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ddo\Desktop\PhD Data\Experiment 7\"/>
    </mc:Choice>
  </mc:AlternateContent>
  <xr:revisionPtr revIDLastSave="0" documentId="13_ncr:1_{387A700B-726D-447D-B9C0-CCDF7D2F3BF8}" xr6:coauthVersionLast="44" xr6:coauthVersionMax="44" xr10:uidLastSave="{00000000-0000-0000-0000-000000000000}"/>
  <bookViews>
    <workbookView xWindow="-110" yWindow="-110" windowWidth="22780" windowHeight="14660" xr2:uid="{00000000-000D-0000-FFFF-FFFF00000000}"/>
  </bookViews>
  <sheets>
    <sheet name="Summary" sheetId="2" r:id="rId1"/>
    <sheet name="21" sheetId="1" r:id="rId2"/>
    <sheet name="22" sheetId="3" r:id="rId3"/>
    <sheet name="23" sheetId="4" r:id="rId4"/>
    <sheet name="24" sheetId="5" r:id="rId5"/>
    <sheet name="25" sheetId="6" r:id="rId6"/>
    <sheet name="26" sheetId="7" r:id="rId7"/>
    <sheet name="81" sheetId="8" r:id="rId8"/>
    <sheet name="82" sheetId="9" r:id="rId9"/>
    <sheet name="83" sheetId="10" r:id="rId10"/>
    <sheet name="85" sheetId="11" r:id="rId11"/>
    <sheet name="86" sheetId="1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B66" i="2" l="1"/>
  <c r="DA66" i="2"/>
  <c r="CZ66" i="2"/>
  <c r="CY66" i="2"/>
  <c r="CX66" i="2"/>
  <c r="CW66" i="2"/>
  <c r="CV66" i="2"/>
  <c r="DB54" i="2"/>
  <c r="DA54" i="2"/>
  <c r="CZ54" i="2"/>
  <c r="CY54" i="2"/>
  <c r="CX54" i="2"/>
  <c r="CW54" i="2"/>
  <c r="CV54" i="2"/>
  <c r="DB42" i="2"/>
  <c r="DA42" i="2"/>
  <c r="CZ42" i="2"/>
  <c r="CY42" i="2"/>
  <c r="CX42" i="2"/>
  <c r="CW42" i="2"/>
  <c r="CV42" i="2"/>
  <c r="DB30" i="2"/>
  <c r="DA30" i="2"/>
  <c r="CZ30" i="2"/>
  <c r="CY30" i="2"/>
  <c r="CX30" i="2"/>
  <c r="CW30" i="2"/>
  <c r="CV30" i="2"/>
  <c r="DB18" i="2"/>
  <c r="DA18" i="2"/>
  <c r="CZ18" i="2"/>
  <c r="CY18" i="2"/>
  <c r="CX18" i="2"/>
  <c r="CW18" i="2"/>
  <c r="CV18" i="2"/>
  <c r="CW6" i="2"/>
  <c r="CX6" i="2"/>
  <c r="CY6" i="2"/>
  <c r="CZ6" i="2"/>
  <c r="DA6" i="2"/>
  <c r="DB6" i="2"/>
  <c r="CV6" i="2"/>
  <c r="AC40" i="2"/>
  <c r="Q78" i="2" l="1"/>
  <c r="P78" i="2"/>
  <c r="O78" i="2"/>
  <c r="N78" i="2"/>
  <c r="M78" i="2"/>
  <c r="L78" i="2"/>
  <c r="K78" i="2"/>
  <c r="Q77" i="2"/>
  <c r="P77" i="2"/>
  <c r="O77" i="2"/>
  <c r="N77" i="2"/>
  <c r="M77" i="2"/>
  <c r="L77" i="2"/>
  <c r="K77" i="2"/>
  <c r="C78" i="2" l="1"/>
  <c r="D78" i="2"/>
  <c r="E78" i="2"/>
  <c r="F78" i="2"/>
  <c r="G78" i="2"/>
  <c r="H78" i="2"/>
  <c r="B78" i="2"/>
  <c r="C77" i="2"/>
  <c r="D77" i="2"/>
  <c r="E77" i="2"/>
  <c r="F77" i="2"/>
  <c r="G77" i="2"/>
  <c r="H77" i="2"/>
  <c r="B77" i="2"/>
  <c r="T77" i="2"/>
  <c r="BJ72" i="2"/>
  <c r="BI72" i="2"/>
  <c r="BH72" i="2"/>
  <c r="BG72" i="2"/>
  <c r="BF72" i="2"/>
  <c r="BE72" i="2"/>
  <c r="BD72" i="2"/>
  <c r="BJ10" i="2" l="1"/>
  <c r="BI10" i="2"/>
  <c r="BH10" i="2"/>
  <c r="BG10" i="2"/>
  <c r="BF10" i="2"/>
  <c r="BE10" i="2"/>
  <c r="BD10" i="2"/>
  <c r="BJ9" i="2"/>
  <c r="BI9" i="2"/>
  <c r="BH9" i="2"/>
  <c r="BG9" i="2"/>
  <c r="BF9" i="2"/>
  <c r="BE9" i="2"/>
  <c r="BD9" i="2"/>
  <c r="BJ8" i="2"/>
  <c r="BI8" i="2"/>
  <c r="BH8" i="2"/>
  <c r="BG8" i="2"/>
  <c r="BF8" i="2"/>
  <c r="BE8" i="2"/>
  <c r="BD8" i="2"/>
  <c r="BJ7" i="2"/>
  <c r="BI7" i="2"/>
  <c r="BH7" i="2"/>
  <c r="BG7" i="2"/>
  <c r="BF7" i="2"/>
  <c r="BE7" i="2"/>
  <c r="BD7" i="2"/>
  <c r="BJ6" i="2"/>
  <c r="BI6" i="2"/>
  <c r="BH6" i="2"/>
  <c r="BG6" i="2"/>
  <c r="BF6" i="2"/>
  <c r="BE6" i="2"/>
  <c r="BD6" i="2"/>
  <c r="BJ5" i="2"/>
  <c r="BI5" i="2"/>
  <c r="BH5" i="2"/>
  <c r="BG5" i="2"/>
  <c r="BF5" i="2"/>
  <c r="BE5" i="2"/>
  <c r="BD5" i="2"/>
  <c r="BJ11" i="2"/>
  <c r="BJ12" i="2" s="1"/>
  <c r="BI11" i="2"/>
  <c r="BI12" i="2" s="1"/>
  <c r="BH11" i="2"/>
  <c r="BH12" i="2" s="1"/>
  <c r="BG11" i="2"/>
  <c r="BG12" i="2" s="1"/>
  <c r="BF11" i="2"/>
  <c r="BF12" i="2" s="1"/>
  <c r="BE11" i="2"/>
  <c r="BE12" i="2" s="1"/>
  <c r="BD11" i="2"/>
  <c r="BJ22" i="2"/>
  <c r="BI22" i="2"/>
  <c r="BH22" i="2"/>
  <c r="BG22" i="2"/>
  <c r="BF22" i="2"/>
  <c r="BE22" i="2"/>
  <c r="BD22" i="2"/>
  <c r="BJ21" i="2"/>
  <c r="BI21" i="2"/>
  <c r="BH21" i="2"/>
  <c r="BG21" i="2"/>
  <c r="BF21" i="2"/>
  <c r="BE21" i="2"/>
  <c r="BD21" i="2"/>
  <c r="BJ20" i="2"/>
  <c r="BI20" i="2"/>
  <c r="BH20" i="2"/>
  <c r="BG20" i="2"/>
  <c r="BF20" i="2"/>
  <c r="BE20" i="2"/>
  <c r="BD20" i="2"/>
  <c r="BJ19" i="2"/>
  <c r="BI19" i="2"/>
  <c r="BH19" i="2"/>
  <c r="BG19" i="2"/>
  <c r="BG23" i="2" s="1"/>
  <c r="BG24" i="2" s="1"/>
  <c r="BF19" i="2"/>
  <c r="BE19" i="2"/>
  <c r="BD19" i="2"/>
  <c r="BJ18" i="2"/>
  <c r="BI18" i="2"/>
  <c r="BH18" i="2"/>
  <c r="BG18" i="2"/>
  <c r="BF18" i="2"/>
  <c r="BE18" i="2"/>
  <c r="BD18" i="2"/>
  <c r="BJ17" i="2"/>
  <c r="BI17" i="2"/>
  <c r="BH17" i="2"/>
  <c r="BG17" i="2"/>
  <c r="BF17" i="2"/>
  <c r="BE17" i="2"/>
  <c r="BD17" i="2"/>
  <c r="BJ23" i="2"/>
  <c r="BJ24" i="2" s="1"/>
  <c r="BI23" i="2"/>
  <c r="BI24" i="2" s="1"/>
  <c r="BH23" i="2"/>
  <c r="BH24" i="2" s="1"/>
  <c r="BF23" i="2"/>
  <c r="BF24" i="2" s="1"/>
  <c r="BE23" i="2"/>
  <c r="BE24" i="2" s="1"/>
  <c r="BD23" i="2"/>
  <c r="BD24" i="2" s="1"/>
  <c r="V20" i="6"/>
  <c r="BN20" i="12"/>
  <c r="BG35" i="2"/>
  <c r="BG36" i="2" s="1"/>
  <c r="BD29" i="2"/>
  <c r="BD35" i="2" s="1"/>
  <c r="BD36" i="2" s="1"/>
  <c r="BE29" i="2"/>
  <c r="BF29" i="2"/>
  <c r="BG29" i="2"/>
  <c r="BH29" i="2"/>
  <c r="BH35" i="2" s="1"/>
  <c r="BH36" i="2" s="1"/>
  <c r="BI29" i="2"/>
  <c r="BJ29" i="2"/>
  <c r="BD30" i="2"/>
  <c r="BE30" i="2"/>
  <c r="BE35" i="2" s="1"/>
  <c r="BE36" i="2" s="1"/>
  <c r="BF30" i="2"/>
  <c r="BG30" i="2"/>
  <c r="BH30" i="2"/>
  <c r="BI30" i="2"/>
  <c r="BI35" i="2" s="1"/>
  <c r="BI36" i="2" s="1"/>
  <c r="BJ30" i="2"/>
  <c r="BD31" i="2"/>
  <c r="BE31" i="2"/>
  <c r="BF31" i="2"/>
  <c r="BG31" i="2"/>
  <c r="BH31" i="2"/>
  <c r="BI31" i="2"/>
  <c r="BJ31" i="2"/>
  <c r="BD32" i="2"/>
  <c r="BE32" i="2"/>
  <c r="BF32" i="2"/>
  <c r="BG32" i="2"/>
  <c r="BH32" i="2"/>
  <c r="BI32" i="2"/>
  <c r="BJ32" i="2"/>
  <c r="BD33" i="2"/>
  <c r="BE33" i="2"/>
  <c r="BF33" i="2"/>
  <c r="BG33" i="2"/>
  <c r="BH33" i="2"/>
  <c r="BI33" i="2"/>
  <c r="BJ33" i="2"/>
  <c r="BD34" i="2"/>
  <c r="BE34" i="2"/>
  <c r="BF34" i="2"/>
  <c r="BG34" i="2"/>
  <c r="BH34" i="2"/>
  <c r="BI34" i="2"/>
  <c r="BJ34" i="2"/>
  <c r="BF35" i="2"/>
  <c r="BF36" i="2" s="1"/>
  <c r="BJ35" i="2"/>
  <c r="BJ36" i="2" s="1"/>
  <c r="BE47" i="2"/>
  <c r="BE48" i="2" s="1"/>
  <c r="BI47" i="2"/>
  <c r="BI48" i="2" s="1"/>
  <c r="BD41" i="2"/>
  <c r="BE41" i="2"/>
  <c r="BF41" i="2"/>
  <c r="BG41" i="2"/>
  <c r="BH41" i="2"/>
  <c r="BI41" i="2"/>
  <c r="BJ41" i="2"/>
  <c r="BD42" i="2"/>
  <c r="BE42" i="2"/>
  <c r="BF42" i="2"/>
  <c r="BG42" i="2"/>
  <c r="BH42" i="2"/>
  <c r="BI42" i="2"/>
  <c r="BJ42" i="2"/>
  <c r="BD43" i="2"/>
  <c r="BE43" i="2"/>
  <c r="BF43" i="2"/>
  <c r="BG43" i="2"/>
  <c r="BH43" i="2"/>
  <c r="BI43" i="2"/>
  <c r="BJ43" i="2"/>
  <c r="BD44" i="2"/>
  <c r="BE44" i="2"/>
  <c r="BF44" i="2"/>
  <c r="BG44" i="2"/>
  <c r="BH44" i="2"/>
  <c r="BI44" i="2"/>
  <c r="BJ44" i="2"/>
  <c r="BD45" i="2"/>
  <c r="BE45" i="2"/>
  <c r="BF45" i="2"/>
  <c r="BF47" i="2" s="1"/>
  <c r="BF48" i="2" s="1"/>
  <c r="BG45" i="2"/>
  <c r="BH45" i="2"/>
  <c r="BI45" i="2"/>
  <c r="BJ45" i="2"/>
  <c r="BJ47" i="2" s="1"/>
  <c r="BJ48" i="2" s="1"/>
  <c r="BD46" i="2"/>
  <c r="BE46" i="2"/>
  <c r="BF46" i="2"/>
  <c r="BG46" i="2"/>
  <c r="BH46" i="2"/>
  <c r="BI46" i="2"/>
  <c r="BJ46" i="2"/>
  <c r="BD47" i="2"/>
  <c r="BD48" i="2" s="1"/>
  <c r="BG47" i="2"/>
  <c r="BG48" i="2" s="1"/>
  <c r="BH47" i="2"/>
  <c r="BH48" i="2" s="1"/>
  <c r="BG59" i="2"/>
  <c r="BG60" i="2" s="1"/>
  <c r="BD53" i="2"/>
  <c r="BD59" i="2" s="1"/>
  <c r="BD60" i="2" s="1"/>
  <c r="BE53" i="2"/>
  <c r="BF53" i="2"/>
  <c r="BG53" i="2"/>
  <c r="BH53" i="2"/>
  <c r="BH59" i="2" s="1"/>
  <c r="BH60" i="2" s="1"/>
  <c r="BI53" i="2"/>
  <c r="BJ53" i="2"/>
  <c r="BD54" i="2"/>
  <c r="BE54" i="2"/>
  <c r="BE59" i="2" s="1"/>
  <c r="BE60" i="2" s="1"/>
  <c r="BF54" i="2"/>
  <c r="BG54" i="2"/>
  <c r="BH54" i="2"/>
  <c r="BI54" i="2"/>
  <c r="BI59" i="2" s="1"/>
  <c r="BI60" i="2" s="1"/>
  <c r="BJ54" i="2"/>
  <c r="BD55" i="2"/>
  <c r="BE55" i="2"/>
  <c r="BF55" i="2"/>
  <c r="BG55" i="2"/>
  <c r="BH55" i="2"/>
  <c r="BI55" i="2"/>
  <c r="BJ55" i="2"/>
  <c r="BD56" i="2"/>
  <c r="BE56" i="2"/>
  <c r="BF56" i="2"/>
  <c r="BG56" i="2"/>
  <c r="BH56" i="2"/>
  <c r="BI56" i="2"/>
  <c r="BJ56" i="2"/>
  <c r="BD57" i="2"/>
  <c r="BE57" i="2"/>
  <c r="BF57" i="2"/>
  <c r="BG57" i="2"/>
  <c r="BH57" i="2"/>
  <c r="BI57" i="2"/>
  <c r="BJ57" i="2"/>
  <c r="BD58" i="2"/>
  <c r="BE58" i="2"/>
  <c r="BF58" i="2"/>
  <c r="BG58" i="2"/>
  <c r="BH58" i="2"/>
  <c r="BI58" i="2"/>
  <c r="BJ58" i="2"/>
  <c r="BF59" i="2"/>
  <c r="BF60" i="2" s="1"/>
  <c r="BJ59" i="2"/>
  <c r="BJ60" i="2" s="1"/>
  <c r="BD64" i="2"/>
  <c r="BE64" i="2"/>
  <c r="BF64" i="2"/>
  <c r="BG64" i="2"/>
  <c r="BG71" i="2" s="1"/>
  <c r="BH64" i="2"/>
  <c r="BI64" i="2"/>
  <c r="BJ64" i="2"/>
  <c r="BD65" i="2"/>
  <c r="BD71" i="2" s="1"/>
  <c r="BE65" i="2"/>
  <c r="BF65" i="2"/>
  <c r="BG65" i="2"/>
  <c r="BH65" i="2"/>
  <c r="BH71" i="2" s="1"/>
  <c r="BI65" i="2"/>
  <c r="BJ65" i="2"/>
  <c r="BD66" i="2"/>
  <c r="BE66" i="2"/>
  <c r="BE71" i="2" s="1"/>
  <c r="BF66" i="2"/>
  <c r="BG66" i="2"/>
  <c r="BH66" i="2"/>
  <c r="BI66" i="2"/>
  <c r="BI71" i="2" s="1"/>
  <c r="BJ66" i="2"/>
  <c r="BD67" i="2"/>
  <c r="BE67" i="2"/>
  <c r="BF67" i="2"/>
  <c r="BG67" i="2"/>
  <c r="BH67" i="2"/>
  <c r="BI67" i="2"/>
  <c r="BJ67" i="2"/>
  <c r="BD68" i="2"/>
  <c r="BE68" i="2"/>
  <c r="BF68" i="2"/>
  <c r="BG68" i="2"/>
  <c r="BH68" i="2"/>
  <c r="BI68" i="2"/>
  <c r="BJ68" i="2"/>
  <c r="BD69" i="2"/>
  <c r="BE69" i="2"/>
  <c r="BF69" i="2"/>
  <c r="BG69" i="2"/>
  <c r="BH69" i="2"/>
  <c r="BI69" i="2"/>
  <c r="BJ69" i="2"/>
  <c r="BD70" i="2"/>
  <c r="BE70" i="2"/>
  <c r="BF70" i="2"/>
  <c r="BG70" i="2"/>
  <c r="BH70" i="2"/>
  <c r="BI70" i="2"/>
  <c r="BJ70" i="2"/>
  <c r="BF71" i="2"/>
  <c r="BJ71" i="2"/>
  <c r="BN11" i="2"/>
  <c r="BN12" i="2" s="1"/>
  <c r="BR11" i="2"/>
  <c r="BR12" i="2" s="1"/>
  <c r="BM5" i="2"/>
  <c r="BN5" i="2"/>
  <c r="BO5" i="2"/>
  <c r="BO11" i="2" s="1"/>
  <c r="BO12" i="2" s="1"/>
  <c r="BP5" i="2"/>
  <c r="BQ5" i="2"/>
  <c r="BR5" i="2"/>
  <c r="BS5" i="2"/>
  <c r="BS11" i="2" s="1"/>
  <c r="BS12" i="2" s="1"/>
  <c r="BM6" i="2"/>
  <c r="BN6" i="2"/>
  <c r="BO6" i="2"/>
  <c r="BP6" i="2"/>
  <c r="BP11" i="2" s="1"/>
  <c r="BP12" i="2" s="1"/>
  <c r="BQ6" i="2"/>
  <c r="BR6" i="2"/>
  <c r="BS6" i="2"/>
  <c r="BM7" i="2"/>
  <c r="BN7" i="2"/>
  <c r="BO7" i="2"/>
  <c r="BP7" i="2"/>
  <c r="BQ7" i="2"/>
  <c r="BR7" i="2"/>
  <c r="BS7" i="2"/>
  <c r="BM8" i="2"/>
  <c r="BN8" i="2"/>
  <c r="BO8" i="2"/>
  <c r="BP8" i="2"/>
  <c r="BQ8" i="2"/>
  <c r="BR8" i="2"/>
  <c r="BS8" i="2"/>
  <c r="BM9" i="2"/>
  <c r="BN9" i="2"/>
  <c r="BO9" i="2"/>
  <c r="BP9" i="2"/>
  <c r="BQ9" i="2"/>
  <c r="BR9" i="2"/>
  <c r="BS9" i="2"/>
  <c r="BM10" i="2"/>
  <c r="BN10" i="2"/>
  <c r="BO10" i="2"/>
  <c r="BP10" i="2"/>
  <c r="BQ10" i="2"/>
  <c r="BR10" i="2"/>
  <c r="BS10" i="2"/>
  <c r="BM11" i="2"/>
  <c r="BM12" i="2" s="1"/>
  <c r="BQ11" i="2"/>
  <c r="BQ12" i="2" s="1"/>
  <c r="BM17" i="2"/>
  <c r="BN17" i="2"/>
  <c r="BO17" i="2"/>
  <c r="BP17" i="2"/>
  <c r="BQ17" i="2"/>
  <c r="BR17" i="2"/>
  <c r="BS17" i="2"/>
  <c r="BM18" i="2"/>
  <c r="BN18" i="2"/>
  <c r="BO18" i="2"/>
  <c r="BP18" i="2"/>
  <c r="BQ18" i="2"/>
  <c r="BR18" i="2"/>
  <c r="BS18" i="2"/>
  <c r="BM19" i="2"/>
  <c r="BN19" i="2"/>
  <c r="BO19" i="2"/>
  <c r="BP19" i="2"/>
  <c r="BQ19" i="2"/>
  <c r="BR19" i="2"/>
  <c r="BS19" i="2"/>
  <c r="BM20" i="2"/>
  <c r="BN20" i="2"/>
  <c r="BO20" i="2"/>
  <c r="BP20" i="2"/>
  <c r="BQ20" i="2"/>
  <c r="BR20" i="2"/>
  <c r="BS20" i="2"/>
  <c r="BM21" i="2"/>
  <c r="BN21" i="2"/>
  <c r="BO21" i="2"/>
  <c r="BP21" i="2"/>
  <c r="BQ21" i="2"/>
  <c r="BR21" i="2"/>
  <c r="BS21" i="2"/>
  <c r="BM22" i="2"/>
  <c r="BN22" i="2"/>
  <c r="BO22" i="2"/>
  <c r="BP22" i="2"/>
  <c r="BQ22" i="2"/>
  <c r="BR22" i="2"/>
  <c r="BS22" i="2"/>
  <c r="BM23" i="2"/>
  <c r="BM24" i="2" s="1"/>
  <c r="BN23" i="2"/>
  <c r="BN24" i="2" s="1"/>
  <c r="BO23" i="2"/>
  <c r="BO24" i="2" s="1"/>
  <c r="BP23" i="2"/>
  <c r="BP24" i="2" s="1"/>
  <c r="BQ23" i="2"/>
  <c r="BQ24" i="2" s="1"/>
  <c r="BR23" i="2"/>
  <c r="BR24" i="2" s="1"/>
  <c r="BS23" i="2"/>
  <c r="BS24" i="2" s="1"/>
  <c r="BP35" i="2"/>
  <c r="BP36" i="2" s="1"/>
  <c r="BM29" i="2"/>
  <c r="BM35" i="2" s="1"/>
  <c r="BM36" i="2" s="1"/>
  <c r="BN29" i="2"/>
  <c r="BO29" i="2"/>
  <c r="BP29" i="2"/>
  <c r="BQ29" i="2"/>
  <c r="BQ35" i="2" s="1"/>
  <c r="BQ36" i="2" s="1"/>
  <c r="BR29" i="2"/>
  <c r="BS29" i="2"/>
  <c r="BM30" i="2"/>
  <c r="BN30" i="2"/>
  <c r="BN35" i="2" s="1"/>
  <c r="BN36" i="2" s="1"/>
  <c r="BO30" i="2"/>
  <c r="BP30" i="2"/>
  <c r="BQ30" i="2"/>
  <c r="BR30" i="2"/>
  <c r="BR35" i="2" s="1"/>
  <c r="BR36" i="2" s="1"/>
  <c r="BS30" i="2"/>
  <c r="BM31" i="2"/>
  <c r="BN31" i="2"/>
  <c r="BO31" i="2"/>
  <c r="BP31" i="2"/>
  <c r="BQ31" i="2"/>
  <c r="BR31" i="2"/>
  <c r="BS31" i="2"/>
  <c r="BM32" i="2"/>
  <c r="BN32" i="2"/>
  <c r="BO32" i="2"/>
  <c r="BP32" i="2"/>
  <c r="BQ32" i="2"/>
  <c r="BR32" i="2"/>
  <c r="BS32" i="2"/>
  <c r="BM33" i="2"/>
  <c r="BN33" i="2"/>
  <c r="BO33" i="2"/>
  <c r="BP33" i="2"/>
  <c r="BQ33" i="2"/>
  <c r="BR33" i="2"/>
  <c r="BS33" i="2"/>
  <c r="BM34" i="2"/>
  <c r="BN34" i="2"/>
  <c r="BO34" i="2"/>
  <c r="BP34" i="2"/>
  <c r="BQ34" i="2"/>
  <c r="BR34" i="2"/>
  <c r="BS34" i="2"/>
  <c r="BO35" i="2"/>
  <c r="BO36" i="2" s="1"/>
  <c r="BS35" i="2"/>
  <c r="BS36" i="2" s="1"/>
  <c r="AC53" i="2"/>
  <c r="E86" i="2" l="1"/>
  <c r="E87" i="2" s="1"/>
  <c r="E85" i="2"/>
  <c r="BZ29" i="2"/>
  <c r="BV5" i="2"/>
  <c r="BV4" i="2"/>
  <c r="BD12" i="2"/>
  <c r="F86" i="2"/>
  <c r="F87" i="2" s="1"/>
  <c r="F85" i="2"/>
  <c r="C85" i="2"/>
  <c r="C86" i="2"/>
  <c r="C87" i="2" s="1"/>
  <c r="G85" i="2"/>
  <c r="G86" i="2"/>
  <c r="G87" i="2" s="1"/>
  <c r="D86" i="2"/>
  <c r="D87" i="2" s="1"/>
  <c r="D85" i="2"/>
  <c r="H86" i="2"/>
  <c r="H87" i="2" s="1"/>
  <c r="H85" i="2"/>
  <c r="BY71" i="2"/>
  <c r="EA5" i="4"/>
  <c r="Y28" i="2" s="1"/>
  <c r="B85" i="2" l="1"/>
  <c r="B86" i="2"/>
  <c r="B87" i="2" s="1"/>
  <c r="U5" i="8"/>
  <c r="BM12" i="12"/>
  <c r="BM11" i="12"/>
  <c r="BM10" i="12"/>
  <c r="AE57" i="2" s="1"/>
  <c r="BM9" i="12"/>
  <c r="BM8" i="12"/>
  <c r="AE55" i="2" s="1"/>
  <c r="BM7" i="12"/>
  <c r="BM6" i="12"/>
  <c r="BM5" i="12"/>
  <c r="CJ20" i="12"/>
  <c r="CI12" i="12"/>
  <c r="CI11" i="12"/>
  <c r="CI10" i="12"/>
  <c r="AF57" i="2" s="1"/>
  <c r="CI9" i="12"/>
  <c r="CI8" i="12"/>
  <c r="AF55" i="2" s="1"/>
  <c r="CI7" i="12"/>
  <c r="CI6" i="12"/>
  <c r="AF53" i="2" s="1"/>
  <c r="CI5" i="12"/>
  <c r="DF20" i="12"/>
  <c r="DD20" i="12" s="1"/>
  <c r="DE12" i="12"/>
  <c r="DE11" i="12"/>
  <c r="DE10" i="12"/>
  <c r="AG57" i="2" s="1"/>
  <c r="DE9" i="12"/>
  <c r="DE8" i="12"/>
  <c r="AG55" i="2" s="1"/>
  <c r="DE7" i="12"/>
  <c r="DE6" i="12"/>
  <c r="AG53" i="2" s="1"/>
  <c r="DE5" i="12"/>
  <c r="EX20" i="12"/>
  <c r="EW12" i="12"/>
  <c r="EW11" i="12"/>
  <c r="EW10" i="12"/>
  <c r="AI57" i="2" s="1"/>
  <c r="EW9" i="12"/>
  <c r="EW8" i="12"/>
  <c r="AI55" i="2" s="1"/>
  <c r="EW7" i="12"/>
  <c r="EW6" i="12"/>
  <c r="AI53" i="2" s="1"/>
  <c r="EW5" i="12"/>
  <c r="EB20" i="12"/>
  <c r="DZ20" i="12" s="1"/>
  <c r="EA12" i="12"/>
  <c r="EA11" i="12"/>
  <c r="EA10" i="12"/>
  <c r="AH57" i="2" s="1"/>
  <c r="EA9" i="12"/>
  <c r="EA8" i="12"/>
  <c r="AH55" i="2" s="1"/>
  <c r="EA7" i="12"/>
  <c r="EA6" i="12"/>
  <c r="AH53" i="2" s="1"/>
  <c r="EA5" i="12"/>
  <c r="V20" i="11"/>
  <c r="U12" i="11"/>
  <c r="U11" i="11"/>
  <c r="U10" i="11"/>
  <c r="U9" i="11"/>
  <c r="U8" i="11"/>
  <c r="U7" i="11"/>
  <c r="U6" i="11"/>
  <c r="U5" i="11"/>
  <c r="AR20" i="11"/>
  <c r="AP20" i="11" s="1"/>
  <c r="AQ12" i="11"/>
  <c r="AQ11" i="11"/>
  <c r="AQ10" i="11"/>
  <c r="AD45" i="2" s="1"/>
  <c r="AQ9" i="11"/>
  <c r="AQ8" i="11"/>
  <c r="AD43" i="2" s="1"/>
  <c r="AQ7" i="11"/>
  <c r="AQ6" i="11"/>
  <c r="AQ5" i="11"/>
  <c r="BN20" i="11"/>
  <c r="BM12" i="11"/>
  <c r="BM11" i="11"/>
  <c r="BM10" i="11"/>
  <c r="AE45" i="2" s="1"/>
  <c r="BM9" i="11"/>
  <c r="BM8" i="11"/>
  <c r="AE43" i="2" s="1"/>
  <c r="BM7" i="11"/>
  <c r="BM6" i="11"/>
  <c r="AE41" i="2" s="1"/>
  <c r="BM5" i="11"/>
  <c r="CJ20" i="11"/>
  <c r="CI12" i="11"/>
  <c r="CI11" i="11"/>
  <c r="CI10" i="11"/>
  <c r="AF45" i="2" s="1"/>
  <c r="CI9" i="11"/>
  <c r="CI8" i="11"/>
  <c r="AF43" i="2" s="1"/>
  <c r="CI7" i="11"/>
  <c r="CI6" i="11"/>
  <c r="CI5" i="11"/>
  <c r="DF20" i="11"/>
  <c r="DD20" i="11" s="1"/>
  <c r="DE12" i="11"/>
  <c r="DE11" i="11"/>
  <c r="DE10" i="11"/>
  <c r="AG45" i="2" s="1"/>
  <c r="DE9" i="11"/>
  <c r="DE8" i="11"/>
  <c r="AG43" i="2" s="1"/>
  <c r="DE7" i="11"/>
  <c r="DE6" i="11"/>
  <c r="DE5" i="11"/>
  <c r="EB20" i="11"/>
  <c r="EA12" i="11"/>
  <c r="EA11" i="11"/>
  <c r="EA10" i="11"/>
  <c r="AH45" i="2" s="1"/>
  <c r="EA9" i="11"/>
  <c r="EA8" i="11"/>
  <c r="AH43" i="2" s="1"/>
  <c r="EA7" i="11"/>
  <c r="EA6" i="11"/>
  <c r="EA5" i="11"/>
  <c r="EX20" i="11"/>
  <c r="EW12" i="11"/>
  <c r="EW11" i="11"/>
  <c r="EW10" i="11"/>
  <c r="AI45" i="2" s="1"/>
  <c r="EW9" i="11"/>
  <c r="EW8" i="11"/>
  <c r="AI43" i="2" s="1"/>
  <c r="EW7" i="11"/>
  <c r="EW6" i="11"/>
  <c r="EW5" i="11"/>
  <c r="V20" i="10"/>
  <c r="U12" i="10"/>
  <c r="U11" i="10"/>
  <c r="U10" i="10"/>
  <c r="AC33" i="2" s="1"/>
  <c r="U9" i="10"/>
  <c r="U8" i="10"/>
  <c r="AC31" i="2" s="1"/>
  <c r="U7" i="10"/>
  <c r="U6" i="10"/>
  <c r="U5" i="10"/>
  <c r="AR20" i="10"/>
  <c r="AP20" i="10" s="1"/>
  <c r="AQ12" i="10"/>
  <c r="AQ11" i="10"/>
  <c r="AQ10" i="10"/>
  <c r="AD33" i="2" s="1"/>
  <c r="AQ9" i="10"/>
  <c r="AQ8" i="10"/>
  <c r="AD31" i="2" s="1"/>
  <c r="AQ7" i="10"/>
  <c r="AQ6" i="10"/>
  <c r="AQ5" i="10"/>
  <c r="BN20" i="10"/>
  <c r="BM12" i="10"/>
  <c r="BM11" i="10"/>
  <c r="AE34" i="2" s="1"/>
  <c r="BM10" i="10"/>
  <c r="AE33" i="2" s="1"/>
  <c r="BM9" i="10"/>
  <c r="BM8" i="10"/>
  <c r="AE31" i="2" s="1"/>
  <c r="BM7" i="10"/>
  <c r="AE30" i="2" s="1"/>
  <c r="BM6" i="10"/>
  <c r="BM5" i="10"/>
  <c r="BZ105" i="10"/>
  <c r="CB105" i="10" s="1"/>
  <c r="CA105" i="10"/>
  <c r="CC105" i="10"/>
  <c r="CJ20" i="10"/>
  <c r="CI12" i="10"/>
  <c r="CI11" i="10"/>
  <c r="AF34" i="2" s="1"/>
  <c r="CI10" i="10"/>
  <c r="AF33" i="2" s="1"/>
  <c r="CI9" i="10"/>
  <c r="AF32" i="2" s="1"/>
  <c r="CI8" i="10"/>
  <c r="AF31" i="2" s="1"/>
  <c r="CI7" i="10"/>
  <c r="AF30" i="2" s="1"/>
  <c r="CI6" i="10"/>
  <c r="AF29" i="2" s="1"/>
  <c r="CI5" i="10"/>
  <c r="AF28" i="2" s="1"/>
  <c r="DF20" i="10"/>
  <c r="DE12" i="10"/>
  <c r="DE11" i="10"/>
  <c r="AG34" i="2" s="1"/>
  <c r="DE10" i="10"/>
  <c r="AG33" i="2" s="1"/>
  <c r="DE9" i="10"/>
  <c r="AG32" i="2" s="1"/>
  <c r="DE8" i="10"/>
  <c r="DE7" i="10"/>
  <c r="AG30" i="2" s="1"/>
  <c r="DE6" i="10"/>
  <c r="AG29" i="2" s="1"/>
  <c r="DE5" i="10"/>
  <c r="AG28" i="2" s="1"/>
  <c r="EB20" i="10"/>
  <c r="DZ20" i="10"/>
  <c r="EA12" i="10"/>
  <c r="EA11" i="10"/>
  <c r="EB10" i="10"/>
  <c r="EA10" i="10"/>
  <c r="AH33" i="2" s="1"/>
  <c r="EA9" i="10"/>
  <c r="EA8" i="10"/>
  <c r="AH31" i="2" s="1"/>
  <c r="EA7" i="10"/>
  <c r="EA6" i="10"/>
  <c r="AH29" i="2" s="1"/>
  <c r="EA5" i="10"/>
  <c r="EX20" i="10"/>
  <c r="EW12" i="10"/>
  <c r="EW11" i="10"/>
  <c r="EW10" i="10"/>
  <c r="AI33" i="2" s="1"/>
  <c r="EW9" i="10"/>
  <c r="EW8" i="10"/>
  <c r="AI31" i="2" s="1"/>
  <c r="EW7" i="10"/>
  <c r="EW6" i="10"/>
  <c r="EW5" i="10"/>
  <c r="EX20" i="9"/>
  <c r="EW12" i="9"/>
  <c r="EW11" i="9"/>
  <c r="EW10" i="9"/>
  <c r="AI21" i="2" s="1"/>
  <c r="EW9" i="9"/>
  <c r="EW8" i="9"/>
  <c r="AI19" i="2" s="1"/>
  <c r="EW7" i="9"/>
  <c r="EW6" i="9"/>
  <c r="AI17" i="2" s="1"/>
  <c r="EW5" i="9"/>
  <c r="EB20" i="9"/>
  <c r="EA12" i="9"/>
  <c r="EA11" i="9"/>
  <c r="AH22" i="2" s="1"/>
  <c r="EA10" i="9"/>
  <c r="AH21" i="2" s="1"/>
  <c r="EA9" i="9"/>
  <c r="EA8" i="9"/>
  <c r="AH19" i="2" s="1"/>
  <c r="EA7" i="9"/>
  <c r="AH18" i="2" s="1"/>
  <c r="EA6" i="9"/>
  <c r="EA5" i="9"/>
  <c r="DF20" i="9"/>
  <c r="DD20" i="9" s="1"/>
  <c r="DE12" i="9"/>
  <c r="DE11" i="9"/>
  <c r="DE10" i="9"/>
  <c r="AG21" i="2" s="1"/>
  <c r="DE9" i="9"/>
  <c r="DE8" i="9"/>
  <c r="AG19" i="2" s="1"/>
  <c r="DE7" i="9"/>
  <c r="DE6" i="9"/>
  <c r="DE5" i="9"/>
  <c r="CJ20" i="9"/>
  <c r="CH20" i="9" s="1"/>
  <c r="CI12" i="9"/>
  <c r="CI11" i="9"/>
  <c r="AF22" i="2" s="1"/>
  <c r="CI10" i="9"/>
  <c r="AF21" i="2" s="1"/>
  <c r="CI9" i="9"/>
  <c r="AF20" i="2" s="1"/>
  <c r="CI8" i="9"/>
  <c r="AF19" i="2" s="1"/>
  <c r="CI7" i="9"/>
  <c r="AF18" i="2" s="1"/>
  <c r="CI6" i="9"/>
  <c r="AF17" i="2" s="1"/>
  <c r="CI5" i="9"/>
  <c r="AF16" i="2" s="1"/>
  <c r="BN20" i="9"/>
  <c r="BM12" i="9"/>
  <c r="BM11" i="9"/>
  <c r="BM10" i="9"/>
  <c r="AE21" i="2" s="1"/>
  <c r="BM9" i="9"/>
  <c r="BM8" i="9"/>
  <c r="AE19" i="2" s="1"/>
  <c r="BM7" i="9"/>
  <c r="BM6" i="9"/>
  <c r="BM5" i="9"/>
  <c r="AR20" i="9"/>
  <c r="AP20" i="9" s="1"/>
  <c r="AQ12" i="9"/>
  <c r="AQ11" i="9"/>
  <c r="AQ10" i="9"/>
  <c r="AD21" i="2" s="1"/>
  <c r="AQ9" i="9"/>
  <c r="AQ8" i="9"/>
  <c r="AD19" i="2" s="1"/>
  <c r="AQ7" i="9"/>
  <c r="AQ6" i="9"/>
  <c r="AQ5" i="9"/>
  <c r="V20" i="9"/>
  <c r="U12" i="9"/>
  <c r="U11" i="9"/>
  <c r="U10" i="9"/>
  <c r="AC21" i="2" s="1"/>
  <c r="U9" i="9"/>
  <c r="U8" i="9"/>
  <c r="AC19" i="2" s="1"/>
  <c r="U7" i="9"/>
  <c r="U6" i="9"/>
  <c r="U5" i="9"/>
  <c r="V20" i="8"/>
  <c r="T20" i="8" s="1"/>
  <c r="U12" i="8"/>
  <c r="U11" i="8"/>
  <c r="U10" i="8"/>
  <c r="U9" i="8"/>
  <c r="U8" i="8"/>
  <c r="AC7" i="2" s="1"/>
  <c r="U7" i="8"/>
  <c r="U6" i="8"/>
  <c r="AR20" i="8"/>
  <c r="AQ12" i="8"/>
  <c r="AQ11" i="8"/>
  <c r="AD10" i="2" s="1"/>
  <c r="AQ10" i="8"/>
  <c r="AD9" i="2" s="1"/>
  <c r="AQ9" i="8"/>
  <c r="AQ8" i="8"/>
  <c r="AD7" i="2" s="1"/>
  <c r="AQ7" i="8"/>
  <c r="AD6" i="2" s="1"/>
  <c r="AQ6" i="8"/>
  <c r="AQ5" i="8"/>
  <c r="BN20" i="8"/>
  <c r="BM12" i="8"/>
  <c r="BM11" i="8"/>
  <c r="AE10" i="2" s="1"/>
  <c r="BM10" i="8"/>
  <c r="AE9" i="2" s="1"/>
  <c r="BM9" i="8"/>
  <c r="BM8" i="8"/>
  <c r="AE7" i="2" s="1"/>
  <c r="BM7" i="8"/>
  <c r="BM6" i="8"/>
  <c r="BM5" i="8"/>
  <c r="CJ20" i="8"/>
  <c r="CH20" i="8" s="1"/>
  <c r="CI12" i="8"/>
  <c r="CI11" i="8"/>
  <c r="CI10" i="8"/>
  <c r="AF9" i="2" s="1"/>
  <c r="CI9" i="8"/>
  <c r="CI8" i="8"/>
  <c r="AF7" i="2" s="1"/>
  <c r="CI7" i="8"/>
  <c r="CI6" i="8"/>
  <c r="CI5" i="8"/>
  <c r="DF20" i="8"/>
  <c r="DE12" i="8"/>
  <c r="DE11" i="8"/>
  <c r="DE10" i="8"/>
  <c r="AG9" i="2" s="1"/>
  <c r="DE9" i="8"/>
  <c r="DE8" i="8"/>
  <c r="AG7" i="2" s="1"/>
  <c r="DE7" i="8"/>
  <c r="DE6" i="8"/>
  <c r="AG5" i="2" s="1"/>
  <c r="DE5" i="8"/>
  <c r="EB20" i="8"/>
  <c r="EA12" i="8"/>
  <c r="EA11" i="8"/>
  <c r="EA10" i="8"/>
  <c r="AH9" i="2" s="1"/>
  <c r="EA9" i="8"/>
  <c r="EA8" i="8"/>
  <c r="AH7" i="2" s="1"/>
  <c r="EA7" i="8"/>
  <c r="EA6" i="8"/>
  <c r="AH5" i="2" s="1"/>
  <c r="EA5" i="8"/>
  <c r="EW5" i="8"/>
  <c r="EX20" i="8"/>
  <c r="EW12" i="8"/>
  <c r="EW11" i="8"/>
  <c r="AI10" i="2" s="1"/>
  <c r="EW10" i="8"/>
  <c r="AI9" i="2" s="1"/>
  <c r="EW9" i="8"/>
  <c r="EW8" i="8"/>
  <c r="AI7" i="2" s="1"/>
  <c r="EW7" i="8"/>
  <c r="AI6" i="2" s="1"/>
  <c r="EW6" i="8"/>
  <c r="AI5" i="2" s="1"/>
  <c r="V20" i="7"/>
  <c r="U12" i="7"/>
  <c r="U11" i="7"/>
  <c r="U10" i="7"/>
  <c r="T69" i="2" s="1"/>
  <c r="U9" i="7"/>
  <c r="T68" i="2" s="1"/>
  <c r="U8" i="7"/>
  <c r="T67" i="2" s="1"/>
  <c r="U7" i="7"/>
  <c r="U6" i="7"/>
  <c r="T65" i="2" s="1"/>
  <c r="U5" i="7"/>
  <c r="AR20" i="7"/>
  <c r="AP20" i="7"/>
  <c r="AQ12" i="7"/>
  <c r="AQ11" i="7"/>
  <c r="AQ10" i="7"/>
  <c r="U69" i="2" s="1"/>
  <c r="AQ9" i="7"/>
  <c r="AQ8" i="7"/>
  <c r="U67" i="2" s="1"/>
  <c r="AQ7" i="7"/>
  <c r="AQ6" i="7"/>
  <c r="U65" i="2" s="1"/>
  <c r="AQ5" i="7"/>
  <c r="BN20" i="7"/>
  <c r="BL20" i="7" s="1"/>
  <c r="BM12" i="7"/>
  <c r="BM11" i="7"/>
  <c r="V70" i="2" s="1"/>
  <c r="BM10" i="7"/>
  <c r="V69" i="2" s="1"/>
  <c r="BM9" i="7"/>
  <c r="V68" i="2" s="1"/>
  <c r="BM8" i="7"/>
  <c r="V67" i="2" s="1"/>
  <c r="BM7" i="7"/>
  <c r="V66" i="2" s="1"/>
  <c r="BM6" i="7"/>
  <c r="V65" i="2" s="1"/>
  <c r="BM5" i="7"/>
  <c r="CJ20" i="7"/>
  <c r="CI12" i="7"/>
  <c r="CI11" i="7"/>
  <c r="CI10" i="7"/>
  <c r="W69" i="2" s="1"/>
  <c r="CI9" i="7"/>
  <c r="W68" i="2" s="1"/>
  <c r="CI8" i="7"/>
  <c r="W67" i="2" s="1"/>
  <c r="CI7" i="7"/>
  <c r="CI6" i="7"/>
  <c r="W65" i="2" s="1"/>
  <c r="CI5" i="7"/>
  <c r="DF20" i="7"/>
  <c r="DE12" i="7"/>
  <c r="DE11" i="7"/>
  <c r="DE10" i="7"/>
  <c r="X69" i="2" s="1"/>
  <c r="DE9" i="7"/>
  <c r="DE8" i="7"/>
  <c r="X67" i="2" s="1"/>
  <c r="DE7" i="7"/>
  <c r="DE6" i="7"/>
  <c r="DE5" i="7"/>
  <c r="EB20" i="7"/>
  <c r="DZ20" i="7" s="1"/>
  <c r="EA12" i="7"/>
  <c r="EA11" i="7"/>
  <c r="EA10" i="7"/>
  <c r="Y69" i="2" s="1"/>
  <c r="EA9" i="7"/>
  <c r="EA8" i="7"/>
  <c r="Y67" i="2" s="1"/>
  <c r="EA7" i="7"/>
  <c r="EA6" i="7"/>
  <c r="EA5" i="7"/>
  <c r="EX20" i="7"/>
  <c r="EW12" i="7"/>
  <c r="EW11" i="7"/>
  <c r="EW10" i="7"/>
  <c r="Z69" i="2" s="1"/>
  <c r="EW9" i="7"/>
  <c r="EW8" i="7"/>
  <c r="Z67" i="2" s="1"/>
  <c r="EW7" i="7"/>
  <c r="EW6" i="7"/>
  <c r="EW5" i="7"/>
  <c r="U12" i="6"/>
  <c r="U11" i="6"/>
  <c r="U10" i="6"/>
  <c r="T57" i="2" s="1"/>
  <c r="U9" i="6"/>
  <c r="U8" i="6"/>
  <c r="T55" i="2" s="1"/>
  <c r="U7" i="6"/>
  <c r="U6" i="6"/>
  <c r="T53" i="2" s="1"/>
  <c r="U5" i="6"/>
  <c r="AR20" i="6"/>
  <c r="AQ12" i="6"/>
  <c r="AQ11" i="6"/>
  <c r="U58" i="2" s="1"/>
  <c r="AQ10" i="6"/>
  <c r="U57" i="2" s="1"/>
  <c r="AQ9" i="6"/>
  <c r="AQ8" i="6"/>
  <c r="U55" i="2" s="1"/>
  <c r="AQ7" i="6"/>
  <c r="AQ6" i="6"/>
  <c r="AQ5" i="6"/>
  <c r="BN20" i="6"/>
  <c r="BL20" i="6" s="1"/>
  <c r="BM12" i="6"/>
  <c r="BM11" i="6"/>
  <c r="V58" i="2" s="1"/>
  <c r="BM10" i="6"/>
  <c r="V57" i="2" s="1"/>
  <c r="BM9" i="6"/>
  <c r="BM8" i="6"/>
  <c r="V55" i="2" s="1"/>
  <c r="BM7" i="6"/>
  <c r="V54" i="2" s="1"/>
  <c r="BM6" i="6"/>
  <c r="BM5" i="6"/>
  <c r="CJ20" i="6"/>
  <c r="CH20" i="6" s="1"/>
  <c r="CJ6" i="6" s="1"/>
  <c r="CI12" i="6"/>
  <c r="CI11" i="6"/>
  <c r="CI10" i="6"/>
  <c r="W57" i="2" s="1"/>
  <c r="CI9" i="6"/>
  <c r="CI8" i="6"/>
  <c r="W55" i="2" s="1"/>
  <c r="CI7" i="6"/>
  <c r="CI6" i="6"/>
  <c r="W53" i="2" s="1"/>
  <c r="CI5" i="6"/>
  <c r="CI13" i="6" s="1"/>
  <c r="DF20" i="6"/>
  <c r="DE12" i="6"/>
  <c r="DE11" i="6"/>
  <c r="DE10" i="6"/>
  <c r="X57" i="2" s="1"/>
  <c r="DE9" i="6"/>
  <c r="DE8" i="6"/>
  <c r="X55" i="2" s="1"/>
  <c r="DE7" i="6"/>
  <c r="DE6" i="6"/>
  <c r="DE5" i="6"/>
  <c r="EB20" i="6"/>
  <c r="DZ20" i="6" s="1"/>
  <c r="EB10" i="6" s="1"/>
  <c r="EA12" i="6"/>
  <c r="EA11" i="6"/>
  <c r="EA10" i="6"/>
  <c r="Y57" i="2" s="1"/>
  <c r="EA9" i="6"/>
  <c r="EA8" i="6"/>
  <c r="Y55" i="2" s="1"/>
  <c r="EA7" i="6"/>
  <c r="EA6" i="6"/>
  <c r="EA5" i="6"/>
  <c r="EX20" i="6"/>
  <c r="EW12" i="6"/>
  <c r="EW11" i="6"/>
  <c r="EW10" i="6"/>
  <c r="EW9" i="6"/>
  <c r="EW8" i="6"/>
  <c r="EW7" i="6"/>
  <c r="EW6" i="6"/>
  <c r="EW5" i="6"/>
  <c r="V20" i="5"/>
  <c r="U12" i="5"/>
  <c r="U11" i="5"/>
  <c r="U10" i="5"/>
  <c r="U9" i="5"/>
  <c r="U8" i="5"/>
  <c r="U7" i="5"/>
  <c r="U6" i="5"/>
  <c r="U5" i="5"/>
  <c r="AR20" i="5"/>
  <c r="AQ12" i="5"/>
  <c r="AQ11" i="5"/>
  <c r="U46" i="2" s="1"/>
  <c r="AQ10" i="5"/>
  <c r="U45" i="2" s="1"/>
  <c r="AQ9" i="5"/>
  <c r="U44" i="2" s="1"/>
  <c r="AQ8" i="5"/>
  <c r="U43" i="2" s="1"/>
  <c r="AQ7" i="5"/>
  <c r="U42" i="2" s="1"/>
  <c r="AQ6" i="5"/>
  <c r="U41" i="2" s="1"/>
  <c r="AQ5" i="5"/>
  <c r="U40" i="2" s="1"/>
  <c r="BN20" i="5"/>
  <c r="BL20" i="5" s="1"/>
  <c r="BM12" i="5"/>
  <c r="BM11" i="5"/>
  <c r="BM10" i="5"/>
  <c r="BM9" i="5"/>
  <c r="BM8" i="5"/>
  <c r="BM7" i="5"/>
  <c r="BM6" i="5"/>
  <c r="BM5" i="5"/>
  <c r="CJ20" i="5"/>
  <c r="CI12" i="5"/>
  <c r="CI11" i="5"/>
  <c r="CI10" i="5"/>
  <c r="CI9" i="5"/>
  <c r="W44" i="2" s="1"/>
  <c r="CI8" i="5"/>
  <c r="CI7" i="5"/>
  <c r="CI6" i="5"/>
  <c r="CI5" i="5"/>
  <c r="DF20" i="5"/>
  <c r="DE12" i="5"/>
  <c r="DE11" i="5"/>
  <c r="DE10" i="5"/>
  <c r="DE9" i="5"/>
  <c r="DE8" i="5"/>
  <c r="DE7" i="5"/>
  <c r="DE6" i="5"/>
  <c r="DE5" i="5"/>
  <c r="EB20" i="5"/>
  <c r="EA12" i="5"/>
  <c r="EA11" i="5"/>
  <c r="EA10" i="5"/>
  <c r="EA9" i="5"/>
  <c r="EA8" i="5"/>
  <c r="EA7" i="5"/>
  <c r="EA6" i="5"/>
  <c r="EA5" i="5"/>
  <c r="EX20" i="5"/>
  <c r="EV20" i="5" s="1"/>
  <c r="EW12" i="5"/>
  <c r="EW11" i="5"/>
  <c r="Z46" i="2" s="1"/>
  <c r="EW10" i="5"/>
  <c r="EW9" i="5"/>
  <c r="EW8" i="5"/>
  <c r="EW7" i="5"/>
  <c r="Z42" i="2" s="1"/>
  <c r="EW6" i="5"/>
  <c r="EW5" i="5"/>
  <c r="EX20" i="4"/>
  <c r="EW12" i="4"/>
  <c r="EW11" i="4"/>
  <c r="EW10" i="4"/>
  <c r="EW9" i="4"/>
  <c r="EW8" i="4"/>
  <c r="EW7" i="4"/>
  <c r="EW6" i="4"/>
  <c r="EW5" i="4"/>
  <c r="EB20" i="4"/>
  <c r="EA12" i="4"/>
  <c r="EA11" i="4"/>
  <c r="EA10" i="4"/>
  <c r="EA9" i="4"/>
  <c r="EA8" i="4"/>
  <c r="EA7" i="4"/>
  <c r="EA6" i="4"/>
  <c r="DF20" i="4"/>
  <c r="DE12" i="4"/>
  <c r="DE11" i="4"/>
  <c r="DE10" i="4"/>
  <c r="DE9" i="4"/>
  <c r="DE8" i="4"/>
  <c r="DE7" i="4"/>
  <c r="DE6" i="4"/>
  <c r="DE5" i="4"/>
  <c r="CJ20" i="4"/>
  <c r="CH20" i="4" s="1"/>
  <c r="CI12" i="4"/>
  <c r="CI11" i="4"/>
  <c r="CI10" i="4"/>
  <c r="CI9" i="4"/>
  <c r="CI8" i="4"/>
  <c r="CI7" i="4"/>
  <c r="CI6" i="4"/>
  <c r="CI5" i="4"/>
  <c r="BN20" i="4"/>
  <c r="BM12" i="4"/>
  <c r="BN12" i="4" s="1"/>
  <c r="BM11" i="4"/>
  <c r="BM10" i="4"/>
  <c r="V33" i="2" s="1"/>
  <c r="BM9" i="4"/>
  <c r="V32" i="2" s="1"/>
  <c r="BM8" i="4"/>
  <c r="V31" i="2" s="1"/>
  <c r="BM7" i="4"/>
  <c r="BM6" i="4"/>
  <c r="V29" i="2" s="1"/>
  <c r="BM5" i="4"/>
  <c r="V28" i="2" s="1"/>
  <c r="AR20" i="4"/>
  <c r="AQ12" i="4"/>
  <c r="AQ11" i="4"/>
  <c r="U34" i="2" s="1"/>
  <c r="AQ10" i="4"/>
  <c r="U33" i="2" s="1"/>
  <c r="AQ9" i="4"/>
  <c r="U32" i="2" s="1"/>
  <c r="AQ8" i="4"/>
  <c r="AQ7" i="4"/>
  <c r="U30" i="2" s="1"/>
  <c r="AQ6" i="4"/>
  <c r="U29" i="2" s="1"/>
  <c r="AQ5" i="4"/>
  <c r="U28" i="2" s="1"/>
  <c r="V20" i="4"/>
  <c r="T20" i="4" s="1"/>
  <c r="U12" i="4"/>
  <c r="U11" i="4"/>
  <c r="T34" i="2" s="1"/>
  <c r="U10" i="4"/>
  <c r="T33" i="2" s="1"/>
  <c r="U9" i="4"/>
  <c r="U8" i="4"/>
  <c r="U7" i="4"/>
  <c r="T30" i="2" s="1"/>
  <c r="U6" i="4"/>
  <c r="T29" i="2" s="1"/>
  <c r="U5" i="4"/>
  <c r="V20" i="3"/>
  <c r="U12" i="3"/>
  <c r="U11" i="3"/>
  <c r="T22" i="2" s="1"/>
  <c r="U10" i="3"/>
  <c r="T21" i="2" s="1"/>
  <c r="U9" i="3"/>
  <c r="U8" i="3"/>
  <c r="U7" i="3"/>
  <c r="T18" i="2" s="1"/>
  <c r="U6" i="3"/>
  <c r="T17" i="2" s="1"/>
  <c r="U5" i="3"/>
  <c r="AR20" i="3"/>
  <c r="AQ12" i="3"/>
  <c r="AQ11" i="3"/>
  <c r="AQ10" i="3"/>
  <c r="AQ9" i="3"/>
  <c r="AQ8" i="3"/>
  <c r="AQ7" i="3"/>
  <c r="AQ6" i="3"/>
  <c r="AQ5" i="3"/>
  <c r="BN20" i="3"/>
  <c r="BM12" i="3"/>
  <c r="BM11" i="3"/>
  <c r="BM10" i="3"/>
  <c r="BM9" i="3"/>
  <c r="BM8" i="3"/>
  <c r="BM7" i="3"/>
  <c r="BM6" i="3"/>
  <c r="BM5" i="3"/>
  <c r="CJ20" i="3"/>
  <c r="CH20" i="3" s="1"/>
  <c r="CI12" i="3"/>
  <c r="CI11" i="3"/>
  <c r="W22" i="2" s="1"/>
  <c r="CI10" i="3"/>
  <c r="W21" i="2" s="1"/>
  <c r="CI9" i="3"/>
  <c r="CI8" i="3"/>
  <c r="CI7" i="3"/>
  <c r="W18" i="2" s="1"/>
  <c r="CI6" i="3"/>
  <c r="W17" i="2" s="1"/>
  <c r="CI5" i="3"/>
  <c r="DF20" i="3"/>
  <c r="DE12" i="3"/>
  <c r="DE11" i="3"/>
  <c r="DE10" i="3"/>
  <c r="DE9" i="3"/>
  <c r="X20" i="2" s="1"/>
  <c r="DE8" i="3"/>
  <c r="DE7" i="3"/>
  <c r="DE6" i="3"/>
  <c r="DE5" i="3"/>
  <c r="EB20" i="3"/>
  <c r="EA12" i="3"/>
  <c r="EA11" i="3"/>
  <c r="EA10" i="3"/>
  <c r="EA9" i="3"/>
  <c r="EA8" i="3"/>
  <c r="EA7" i="3"/>
  <c r="EA6" i="3"/>
  <c r="EA5" i="3"/>
  <c r="EX20" i="3"/>
  <c r="EW12" i="3"/>
  <c r="EW11" i="3"/>
  <c r="EW10" i="3"/>
  <c r="EW9" i="3"/>
  <c r="EW8" i="3"/>
  <c r="EW7" i="3"/>
  <c r="EW6" i="3"/>
  <c r="EW5" i="3"/>
  <c r="EX20" i="1"/>
  <c r="EW12" i="1"/>
  <c r="EW11" i="1"/>
  <c r="Z10" i="2" s="1"/>
  <c r="EW10" i="1"/>
  <c r="Z9" i="2" s="1"/>
  <c r="EW9" i="1"/>
  <c r="Z8" i="2" s="1"/>
  <c r="EW8" i="1"/>
  <c r="Z7" i="2" s="1"/>
  <c r="EW7" i="1"/>
  <c r="Z6" i="2" s="1"/>
  <c r="EW6" i="1"/>
  <c r="Z5" i="2" s="1"/>
  <c r="EW5" i="1"/>
  <c r="EB20" i="1"/>
  <c r="EA12" i="1"/>
  <c r="EA11" i="1"/>
  <c r="EA10" i="1"/>
  <c r="EA9" i="1"/>
  <c r="EA8" i="1"/>
  <c r="EA7" i="1"/>
  <c r="EA6" i="1"/>
  <c r="EA5" i="1"/>
  <c r="V20" i="1"/>
  <c r="U12" i="1"/>
  <c r="U11" i="1"/>
  <c r="T10" i="2" s="1"/>
  <c r="U10" i="1"/>
  <c r="T9" i="2" s="1"/>
  <c r="U9" i="1"/>
  <c r="T8" i="2" s="1"/>
  <c r="U8" i="1"/>
  <c r="T7" i="2" s="1"/>
  <c r="U7" i="1"/>
  <c r="T6" i="2" s="1"/>
  <c r="U6" i="1"/>
  <c r="T5" i="2" s="1"/>
  <c r="U5" i="1"/>
  <c r="T4" i="2" s="1"/>
  <c r="AR20" i="1"/>
  <c r="AP20" i="1" s="1"/>
  <c r="AQ12" i="1"/>
  <c r="AQ11" i="1"/>
  <c r="AQ10" i="1"/>
  <c r="AQ9" i="1"/>
  <c r="AQ8" i="1"/>
  <c r="AQ7" i="1"/>
  <c r="AQ6" i="1"/>
  <c r="AQ5" i="1"/>
  <c r="BN20" i="1"/>
  <c r="BM12" i="1"/>
  <c r="BM11" i="1"/>
  <c r="BM10" i="1"/>
  <c r="BM9" i="1"/>
  <c r="BM8" i="1"/>
  <c r="V7" i="2" s="1"/>
  <c r="BM7" i="1"/>
  <c r="BM6" i="1"/>
  <c r="BM5" i="1"/>
  <c r="CJ20" i="1"/>
  <c r="CI12" i="1"/>
  <c r="CI11" i="1"/>
  <c r="CI10" i="1"/>
  <c r="CI9" i="1"/>
  <c r="CI8" i="1"/>
  <c r="CI7" i="1"/>
  <c r="CI6" i="1"/>
  <c r="CI5" i="1"/>
  <c r="DF20" i="1"/>
  <c r="DE12" i="1"/>
  <c r="DE11" i="1"/>
  <c r="X10" i="2" s="1"/>
  <c r="DE10" i="1"/>
  <c r="X9" i="2" s="1"/>
  <c r="DE9" i="1"/>
  <c r="X8" i="2" s="1"/>
  <c r="DE8" i="1"/>
  <c r="X7" i="2" s="1"/>
  <c r="DE7" i="1"/>
  <c r="X6" i="2" s="1"/>
  <c r="DE6" i="1"/>
  <c r="X5" i="2" s="1"/>
  <c r="DE5" i="1"/>
  <c r="W6" i="2" l="1"/>
  <c r="AR9" i="1"/>
  <c r="U8" i="2"/>
  <c r="EW13" i="1"/>
  <c r="Z4" i="2"/>
  <c r="Y18" i="2"/>
  <c r="CJ5" i="3"/>
  <c r="W16" i="2"/>
  <c r="U22" i="2"/>
  <c r="V5" i="4"/>
  <c r="T28" i="2"/>
  <c r="AR12" i="4"/>
  <c r="CJ5" i="4"/>
  <c r="W28" i="2"/>
  <c r="Y30" i="2"/>
  <c r="W45" i="2"/>
  <c r="Z57" i="2"/>
  <c r="BN5" i="6"/>
  <c r="V52" i="2"/>
  <c r="T58" i="2"/>
  <c r="EB5" i="7"/>
  <c r="Y64" i="2"/>
  <c r="W66" i="2"/>
  <c r="T70" i="2"/>
  <c r="CJ5" i="8"/>
  <c r="AF4" i="2"/>
  <c r="V7" i="8"/>
  <c r="AC6" i="2"/>
  <c r="AR5" i="9"/>
  <c r="AD16" i="2"/>
  <c r="EW13" i="10"/>
  <c r="AI29" i="2"/>
  <c r="EA13" i="11"/>
  <c r="AH41" i="2"/>
  <c r="V9" i="2"/>
  <c r="Y22" i="2"/>
  <c r="V30" i="2"/>
  <c r="CJ9" i="4"/>
  <c r="W32" i="2"/>
  <c r="Y34" i="2"/>
  <c r="Y43" i="2"/>
  <c r="W41" i="2"/>
  <c r="T42" i="2"/>
  <c r="EB9" i="6"/>
  <c r="Y56" i="2"/>
  <c r="BN5" i="7"/>
  <c r="V64" i="2"/>
  <c r="T66" i="2"/>
  <c r="AI4" i="2"/>
  <c r="V11" i="8"/>
  <c r="AC10" i="2"/>
  <c r="DF9" i="9"/>
  <c r="AG20" i="2"/>
  <c r="AI22" i="2"/>
  <c r="AR9" i="10"/>
  <c r="AD32" i="2"/>
  <c r="AI42" i="2"/>
  <c r="DF9" i="11"/>
  <c r="AG44" i="2"/>
  <c r="AE42" i="2"/>
  <c r="AR9" i="11"/>
  <c r="AD44" i="2"/>
  <c r="EB7" i="12"/>
  <c r="AH54" i="2"/>
  <c r="AI52" i="2"/>
  <c r="DF7" i="12"/>
  <c r="AG54" i="2"/>
  <c r="AE58" i="2"/>
  <c r="W7" i="2"/>
  <c r="V6" i="2"/>
  <c r="V10" i="2"/>
  <c r="AR6" i="1"/>
  <c r="U5" i="2"/>
  <c r="AR10" i="1"/>
  <c r="U9" i="2"/>
  <c r="T11" i="2"/>
  <c r="AL7" i="2" s="1"/>
  <c r="AL4" i="2"/>
  <c r="AL8" i="2"/>
  <c r="Y7" i="2"/>
  <c r="Z16" i="2"/>
  <c r="EX9" i="3"/>
  <c r="Z20" i="2"/>
  <c r="EV20" i="3"/>
  <c r="EX5" i="3" s="1"/>
  <c r="Y19" i="2"/>
  <c r="X18" i="2"/>
  <c r="X22" i="2"/>
  <c r="V16" i="2"/>
  <c r="BN9" i="3"/>
  <c r="V20" i="2"/>
  <c r="BL20" i="3"/>
  <c r="BN5" i="3" s="1"/>
  <c r="U19" i="2"/>
  <c r="AP20" i="4"/>
  <c r="CJ6" i="4"/>
  <c r="W29" i="2"/>
  <c r="CJ10" i="4"/>
  <c r="W33" i="2"/>
  <c r="X28" i="2"/>
  <c r="DF9" i="4"/>
  <c r="X32" i="2"/>
  <c r="DD20" i="4"/>
  <c r="DF5" i="4" s="1"/>
  <c r="Y31" i="2"/>
  <c r="EB12" i="4"/>
  <c r="Z30" i="2"/>
  <c r="Z34" i="2"/>
  <c r="EX6" i="5"/>
  <c r="Z41" i="2"/>
  <c r="EX10" i="5"/>
  <c r="Z45" i="2"/>
  <c r="Y40" i="2"/>
  <c r="EB9" i="5"/>
  <c r="Y44" i="2"/>
  <c r="DZ20" i="5"/>
  <c r="EB5" i="5" s="1"/>
  <c r="X43" i="2"/>
  <c r="W42" i="2"/>
  <c r="W46" i="2"/>
  <c r="BN6" i="5"/>
  <c r="V41" i="2"/>
  <c r="BN10" i="5"/>
  <c r="V45" i="2"/>
  <c r="U47" i="2"/>
  <c r="AM43" i="2" s="1"/>
  <c r="AM44" i="2"/>
  <c r="T43" i="2"/>
  <c r="Z54" i="2"/>
  <c r="Z58" i="2"/>
  <c r="EA13" i="6"/>
  <c r="Y53" i="2"/>
  <c r="X52" i="2"/>
  <c r="DF9" i="6"/>
  <c r="X56" i="2"/>
  <c r="DD20" i="6"/>
  <c r="DF5" i="6" s="1"/>
  <c r="CJ7" i="6"/>
  <c r="W54" i="2"/>
  <c r="BM13" i="6"/>
  <c r="V53" i="2"/>
  <c r="U52" i="2"/>
  <c r="U56" i="2"/>
  <c r="AP20" i="6"/>
  <c r="AR9" i="6" s="1"/>
  <c r="Z66" i="2"/>
  <c r="Z70" i="2"/>
  <c r="EA13" i="7"/>
  <c r="Y65" i="2"/>
  <c r="X64" i="2"/>
  <c r="DF9" i="7"/>
  <c r="X68" i="2"/>
  <c r="DD20" i="7"/>
  <c r="DF5" i="7" s="1"/>
  <c r="AR5" i="7"/>
  <c r="U64" i="2"/>
  <c r="AR10" i="7"/>
  <c r="AH4" i="2"/>
  <c r="AH8" i="2"/>
  <c r="EA13" i="8"/>
  <c r="DE13" i="8"/>
  <c r="AG6" i="2"/>
  <c r="AG10" i="2"/>
  <c r="CI13" i="8"/>
  <c r="AF5" i="2"/>
  <c r="AE4" i="2"/>
  <c r="AE8" i="2"/>
  <c r="BL20" i="8"/>
  <c r="BN10" i="8" s="1"/>
  <c r="AC18" i="2"/>
  <c r="AC22" i="2"/>
  <c r="AQ13" i="9"/>
  <c r="AD17" i="2"/>
  <c r="AE16" i="2"/>
  <c r="BN9" i="9"/>
  <c r="AE20" i="2"/>
  <c r="BL20" i="9"/>
  <c r="BN5" i="9" s="1"/>
  <c r="CJ6" i="9"/>
  <c r="CJ8" i="9"/>
  <c r="CJ10" i="9"/>
  <c r="CI13" i="9"/>
  <c r="DE13" i="9"/>
  <c r="AG17" i="2"/>
  <c r="AH16" i="2"/>
  <c r="EB9" i="9"/>
  <c r="AH20" i="2"/>
  <c r="DZ20" i="9"/>
  <c r="EB5" i="9" s="1"/>
  <c r="AI30" i="2"/>
  <c r="AI34" i="2"/>
  <c r="EB8" i="10"/>
  <c r="EB11" i="10"/>
  <c r="AH34" i="2"/>
  <c r="AG31" i="2"/>
  <c r="AQ13" i="10"/>
  <c r="AD29" i="2"/>
  <c r="AC28" i="2"/>
  <c r="AC32" i="2"/>
  <c r="T20" i="10"/>
  <c r="V5" i="10" s="1"/>
  <c r="AH42" i="2"/>
  <c r="AH46" i="2"/>
  <c r="DE13" i="11"/>
  <c r="AG41" i="2"/>
  <c r="AF40" i="2"/>
  <c r="AF44" i="2"/>
  <c r="CH20" i="11"/>
  <c r="CJ9" i="11" s="1"/>
  <c r="AQ13" i="11"/>
  <c r="AD41" i="2"/>
  <c r="V9" i="11"/>
  <c r="AC44" i="2"/>
  <c r="T20" i="11"/>
  <c r="V5" i="11" s="1"/>
  <c r="EV20" i="12"/>
  <c r="EX5" i="12" s="1"/>
  <c r="CH20" i="12"/>
  <c r="W10" i="2"/>
  <c r="AR5" i="1"/>
  <c r="U4" i="2"/>
  <c r="Y10" i="2"/>
  <c r="X17" i="2"/>
  <c r="CJ9" i="3"/>
  <c r="W20" i="2"/>
  <c r="U18" i="2"/>
  <c r="V9" i="4"/>
  <c r="T32" i="2"/>
  <c r="AR8" i="4"/>
  <c r="U31" i="2"/>
  <c r="U35" i="2" s="1"/>
  <c r="DF12" i="4"/>
  <c r="Z29" i="2"/>
  <c r="EX5" i="5"/>
  <c r="Z40" i="2"/>
  <c r="X42" i="2"/>
  <c r="BN5" i="5"/>
  <c r="V40" i="2"/>
  <c r="Z53" i="2"/>
  <c r="CJ9" i="6"/>
  <c r="W56" i="2"/>
  <c r="EW13" i="7"/>
  <c r="Z65" i="2"/>
  <c r="U13" i="9"/>
  <c r="AC17" i="2"/>
  <c r="BM13" i="10"/>
  <c r="AE29" i="2"/>
  <c r="AE46" i="2"/>
  <c r="V8" i="11"/>
  <c r="AC43" i="2"/>
  <c r="EB11" i="12"/>
  <c r="AH58" i="2"/>
  <c r="DF11" i="12"/>
  <c r="AG58" i="2"/>
  <c r="AE54" i="2"/>
  <c r="CI13" i="1"/>
  <c r="W4" i="2"/>
  <c r="CJ9" i="1"/>
  <c r="W8" i="2"/>
  <c r="CH20" i="1"/>
  <c r="CJ7" i="1" s="1"/>
  <c r="AR7" i="1"/>
  <c r="U6" i="2"/>
  <c r="AR11" i="1"/>
  <c r="U10" i="2"/>
  <c r="AL5" i="2"/>
  <c r="AL9" i="2"/>
  <c r="Y4" i="2"/>
  <c r="Y8" i="2"/>
  <c r="EX6" i="3"/>
  <c r="Z17" i="2"/>
  <c r="EX10" i="3"/>
  <c r="Z21" i="2"/>
  <c r="Y16" i="2"/>
  <c r="EB9" i="3"/>
  <c r="Y20" i="2"/>
  <c r="DZ20" i="3"/>
  <c r="EB11" i="3" s="1"/>
  <c r="X19" i="2"/>
  <c r="BN6" i="3"/>
  <c r="V17" i="2"/>
  <c r="BN10" i="3"/>
  <c r="V21" i="2"/>
  <c r="U16" i="2"/>
  <c r="U20" i="2"/>
  <c r="AP20" i="3"/>
  <c r="AR5" i="3" s="1"/>
  <c r="T19" i="2"/>
  <c r="CJ7" i="4"/>
  <c r="W30" i="2"/>
  <c r="CJ11" i="4"/>
  <c r="W34" i="2"/>
  <c r="DF6" i="4"/>
  <c r="X29" i="2"/>
  <c r="DF10" i="4"/>
  <c r="X33" i="2"/>
  <c r="Y32" i="2"/>
  <c r="DZ20" i="4"/>
  <c r="EB9" i="4" s="1"/>
  <c r="Z31" i="2"/>
  <c r="EX12" i="4"/>
  <c r="EB6" i="5"/>
  <c r="Y41" i="2"/>
  <c r="EB10" i="5"/>
  <c r="Y45" i="2"/>
  <c r="X40" i="2"/>
  <c r="X44" i="2"/>
  <c r="DD20" i="5"/>
  <c r="W43" i="2"/>
  <c r="BN7" i="5"/>
  <c r="V42" i="2"/>
  <c r="BN11" i="5"/>
  <c r="V46" i="2"/>
  <c r="AM41" i="2"/>
  <c r="AM45" i="2"/>
  <c r="T40" i="2"/>
  <c r="V9" i="5"/>
  <c r="T44" i="2"/>
  <c r="T20" i="5"/>
  <c r="Z55" i="2"/>
  <c r="EB7" i="6"/>
  <c r="Y54" i="2"/>
  <c r="EB11" i="6"/>
  <c r="Y58" i="2"/>
  <c r="DE13" i="6"/>
  <c r="X53" i="2"/>
  <c r="CJ5" i="6"/>
  <c r="W52" i="2"/>
  <c r="CJ10" i="6"/>
  <c r="AQ13" i="6"/>
  <c r="U53" i="2"/>
  <c r="T52" i="2"/>
  <c r="T56" i="2"/>
  <c r="T20" i="6"/>
  <c r="V11" i="6" s="1"/>
  <c r="EB7" i="7"/>
  <c r="Y66" i="2"/>
  <c r="EB11" i="7"/>
  <c r="Y70" i="2"/>
  <c r="DE13" i="7"/>
  <c r="X65" i="2"/>
  <c r="W64" i="2"/>
  <c r="CI13" i="7"/>
  <c r="AR8" i="7"/>
  <c r="AR11" i="7"/>
  <c r="U70" i="2"/>
  <c r="T64" i="2"/>
  <c r="U13" i="7"/>
  <c r="DZ20" i="8"/>
  <c r="CJ7" i="8"/>
  <c r="AF6" i="2"/>
  <c r="CJ11" i="8"/>
  <c r="AF10" i="2"/>
  <c r="BM13" i="8"/>
  <c r="AE5" i="2"/>
  <c r="AD4" i="2"/>
  <c r="AD8" i="2"/>
  <c r="AP20" i="8"/>
  <c r="AR9" i="8" s="1"/>
  <c r="V9" i="8"/>
  <c r="AC8" i="2"/>
  <c r="AR7" i="9"/>
  <c r="AD18" i="2"/>
  <c r="AR11" i="9"/>
  <c r="AD22" i="2"/>
  <c r="BM13" i="9"/>
  <c r="AE17" i="2"/>
  <c r="AF23" i="2"/>
  <c r="AX18" i="2" s="1"/>
  <c r="DF7" i="9"/>
  <c r="AG18" i="2"/>
  <c r="DF11" i="9"/>
  <c r="AG22" i="2"/>
  <c r="EA13" i="9"/>
  <c r="AH17" i="2"/>
  <c r="AI16" i="2"/>
  <c r="EX9" i="9"/>
  <c r="AI20" i="2"/>
  <c r="EV20" i="9"/>
  <c r="EX11" i="9" s="1"/>
  <c r="EB6" i="10"/>
  <c r="EB9" i="10"/>
  <c r="AH32" i="2"/>
  <c r="AG35" i="2"/>
  <c r="AY28" i="2" s="1"/>
  <c r="DD20" i="10"/>
  <c r="CH20" i="10"/>
  <c r="CD105" i="10"/>
  <c r="CE105" i="10" s="1"/>
  <c r="AR7" i="10"/>
  <c r="AD30" i="2"/>
  <c r="AR11" i="10"/>
  <c r="AD34" i="2"/>
  <c r="U13" i="10"/>
  <c r="AC29" i="2"/>
  <c r="AI40" i="2"/>
  <c r="AI44" i="2"/>
  <c r="EV20" i="11"/>
  <c r="EX7" i="11" s="1"/>
  <c r="DF7" i="11"/>
  <c r="AG42" i="2"/>
  <c r="DF11" i="11"/>
  <c r="AG46" i="2"/>
  <c r="CI13" i="11"/>
  <c r="AF41" i="2"/>
  <c r="AE40" i="2"/>
  <c r="AE44" i="2"/>
  <c r="BM13" i="11"/>
  <c r="AR7" i="11"/>
  <c r="AD42" i="2"/>
  <c r="AR11" i="11"/>
  <c r="AD46" i="2"/>
  <c r="U13" i="11"/>
  <c r="AC41" i="2"/>
  <c r="V10" i="11"/>
  <c r="AC45" i="2"/>
  <c r="EB5" i="12"/>
  <c r="AH52" i="2"/>
  <c r="EB9" i="12"/>
  <c r="AH56" i="2"/>
  <c r="EA13" i="12"/>
  <c r="EX7" i="12"/>
  <c r="AI54" i="2"/>
  <c r="EX11" i="12"/>
  <c r="AI58" i="2"/>
  <c r="DF5" i="12"/>
  <c r="AG52" i="2"/>
  <c r="DF9" i="12"/>
  <c r="AG56" i="2"/>
  <c r="DE13" i="12"/>
  <c r="CJ7" i="12"/>
  <c r="AF54" i="2"/>
  <c r="CJ11" i="12"/>
  <c r="AF58" i="2"/>
  <c r="AE52" i="2"/>
  <c r="AE56" i="2"/>
  <c r="BL20" i="12"/>
  <c r="BN9" i="12" s="1"/>
  <c r="V5" i="2"/>
  <c r="Y6" i="2"/>
  <c r="EX8" i="3"/>
  <c r="Z19" i="2"/>
  <c r="X21" i="2"/>
  <c r="BN8" i="3"/>
  <c r="V19" i="2"/>
  <c r="V34" i="2"/>
  <c r="DF8" i="4"/>
  <c r="X31" i="2"/>
  <c r="Z33" i="2"/>
  <c r="EX9" i="5"/>
  <c r="Z44" i="2"/>
  <c r="DF11" i="5"/>
  <c r="X46" i="2"/>
  <c r="BN9" i="5"/>
  <c r="V44" i="2"/>
  <c r="V11" i="5"/>
  <c r="T46" i="2"/>
  <c r="EB5" i="6"/>
  <c r="Y52" i="2"/>
  <c r="BN9" i="6"/>
  <c r="V56" i="2"/>
  <c r="V7" i="6"/>
  <c r="T54" i="2"/>
  <c r="EB9" i="7"/>
  <c r="Y68" i="2"/>
  <c r="W70" i="2"/>
  <c r="AR7" i="7"/>
  <c r="U66" i="2"/>
  <c r="CJ9" i="8"/>
  <c r="AF8" i="2"/>
  <c r="AR9" i="9"/>
  <c r="AD20" i="2"/>
  <c r="AX17" i="2"/>
  <c r="DF5" i="9"/>
  <c r="AG16" i="2"/>
  <c r="EX7" i="9"/>
  <c r="AI18" i="2"/>
  <c r="EB5" i="10"/>
  <c r="AH28" i="2"/>
  <c r="AR5" i="10"/>
  <c r="AD28" i="2"/>
  <c r="EX11" i="11"/>
  <c r="AI46" i="2"/>
  <c r="DF5" i="11"/>
  <c r="AG40" i="2"/>
  <c r="AR5" i="11"/>
  <c r="AD40" i="2"/>
  <c r="EX9" i="12"/>
  <c r="AI56" i="2"/>
  <c r="EW13" i="12"/>
  <c r="CJ5" i="12"/>
  <c r="AF52" i="2"/>
  <c r="CJ9" i="12"/>
  <c r="AF56" i="2"/>
  <c r="CI13" i="12"/>
  <c r="DF5" i="1"/>
  <c r="X4" i="2"/>
  <c r="DD20" i="1"/>
  <c r="DF8" i="1"/>
  <c r="CJ6" i="1"/>
  <c r="W5" i="2"/>
  <c r="CJ10" i="1"/>
  <c r="W9" i="2"/>
  <c r="BM13" i="1"/>
  <c r="V4" i="2"/>
  <c r="V8" i="2"/>
  <c r="BL20" i="1"/>
  <c r="AR8" i="1"/>
  <c r="U7" i="2"/>
  <c r="AL6" i="2"/>
  <c r="AL10" i="2"/>
  <c r="Y5" i="2"/>
  <c r="EB10" i="1"/>
  <c r="Y9" i="2"/>
  <c r="DZ20" i="1"/>
  <c r="EB9" i="1" s="1"/>
  <c r="EX7" i="3"/>
  <c r="Z18" i="2"/>
  <c r="EX11" i="3"/>
  <c r="Z22" i="2"/>
  <c r="EB6" i="3"/>
  <c r="Y17" i="2"/>
  <c r="EB10" i="3"/>
  <c r="Y21" i="2"/>
  <c r="DE13" i="3"/>
  <c r="X16" i="2"/>
  <c r="DD20" i="3"/>
  <c r="DF8" i="3" s="1"/>
  <c r="CJ8" i="3"/>
  <c r="W19" i="2"/>
  <c r="BN7" i="3"/>
  <c r="V18" i="2"/>
  <c r="BN11" i="3"/>
  <c r="V22" i="2"/>
  <c r="AR6" i="3"/>
  <c r="U17" i="2"/>
  <c r="AR10" i="3"/>
  <c r="U21" i="2"/>
  <c r="T16" i="2"/>
  <c r="T20" i="2"/>
  <c r="T20" i="3"/>
  <c r="V9" i="3" s="1"/>
  <c r="V8" i="4"/>
  <c r="T31" i="2"/>
  <c r="V12" i="4"/>
  <c r="AM30" i="2"/>
  <c r="AM34" i="2"/>
  <c r="BL20" i="4"/>
  <c r="BN7" i="4" s="1"/>
  <c r="CJ8" i="4"/>
  <c r="W31" i="2"/>
  <c r="CJ12" i="4"/>
  <c r="DF7" i="4"/>
  <c r="X30" i="2"/>
  <c r="DF11" i="4"/>
  <c r="X34" i="2"/>
  <c r="EB6" i="4"/>
  <c r="Y29" i="2"/>
  <c r="EB10" i="4"/>
  <c r="Y33" i="2"/>
  <c r="Z28" i="2"/>
  <c r="Z32" i="2"/>
  <c r="EV20" i="4"/>
  <c r="EX8" i="4" s="1"/>
  <c r="EX8" i="5"/>
  <c r="Z43" i="2"/>
  <c r="EB7" i="5"/>
  <c r="Y42" i="2"/>
  <c r="EB11" i="5"/>
  <c r="Y46" i="2"/>
  <c r="DF6" i="5"/>
  <c r="X41" i="2"/>
  <c r="DF10" i="5"/>
  <c r="X45" i="2"/>
  <c r="CJ5" i="5"/>
  <c r="W40" i="2"/>
  <c r="CH20" i="5"/>
  <c r="BN8" i="5"/>
  <c r="V43" i="2"/>
  <c r="AM42" i="2"/>
  <c r="AM46" i="2"/>
  <c r="V6" i="5"/>
  <c r="T41" i="2"/>
  <c r="V10" i="5"/>
  <c r="T45" i="2"/>
  <c r="Z52" i="2"/>
  <c r="EX9" i="6"/>
  <c r="Z56" i="2"/>
  <c r="EV20" i="6"/>
  <c r="EX8" i="6" s="1"/>
  <c r="Y59" i="2"/>
  <c r="AQ57" i="2" s="1"/>
  <c r="AQ55" i="2"/>
  <c r="DF7" i="6"/>
  <c r="X54" i="2"/>
  <c r="DF11" i="6"/>
  <c r="X58" i="2"/>
  <c r="CJ8" i="6"/>
  <c r="CJ11" i="6"/>
  <c r="W58" i="2"/>
  <c r="AR7" i="6"/>
  <c r="U54" i="2"/>
  <c r="Z64" i="2"/>
  <c r="Z68" i="2"/>
  <c r="EV20" i="7"/>
  <c r="EX9" i="7" s="1"/>
  <c r="DF7" i="7"/>
  <c r="X66" i="2"/>
  <c r="DF11" i="7"/>
  <c r="X70" i="2"/>
  <c r="CH20" i="7"/>
  <c r="CJ7" i="7" s="1"/>
  <c r="AR6" i="7"/>
  <c r="AR9" i="7"/>
  <c r="U68" i="2"/>
  <c r="T20" i="7"/>
  <c r="V5" i="7" s="1"/>
  <c r="EX9" i="8"/>
  <c r="AI8" i="2"/>
  <c r="EV20" i="8"/>
  <c r="EX5" i="8" s="1"/>
  <c r="EB7" i="8"/>
  <c r="AH6" i="2"/>
  <c r="EB11" i="8"/>
  <c r="AH10" i="2"/>
  <c r="AG4" i="2"/>
  <c r="AG8" i="2"/>
  <c r="DD20" i="8"/>
  <c r="DF11" i="8" s="1"/>
  <c r="BN7" i="8"/>
  <c r="AE6" i="2"/>
  <c r="AQ13" i="8"/>
  <c r="AD5" i="2"/>
  <c r="V6" i="8"/>
  <c r="AC5" i="2"/>
  <c r="V10" i="8"/>
  <c r="AC9" i="2"/>
  <c r="AC16" i="2"/>
  <c r="AC20" i="2"/>
  <c r="T20" i="9"/>
  <c r="V9" i="9" s="1"/>
  <c r="BN7" i="9"/>
  <c r="AE18" i="2"/>
  <c r="BN11" i="9"/>
  <c r="AE22" i="2"/>
  <c r="CJ5" i="9"/>
  <c r="CJ13" i="9" s="1"/>
  <c r="CJ7" i="9"/>
  <c r="CJ9" i="9"/>
  <c r="CJ11" i="9"/>
  <c r="AI28" i="2"/>
  <c r="EX9" i="10"/>
  <c r="AI32" i="2"/>
  <c r="EV20" i="10"/>
  <c r="EB7" i="10"/>
  <c r="AH30" i="2"/>
  <c r="EA13" i="10"/>
  <c r="AY29" i="2"/>
  <c r="AY33" i="2"/>
  <c r="AF35" i="2"/>
  <c r="AX28" i="2" s="1"/>
  <c r="AX32" i="2"/>
  <c r="AE28" i="2"/>
  <c r="AE32" i="2"/>
  <c r="BL20" i="10"/>
  <c r="BN5" i="10" s="1"/>
  <c r="V7" i="10"/>
  <c r="AC30" i="2"/>
  <c r="V11" i="10"/>
  <c r="AC34" i="2"/>
  <c r="EW13" i="11"/>
  <c r="AI41" i="2"/>
  <c r="AH40" i="2"/>
  <c r="EB9" i="11"/>
  <c r="AH44" i="2"/>
  <c r="DZ20" i="11"/>
  <c r="EB8" i="11" s="1"/>
  <c r="CJ7" i="11"/>
  <c r="AF42" i="2"/>
  <c r="CJ11" i="11"/>
  <c r="AF46" i="2"/>
  <c r="AE47" i="2"/>
  <c r="AW43" i="2" s="1"/>
  <c r="BO43" i="2" s="1"/>
  <c r="BL20" i="11"/>
  <c r="V7" i="11"/>
  <c r="AC42" i="2"/>
  <c r="V11" i="11"/>
  <c r="AC46" i="2"/>
  <c r="BM13" i="12"/>
  <c r="AE53" i="2"/>
  <c r="V5" i="8"/>
  <c r="AC4" i="2"/>
  <c r="V8" i="8"/>
  <c r="V13" i="8" s="1"/>
  <c r="U13" i="8"/>
  <c r="BN10" i="12"/>
  <c r="BN8" i="12"/>
  <c r="BN6" i="12"/>
  <c r="CJ10" i="12"/>
  <c r="CJ8" i="12"/>
  <c r="CJ6" i="12"/>
  <c r="DF10" i="12"/>
  <c r="DF8" i="12"/>
  <c r="DF6" i="12"/>
  <c r="EX8" i="12"/>
  <c r="EX6" i="12"/>
  <c r="EX13" i="12" s="1"/>
  <c r="EX10" i="12"/>
  <c r="EB8" i="12"/>
  <c r="EB6" i="12"/>
  <c r="EB10" i="12"/>
  <c r="V6" i="11"/>
  <c r="V13" i="11" s="1"/>
  <c r="AR10" i="11"/>
  <c r="AR8" i="11"/>
  <c r="AR6" i="11"/>
  <c r="AR13" i="11" s="1"/>
  <c r="BN10" i="11"/>
  <c r="BN6" i="11"/>
  <c r="BN8" i="11"/>
  <c r="CJ10" i="11"/>
  <c r="CJ8" i="11"/>
  <c r="CJ6" i="11"/>
  <c r="DF10" i="11"/>
  <c r="DF8" i="11"/>
  <c r="DF6" i="11"/>
  <c r="EB10" i="11"/>
  <c r="EB6" i="11"/>
  <c r="EX8" i="11"/>
  <c r="EX10" i="11"/>
  <c r="EX6" i="11"/>
  <c r="V8" i="10"/>
  <c r="V10" i="10"/>
  <c r="V6" i="10"/>
  <c r="AR8" i="10"/>
  <c r="AR10" i="10"/>
  <c r="AR6" i="10"/>
  <c r="BN8" i="10"/>
  <c r="BN10" i="10"/>
  <c r="BN7" i="10"/>
  <c r="BN11" i="10"/>
  <c r="BN6" i="10"/>
  <c r="CI13" i="10"/>
  <c r="CJ7" i="10"/>
  <c r="CJ11" i="10"/>
  <c r="CJ10" i="10"/>
  <c r="CJ8" i="10"/>
  <c r="CJ6" i="10"/>
  <c r="CJ5" i="10"/>
  <c r="CJ9" i="10"/>
  <c r="DF6" i="10"/>
  <c r="DF10" i="10"/>
  <c r="DF5" i="10"/>
  <c r="DF9" i="10"/>
  <c r="DF7" i="10"/>
  <c r="DE13" i="10"/>
  <c r="EB13" i="10"/>
  <c r="EX10" i="10"/>
  <c r="EX8" i="10"/>
  <c r="EX6" i="10"/>
  <c r="EX10" i="9"/>
  <c r="EX8" i="9"/>
  <c r="EX6" i="9"/>
  <c r="EW13" i="9"/>
  <c r="EB10" i="9"/>
  <c r="EB8" i="9"/>
  <c r="EB7" i="9"/>
  <c r="EB11" i="9"/>
  <c r="EB6" i="9"/>
  <c r="DF8" i="9"/>
  <c r="DF10" i="9"/>
  <c r="DF6" i="9"/>
  <c r="DF13" i="9" s="1"/>
  <c r="BN8" i="9"/>
  <c r="BN10" i="9"/>
  <c r="BN6" i="9"/>
  <c r="AR8" i="9"/>
  <c r="AR10" i="9"/>
  <c r="AR6" i="9"/>
  <c r="V10" i="9"/>
  <c r="V8" i="9"/>
  <c r="V6" i="9"/>
  <c r="AR10" i="8"/>
  <c r="AR8" i="8"/>
  <c r="AR7" i="8"/>
  <c r="AR11" i="8"/>
  <c r="AR6" i="8"/>
  <c r="BN11" i="8"/>
  <c r="BN8" i="8"/>
  <c r="BN6" i="8"/>
  <c r="CJ10" i="8"/>
  <c r="CJ8" i="8"/>
  <c r="CJ6" i="8"/>
  <c r="CJ13" i="8" s="1"/>
  <c r="DF10" i="8"/>
  <c r="DF8" i="8"/>
  <c r="DF6" i="8"/>
  <c r="DF7" i="8"/>
  <c r="EB10" i="8"/>
  <c r="EB8" i="8"/>
  <c r="EB6" i="8"/>
  <c r="EW13" i="8"/>
  <c r="EX10" i="8"/>
  <c r="EX8" i="8"/>
  <c r="EX7" i="8"/>
  <c r="EX11" i="8"/>
  <c r="EX6" i="8"/>
  <c r="V9" i="7"/>
  <c r="V10" i="7"/>
  <c r="V8" i="7"/>
  <c r="V6" i="7"/>
  <c r="AR13" i="7"/>
  <c r="AQ13" i="7"/>
  <c r="BN6" i="7"/>
  <c r="BN10" i="7"/>
  <c r="BN7" i="7"/>
  <c r="BN8" i="7"/>
  <c r="BN11" i="7"/>
  <c r="BN9" i="7"/>
  <c r="BM13" i="7"/>
  <c r="CJ9" i="7"/>
  <c r="CJ10" i="7"/>
  <c r="CJ8" i="7"/>
  <c r="CJ6" i="7"/>
  <c r="DF10" i="7"/>
  <c r="DF8" i="7"/>
  <c r="DF6" i="7"/>
  <c r="EB10" i="7"/>
  <c r="EB8" i="7"/>
  <c r="EB6" i="7"/>
  <c r="EB13" i="7" s="1"/>
  <c r="EX10" i="7"/>
  <c r="EX8" i="7"/>
  <c r="EX6" i="7"/>
  <c r="V10" i="6"/>
  <c r="V8" i="6"/>
  <c r="V6" i="6"/>
  <c r="U13" i="6"/>
  <c r="AR11" i="6"/>
  <c r="AR8" i="6"/>
  <c r="AR10" i="6"/>
  <c r="AR6" i="6"/>
  <c r="BN10" i="6"/>
  <c r="BN8" i="6"/>
  <c r="BN7" i="6"/>
  <c r="BN11" i="6"/>
  <c r="BN6" i="6"/>
  <c r="BN13" i="6" s="1"/>
  <c r="CJ13" i="6"/>
  <c r="DF10" i="6"/>
  <c r="DF8" i="6"/>
  <c r="DF6" i="6"/>
  <c r="DF13" i="6" s="1"/>
  <c r="EB8" i="6"/>
  <c r="EB6" i="6"/>
  <c r="EB13" i="6" s="1"/>
  <c r="EW13" i="6"/>
  <c r="V12" i="5"/>
  <c r="EX12" i="5"/>
  <c r="U13" i="5"/>
  <c r="EB12" i="5"/>
  <c r="BN12" i="5"/>
  <c r="DF12" i="5"/>
  <c r="AR12" i="5"/>
  <c r="AP20" i="5"/>
  <c r="AR11" i="5" s="1"/>
  <c r="AQ13" i="5"/>
  <c r="BN13" i="5"/>
  <c r="BM13" i="5"/>
  <c r="CJ9" i="5"/>
  <c r="CI13" i="5"/>
  <c r="DE13" i="5"/>
  <c r="EA13" i="5"/>
  <c r="EX7" i="5"/>
  <c r="EX11" i="5"/>
  <c r="EX13" i="5"/>
  <c r="EW13" i="5"/>
  <c r="EW13" i="4"/>
  <c r="EA13" i="4"/>
  <c r="DF13" i="4"/>
  <c r="DE13" i="4"/>
  <c r="CJ13" i="4"/>
  <c r="CI13" i="4"/>
  <c r="BN5" i="4"/>
  <c r="BN9" i="4"/>
  <c r="BN10" i="4"/>
  <c r="BN8" i="4"/>
  <c r="BN6" i="4"/>
  <c r="BM13" i="4"/>
  <c r="AR6" i="4"/>
  <c r="AR10" i="4"/>
  <c r="AR5" i="4"/>
  <c r="AR9" i="4"/>
  <c r="AR7" i="4"/>
  <c r="AR11" i="4"/>
  <c r="AQ13" i="4"/>
  <c r="V6" i="4"/>
  <c r="V10" i="4"/>
  <c r="V7" i="4"/>
  <c r="V11" i="4"/>
  <c r="U13" i="4"/>
  <c r="V6" i="3"/>
  <c r="V10" i="3"/>
  <c r="V7" i="3"/>
  <c r="V11" i="3"/>
  <c r="EX12" i="3"/>
  <c r="CJ12" i="3"/>
  <c r="U13" i="3"/>
  <c r="EB12" i="3"/>
  <c r="BN12" i="3"/>
  <c r="AR12" i="3"/>
  <c r="AQ13" i="3"/>
  <c r="BN13" i="3"/>
  <c r="BM13" i="3"/>
  <c r="CJ6" i="3"/>
  <c r="CJ10" i="3"/>
  <c r="CJ7" i="3"/>
  <c r="CJ11" i="3"/>
  <c r="CI13" i="3"/>
  <c r="DF9" i="3"/>
  <c r="DF5" i="3"/>
  <c r="EA13" i="3"/>
  <c r="EX13" i="3"/>
  <c r="EW13" i="3"/>
  <c r="EV20" i="1"/>
  <c r="EX6" i="1" s="1"/>
  <c r="EA13" i="1"/>
  <c r="V6" i="1"/>
  <c r="V11" i="1"/>
  <c r="V5" i="1"/>
  <c r="CJ12" i="1"/>
  <c r="U13" i="1"/>
  <c r="BN12" i="1"/>
  <c r="AR12" i="1"/>
  <c r="T20" i="1"/>
  <c r="EX12" i="1" s="1"/>
  <c r="AR13" i="1"/>
  <c r="AQ13" i="1"/>
  <c r="BN8" i="1"/>
  <c r="BN5" i="1"/>
  <c r="CJ5" i="1"/>
  <c r="DE13" i="1"/>
  <c r="CJ13" i="3" l="1"/>
  <c r="DF12" i="1"/>
  <c r="V9" i="1"/>
  <c r="V7" i="1"/>
  <c r="BN13" i="9"/>
  <c r="EB13" i="12"/>
  <c r="CJ13" i="12"/>
  <c r="AC11" i="2"/>
  <c r="AU7" i="2" s="1"/>
  <c r="BN7" i="11"/>
  <c r="BN11" i="11"/>
  <c r="AZ40" i="2"/>
  <c r="AH47" i="2"/>
  <c r="BN9" i="10"/>
  <c r="EX11" i="10"/>
  <c r="EX7" i="10"/>
  <c r="EX5" i="10"/>
  <c r="CJ10" i="5"/>
  <c r="CJ11" i="5"/>
  <c r="CJ6" i="5"/>
  <c r="CJ7" i="5"/>
  <c r="EX9" i="4"/>
  <c r="BN10" i="1"/>
  <c r="BN7" i="1"/>
  <c r="BN11" i="1"/>
  <c r="X11" i="2"/>
  <c r="AP4" i="2"/>
  <c r="AG47" i="2"/>
  <c r="AV28" i="2"/>
  <c r="AD35" i="2"/>
  <c r="V59" i="2"/>
  <c r="AN56" i="2" s="1"/>
  <c r="BN6" i="1"/>
  <c r="AW40" i="2"/>
  <c r="EX9" i="11"/>
  <c r="AV30" i="2"/>
  <c r="AV4" i="2"/>
  <c r="AD11" i="2"/>
  <c r="T78" i="2"/>
  <c r="T79" i="2" s="1"/>
  <c r="T71" i="2"/>
  <c r="AL64" i="2" s="1"/>
  <c r="V5" i="6"/>
  <c r="AO52" i="2"/>
  <c r="W59" i="2"/>
  <c r="DF8" i="5"/>
  <c r="DF7" i="5"/>
  <c r="DF5" i="5"/>
  <c r="AR31" i="2"/>
  <c r="Y23" i="2"/>
  <c r="AQ16" i="2" s="1"/>
  <c r="BN13" i="7"/>
  <c r="AR13" i="9"/>
  <c r="BN13" i="10"/>
  <c r="DF13" i="12"/>
  <c r="AC47" i="2"/>
  <c r="AU42" i="2" s="1"/>
  <c r="BM42" i="2" s="1"/>
  <c r="AW45" i="2"/>
  <c r="BO45" i="2" s="1"/>
  <c r="EB11" i="11"/>
  <c r="EB7" i="11"/>
  <c r="EB5" i="11"/>
  <c r="AW28" i="2"/>
  <c r="AE35" i="2"/>
  <c r="AX30" i="2"/>
  <c r="AX34" i="2"/>
  <c r="AX33" i="2"/>
  <c r="AV5" i="2"/>
  <c r="DF9" i="8"/>
  <c r="AI11" i="2"/>
  <c r="BA8" i="2" s="1"/>
  <c r="Z71" i="2"/>
  <c r="Z77" i="2"/>
  <c r="Z78" i="2"/>
  <c r="Z79" i="2" s="1"/>
  <c r="AO58" i="2"/>
  <c r="Z35" i="2"/>
  <c r="AR33" i="2" s="1"/>
  <c r="AR28" i="2"/>
  <c r="Y35" i="2"/>
  <c r="AQ28" i="2" s="1"/>
  <c r="T23" i="2"/>
  <c r="AL16" i="2"/>
  <c r="DF11" i="3"/>
  <c r="DF7" i="3"/>
  <c r="DF13" i="3" s="1"/>
  <c r="DF6" i="3"/>
  <c r="AQ21" i="2"/>
  <c r="AF59" i="2"/>
  <c r="AF77" i="2"/>
  <c r="AF78" i="2"/>
  <c r="AF79" i="2" s="1"/>
  <c r="BA18" i="2"/>
  <c r="EX10" i="4"/>
  <c r="BN11" i="4"/>
  <c r="AW52" i="2"/>
  <c r="AE78" i="2"/>
  <c r="AE79" i="2" s="1"/>
  <c r="AE59" i="2"/>
  <c r="AE77" i="2"/>
  <c r="AX54" i="2"/>
  <c r="BP54" i="2" s="1"/>
  <c r="AU45" i="2"/>
  <c r="BM45" i="2" s="1"/>
  <c r="BN5" i="11"/>
  <c r="BN13" i="11" s="1"/>
  <c r="AY46" i="2"/>
  <c r="BQ46" i="2" s="1"/>
  <c r="AX31" i="2"/>
  <c r="AY30" i="2"/>
  <c r="AY34" i="2"/>
  <c r="BA16" i="2"/>
  <c r="AI23" i="2"/>
  <c r="AX19" i="2"/>
  <c r="AX21" i="2"/>
  <c r="AR5" i="8"/>
  <c r="AR13" i="8" s="1"/>
  <c r="AQ58" i="2"/>
  <c r="U23" i="2"/>
  <c r="AM17" i="2" s="1"/>
  <c r="AM28" i="2"/>
  <c r="AM33" i="2"/>
  <c r="AM32" i="2"/>
  <c r="AM29" i="2"/>
  <c r="V10" i="1"/>
  <c r="EB12" i="1"/>
  <c r="V8" i="1"/>
  <c r="V13" i="4"/>
  <c r="AR6" i="5"/>
  <c r="DF13" i="7"/>
  <c r="EX13" i="8"/>
  <c r="EB13" i="9"/>
  <c r="AR13" i="10"/>
  <c r="DF13" i="11"/>
  <c r="AW41" i="2"/>
  <c r="BO41" i="2" s="1"/>
  <c r="AZ44" i="2"/>
  <c r="BR44" i="2" s="1"/>
  <c r="AU16" i="2"/>
  <c r="AC23" i="2"/>
  <c r="AU5" i="2"/>
  <c r="EX7" i="7"/>
  <c r="EX11" i="7"/>
  <c r="EX5" i="7"/>
  <c r="EX13" i="7" s="1"/>
  <c r="Z59" i="2"/>
  <c r="AR52" i="2" s="1"/>
  <c r="W47" i="2"/>
  <c r="AO44" i="2" s="1"/>
  <c r="EX7" i="4"/>
  <c r="EX11" i="4"/>
  <c r="EX6" i="4"/>
  <c r="EX5" i="4"/>
  <c r="DF12" i="3"/>
  <c r="V12" i="3"/>
  <c r="V5" i="3"/>
  <c r="V13" i="3" s="1"/>
  <c r="BN9" i="1"/>
  <c r="DF7" i="1"/>
  <c r="DF11" i="1"/>
  <c r="DF10" i="1"/>
  <c r="DF6" i="1"/>
  <c r="AV40" i="2"/>
  <c r="AD47" i="2"/>
  <c r="AX29" i="2"/>
  <c r="AQ52" i="2"/>
  <c r="DF10" i="3"/>
  <c r="EB7" i="1"/>
  <c r="BN11" i="12"/>
  <c r="BN7" i="12"/>
  <c r="BN5" i="12"/>
  <c r="AG78" i="2"/>
  <c r="AG79" i="2" s="1"/>
  <c r="AG59" i="2"/>
  <c r="AY52" i="2" s="1"/>
  <c r="AG77" i="2"/>
  <c r="AW44" i="2"/>
  <c r="EX5" i="11"/>
  <c r="EX13" i="11" s="1"/>
  <c r="AV34" i="2"/>
  <c r="DF11" i="10"/>
  <c r="DF8" i="10"/>
  <c r="AZ32" i="2"/>
  <c r="EX5" i="9"/>
  <c r="EX13" i="9" s="1"/>
  <c r="AY22" i="2"/>
  <c r="AX22" i="2"/>
  <c r="AX16" i="2"/>
  <c r="AV8" i="2"/>
  <c r="EB9" i="8"/>
  <c r="EB5" i="8"/>
  <c r="EB13" i="8" s="1"/>
  <c r="W71" i="2"/>
  <c r="W78" i="2"/>
  <c r="W79" i="2" s="1"/>
  <c r="W77" i="2"/>
  <c r="V9" i="6"/>
  <c r="U59" i="2"/>
  <c r="AM54" i="2" s="1"/>
  <c r="T47" i="2"/>
  <c r="AL45" i="2" s="1"/>
  <c r="AO43" i="2"/>
  <c r="DF9" i="5"/>
  <c r="EB5" i="4"/>
  <c r="EB8" i="4"/>
  <c r="EB7" i="4"/>
  <c r="EB11" i="4"/>
  <c r="V35" i="2"/>
  <c r="V8" i="3"/>
  <c r="AY58" i="2"/>
  <c r="BQ58" i="2" s="1"/>
  <c r="EX13" i="10"/>
  <c r="EB13" i="11"/>
  <c r="AW53" i="2"/>
  <c r="BO53" i="2" s="1"/>
  <c r="AU46" i="2"/>
  <c r="BM46" i="2" s="1"/>
  <c r="AW32" i="2"/>
  <c r="BA28" i="2"/>
  <c r="AI35" i="2"/>
  <c r="V7" i="9"/>
  <c r="V11" i="9"/>
  <c r="V5" i="9"/>
  <c r="V13" i="9" s="1"/>
  <c r="DF5" i="8"/>
  <c r="DF13" i="8" s="1"/>
  <c r="V7" i="7"/>
  <c r="V13" i="7" s="1"/>
  <c r="V11" i="7"/>
  <c r="AR68" i="2"/>
  <c r="EX7" i="6"/>
  <c r="EX11" i="6"/>
  <c r="EX6" i="6"/>
  <c r="EX10" i="6"/>
  <c r="EX5" i="6"/>
  <c r="AR32" i="2"/>
  <c r="AQ33" i="2"/>
  <c r="AL20" i="2"/>
  <c r="AM21" i="2"/>
  <c r="X23" i="2"/>
  <c r="AP20" i="2" s="1"/>
  <c r="AP16" i="2"/>
  <c r="AQ17" i="2"/>
  <c r="EB11" i="1"/>
  <c r="EB8" i="1"/>
  <c r="EB5" i="1"/>
  <c r="EB6" i="1"/>
  <c r="V11" i="2"/>
  <c r="AN4" i="2"/>
  <c r="AX56" i="2"/>
  <c r="BP56" i="2" s="1"/>
  <c r="AH78" i="2"/>
  <c r="AH79" i="2" s="1"/>
  <c r="AZ28" i="2"/>
  <c r="AH35" i="2"/>
  <c r="AZ30" i="2" s="1"/>
  <c r="AY16" i="2"/>
  <c r="AG23" i="2"/>
  <c r="CJ11" i="7"/>
  <c r="AN5" i="2"/>
  <c r="AW56" i="2"/>
  <c r="AX58" i="2"/>
  <c r="BP58" i="2" s="1"/>
  <c r="AZ52" i="2"/>
  <c r="AH59" i="2"/>
  <c r="AZ56" i="2" s="1"/>
  <c r="BR56" i="2" s="1"/>
  <c r="AH77" i="2"/>
  <c r="AV42" i="2"/>
  <c r="BN42" i="2" s="1"/>
  <c r="BN9" i="11"/>
  <c r="AX41" i="2"/>
  <c r="AY42" i="2"/>
  <c r="BQ42" i="2" s="1"/>
  <c r="AI47" i="2"/>
  <c r="AY32" i="2"/>
  <c r="BA20" i="2"/>
  <c r="AX20" i="2"/>
  <c r="AU8" i="2"/>
  <c r="AW5" i="2"/>
  <c r="CJ5" i="7"/>
  <c r="CJ13" i="7" s="1"/>
  <c r="AL52" i="2"/>
  <c r="T59" i="2"/>
  <c r="AL56" i="2" s="1"/>
  <c r="AQ54" i="2"/>
  <c r="CJ12" i="5"/>
  <c r="V7" i="5"/>
  <c r="V8" i="5"/>
  <c r="V5" i="5"/>
  <c r="CJ8" i="5"/>
  <c r="CJ13" i="5" s="1"/>
  <c r="AP40" i="2"/>
  <c r="X47" i="2"/>
  <c r="AP44" i="2" s="1"/>
  <c r="AQ32" i="2"/>
  <c r="AR8" i="3"/>
  <c r="AR11" i="3"/>
  <c r="AR7" i="3"/>
  <c r="AR13" i="3" s="1"/>
  <c r="AR9" i="3"/>
  <c r="AP19" i="2"/>
  <c r="AR17" i="2"/>
  <c r="DF9" i="1"/>
  <c r="AL19" i="2"/>
  <c r="AQ20" i="2"/>
  <c r="AP42" i="2"/>
  <c r="AR29" i="2"/>
  <c r="AX40" i="2"/>
  <c r="AF47" i="2"/>
  <c r="AX46" i="2" s="1"/>
  <c r="BP46" i="2" s="1"/>
  <c r="V9" i="10"/>
  <c r="V13" i="10" s="1"/>
  <c r="AV29" i="2"/>
  <c r="BA30" i="2"/>
  <c r="AW20" i="2"/>
  <c r="AW4" i="2"/>
  <c r="AE11" i="2"/>
  <c r="AR70" i="2"/>
  <c r="AM52" i="2"/>
  <c r="AR58" i="2"/>
  <c r="AM40" i="2"/>
  <c r="AR34" i="2"/>
  <c r="AP32" i="2"/>
  <c r="AO33" i="2"/>
  <c r="AP18" i="2"/>
  <c r="AN10" i="2"/>
  <c r="AZ54" i="2"/>
  <c r="BR54" i="2" s="1"/>
  <c r="AW42" i="2"/>
  <c r="BO42" i="2" s="1"/>
  <c r="BA42" i="2"/>
  <c r="BS42" i="2" s="1"/>
  <c r="AY20" i="2"/>
  <c r="AU10" i="2"/>
  <c r="AU6" i="2"/>
  <c r="AQ64" i="2"/>
  <c r="Y71" i="2"/>
  <c r="AQ68" i="2" s="1"/>
  <c r="Y77" i="2"/>
  <c r="Y78" i="2"/>
  <c r="Y79" i="2" s="1"/>
  <c r="AN52" i="2"/>
  <c r="AQ30" i="2"/>
  <c r="EB7" i="3"/>
  <c r="AQ10" i="2"/>
  <c r="AU44" i="2"/>
  <c r="BM44" i="2" s="1"/>
  <c r="CJ5" i="11"/>
  <c r="CJ13" i="11" s="1"/>
  <c r="AZ46" i="2"/>
  <c r="BR46" i="2" s="1"/>
  <c r="AU28" i="2"/>
  <c r="AC35" i="2"/>
  <c r="AY17" i="2"/>
  <c r="AU18" i="2"/>
  <c r="BN5" i="8"/>
  <c r="BN13" i="8" s="1"/>
  <c r="AR5" i="6"/>
  <c r="AR13" i="6" s="1"/>
  <c r="AO46" i="2"/>
  <c r="AP43" i="2"/>
  <c r="AQ31" i="2"/>
  <c r="AM19" i="2"/>
  <c r="AR20" i="2"/>
  <c r="CJ8" i="1"/>
  <c r="CJ13" i="1" s="1"/>
  <c r="AL66" i="2"/>
  <c r="AL42" i="2"/>
  <c r="AL28" i="2"/>
  <c r="T35" i="2"/>
  <c r="AL31" i="2" s="1"/>
  <c r="W23" i="2"/>
  <c r="Z11" i="2"/>
  <c r="AR4" i="2" s="1"/>
  <c r="AR65" i="2"/>
  <c r="AO56" i="2"/>
  <c r="V47" i="2"/>
  <c r="AN46" i="2" s="1"/>
  <c r="Z47" i="2"/>
  <c r="CJ11" i="1"/>
  <c r="AV41" i="2"/>
  <c r="BN41" i="2" s="1"/>
  <c r="AX44" i="2"/>
  <c r="BP44" i="2" s="1"/>
  <c r="BA34" i="2"/>
  <c r="AH23" i="2"/>
  <c r="AZ16" i="2" s="1"/>
  <c r="AW16" i="2"/>
  <c r="AE23" i="2"/>
  <c r="AW18" i="2" s="1"/>
  <c r="AW8" i="2"/>
  <c r="AZ8" i="2"/>
  <c r="AQ65" i="2"/>
  <c r="AR66" i="2"/>
  <c r="AM56" i="2"/>
  <c r="AO54" i="2"/>
  <c r="AQ53" i="2"/>
  <c r="AR54" i="2"/>
  <c r="AQ40" i="2"/>
  <c r="Y47" i="2"/>
  <c r="AQ41" i="2" s="1"/>
  <c r="AR30" i="2"/>
  <c r="X35" i="2"/>
  <c r="AP30" i="2" s="1"/>
  <c r="AN16" i="2"/>
  <c r="V23" i="2"/>
  <c r="AN18" i="2" s="1"/>
  <c r="AP22" i="2"/>
  <c r="AQ19" i="2"/>
  <c r="AL11" i="2"/>
  <c r="AW58" i="2"/>
  <c r="BO58" i="2" s="1"/>
  <c r="BA52" i="2"/>
  <c r="AI78" i="2"/>
  <c r="AI79" i="2" s="1"/>
  <c r="AI77" i="2"/>
  <c r="AI59" i="2"/>
  <c r="BA58" i="2" s="1"/>
  <c r="BS58" i="2" s="1"/>
  <c r="AV44" i="2"/>
  <c r="BN44" i="2" s="1"/>
  <c r="AY44" i="2"/>
  <c r="BQ44" i="2" s="1"/>
  <c r="AV32" i="2"/>
  <c r="BA22" i="2"/>
  <c r="EB8" i="5"/>
  <c r="EB13" i="5" s="1"/>
  <c r="AQ22" i="2"/>
  <c r="AN9" i="2"/>
  <c r="AZ41" i="2"/>
  <c r="BR41" i="2" s="1"/>
  <c r="BA29" i="2"/>
  <c r="AD23" i="2"/>
  <c r="AV20" i="2" s="1"/>
  <c r="AH11" i="2"/>
  <c r="AZ6" i="2" s="1"/>
  <c r="AO66" i="2"/>
  <c r="AL58" i="2"/>
  <c r="AO45" i="2"/>
  <c r="W35" i="2"/>
  <c r="AO28" i="2" s="1"/>
  <c r="AM20" i="2"/>
  <c r="AN21" i="2"/>
  <c r="EB5" i="3"/>
  <c r="Y11" i="2"/>
  <c r="AQ9" i="2" s="1"/>
  <c r="AQ4" i="2"/>
  <c r="W11" i="2"/>
  <c r="AW54" i="2"/>
  <c r="BO54" i="2" s="1"/>
  <c r="AZ58" i="2"/>
  <c r="BR58" i="2" s="1"/>
  <c r="AW46" i="2"/>
  <c r="BO46" i="2" s="1"/>
  <c r="AW29" i="2"/>
  <c r="AU17" i="2"/>
  <c r="AM31" i="2"/>
  <c r="AM18" i="2"/>
  <c r="AP17" i="2"/>
  <c r="AM4" i="2"/>
  <c r="U11" i="2"/>
  <c r="AM7" i="2" s="1"/>
  <c r="AY41" i="2"/>
  <c r="BQ41" i="2" s="1"/>
  <c r="AZ42" i="2"/>
  <c r="BR42" i="2" s="1"/>
  <c r="AU32" i="2"/>
  <c r="AY31" i="2"/>
  <c r="AU22" i="2"/>
  <c r="BN9" i="8"/>
  <c r="AX5" i="2"/>
  <c r="AG11" i="2"/>
  <c r="U77" i="2"/>
  <c r="AM64" i="2"/>
  <c r="U71" i="2"/>
  <c r="U78" i="2"/>
  <c r="U79" i="2" s="1"/>
  <c r="X71" i="2"/>
  <c r="AP68" i="2" s="1"/>
  <c r="X78" i="2"/>
  <c r="X79" i="2" s="1"/>
  <c r="X77" i="2"/>
  <c r="AN53" i="2"/>
  <c r="AP52" i="2"/>
  <c r="X59" i="2"/>
  <c r="AO42" i="2"/>
  <c r="EB8" i="3"/>
  <c r="AR16" i="2"/>
  <c r="Z23" i="2"/>
  <c r="AR22" i="2" s="1"/>
  <c r="AQ7" i="2"/>
  <c r="BA4" i="2"/>
  <c r="AN64" i="2"/>
  <c r="V71" i="2"/>
  <c r="V77" i="2"/>
  <c r="V78" i="2"/>
  <c r="V79" i="2" s="1"/>
  <c r="AQ56" i="2"/>
  <c r="AO41" i="2"/>
  <c r="AQ34" i="2"/>
  <c r="AN30" i="2"/>
  <c r="AX4" i="2"/>
  <c r="AF11" i="2"/>
  <c r="AX6" i="2" s="1"/>
  <c r="AL70" i="2"/>
  <c r="AR57" i="2"/>
  <c r="AM22" i="2"/>
  <c r="AQ18" i="2"/>
  <c r="AM8" i="2"/>
  <c r="CJ13" i="10"/>
  <c r="DF13" i="10"/>
  <c r="AR8" i="5"/>
  <c r="AR9" i="5"/>
  <c r="AR7" i="5"/>
  <c r="AR5" i="5"/>
  <c r="AR10" i="5"/>
  <c r="BN13" i="4"/>
  <c r="AR13" i="4"/>
  <c r="EX11" i="1"/>
  <c r="EX5" i="1"/>
  <c r="EX7" i="1"/>
  <c r="EX9" i="1"/>
  <c r="EX10" i="1"/>
  <c r="EX8" i="1"/>
  <c r="V13" i="1"/>
  <c r="V12" i="1"/>
  <c r="BN13" i="1"/>
  <c r="AU43" i="2" l="1"/>
  <c r="BM43" i="2" s="1"/>
  <c r="AU41" i="2"/>
  <c r="BM41" i="2" s="1"/>
  <c r="AU40" i="2"/>
  <c r="BN13" i="12"/>
  <c r="V13" i="6"/>
  <c r="AQ23" i="2"/>
  <c r="AR13" i="5"/>
  <c r="AP55" i="2"/>
  <c r="AP57" i="2"/>
  <c r="AM67" i="2"/>
  <c r="AM69" i="2"/>
  <c r="AM65" i="2"/>
  <c r="AY9" i="2"/>
  <c r="AY5" i="2"/>
  <c r="AY7" i="2"/>
  <c r="AO6" i="2"/>
  <c r="AO11" i="2"/>
  <c r="EB13" i="3"/>
  <c r="AV16" i="2"/>
  <c r="AM5" i="2"/>
  <c r="AP28" i="2"/>
  <c r="AR42" i="2"/>
  <c r="AR46" i="2"/>
  <c r="AO22" i="2"/>
  <c r="AO17" i="2"/>
  <c r="AO21" i="2"/>
  <c r="AO18" i="2"/>
  <c r="AQ43" i="2"/>
  <c r="AU31" i="2"/>
  <c r="AU33" i="2"/>
  <c r="AL32" i="2"/>
  <c r="AO7" i="2"/>
  <c r="AN20" i="2"/>
  <c r="AR45" i="2"/>
  <c r="AW7" i="2"/>
  <c r="AW10" i="2"/>
  <c r="AW9" i="2"/>
  <c r="AR21" i="2"/>
  <c r="AO30" i="2"/>
  <c r="AP53" i="2"/>
  <c r="BA43" i="2"/>
  <c r="BS43" i="2" s="1"/>
  <c r="BA45" i="2"/>
  <c r="BS45" i="2" s="1"/>
  <c r="AR19" i="2"/>
  <c r="AR18" i="2"/>
  <c r="AO19" i="2"/>
  <c r="AP34" i="2"/>
  <c r="AP54" i="2"/>
  <c r="AN31" i="2"/>
  <c r="AN32" i="2"/>
  <c r="AN33" i="2"/>
  <c r="AN28" i="2"/>
  <c r="AN29" i="2"/>
  <c r="EB13" i="4"/>
  <c r="AO67" i="2"/>
  <c r="AO69" i="2"/>
  <c r="AO68" i="2"/>
  <c r="AO65" i="2"/>
  <c r="BA54" i="2"/>
  <c r="BS54" i="2" s="1"/>
  <c r="AN44" i="2"/>
  <c r="EX13" i="4"/>
  <c r="AQ42" i="2"/>
  <c r="AN43" i="2"/>
  <c r="BA40" i="2"/>
  <c r="AW55" i="2"/>
  <c r="BO55" i="2" s="1"/>
  <c r="AW57" i="2"/>
  <c r="BO57" i="2" s="1"/>
  <c r="AP21" i="2"/>
  <c r="AX53" i="2"/>
  <c r="AX57" i="2"/>
  <c r="BP57" i="2" s="1"/>
  <c r="AX55" i="2"/>
  <c r="BP55" i="2" s="1"/>
  <c r="AP70" i="2"/>
  <c r="AO57" i="2"/>
  <c r="AO55" i="2"/>
  <c r="AO53" i="2"/>
  <c r="AZ17" i="2"/>
  <c r="AN34" i="2"/>
  <c r="AV33" i="2"/>
  <c r="AV31" i="2"/>
  <c r="BA56" i="2"/>
  <c r="AQ46" i="2"/>
  <c r="AR56" i="2"/>
  <c r="AU9" i="2"/>
  <c r="AU4" i="2"/>
  <c r="AY35" i="2"/>
  <c r="AP64" i="2"/>
  <c r="AM10" i="2"/>
  <c r="AV21" i="2"/>
  <c r="AV19" i="2"/>
  <c r="AN40" i="2"/>
  <c r="AL29" i="2"/>
  <c r="AL33" i="2"/>
  <c r="AL34" i="2"/>
  <c r="AL30" i="2"/>
  <c r="AV17" i="2"/>
  <c r="AO10" i="2"/>
  <c r="AU11" i="2"/>
  <c r="AQ44" i="2"/>
  <c r="AO8" i="2"/>
  <c r="AP29" i="2"/>
  <c r="AL55" i="2"/>
  <c r="AL57" i="2"/>
  <c r="AL53" i="2"/>
  <c r="AN19" i="2"/>
  <c r="AZ31" i="2"/>
  <c r="AZ29" i="2"/>
  <c r="AZ33" i="2"/>
  <c r="AO5" i="2"/>
  <c r="EB13" i="1"/>
  <c r="AN22" i="2"/>
  <c r="BA33" i="2"/>
  <c r="BA31" i="2"/>
  <c r="AL40" i="2"/>
  <c r="AM70" i="2"/>
  <c r="AV22" i="2"/>
  <c r="AQ59" i="2"/>
  <c r="AX35" i="2"/>
  <c r="DF13" i="1"/>
  <c r="AP41" i="2"/>
  <c r="AL41" i="2"/>
  <c r="AM68" i="2"/>
  <c r="AU19" i="2"/>
  <c r="AU21" i="2"/>
  <c r="AQ8" i="2"/>
  <c r="AP33" i="2"/>
  <c r="AM47" i="2"/>
  <c r="AQ66" i="2"/>
  <c r="AX52" i="2"/>
  <c r="AL22" i="2"/>
  <c r="AL17" i="2"/>
  <c r="AL18" i="2"/>
  <c r="AL21" i="2"/>
  <c r="AQ29" i="2"/>
  <c r="BA32" i="2"/>
  <c r="AW30" i="2"/>
  <c r="AW34" i="2"/>
  <c r="AW33" i="2"/>
  <c r="AW31" i="2"/>
  <c r="AM6" i="2"/>
  <c r="AN42" i="2"/>
  <c r="AO59" i="2"/>
  <c r="AL67" i="2"/>
  <c r="AL68" i="2"/>
  <c r="AL65" i="2"/>
  <c r="AL69" i="2"/>
  <c r="AV18" i="2"/>
  <c r="AN57" i="2"/>
  <c r="AN54" i="2"/>
  <c r="AN58" i="2"/>
  <c r="AN55" i="2"/>
  <c r="AO31" i="2"/>
  <c r="AP45" i="2"/>
  <c r="AZ10" i="2"/>
  <c r="AU20" i="2"/>
  <c r="AP67" i="2"/>
  <c r="AP69" i="2"/>
  <c r="AZ19" i="2"/>
  <c r="AZ21" i="2"/>
  <c r="AZ22" i="2"/>
  <c r="AZ18" i="2"/>
  <c r="AR6" i="2"/>
  <c r="AR5" i="2"/>
  <c r="AR9" i="2"/>
  <c r="AR8" i="2"/>
  <c r="AR10" i="2"/>
  <c r="AR7" i="2"/>
  <c r="AL35" i="2"/>
  <c r="AM9" i="2"/>
  <c r="BP41" i="2"/>
  <c r="AW59" i="2"/>
  <c r="BO56" i="2"/>
  <c r="AP23" i="2"/>
  <c r="AP66" i="2"/>
  <c r="AU30" i="2"/>
  <c r="AM55" i="2"/>
  <c r="AM57" i="2"/>
  <c r="AM58" i="2"/>
  <c r="AX23" i="2"/>
  <c r="AY55" i="2"/>
  <c r="BQ55" i="2" s="1"/>
  <c r="AY53" i="2"/>
  <c r="BQ53" i="2" s="1"/>
  <c r="AY57" i="2"/>
  <c r="BQ57" i="2" s="1"/>
  <c r="AP31" i="2"/>
  <c r="AL54" i="2"/>
  <c r="BA46" i="2"/>
  <c r="BS46" i="2" s="1"/>
  <c r="CE18" i="2"/>
  <c r="AU23" i="2"/>
  <c r="AN17" i="2"/>
  <c r="AQ45" i="2"/>
  <c r="AR55" i="2"/>
  <c r="AP65" i="2"/>
  <c r="BO59" i="2"/>
  <c r="BO60" i="2" s="1"/>
  <c r="AO9" i="2"/>
  <c r="AR35" i="2"/>
  <c r="AP58" i="2"/>
  <c r="AR69" i="2"/>
  <c r="AR67" i="2"/>
  <c r="BA6" i="2"/>
  <c r="BA10" i="2"/>
  <c r="BA9" i="2"/>
  <c r="BA5" i="2"/>
  <c r="BA7" i="2"/>
  <c r="AW35" i="2"/>
  <c r="DF13" i="5"/>
  <c r="AW17" i="2"/>
  <c r="AU29" i="2"/>
  <c r="AY56" i="2"/>
  <c r="BQ56" i="2" s="1"/>
  <c r="AP46" i="2"/>
  <c r="AY45" i="2"/>
  <c r="BQ45" i="2" s="1"/>
  <c r="AY43" i="2"/>
  <c r="BQ43" i="2" s="1"/>
  <c r="AP6" i="2"/>
  <c r="AP5" i="2"/>
  <c r="AP10" i="2"/>
  <c r="AP8" i="2"/>
  <c r="AP9" i="2"/>
  <c r="AP7" i="2"/>
  <c r="AY8" i="2"/>
  <c r="AM11" i="2"/>
  <c r="CH46" i="2"/>
  <c r="AN23" i="2"/>
  <c r="AN45" i="2"/>
  <c r="AY10" i="2"/>
  <c r="AX9" i="2"/>
  <c r="AX7" i="2"/>
  <c r="AN65" i="2"/>
  <c r="AN68" i="2"/>
  <c r="AN69" i="2"/>
  <c r="AN66" i="2"/>
  <c r="AN70" i="2"/>
  <c r="AN67" i="2"/>
  <c r="AN41" i="2"/>
  <c r="AY6" i="2"/>
  <c r="CE22" i="2"/>
  <c r="AO4" i="2"/>
  <c r="AZ7" i="2"/>
  <c r="AZ9" i="2"/>
  <c r="AZ5" i="2"/>
  <c r="BA53" i="2"/>
  <c r="BS53" i="2" s="1"/>
  <c r="BA57" i="2"/>
  <c r="BS57" i="2" s="1"/>
  <c r="BA55" i="2"/>
  <c r="BS55" i="2" s="1"/>
  <c r="AO29" i="2"/>
  <c r="AR41" i="2"/>
  <c r="AW19" i="2"/>
  <c r="AW21" i="2"/>
  <c r="AR40" i="2"/>
  <c r="AO16" i="2"/>
  <c r="AO32" i="2"/>
  <c r="AP56" i="2"/>
  <c r="AZ34" i="2"/>
  <c r="AO20" i="2"/>
  <c r="AQ69" i="2"/>
  <c r="AQ67" i="2"/>
  <c r="AY54" i="2"/>
  <c r="BQ54" i="2" s="1"/>
  <c r="AL43" i="2"/>
  <c r="AZ4" i="2"/>
  <c r="AZ20" i="2"/>
  <c r="CJ20" i="2" s="1"/>
  <c r="AX43" i="2"/>
  <c r="BP43" i="2" s="1"/>
  <c r="AX45" i="2"/>
  <c r="BP45" i="2" s="1"/>
  <c r="AR53" i="2"/>
  <c r="AO34" i="2"/>
  <c r="BY34" i="2" s="1"/>
  <c r="V13" i="5"/>
  <c r="AQ70" i="2"/>
  <c r="BA44" i="2"/>
  <c r="BS44" i="2" s="1"/>
  <c r="AZ55" i="2"/>
  <c r="BR55" i="2" s="1"/>
  <c r="AZ53" i="2"/>
  <c r="BR53" i="2" s="1"/>
  <c r="AZ57" i="2"/>
  <c r="BR57" i="2" s="1"/>
  <c r="CJ57" i="2" s="1"/>
  <c r="AY21" i="2"/>
  <c r="AY19" i="2"/>
  <c r="AN6" i="2"/>
  <c r="AN7" i="2"/>
  <c r="EX13" i="6"/>
  <c r="BA41" i="2"/>
  <c r="BS41" i="2" s="1"/>
  <c r="AM53" i="2"/>
  <c r="AO64" i="2"/>
  <c r="AW47" i="2"/>
  <c r="BO44" i="2"/>
  <c r="AR44" i="2"/>
  <c r="AO70" i="2"/>
  <c r="AV45" i="2"/>
  <c r="BN45" i="2" s="1"/>
  <c r="AV43" i="2"/>
  <c r="AQ5" i="2"/>
  <c r="AO40" i="2"/>
  <c r="AY4" i="2"/>
  <c r="AW22" i="2"/>
  <c r="CG22" i="2" s="1"/>
  <c r="AX42" i="2"/>
  <c r="BP42" i="2" s="1"/>
  <c r="AM35" i="2"/>
  <c r="AM16" i="2"/>
  <c r="AX10" i="2"/>
  <c r="BA19" i="2"/>
  <c r="BA17" i="2"/>
  <c r="CK17" i="2" s="1"/>
  <c r="BA21" i="2"/>
  <c r="AV46" i="2"/>
  <c r="BN46" i="2" s="1"/>
  <c r="AQ6" i="2"/>
  <c r="CA6" i="2" s="1"/>
  <c r="AX8" i="2"/>
  <c r="AN8" i="2"/>
  <c r="AR64" i="2"/>
  <c r="AU34" i="2"/>
  <c r="AL44" i="2"/>
  <c r="BV44" i="2" s="1"/>
  <c r="AV6" i="2"/>
  <c r="AV10" i="2"/>
  <c r="AV7" i="2"/>
  <c r="AV9" i="2"/>
  <c r="CF9" i="2" s="1"/>
  <c r="AY18" i="2"/>
  <c r="AL46" i="2"/>
  <c r="AM66" i="2"/>
  <c r="AY40" i="2"/>
  <c r="AR43" i="2"/>
  <c r="AW6" i="2"/>
  <c r="AZ45" i="2"/>
  <c r="BR45" i="2" s="1"/>
  <c r="AZ43" i="2"/>
  <c r="BR43" i="2" s="1"/>
  <c r="CJ43" i="2" s="1"/>
  <c r="EX13" i="1"/>
  <c r="AU47" i="2" l="1"/>
  <c r="CE8" i="2"/>
  <c r="BW53" i="2"/>
  <c r="BX6" i="2"/>
  <c r="CA30" i="2"/>
  <c r="CG44" i="2"/>
  <c r="CI54" i="2"/>
  <c r="CJ45" i="2"/>
  <c r="BW66" i="2"/>
  <c r="CG45" i="2"/>
  <c r="BY58" i="2"/>
  <c r="CF46" i="2"/>
  <c r="CK19" i="2"/>
  <c r="CF45" i="2"/>
  <c r="CK41" i="2"/>
  <c r="CI19" i="2"/>
  <c r="CJ53" i="2"/>
  <c r="CA70" i="2"/>
  <c r="CB53" i="2"/>
  <c r="CI20" i="2"/>
  <c r="BY32" i="2"/>
  <c r="CK34" i="2"/>
  <c r="CB54" i="2"/>
  <c r="CK55" i="2"/>
  <c r="CJ41" i="2"/>
  <c r="BX70" i="2"/>
  <c r="BX65" i="2"/>
  <c r="BZ32" i="2"/>
  <c r="BV66" i="2"/>
  <c r="CF44" i="2"/>
  <c r="CF10" i="2"/>
  <c r="CH31" i="2"/>
  <c r="BY70" i="2"/>
  <c r="CH22" i="2"/>
  <c r="CI21" i="2"/>
  <c r="CJ55" i="2"/>
  <c r="CA54" i="2"/>
  <c r="CH45" i="2"/>
  <c r="BV43" i="2"/>
  <c r="CA67" i="2"/>
  <c r="CJ34" i="2"/>
  <c r="CG21" i="2"/>
  <c r="CK57" i="2"/>
  <c r="CJ5" i="2"/>
  <c r="CI6" i="2"/>
  <c r="BX66" i="2"/>
  <c r="BY41" i="2"/>
  <c r="CJ46" i="2"/>
  <c r="CA31" i="2"/>
  <c r="CB66" i="2"/>
  <c r="CG58" i="2"/>
  <c r="CK22" i="2"/>
  <c r="CI41" i="2"/>
  <c r="BX67" i="2"/>
  <c r="BX68" i="2"/>
  <c r="BX45" i="2"/>
  <c r="CG6" i="2"/>
  <c r="BV46" i="2"/>
  <c r="CE34" i="2"/>
  <c r="BX8" i="2"/>
  <c r="CH10" i="2"/>
  <c r="CB43" i="2"/>
  <c r="CI18" i="2"/>
  <c r="CF6" i="2"/>
  <c r="CH34" i="2"/>
  <c r="CH8" i="2"/>
  <c r="CK21" i="2"/>
  <c r="CA58" i="2"/>
  <c r="CH42" i="2"/>
  <c r="CA5" i="2"/>
  <c r="CB44" i="2"/>
  <c r="BX7" i="2"/>
  <c r="BX5" i="2"/>
  <c r="CK44" i="2"/>
  <c r="CH43" i="2"/>
  <c r="CB34" i="2"/>
  <c r="CA69" i="2"/>
  <c r="BZ56" i="2"/>
  <c r="BY56" i="2"/>
  <c r="CG19" i="2"/>
  <c r="BY29" i="2"/>
  <c r="CK53" i="2"/>
  <c r="CJ9" i="2"/>
  <c r="CG29" i="2"/>
  <c r="BX41" i="2"/>
  <c r="BX69" i="2"/>
  <c r="CH7" i="2"/>
  <c r="CH11" i="2"/>
  <c r="CH28" i="2"/>
  <c r="CH40" i="2"/>
  <c r="CH4" i="2"/>
  <c r="AM23" i="2"/>
  <c r="AV47" i="2"/>
  <c r="BN43" i="2"/>
  <c r="CH9" i="2"/>
  <c r="CE10" i="2"/>
  <c r="BY66" i="2"/>
  <c r="BY42" i="2"/>
  <c r="BZ9" i="2"/>
  <c r="BZ6" i="2"/>
  <c r="CI56" i="2"/>
  <c r="BA11" i="2"/>
  <c r="CB67" i="2"/>
  <c r="BZ65" i="2"/>
  <c r="BW33" i="2"/>
  <c r="BY44" i="2"/>
  <c r="CI57" i="2"/>
  <c r="CH23" i="2"/>
  <c r="BW55" i="2"/>
  <c r="CE30" i="2"/>
  <c r="CB32" i="2"/>
  <c r="AN11" i="2"/>
  <c r="CG5" i="2"/>
  <c r="CI17" i="2"/>
  <c r="CB10" i="2"/>
  <c r="CB6" i="2"/>
  <c r="CJ19" i="2"/>
  <c r="BZ67" i="2"/>
  <c r="CE7" i="2"/>
  <c r="BY31" i="2"/>
  <c r="BX57" i="2"/>
  <c r="BV65" i="2"/>
  <c r="CG31" i="2"/>
  <c r="BA35" i="2"/>
  <c r="CI46" i="2"/>
  <c r="CE21" i="2"/>
  <c r="BZ41" i="2"/>
  <c r="BW70" i="2"/>
  <c r="CK31" i="2"/>
  <c r="BX22" i="2"/>
  <c r="CJ33" i="2"/>
  <c r="CH58" i="2"/>
  <c r="BV53" i="2"/>
  <c r="CB29" i="2"/>
  <c r="AM59" i="2"/>
  <c r="BX10" i="2"/>
  <c r="CE43" i="2"/>
  <c r="CF17" i="2"/>
  <c r="BV30" i="2"/>
  <c r="AN47" i="2"/>
  <c r="CF21" i="2"/>
  <c r="CJ58" i="2"/>
  <c r="AX11" i="2"/>
  <c r="AP59" i="2"/>
  <c r="BX30" i="2"/>
  <c r="AZ47" i="2"/>
  <c r="CA46" i="2"/>
  <c r="BX34" i="2"/>
  <c r="BY57" i="2"/>
  <c r="AQ35" i="2"/>
  <c r="CH55" i="2"/>
  <c r="CG57" i="2"/>
  <c r="CK16" i="2"/>
  <c r="CG41" i="2"/>
  <c r="CK54" i="2"/>
  <c r="BY68" i="2"/>
  <c r="BX29" i="2"/>
  <c r="BX31" i="2"/>
  <c r="CK45" i="2"/>
  <c r="BY30" i="2"/>
  <c r="CK30" i="2"/>
  <c r="CB58" i="2"/>
  <c r="CK42" i="2"/>
  <c r="AN59" i="2"/>
  <c r="CE31" i="2"/>
  <c r="CB65" i="2"/>
  <c r="CH44" i="2"/>
  <c r="CA53" i="2"/>
  <c r="BX9" i="2"/>
  <c r="CI5" i="2"/>
  <c r="AM71" i="2"/>
  <c r="BW67" i="2"/>
  <c r="CA7" i="2"/>
  <c r="BW54" i="2"/>
  <c r="BZ68" i="2"/>
  <c r="AY59" i="2"/>
  <c r="BZ44" i="2"/>
  <c r="AL71" i="2"/>
  <c r="CJ56" i="2"/>
  <c r="CF20" i="2"/>
  <c r="BQ47" i="2"/>
  <c r="BQ48" i="2" s="1"/>
  <c r="AY47" i="2"/>
  <c r="AV11" i="2"/>
  <c r="CF7" i="2"/>
  <c r="AY11" i="2"/>
  <c r="BY4" i="2"/>
  <c r="BY11" i="2"/>
  <c r="BV7" i="2"/>
  <c r="BW30" i="2"/>
  <c r="CI29" i="2"/>
  <c r="CH18" i="2"/>
  <c r="BW46" i="2"/>
  <c r="BV10" i="2"/>
  <c r="BW45" i="2"/>
  <c r="BV9" i="2"/>
  <c r="BW34" i="2"/>
  <c r="BW44" i="2"/>
  <c r="CA55" i="2"/>
  <c r="CI33" i="2"/>
  <c r="BW43" i="2"/>
  <c r="BW42" i="2"/>
  <c r="BV6" i="2"/>
  <c r="CH17" i="2"/>
  <c r="CA57" i="2"/>
  <c r="CG43" i="2"/>
  <c r="CH32" i="2"/>
  <c r="BV8" i="2"/>
  <c r="CG54" i="2"/>
  <c r="BW8" i="2"/>
  <c r="BZ8" i="2"/>
  <c r="CI43" i="2"/>
  <c r="CE29" i="2"/>
  <c r="CK9" i="2"/>
  <c r="CB69" i="2"/>
  <c r="CH54" i="2"/>
  <c r="CB55" i="2"/>
  <c r="CJ44" i="2"/>
  <c r="CK46" i="2"/>
  <c r="CI53" i="2"/>
  <c r="BY43" i="2"/>
  <c r="BX4" i="2"/>
  <c r="CH41" i="2"/>
  <c r="AL59" i="2"/>
  <c r="BZ42" i="2"/>
  <c r="BW9" i="2"/>
  <c r="AR11" i="2"/>
  <c r="CB8" i="2"/>
  <c r="CJ18" i="2"/>
  <c r="CG8" i="2"/>
  <c r="CK29" i="2"/>
  <c r="CE17" i="2"/>
  <c r="BX53" i="2"/>
  <c r="CE20" i="2"/>
  <c r="AP11" i="2"/>
  <c r="BX55" i="2"/>
  <c r="CF30" i="2"/>
  <c r="BV68" i="2"/>
  <c r="BX42" i="2"/>
  <c r="CG33" i="2"/>
  <c r="CA29" i="2"/>
  <c r="CI34" i="2"/>
  <c r="BZ33" i="2"/>
  <c r="CE19" i="2"/>
  <c r="BV40" i="2"/>
  <c r="CK33" i="2"/>
  <c r="CJ29" i="2"/>
  <c r="CE41" i="2"/>
  <c r="BV57" i="2"/>
  <c r="CF29" i="2"/>
  <c r="CG42" i="2"/>
  <c r="BY10" i="2"/>
  <c r="BY46" i="2"/>
  <c r="BV34" i="2"/>
  <c r="CF41" i="2"/>
  <c r="CI44" i="2"/>
  <c r="BV58" i="2"/>
  <c r="BW31" i="2"/>
  <c r="CB57" i="2"/>
  <c r="BR47" i="2"/>
  <c r="BR48" i="2" s="1"/>
  <c r="BA59" i="2"/>
  <c r="BS56" i="2"/>
  <c r="CK56" i="2" s="1"/>
  <c r="BO47" i="2"/>
  <c r="BO48" i="2" s="1"/>
  <c r="CH30" i="2"/>
  <c r="CH57" i="2"/>
  <c r="CG55" i="2"/>
  <c r="BA23" i="2"/>
  <c r="CE5" i="2"/>
  <c r="CI22" i="2"/>
  <c r="BY69" i="2"/>
  <c r="AN35" i="2"/>
  <c r="BZ54" i="2"/>
  <c r="CH56" i="2"/>
  <c r="AZ59" i="2"/>
  <c r="CK43" i="2"/>
  <c r="CG9" i="2"/>
  <c r="CB45" i="2"/>
  <c r="AQ71" i="2"/>
  <c r="BV32" i="2"/>
  <c r="AR71" i="2"/>
  <c r="CG16" i="2"/>
  <c r="AP35" i="2"/>
  <c r="AV23" i="2"/>
  <c r="BY6" i="2"/>
  <c r="BM47" i="2"/>
  <c r="BM48" i="2" s="1"/>
  <c r="CI9" i="2"/>
  <c r="BZ57" i="2"/>
  <c r="AN71" i="2"/>
  <c r="CA34" i="2"/>
  <c r="BV31" i="2"/>
  <c r="CB33" i="2"/>
  <c r="BQ59" i="2"/>
  <c r="BQ60" i="2" s="1"/>
  <c r="BX46" i="2"/>
  <c r="BV64" i="2"/>
  <c r="CA68" i="2"/>
  <c r="CH6" i="2"/>
  <c r="AZ23" i="2"/>
  <c r="CJ6" i="2"/>
  <c r="BY40" i="2"/>
  <c r="BY47" i="2"/>
  <c r="AZ11" i="2"/>
  <c r="CJ7" i="2"/>
  <c r="AO47" i="2"/>
  <c r="CG20" i="2"/>
  <c r="CI10" i="2"/>
  <c r="BW56" i="2"/>
  <c r="CI8" i="2"/>
  <c r="BZ10" i="2"/>
  <c r="CI45" i="2"/>
  <c r="CG17" i="2"/>
  <c r="CH33" i="2"/>
  <c r="CK10" i="2"/>
  <c r="BZ58" i="2"/>
  <c r="BY9" i="2"/>
  <c r="CI30" i="2"/>
  <c r="CA45" i="2"/>
  <c r="BV54" i="2"/>
  <c r="CI55" i="2"/>
  <c r="BW58" i="2"/>
  <c r="CI58" i="2"/>
  <c r="AX47" i="2"/>
  <c r="BV52" i="2"/>
  <c r="CB70" i="2"/>
  <c r="CJ54" i="2"/>
  <c r="BV28" i="2"/>
  <c r="CB9" i="2"/>
  <c r="CJ22" i="2"/>
  <c r="CB30" i="2"/>
  <c r="CJ42" i="2"/>
  <c r="CJ47" i="2" s="1"/>
  <c r="BV70" i="2"/>
  <c r="CJ10" i="2"/>
  <c r="BX58" i="2"/>
  <c r="CF18" i="2"/>
  <c r="BV67" i="2"/>
  <c r="CB31" i="2"/>
  <c r="CG34" i="2"/>
  <c r="CH52" i="2"/>
  <c r="CH21" i="2"/>
  <c r="CA8" i="2"/>
  <c r="BW68" i="2"/>
  <c r="CH29" i="2"/>
  <c r="CH35" i="2"/>
  <c r="CF34" i="2"/>
  <c r="CE46" i="2"/>
  <c r="CB68" i="2"/>
  <c r="AZ35" i="2"/>
  <c r="CI42" i="2"/>
  <c r="BV55" i="2"/>
  <c r="BY8" i="2"/>
  <c r="AW11" i="2"/>
  <c r="CA44" i="2"/>
  <c r="CE6" i="2"/>
  <c r="AU35" i="2"/>
  <c r="BV42" i="2"/>
  <c r="BV33" i="2"/>
  <c r="CJ8" i="2"/>
  <c r="CE32" i="2"/>
  <c r="CE9" i="2"/>
  <c r="AV35" i="2"/>
  <c r="BY53" i="2"/>
  <c r="CF5" i="2"/>
  <c r="BV17" i="2"/>
  <c r="AX59" i="2"/>
  <c r="BP53" i="2"/>
  <c r="CH53" i="2" s="1"/>
  <c r="CE45" i="2"/>
  <c r="BW41" i="2"/>
  <c r="BX43" i="2"/>
  <c r="CF8" i="2"/>
  <c r="BY67" i="2"/>
  <c r="BX33" i="2"/>
  <c r="BZ34" i="2"/>
  <c r="AY23" i="2"/>
  <c r="BR59" i="2"/>
  <c r="BR60" i="2" s="1"/>
  <c r="CH20" i="2"/>
  <c r="BP47" i="2"/>
  <c r="CG10" i="2"/>
  <c r="BX20" i="2"/>
  <c r="CE44" i="2"/>
  <c r="BZ43" i="2"/>
  <c r="AO23" i="2"/>
  <c r="CB46" i="2"/>
  <c r="AW23" i="2"/>
  <c r="BW5" i="2"/>
  <c r="BY45" i="2"/>
  <c r="CG46" i="2"/>
  <c r="CI31" i="2"/>
  <c r="BW65" i="2"/>
  <c r="BZ55" i="2"/>
  <c r="BX64" i="2"/>
  <c r="CE42" i="2"/>
  <c r="CK58" i="2"/>
  <c r="AR59" i="2"/>
  <c r="BV45" i="2"/>
  <c r="BZ30" i="2"/>
  <c r="CJ16" i="2"/>
  <c r="CA9" i="2"/>
  <c r="BY64" i="2"/>
  <c r="AR47" i="2"/>
  <c r="CB41" i="2"/>
  <c r="AO35" i="2"/>
  <c r="BW28" i="2"/>
  <c r="BZ7" i="2"/>
  <c r="BZ5" i="2"/>
  <c r="BZ46" i="2"/>
  <c r="CK7" i="2"/>
  <c r="CK6" i="2"/>
  <c r="CH19" i="2"/>
  <c r="BX17" i="2"/>
  <c r="BZ31" i="2"/>
  <c r="CJ32" i="2"/>
  <c r="BW57" i="2"/>
  <c r="CG53" i="2"/>
  <c r="BZ66" i="2"/>
  <c r="CG56" i="2"/>
  <c r="CI32" i="2"/>
  <c r="CA32" i="2"/>
  <c r="CA10" i="2"/>
  <c r="CB7" i="2"/>
  <c r="CB5" i="2"/>
  <c r="CJ21" i="2"/>
  <c r="BS59" i="2"/>
  <c r="BS60" i="2" s="1"/>
  <c r="AQ11" i="2"/>
  <c r="BZ69" i="2"/>
  <c r="BZ45" i="2"/>
  <c r="BX54" i="2"/>
  <c r="BV69" i="2"/>
  <c r="BW6" i="2"/>
  <c r="CG30" i="2"/>
  <c r="BV18" i="2"/>
  <c r="CK18" i="2"/>
  <c r="CA66" i="2"/>
  <c r="BW32" i="2"/>
  <c r="BV41" i="2"/>
  <c r="CF22" i="2"/>
  <c r="CG32" i="2"/>
  <c r="CA33" i="2"/>
  <c r="BY5" i="2"/>
  <c r="BX19" i="2"/>
  <c r="CK20" i="2"/>
  <c r="AP47" i="2"/>
  <c r="CG4" i="2"/>
  <c r="BY33" i="2"/>
  <c r="AL47" i="2"/>
  <c r="BV29" i="2"/>
  <c r="BY54" i="2"/>
  <c r="CF19" i="2"/>
  <c r="BW10" i="2"/>
  <c r="CH5" i="2"/>
  <c r="AP71" i="2"/>
  <c r="CE40" i="2"/>
  <c r="CE4" i="2"/>
  <c r="CB56" i="2"/>
  <c r="CF33" i="2"/>
  <c r="CJ17" i="2"/>
  <c r="BY55" i="2"/>
  <c r="BZ70" i="2"/>
  <c r="AL23" i="2"/>
  <c r="BA47" i="2"/>
  <c r="BW29" i="2"/>
  <c r="CA42" i="2"/>
  <c r="BX44" i="2"/>
  <c r="AO71" i="2"/>
  <c r="BY65" i="2"/>
  <c r="BX32" i="2"/>
  <c r="CI16" i="2"/>
  <c r="CF42" i="2"/>
  <c r="BZ53" i="2"/>
  <c r="CG7" i="2"/>
  <c r="BY7" i="2"/>
  <c r="BX52" i="2"/>
  <c r="CE33" i="2"/>
  <c r="AQ47" i="2"/>
  <c r="CB42" i="2"/>
  <c r="CA65" i="2"/>
  <c r="CF32" i="2"/>
  <c r="CI7" i="2"/>
  <c r="BW69" i="2"/>
  <c r="AR23" i="2"/>
  <c r="CA56" i="2"/>
  <c r="CK8" i="2"/>
  <c r="CG18" i="2"/>
  <c r="BV56" i="2"/>
  <c r="BX56" i="2"/>
  <c r="CJ30" i="2"/>
  <c r="CA16" i="2"/>
  <c r="CA41" i="2"/>
  <c r="BW7" i="2"/>
  <c r="H65" i="2"/>
  <c r="H66" i="2"/>
  <c r="H67" i="2"/>
  <c r="H68" i="2"/>
  <c r="H69" i="2"/>
  <c r="H70" i="2"/>
  <c r="H64" i="2"/>
  <c r="H71" i="2" s="1"/>
  <c r="Q53" i="2"/>
  <c r="Q54" i="2"/>
  <c r="Q55" i="2"/>
  <c r="Q56" i="2"/>
  <c r="Q57" i="2"/>
  <c r="Q58" i="2"/>
  <c r="Q52" i="2"/>
  <c r="Q59" i="2" s="1"/>
  <c r="H53" i="2"/>
  <c r="H54" i="2"/>
  <c r="H55" i="2"/>
  <c r="H56" i="2"/>
  <c r="H57" i="2"/>
  <c r="H58" i="2"/>
  <c r="H52" i="2"/>
  <c r="H41" i="2"/>
  <c r="H42" i="2"/>
  <c r="H43" i="2"/>
  <c r="H44" i="2"/>
  <c r="H45" i="2"/>
  <c r="H46" i="2"/>
  <c r="H40" i="2"/>
  <c r="Q29" i="2"/>
  <c r="Q30" i="2"/>
  <c r="Q31" i="2"/>
  <c r="Q32" i="2"/>
  <c r="Q33" i="2"/>
  <c r="Q34" i="2"/>
  <c r="Q28" i="2"/>
  <c r="H29" i="2"/>
  <c r="H30" i="2"/>
  <c r="H31" i="2"/>
  <c r="H32" i="2"/>
  <c r="H33" i="2"/>
  <c r="H34" i="2"/>
  <c r="H28" i="2"/>
  <c r="Q17" i="2"/>
  <c r="Q18" i="2"/>
  <c r="Q19" i="2"/>
  <c r="Q20" i="2"/>
  <c r="Q21" i="2"/>
  <c r="Q22" i="2"/>
  <c r="Q16" i="2"/>
  <c r="H17" i="2"/>
  <c r="H18" i="2"/>
  <c r="H19" i="2"/>
  <c r="H20" i="2"/>
  <c r="H21" i="2"/>
  <c r="H22" i="2"/>
  <c r="H16" i="2"/>
  <c r="Q5" i="2"/>
  <c r="Q6" i="2"/>
  <c r="Q7" i="2"/>
  <c r="Q8" i="2"/>
  <c r="Q9" i="2"/>
  <c r="Q10" i="2"/>
  <c r="Q4" i="2"/>
  <c r="H5" i="2"/>
  <c r="H6" i="2"/>
  <c r="H7" i="2"/>
  <c r="H8" i="2"/>
  <c r="H9" i="2"/>
  <c r="H10" i="2"/>
  <c r="H4" i="2"/>
  <c r="DR85" i="12"/>
  <c r="DT85" i="12" s="1"/>
  <c r="DS85" i="12"/>
  <c r="DU85" i="12" s="1"/>
  <c r="CV87" i="12"/>
  <c r="CX87" i="12" s="1"/>
  <c r="CW87" i="12"/>
  <c r="CY87" i="12" s="1"/>
  <c r="BZ84" i="12"/>
  <c r="CB84" i="12" s="1"/>
  <c r="CD84" i="12" s="1"/>
  <c r="CE84" i="12" s="1"/>
  <c r="CA84" i="12"/>
  <c r="CC84" i="12"/>
  <c r="BD90" i="12"/>
  <c r="BF90" i="12" s="1"/>
  <c r="BE90" i="12"/>
  <c r="BG90" i="12" s="1"/>
  <c r="AH93" i="12"/>
  <c r="AJ93" i="12" s="1"/>
  <c r="AI93" i="12"/>
  <c r="AK93" i="12" s="1"/>
  <c r="L92" i="12"/>
  <c r="N92" i="12" s="1"/>
  <c r="M92" i="12"/>
  <c r="O92" i="12" s="1"/>
  <c r="DR117" i="11"/>
  <c r="DS117" i="11"/>
  <c r="DU117" i="11" s="1"/>
  <c r="DT117" i="11"/>
  <c r="CV132" i="11"/>
  <c r="CW132" i="11"/>
  <c r="CY132" i="11" s="1"/>
  <c r="CX132" i="11"/>
  <c r="BZ119" i="11"/>
  <c r="CB119" i="11" s="1"/>
  <c r="CA119" i="11"/>
  <c r="CC119" i="11"/>
  <c r="BD131" i="11"/>
  <c r="BE131" i="11"/>
  <c r="BF131" i="11"/>
  <c r="BG131" i="11"/>
  <c r="AH137" i="11"/>
  <c r="AJ137" i="11" s="1"/>
  <c r="AI137" i="11"/>
  <c r="AK137" i="11" s="1"/>
  <c r="L153" i="11"/>
  <c r="N153" i="11" s="1"/>
  <c r="P153" i="11" s="1"/>
  <c r="Q153" i="11" s="1"/>
  <c r="M153" i="11"/>
  <c r="O153" i="11"/>
  <c r="EN96" i="10"/>
  <c r="EP96" i="10" s="1"/>
  <c r="EO96" i="10"/>
  <c r="EQ96" i="10" s="1"/>
  <c r="DR98" i="10"/>
  <c r="DT98" i="10" s="1"/>
  <c r="DS98" i="10"/>
  <c r="DU98" i="10" s="1"/>
  <c r="CV92" i="10"/>
  <c r="CX92" i="10" s="1"/>
  <c r="CW92" i="10"/>
  <c r="CY92" i="10" s="1"/>
  <c r="BD104" i="10"/>
  <c r="BF104" i="10" s="1"/>
  <c r="BE104" i="10"/>
  <c r="BG104" i="10" s="1"/>
  <c r="AH109" i="10"/>
  <c r="AJ109" i="10" s="1"/>
  <c r="AI109" i="10"/>
  <c r="AK109" i="10" s="1"/>
  <c r="L96" i="10"/>
  <c r="N96" i="10" s="1"/>
  <c r="P96" i="10" s="1"/>
  <c r="Q96" i="10" s="1"/>
  <c r="M96" i="10"/>
  <c r="O96" i="10" s="1"/>
  <c r="P86" i="2" l="1"/>
  <c r="P87" i="2" s="1"/>
  <c r="P85" i="2"/>
  <c r="CH47" i="2"/>
  <c r="BP48" i="2"/>
  <c r="M86" i="2"/>
  <c r="M87" i="2" s="1"/>
  <c r="M85" i="2"/>
  <c r="O86" i="2"/>
  <c r="O87" i="2" s="1"/>
  <c r="O85" i="2"/>
  <c r="BX11" i="2"/>
  <c r="CG23" i="2"/>
  <c r="BZ11" i="2"/>
  <c r="BV71" i="2"/>
  <c r="CJ59" i="2"/>
  <c r="CI23" i="2"/>
  <c r="BV47" i="2"/>
  <c r="CJ11" i="2"/>
  <c r="BX71" i="2"/>
  <c r="CE11" i="2"/>
  <c r="BW35" i="2"/>
  <c r="CA11" i="2"/>
  <c r="BZ47" i="2"/>
  <c r="BV11" i="2"/>
  <c r="CK23" i="2"/>
  <c r="CD119" i="11"/>
  <c r="CE119" i="11" s="1"/>
  <c r="CA43" i="2"/>
  <c r="CA47" i="2" s="1"/>
  <c r="DV98" i="10"/>
  <c r="DW98" i="10" s="1"/>
  <c r="AL137" i="11"/>
  <c r="AM137" i="11" s="1"/>
  <c r="AL93" i="12"/>
  <c r="AM93" i="12" s="1"/>
  <c r="CZ87" i="12"/>
  <c r="DA87" i="12" s="1"/>
  <c r="CA71" i="2"/>
  <c r="CE28" i="2"/>
  <c r="CE35" i="2" s="1"/>
  <c r="BW4" i="2"/>
  <c r="BW11" i="2" s="1"/>
  <c r="CJ31" i="2"/>
  <c r="CJ35" i="2" s="1"/>
  <c r="BV21" i="2"/>
  <c r="CF16" i="2"/>
  <c r="CF23" i="2" s="1"/>
  <c r="BX28" i="2"/>
  <c r="BX35" i="2" s="1"/>
  <c r="BV22" i="2"/>
  <c r="BY59" i="2"/>
  <c r="BW16" i="2"/>
  <c r="DV117" i="11"/>
  <c r="DW117" i="11" s="1"/>
  <c r="BV20" i="2"/>
  <c r="BV19" i="2"/>
  <c r="CF31" i="2"/>
  <c r="CA35" i="2"/>
  <c r="CI47" i="2"/>
  <c r="CI11" i="2"/>
  <c r="CK32" i="2"/>
  <c r="BY52" i="2"/>
  <c r="BX21" i="2"/>
  <c r="BX18" i="2"/>
  <c r="BY28" i="2"/>
  <c r="CF43" i="2"/>
  <c r="BN47" i="2"/>
  <c r="BN48" i="2" s="1"/>
  <c r="CZ132" i="11"/>
  <c r="DA132" i="11" s="1"/>
  <c r="BH131" i="11"/>
  <c r="BI131" i="11" s="1"/>
  <c r="P92" i="12"/>
  <c r="Q92" i="12" s="1"/>
  <c r="DV85" i="12"/>
  <c r="DW85" i="12" s="1"/>
  <c r="CA20" i="2"/>
  <c r="CA22" i="2"/>
  <c r="CA17" i="2"/>
  <c r="CA21" i="2"/>
  <c r="CA18" i="2"/>
  <c r="CA23" i="2" s="1"/>
  <c r="CA19" i="2"/>
  <c r="BZ59" i="2"/>
  <c r="BS47" i="2"/>
  <c r="BS48" i="2" s="1"/>
  <c r="CJ23" i="2"/>
  <c r="CG40" i="2"/>
  <c r="CG47" i="2" s="1"/>
  <c r="CG52" i="2"/>
  <c r="CG59" i="2" s="1"/>
  <c r="BY17" i="2"/>
  <c r="BV16" i="2"/>
  <c r="BP59" i="2"/>
  <c r="BV35" i="2"/>
  <c r="BV59" i="2"/>
  <c r="BZ35" i="2"/>
  <c r="CE47" i="2"/>
  <c r="BZ71" i="2"/>
  <c r="CH16" i="2"/>
  <c r="CK5" i="2"/>
  <c r="BX16" i="2"/>
  <c r="BY35" i="2"/>
  <c r="BX59" i="2"/>
  <c r="CG11" i="2"/>
  <c r="BW40" i="2"/>
  <c r="BW47" i="2" s="1"/>
  <c r="BW64" i="2"/>
  <c r="BW71" i="2" s="1"/>
  <c r="BW52" i="2"/>
  <c r="BW59" i="2" s="1"/>
  <c r="CI59" i="2"/>
  <c r="CG28" i="2"/>
  <c r="CG35" i="2" s="1"/>
  <c r="CI35" i="2"/>
  <c r="CA59" i="2"/>
  <c r="BX40" i="2"/>
  <c r="BX47" i="2" s="1"/>
  <c r="Q23" i="2"/>
  <c r="H79" i="2"/>
  <c r="H59" i="2"/>
  <c r="H47" i="2"/>
  <c r="Q35" i="2"/>
  <c r="H35" i="2"/>
  <c r="Q11" i="2"/>
  <c r="H11" i="2"/>
  <c r="BH90" i="12"/>
  <c r="BI90" i="12" s="1"/>
  <c r="ER96" i="10"/>
  <c r="ES96" i="10" s="1"/>
  <c r="CZ92" i="10"/>
  <c r="DA92" i="10" s="1"/>
  <c r="BH104" i="10"/>
  <c r="BI104" i="10" s="1"/>
  <c r="AL109" i="10"/>
  <c r="AM109" i="10" s="1"/>
  <c r="L134" i="9"/>
  <c r="N134" i="9" s="1"/>
  <c r="M134" i="9"/>
  <c r="O134" i="9" s="1"/>
  <c r="AH124" i="9"/>
  <c r="AJ124" i="9" s="1"/>
  <c r="AL124" i="9" s="1"/>
  <c r="AM124" i="9" s="1"/>
  <c r="AI124" i="9"/>
  <c r="AK124" i="9"/>
  <c r="BD124" i="9"/>
  <c r="BF124" i="9" s="1"/>
  <c r="BE124" i="9"/>
  <c r="BG124" i="9" s="1"/>
  <c r="BZ93" i="9"/>
  <c r="CA93" i="9"/>
  <c r="CC93" i="9" s="1"/>
  <c r="CB93" i="9"/>
  <c r="DR101" i="9"/>
  <c r="DT101" i="9" s="1"/>
  <c r="DV101" i="9" s="1"/>
  <c r="DW101" i="9" s="1"/>
  <c r="DS101" i="9"/>
  <c r="DU101" i="9" s="1"/>
  <c r="DR118" i="8"/>
  <c r="DT118" i="8" s="1"/>
  <c r="DV118" i="8" s="1"/>
  <c r="DW118" i="8" s="1"/>
  <c r="DS118" i="8"/>
  <c r="DU118" i="8" s="1"/>
  <c r="BZ131" i="8"/>
  <c r="CB131" i="8" s="1"/>
  <c r="CA131" i="8"/>
  <c r="CC131" i="8" s="1"/>
  <c r="BD144" i="8"/>
  <c r="BF144" i="8" s="1"/>
  <c r="BH144" i="8" s="1"/>
  <c r="BI144" i="8" s="1"/>
  <c r="BE144" i="8"/>
  <c r="BG144" i="8"/>
  <c r="AH150" i="8"/>
  <c r="AJ150" i="8" s="1"/>
  <c r="AI150" i="8"/>
  <c r="AK150" i="8" s="1"/>
  <c r="L158" i="8"/>
  <c r="N158" i="8" s="1"/>
  <c r="M158" i="8"/>
  <c r="O158" i="8"/>
  <c r="L159" i="8"/>
  <c r="M159" i="8"/>
  <c r="O159" i="8" s="1"/>
  <c r="N159" i="8"/>
  <c r="L160" i="8"/>
  <c r="N160" i="8" s="1"/>
  <c r="P160" i="8" s="1"/>
  <c r="Q160" i="8" s="1"/>
  <c r="M160" i="8"/>
  <c r="O160" i="8"/>
  <c r="L161" i="8"/>
  <c r="N161" i="8" s="1"/>
  <c r="M161" i="8"/>
  <c r="O161" i="8" s="1"/>
  <c r="L162" i="8"/>
  <c r="N162" i="8" s="1"/>
  <c r="M162" i="8"/>
  <c r="O162" i="8" s="1"/>
  <c r="L163" i="8"/>
  <c r="N163" i="8" s="1"/>
  <c r="P163" i="8" s="1"/>
  <c r="Q163" i="8" s="1"/>
  <c r="M163" i="8"/>
  <c r="O163" i="8" s="1"/>
  <c r="M157" i="8"/>
  <c r="O157" i="8" s="1"/>
  <c r="L157" i="8"/>
  <c r="N157" i="8" s="1"/>
  <c r="DS84" i="7"/>
  <c r="DU84" i="7" s="1"/>
  <c r="DR84" i="7"/>
  <c r="DT84" i="7" s="1"/>
  <c r="CV83" i="7"/>
  <c r="CX83" i="7" s="1"/>
  <c r="CW83" i="7"/>
  <c r="CY83" i="7" s="1"/>
  <c r="BD85" i="7"/>
  <c r="BF85" i="7" s="1"/>
  <c r="BH85" i="7" s="1"/>
  <c r="BI85" i="7" s="1"/>
  <c r="BE85" i="7"/>
  <c r="BG85" i="7"/>
  <c r="AH85" i="7"/>
  <c r="AJ85" i="7" s="1"/>
  <c r="AI85" i="7"/>
  <c r="AK85" i="7" s="1"/>
  <c r="L84" i="7"/>
  <c r="N84" i="7" s="1"/>
  <c r="M84" i="7"/>
  <c r="O84" i="7" s="1"/>
  <c r="DR84" i="6"/>
  <c r="DT84" i="6" s="1"/>
  <c r="DS84" i="6"/>
  <c r="DU84" i="6" s="1"/>
  <c r="CV84" i="6"/>
  <c r="CX84" i="6" s="1"/>
  <c r="CW84" i="6"/>
  <c r="CY84" i="6"/>
  <c r="BZ86" i="6"/>
  <c r="CB86" i="6" s="1"/>
  <c r="CA86" i="6"/>
  <c r="CC86" i="6" s="1"/>
  <c r="BD88" i="6"/>
  <c r="BF88" i="6" s="1"/>
  <c r="BE88" i="6"/>
  <c r="BG88" i="6" s="1"/>
  <c r="AH87" i="6"/>
  <c r="AJ87" i="6" s="1"/>
  <c r="AI87" i="6"/>
  <c r="AK87" i="6" s="1"/>
  <c r="L84" i="6"/>
  <c r="N84" i="6" s="1"/>
  <c r="M84" i="6"/>
  <c r="O84" i="6" s="1"/>
  <c r="DR102" i="5"/>
  <c r="DT102" i="5" s="1"/>
  <c r="DS102" i="5"/>
  <c r="DU102" i="5"/>
  <c r="BZ90" i="5"/>
  <c r="CA90" i="5"/>
  <c r="CB90" i="5"/>
  <c r="CC90" i="5"/>
  <c r="BD107" i="5"/>
  <c r="BE107" i="5"/>
  <c r="BF107" i="5"/>
  <c r="BG107" i="5"/>
  <c r="AH108" i="5"/>
  <c r="AJ108" i="5" s="1"/>
  <c r="AI108" i="5"/>
  <c r="AK108" i="5"/>
  <c r="L97" i="5"/>
  <c r="N97" i="5" s="1"/>
  <c r="M97" i="5"/>
  <c r="O97" i="5" s="1"/>
  <c r="DR101" i="4"/>
  <c r="DS101" i="4"/>
  <c r="DU101" i="4" s="1"/>
  <c r="DT101" i="4"/>
  <c r="CV90" i="4"/>
  <c r="CW90" i="4"/>
  <c r="CY90" i="4" s="1"/>
  <c r="CX90" i="4"/>
  <c r="BZ101" i="4"/>
  <c r="CA101" i="4"/>
  <c r="CC101" i="4" s="1"/>
  <c r="CB101" i="4"/>
  <c r="BZ102" i="4"/>
  <c r="CB102" i="4" s="1"/>
  <c r="CA102" i="4"/>
  <c r="CC102" i="4" s="1"/>
  <c r="BZ3" i="4"/>
  <c r="CB3" i="4" s="1"/>
  <c r="CD3" i="4" s="1"/>
  <c r="CE3" i="4" s="1"/>
  <c r="CA3" i="4"/>
  <c r="CC3" i="4"/>
  <c r="BZ4" i="4"/>
  <c r="BD104" i="4"/>
  <c r="BE104" i="4"/>
  <c r="BF104" i="4"/>
  <c r="BG104" i="4"/>
  <c r="AH102" i="4"/>
  <c r="AI102" i="4"/>
  <c r="AJ102" i="4"/>
  <c r="AK102" i="4"/>
  <c r="L108" i="4"/>
  <c r="M108" i="4"/>
  <c r="N108" i="4"/>
  <c r="O108" i="4"/>
  <c r="CH59" i="2" l="1"/>
  <c r="BP60" i="2"/>
  <c r="N85" i="2" s="1"/>
  <c r="Q86" i="2"/>
  <c r="Q87" i="2" s="1"/>
  <c r="Q85" i="2"/>
  <c r="BV23" i="2"/>
  <c r="BX23" i="2"/>
  <c r="AL85" i="7"/>
  <c r="AM85" i="7" s="1"/>
  <c r="P84" i="7"/>
  <c r="Q84" i="7" s="1"/>
  <c r="CB4" i="2"/>
  <c r="CB11" i="2" s="1"/>
  <c r="CB64" i="2"/>
  <c r="CB71" i="2" s="1"/>
  <c r="CB40" i="2"/>
  <c r="CB47" i="2" s="1"/>
  <c r="CB28" i="2"/>
  <c r="CB35" i="2" s="1"/>
  <c r="CB52" i="2"/>
  <c r="CB59" i="2" s="1"/>
  <c r="CK4" i="2"/>
  <c r="CK11" i="2" s="1"/>
  <c r="CK28" i="2"/>
  <c r="CK35" i="2" s="1"/>
  <c r="CK52" i="2"/>
  <c r="CK59" i="2" s="1"/>
  <c r="CK40" i="2"/>
  <c r="CK47" i="2" s="1"/>
  <c r="CF40" i="2"/>
  <c r="CF47" i="2" s="1"/>
  <c r="CF4" i="2"/>
  <c r="CF11" i="2" s="1"/>
  <c r="CF28" i="2"/>
  <c r="CF35" i="2" s="1"/>
  <c r="BW18" i="2"/>
  <c r="BW17" i="2"/>
  <c r="BW22" i="2"/>
  <c r="BW20" i="2"/>
  <c r="BW23" i="2" s="1"/>
  <c r="BW21" i="2"/>
  <c r="BW19" i="2"/>
  <c r="CD93" i="9"/>
  <c r="CE93" i="9" s="1"/>
  <c r="P108" i="4"/>
  <c r="Q108" i="4" s="1"/>
  <c r="AL102" i="4"/>
  <c r="AM102" i="4" s="1"/>
  <c r="BH104" i="4"/>
  <c r="BI104" i="4" s="1"/>
  <c r="BH107" i="5"/>
  <c r="BI107" i="5" s="1"/>
  <c r="CD90" i="5"/>
  <c r="CE90" i="5" s="1"/>
  <c r="BH88" i="6"/>
  <c r="BI88" i="6" s="1"/>
  <c r="DV84" i="6"/>
  <c r="DW84" i="6" s="1"/>
  <c r="P161" i="8"/>
  <c r="Q161" i="8" s="1"/>
  <c r="BH124" i="9"/>
  <c r="BI124" i="9" s="1"/>
  <c r="CD101" i="4"/>
  <c r="CE101" i="4" s="1"/>
  <c r="DV101" i="4"/>
  <c r="DW101" i="4" s="1"/>
  <c r="DV102" i="5"/>
  <c r="DW102" i="5" s="1"/>
  <c r="CZ84" i="6"/>
  <c r="DA84" i="6" s="1"/>
  <c r="CZ90" i="4"/>
  <c r="DA90" i="4" s="1"/>
  <c r="AL108" i="5"/>
  <c r="AM108" i="5" s="1"/>
  <c r="DV84" i="7"/>
  <c r="DW84" i="7" s="1"/>
  <c r="BY23" i="2"/>
  <c r="BY18" i="2"/>
  <c r="BY21" i="2"/>
  <c r="BY19" i="2"/>
  <c r="BY22" i="2"/>
  <c r="BY20" i="2"/>
  <c r="BY16" i="2"/>
  <c r="P159" i="8"/>
  <c r="Q159" i="8" s="1"/>
  <c r="P162" i="8"/>
  <c r="Q162" i="8" s="1"/>
  <c r="P158" i="8"/>
  <c r="Q158" i="8" s="1"/>
  <c r="P157" i="8"/>
  <c r="Q157" i="8" s="1"/>
  <c r="P134" i="9"/>
  <c r="Q134" i="9" s="1"/>
  <c r="CD131" i="8"/>
  <c r="CE131" i="8" s="1"/>
  <c r="AL150" i="8"/>
  <c r="AM150" i="8" s="1"/>
  <c r="CZ83" i="7"/>
  <c r="DA83" i="7" s="1"/>
  <c r="CD86" i="6"/>
  <c r="CE86" i="6" s="1"/>
  <c r="AL87" i="6"/>
  <c r="AM87" i="6" s="1"/>
  <c r="P84" i="6"/>
  <c r="Q84" i="6" s="1"/>
  <c r="P97" i="5"/>
  <c r="Q97" i="5" s="1"/>
  <c r="CD102" i="4"/>
  <c r="CE102" i="4" s="1"/>
  <c r="L92" i="1"/>
  <c r="M92" i="1"/>
  <c r="N92" i="1"/>
  <c r="P92" i="1" s="1"/>
  <c r="Q92" i="1" s="1"/>
  <c r="O92" i="1"/>
  <c r="AH90" i="1"/>
  <c r="AI90" i="1"/>
  <c r="AJ90" i="1"/>
  <c r="AK90" i="1"/>
  <c r="BD88" i="1"/>
  <c r="BE88" i="1"/>
  <c r="BF88" i="1"/>
  <c r="BG88" i="1"/>
  <c r="BZ87" i="1"/>
  <c r="CA87" i="1"/>
  <c r="CB87" i="1"/>
  <c r="CC87" i="1"/>
  <c r="CV83" i="1"/>
  <c r="CW83" i="1"/>
  <c r="CX83" i="1"/>
  <c r="CY83" i="1"/>
  <c r="N86" i="2" l="1"/>
  <c r="N87" i="2" s="1"/>
  <c r="CZ83" i="1"/>
  <c r="DA83" i="1" s="1"/>
  <c r="AL90" i="1"/>
  <c r="AM90" i="1" s="1"/>
  <c r="CD87" i="1"/>
  <c r="CE87" i="1" s="1"/>
  <c r="BH88" i="1"/>
  <c r="BI88" i="1" s="1"/>
  <c r="EN86" i="11"/>
  <c r="EO86" i="11"/>
  <c r="EQ86" i="11" s="1"/>
  <c r="EP86" i="11"/>
  <c r="EN87" i="11"/>
  <c r="EP87" i="11" s="1"/>
  <c r="EO87" i="11"/>
  <c r="EQ87" i="11" s="1"/>
  <c r="EN88" i="11"/>
  <c r="EP88" i="11" s="1"/>
  <c r="EO88" i="11"/>
  <c r="EQ88" i="11" s="1"/>
  <c r="EN89" i="11"/>
  <c r="EP89" i="11" s="1"/>
  <c r="EO89" i="11"/>
  <c r="EQ89" i="11" s="1"/>
  <c r="EN90" i="11"/>
  <c r="EO90" i="11"/>
  <c r="EQ90" i="11" s="1"/>
  <c r="EP90" i="11"/>
  <c r="EN91" i="11"/>
  <c r="EO91" i="11"/>
  <c r="EQ91" i="11" s="1"/>
  <c r="EP91" i="11"/>
  <c r="EN92" i="11"/>
  <c r="EP92" i="11" s="1"/>
  <c r="EO92" i="11"/>
  <c r="EQ92" i="11" s="1"/>
  <c r="EN93" i="11"/>
  <c r="EP93" i="11" s="1"/>
  <c r="EO93" i="11"/>
  <c r="EQ93" i="11" s="1"/>
  <c r="EN94" i="11"/>
  <c r="EO94" i="11"/>
  <c r="EQ94" i="11" s="1"/>
  <c r="EP94" i="11"/>
  <c r="EN95" i="11"/>
  <c r="EP95" i="11" s="1"/>
  <c r="EO95" i="11"/>
  <c r="EQ95" i="11" s="1"/>
  <c r="EN96" i="11"/>
  <c r="EP96" i="11" s="1"/>
  <c r="EO96" i="11"/>
  <c r="EQ96" i="11" s="1"/>
  <c r="EN97" i="11"/>
  <c r="EP97" i="11" s="1"/>
  <c r="EO97" i="11"/>
  <c r="EQ97" i="11" s="1"/>
  <c r="EN98" i="11"/>
  <c r="EO98" i="11"/>
  <c r="EQ98" i="11" s="1"/>
  <c r="EP98" i="11"/>
  <c r="EN99" i="11"/>
  <c r="EO99" i="11"/>
  <c r="EQ99" i="11" s="1"/>
  <c r="EP99" i="11"/>
  <c r="EN100" i="11"/>
  <c r="EP100" i="11" s="1"/>
  <c r="EO100" i="11"/>
  <c r="EQ100" i="11" s="1"/>
  <c r="EN101" i="11"/>
  <c r="EP101" i="11" s="1"/>
  <c r="EO101" i="11"/>
  <c r="EQ101" i="11" s="1"/>
  <c r="EN102" i="11"/>
  <c r="EP102" i="11" s="1"/>
  <c r="EO102" i="11"/>
  <c r="EQ102" i="11" s="1"/>
  <c r="EN103" i="11"/>
  <c r="EP103" i="11" s="1"/>
  <c r="EO103" i="11"/>
  <c r="EQ103" i="11" s="1"/>
  <c r="EN104" i="11"/>
  <c r="EP104" i="11" s="1"/>
  <c r="EO104" i="11"/>
  <c r="EQ104" i="11" s="1"/>
  <c r="EN105" i="11"/>
  <c r="EP105" i="11" s="1"/>
  <c r="EO105" i="11"/>
  <c r="EQ105" i="11" s="1"/>
  <c r="EN106" i="11"/>
  <c r="EO106" i="11"/>
  <c r="EQ106" i="11" s="1"/>
  <c r="EP106" i="11"/>
  <c r="EN107" i="11"/>
  <c r="EO107" i="11"/>
  <c r="EQ107" i="11" s="1"/>
  <c r="EP107" i="11"/>
  <c r="EN108" i="11"/>
  <c r="EP108" i="11" s="1"/>
  <c r="EO108" i="11"/>
  <c r="EQ108" i="11" s="1"/>
  <c r="EN109" i="11"/>
  <c r="EP109" i="11" s="1"/>
  <c r="EO109" i="11"/>
  <c r="EQ109" i="11" s="1"/>
  <c r="EN110" i="11"/>
  <c r="EP110" i="11" s="1"/>
  <c r="EO110" i="11"/>
  <c r="EQ110" i="11" s="1"/>
  <c r="EN111" i="11"/>
  <c r="EP111" i="11" s="1"/>
  <c r="EO111" i="11"/>
  <c r="EQ111" i="11" s="1"/>
  <c r="EN112" i="11"/>
  <c r="EP112" i="11" s="1"/>
  <c r="EO112" i="11"/>
  <c r="EQ112" i="11" s="1"/>
  <c r="EN113" i="11"/>
  <c r="EP113" i="11" s="1"/>
  <c r="EO113" i="11"/>
  <c r="EQ113" i="11" s="1"/>
  <c r="EN114" i="11"/>
  <c r="EP114" i="11" s="1"/>
  <c r="EO114" i="11"/>
  <c r="EQ114" i="11" s="1"/>
  <c r="ER114" i="11" s="1"/>
  <c r="ES114" i="11" s="1"/>
  <c r="EN115" i="11"/>
  <c r="EP115" i="11" s="1"/>
  <c r="EO115" i="11"/>
  <c r="EQ115" i="11" s="1"/>
  <c r="EN116" i="11"/>
  <c r="EP116" i="11" s="1"/>
  <c r="EO116" i="11"/>
  <c r="EQ116" i="11" s="1"/>
  <c r="EN117" i="11"/>
  <c r="EP117" i="11" s="1"/>
  <c r="EO117" i="11"/>
  <c r="EQ117" i="11" s="1"/>
  <c r="ER117" i="11" s="1"/>
  <c r="ES117" i="11" s="1"/>
  <c r="EN118" i="11"/>
  <c r="EP118" i="11" s="1"/>
  <c r="EO118" i="11"/>
  <c r="EQ118" i="11" s="1"/>
  <c r="EN119" i="11"/>
  <c r="EP119" i="11" s="1"/>
  <c r="EO119" i="11"/>
  <c r="EQ119" i="11" s="1"/>
  <c r="EN120" i="11"/>
  <c r="EP120" i="11" s="1"/>
  <c r="EO120" i="11"/>
  <c r="EQ120" i="11" s="1"/>
  <c r="EN121" i="11"/>
  <c r="EP121" i="11" s="1"/>
  <c r="EO121" i="11"/>
  <c r="EQ121" i="11" s="1"/>
  <c r="ER121" i="11" s="1"/>
  <c r="ES121" i="11" s="1"/>
  <c r="EN122" i="11"/>
  <c r="EP122" i="11" s="1"/>
  <c r="EO122" i="11"/>
  <c r="EQ122" i="11" s="1"/>
  <c r="EN123" i="11"/>
  <c r="EP123" i="11" s="1"/>
  <c r="EO123" i="11"/>
  <c r="EQ123" i="11" s="1"/>
  <c r="ER123" i="11" s="1"/>
  <c r="ES123" i="11" s="1"/>
  <c r="EN124" i="11"/>
  <c r="EP124" i="11" s="1"/>
  <c r="EO124" i="11"/>
  <c r="EQ124" i="11" s="1"/>
  <c r="EN125" i="11"/>
  <c r="EP125" i="11" s="1"/>
  <c r="EO125" i="11"/>
  <c r="EQ125" i="11" s="1"/>
  <c r="EN126" i="11"/>
  <c r="EP126" i="11" s="1"/>
  <c r="EO126" i="11"/>
  <c r="EQ126" i="11" s="1"/>
  <c r="EN127" i="11"/>
  <c r="EP127" i="11" s="1"/>
  <c r="EO127" i="11"/>
  <c r="EQ127" i="11" s="1"/>
  <c r="EN128" i="11"/>
  <c r="EP128" i="11" s="1"/>
  <c r="EO128" i="11"/>
  <c r="EQ128" i="11" s="1"/>
  <c r="EN129" i="11"/>
  <c r="EP129" i="11" s="1"/>
  <c r="EO129" i="11"/>
  <c r="EQ129" i="11" s="1"/>
  <c r="EN130" i="11"/>
  <c r="EP130" i="11" s="1"/>
  <c r="EO130" i="11"/>
  <c r="EQ130" i="11" s="1"/>
  <c r="EN131" i="11"/>
  <c r="EP131" i="11" s="1"/>
  <c r="EO131" i="11"/>
  <c r="EQ131" i="11" s="1"/>
  <c r="EN132" i="11"/>
  <c r="EP132" i="11" s="1"/>
  <c r="EO132" i="11"/>
  <c r="EQ132" i="11"/>
  <c r="EN133" i="11"/>
  <c r="EP133" i="11" s="1"/>
  <c r="EO133" i="11"/>
  <c r="EQ133" i="11" s="1"/>
  <c r="EN134" i="11"/>
  <c r="EP134" i="11" s="1"/>
  <c r="EO134" i="11"/>
  <c r="EQ134" i="11" s="1"/>
  <c r="EN135" i="11"/>
  <c r="EP135" i="11" s="1"/>
  <c r="EO135" i="11"/>
  <c r="EQ135" i="11" s="1"/>
  <c r="EN136" i="11"/>
  <c r="EP136" i="11" s="1"/>
  <c r="EO136" i="11"/>
  <c r="EQ136" i="11" s="1"/>
  <c r="EN137" i="11"/>
  <c r="EP137" i="11" s="1"/>
  <c r="EO137" i="11"/>
  <c r="EQ137" i="11" s="1"/>
  <c r="ER137" i="11" s="1"/>
  <c r="ES137" i="11" s="1"/>
  <c r="EN138" i="11"/>
  <c r="EP138" i="11" s="1"/>
  <c r="EO138" i="11"/>
  <c r="EQ138" i="11" s="1"/>
  <c r="ER138" i="11" s="1"/>
  <c r="ES138" i="11" s="1"/>
  <c r="EN139" i="11"/>
  <c r="EP139" i="11" s="1"/>
  <c r="EO139" i="11"/>
  <c r="EQ139" i="11" s="1"/>
  <c r="ER139" i="11" s="1"/>
  <c r="ES139" i="11" s="1"/>
  <c r="EN140" i="11"/>
  <c r="EP140" i="11" s="1"/>
  <c r="EO140" i="11"/>
  <c r="EQ140" i="11" s="1"/>
  <c r="ER140" i="11" s="1"/>
  <c r="ES140" i="11" s="1"/>
  <c r="EN141" i="11"/>
  <c r="EO141" i="11"/>
  <c r="EQ141" i="11" s="1"/>
  <c r="EP141" i="11"/>
  <c r="EN142" i="11"/>
  <c r="EO142" i="11"/>
  <c r="EQ142" i="11" s="1"/>
  <c r="EP142" i="11"/>
  <c r="EN143" i="11"/>
  <c r="EP143" i="11" s="1"/>
  <c r="EO143" i="11"/>
  <c r="EQ143" i="11" s="1"/>
  <c r="EN144" i="11"/>
  <c r="EP144" i="11" s="1"/>
  <c r="EO144" i="11"/>
  <c r="EQ144" i="11" s="1"/>
  <c r="EN145" i="11"/>
  <c r="EP145" i="11" s="1"/>
  <c r="EO145" i="11"/>
  <c r="EQ145" i="11" s="1"/>
  <c r="EN146" i="11"/>
  <c r="EP146" i="11" s="1"/>
  <c r="EO146" i="11"/>
  <c r="EQ146" i="11" s="1"/>
  <c r="EN147" i="11"/>
  <c r="EP147" i="11" s="1"/>
  <c r="EO147" i="11"/>
  <c r="EQ147" i="11" s="1"/>
  <c r="EN86" i="10"/>
  <c r="EP86" i="10" s="1"/>
  <c r="EO86" i="10"/>
  <c r="EQ86" i="10" s="1"/>
  <c r="EN87" i="10"/>
  <c r="EO87" i="10"/>
  <c r="EQ87" i="10" s="1"/>
  <c r="EP87" i="10"/>
  <c r="EN88" i="10"/>
  <c r="EO88" i="10"/>
  <c r="EQ88" i="10" s="1"/>
  <c r="EP88" i="10"/>
  <c r="EN89" i="10"/>
  <c r="EO89" i="10"/>
  <c r="EQ89" i="10" s="1"/>
  <c r="ER89" i="10" s="1"/>
  <c r="ES89" i="10" s="1"/>
  <c r="EP89" i="10"/>
  <c r="EN90" i="10"/>
  <c r="EO90" i="10"/>
  <c r="EQ90" i="10" s="1"/>
  <c r="EP90" i="10"/>
  <c r="EN91" i="10"/>
  <c r="EO91" i="10"/>
  <c r="EQ91" i="10" s="1"/>
  <c r="EP91" i="10"/>
  <c r="EN92" i="10"/>
  <c r="EP92" i="10" s="1"/>
  <c r="EO92" i="10"/>
  <c r="EQ92" i="10" s="1"/>
  <c r="EN93" i="10"/>
  <c r="EO93" i="10"/>
  <c r="EQ93" i="10" s="1"/>
  <c r="EP93" i="10"/>
  <c r="EN94" i="10"/>
  <c r="EP94" i="10" s="1"/>
  <c r="EO94" i="10"/>
  <c r="EQ94" i="10" s="1"/>
  <c r="ER94" i="10"/>
  <c r="ES94" i="10" s="1"/>
  <c r="EN95" i="10"/>
  <c r="EP95" i="10" s="1"/>
  <c r="EO95" i="10"/>
  <c r="EQ95" i="10" s="1"/>
  <c r="EN86" i="9"/>
  <c r="EP86" i="9" s="1"/>
  <c r="EO86" i="9"/>
  <c r="EQ86" i="9" s="1"/>
  <c r="EN87" i="9"/>
  <c r="EP87" i="9" s="1"/>
  <c r="EO87" i="9"/>
  <c r="EQ87" i="9" s="1"/>
  <c r="EN88" i="9"/>
  <c r="EP88" i="9" s="1"/>
  <c r="EO88" i="9"/>
  <c r="EQ88" i="9" s="1"/>
  <c r="EN89" i="9"/>
  <c r="EP89" i="9" s="1"/>
  <c r="EO89" i="9"/>
  <c r="EQ89" i="9" s="1"/>
  <c r="EN90" i="9"/>
  <c r="EP90" i="9" s="1"/>
  <c r="EO90" i="9"/>
  <c r="EQ90" i="9" s="1"/>
  <c r="EN91" i="9"/>
  <c r="EP91" i="9" s="1"/>
  <c r="EO91" i="9"/>
  <c r="EQ91" i="9" s="1"/>
  <c r="EN92" i="9"/>
  <c r="EP92" i="9" s="1"/>
  <c r="EO92" i="9"/>
  <c r="EQ92" i="9" s="1"/>
  <c r="EN93" i="9"/>
  <c r="EP93" i="9" s="1"/>
  <c r="EO93" i="9"/>
  <c r="EQ93" i="9" s="1"/>
  <c r="EN94" i="9"/>
  <c r="EP94" i="9" s="1"/>
  <c r="EO94" i="9"/>
  <c r="EQ94" i="9" s="1"/>
  <c r="EN95" i="9"/>
  <c r="EP95" i="9" s="1"/>
  <c r="EO95" i="9"/>
  <c r="EQ95" i="9" s="1"/>
  <c r="EN96" i="9"/>
  <c r="EP96" i="9" s="1"/>
  <c r="EO96" i="9"/>
  <c r="EQ96" i="9" s="1"/>
  <c r="ER96" i="9" s="1"/>
  <c r="ES96" i="9" s="1"/>
  <c r="EN97" i="9"/>
  <c r="EP97" i="9" s="1"/>
  <c r="EO97" i="9"/>
  <c r="EQ97" i="9" s="1"/>
  <c r="ER97" i="9" s="1"/>
  <c r="ES97" i="9" s="1"/>
  <c r="EN98" i="9"/>
  <c r="EP98" i="9" s="1"/>
  <c r="EO98" i="9"/>
  <c r="EQ98" i="9" s="1"/>
  <c r="ER98" i="9" s="1"/>
  <c r="ES98" i="9" s="1"/>
  <c r="EN86" i="8"/>
  <c r="EP86" i="8" s="1"/>
  <c r="EO86" i="8"/>
  <c r="EQ86" i="8" s="1"/>
  <c r="ER86" i="8" s="1"/>
  <c r="ES86" i="8" s="1"/>
  <c r="EN87" i="8"/>
  <c r="EP87" i="8" s="1"/>
  <c r="EO87" i="8"/>
  <c r="EQ87" i="8" s="1"/>
  <c r="ER87" i="8" s="1"/>
  <c r="ES87" i="8" s="1"/>
  <c r="EN88" i="8"/>
  <c r="EP88" i="8" s="1"/>
  <c r="EO88" i="8"/>
  <c r="EQ88" i="8" s="1"/>
  <c r="ER88" i="8" s="1"/>
  <c r="ES88" i="8" s="1"/>
  <c r="EN89" i="8"/>
  <c r="EP89" i="8" s="1"/>
  <c r="EO89" i="8"/>
  <c r="EQ89" i="8" s="1"/>
  <c r="ER89" i="8" s="1"/>
  <c r="ES89" i="8" s="1"/>
  <c r="EN90" i="8"/>
  <c r="EP90" i="8" s="1"/>
  <c r="EO90" i="8"/>
  <c r="EQ90" i="8" s="1"/>
  <c r="ER90" i="8" s="1"/>
  <c r="ES90" i="8" s="1"/>
  <c r="EN91" i="8"/>
  <c r="EP91" i="8" s="1"/>
  <c r="EO91" i="8"/>
  <c r="EQ91" i="8" s="1"/>
  <c r="ER91" i="8" s="1"/>
  <c r="ES91" i="8" s="1"/>
  <c r="EN92" i="8"/>
  <c r="EP92" i="8" s="1"/>
  <c r="EO92" i="8"/>
  <c r="EQ92" i="8" s="1"/>
  <c r="ER92" i="8" s="1"/>
  <c r="ES92" i="8" s="1"/>
  <c r="EN93" i="8"/>
  <c r="EP93" i="8" s="1"/>
  <c r="EO93" i="8"/>
  <c r="EQ93" i="8" s="1"/>
  <c r="ER93" i="8" s="1"/>
  <c r="ES93" i="8" s="1"/>
  <c r="EN94" i="8"/>
  <c r="EP94" i="8" s="1"/>
  <c r="EO94" i="8"/>
  <c r="EQ94" i="8" s="1"/>
  <c r="ER94" i="8" s="1"/>
  <c r="ES94" i="8" s="1"/>
  <c r="EN95" i="8"/>
  <c r="EP95" i="8" s="1"/>
  <c r="EO95" i="8"/>
  <c r="EQ95" i="8" s="1"/>
  <c r="ER95" i="8" s="1"/>
  <c r="ES95" i="8" s="1"/>
  <c r="EN96" i="8"/>
  <c r="EP96" i="8" s="1"/>
  <c r="EO96" i="8"/>
  <c r="EQ96" i="8" s="1"/>
  <c r="ER96" i="8" s="1"/>
  <c r="ES96" i="8" s="1"/>
  <c r="EN97" i="8"/>
  <c r="EP97" i="8" s="1"/>
  <c r="EO97" i="8"/>
  <c r="EQ97" i="8" s="1"/>
  <c r="ER97" i="8" s="1"/>
  <c r="ES97" i="8" s="1"/>
  <c r="EN98" i="8"/>
  <c r="EP98" i="8" s="1"/>
  <c r="EO98" i="8"/>
  <c r="EQ98" i="8" s="1"/>
  <c r="ER98" i="8" s="1"/>
  <c r="ES98" i="8" s="1"/>
  <c r="EN99" i="8"/>
  <c r="EP99" i="8" s="1"/>
  <c r="EO99" i="8"/>
  <c r="EQ99" i="8" s="1"/>
  <c r="ER99" i="8" s="1"/>
  <c r="ES99" i="8" s="1"/>
  <c r="EN100" i="8"/>
  <c r="EP100" i="8" s="1"/>
  <c r="EO100" i="8"/>
  <c r="EQ100" i="8" s="1"/>
  <c r="ER100" i="8" s="1"/>
  <c r="ES100" i="8" s="1"/>
  <c r="EN101" i="8"/>
  <c r="EP101" i="8" s="1"/>
  <c r="EO101" i="8"/>
  <c r="EQ101" i="8" s="1"/>
  <c r="ER101" i="8" s="1"/>
  <c r="ES101" i="8" s="1"/>
  <c r="EN102" i="8"/>
  <c r="EP102" i="8" s="1"/>
  <c r="EO102" i="8"/>
  <c r="EQ102" i="8" s="1"/>
  <c r="ER102" i="8" s="1"/>
  <c r="ES102" i="8" s="1"/>
  <c r="EN103" i="8"/>
  <c r="EP103" i="8" s="1"/>
  <c r="EO103" i="8"/>
  <c r="EQ103" i="8" s="1"/>
  <c r="ER103" i="8" s="1"/>
  <c r="ES103" i="8" s="1"/>
  <c r="EN104" i="8"/>
  <c r="EP104" i="8" s="1"/>
  <c r="EO104" i="8"/>
  <c r="EQ104" i="8" s="1"/>
  <c r="ER104" i="8" s="1"/>
  <c r="ES104" i="8" s="1"/>
  <c r="EN105" i="8"/>
  <c r="EP105" i="8" s="1"/>
  <c r="EO105" i="8"/>
  <c r="EQ105" i="8" s="1"/>
  <c r="ER105" i="8" s="1"/>
  <c r="ES105" i="8" s="1"/>
  <c r="EN106" i="8"/>
  <c r="EP106" i="8" s="1"/>
  <c r="EO106" i="8"/>
  <c r="EQ106" i="8" s="1"/>
  <c r="ER106" i="8" s="1"/>
  <c r="ES106" i="8" s="1"/>
  <c r="EN107" i="8"/>
  <c r="EP107" i="8" s="1"/>
  <c r="EO107" i="8"/>
  <c r="EQ107" i="8" s="1"/>
  <c r="ER107" i="8" s="1"/>
  <c r="ES107" i="8" s="1"/>
  <c r="EN108" i="8"/>
  <c r="EP108" i="8" s="1"/>
  <c r="EO108" i="8"/>
  <c r="EQ108" i="8" s="1"/>
  <c r="ER108" i="8" s="1"/>
  <c r="ES108" i="8" s="1"/>
  <c r="EN109" i="8"/>
  <c r="EP109" i="8" s="1"/>
  <c r="EO109" i="8"/>
  <c r="EQ109" i="8" s="1"/>
  <c r="ER109" i="8" s="1"/>
  <c r="ES109" i="8" s="1"/>
  <c r="EN110" i="8"/>
  <c r="EP110" i="8" s="1"/>
  <c r="EO110" i="8"/>
  <c r="EQ110" i="8" s="1"/>
  <c r="ER110" i="8" s="1"/>
  <c r="ES110" i="8" s="1"/>
  <c r="EN111" i="8"/>
  <c r="EP111" i="8" s="1"/>
  <c r="EO111" i="8"/>
  <c r="EQ111" i="8" s="1"/>
  <c r="ER111" i="8" s="1"/>
  <c r="ES111" i="8" s="1"/>
  <c r="EN112" i="8"/>
  <c r="EP112" i="8" s="1"/>
  <c r="EO112" i="8"/>
  <c r="EQ112" i="8" s="1"/>
  <c r="ER112" i="8" s="1"/>
  <c r="ES112" i="8" s="1"/>
  <c r="EN113" i="8"/>
  <c r="EP113" i="8" s="1"/>
  <c r="EO113" i="8"/>
  <c r="EQ113" i="8" s="1"/>
  <c r="ER113" i="8" s="1"/>
  <c r="ES113" i="8" s="1"/>
  <c r="EN114" i="8"/>
  <c r="EP114" i="8" s="1"/>
  <c r="EO114" i="8"/>
  <c r="EQ114" i="8" s="1"/>
  <c r="ER114" i="8" s="1"/>
  <c r="ES114" i="8" s="1"/>
  <c r="EN115" i="8"/>
  <c r="EP115" i="8" s="1"/>
  <c r="EO115" i="8"/>
  <c r="EQ115" i="8" s="1"/>
  <c r="ER115" i="8" s="1"/>
  <c r="ES115" i="8" s="1"/>
  <c r="EN116" i="8"/>
  <c r="EP116" i="8" s="1"/>
  <c r="EO116" i="8"/>
  <c r="EQ116" i="8" s="1"/>
  <c r="ER116" i="8" s="1"/>
  <c r="ES116" i="8" s="1"/>
  <c r="EN117" i="8"/>
  <c r="EP117" i="8" s="1"/>
  <c r="EO117" i="8"/>
  <c r="EQ117" i="8" s="1"/>
  <c r="ER117" i="8" s="1"/>
  <c r="ES117" i="8" s="1"/>
  <c r="EN118" i="8"/>
  <c r="EP118" i="8" s="1"/>
  <c r="EO118" i="8"/>
  <c r="EQ118" i="8" s="1"/>
  <c r="ER118" i="8" s="1"/>
  <c r="ES118" i="8" s="1"/>
  <c r="EN119" i="8"/>
  <c r="EP119" i="8" s="1"/>
  <c r="EO119" i="8"/>
  <c r="EQ119" i="8" s="1"/>
  <c r="ER119" i="8" s="1"/>
  <c r="ES119" i="8" s="1"/>
  <c r="EN120" i="8"/>
  <c r="EP120" i="8" s="1"/>
  <c r="EO120" i="8"/>
  <c r="EQ120" i="8" s="1"/>
  <c r="ER120" i="8" s="1"/>
  <c r="ES120" i="8" s="1"/>
  <c r="EN121" i="8"/>
  <c r="EP121" i="8" s="1"/>
  <c r="EO121" i="8"/>
  <c r="EQ121" i="8" s="1"/>
  <c r="ER121" i="8" s="1"/>
  <c r="ES121" i="8" s="1"/>
  <c r="EN122" i="8"/>
  <c r="EP122" i="8" s="1"/>
  <c r="EO122" i="8"/>
  <c r="EQ122" i="8" s="1"/>
  <c r="ER122" i="8" s="1"/>
  <c r="ES122" i="8" s="1"/>
  <c r="EN123" i="8"/>
  <c r="EP123" i="8" s="1"/>
  <c r="EO123" i="8"/>
  <c r="EQ123" i="8" s="1"/>
  <c r="ER123" i="8" s="1"/>
  <c r="ES123" i="8" s="1"/>
  <c r="EN124" i="8"/>
  <c r="EP124" i="8" s="1"/>
  <c r="EO124" i="8"/>
  <c r="EQ124" i="8" s="1"/>
  <c r="ER124" i="8" s="1"/>
  <c r="ES124" i="8" s="1"/>
  <c r="EN125" i="8"/>
  <c r="EP125" i="8" s="1"/>
  <c r="EO125" i="8"/>
  <c r="EQ125" i="8" s="1"/>
  <c r="ER125" i="8" s="1"/>
  <c r="ES125" i="8" s="1"/>
  <c r="EN126" i="8"/>
  <c r="EP126" i="8" s="1"/>
  <c r="EO126" i="8"/>
  <c r="EQ126" i="8" s="1"/>
  <c r="ER126" i="8" s="1"/>
  <c r="ES126" i="8" s="1"/>
  <c r="EN127" i="8"/>
  <c r="EP127" i="8" s="1"/>
  <c r="EO127" i="8"/>
  <c r="EQ127" i="8" s="1"/>
  <c r="ER127" i="8" s="1"/>
  <c r="ES127" i="8" s="1"/>
  <c r="EN86" i="6"/>
  <c r="EP86" i="6" s="1"/>
  <c r="EO86" i="6"/>
  <c r="EQ86" i="6" s="1"/>
  <c r="EN87" i="6"/>
  <c r="EP87" i="6" s="1"/>
  <c r="EO87" i="6"/>
  <c r="EQ87" i="6" s="1"/>
  <c r="EN86" i="5"/>
  <c r="EO86" i="5"/>
  <c r="EP86" i="5"/>
  <c r="EQ86" i="5"/>
  <c r="EN87" i="5"/>
  <c r="EP87" i="5" s="1"/>
  <c r="EO87" i="5"/>
  <c r="EQ87" i="5" s="1"/>
  <c r="EN88" i="5"/>
  <c r="EP88" i="5" s="1"/>
  <c r="EO88" i="5"/>
  <c r="EQ88" i="5" s="1"/>
  <c r="EN89" i="5"/>
  <c r="EO89" i="5"/>
  <c r="EQ89" i="5" s="1"/>
  <c r="EP89" i="5"/>
  <c r="EN90" i="5"/>
  <c r="EP90" i="5" s="1"/>
  <c r="EO90" i="5"/>
  <c r="EQ90" i="5" s="1"/>
  <c r="EN91" i="5"/>
  <c r="EP91" i="5" s="1"/>
  <c r="EO91" i="5"/>
  <c r="EQ91" i="5" s="1"/>
  <c r="EN92" i="5"/>
  <c r="EP92" i="5" s="1"/>
  <c r="EO92" i="5"/>
  <c r="EQ92" i="5" s="1"/>
  <c r="EN93" i="5"/>
  <c r="EP93" i="5" s="1"/>
  <c r="EO93" i="5"/>
  <c r="EQ93" i="5" s="1"/>
  <c r="EN94" i="5"/>
  <c r="EP94" i="5" s="1"/>
  <c r="EO94" i="5"/>
  <c r="EQ94" i="5" s="1"/>
  <c r="EN95" i="5"/>
  <c r="EP95" i="5" s="1"/>
  <c r="ER95" i="5" s="1"/>
  <c r="ES95" i="5" s="1"/>
  <c r="EO95" i="5"/>
  <c r="EQ95" i="5" s="1"/>
  <c r="EN96" i="5"/>
  <c r="EP96" i="5" s="1"/>
  <c r="EO96" i="5"/>
  <c r="EQ96" i="5" s="1"/>
  <c r="EN97" i="5"/>
  <c r="EP97" i="5" s="1"/>
  <c r="EO97" i="5"/>
  <c r="EQ97" i="5" s="1"/>
  <c r="EN98" i="5"/>
  <c r="EP98" i="5" s="1"/>
  <c r="EO98" i="5"/>
  <c r="EQ98" i="5" s="1"/>
  <c r="EN99" i="5"/>
  <c r="EP99" i="5" s="1"/>
  <c r="ER99" i="5" s="1"/>
  <c r="ES99" i="5" s="1"/>
  <c r="EO99" i="5"/>
  <c r="EQ99" i="5" s="1"/>
  <c r="EN100" i="5"/>
  <c r="EP100" i="5" s="1"/>
  <c r="EO100" i="5"/>
  <c r="EQ100" i="5" s="1"/>
  <c r="EN101" i="5"/>
  <c r="EP101" i="5" s="1"/>
  <c r="EO101" i="5"/>
  <c r="EQ101" i="5"/>
  <c r="EN102" i="5"/>
  <c r="EP102" i="5" s="1"/>
  <c r="EO102" i="5"/>
  <c r="EQ102" i="5" s="1"/>
  <c r="EN103" i="5"/>
  <c r="EP103" i="5" s="1"/>
  <c r="EO103" i="5"/>
  <c r="EQ103" i="5" s="1"/>
  <c r="EN104" i="5"/>
  <c r="EP104" i="5" s="1"/>
  <c r="ER104" i="5" s="1"/>
  <c r="ES104" i="5" s="1"/>
  <c r="EO104" i="5"/>
  <c r="EQ104" i="5" s="1"/>
  <c r="EN86" i="4"/>
  <c r="EP86" i="4" s="1"/>
  <c r="EO86" i="4"/>
  <c r="EQ86" i="4" s="1"/>
  <c r="EN87" i="4"/>
  <c r="EP87" i="4" s="1"/>
  <c r="EO87" i="4"/>
  <c r="EQ87" i="4"/>
  <c r="ER94" i="9" l="1"/>
  <c r="ES94" i="9" s="1"/>
  <c r="ER92" i="9"/>
  <c r="ES92" i="9" s="1"/>
  <c r="ER90" i="9"/>
  <c r="ES90" i="9" s="1"/>
  <c r="ER88" i="9"/>
  <c r="ES88" i="9" s="1"/>
  <c r="ER86" i="9"/>
  <c r="ES86" i="9" s="1"/>
  <c r="ER95" i="9"/>
  <c r="ES95" i="9" s="1"/>
  <c r="ER93" i="9"/>
  <c r="ES93" i="9" s="1"/>
  <c r="ER91" i="9"/>
  <c r="ES91" i="9" s="1"/>
  <c r="ER89" i="9"/>
  <c r="ES89" i="9" s="1"/>
  <c r="ER87" i="9"/>
  <c r="ES87" i="9" s="1"/>
  <c r="ER90" i="10"/>
  <c r="ES90" i="10" s="1"/>
  <c r="ER101" i="5"/>
  <c r="ES101" i="5" s="1"/>
  <c r="ER91" i="10"/>
  <c r="ES91" i="10" s="1"/>
  <c r="ER87" i="10"/>
  <c r="ES87" i="10" s="1"/>
  <c r="ER95" i="10"/>
  <c r="ES95" i="10" s="1"/>
  <c r="ER88" i="10"/>
  <c r="ES88" i="10" s="1"/>
  <c r="ER129" i="11"/>
  <c r="ES129" i="11" s="1"/>
  <c r="ER105" i="11"/>
  <c r="ES105" i="11" s="1"/>
  <c r="ER97" i="11"/>
  <c r="ES97" i="11" s="1"/>
  <c r="ER89" i="11"/>
  <c r="ES89" i="11" s="1"/>
  <c r="ER141" i="11"/>
  <c r="ES141" i="11" s="1"/>
  <c r="ER134" i="11"/>
  <c r="ES134" i="11" s="1"/>
  <c r="ER110" i="11"/>
  <c r="ES110" i="11" s="1"/>
  <c r="ER102" i="11"/>
  <c r="ES102" i="11" s="1"/>
  <c r="ER98" i="11"/>
  <c r="ES98" i="11" s="1"/>
  <c r="ER86" i="11"/>
  <c r="ES86" i="11" s="1"/>
  <c r="ER142" i="11"/>
  <c r="ES142" i="11" s="1"/>
  <c r="ER122" i="11"/>
  <c r="ES122" i="11" s="1"/>
  <c r="ER107" i="11"/>
  <c r="ES107" i="11" s="1"/>
  <c r="ER103" i="11"/>
  <c r="ES103" i="11" s="1"/>
  <c r="ER99" i="11"/>
  <c r="ES99" i="11" s="1"/>
  <c r="ER95" i="11"/>
  <c r="ES95" i="11" s="1"/>
  <c r="ER91" i="11"/>
  <c r="ES91" i="11" s="1"/>
  <c r="ER87" i="11"/>
  <c r="ES87" i="11" s="1"/>
  <c r="ER109" i="11"/>
  <c r="ES109" i="11" s="1"/>
  <c r="ER101" i="11"/>
  <c r="ES101" i="11" s="1"/>
  <c r="ER93" i="11"/>
  <c r="ES93" i="11" s="1"/>
  <c r="ER133" i="11"/>
  <c r="ES133" i="11" s="1"/>
  <c r="ER106" i="11"/>
  <c r="ES106" i="11" s="1"/>
  <c r="ER94" i="11"/>
  <c r="ES94" i="11" s="1"/>
  <c r="ER90" i="11"/>
  <c r="ES90" i="11" s="1"/>
  <c r="ER146" i="11"/>
  <c r="ES146" i="11" s="1"/>
  <c r="ER108" i="11"/>
  <c r="ES108" i="11" s="1"/>
  <c r="ER104" i="11"/>
  <c r="ES104" i="11" s="1"/>
  <c r="ER100" i="11"/>
  <c r="ES100" i="11" s="1"/>
  <c r="ER96" i="11"/>
  <c r="ES96" i="11" s="1"/>
  <c r="ER92" i="11"/>
  <c r="ES92" i="11" s="1"/>
  <c r="ER88" i="11"/>
  <c r="ES88" i="11" s="1"/>
  <c r="ER118" i="11"/>
  <c r="ES118" i="11" s="1"/>
  <c r="ER119" i="11"/>
  <c r="ES119" i="11" s="1"/>
  <c r="ER126" i="11"/>
  <c r="ES126" i="11" s="1"/>
  <c r="ER135" i="11"/>
  <c r="ES135" i="11" s="1"/>
  <c r="ER124" i="11"/>
  <c r="ES124" i="11" s="1"/>
  <c r="ER125" i="11"/>
  <c r="ES125" i="11" s="1"/>
  <c r="ER145" i="11"/>
  <c r="ES145" i="11" s="1"/>
  <c r="ER130" i="11"/>
  <c r="ES130" i="11" s="1"/>
  <c r="ER113" i="11"/>
  <c r="ES113" i="11" s="1"/>
  <c r="ER86" i="10"/>
  <c r="ES86" i="10" s="1"/>
  <c r="ER87" i="6"/>
  <c r="ES87" i="6" s="1"/>
  <c r="ER86" i="6"/>
  <c r="ES86" i="6" s="1"/>
  <c r="ER97" i="5"/>
  <c r="ES97" i="5" s="1"/>
  <c r="ER96" i="5"/>
  <c r="ES96" i="5" s="1"/>
  <c r="ER93" i="5"/>
  <c r="ES93" i="5" s="1"/>
  <c r="ER103" i="5"/>
  <c r="ES103" i="5" s="1"/>
  <c r="ER91" i="5"/>
  <c r="ES91" i="5" s="1"/>
  <c r="ER100" i="5"/>
  <c r="ES100" i="5" s="1"/>
  <c r="ER92" i="5"/>
  <c r="ES92" i="5" s="1"/>
  <c r="ER98" i="5"/>
  <c r="ES98" i="5" s="1"/>
  <c r="ER88" i="5"/>
  <c r="ES88" i="5" s="1"/>
  <c r="ER94" i="5"/>
  <c r="ES94" i="5" s="1"/>
  <c r="ER89" i="5"/>
  <c r="ES89" i="5" s="1"/>
  <c r="ER136" i="11"/>
  <c r="ES136" i="11" s="1"/>
  <c r="ER120" i="11"/>
  <c r="ES120" i="11" s="1"/>
  <c r="ER87" i="4"/>
  <c r="ES87" i="4" s="1"/>
  <c r="ER86" i="4"/>
  <c r="ES86" i="4" s="1"/>
  <c r="ER90" i="5"/>
  <c r="ES90" i="5" s="1"/>
  <c r="ER86" i="5"/>
  <c r="ES86" i="5" s="1"/>
  <c r="ER147" i="11"/>
  <c r="ES147" i="11" s="1"/>
  <c r="ER143" i="11"/>
  <c r="ES143" i="11" s="1"/>
  <c r="ER131" i="11"/>
  <c r="ES131" i="11" s="1"/>
  <c r="ER127" i="11"/>
  <c r="ES127" i="11" s="1"/>
  <c r="ER115" i="11"/>
  <c r="ES115" i="11" s="1"/>
  <c r="ER111" i="11"/>
  <c r="ES111" i="11" s="1"/>
  <c r="ER102" i="5"/>
  <c r="ES102" i="5" s="1"/>
  <c r="ER87" i="5"/>
  <c r="ES87" i="5" s="1"/>
  <c r="ER93" i="10"/>
  <c r="ES93" i="10" s="1"/>
  <c r="ER92" i="10"/>
  <c r="ES92" i="10" s="1"/>
  <c r="ER144" i="11"/>
  <c r="ES144" i="11" s="1"/>
  <c r="ER132" i="11"/>
  <c r="ES132" i="11" s="1"/>
  <c r="ER128" i="11"/>
  <c r="ES128" i="11" s="1"/>
  <c r="ER116" i="11"/>
  <c r="ES116" i="11" s="1"/>
  <c r="ER112" i="11"/>
  <c r="ES112" i="11" s="1"/>
  <c r="DR84" i="12"/>
  <c r="DT84" i="12" s="1"/>
  <c r="DS84" i="12"/>
  <c r="DU84" i="12" s="1"/>
  <c r="CV84" i="12"/>
  <c r="CX84" i="12" s="1"/>
  <c r="CW84" i="12"/>
  <c r="CY84" i="12" s="1"/>
  <c r="CV85" i="12"/>
  <c r="CX85" i="12" s="1"/>
  <c r="CW85" i="12"/>
  <c r="CY85" i="12" s="1"/>
  <c r="CV86" i="12"/>
  <c r="CX86" i="12" s="1"/>
  <c r="CW86" i="12"/>
  <c r="CY86" i="12" s="1"/>
  <c r="AH92" i="12"/>
  <c r="AJ92" i="12" s="1"/>
  <c r="AI92" i="12"/>
  <c r="AK92" i="12" s="1"/>
  <c r="DR84" i="11"/>
  <c r="DT84" i="11" s="1"/>
  <c r="DS84" i="11"/>
  <c r="DU84" i="11" s="1"/>
  <c r="DR85" i="11"/>
  <c r="DT85" i="11" s="1"/>
  <c r="DS85" i="11"/>
  <c r="DU85" i="11" s="1"/>
  <c r="DR86" i="11"/>
  <c r="DT86" i="11" s="1"/>
  <c r="DS86" i="11"/>
  <c r="DU86" i="11" s="1"/>
  <c r="DR87" i="11"/>
  <c r="DT87" i="11" s="1"/>
  <c r="DS87" i="11"/>
  <c r="DU87" i="11" s="1"/>
  <c r="DR88" i="11"/>
  <c r="DT88" i="11" s="1"/>
  <c r="DS88" i="11"/>
  <c r="DU88" i="11" s="1"/>
  <c r="DR89" i="11"/>
  <c r="DT89" i="11" s="1"/>
  <c r="DS89" i="11"/>
  <c r="DU89" i="11" s="1"/>
  <c r="DR90" i="11"/>
  <c r="DT90" i="11" s="1"/>
  <c r="DS90" i="11"/>
  <c r="DU90" i="11" s="1"/>
  <c r="DR91" i="11"/>
  <c r="DT91" i="11" s="1"/>
  <c r="DS91" i="11"/>
  <c r="DU91" i="11" s="1"/>
  <c r="DR92" i="11"/>
  <c r="DT92" i="11" s="1"/>
  <c r="DS92" i="11"/>
  <c r="DU92" i="11" s="1"/>
  <c r="DR93" i="11"/>
  <c r="DS93" i="11"/>
  <c r="DU93" i="11" s="1"/>
  <c r="DT93" i="11"/>
  <c r="DR94" i="11"/>
  <c r="DT94" i="11" s="1"/>
  <c r="DS94" i="11"/>
  <c r="DU94" i="11" s="1"/>
  <c r="DR95" i="11"/>
  <c r="DT95" i="11" s="1"/>
  <c r="DS95" i="11"/>
  <c r="DU95" i="11" s="1"/>
  <c r="DR96" i="11"/>
  <c r="DT96" i="11" s="1"/>
  <c r="DS96" i="11"/>
  <c r="DU96" i="11"/>
  <c r="DR97" i="11"/>
  <c r="DT97" i="11" s="1"/>
  <c r="DS97" i="11"/>
  <c r="DU97" i="11" s="1"/>
  <c r="DR98" i="11"/>
  <c r="DT98" i="11" s="1"/>
  <c r="DS98" i="11"/>
  <c r="DU98" i="11" s="1"/>
  <c r="DR99" i="11"/>
  <c r="DT99" i="11" s="1"/>
  <c r="DS99" i="11"/>
  <c r="DU99" i="11" s="1"/>
  <c r="DR100" i="11"/>
  <c r="DT100" i="11" s="1"/>
  <c r="DS100" i="11"/>
  <c r="DU100" i="11" s="1"/>
  <c r="DR101" i="11"/>
  <c r="DT101" i="11" s="1"/>
  <c r="DS101" i="11"/>
  <c r="DU101" i="11" s="1"/>
  <c r="DR102" i="11"/>
  <c r="DT102" i="11" s="1"/>
  <c r="DS102" i="11"/>
  <c r="DU102" i="11" s="1"/>
  <c r="DR103" i="11"/>
  <c r="DT103" i="11" s="1"/>
  <c r="DS103" i="11"/>
  <c r="DU103" i="11" s="1"/>
  <c r="DR104" i="11"/>
  <c r="DT104" i="11" s="1"/>
  <c r="DS104" i="11"/>
  <c r="DU104" i="11" s="1"/>
  <c r="DR105" i="11"/>
  <c r="DT105" i="11" s="1"/>
  <c r="DS105" i="11"/>
  <c r="DU105" i="11" s="1"/>
  <c r="DR106" i="11"/>
  <c r="DT106" i="11" s="1"/>
  <c r="DS106" i="11"/>
  <c r="DU106" i="11" s="1"/>
  <c r="DR107" i="11"/>
  <c r="DT107" i="11" s="1"/>
  <c r="DS107" i="11"/>
  <c r="DU107" i="11" s="1"/>
  <c r="DR108" i="11"/>
  <c r="DT108" i="11" s="1"/>
  <c r="DS108" i="11"/>
  <c r="DU108" i="11" s="1"/>
  <c r="DR109" i="11"/>
  <c r="DT109" i="11" s="1"/>
  <c r="DS109" i="11"/>
  <c r="DU109" i="11"/>
  <c r="DR110" i="11"/>
  <c r="DT110" i="11" s="1"/>
  <c r="DS110" i="11"/>
  <c r="DU110" i="11" s="1"/>
  <c r="DR111" i="11"/>
  <c r="DT111" i="11" s="1"/>
  <c r="DS111" i="11"/>
  <c r="DU111" i="11" s="1"/>
  <c r="DR112" i="11"/>
  <c r="DT112" i="11" s="1"/>
  <c r="DS112" i="11"/>
  <c r="DU112" i="11" s="1"/>
  <c r="DR113" i="11"/>
  <c r="DT113" i="11" s="1"/>
  <c r="DS113" i="11"/>
  <c r="DU113" i="11" s="1"/>
  <c r="DR114" i="11"/>
  <c r="DS114" i="11"/>
  <c r="DU114" i="11" s="1"/>
  <c r="DT114" i="11"/>
  <c r="DR115" i="11"/>
  <c r="DT115" i="11" s="1"/>
  <c r="DS115" i="11"/>
  <c r="DU115" i="11" s="1"/>
  <c r="DR116" i="11"/>
  <c r="DT116" i="11" s="1"/>
  <c r="DS116" i="11"/>
  <c r="DU116" i="11" s="1"/>
  <c r="CV84" i="11"/>
  <c r="CX84" i="11" s="1"/>
  <c r="CW84" i="11"/>
  <c r="CY84" i="11" s="1"/>
  <c r="CV85" i="11"/>
  <c r="CX85" i="11" s="1"/>
  <c r="CW85" i="11"/>
  <c r="CY85" i="11" s="1"/>
  <c r="CV86" i="11"/>
  <c r="CX86" i="11" s="1"/>
  <c r="CW86" i="11"/>
  <c r="CY86" i="11" s="1"/>
  <c r="CV87" i="11"/>
  <c r="CW87" i="11"/>
  <c r="CY87" i="11" s="1"/>
  <c r="CX87" i="11"/>
  <c r="CZ87" i="11" s="1"/>
  <c r="DA87" i="11" s="1"/>
  <c r="CV88" i="11"/>
  <c r="CX88" i="11" s="1"/>
  <c r="CW88" i="11"/>
  <c r="CY88" i="11" s="1"/>
  <c r="CV89" i="11"/>
  <c r="CX89" i="11" s="1"/>
  <c r="CW89" i="11"/>
  <c r="CY89" i="11" s="1"/>
  <c r="CV90" i="11"/>
  <c r="CX90" i="11" s="1"/>
  <c r="CW90" i="11"/>
  <c r="CY90" i="11" s="1"/>
  <c r="CV91" i="11"/>
  <c r="CX91" i="11" s="1"/>
  <c r="CZ91" i="11" s="1"/>
  <c r="DA91" i="11" s="1"/>
  <c r="CW91" i="11"/>
  <c r="CY91" i="11" s="1"/>
  <c r="CV92" i="11"/>
  <c r="CX92" i="11" s="1"/>
  <c r="CW92" i="11"/>
  <c r="CY92" i="11" s="1"/>
  <c r="CV93" i="11"/>
  <c r="CX93" i="11" s="1"/>
  <c r="CW93" i="11"/>
  <c r="CY93" i="11" s="1"/>
  <c r="CV94" i="11"/>
  <c r="CX94" i="11" s="1"/>
  <c r="CW94" i="11"/>
  <c r="CY94" i="11"/>
  <c r="CV95" i="11"/>
  <c r="CX95" i="11" s="1"/>
  <c r="CW95" i="11"/>
  <c r="CY95" i="11"/>
  <c r="CV96" i="11"/>
  <c r="CX96" i="11" s="1"/>
  <c r="CW96" i="11"/>
  <c r="CY96" i="11" s="1"/>
  <c r="CV97" i="11"/>
  <c r="CX97" i="11" s="1"/>
  <c r="CW97" i="11"/>
  <c r="CY97" i="11" s="1"/>
  <c r="CV98" i="11"/>
  <c r="CX98" i="11" s="1"/>
  <c r="CW98" i="11"/>
  <c r="CY98" i="11" s="1"/>
  <c r="CV99" i="11"/>
  <c r="CX99" i="11" s="1"/>
  <c r="CW99" i="11"/>
  <c r="CY99" i="11" s="1"/>
  <c r="CV100" i="11"/>
  <c r="CX100" i="11" s="1"/>
  <c r="CW100" i="11"/>
  <c r="CY100" i="11" s="1"/>
  <c r="CV101" i="11"/>
  <c r="CX101" i="11" s="1"/>
  <c r="CW101" i="11"/>
  <c r="CY101" i="11" s="1"/>
  <c r="CV102" i="11"/>
  <c r="CX102" i="11" s="1"/>
  <c r="CW102" i="11"/>
  <c r="CY102" i="11" s="1"/>
  <c r="CV103" i="11"/>
  <c r="CW103" i="11"/>
  <c r="CY103" i="11" s="1"/>
  <c r="CX103" i="11"/>
  <c r="CV104" i="11"/>
  <c r="CX104" i="11" s="1"/>
  <c r="CW104" i="11"/>
  <c r="CY104" i="11" s="1"/>
  <c r="CV105" i="11"/>
  <c r="CX105" i="11" s="1"/>
  <c r="CW105" i="11"/>
  <c r="CY105" i="11" s="1"/>
  <c r="CV106" i="11"/>
  <c r="CX106" i="11" s="1"/>
  <c r="CW106" i="11"/>
  <c r="CY106" i="11" s="1"/>
  <c r="CV107" i="11"/>
  <c r="CX107" i="11" s="1"/>
  <c r="CW107" i="11"/>
  <c r="CY107" i="11" s="1"/>
  <c r="CV108" i="11"/>
  <c r="CX108" i="11" s="1"/>
  <c r="CW108" i="11"/>
  <c r="CY108" i="11" s="1"/>
  <c r="CV109" i="11"/>
  <c r="CX109" i="11" s="1"/>
  <c r="CW109" i="11"/>
  <c r="CY109" i="11" s="1"/>
  <c r="CV110" i="11"/>
  <c r="CX110" i="11" s="1"/>
  <c r="CW110" i="11"/>
  <c r="CY110" i="11" s="1"/>
  <c r="CV111" i="11"/>
  <c r="CX111" i="11" s="1"/>
  <c r="CW111" i="11"/>
  <c r="CY111" i="11" s="1"/>
  <c r="CV112" i="11"/>
  <c r="CX112" i="11" s="1"/>
  <c r="CW112" i="11"/>
  <c r="CY112" i="11" s="1"/>
  <c r="CV113" i="11"/>
  <c r="CX113" i="11" s="1"/>
  <c r="CW113" i="11"/>
  <c r="CY113" i="11" s="1"/>
  <c r="CV114" i="11"/>
  <c r="CX114" i="11" s="1"/>
  <c r="CW114" i="11"/>
  <c r="CY114" i="11"/>
  <c r="CV115" i="11"/>
  <c r="CX115" i="11" s="1"/>
  <c r="CW115" i="11"/>
  <c r="CY115" i="11" s="1"/>
  <c r="CV116" i="11"/>
  <c r="CX116" i="11" s="1"/>
  <c r="CW116" i="11"/>
  <c r="CY116" i="11" s="1"/>
  <c r="CV117" i="11"/>
  <c r="CX117" i="11" s="1"/>
  <c r="CW117" i="11"/>
  <c r="CY117" i="11"/>
  <c r="CV118" i="11"/>
  <c r="CX118" i="11" s="1"/>
  <c r="CW118" i="11"/>
  <c r="CY118" i="11" s="1"/>
  <c r="CV119" i="11"/>
  <c r="CX119" i="11" s="1"/>
  <c r="CW119" i="11"/>
  <c r="CY119" i="11" s="1"/>
  <c r="CV120" i="11"/>
  <c r="CX120" i="11" s="1"/>
  <c r="CW120" i="11"/>
  <c r="CY120" i="11" s="1"/>
  <c r="CV121" i="11"/>
  <c r="CX121" i="11" s="1"/>
  <c r="CW121" i="11"/>
  <c r="CY121" i="11" s="1"/>
  <c r="CV122" i="11"/>
  <c r="CX122" i="11" s="1"/>
  <c r="CW122" i="11"/>
  <c r="CY122" i="11" s="1"/>
  <c r="CV123" i="11"/>
  <c r="CX123" i="11" s="1"/>
  <c r="CW123" i="11"/>
  <c r="CY123" i="11" s="1"/>
  <c r="CV124" i="11"/>
  <c r="CX124" i="11" s="1"/>
  <c r="CW124" i="11"/>
  <c r="CY124" i="11" s="1"/>
  <c r="CV125" i="11"/>
  <c r="CX125" i="11" s="1"/>
  <c r="CW125" i="11"/>
  <c r="CY125" i="11" s="1"/>
  <c r="CV126" i="11"/>
  <c r="CX126" i="11" s="1"/>
  <c r="CW126" i="11"/>
  <c r="CY126" i="11" s="1"/>
  <c r="CV127" i="11"/>
  <c r="CX127" i="11" s="1"/>
  <c r="CZ127" i="11" s="1"/>
  <c r="DA127" i="11" s="1"/>
  <c r="CW127" i="11"/>
  <c r="CY127" i="11" s="1"/>
  <c r="CV128" i="11"/>
  <c r="CX128" i="11" s="1"/>
  <c r="CW128" i="11"/>
  <c r="CY128" i="11" s="1"/>
  <c r="CV129" i="11"/>
  <c r="CX129" i="11" s="1"/>
  <c r="CW129" i="11"/>
  <c r="CY129" i="11" s="1"/>
  <c r="CV130" i="11"/>
  <c r="CX130" i="11" s="1"/>
  <c r="CW130" i="11"/>
  <c r="CY130" i="11" s="1"/>
  <c r="CV131" i="11"/>
  <c r="CX131" i="11" s="1"/>
  <c r="CW131" i="11"/>
  <c r="CY131" i="11" s="1"/>
  <c r="BZ88" i="11"/>
  <c r="CB88" i="11" s="1"/>
  <c r="CA88" i="11"/>
  <c r="CC88" i="11" s="1"/>
  <c r="BZ89" i="11"/>
  <c r="CB89" i="11" s="1"/>
  <c r="CA89" i="11"/>
  <c r="CC89" i="11" s="1"/>
  <c r="BZ90" i="11"/>
  <c r="CB90" i="11" s="1"/>
  <c r="CD90" i="11" s="1"/>
  <c r="CE90" i="11" s="1"/>
  <c r="CA90" i="11"/>
  <c r="CC90" i="11" s="1"/>
  <c r="BZ91" i="11"/>
  <c r="CB91" i="11" s="1"/>
  <c r="CA91" i="11"/>
  <c r="CC91" i="11" s="1"/>
  <c r="BZ92" i="11"/>
  <c r="CB92" i="11" s="1"/>
  <c r="CA92" i="11"/>
  <c r="CC92" i="11" s="1"/>
  <c r="BZ93" i="11"/>
  <c r="CB93" i="11" s="1"/>
  <c r="CA93" i="11"/>
  <c r="CC93" i="11" s="1"/>
  <c r="BZ94" i="11"/>
  <c r="CB94" i="11" s="1"/>
  <c r="CA94" i="11"/>
  <c r="CC94" i="11" s="1"/>
  <c r="BZ95" i="11"/>
  <c r="CB95" i="11" s="1"/>
  <c r="CA95" i="11"/>
  <c r="CC95" i="11" s="1"/>
  <c r="BZ96" i="11"/>
  <c r="CB96" i="11" s="1"/>
  <c r="CA96" i="11"/>
  <c r="CC96" i="11"/>
  <c r="BZ97" i="11"/>
  <c r="CB97" i="11" s="1"/>
  <c r="CA97" i="11"/>
  <c r="CC97" i="11" s="1"/>
  <c r="BZ98" i="11"/>
  <c r="CB98" i="11" s="1"/>
  <c r="CA98" i="11"/>
  <c r="CC98" i="11" s="1"/>
  <c r="BZ99" i="11"/>
  <c r="CB99" i="11" s="1"/>
  <c r="CD99" i="11" s="1"/>
  <c r="CE99" i="11" s="1"/>
  <c r="CA99" i="11"/>
  <c r="CC99" i="11" s="1"/>
  <c r="BZ100" i="11"/>
  <c r="CB100" i="11" s="1"/>
  <c r="CA100" i="11"/>
  <c r="CC100" i="11" s="1"/>
  <c r="BZ101" i="11"/>
  <c r="CB101" i="11" s="1"/>
  <c r="CA101" i="11"/>
  <c r="CC101" i="11" s="1"/>
  <c r="BZ102" i="11"/>
  <c r="CB102" i="11" s="1"/>
  <c r="CA102" i="11"/>
  <c r="CC102" i="11" s="1"/>
  <c r="BZ103" i="11"/>
  <c r="CB103" i="11" s="1"/>
  <c r="CA103" i="11"/>
  <c r="CC103" i="11" s="1"/>
  <c r="BZ104" i="11"/>
  <c r="CB104" i="11" s="1"/>
  <c r="CA104" i="11"/>
  <c r="CC104" i="11" s="1"/>
  <c r="BZ105" i="11"/>
  <c r="CB105" i="11" s="1"/>
  <c r="CA105" i="11"/>
  <c r="CC105" i="11" s="1"/>
  <c r="BZ106" i="11"/>
  <c r="CB106" i="11" s="1"/>
  <c r="CA106" i="11"/>
  <c r="CC106" i="11" s="1"/>
  <c r="BZ107" i="11"/>
  <c r="CB107" i="11" s="1"/>
  <c r="CA107" i="11"/>
  <c r="CC107" i="11" s="1"/>
  <c r="BZ108" i="11"/>
  <c r="CB108" i="11" s="1"/>
  <c r="CA108" i="11"/>
  <c r="CC108" i="11" s="1"/>
  <c r="BZ109" i="11"/>
  <c r="CB109" i="11" s="1"/>
  <c r="CA109" i="11"/>
  <c r="CC109" i="11" s="1"/>
  <c r="BZ110" i="11"/>
  <c r="CB110" i="11" s="1"/>
  <c r="CA110" i="11"/>
  <c r="CC110" i="11" s="1"/>
  <c r="BZ111" i="11"/>
  <c r="CB111" i="11" s="1"/>
  <c r="CA111" i="11"/>
  <c r="CC111" i="11" s="1"/>
  <c r="BZ112" i="11"/>
  <c r="CB112" i="11" s="1"/>
  <c r="CA112" i="11"/>
  <c r="CC112" i="11" s="1"/>
  <c r="BZ113" i="11"/>
  <c r="CA113" i="11"/>
  <c r="CC113" i="11" s="1"/>
  <c r="CB113" i="11"/>
  <c r="BZ114" i="11"/>
  <c r="CB114" i="11" s="1"/>
  <c r="CA114" i="11"/>
  <c r="CC114" i="11" s="1"/>
  <c r="BZ115" i="11"/>
  <c r="CB115" i="11" s="1"/>
  <c r="CA115" i="11"/>
  <c r="CC115" i="11" s="1"/>
  <c r="BZ116" i="11"/>
  <c r="CB116" i="11" s="1"/>
  <c r="CA116" i="11"/>
  <c r="CC116" i="11" s="1"/>
  <c r="BZ117" i="11"/>
  <c r="CB117" i="11" s="1"/>
  <c r="CA117" i="11"/>
  <c r="CC117" i="11" s="1"/>
  <c r="BZ118" i="11"/>
  <c r="CB118" i="11" s="1"/>
  <c r="CA118" i="11"/>
  <c r="CC118" i="11" s="1"/>
  <c r="BD90" i="11"/>
  <c r="BF90" i="11" s="1"/>
  <c r="BE90" i="11"/>
  <c r="BG90" i="11" s="1"/>
  <c r="BH90" i="11" s="1"/>
  <c r="BI90" i="11" s="1"/>
  <c r="BD91" i="11"/>
  <c r="BF91" i="11" s="1"/>
  <c r="BE91" i="11"/>
  <c r="BG91" i="11" s="1"/>
  <c r="BD92" i="11"/>
  <c r="BF92" i="11" s="1"/>
  <c r="BE92" i="11"/>
  <c r="BG92" i="11" s="1"/>
  <c r="BD93" i="11"/>
  <c r="BF93" i="11" s="1"/>
  <c r="BE93" i="11"/>
  <c r="BG93" i="11"/>
  <c r="BD94" i="11"/>
  <c r="BF94" i="11" s="1"/>
  <c r="BE94" i="11"/>
  <c r="BG94" i="11" s="1"/>
  <c r="BD95" i="11"/>
  <c r="BF95" i="11" s="1"/>
  <c r="BE95" i="11"/>
  <c r="BG95" i="11" s="1"/>
  <c r="BD96" i="11"/>
  <c r="BF96" i="11" s="1"/>
  <c r="BE96" i="11"/>
  <c r="BG96" i="11" s="1"/>
  <c r="BD97" i="11"/>
  <c r="BF97" i="11" s="1"/>
  <c r="BE97" i="11"/>
  <c r="BG97" i="11" s="1"/>
  <c r="BD98" i="11"/>
  <c r="BF98" i="11" s="1"/>
  <c r="BH98" i="11" s="1"/>
  <c r="BI98" i="11" s="1"/>
  <c r="BE98" i="11"/>
  <c r="BG98" i="11" s="1"/>
  <c r="BD99" i="11"/>
  <c r="BF99" i="11" s="1"/>
  <c r="BE99" i="11"/>
  <c r="BG99" i="11" s="1"/>
  <c r="BD100" i="11"/>
  <c r="BF100" i="11" s="1"/>
  <c r="BE100" i="11"/>
  <c r="BG100" i="11" s="1"/>
  <c r="BD101" i="11"/>
  <c r="BE101" i="11"/>
  <c r="BG101" i="11" s="1"/>
  <c r="BF101" i="11"/>
  <c r="BD102" i="11"/>
  <c r="BF102" i="11" s="1"/>
  <c r="BE102" i="11"/>
  <c r="BG102" i="11" s="1"/>
  <c r="BD103" i="11"/>
  <c r="BF103" i="11" s="1"/>
  <c r="BE103" i="11"/>
  <c r="BG103" i="11" s="1"/>
  <c r="BD104" i="11"/>
  <c r="BF104" i="11" s="1"/>
  <c r="BE104" i="11"/>
  <c r="BG104" i="11" s="1"/>
  <c r="BH104" i="11" s="1"/>
  <c r="BI104" i="11" s="1"/>
  <c r="BD105" i="11"/>
  <c r="BF105" i="11" s="1"/>
  <c r="BE105" i="11"/>
  <c r="BG105" i="11" s="1"/>
  <c r="BD106" i="11"/>
  <c r="BF106" i="11" s="1"/>
  <c r="BE106" i="11"/>
  <c r="BG106" i="11" s="1"/>
  <c r="BD107" i="11"/>
  <c r="BF107" i="11" s="1"/>
  <c r="BE107" i="11"/>
  <c r="BG107" i="11" s="1"/>
  <c r="BD108" i="11"/>
  <c r="BF108" i="11" s="1"/>
  <c r="BE108" i="11"/>
  <c r="BG108" i="11" s="1"/>
  <c r="BD109" i="11"/>
  <c r="BF109" i="11" s="1"/>
  <c r="BE109" i="11"/>
  <c r="BG109" i="11" s="1"/>
  <c r="BD110" i="11"/>
  <c r="BF110" i="11" s="1"/>
  <c r="BE110" i="11"/>
  <c r="BG110" i="11" s="1"/>
  <c r="BH110" i="11" s="1"/>
  <c r="BI110" i="11" s="1"/>
  <c r="BD111" i="11"/>
  <c r="BF111" i="11" s="1"/>
  <c r="BE111" i="11"/>
  <c r="BG111" i="11" s="1"/>
  <c r="BD112" i="11"/>
  <c r="BF112" i="11" s="1"/>
  <c r="BE112" i="11"/>
  <c r="BG112" i="11" s="1"/>
  <c r="BD113" i="11"/>
  <c r="BF113" i="11" s="1"/>
  <c r="BE113" i="11"/>
  <c r="BG113" i="11" s="1"/>
  <c r="BD114" i="11"/>
  <c r="BF114" i="11" s="1"/>
  <c r="BE114" i="11"/>
  <c r="BG114" i="11" s="1"/>
  <c r="BD115" i="11"/>
  <c r="BF115" i="11" s="1"/>
  <c r="BE115" i="11"/>
  <c r="BG115" i="11" s="1"/>
  <c r="BD116" i="11"/>
  <c r="BF116" i="11" s="1"/>
  <c r="BE116" i="11"/>
  <c r="BG116" i="11" s="1"/>
  <c r="BD117" i="11"/>
  <c r="BE117" i="11"/>
  <c r="BF117" i="11"/>
  <c r="BG117" i="11"/>
  <c r="BD118" i="11"/>
  <c r="BF118" i="11" s="1"/>
  <c r="BE118" i="11"/>
  <c r="BG118" i="11" s="1"/>
  <c r="BD119" i="11"/>
  <c r="BF119" i="11" s="1"/>
  <c r="BE119" i="11"/>
  <c r="BG119" i="11" s="1"/>
  <c r="BD120" i="11"/>
  <c r="BF120" i="11" s="1"/>
  <c r="BE120" i="11"/>
  <c r="BG120" i="11" s="1"/>
  <c r="BH120" i="11" s="1"/>
  <c r="BI120" i="11" s="1"/>
  <c r="BD121" i="11"/>
  <c r="BF121" i="11" s="1"/>
  <c r="BE121" i="11"/>
  <c r="BG121" i="11" s="1"/>
  <c r="BD122" i="11"/>
  <c r="BF122" i="11" s="1"/>
  <c r="BE122" i="11"/>
  <c r="BG122" i="11" s="1"/>
  <c r="BH122" i="11" s="1"/>
  <c r="BI122" i="11" s="1"/>
  <c r="BD123" i="11"/>
  <c r="BF123" i="11" s="1"/>
  <c r="BE123" i="11"/>
  <c r="BG123" i="11" s="1"/>
  <c r="BD124" i="11"/>
  <c r="BF124" i="11" s="1"/>
  <c r="BE124" i="11"/>
  <c r="BG124" i="11" s="1"/>
  <c r="BD125" i="11"/>
  <c r="BF125" i="11" s="1"/>
  <c r="BE125" i="11"/>
  <c r="BG125" i="11" s="1"/>
  <c r="BD126" i="11"/>
  <c r="BF126" i="11" s="1"/>
  <c r="BE126" i="11"/>
  <c r="BG126" i="11" s="1"/>
  <c r="BH126" i="11" s="1"/>
  <c r="BI126" i="11" s="1"/>
  <c r="BD127" i="11"/>
  <c r="BF127" i="11" s="1"/>
  <c r="BE127" i="11"/>
  <c r="BG127" i="11" s="1"/>
  <c r="BD128" i="11"/>
  <c r="BF128" i="11" s="1"/>
  <c r="BE128" i="11"/>
  <c r="BG128" i="11" s="1"/>
  <c r="BD129" i="11"/>
  <c r="BF129" i="11" s="1"/>
  <c r="BE129" i="11"/>
  <c r="BG129" i="11"/>
  <c r="BD130" i="11"/>
  <c r="BF130" i="11" s="1"/>
  <c r="BH130" i="11" s="1"/>
  <c r="BI130" i="11" s="1"/>
  <c r="BE130" i="11"/>
  <c r="BG130" i="11" s="1"/>
  <c r="AH92" i="11"/>
  <c r="AJ92" i="11" s="1"/>
  <c r="AI92" i="11"/>
  <c r="AK92" i="11"/>
  <c r="AH93" i="11"/>
  <c r="AJ93" i="11" s="1"/>
  <c r="AI93" i="11"/>
  <c r="AK93" i="11" s="1"/>
  <c r="AH94" i="11"/>
  <c r="AJ94" i="11" s="1"/>
  <c r="AI94" i="11"/>
  <c r="AK94" i="11" s="1"/>
  <c r="AH95" i="11"/>
  <c r="AJ95" i="11" s="1"/>
  <c r="AI95" i="11"/>
  <c r="AK95" i="11" s="1"/>
  <c r="AH96" i="11"/>
  <c r="AJ96" i="11" s="1"/>
  <c r="AI96" i="11"/>
  <c r="AK96" i="11" s="1"/>
  <c r="AH97" i="11"/>
  <c r="AJ97" i="11" s="1"/>
  <c r="AI97" i="11"/>
  <c r="AK97" i="11" s="1"/>
  <c r="AH98" i="11"/>
  <c r="AJ98" i="11" s="1"/>
  <c r="AI98" i="11"/>
  <c r="AK98" i="11" s="1"/>
  <c r="AL98" i="11" s="1"/>
  <c r="AM98" i="11" s="1"/>
  <c r="AH99" i="11"/>
  <c r="AJ99" i="11" s="1"/>
  <c r="AI99" i="11"/>
  <c r="AK99" i="11" s="1"/>
  <c r="AH100" i="11"/>
  <c r="AJ100" i="11" s="1"/>
  <c r="AI100" i="11"/>
  <c r="AK100" i="11" s="1"/>
  <c r="AH101" i="11"/>
  <c r="AJ101" i="11" s="1"/>
  <c r="AI101" i="11"/>
  <c r="AK101" i="11" s="1"/>
  <c r="AH102" i="11"/>
  <c r="AJ102" i="11" s="1"/>
  <c r="AI102" i="11"/>
  <c r="AK102" i="11" s="1"/>
  <c r="AL102" i="11" s="1"/>
  <c r="AM102" i="11" s="1"/>
  <c r="AH103" i="11"/>
  <c r="AJ103" i="11" s="1"/>
  <c r="AI103" i="11"/>
  <c r="AK103" i="11" s="1"/>
  <c r="AH104" i="11"/>
  <c r="AJ104" i="11" s="1"/>
  <c r="AI104" i="11"/>
  <c r="AK104" i="11" s="1"/>
  <c r="AH105" i="11"/>
  <c r="AJ105" i="11" s="1"/>
  <c r="AI105" i="11"/>
  <c r="AK105" i="11" s="1"/>
  <c r="AH106" i="11"/>
  <c r="AJ106" i="11" s="1"/>
  <c r="AI106" i="11"/>
  <c r="AK106" i="11" s="1"/>
  <c r="AH107" i="11"/>
  <c r="AJ107" i="11" s="1"/>
  <c r="AI107" i="11"/>
  <c r="AK107" i="11" s="1"/>
  <c r="AH108" i="11"/>
  <c r="AJ108" i="11" s="1"/>
  <c r="AI108" i="11"/>
  <c r="AK108" i="11" s="1"/>
  <c r="AH109" i="11"/>
  <c r="AJ109" i="11" s="1"/>
  <c r="AI109" i="11"/>
  <c r="AK109" i="11" s="1"/>
  <c r="AH110" i="11"/>
  <c r="AJ110" i="11" s="1"/>
  <c r="AI110" i="11"/>
  <c r="AK110" i="11" s="1"/>
  <c r="AH111" i="11"/>
  <c r="AJ111" i="11" s="1"/>
  <c r="AI111" i="11"/>
  <c r="AK111" i="11"/>
  <c r="AH112" i="11"/>
  <c r="AJ112" i="11" s="1"/>
  <c r="AI112" i="11"/>
  <c r="AK112" i="11" s="1"/>
  <c r="AH113" i="11"/>
  <c r="AJ113" i="11" s="1"/>
  <c r="AI113" i="11"/>
  <c r="AK113" i="11" s="1"/>
  <c r="AH114" i="11"/>
  <c r="AJ114" i="11" s="1"/>
  <c r="AI114" i="11"/>
  <c r="AK114" i="11" s="1"/>
  <c r="AH115" i="11"/>
  <c r="AJ115" i="11" s="1"/>
  <c r="AI115" i="11"/>
  <c r="AK115" i="11"/>
  <c r="AH116" i="11"/>
  <c r="AJ116" i="11" s="1"/>
  <c r="AI116" i="11"/>
  <c r="AK116" i="11" s="1"/>
  <c r="AH117" i="11"/>
  <c r="AJ117" i="11" s="1"/>
  <c r="AI117" i="11"/>
  <c r="AK117" i="11" s="1"/>
  <c r="AH118" i="11"/>
  <c r="AJ118" i="11" s="1"/>
  <c r="AL118" i="11" s="1"/>
  <c r="AM118" i="11" s="1"/>
  <c r="AI118" i="11"/>
  <c r="AK118" i="11" s="1"/>
  <c r="AH119" i="11"/>
  <c r="AJ119" i="11" s="1"/>
  <c r="AI119" i="11"/>
  <c r="AK119" i="11" s="1"/>
  <c r="AH120" i="11"/>
  <c r="AJ120" i="11" s="1"/>
  <c r="AL120" i="11" s="1"/>
  <c r="AM120" i="11" s="1"/>
  <c r="AI120" i="11"/>
  <c r="AK120" i="11" s="1"/>
  <c r="AH121" i="11"/>
  <c r="AJ121" i="11" s="1"/>
  <c r="AI121" i="11"/>
  <c r="AK121" i="11" s="1"/>
  <c r="AH122" i="11"/>
  <c r="AJ122" i="11" s="1"/>
  <c r="AI122" i="11"/>
  <c r="AK122" i="11" s="1"/>
  <c r="AH123" i="11"/>
  <c r="AJ123" i="11" s="1"/>
  <c r="AI123" i="11"/>
  <c r="AK123" i="11" s="1"/>
  <c r="AH124" i="11"/>
  <c r="AJ124" i="11" s="1"/>
  <c r="AL124" i="11" s="1"/>
  <c r="AM124" i="11" s="1"/>
  <c r="AI124" i="11"/>
  <c r="AK124" i="11" s="1"/>
  <c r="AH125" i="11"/>
  <c r="AJ125" i="11" s="1"/>
  <c r="AI125" i="11"/>
  <c r="AK125" i="11" s="1"/>
  <c r="AH126" i="11"/>
  <c r="AJ126" i="11" s="1"/>
  <c r="AI126" i="11"/>
  <c r="AK126" i="11" s="1"/>
  <c r="AH127" i="11"/>
  <c r="AJ127" i="11" s="1"/>
  <c r="AI127" i="11"/>
  <c r="AK127" i="11" s="1"/>
  <c r="AH128" i="11"/>
  <c r="AJ128" i="11" s="1"/>
  <c r="AI128" i="11"/>
  <c r="AK128" i="11" s="1"/>
  <c r="AH129" i="11"/>
  <c r="AJ129" i="11" s="1"/>
  <c r="AI129" i="11"/>
  <c r="AK129" i="11" s="1"/>
  <c r="AH130" i="11"/>
  <c r="AJ130" i="11" s="1"/>
  <c r="AI130" i="11"/>
  <c r="AK130" i="11" s="1"/>
  <c r="AH131" i="11"/>
  <c r="AJ131" i="11" s="1"/>
  <c r="AI131" i="11"/>
  <c r="AK131" i="11" s="1"/>
  <c r="AH132" i="11"/>
  <c r="AJ132" i="11" s="1"/>
  <c r="AI132" i="11"/>
  <c r="AK132" i="11"/>
  <c r="AH133" i="11"/>
  <c r="AJ133" i="11" s="1"/>
  <c r="AI133" i="11"/>
  <c r="AK133" i="11" s="1"/>
  <c r="AH134" i="11"/>
  <c r="AJ134" i="11" s="1"/>
  <c r="AI134" i="11"/>
  <c r="AK134" i="11" s="1"/>
  <c r="AL134" i="11" s="1"/>
  <c r="AM134" i="11" s="1"/>
  <c r="AH135" i="11"/>
  <c r="AJ135" i="11" s="1"/>
  <c r="AI135" i="11"/>
  <c r="AK135" i="11" s="1"/>
  <c r="AH136" i="11"/>
  <c r="AJ136" i="11" s="1"/>
  <c r="AI136" i="11"/>
  <c r="AK136" i="11" s="1"/>
  <c r="L93" i="11"/>
  <c r="N93" i="11" s="1"/>
  <c r="M93" i="11"/>
  <c r="O93" i="11" s="1"/>
  <c r="L94" i="11"/>
  <c r="N94" i="11" s="1"/>
  <c r="M94" i="11"/>
  <c r="O94" i="11" s="1"/>
  <c r="L95" i="11"/>
  <c r="N95" i="11" s="1"/>
  <c r="M95" i="11"/>
  <c r="O95" i="11" s="1"/>
  <c r="L96" i="11"/>
  <c r="N96" i="11" s="1"/>
  <c r="M96" i="11"/>
  <c r="O96" i="11" s="1"/>
  <c r="P96" i="11" s="1"/>
  <c r="Q96" i="11" s="1"/>
  <c r="L97" i="11"/>
  <c r="N97" i="11" s="1"/>
  <c r="M97" i="11"/>
  <c r="O97" i="11" s="1"/>
  <c r="L98" i="11"/>
  <c r="N98" i="11" s="1"/>
  <c r="M98" i="11"/>
  <c r="O98" i="11" s="1"/>
  <c r="L99" i="11"/>
  <c r="N99" i="11" s="1"/>
  <c r="M99" i="11"/>
  <c r="O99" i="11"/>
  <c r="L100" i="11"/>
  <c r="N100" i="11" s="1"/>
  <c r="M100" i="11"/>
  <c r="O100" i="11" s="1"/>
  <c r="L101" i="11"/>
  <c r="N101" i="11" s="1"/>
  <c r="M101" i="11"/>
  <c r="O101" i="11"/>
  <c r="P101" i="11" s="1"/>
  <c r="Q101" i="11" s="1"/>
  <c r="L102" i="11"/>
  <c r="N102" i="11" s="1"/>
  <c r="M102" i="11"/>
  <c r="O102" i="11" s="1"/>
  <c r="L103" i="11"/>
  <c r="N103" i="11" s="1"/>
  <c r="M103" i="11"/>
  <c r="O103" i="11" s="1"/>
  <c r="L104" i="11"/>
  <c r="N104" i="11" s="1"/>
  <c r="M104" i="11"/>
  <c r="O104" i="11" s="1"/>
  <c r="P104" i="11" s="1"/>
  <c r="Q104" i="11" s="1"/>
  <c r="L105" i="11"/>
  <c r="N105" i="11" s="1"/>
  <c r="M105" i="11"/>
  <c r="O105" i="11" s="1"/>
  <c r="L106" i="11"/>
  <c r="N106" i="11" s="1"/>
  <c r="M106" i="11"/>
  <c r="O106" i="11" s="1"/>
  <c r="L107" i="11"/>
  <c r="N107" i="11" s="1"/>
  <c r="M107" i="11"/>
  <c r="O107" i="11" s="1"/>
  <c r="L108" i="11"/>
  <c r="N108" i="11" s="1"/>
  <c r="M108" i="11"/>
  <c r="O108" i="11" s="1"/>
  <c r="P108" i="11" s="1"/>
  <c r="Q108" i="11" s="1"/>
  <c r="L109" i="11"/>
  <c r="N109" i="11" s="1"/>
  <c r="M109" i="11"/>
  <c r="O109" i="11"/>
  <c r="P109" i="11" s="1"/>
  <c r="Q109" i="11" s="1"/>
  <c r="L110" i="11"/>
  <c r="N110" i="11" s="1"/>
  <c r="M110" i="11"/>
  <c r="O110" i="11" s="1"/>
  <c r="L111" i="11"/>
  <c r="N111" i="11" s="1"/>
  <c r="M111" i="11"/>
  <c r="O111" i="11" s="1"/>
  <c r="L112" i="11"/>
  <c r="M112" i="11"/>
  <c r="N112" i="11"/>
  <c r="O112" i="11"/>
  <c r="L113" i="11"/>
  <c r="M113" i="11"/>
  <c r="O113" i="11" s="1"/>
  <c r="N113" i="11"/>
  <c r="L114" i="11"/>
  <c r="N114" i="11" s="1"/>
  <c r="M114" i="11"/>
  <c r="O114" i="11" s="1"/>
  <c r="L115" i="11"/>
  <c r="N115" i="11" s="1"/>
  <c r="M115" i="11"/>
  <c r="O115" i="11"/>
  <c r="L116" i="11"/>
  <c r="N116" i="11" s="1"/>
  <c r="M116" i="11"/>
  <c r="O116" i="11"/>
  <c r="L117" i="11"/>
  <c r="N117" i="11" s="1"/>
  <c r="M117" i="11"/>
  <c r="O117" i="11" s="1"/>
  <c r="L118" i="11"/>
  <c r="N118" i="11" s="1"/>
  <c r="M118" i="11"/>
  <c r="O118" i="11" s="1"/>
  <c r="L119" i="11"/>
  <c r="N119" i="11" s="1"/>
  <c r="M119" i="11"/>
  <c r="O119" i="11" s="1"/>
  <c r="L120" i="11"/>
  <c r="N120" i="11" s="1"/>
  <c r="M120" i="11"/>
  <c r="O120" i="11" s="1"/>
  <c r="L121" i="11"/>
  <c r="N121" i="11" s="1"/>
  <c r="M121" i="11"/>
  <c r="O121" i="11" s="1"/>
  <c r="L122" i="11"/>
  <c r="N122" i="11" s="1"/>
  <c r="P122" i="11" s="1"/>
  <c r="Q122" i="11" s="1"/>
  <c r="M122" i="11"/>
  <c r="O122" i="11" s="1"/>
  <c r="L123" i="11"/>
  <c r="N123" i="11" s="1"/>
  <c r="M123" i="11"/>
  <c r="O123" i="11" s="1"/>
  <c r="P123" i="11" s="1"/>
  <c r="Q123" i="11" s="1"/>
  <c r="L124" i="11"/>
  <c r="N124" i="11" s="1"/>
  <c r="M124" i="11"/>
  <c r="O124" i="11" s="1"/>
  <c r="L125" i="11"/>
  <c r="N125" i="11" s="1"/>
  <c r="M125" i="11"/>
  <c r="O125" i="11" s="1"/>
  <c r="L126" i="11"/>
  <c r="N126" i="11" s="1"/>
  <c r="M126" i="11"/>
  <c r="O126" i="11" s="1"/>
  <c r="L127" i="11"/>
  <c r="N127" i="11" s="1"/>
  <c r="M127" i="11"/>
  <c r="O127" i="11" s="1"/>
  <c r="L128" i="11"/>
  <c r="N128" i="11" s="1"/>
  <c r="M128" i="11"/>
  <c r="O128" i="11" s="1"/>
  <c r="L129" i="11"/>
  <c r="N129" i="11" s="1"/>
  <c r="M129" i="11"/>
  <c r="O129" i="11" s="1"/>
  <c r="L130" i="11"/>
  <c r="N130" i="11" s="1"/>
  <c r="M130" i="11"/>
  <c r="O130" i="11" s="1"/>
  <c r="L131" i="11"/>
  <c r="N131" i="11" s="1"/>
  <c r="M131" i="11"/>
  <c r="O131" i="11" s="1"/>
  <c r="L132" i="11"/>
  <c r="N132" i="11" s="1"/>
  <c r="M132" i="11"/>
  <c r="O132" i="11" s="1"/>
  <c r="L133" i="11"/>
  <c r="N133" i="11" s="1"/>
  <c r="M133" i="11"/>
  <c r="O133" i="11" s="1"/>
  <c r="L134" i="11"/>
  <c r="N134" i="11" s="1"/>
  <c r="M134" i="11"/>
  <c r="O134" i="11" s="1"/>
  <c r="L135" i="11"/>
  <c r="N135" i="11" s="1"/>
  <c r="M135" i="11"/>
  <c r="O135" i="11" s="1"/>
  <c r="L136" i="11"/>
  <c r="N136" i="11" s="1"/>
  <c r="M136" i="11"/>
  <c r="O136" i="11" s="1"/>
  <c r="L137" i="11"/>
  <c r="N137" i="11" s="1"/>
  <c r="M137" i="11"/>
  <c r="O137" i="11" s="1"/>
  <c r="L138" i="11"/>
  <c r="N138" i="11" s="1"/>
  <c r="M138" i="11"/>
  <c r="O138" i="11" s="1"/>
  <c r="P138" i="11"/>
  <c r="Q138" i="11" s="1"/>
  <c r="L139" i="11"/>
  <c r="N139" i="11" s="1"/>
  <c r="M139" i="11"/>
  <c r="O139" i="11" s="1"/>
  <c r="L140" i="11"/>
  <c r="N140" i="11" s="1"/>
  <c r="M140" i="11"/>
  <c r="O140" i="11" s="1"/>
  <c r="L141" i="11"/>
  <c r="N141" i="11" s="1"/>
  <c r="M141" i="11"/>
  <c r="O141" i="11" s="1"/>
  <c r="L142" i="11"/>
  <c r="N142" i="11" s="1"/>
  <c r="M142" i="11"/>
  <c r="O142" i="11" s="1"/>
  <c r="L143" i="11"/>
  <c r="N143" i="11" s="1"/>
  <c r="P143" i="11" s="1"/>
  <c r="Q143" i="11" s="1"/>
  <c r="M143" i="11"/>
  <c r="O143" i="11" s="1"/>
  <c r="L144" i="11"/>
  <c r="N144" i="11" s="1"/>
  <c r="M144" i="11"/>
  <c r="O144" i="11" s="1"/>
  <c r="L145" i="11"/>
  <c r="N145" i="11" s="1"/>
  <c r="M145" i="11"/>
  <c r="O145" i="11" s="1"/>
  <c r="L146" i="11"/>
  <c r="N146" i="11" s="1"/>
  <c r="M146" i="11"/>
  <c r="O146" i="11" s="1"/>
  <c r="P146" i="11" s="1"/>
  <c r="Q146" i="11" s="1"/>
  <c r="L147" i="11"/>
  <c r="N147" i="11" s="1"/>
  <c r="P147" i="11" s="1"/>
  <c r="Q147" i="11" s="1"/>
  <c r="M147" i="11"/>
  <c r="O147" i="11" s="1"/>
  <c r="L148" i="11"/>
  <c r="N148" i="11" s="1"/>
  <c r="M148" i="11"/>
  <c r="O148" i="11" s="1"/>
  <c r="L149" i="11"/>
  <c r="N149" i="11" s="1"/>
  <c r="M149" i="11"/>
  <c r="O149" i="11" s="1"/>
  <c r="L150" i="11"/>
  <c r="N150" i="11" s="1"/>
  <c r="M150" i="11"/>
  <c r="O150" i="11" s="1"/>
  <c r="L151" i="11"/>
  <c r="N151" i="11" s="1"/>
  <c r="M151" i="11"/>
  <c r="O151" i="11" s="1"/>
  <c r="L152" i="11"/>
  <c r="N152" i="11" s="1"/>
  <c r="M152" i="11"/>
  <c r="O152" i="11" s="1"/>
  <c r="DR84" i="10"/>
  <c r="DT84" i="10" s="1"/>
  <c r="DS84" i="10"/>
  <c r="DU84" i="10" s="1"/>
  <c r="DR85" i="10"/>
  <c r="DT85" i="10" s="1"/>
  <c r="DS85" i="10"/>
  <c r="DU85" i="10"/>
  <c r="DR86" i="10"/>
  <c r="DT86" i="10" s="1"/>
  <c r="DS86" i="10"/>
  <c r="DU86" i="10" s="1"/>
  <c r="DR87" i="10"/>
  <c r="DT87" i="10" s="1"/>
  <c r="DS87" i="10"/>
  <c r="DU87" i="10" s="1"/>
  <c r="DR88" i="10"/>
  <c r="DT88" i="10" s="1"/>
  <c r="DS88" i="10"/>
  <c r="DU88" i="10" s="1"/>
  <c r="DR89" i="10"/>
  <c r="DT89" i="10" s="1"/>
  <c r="DS89" i="10"/>
  <c r="DU89" i="10" s="1"/>
  <c r="DR90" i="10"/>
  <c r="DT90" i="10" s="1"/>
  <c r="DS90" i="10"/>
  <c r="DU90" i="10" s="1"/>
  <c r="DR91" i="10"/>
  <c r="DT91" i="10" s="1"/>
  <c r="DS91" i="10"/>
  <c r="DU91" i="10" s="1"/>
  <c r="DR92" i="10"/>
  <c r="DT92" i="10" s="1"/>
  <c r="DS92" i="10"/>
  <c r="DU92" i="10" s="1"/>
  <c r="DR93" i="10"/>
  <c r="DT93" i="10" s="1"/>
  <c r="DS93" i="10"/>
  <c r="DU93" i="10" s="1"/>
  <c r="DR94" i="10"/>
  <c r="DT94" i="10" s="1"/>
  <c r="DS94" i="10"/>
  <c r="DU94" i="10" s="1"/>
  <c r="DR95" i="10"/>
  <c r="DT95" i="10" s="1"/>
  <c r="DV95" i="10" s="1"/>
  <c r="DW95" i="10" s="1"/>
  <c r="DS95" i="10"/>
  <c r="DU95" i="10" s="1"/>
  <c r="DR96" i="10"/>
  <c r="DT96" i="10" s="1"/>
  <c r="DS96" i="10"/>
  <c r="DU96" i="10" s="1"/>
  <c r="DR97" i="10"/>
  <c r="DT97" i="10" s="1"/>
  <c r="DS97" i="10"/>
  <c r="DU97" i="10" s="1"/>
  <c r="CV84" i="10"/>
  <c r="CX84" i="10" s="1"/>
  <c r="CW84" i="10"/>
  <c r="CY84" i="10" s="1"/>
  <c r="CV85" i="10"/>
  <c r="CX85" i="10" s="1"/>
  <c r="CW85" i="10"/>
  <c r="CY85" i="10" s="1"/>
  <c r="CV86" i="10"/>
  <c r="CX86" i="10" s="1"/>
  <c r="CW86" i="10"/>
  <c r="CY86" i="10" s="1"/>
  <c r="CV87" i="10"/>
  <c r="CX87" i="10" s="1"/>
  <c r="CW87" i="10"/>
  <c r="CY87" i="10" s="1"/>
  <c r="CV88" i="10"/>
  <c r="CX88" i="10" s="1"/>
  <c r="CW88" i="10"/>
  <c r="CY88" i="10" s="1"/>
  <c r="CV89" i="10"/>
  <c r="CX89" i="10" s="1"/>
  <c r="CW89" i="10"/>
  <c r="CY89" i="10" s="1"/>
  <c r="CV90" i="10"/>
  <c r="CX90" i="10" s="1"/>
  <c r="CW90" i="10"/>
  <c r="CY90" i="10" s="1"/>
  <c r="CV91" i="10"/>
  <c r="CW91" i="10"/>
  <c r="CY91" i="10" s="1"/>
  <c r="CX91" i="10"/>
  <c r="BZ88" i="10"/>
  <c r="CB88" i="10" s="1"/>
  <c r="CA88" i="10"/>
  <c r="CC88" i="10" s="1"/>
  <c r="BZ89" i="10"/>
  <c r="CB89" i="10" s="1"/>
  <c r="CA89" i="10"/>
  <c r="CC89" i="10" s="1"/>
  <c r="BZ90" i="10"/>
  <c r="CB90" i="10" s="1"/>
  <c r="CA90" i="10"/>
  <c r="CC90" i="10" s="1"/>
  <c r="BZ91" i="10"/>
  <c r="CB91" i="10" s="1"/>
  <c r="CA91" i="10"/>
  <c r="CC91" i="10" s="1"/>
  <c r="BZ92" i="10"/>
  <c r="CB92" i="10" s="1"/>
  <c r="CA92" i="10"/>
  <c r="CC92" i="10" s="1"/>
  <c r="BZ93" i="10"/>
  <c r="CB93" i="10" s="1"/>
  <c r="CA93" i="10"/>
  <c r="CC93" i="10" s="1"/>
  <c r="BZ94" i="10"/>
  <c r="CB94" i="10" s="1"/>
  <c r="CD94" i="10" s="1"/>
  <c r="CE94" i="10" s="1"/>
  <c r="CA94" i="10"/>
  <c r="CC94" i="10" s="1"/>
  <c r="BZ95" i="10"/>
  <c r="CB95" i="10" s="1"/>
  <c r="CA95" i="10"/>
  <c r="CC95" i="10" s="1"/>
  <c r="BZ96" i="10"/>
  <c r="CB96" i="10" s="1"/>
  <c r="CA96" i="10"/>
  <c r="CC96" i="10" s="1"/>
  <c r="BZ97" i="10"/>
  <c r="CB97" i="10" s="1"/>
  <c r="CA97" i="10"/>
  <c r="CC97" i="10" s="1"/>
  <c r="BZ98" i="10"/>
  <c r="CB98" i="10" s="1"/>
  <c r="CA98" i="10"/>
  <c r="CC98" i="10" s="1"/>
  <c r="BZ99" i="10"/>
  <c r="CB99" i="10" s="1"/>
  <c r="CA99" i="10"/>
  <c r="CC99" i="10" s="1"/>
  <c r="BZ100" i="10"/>
  <c r="CB100" i="10" s="1"/>
  <c r="CA100" i="10"/>
  <c r="CC100" i="10" s="1"/>
  <c r="BZ101" i="10"/>
  <c r="CB101" i="10" s="1"/>
  <c r="CA101" i="10"/>
  <c r="CC101" i="10" s="1"/>
  <c r="BZ102" i="10"/>
  <c r="CB102" i="10" s="1"/>
  <c r="CA102" i="10"/>
  <c r="CC102" i="10" s="1"/>
  <c r="BZ103" i="10"/>
  <c r="CB103" i="10" s="1"/>
  <c r="CA103" i="10"/>
  <c r="CC103" i="10" s="1"/>
  <c r="BZ104" i="10"/>
  <c r="CB104" i="10" s="1"/>
  <c r="CA104" i="10"/>
  <c r="CC104" i="10" s="1"/>
  <c r="BD90" i="10"/>
  <c r="BF90" i="10" s="1"/>
  <c r="BE90" i="10"/>
  <c r="BG90" i="10" s="1"/>
  <c r="BD91" i="10"/>
  <c r="BF91" i="10" s="1"/>
  <c r="BE91" i="10"/>
  <c r="BG91" i="10" s="1"/>
  <c r="BH91" i="10" s="1"/>
  <c r="BI91" i="10" s="1"/>
  <c r="BD92" i="10"/>
  <c r="BF92" i="10" s="1"/>
  <c r="BE92" i="10"/>
  <c r="BG92" i="10" s="1"/>
  <c r="BD93" i="10"/>
  <c r="BF93" i="10" s="1"/>
  <c r="BE93" i="10"/>
  <c r="BG93" i="10" s="1"/>
  <c r="BD94" i="10"/>
  <c r="BF94" i="10" s="1"/>
  <c r="BE94" i="10"/>
  <c r="BG94" i="10" s="1"/>
  <c r="BD95" i="10"/>
  <c r="BF95" i="10" s="1"/>
  <c r="BE95" i="10"/>
  <c r="BG95" i="10" s="1"/>
  <c r="BD96" i="10"/>
  <c r="BF96" i="10" s="1"/>
  <c r="BE96" i="10"/>
  <c r="BG96" i="10" s="1"/>
  <c r="BD97" i="10"/>
  <c r="BF97" i="10" s="1"/>
  <c r="BE97" i="10"/>
  <c r="BG97" i="10" s="1"/>
  <c r="BD98" i="10"/>
  <c r="BF98" i="10" s="1"/>
  <c r="BE98" i="10"/>
  <c r="BG98" i="10" s="1"/>
  <c r="BD99" i="10"/>
  <c r="BF99" i="10" s="1"/>
  <c r="BH99" i="10" s="1"/>
  <c r="BI99" i="10" s="1"/>
  <c r="BE99" i="10"/>
  <c r="BG99" i="10" s="1"/>
  <c r="BD100" i="10"/>
  <c r="BF100" i="10" s="1"/>
  <c r="BE100" i="10"/>
  <c r="BG100" i="10" s="1"/>
  <c r="BD101" i="10"/>
  <c r="BF101" i="10" s="1"/>
  <c r="BE101" i="10"/>
  <c r="BG101" i="10" s="1"/>
  <c r="BD102" i="10"/>
  <c r="BF102" i="10" s="1"/>
  <c r="BE102" i="10"/>
  <c r="BG102" i="10" s="1"/>
  <c r="BD103" i="10"/>
  <c r="BF103" i="10" s="1"/>
  <c r="BE103" i="10"/>
  <c r="BG103" i="10" s="1"/>
  <c r="AH92" i="10"/>
  <c r="AJ92" i="10" s="1"/>
  <c r="AI92" i="10"/>
  <c r="AK92" i="10" s="1"/>
  <c r="AH93" i="10"/>
  <c r="AJ93" i="10" s="1"/>
  <c r="AI93" i="10"/>
  <c r="AK93" i="10" s="1"/>
  <c r="AH94" i="10"/>
  <c r="AJ94" i="10" s="1"/>
  <c r="AI94" i="10"/>
  <c r="AK94" i="10" s="1"/>
  <c r="AH95" i="10"/>
  <c r="AJ95" i="10" s="1"/>
  <c r="AI95" i="10"/>
  <c r="AK95" i="10" s="1"/>
  <c r="AL95" i="10" s="1"/>
  <c r="AM95" i="10" s="1"/>
  <c r="AH96" i="10"/>
  <c r="AJ96" i="10" s="1"/>
  <c r="AI96" i="10"/>
  <c r="AK96" i="10" s="1"/>
  <c r="AH97" i="10"/>
  <c r="AJ97" i="10" s="1"/>
  <c r="AI97" i="10"/>
  <c r="AK97" i="10" s="1"/>
  <c r="AH98" i="10"/>
  <c r="AJ98" i="10" s="1"/>
  <c r="AL98" i="10" s="1"/>
  <c r="AM98" i="10" s="1"/>
  <c r="AI98" i="10"/>
  <c r="AK98" i="10" s="1"/>
  <c r="AH99" i="10"/>
  <c r="AJ99" i="10" s="1"/>
  <c r="AI99" i="10"/>
  <c r="AK99" i="10" s="1"/>
  <c r="AH100" i="10"/>
  <c r="AI100" i="10"/>
  <c r="AK100" i="10" s="1"/>
  <c r="AJ100" i="10"/>
  <c r="AH101" i="10"/>
  <c r="AI101" i="10"/>
  <c r="AK101" i="10" s="1"/>
  <c r="AJ101" i="10"/>
  <c r="AH102" i="10"/>
  <c r="AJ102" i="10" s="1"/>
  <c r="AI102" i="10"/>
  <c r="AK102" i="10" s="1"/>
  <c r="AH103" i="10"/>
  <c r="AJ103" i="10" s="1"/>
  <c r="AI103" i="10"/>
  <c r="AK103" i="10" s="1"/>
  <c r="AH104" i="10"/>
  <c r="AI104" i="10"/>
  <c r="AK104" i="10" s="1"/>
  <c r="AJ104" i="10"/>
  <c r="AH105" i="10"/>
  <c r="AI105" i="10"/>
  <c r="AK105" i="10" s="1"/>
  <c r="AJ105" i="10"/>
  <c r="AH106" i="10"/>
  <c r="AJ106" i="10" s="1"/>
  <c r="AI106" i="10"/>
  <c r="AK106" i="10" s="1"/>
  <c r="AH107" i="10"/>
  <c r="AJ107" i="10" s="1"/>
  <c r="AI107" i="10"/>
  <c r="AK107" i="10" s="1"/>
  <c r="AH108" i="10"/>
  <c r="AI108" i="10"/>
  <c r="AK108" i="10" s="1"/>
  <c r="AJ108" i="10"/>
  <c r="L93" i="10"/>
  <c r="M93" i="10"/>
  <c r="O93" i="10" s="1"/>
  <c r="N93" i="10"/>
  <c r="L94" i="10"/>
  <c r="N94" i="10" s="1"/>
  <c r="M94" i="10"/>
  <c r="O94" i="10" s="1"/>
  <c r="L95" i="10"/>
  <c r="N95" i="10" s="1"/>
  <c r="M95" i="10"/>
  <c r="O95" i="10" s="1"/>
  <c r="DR84" i="9"/>
  <c r="DT84" i="9" s="1"/>
  <c r="DS84" i="9"/>
  <c r="DU84" i="9" s="1"/>
  <c r="DR85" i="9"/>
  <c r="DT85" i="9" s="1"/>
  <c r="DS85" i="9"/>
  <c r="DU85" i="9"/>
  <c r="DR86" i="9"/>
  <c r="DT86" i="9" s="1"/>
  <c r="DS86" i="9"/>
  <c r="DU86" i="9" s="1"/>
  <c r="DR87" i="9"/>
  <c r="DT87" i="9" s="1"/>
  <c r="DS87" i="9"/>
  <c r="DU87" i="9" s="1"/>
  <c r="DR88" i="9"/>
  <c r="DT88" i="9" s="1"/>
  <c r="DV88" i="9" s="1"/>
  <c r="DW88" i="9" s="1"/>
  <c r="DS88" i="9"/>
  <c r="DU88" i="9" s="1"/>
  <c r="DR89" i="9"/>
  <c r="DT89" i="9" s="1"/>
  <c r="DS89" i="9"/>
  <c r="DU89" i="9" s="1"/>
  <c r="DR90" i="9"/>
  <c r="DT90" i="9" s="1"/>
  <c r="DS90" i="9"/>
  <c r="DU90" i="9" s="1"/>
  <c r="DR91" i="9"/>
  <c r="DS91" i="9"/>
  <c r="DU91" i="9" s="1"/>
  <c r="DT91" i="9"/>
  <c r="DR92" i="9"/>
  <c r="DS92" i="9"/>
  <c r="DU92" i="9" s="1"/>
  <c r="DT92" i="9"/>
  <c r="DR93" i="9"/>
  <c r="DT93" i="9" s="1"/>
  <c r="DS93" i="9"/>
  <c r="DU93" i="9"/>
  <c r="DR94" i="9"/>
  <c r="DT94" i="9" s="1"/>
  <c r="DS94" i="9"/>
  <c r="DU94" i="9" s="1"/>
  <c r="DR95" i="9"/>
  <c r="DT95" i="9" s="1"/>
  <c r="DS95" i="9"/>
  <c r="DU95" i="9" s="1"/>
  <c r="DR96" i="9"/>
  <c r="DT96" i="9" s="1"/>
  <c r="DS96" i="9"/>
  <c r="DU96" i="9" s="1"/>
  <c r="DR97" i="9"/>
  <c r="DT97" i="9" s="1"/>
  <c r="DS97" i="9"/>
  <c r="DU97" i="9" s="1"/>
  <c r="DR98" i="9"/>
  <c r="DT98" i="9" s="1"/>
  <c r="DS98" i="9"/>
  <c r="DU98" i="9" s="1"/>
  <c r="DR99" i="9"/>
  <c r="DT99" i="9" s="1"/>
  <c r="DS99" i="9"/>
  <c r="DU99" i="9" s="1"/>
  <c r="DR100" i="9"/>
  <c r="DT100" i="9" s="1"/>
  <c r="DS100" i="9"/>
  <c r="DU100" i="9" s="1"/>
  <c r="CV84" i="9"/>
  <c r="CX84" i="9" s="1"/>
  <c r="CW84" i="9"/>
  <c r="CY84" i="9" s="1"/>
  <c r="CV85" i="9"/>
  <c r="CX85" i="9" s="1"/>
  <c r="CW85" i="9"/>
  <c r="CY85" i="9" s="1"/>
  <c r="CV86" i="9"/>
  <c r="CX86" i="9" s="1"/>
  <c r="CW86" i="9"/>
  <c r="CY86" i="9" s="1"/>
  <c r="CV87" i="9"/>
  <c r="CX87" i="9" s="1"/>
  <c r="CW87" i="9"/>
  <c r="CY87" i="9"/>
  <c r="CV88" i="9"/>
  <c r="CX88" i="9" s="1"/>
  <c r="CW88" i="9"/>
  <c r="CY88" i="9" s="1"/>
  <c r="CV89" i="9"/>
  <c r="CX89" i="9" s="1"/>
  <c r="CW89" i="9"/>
  <c r="CY89" i="9" s="1"/>
  <c r="CV90" i="9"/>
  <c r="CX90" i="9" s="1"/>
  <c r="CW90" i="9"/>
  <c r="CY90" i="9" s="1"/>
  <c r="CV91" i="9"/>
  <c r="CX91" i="9" s="1"/>
  <c r="CW91" i="9"/>
  <c r="CY91" i="9" s="1"/>
  <c r="CV92" i="9"/>
  <c r="CX92" i="9" s="1"/>
  <c r="CW92" i="9"/>
  <c r="CY92" i="9" s="1"/>
  <c r="CV93" i="9"/>
  <c r="CX93" i="9" s="1"/>
  <c r="CW93" i="9"/>
  <c r="CY93" i="9" s="1"/>
  <c r="CV94" i="9"/>
  <c r="CX94" i="9" s="1"/>
  <c r="CW94" i="9"/>
  <c r="CY94" i="9" s="1"/>
  <c r="CV95" i="9"/>
  <c r="CX95" i="9" s="1"/>
  <c r="CW95" i="9"/>
  <c r="CY95" i="9" s="1"/>
  <c r="CV96" i="9"/>
  <c r="CX96" i="9" s="1"/>
  <c r="CW96" i="9"/>
  <c r="CY96" i="9" s="1"/>
  <c r="CV97" i="9"/>
  <c r="CX97" i="9" s="1"/>
  <c r="CW97" i="9"/>
  <c r="CY97" i="9" s="1"/>
  <c r="CV98" i="9"/>
  <c r="CX98" i="9" s="1"/>
  <c r="CW98" i="9"/>
  <c r="CY98" i="9" s="1"/>
  <c r="CV99" i="9"/>
  <c r="CX99" i="9" s="1"/>
  <c r="CW99" i="9"/>
  <c r="CY99" i="9" s="1"/>
  <c r="CV100" i="9"/>
  <c r="CX100" i="9" s="1"/>
  <c r="CW100" i="9"/>
  <c r="CY100" i="9" s="1"/>
  <c r="CV101" i="9"/>
  <c r="CX101" i="9" s="1"/>
  <c r="CW101" i="9"/>
  <c r="CY101" i="9" s="1"/>
  <c r="CV102" i="9"/>
  <c r="CX102" i="9" s="1"/>
  <c r="CW102" i="9"/>
  <c r="CY102" i="9" s="1"/>
  <c r="CV103" i="9"/>
  <c r="CX103" i="9" s="1"/>
  <c r="CW103" i="9"/>
  <c r="CY103" i="9" s="1"/>
  <c r="CV104" i="9"/>
  <c r="CX104" i="9" s="1"/>
  <c r="CW104" i="9"/>
  <c r="CY104" i="9" s="1"/>
  <c r="CV105" i="9"/>
  <c r="CX105" i="9" s="1"/>
  <c r="CW105" i="9"/>
  <c r="CY105" i="9" s="1"/>
  <c r="CV106" i="9"/>
  <c r="CX106" i="9" s="1"/>
  <c r="CW106" i="9"/>
  <c r="CY106" i="9" s="1"/>
  <c r="CV107" i="9"/>
  <c r="CW107" i="9"/>
  <c r="CY107" i="9" s="1"/>
  <c r="CX107" i="9"/>
  <c r="CV108" i="9"/>
  <c r="CX108" i="9" s="1"/>
  <c r="CW108" i="9"/>
  <c r="CY108" i="9" s="1"/>
  <c r="CV109" i="9"/>
  <c r="CX109" i="9" s="1"/>
  <c r="CW109" i="9"/>
  <c r="CY109" i="9" s="1"/>
  <c r="CV110" i="9"/>
  <c r="CX110" i="9" s="1"/>
  <c r="CW110" i="9"/>
  <c r="CY110" i="9" s="1"/>
  <c r="CV111" i="9"/>
  <c r="CX111" i="9" s="1"/>
  <c r="CW111" i="9"/>
  <c r="CY111" i="9" s="1"/>
  <c r="CV112" i="9"/>
  <c r="CX112" i="9" s="1"/>
  <c r="CW112" i="9"/>
  <c r="CY112" i="9" s="1"/>
  <c r="CV113" i="9"/>
  <c r="CX113" i="9" s="1"/>
  <c r="CW113" i="9"/>
  <c r="CY113" i="9" s="1"/>
  <c r="BZ88" i="9"/>
  <c r="CB88" i="9" s="1"/>
  <c r="CA88" i="9"/>
  <c r="CC88" i="9" s="1"/>
  <c r="BZ89" i="9"/>
  <c r="CB89" i="9" s="1"/>
  <c r="CA89" i="9"/>
  <c r="CC89" i="9"/>
  <c r="CD89" i="9" s="1"/>
  <c r="CE89" i="9" s="1"/>
  <c r="BZ90" i="9"/>
  <c r="CB90" i="9" s="1"/>
  <c r="CA90" i="9"/>
  <c r="CC90" i="9" s="1"/>
  <c r="BZ91" i="9"/>
  <c r="CB91" i="9" s="1"/>
  <c r="CA91" i="9"/>
  <c r="CC91" i="9" s="1"/>
  <c r="CD91" i="9" s="1"/>
  <c r="CE91" i="9" s="1"/>
  <c r="BZ92" i="9"/>
  <c r="CB92" i="9" s="1"/>
  <c r="CA92" i="9"/>
  <c r="CC92" i="9" s="1"/>
  <c r="BD90" i="9"/>
  <c r="BF90" i="9" s="1"/>
  <c r="BE90" i="9"/>
  <c r="BG90" i="9" s="1"/>
  <c r="BD91" i="9"/>
  <c r="BF91" i="9" s="1"/>
  <c r="BE91" i="9"/>
  <c r="BG91" i="9" s="1"/>
  <c r="BD92" i="9"/>
  <c r="BF92" i="9" s="1"/>
  <c r="BE92" i="9"/>
  <c r="BG92" i="9" s="1"/>
  <c r="BD93" i="9"/>
  <c r="BF93" i="9" s="1"/>
  <c r="BE93" i="9"/>
  <c r="BG93" i="9" s="1"/>
  <c r="BD94" i="9"/>
  <c r="BF94" i="9" s="1"/>
  <c r="BE94" i="9"/>
  <c r="BG94" i="9" s="1"/>
  <c r="BD95" i="9"/>
  <c r="BF95" i="9" s="1"/>
  <c r="BE95" i="9"/>
  <c r="BG95" i="9" s="1"/>
  <c r="BD96" i="9"/>
  <c r="BF96" i="9" s="1"/>
  <c r="BE96" i="9"/>
  <c r="BG96" i="9" s="1"/>
  <c r="BD97" i="9"/>
  <c r="BE97" i="9"/>
  <c r="BG97" i="9" s="1"/>
  <c r="BF97" i="9"/>
  <c r="BD98" i="9"/>
  <c r="BF98" i="9" s="1"/>
  <c r="BE98" i="9"/>
  <c r="BG98" i="9" s="1"/>
  <c r="BD99" i="9"/>
  <c r="BF99" i="9" s="1"/>
  <c r="BE99" i="9"/>
  <c r="BG99" i="9" s="1"/>
  <c r="BD100" i="9"/>
  <c r="BF100" i="9" s="1"/>
  <c r="BE100" i="9"/>
  <c r="BG100" i="9" s="1"/>
  <c r="BD101" i="9"/>
  <c r="BF101" i="9" s="1"/>
  <c r="BH101" i="9" s="1"/>
  <c r="BI101" i="9" s="1"/>
  <c r="BE101" i="9"/>
  <c r="BG101" i="9" s="1"/>
  <c r="BD102" i="9"/>
  <c r="BF102" i="9" s="1"/>
  <c r="BE102" i="9"/>
  <c r="BG102" i="9" s="1"/>
  <c r="BD103" i="9"/>
  <c r="BF103" i="9" s="1"/>
  <c r="BE103" i="9"/>
  <c r="BG103" i="9" s="1"/>
  <c r="BD104" i="9"/>
  <c r="BF104" i="9" s="1"/>
  <c r="BE104" i="9"/>
  <c r="BG104" i="9" s="1"/>
  <c r="BD105" i="9"/>
  <c r="BF105" i="9" s="1"/>
  <c r="BE105" i="9"/>
  <c r="BG105" i="9" s="1"/>
  <c r="BD106" i="9"/>
  <c r="BF106" i="9" s="1"/>
  <c r="BE106" i="9"/>
  <c r="BG106" i="9" s="1"/>
  <c r="BD107" i="9"/>
  <c r="BF107" i="9" s="1"/>
  <c r="BE107" i="9"/>
  <c r="BG107" i="9" s="1"/>
  <c r="BD108" i="9"/>
  <c r="BF108" i="9" s="1"/>
  <c r="BE108" i="9"/>
  <c r="BG108" i="9" s="1"/>
  <c r="BD109" i="9"/>
  <c r="BF109" i="9" s="1"/>
  <c r="BE109" i="9"/>
  <c r="BG109" i="9" s="1"/>
  <c r="BD110" i="9"/>
  <c r="BF110" i="9" s="1"/>
  <c r="BE110" i="9"/>
  <c r="BG110" i="9" s="1"/>
  <c r="BD111" i="9"/>
  <c r="BF111" i="9" s="1"/>
  <c r="BE111" i="9"/>
  <c r="BG111" i="9" s="1"/>
  <c r="BD112" i="9"/>
  <c r="BF112" i="9" s="1"/>
  <c r="BE112" i="9"/>
  <c r="BG112" i="9" s="1"/>
  <c r="BD113" i="9"/>
  <c r="BE113" i="9"/>
  <c r="BG113" i="9" s="1"/>
  <c r="BF113" i="9"/>
  <c r="BD114" i="9"/>
  <c r="BF114" i="9" s="1"/>
  <c r="BE114" i="9"/>
  <c r="BG114" i="9" s="1"/>
  <c r="BD115" i="9"/>
  <c r="BF115" i="9" s="1"/>
  <c r="BE115" i="9"/>
  <c r="BG115" i="9" s="1"/>
  <c r="BD116" i="9"/>
  <c r="BE116" i="9"/>
  <c r="BG116" i="9" s="1"/>
  <c r="BF116" i="9"/>
  <c r="BD117" i="9"/>
  <c r="BF117" i="9" s="1"/>
  <c r="BE117" i="9"/>
  <c r="BG117" i="9" s="1"/>
  <c r="BD118" i="9"/>
  <c r="BF118" i="9" s="1"/>
  <c r="BE118" i="9"/>
  <c r="BG118" i="9" s="1"/>
  <c r="BD119" i="9"/>
  <c r="BF119" i="9" s="1"/>
  <c r="BE119" i="9"/>
  <c r="BG119" i="9" s="1"/>
  <c r="BD120" i="9"/>
  <c r="BF120" i="9" s="1"/>
  <c r="BE120" i="9"/>
  <c r="BG120" i="9" s="1"/>
  <c r="BD121" i="9"/>
  <c r="BF121" i="9" s="1"/>
  <c r="BE121" i="9"/>
  <c r="BG121" i="9" s="1"/>
  <c r="BD122" i="9"/>
  <c r="BF122" i="9" s="1"/>
  <c r="BE122" i="9"/>
  <c r="BG122" i="9" s="1"/>
  <c r="BD123" i="9"/>
  <c r="BF123" i="9" s="1"/>
  <c r="BE123" i="9"/>
  <c r="BG123" i="9" s="1"/>
  <c r="AH92" i="9"/>
  <c r="AJ92" i="9" s="1"/>
  <c r="AI92" i="9"/>
  <c r="AK92" i="9" s="1"/>
  <c r="AH93" i="9"/>
  <c r="AJ93" i="9" s="1"/>
  <c r="AI93" i="9"/>
  <c r="AK93" i="9" s="1"/>
  <c r="AH94" i="9"/>
  <c r="AJ94" i="9" s="1"/>
  <c r="AI94" i="9"/>
  <c r="AK94" i="9" s="1"/>
  <c r="AH95" i="9"/>
  <c r="AJ95" i="9" s="1"/>
  <c r="AI95" i="9"/>
  <c r="AK95" i="9" s="1"/>
  <c r="AH96" i="9"/>
  <c r="AJ96" i="9" s="1"/>
  <c r="AL96" i="9" s="1"/>
  <c r="AM96" i="9" s="1"/>
  <c r="AI96" i="9"/>
  <c r="AK96" i="9" s="1"/>
  <c r="AH97" i="9"/>
  <c r="AJ97" i="9" s="1"/>
  <c r="AI97" i="9"/>
  <c r="AK97" i="9" s="1"/>
  <c r="AH98" i="9"/>
  <c r="AJ98" i="9" s="1"/>
  <c r="AI98" i="9"/>
  <c r="AK98" i="9" s="1"/>
  <c r="AH99" i="9"/>
  <c r="AI99" i="9"/>
  <c r="AK99" i="9" s="1"/>
  <c r="AJ99" i="9"/>
  <c r="AH100" i="9"/>
  <c r="AJ100" i="9" s="1"/>
  <c r="AL100" i="9" s="1"/>
  <c r="AM100" i="9" s="1"/>
  <c r="AI100" i="9"/>
  <c r="AK100" i="9" s="1"/>
  <c r="AH101" i="9"/>
  <c r="AJ101" i="9" s="1"/>
  <c r="AI101" i="9"/>
  <c r="AK101" i="9" s="1"/>
  <c r="AH102" i="9"/>
  <c r="AJ102" i="9" s="1"/>
  <c r="AI102" i="9"/>
  <c r="AK102" i="9" s="1"/>
  <c r="AL102" i="9" s="1"/>
  <c r="AM102" i="9" s="1"/>
  <c r="AH103" i="9"/>
  <c r="AJ103" i="9" s="1"/>
  <c r="AI103" i="9"/>
  <c r="AK103" i="9"/>
  <c r="AH104" i="9"/>
  <c r="AJ104" i="9" s="1"/>
  <c r="AI104" i="9"/>
  <c r="AK104" i="9" s="1"/>
  <c r="AH105" i="9"/>
  <c r="AJ105" i="9" s="1"/>
  <c r="AI105" i="9"/>
  <c r="AK105" i="9" s="1"/>
  <c r="AH106" i="9"/>
  <c r="AJ106" i="9" s="1"/>
  <c r="AI106" i="9"/>
  <c r="AK106" i="9" s="1"/>
  <c r="AH107" i="9"/>
  <c r="AI107" i="9"/>
  <c r="AK107" i="9" s="1"/>
  <c r="AJ107" i="9"/>
  <c r="AH108" i="9"/>
  <c r="AJ108" i="9" s="1"/>
  <c r="AI108" i="9"/>
  <c r="AK108" i="9" s="1"/>
  <c r="AH109" i="9"/>
  <c r="AJ109" i="9" s="1"/>
  <c r="AI109" i="9"/>
  <c r="AK109" i="9" s="1"/>
  <c r="AH110" i="9"/>
  <c r="AJ110" i="9" s="1"/>
  <c r="AI110" i="9"/>
  <c r="AK110" i="9"/>
  <c r="AH111" i="9"/>
  <c r="AJ111" i="9" s="1"/>
  <c r="AI111" i="9"/>
  <c r="AK111" i="9" s="1"/>
  <c r="AH112" i="9"/>
  <c r="AJ112" i="9" s="1"/>
  <c r="AL112" i="9" s="1"/>
  <c r="AM112" i="9" s="1"/>
  <c r="AI112" i="9"/>
  <c r="AK112" i="9" s="1"/>
  <c r="AH113" i="9"/>
  <c r="AJ113" i="9" s="1"/>
  <c r="AI113" i="9"/>
  <c r="AK113" i="9" s="1"/>
  <c r="AH114" i="9"/>
  <c r="AJ114" i="9" s="1"/>
  <c r="AI114" i="9"/>
  <c r="AK114" i="9" s="1"/>
  <c r="AH115" i="9"/>
  <c r="AJ115" i="9" s="1"/>
  <c r="AI115" i="9"/>
  <c r="AK115" i="9" s="1"/>
  <c r="AH116" i="9"/>
  <c r="AJ116" i="9" s="1"/>
  <c r="AI116" i="9"/>
  <c r="AK116" i="9" s="1"/>
  <c r="AH117" i="9"/>
  <c r="AJ117" i="9" s="1"/>
  <c r="AI117" i="9"/>
  <c r="AK117" i="9" s="1"/>
  <c r="AH118" i="9"/>
  <c r="AJ118" i="9" s="1"/>
  <c r="AI118" i="9"/>
  <c r="AK118" i="9" s="1"/>
  <c r="AH119" i="9"/>
  <c r="AJ119" i="9" s="1"/>
  <c r="AI119" i="9"/>
  <c r="AK119" i="9" s="1"/>
  <c r="AH120" i="9"/>
  <c r="AJ120" i="9" s="1"/>
  <c r="AI120" i="9"/>
  <c r="AK120" i="9" s="1"/>
  <c r="AH121" i="9"/>
  <c r="AJ121" i="9" s="1"/>
  <c r="AI121" i="9"/>
  <c r="AK121" i="9" s="1"/>
  <c r="AH122" i="9"/>
  <c r="AJ122" i="9" s="1"/>
  <c r="AI122" i="9"/>
  <c r="AK122" i="9" s="1"/>
  <c r="AH123" i="9"/>
  <c r="AJ123" i="9" s="1"/>
  <c r="AI123" i="9"/>
  <c r="AK123" i="9"/>
  <c r="L93" i="9"/>
  <c r="N93" i="9" s="1"/>
  <c r="M93" i="9"/>
  <c r="O93" i="9" s="1"/>
  <c r="L94" i="9"/>
  <c r="N94" i="9" s="1"/>
  <c r="M94" i="9"/>
  <c r="O94" i="9" s="1"/>
  <c r="L95" i="9"/>
  <c r="N95" i="9" s="1"/>
  <c r="M95" i="9"/>
  <c r="O95" i="9" s="1"/>
  <c r="L96" i="9"/>
  <c r="N96" i="9" s="1"/>
  <c r="P96" i="9" s="1"/>
  <c r="Q96" i="9" s="1"/>
  <c r="M96" i="9"/>
  <c r="O96" i="9" s="1"/>
  <c r="L97" i="9"/>
  <c r="N97" i="9" s="1"/>
  <c r="M97" i="9"/>
  <c r="O97" i="9" s="1"/>
  <c r="L98" i="9"/>
  <c r="N98" i="9" s="1"/>
  <c r="M98" i="9"/>
  <c r="O98" i="9" s="1"/>
  <c r="L99" i="9"/>
  <c r="N99" i="9" s="1"/>
  <c r="M99" i="9"/>
  <c r="O99" i="9" s="1"/>
  <c r="L100" i="9"/>
  <c r="M100" i="9"/>
  <c r="O100" i="9" s="1"/>
  <c r="N100" i="9"/>
  <c r="L101" i="9"/>
  <c r="N101" i="9" s="1"/>
  <c r="M101" i="9"/>
  <c r="O101" i="9" s="1"/>
  <c r="L102" i="9"/>
  <c r="N102" i="9" s="1"/>
  <c r="M102" i="9"/>
  <c r="O102" i="9" s="1"/>
  <c r="L103" i="9"/>
  <c r="N103" i="9" s="1"/>
  <c r="M103" i="9"/>
  <c r="O103" i="9" s="1"/>
  <c r="L104" i="9"/>
  <c r="N104" i="9" s="1"/>
  <c r="P104" i="9" s="1"/>
  <c r="Q104" i="9" s="1"/>
  <c r="M104" i="9"/>
  <c r="O104" i="9" s="1"/>
  <c r="L105" i="9"/>
  <c r="N105" i="9" s="1"/>
  <c r="M105" i="9"/>
  <c r="O105" i="9" s="1"/>
  <c r="L106" i="9"/>
  <c r="N106" i="9" s="1"/>
  <c r="M106" i="9"/>
  <c r="O106" i="9" s="1"/>
  <c r="L107" i="9"/>
  <c r="N107" i="9" s="1"/>
  <c r="M107" i="9"/>
  <c r="O107" i="9" s="1"/>
  <c r="L108" i="9"/>
  <c r="N108" i="9" s="1"/>
  <c r="P108" i="9" s="1"/>
  <c r="Q108" i="9" s="1"/>
  <c r="M108" i="9"/>
  <c r="O108" i="9" s="1"/>
  <c r="L109" i="9"/>
  <c r="N109" i="9" s="1"/>
  <c r="M109" i="9"/>
  <c r="O109" i="9" s="1"/>
  <c r="L110" i="9"/>
  <c r="N110" i="9" s="1"/>
  <c r="M110" i="9"/>
  <c r="O110" i="9" s="1"/>
  <c r="L111" i="9"/>
  <c r="N111" i="9" s="1"/>
  <c r="M111" i="9"/>
  <c r="O111" i="9" s="1"/>
  <c r="L112" i="9"/>
  <c r="N112" i="9" s="1"/>
  <c r="P112" i="9" s="1"/>
  <c r="Q112" i="9" s="1"/>
  <c r="M112" i="9"/>
  <c r="O112" i="9" s="1"/>
  <c r="L113" i="9"/>
  <c r="N113" i="9" s="1"/>
  <c r="M113" i="9"/>
  <c r="O113" i="9" s="1"/>
  <c r="L114" i="9"/>
  <c r="N114" i="9" s="1"/>
  <c r="M114" i="9"/>
  <c r="O114" i="9" s="1"/>
  <c r="L115" i="9"/>
  <c r="N115" i="9" s="1"/>
  <c r="M115" i="9"/>
  <c r="O115" i="9" s="1"/>
  <c r="L116" i="9"/>
  <c r="N116" i="9" s="1"/>
  <c r="M116" i="9"/>
  <c r="O116" i="9" s="1"/>
  <c r="L117" i="9"/>
  <c r="N117" i="9" s="1"/>
  <c r="M117" i="9"/>
  <c r="O117" i="9" s="1"/>
  <c r="L118" i="9"/>
  <c r="N118" i="9" s="1"/>
  <c r="M118" i="9"/>
  <c r="O118" i="9" s="1"/>
  <c r="L119" i="9"/>
  <c r="N119" i="9" s="1"/>
  <c r="M119" i="9"/>
  <c r="O119" i="9" s="1"/>
  <c r="L120" i="9"/>
  <c r="M120" i="9"/>
  <c r="O120" i="9" s="1"/>
  <c r="N120" i="9"/>
  <c r="P120" i="9" s="1"/>
  <c r="Q120" i="9" s="1"/>
  <c r="L121" i="9"/>
  <c r="N121" i="9" s="1"/>
  <c r="M121" i="9"/>
  <c r="O121" i="9" s="1"/>
  <c r="L122" i="9"/>
  <c r="N122" i="9" s="1"/>
  <c r="M122" i="9"/>
  <c r="O122" i="9" s="1"/>
  <c r="L123" i="9"/>
  <c r="M123" i="9"/>
  <c r="O123" i="9" s="1"/>
  <c r="N123" i="9"/>
  <c r="L124" i="9"/>
  <c r="N124" i="9" s="1"/>
  <c r="M124" i="9"/>
  <c r="O124" i="9" s="1"/>
  <c r="L125" i="9"/>
  <c r="N125" i="9" s="1"/>
  <c r="M125" i="9"/>
  <c r="O125" i="9" s="1"/>
  <c r="L126" i="9"/>
  <c r="M126" i="9"/>
  <c r="O126" i="9" s="1"/>
  <c r="N126" i="9"/>
  <c r="L127" i="9"/>
  <c r="N127" i="9" s="1"/>
  <c r="M127" i="9"/>
  <c r="O127" i="9" s="1"/>
  <c r="L128" i="9"/>
  <c r="N128" i="9" s="1"/>
  <c r="P128" i="9" s="1"/>
  <c r="Q128" i="9" s="1"/>
  <c r="M128" i="9"/>
  <c r="O128" i="9" s="1"/>
  <c r="L129" i="9"/>
  <c r="N129" i="9" s="1"/>
  <c r="M129" i="9"/>
  <c r="O129" i="9" s="1"/>
  <c r="L130" i="9"/>
  <c r="N130" i="9" s="1"/>
  <c r="M130" i="9"/>
  <c r="O130" i="9" s="1"/>
  <c r="L131" i="9"/>
  <c r="N131" i="9" s="1"/>
  <c r="M131" i="9"/>
  <c r="O131" i="9" s="1"/>
  <c r="L132" i="9"/>
  <c r="N132" i="9" s="1"/>
  <c r="M132" i="9"/>
  <c r="O132" i="9" s="1"/>
  <c r="L133" i="9"/>
  <c r="N133" i="9" s="1"/>
  <c r="M133" i="9"/>
  <c r="O133" i="9" s="1"/>
  <c r="DR84" i="8"/>
  <c r="DT84" i="8" s="1"/>
  <c r="DS84" i="8"/>
  <c r="DU84" i="8" s="1"/>
  <c r="DR85" i="8"/>
  <c r="DT85" i="8" s="1"/>
  <c r="DS85" i="8"/>
  <c r="DU85" i="8" s="1"/>
  <c r="DR86" i="8"/>
  <c r="DT86" i="8" s="1"/>
  <c r="DS86" i="8"/>
  <c r="DU86" i="8" s="1"/>
  <c r="DV86" i="8" s="1"/>
  <c r="DW86" i="8" s="1"/>
  <c r="DR87" i="8"/>
  <c r="DT87" i="8" s="1"/>
  <c r="DS87" i="8"/>
  <c r="DU87" i="8" s="1"/>
  <c r="DR88" i="8"/>
  <c r="DT88" i="8" s="1"/>
  <c r="DS88" i="8"/>
  <c r="DU88" i="8" s="1"/>
  <c r="DR89" i="8"/>
  <c r="DT89" i="8" s="1"/>
  <c r="DS89" i="8"/>
  <c r="DU89" i="8"/>
  <c r="DR90" i="8"/>
  <c r="DT90" i="8" s="1"/>
  <c r="DV90" i="8" s="1"/>
  <c r="DW90" i="8" s="1"/>
  <c r="DS90" i="8"/>
  <c r="DU90" i="8" s="1"/>
  <c r="DR91" i="8"/>
  <c r="DT91" i="8" s="1"/>
  <c r="DS91" i="8"/>
  <c r="DU91" i="8" s="1"/>
  <c r="DV91" i="8" s="1"/>
  <c r="DW91" i="8" s="1"/>
  <c r="DR92" i="8"/>
  <c r="DT92" i="8" s="1"/>
  <c r="DS92" i="8"/>
  <c r="DU92" i="8" s="1"/>
  <c r="DR93" i="8"/>
  <c r="DT93" i="8" s="1"/>
  <c r="DS93" i="8"/>
  <c r="DU93" i="8" s="1"/>
  <c r="DR94" i="8"/>
  <c r="DT94" i="8" s="1"/>
  <c r="DS94" i="8"/>
  <c r="DU94" i="8" s="1"/>
  <c r="DR95" i="8"/>
  <c r="DT95" i="8" s="1"/>
  <c r="DS95" i="8"/>
  <c r="DU95" i="8" s="1"/>
  <c r="DR96" i="8"/>
  <c r="DT96" i="8" s="1"/>
  <c r="DS96" i="8"/>
  <c r="DU96" i="8" s="1"/>
  <c r="DR97" i="8"/>
  <c r="DT97" i="8" s="1"/>
  <c r="DS97" i="8"/>
  <c r="DU97" i="8" s="1"/>
  <c r="DR98" i="8"/>
  <c r="DT98" i="8" s="1"/>
  <c r="DS98" i="8"/>
  <c r="DU98" i="8" s="1"/>
  <c r="DR99" i="8"/>
  <c r="DT99" i="8" s="1"/>
  <c r="DS99" i="8"/>
  <c r="DU99" i="8" s="1"/>
  <c r="DR100" i="8"/>
  <c r="DT100" i="8" s="1"/>
  <c r="DS100" i="8"/>
  <c r="DU100" i="8" s="1"/>
  <c r="DR101" i="8"/>
  <c r="DT101" i="8" s="1"/>
  <c r="DS101" i="8"/>
  <c r="DU101" i="8" s="1"/>
  <c r="DR102" i="8"/>
  <c r="DT102" i="8" s="1"/>
  <c r="DS102" i="8"/>
  <c r="DU102" i="8" s="1"/>
  <c r="DR103" i="8"/>
  <c r="DT103" i="8" s="1"/>
  <c r="DS103" i="8"/>
  <c r="DU103" i="8" s="1"/>
  <c r="DR104" i="8"/>
  <c r="DT104" i="8" s="1"/>
  <c r="DS104" i="8"/>
  <c r="DU104" i="8" s="1"/>
  <c r="DR105" i="8"/>
  <c r="DT105" i="8" s="1"/>
  <c r="DS105" i="8"/>
  <c r="DU105" i="8" s="1"/>
  <c r="DR106" i="8"/>
  <c r="DS106" i="8"/>
  <c r="DU106" i="8" s="1"/>
  <c r="DT106" i="8"/>
  <c r="DR107" i="8"/>
  <c r="DT107" i="8" s="1"/>
  <c r="DS107" i="8"/>
  <c r="DU107" i="8" s="1"/>
  <c r="DR108" i="8"/>
  <c r="DT108" i="8" s="1"/>
  <c r="DS108" i="8"/>
  <c r="DU108" i="8" s="1"/>
  <c r="DR109" i="8"/>
  <c r="DT109" i="8" s="1"/>
  <c r="DS109" i="8"/>
  <c r="DU109" i="8" s="1"/>
  <c r="DR110" i="8"/>
  <c r="DT110" i="8" s="1"/>
  <c r="DV110" i="8" s="1"/>
  <c r="DW110" i="8" s="1"/>
  <c r="DS110" i="8"/>
  <c r="DU110" i="8" s="1"/>
  <c r="DR111" i="8"/>
  <c r="DT111" i="8" s="1"/>
  <c r="DS111" i="8"/>
  <c r="DU111" i="8" s="1"/>
  <c r="DV111" i="8" s="1"/>
  <c r="DW111" i="8" s="1"/>
  <c r="DR112" i="8"/>
  <c r="DT112" i="8" s="1"/>
  <c r="DS112" i="8"/>
  <c r="DU112" i="8" s="1"/>
  <c r="DR113" i="8"/>
  <c r="DT113" i="8" s="1"/>
  <c r="DS113" i="8"/>
  <c r="DU113" i="8" s="1"/>
  <c r="DR114" i="8"/>
  <c r="DT114" i="8" s="1"/>
  <c r="DS114" i="8"/>
  <c r="DU114" i="8" s="1"/>
  <c r="DR115" i="8"/>
  <c r="DT115" i="8" s="1"/>
  <c r="DS115" i="8"/>
  <c r="DU115" i="8" s="1"/>
  <c r="DR116" i="8"/>
  <c r="DT116" i="8" s="1"/>
  <c r="DS116" i="8"/>
  <c r="DU116" i="8" s="1"/>
  <c r="DR117" i="8"/>
  <c r="DT117" i="8" s="1"/>
  <c r="DS117" i="8"/>
  <c r="DU117" i="8" s="1"/>
  <c r="CV84" i="8"/>
  <c r="CX84" i="8" s="1"/>
  <c r="CW84" i="8"/>
  <c r="CY84" i="8" s="1"/>
  <c r="CV85" i="8"/>
  <c r="CX85" i="8" s="1"/>
  <c r="CW85" i="8"/>
  <c r="CY85" i="8" s="1"/>
  <c r="CZ85" i="8" s="1"/>
  <c r="DA85" i="8" s="1"/>
  <c r="CV86" i="8"/>
  <c r="CX86" i="8" s="1"/>
  <c r="CW86" i="8"/>
  <c r="CY86" i="8" s="1"/>
  <c r="CV87" i="8"/>
  <c r="CX87" i="8" s="1"/>
  <c r="CW87" i="8"/>
  <c r="CY87" i="8" s="1"/>
  <c r="CV88" i="8"/>
  <c r="CX88" i="8" s="1"/>
  <c r="CW88" i="8"/>
  <c r="CY88" i="8" s="1"/>
  <c r="CV89" i="8"/>
  <c r="CX89" i="8" s="1"/>
  <c r="CW89" i="8"/>
  <c r="CY89" i="8" s="1"/>
  <c r="CV90" i="8"/>
  <c r="CX90" i="8" s="1"/>
  <c r="CW90" i="8"/>
  <c r="CY90" i="8"/>
  <c r="CV91" i="8"/>
  <c r="CX91" i="8" s="1"/>
  <c r="CW91" i="8"/>
  <c r="CY91" i="8" s="1"/>
  <c r="CV92" i="8"/>
  <c r="CX92" i="8" s="1"/>
  <c r="CW92" i="8"/>
  <c r="CY92" i="8" s="1"/>
  <c r="CV93" i="8"/>
  <c r="CX93" i="8" s="1"/>
  <c r="CW93" i="8"/>
  <c r="CY93" i="8" s="1"/>
  <c r="CV94" i="8"/>
  <c r="CX94" i="8" s="1"/>
  <c r="CW94" i="8"/>
  <c r="CY94" i="8" s="1"/>
  <c r="CV95" i="8"/>
  <c r="CX95" i="8" s="1"/>
  <c r="CW95" i="8"/>
  <c r="CY95" i="8" s="1"/>
  <c r="CV96" i="8"/>
  <c r="CX96" i="8" s="1"/>
  <c r="CW96" i="8"/>
  <c r="CY96" i="8" s="1"/>
  <c r="CV97" i="8"/>
  <c r="CX97" i="8" s="1"/>
  <c r="CZ97" i="8" s="1"/>
  <c r="DA97" i="8" s="1"/>
  <c r="CW97" i="8"/>
  <c r="CY97" i="8" s="1"/>
  <c r="CV98" i="8"/>
  <c r="CX98" i="8" s="1"/>
  <c r="CW98" i="8"/>
  <c r="CY98" i="8" s="1"/>
  <c r="CV99" i="8"/>
  <c r="CX99" i="8" s="1"/>
  <c r="CZ99" i="8" s="1"/>
  <c r="DA99" i="8" s="1"/>
  <c r="CW99" i="8"/>
  <c r="CY99" i="8" s="1"/>
  <c r="CV100" i="8"/>
  <c r="CX100" i="8" s="1"/>
  <c r="CW100" i="8"/>
  <c r="CY100" i="8" s="1"/>
  <c r="CV101" i="8"/>
  <c r="CX101" i="8" s="1"/>
  <c r="CW101" i="8"/>
  <c r="CY101" i="8" s="1"/>
  <c r="CV102" i="8"/>
  <c r="CX102" i="8" s="1"/>
  <c r="CW102" i="8"/>
  <c r="CY102" i="8" s="1"/>
  <c r="CV103" i="8"/>
  <c r="CX103" i="8" s="1"/>
  <c r="CW103" i="8"/>
  <c r="CY103" i="8" s="1"/>
  <c r="CV104" i="8"/>
  <c r="CX104" i="8" s="1"/>
  <c r="CW104" i="8"/>
  <c r="CY104" i="8" s="1"/>
  <c r="CV105" i="8"/>
  <c r="CX105" i="8" s="1"/>
  <c r="CW105" i="8"/>
  <c r="CY105" i="8" s="1"/>
  <c r="CV106" i="8"/>
  <c r="CX106" i="8" s="1"/>
  <c r="CW106" i="8"/>
  <c r="CY106" i="8" s="1"/>
  <c r="CV107" i="8"/>
  <c r="CX107" i="8" s="1"/>
  <c r="CW107" i="8"/>
  <c r="CY107" i="8" s="1"/>
  <c r="CV108" i="8"/>
  <c r="CX108" i="8" s="1"/>
  <c r="CZ108" i="8" s="1"/>
  <c r="DA108" i="8" s="1"/>
  <c r="CW108" i="8"/>
  <c r="CY108" i="8" s="1"/>
  <c r="CV109" i="8"/>
  <c r="CX109" i="8" s="1"/>
  <c r="CW109" i="8"/>
  <c r="CY109" i="8" s="1"/>
  <c r="CV110" i="8"/>
  <c r="CX110" i="8" s="1"/>
  <c r="CW110" i="8"/>
  <c r="CY110" i="8" s="1"/>
  <c r="CV111" i="8"/>
  <c r="CX111" i="8" s="1"/>
  <c r="CW111" i="8"/>
  <c r="CY111" i="8"/>
  <c r="CV112" i="8"/>
  <c r="CX112" i="8" s="1"/>
  <c r="CW112" i="8"/>
  <c r="CY112" i="8" s="1"/>
  <c r="CV113" i="8"/>
  <c r="CX113" i="8" s="1"/>
  <c r="CW113" i="8"/>
  <c r="CY113" i="8" s="1"/>
  <c r="CZ113" i="8" s="1"/>
  <c r="DA113" i="8" s="1"/>
  <c r="CV114" i="8"/>
  <c r="CX114" i="8" s="1"/>
  <c r="CW114" i="8"/>
  <c r="CY114" i="8" s="1"/>
  <c r="CV115" i="8"/>
  <c r="CX115" i="8" s="1"/>
  <c r="CW115" i="8"/>
  <c r="CY115" i="8" s="1"/>
  <c r="CV116" i="8"/>
  <c r="CX116" i="8" s="1"/>
  <c r="CW116" i="8"/>
  <c r="CY116" i="8" s="1"/>
  <c r="CV117" i="8"/>
  <c r="CX117" i="8" s="1"/>
  <c r="CW117" i="8"/>
  <c r="CY117" i="8" s="1"/>
  <c r="BZ88" i="8"/>
  <c r="CB88" i="8" s="1"/>
  <c r="CA88" i="8"/>
  <c r="CC88" i="8" s="1"/>
  <c r="BZ89" i="8"/>
  <c r="CB89" i="8" s="1"/>
  <c r="CA89" i="8"/>
  <c r="CC89" i="8" s="1"/>
  <c r="BZ90" i="8"/>
  <c r="CA90" i="8"/>
  <c r="CC90" i="8" s="1"/>
  <c r="CB90" i="8"/>
  <c r="BZ91" i="8"/>
  <c r="CB91" i="8" s="1"/>
  <c r="CA91" i="8"/>
  <c r="CC91" i="8" s="1"/>
  <c r="BZ92" i="8"/>
  <c r="CB92" i="8" s="1"/>
  <c r="CA92" i="8"/>
  <c r="CC92" i="8" s="1"/>
  <c r="BZ93" i="8"/>
  <c r="CB93" i="8" s="1"/>
  <c r="CA93" i="8"/>
  <c r="CC93" i="8" s="1"/>
  <c r="BZ94" i="8"/>
  <c r="CB94" i="8" s="1"/>
  <c r="CA94" i="8"/>
  <c r="CC94" i="8" s="1"/>
  <c r="BZ95" i="8"/>
  <c r="CB95" i="8" s="1"/>
  <c r="CA95" i="8"/>
  <c r="CC95" i="8" s="1"/>
  <c r="BZ96" i="8"/>
  <c r="CB96" i="8" s="1"/>
  <c r="CA96" i="8"/>
  <c r="CC96" i="8" s="1"/>
  <c r="BZ97" i="8"/>
  <c r="CB97" i="8" s="1"/>
  <c r="CA97" i="8"/>
  <c r="CC97" i="8" s="1"/>
  <c r="BZ98" i="8"/>
  <c r="CB98" i="8" s="1"/>
  <c r="CA98" i="8"/>
  <c r="CC98" i="8" s="1"/>
  <c r="BZ99" i="8"/>
  <c r="CB99" i="8" s="1"/>
  <c r="CA99" i="8"/>
  <c r="CC99" i="8" s="1"/>
  <c r="BZ100" i="8"/>
  <c r="CB100" i="8" s="1"/>
  <c r="CA100" i="8"/>
  <c r="CC100" i="8" s="1"/>
  <c r="BZ101" i="8"/>
  <c r="CB101" i="8" s="1"/>
  <c r="CA101" i="8"/>
  <c r="CC101" i="8" s="1"/>
  <c r="BZ102" i="8"/>
  <c r="CB102" i="8" s="1"/>
  <c r="CA102" i="8"/>
  <c r="CC102" i="8" s="1"/>
  <c r="BZ103" i="8"/>
  <c r="CB103" i="8" s="1"/>
  <c r="CA103" i="8"/>
  <c r="CC103" i="8" s="1"/>
  <c r="BZ104" i="8"/>
  <c r="CB104" i="8" s="1"/>
  <c r="CA104" i="8"/>
  <c r="CC104" i="8" s="1"/>
  <c r="BZ105" i="8"/>
  <c r="CB105" i="8" s="1"/>
  <c r="CA105" i="8"/>
  <c r="CC105" i="8" s="1"/>
  <c r="BZ106" i="8"/>
  <c r="CB106" i="8" s="1"/>
  <c r="CA106" i="8"/>
  <c r="CC106" i="8" s="1"/>
  <c r="BZ107" i="8"/>
  <c r="CB107" i="8" s="1"/>
  <c r="CA107" i="8"/>
  <c r="CC107" i="8" s="1"/>
  <c r="BZ108" i="8"/>
  <c r="CB108" i="8" s="1"/>
  <c r="CA108" i="8"/>
  <c r="CC108" i="8" s="1"/>
  <c r="BZ109" i="8"/>
  <c r="CB109" i="8" s="1"/>
  <c r="CA109" i="8"/>
  <c r="CC109" i="8" s="1"/>
  <c r="BZ110" i="8"/>
  <c r="CB110" i="8" s="1"/>
  <c r="CA110" i="8"/>
  <c r="CC110" i="8" s="1"/>
  <c r="BZ111" i="8"/>
  <c r="CB111" i="8" s="1"/>
  <c r="CD111" i="8" s="1"/>
  <c r="CE111" i="8" s="1"/>
  <c r="CA111" i="8"/>
  <c r="CC111" i="8" s="1"/>
  <c r="BZ112" i="8"/>
  <c r="CB112" i="8" s="1"/>
  <c r="CA112" i="8"/>
  <c r="CC112" i="8" s="1"/>
  <c r="BZ113" i="8"/>
  <c r="CB113" i="8" s="1"/>
  <c r="CA113" i="8"/>
  <c r="CC113" i="8"/>
  <c r="BZ114" i="8"/>
  <c r="CB114" i="8" s="1"/>
  <c r="CA114" i="8"/>
  <c r="CC114" i="8" s="1"/>
  <c r="BZ115" i="8"/>
  <c r="CB115" i="8" s="1"/>
  <c r="CA115" i="8"/>
  <c r="CC115" i="8" s="1"/>
  <c r="BZ116" i="8"/>
  <c r="CB116" i="8" s="1"/>
  <c r="CA116" i="8"/>
  <c r="CC116" i="8" s="1"/>
  <c r="BZ117" i="8"/>
  <c r="CB117" i="8" s="1"/>
  <c r="CA117" i="8"/>
  <c r="CC117" i="8" s="1"/>
  <c r="BZ118" i="8"/>
  <c r="CB118" i="8" s="1"/>
  <c r="CA118" i="8"/>
  <c r="CC118" i="8" s="1"/>
  <c r="BZ119" i="8"/>
  <c r="CA119" i="8"/>
  <c r="CC119" i="8" s="1"/>
  <c r="CB119" i="8"/>
  <c r="BZ120" i="8"/>
  <c r="CB120" i="8" s="1"/>
  <c r="CA120" i="8"/>
  <c r="CC120" i="8" s="1"/>
  <c r="BZ121" i="8"/>
  <c r="CB121" i="8" s="1"/>
  <c r="CD121" i="8" s="1"/>
  <c r="CE121" i="8" s="1"/>
  <c r="CA121" i="8"/>
  <c r="CC121" i="8" s="1"/>
  <c r="BZ122" i="8"/>
  <c r="CB122" i="8" s="1"/>
  <c r="CA122" i="8"/>
  <c r="CC122" i="8"/>
  <c r="BZ123" i="8"/>
  <c r="CB123" i="8" s="1"/>
  <c r="CA123" i="8"/>
  <c r="CC123" i="8" s="1"/>
  <c r="BZ124" i="8"/>
  <c r="CB124" i="8" s="1"/>
  <c r="CA124" i="8"/>
  <c r="CC124" i="8" s="1"/>
  <c r="BZ125" i="8"/>
  <c r="CB125" i="8" s="1"/>
  <c r="CA125" i="8"/>
  <c r="CC125" i="8" s="1"/>
  <c r="BZ126" i="8"/>
  <c r="CB126" i="8" s="1"/>
  <c r="CA126" i="8"/>
  <c r="CC126" i="8"/>
  <c r="BZ127" i="8"/>
  <c r="CB127" i="8" s="1"/>
  <c r="CA127" i="8"/>
  <c r="CC127" i="8" s="1"/>
  <c r="BZ128" i="8"/>
  <c r="CB128" i="8" s="1"/>
  <c r="CA128" i="8"/>
  <c r="CC128" i="8" s="1"/>
  <c r="BZ129" i="8"/>
  <c r="CB129" i="8" s="1"/>
  <c r="CA129" i="8"/>
  <c r="CC129" i="8" s="1"/>
  <c r="BZ130" i="8"/>
  <c r="CB130" i="8" s="1"/>
  <c r="CA130" i="8"/>
  <c r="CC130" i="8" s="1"/>
  <c r="BD90" i="8"/>
  <c r="BF90" i="8" s="1"/>
  <c r="BE90" i="8"/>
  <c r="BG90" i="8" s="1"/>
  <c r="BD91" i="8"/>
  <c r="BF91" i="8" s="1"/>
  <c r="BE91" i="8"/>
  <c r="BG91" i="8" s="1"/>
  <c r="BH91" i="8" s="1"/>
  <c r="BI91" i="8" s="1"/>
  <c r="BD92" i="8"/>
  <c r="BF92" i="8" s="1"/>
  <c r="BE92" i="8"/>
  <c r="BG92" i="8" s="1"/>
  <c r="BD93" i="8"/>
  <c r="BF93" i="8" s="1"/>
  <c r="BE93" i="8"/>
  <c r="BG93" i="8" s="1"/>
  <c r="BD94" i="8"/>
  <c r="BF94" i="8" s="1"/>
  <c r="BE94" i="8"/>
  <c r="BG94" i="8" s="1"/>
  <c r="BD95" i="8"/>
  <c r="BF95" i="8" s="1"/>
  <c r="BE95" i="8"/>
  <c r="BG95" i="8"/>
  <c r="BD96" i="8"/>
  <c r="BF96" i="8" s="1"/>
  <c r="BE96" i="8"/>
  <c r="BG96" i="8" s="1"/>
  <c r="BD97" i="8"/>
  <c r="BF97" i="8" s="1"/>
  <c r="BE97" i="8"/>
  <c r="BG97" i="8" s="1"/>
  <c r="BD98" i="8"/>
  <c r="BF98" i="8" s="1"/>
  <c r="BE98" i="8"/>
  <c r="BG98" i="8" s="1"/>
  <c r="BD99" i="8"/>
  <c r="BF99" i="8" s="1"/>
  <c r="BE99" i="8"/>
  <c r="BG99" i="8" s="1"/>
  <c r="BD100" i="8"/>
  <c r="BF100" i="8" s="1"/>
  <c r="BE100" i="8"/>
  <c r="BG100" i="8" s="1"/>
  <c r="BD101" i="8"/>
  <c r="BF101" i="8" s="1"/>
  <c r="BE101" i="8"/>
  <c r="BG101" i="8" s="1"/>
  <c r="BD102" i="8"/>
  <c r="BF102" i="8" s="1"/>
  <c r="BE102" i="8"/>
  <c r="BG102" i="8" s="1"/>
  <c r="BD103" i="8"/>
  <c r="BF103" i="8" s="1"/>
  <c r="BE103" i="8"/>
  <c r="BG103" i="8" s="1"/>
  <c r="BD104" i="8"/>
  <c r="BF104" i="8" s="1"/>
  <c r="BE104" i="8"/>
  <c r="BG104" i="8" s="1"/>
  <c r="BD105" i="8"/>
  <c r="BF105" i="8" s="1"/>
  <c r="BH105" i="8" s="1"/>
  <c r="BI105" i="8" s="1"/>
  <c r="BE105" i="8"/>
  <c r="BG105" i="8" s="1"/>
  <c r="BD106" i="8"/>
  <c r="BF106" i="8" s="1"/>
  <c r="BE106" i="8"/>
  <c r="BG106" i="8" s="1"/>
  <c r="BD107" i="8"/>
  <c r="BF107" i="8" s="1"/>
  <c r="BE107" i="8"/>
  <c r="BG107" i="8"/>
  <c r="BD108" i="8"/>
  <c r="BF108" i="8" s="1"/>
  <c r="BE108" i="8"/>
  <c r="BG108" i="8" s="1"/>
  <c r="BD109" i="8"/>
  <c r="BF109" i="8" s="1"/>
  <c r="BE109" i="8"/>
  <c r="BG109" i="8" s="1"/>
  <c r="BD110" i="8"/>
  <c r="BF110" i="8" s="1"/>
  <c r="BE110" i="8"/>
  <c r="BG110" i="8" s="1"/>
  <c r="BD111" i="8"/>
  <c r="BF111" i="8" s="1"/>
  <c r="BE111" i="8"/>
  <c r="BG111" i="8" s="1"/>
  <c r="BD112" i="8"/>
  <c r="BF112" i="8" s="1"/>
  <c r="BE112" i="8"/>
  <c r="BG112" i="8" s="1"/>
  <c r="BD113" i="8"/>
  <c r="BF113" i="8" s="1"/>
  <c r="BE113" i="8"/>
  <c r="BG113" i="8" s="1"/>
  <c r="BD114" i="8"/>
  <c r="BF114" i="8" s="1"/>
  <c r="BE114" i="8"/>
  <c r="BG114" i="8" s="1"/>
  <c r="BD115" i="8"/>
  <c r="BF115" i="8" s="1"/>
  <c r="BE115" i="8"/>
  <c r="BG115" i="8" s="1"/>
  <c r="BD116" i="8"/>
  <c r="BF116" i="8" s="1"/>
  <c r="BE116" i="8"/>
  <c r="BG116" i="8" s="1"/>
  <c r="BD117" i="8"/>
  <c r="BF117" i="8" s="1"/>
  <c r="BH117" i="8" s="1"/>
  <c r="BI117" i="8" s="1"/>
  <c r="BE117" i="8"/>
  <c r="BG117" i="8" s="1"/>
  <c r="BD118" i="8"/>
  <c r="BF118" i="8" s="1"/>
  <c r="BE118" i="8"/>
  <c r="BG118" i="8"/>
  <c r="BD119" i="8"/>
  <c r="BF119" i="8" s="1"/>
  <c r="BE119" i="8"/>
  <c r="BG119" i="8" s="1"/>
  <c r="BD120" i="8"/>
  <c r="BF120" i="8" s="1"/>
  <c r="BE120" i="8"/>
  <c r="BG120" i="8" s="1"/>
  <c r="BD121" i="8"/>
  <c r="BF121" i="8" s="1"/>
  <c r="BE121" i="8"/>
  <c r="BG121" i="8"/>
  <c r="BD122" i="8"/>
  <c r="BF122" i="8" s="1"/>
  <c r="BE122" i="8"/>
  <c r="BG122" i="8" s="1"/>
  <c r="BD123" i="8"/>
  <c r="BE123" i="8"/>
  <c r="BG123" i="8" s="1"/>
  <c r="BF123" i="8"/>
  <c r="BD124" i="8"/>
  <c r="BF124" i="8" s="1"/>
  <c r="BE124" i="8"/>
  <c r="BG124" i="8" s="1"/>
  <c r="BD125" i="8"/>
  <c r="BF125" i="8" s="1"/>
  <c r="BE125" i="8"/>
  <c r="BG125" i="8" s="1"/>
  <c r="BD126" i="8"/>
  <c r="BF126" i="8" s="1"/>
  <c r="BE126" i="8"/>
  <c r="BG126" i="8"/>
  <c r="BD127" i="8"/>
  <c r="BF127" i="8" s="1"/>
  <c r="BE127" i="8"/>
  <c r="BG127" i="8" s="1"/>
  <c r="BD128" i="8"/>
  <c r="BF128" i="8" s="1"/>
  <c r="BE128" i="8"/>
  <c r="BG128" i="8" s="1"/>
  <c r="BD129" i="8"/>
  <c r="BF129" i="8" s="1"/>
  <c r="BH129" i="8" s="1"/>
  <c r="BI129" i="8" s="1"/>
  <c r="BE129" i="8"/>
  <c r="BG129" i="8" s="1"/>
  <c r="BD130" i="8"/>
  <c r="BF130" i="8" s="1"/>
  <c r="BE130" i="8"/>
  <c r="BG130" i="8" s="1"/>
  <c r="BD131" i="8"/>
  <c r="BF131" i="8" s="1"/>
  <c r="BE131" i="8"/>
  <c r="BG131" i="8" s="1"/>
  <c r="BD132" i="8"/>
  <c r="BF132" i="8" s="1"/>
  <c r="BE132" i="8"/>
  <c r="BG132" i="8" s="1"/>
  <c r="BD133" i="8"/>
  <c r="BF133" i="8" s="1"/>
  <c r="BE133" i="8"/>
  <c r="BG133" i="8" s="1"/>
  <c r="BD134" i="8"/>
  <c r="BF134" i="8" s="1"/>
  <c r="BE134" i="8"/>
  <c r="BG134" i="8" s="1"/>
  <c r="BD135" i="8"/>
  <c r="BF135" i="8" s="1"/>
  <c r="BE135" i="8"/>
  <c r="BG135" i="8" s="1"/>
  <c r="BD136" i="8"/>
  <c r="BF136" i="8" s="1"/>
  <c r="BE136" i="8"/>
  <c r="BG136" i="8" s="1"/>
  <c r="BD137" i="8"/>
  <c r="BF137" i="8" s="1"/>
  <c r="BE137" i="8"/>
  <c r="BG137" i="8" s="1"/>
  <c r="BD138" i="8"/>
  <c r="BF138" i="8" s="1"/>
  <c r="BE138" i="8"/>
  <c r="BG138" i="8" s="1"/>
  <c r="BD139" i="8"/>
  <c r="BF139" i="8" s="1"/>
  <c r="BE139" i="8"/>
  <c r="BG139" i="8" s="1"/>
  <c r="BD140" i="8"/>
  <c r="BF140" i="8" s="1"/>
  <c r="BE140" i="8"/>
  <c r="BG140" i="8" s="1"/>
  <c r="BD141" i="8"/>
  <c r="BF141" i="8" s="1"/>
  <c r="BE141" i="8"/>
  <c r="BG141" i="8" s="1"/>
  <c r="BD142" i="8"/>
  <c r="BF142" i="8" s="1"/>
  <c r="BE142" i="8"/>
  <c r="BG142" i="8" s="1"/>
  <c r="BD143" i="8"/>
  <c r="BF143" i="8" s="1"/>
  <c r="BE143" i="8"/>
  <c r="BG143" i="8"/>
  <c r="AH92" i="8"/>
  <c r="AJ92" i="8" s="1"/>
  <c r="AI92" i="8"/>
  <c r="AK92" i="8" s="1"/>
  <c r="AH93" i="8"/>
  <c r="AJ93" i="8" s="1"/>
  <c r="AI93" i="8"/>
  <c r="AK93" i="8" s="1"/>
  <c r="AH94" i="8"/>
  <c r="AJ94" i="8" s="1"/>
  <c r="AI94" i="8"/>
  <c r="AK94" i="8" s="1"/>
  <c r="AH95" i="8"/>
  <c r="AJ95" i="8" s="1"/>
  <c r="AI95" i="8"/>
  <c r="AK95" i="8" s="1"/>
  <c r="AH96" i="8"/>
  <c r="AJ96" i="8" s="1"/>
  <c r="AI96" i="8"/>
  <c r="AK96" i="8" s="1"/>
  <c r="AH97" i="8"/>
  <c r="AJ97" i="8" s="1"/>
  <c r="AI97" i="8"/>
  <c r="AK97" i="8" s="1"/>
  <c r="AH98" i="8"/>
  <c r="AI98" i="8"/>
  <c r="AK98" i="8" s="1"/>
  <c r="AJ98" i="8"/>
  <c r="AH99" i="8"/>
  <c r="AJ99" i="8" s="1"/>
  <c r="AI99" i="8"/>
  <c r="AK99" i="8" s="1"/>
  <c r="AH100" i="8"/>
  <c r="AJ100" i="8" s="1"/>
  <c r="AI100" i="8"/>
  <c r="AK100" i="8" s="1"/>
  <c r="AH101" i="8"/>
  <c r="AJ101" i="8" s="1"/>
  <c r="AI101" i="8"/>
  <c r="AK101" i="8" s="1"/>
  <c r="AH102" i="8"/>
  <c r="AJ102" i="8" s="1"/>
  <c r="AI102" i="8"/>
  <c r="AK102" i="8" s="1"/>
  <c r="AH103" i="8"/>
  <c r="AJ103" i="8" s="1"/>
  <c r="AI103" i="8"/>
  <c r="AK103" i="8" s="1"/>
  <c r="AH104" i="8"/>
  <c r="AJ104" i="8" s="1"/>
  <c r="AI104" i="8"/>
  <c r="AK104" i="8" s="1"/>
  <c r="AH105" i="8"/>
  <c r="AJ105" i="8" s="1"/>
  <c r="AI105" i="8"/>
  <c r="AK105" i="8" s="1"/>
  <c r="AH106" i="8"/>
  <c r="AJ106" i="8" s="1"/>
  <c r="AI106" i="8"/>
  <c r="AK106" i="8" s="1"/>
  <c r="AH107" i="8"/>
  <c r="AJ107" i="8" s="1"/>
  <c r="AI107" i="8"/>
  <c r="AK107" i="8" s="1"/>
  <c r="AH108" i="8"/>
  <c r="AJ108" i="8" s="1"/>
  <c r="AI108" i="8"/>
  <c r="AK108" i="8" s="1"/>
  <c r="AH109" i="8"/>
  <c r="AJ109" i="8" s="1"/>
  <c r="AI109" i="8"/>
  <c r="AK109" i="8"/>
  <c r="AH110" i="8"/>
  <c r="AJ110" i="8" s="1"/>
  <c r="AI110" i="8"/>
  <c r="AK110" i="8" s="1"/>
  <c r="AH111" i="8"/>
  <c r="AJ111" i="8" s="1"/>
  <c r="AI111" i="8"/>
  <c r="AK111" i="8" s="1"/>
  <c r="AH112" i="8"/>
  <c r="AJ112" i="8" s="1"/>
  <c r="AL112" i="8" s="1"/>
  <c r="AM112" i="8" s="1"/>
  <c r="AI112" i="8"/>
  <c r="AK112" i="8" s="1"/>
  <c r="AH113" i="8"/>
  <c r="AJ113" i="8" s="1"/>
  <c r="AI113" i="8"/>
  <c r="AK113" i="8" s="1"/>
  <c r="AH114" i="8"/>
  <c r="AJ114" i="8" s="1"/>
  <c r="AI114" i="8"/>
  <c r="AK114" i="8" s="1"/>
  <c r="AH115" i="8"/>
  <c r="AJ115" i="8" s="1"/>
  <c r="AI115" i="8"/>
  <c r="AK115" i="8" s="1"/>
  <c r="AH116" i="8"/>
  <c r="AJ116" i="8" s="1"/>
  <c r="AI116" i="8"/>
  <c r="AK116" i="8" s="1"/>
  <c r="AH117" i="8"/>
  <c r="AJ117" i="8" s="1"/>
  <c r="AI117" i="8"/>
  <c r="AK117" i="8" s="1"/>
  <c r="AH118" i="8"/>
  <c r="AJ118" i="8" s="1"/>
  <c r="AI118" i="8"/>
  <c r="AK118" i="8" s="1"/>
  <c r="AH119" i="8"/>
  <c r="AJ119" i="8" s="1"/>
  <c r="AI119" i="8"/>
  <c r="AK119" i="8" s="1"/>
  <c r="AH120" i="8"/>
  <c r="AJ120" i="8" s="1"/>
  <c r="AI120" i="8"/>
  <c r="AK120" i="8" s="1"/>
  <c r="AH121" i="8"/>
  <c r="AJ121" i="8" s="1"/>
  <c r="AI121" i="8"/>
  <c r="AK121" i="8" s="1"/>
  <c r="AH122" i="8"/>
  <c r="AJ122" i="8" s="1"/>
  <c r="AI122" i="8"/>
  <c r="AK122" i="8" s="1"/>
  <c r="AH123" i="8"/>
  <c r="AJ123" i="8" s="1"/>
  <c r="AI123" i="8"/>
  <c r="AK123" i="8" s="1"/>
  <c r="AH124" i="8"/>
  <c r="AJ124" i="8" s="1"/>
  <c r="AI124" i="8"/>
  <c r="AK124" i="8" s="1"/>
  <c r="AH125" i="8"/>
  <c r="AJ125" i="8" s="1"/>
  <c r="AI125" i="8"/>
  <c r="AK125" i="8" s="1"/>
  <c r="AH126" i="8"/>
  <c r="AJ126" i="8" s="1"/>
  <c r="AI126" i="8"/>
  <c r="AK126" i="8" s="1"/>
  <c r="AH127" i="8"/>
  <c r="AJ127" i="8" s="1"/>
  <c r="AI127" i="8"/>
  <c r="AK127" i="8" s="1"/>
  <c r="AH128" i="8"/>
  <c r="AJ128" i="8" s="1"/>
  <c r="AI128" i="8"/>
  <c r="AK128" i="8" s="1"/>
  <c r="AH129" i="8"/>
  <c r="AJ129" i="8" s="1"/>
  <c r="AI129" i="8"/>
  <c r="AK129" i="8" s="1"/>
  <c r="AH130" i="8"/>
  <c r="AI130" i="8"/>
  <c r="AK130" i="8" s="1"/>
  <c r="AJ130" i="8"/>
  <c r="AH131" i="8"/>
  <c r="AJ131" i="8" s="1"/>
  <c r="AI131" i="8"/>
  <c r="AK131" i="8" s="1"/>
  <c r="AH132" i="8"/>
  <c r="AJ132" i="8" s="1"/>
  <c r="AI132" i="8"/>
  <c r="AK132" i="8" s="1"/>
  <c r="AH133" i="8"/>
  <c r="AJ133" i="8" s="1"/>
  <c r="AI133" i="8"/>
  <c r="AK133" i="8" s="1"/>
  <c r="AH134" i="8"/>
  <c r="AJ134" i="8" s="1"/>
  <c r="AI134" i="8"/>
  <c r="AK134" i="8" s="1"/>
  <c r="AH135" i="8"/>
  <c r="AJ135" i="8" s="1"/>
  <c r="AI135" i="8"/>
  <c r="AK135" i="8" s="1"/>
  <c r="AH136" i="8"/>
  <c r="AJ136" i="8" s="1"/>
  <c r="AI136" i="8"/>
  <c r="AK136" i="8" s="1"/>
  <c r="AH137" i="8"/>
  <c r="AJ137" i="8" s="1"/>
  <c r="AI137" i="8"/>
  <c r="AK137" i="8" s="1"/>
  <c r="AH138" i="8"/>
  <c r="AI138" i="8"/>
  <c r="AK138" i="8" s="1"/>
  <c r="AJ138" i="8"/>
  <c r="AH139" i="8"/>
  <c r="AJ139" i="8" s="1"/>
  <c r="AI139" i="8"/>
  <c r="AK139" i="8" s="1"/>
  <c r="AH140" i="8"/>
  <c r="AJ140" i="8" s="1"/>
  <c r="AI140" i="8"/>
  <c r="AK140" i="8" s="1"/>
  <c r="AH141" i="8"/>
  <c r="AJ141" i="8" s="1"/>
  <c r="AI141" i="8"/>
  <c r="AK141" i="8" s="1"/>
  <c r="AH142" i="8"/>
  <c r="AJ142" i="8" s="1"/>
  <c r="AI142" i="8"/>
  <c r="AK142" i="8" s="1"/>
  <c r="AH143" i="8"/>
  <c r="AJ143" i="8" s="1"/>
  <c r="AI143" i="8"/>
  <c r="AK143" i="8" s="1"/>
  <c r="AH144" i="8"/>
  <c r="AJ144" i="8" s="1"/>
  <c r="AI144" i="8"/>
  <c r="AK144" i="8" s="1"/>
  <c r="AH145" i="8"/>
  <c r="AJ145" i="8" s="1"/>
  <c r="AI145" i="8"/>
  <c r="AK145" i="8" s="1"/>
  <c r="AH146" i="8"/>
  <c r="AJ146" i="8" s="1"/>
  <c r="AI146" i="8"/>
  <c r="AK146" i="8"/>
  <c r="AH147" i="8"/>
  <c r="AJ147" i="8" s="1"/>
  <c r="AL147" i="8" s="1"/>
  <c r="AM147" i="8" s="1"/>
  <c r="AI147" i="8"/>
  <c r="AK147" i="8" s="1"/>
  <c r="AH148" i="8"/>
  <c r="AJ148" i="8" s="1"/>
  <c r="AI148" i="8"/>
  <c r="AK148" i="8" s="1"/>
  <c r="AL148" i="8" s="1"/>
  <c r="AM148" i="8" s="1"/>
  <c r="AH149" i="8"/>
  <c r="AJ149" i="8" s="1"/>
  <c r="AI149" i="8"/>
  <c r="AK149" i="8" s="1"/>
  <c r="L93" i="8"/>
  <c r="N93" i="8" s="1"/>
  <c r="M93" i="8"/>
  <c r="O93" i="8" s="1"/>
  <c r="L94" i="8"/>
  <c r="N94" i="8" s="1"/>
  <c r="P94" i="8" s="1"/>
  <c r="Q94" i="8" s="1"/>
  <c r="M94" i="8"/>
  <c r="O94" i="8" s="1"/>
  <c r="L95" i="8"/>
  <c r="N95" i="8" s="1"/>
  <c r="M95" i="8"/>
  <c r="O95" i="8" s="1"/>
  <c r="L96" i="8"/>
  <c r="N96" i="8" s="1"/>
  <c r="M96" i="8"/>
  <c r="O96" i="8"/>
  <c r="L97" i="8"/>
  <c r="N97" i="8" s="1"/>
  <c r="M97" i="8"/>
  <c r="O97" i="8" s="1"/>
  <c r="L98" i="8"/>
  <c r="N98" i="8" s="1"/>
  <c r="M98" i="8"/>
  <c r="O98" i="8" s="1"/>
  <c r="L99" i="8"/>
  <c r="N99" i="8" s="1"/>
  <c r="M99" i="8"/>
  <c r="O99" i="8" s="1"/>
  <c r="L100" i="8"/>
  <c r="M100" i="8"/>
  <c r="O100" i="8" s="1"/>
  <c r="N100" i="8"/>
  <c r="L101" i="8"/>
  <c r="N101" i="8" s="1"/>
  <c r="M101" i="8"/>
  <c r="O101" i="8" s="1"/>
  <c r="L102" i="8"/>
  <c r="N102" i="8" s="1"/>
  <c r="M102" i="8"/>
  <c r="O102" i="8" s="1"/>
  <c r="L103" i="8"/>
  <c r="N103" i="8" s="1"/>
  <c r="M103" i="8"/>
  <c r="O103" i="8" s="1"/>
  <c r="L104" i="8"/>
  <c r="N104" i="8" s="1"/>
  <c r="M104" i="8"/>
  <c r="O104" i="8" s="1"/>
  <c r="L105" i="8"/>
  <c r="N105" i="8" s="1"/>
  <c r="M105" i="8"/>
  <c r="O105" i="8" s="1"/>
  <c r="L106" i="8"/>
  <c r="N106" i="8" s="1"/>
  <c r="M106" i="8"/>
  <c r="O106" i="8" s="1"/>
  <c r="L107" i="8"/>
  <c r="N107" i="8" s="1"/>
  <c r="M107" i="8"/>
  <c r="O107" i="8" s="1"/>
  <c r="L108" i="8"/>
  <c r="N108" i="8" s="1"/>
  <c r="M108" i="8"/>
  <c r="O108" i="8" s="1"/>
  <c r="L109" i="8"/>
  <c r="N109" i="8" s="1"/>
  <c r="M109" i="8"/>
  <c r="O109" i="8" s="1"/>
  <c r="L110" i="8"/>
  <c r="N110" i="8" s="1"/>
  <c r="M110" i="8"/>
  <c r="O110" i="8" s="1"/>
  <c r="L111" i="8"/>
  <c r="N111" i="8" s="1"/>
  <c r="M111" i="8"/>
  <c r="O111" i="8" s="1"/>
  <c r="L112" i="8"/>
  <c r="N112" i="8" s="1"/>
  <c r="M112" i="8"/>
  <c r="O112" i="8" s="1"/>
  <c r="L113" i="8"/>
  <c r="N113" i="8" s="1"/>
  <c r="M113" i="8"/>
  <c r="O113" i="8" s="1"/>
  <c r="L114" i="8"/>
  <c r="N114" i="8" s="1"/>
  <c r="M114" i="8"/>
  <c r="O114" i="8" s="1"/>
  <c r="L115" i="8"/>
  <c r="N115" i="8" s="1"/>
  <c r="M115" i="8"/>
  <c r="O115" i="8" s="1"/>
  <c r="L116" i="8"/>
  <c r="N116" i="8" s="1"/>
  <c r="M116" i="8"/>
  <c r="O116" i="8" s="1"/>
  <c r="L117" i="8"/>
  <c r="N117" i="8" s="1"/>
  <c r="M117" i="8"/>
  <c r="O117" i="8" s="1"/>
  <c r="L118" i="8"/>
  <c r="N118" i="8" s="1"/>
  <c r="M118" i="8"/>
  <c r="O118" i="8" s="1"/>
  <c r="L119" i="8"/>
  <c r="N119" i="8" s="1"/>
  <c r="M119" i="8"/>
  <c r="O119" i="8" s="1"/>
  <c r="L120" i="8"/>
  <c r="N120" i="8" s="1"/>
  <c r="M120" i="8"/>
  <c r="O120" i="8" s="1"/>
  <c r="L121" i="8"/>
  <c r="N121" i="8" s="1"/>
  <c r="M121" i="8"/>
  <c r="O121" i="8" s="1"/>
  <c r="L122" i="8"/>
  <c r="N122" i="8" s="1"/>
  <c r="M122" i="8"/>
  <c r="O122" i="8" s="1"/>
  <c r="L123" i="8"/>
  <c r="N123" i="8" s="1"/>
  <c r="M123" i="8"/>
  <c r="O123" i="8" s="1"/>
  <c r="L124" i="8"/>
  <c r="N124" i="8" s="1"/>
  <c r="M124" i="8"/>
  <c r="O124" i="8" s="1"/>
  <c r="L125" i="8"/>
  <c r="N125" i="8" s="1"/>
  <c r="M125" i="8"/>
  <c r="O125" i="8" s="1"/>
  <c r="L126" i="8"/>
  <c r="N126" i="8" s="1"/>
  <c r="M126" i="8"/>
  <c r="O126" i="8" s="1"/>
  <c r="L127" i="8"/>
  <c r="N127" i="8" s="1"/>
  <c r="M127" i="8"/>
  <c r="O127" i="8" s="1"/>
  <c r="L128" i="8"/>
  <c r="N128" i="8" s="1"/>
  <c r="M128" i="8"/>
  <c r="O128" i="8" s="1"/>
  <c r="L129" i="8"/>
  <c r="N129" i="8" s="1"/>
  <c r="M129" i="8"/>
  <c r="O129" i="8" s="1"/>
  <c r="L130" i="8"/>
  <c r="N130" i="8" s="1"/>
  <c r="M130" i="8"/>
  <c r="O130" i="8" s="1"/>
  <c r="L131" i="8"/>
  <c r="N131" i="8" s="1"/>
  <c r="M131" i="8"/>
  <c r="O131" i="8" s="1"/>
  <c r="L132" i="8"/>
  <c r="N132" i="8" s="1"/>
  <c r="M132" i="8"/>
  <c r="O132" i="8" s="1"/>
  <c r="L133" i="8"/>
  <c r="N133" i="8" s="1"/>
  <c r="M133" i="8"/>
  <c r="O133" i="8" s="1"/>
  <c r="L134" i="8"/>
  <c r="N134" i="8" s="1"/>
  <c r="M134" i="8"/>
  <c r="O134" i="8" s="1"/>
  <c r="L135" i="8"/>
  <c r="N135" i="8" s="1"/>
  <c r="M135" i="8"/>
  <c r="O135" i="8" s="1"/>
  <c r="L136" i="8"/>
  <c r="N136" i="8" s="1"/>
  <c r="M136" i="8"/>
  <c r="O136" i="8" s="1"/>
  <c r="L137" i="8"/>
  <c r="N137" i="8" s="1"/>
  <c r="M137" i="8"/>
  <c r="O137" i="8" s="1"/>
  <c r="L138" i="8"/>
  <c r="N138" i="8" s="1"/>
  <c r="M138" i="8"/>
  <c r="O138" i="8" s="1"/>
  <c r="L139" i="8"/>
  <c r="N139" i="8" s="1"/>
  <c r="M139" i="8"/>
  <c r="O139" i="8" s="1"/>
  <c r="L140" i="8"/>
  <c r="N140" i="8" s="1"/>
  <c r="M140" i="8"/>
  <c r="O140" i="8" s="1"/>
  <c r="L141" i="8"/>
  <c r="N141" i="8" s="1"/>
  <c r="M141" i="8"/>
  <c r="O141" i="8" s="1"/>
  <c r="L142" i="8"/>
  <c r="N142" i="8" s="1"/>
  <c r="M142" i="8"/>
  <c r="O142" i="8" s="1"/>
  <c r="L143" i="8"/>
  <c r="N143" i="8" s="1"/>
  <c r="M143" i="8"/>
  <c r="O143" i="8" s="1"/>
  <c r="L144" i="8"/>
  <c r="N144" i="8" s="1"/>
  <c r="M144" i="8"/>
  <c r="O144" i="8" s="1"/>
  <c r="L145" i="8"/>
  <c r="N145" i="8" s="1"/>
  <c r="M145" i="8"/>
  <c r="O145" i="8" s="1"/>
  <c r="L146" i="8"/>
  <c r="N146" i="8" s="1"/>
  <c r="M146" i="8"/>
  <c r="O146" i="8" s="1"/>
  <c r="L147" i="8"/>
  <c r="N147" i="8" s="1"/>
  <c r="M147" i="8"/>
  <c r="O147" i="8" s="1"/>
  <c r="L148" i="8"/>
  <c r="N148" i="8" s="1"/>
  <c r="M148" i="8"/>
  <c r="O148" i="8" s="1"/>
  <c r="L149" i="8"/>
  <c r="N149" i="8" s="1"/>
  <c r="M149" i="8"/>
  <c r="O149" i="8" s="1"/>
  <c r="L150" i="8"/>
  <c r="N150" i="8" s="1"/>
  <c r="M150" i="8"/>
  <c r="O150" i="8" s="1"/>
  <c r="L151" i="8"/>
  <c r="N151" i="8" s="1"/>
  <c r="M151" i="8"/>
  <c r="O151" i="8" s="1"/>
  <c r="L152" i="8"/>
  <c r="N152" i="8" s="1"/>
  <c r="M152" i="8"/>
  <c r="O152" i="8" s="1"/>
  <c r="L153" i="8"/>
  <c r="N153" i="8" s="1"/>
  <c r="M153" i="8"/>
  <c r="O153" i="8" s="1"/>
  <c r="L154" i="8"/>
  <c r="N154" i="8" s="1"/>
  <c r="M154" i="8"/>
  <c r="O154" i="8" s="1"/>
  <c r="L155" i="8"/>
  <c r="N155" i="8" s="1"/>
  <c r="M155" i="8"/>
  <c r="O155" i="8" s="1"/>
  <c r="L156" i="8"/>
  <c r="N156" i="8" s="1"/>
  <c r="M156" i="8"/>
  <c r="O156" i="8" s="1"/>
  <c r="DR84" i="5"/>
  <c r="DT84" i="5" s="1"/>
  <c r="DS84" i="5"/>
  <c r="DU84" i="5" s="1"/>
  <c r="DR85" i="5"/>
  <c r="DT85" i="5" s="1"/>
  <c r="DS85" i="5"/>
  <c r="DU85" i="5" s="1"/>
  <c r="DR86" i="5"/>
  <c r="DT86" i="5" s="1"/>
  <c r="DS86" i="5"/>
  <c r="DU86" i="5" s="1"/>
  <c r="DR87" i="5"/>
  <c r="DT87" i="5" s="1"/>
  <c r="DS87" i="5"/>
  <c r="DU87" i="5" s="1"/>
  <c r="DR88" i="5"/>
  <c r="DT88" i="5" s="1"/>
  <c r="DV88" i="5" s="1"/>
  <c r="DW88" i="5" s="1"/>
  <c r="DS88" i="5"/>
  <c r="DU88" i="5" s="1"/>
  <c r="DR89" i="5"/>
  <c r="DT89" i="5" s="1"/>
  <c r="DS89" i="5"/>
  <c r="DU89" i="5" s="1"/>
  <c r="DR90" i="5"/>
  <c r="DT90" i="5" s="1"/>
  <c r="DS90" i="5"/>
  <c r="DU90" i="5" s="1"/>
  <c r="DR91" i="5"/>
  <c r="DT91" i="5" s="1"/>
  <c r="DS91" i="5"/>
  <c r="DU91" i="5" s="1"/>
  <c r="DR92" i="5"/>
  <c r="DT92" i="5" s="1"/>
  <c r="DS92" i="5"/>
  <c r="DU92" i="5" s="1"/>
  <c r="DR93" i="5"/>
  <c r="DT93" i="5" s="1"/>
  <c r="DS93" i="5"/>
  <c r="DU93" i="5" s="1"/>
  <c r="DR94" i="5"/>
  <c r="DT94" i="5" s="1"/>
  <c r="DS94" i="5"/>
  <c r="DU94" i="5" s="1"/>
  <c r="DR95" i="5"/>
  <c r="DS95" i="5"/>
  <c r="DU95" i="5" s="1"/>
  <c r="DT95" i="5"/>
  <c r="DR96" i="5"/>
  <c r="DT96" i="5" s="1"/>
  <c r="DS96" i="5"/>
  <c r="DU96" i="5" s="1"/>
  <c r="DR97" i="5"/>
  <c r="DT97" i="5" s="1"/>
  <c r="DS97" i="5"/>
  <c r="DU97" i="5" s="1"/>
  <c r="DR98" i="5"/>
  <c r="DT98" i="5" s="1"/>
  <c r="DS98" i="5"/>
  <c r="DU98" i="5" s="1"/>
  <c r="DR99" i="5"/>
  <c r="DT99" i="5" s="1"/>
  <c r="DS99" i="5"/>
  <c r="DU99" i="5" s="1"/>
  <c r="DR100" i="5"/>
  <c r="DT100" i="5" s="1"/>
  <c r="DS100" i="5"/>
  <c r="DU100" i="5" s="1"/>
  <c r="DR101" i="5"/>
  <c r="DT101" i="5" s="1"/>
  <c r="DS101" i="5"/>
  <c r="DU101" i="5" s="1"/>
  <c r="CV84" i="5"/>
  <c r="CX84" i="5" s="1"/>
  <c r="CW84" i="5"/>
  <c r="CY84" i="5" s="1"/>
  <c r="CV85" i="5"/>
  <c r="CX85" i="5" s="1"/>
  <c r="CW85" i="5"/>
  <c r="CY85" i="5" s="1"/>
  <c r="CV86" i="5"/>
  <c r="CX86" i="5" s="1"/>
  <c r="CW86" i="5"/>
  <c r="CY86" i="5" s="1"/>
  <c r="CV87" i="5"/>
  <c r="CX87" i="5" s="1"/>
  <c r="CW87" i="5"/>
  <c r="CY87" i="5" s="1"/>
  <c r="CV88" i="5"/>
  <c r="CX88" i="5" s="1"/>
  <c r="CW88" i="5"/>
  <c r="CY88" i="5" s="1"/>
  <c r="CV89" i="5"/>
  <c r="CX89" i="5" s="1"/>
  <c r="CW89" i="5"/>
  <c r="CY89" i="5" s="1"/>
  <c r="CV90" i="5"/>
  <c r="CX90" i="5" s="1"/>
  <c r="CW90" i="5"/>
  <c r="CY90" i="5" s="1"/>
  <c r="CV91" i="5"/>
  <c r="CX91" i="5" s="1"/>
  <c r="CW91" i="5"/>
  <c r="CY91" i="5" s="1"/>
  <c r="CV92" i="5"/>
  <c r="CX92" i="5" s="1"/>
  <c r="CW92" i="5"/>
  <c r="CY92" i="5" s="1"/>
  <c r="CV93" i="5"/>
  <c r="CX93" i="5" s="1"/>
  <c r="CW93" i="5"/>
  <c r="CY93" i="5" s="1"/>
  <c r="CZ93" i="5" s="1"/>
  <c r="DA93" i="5" s="1"/>
  <c r="CV94" i="5"/>
  <c r="CX94" i="5" s="1"/>
  <c r="CW94" i="5"/>
  <c r="CY94" i="5" s="1"/>
  <c r="CV95" i="5"/>
  <c r="CX95" i="5" s="1"/>
  <c r="CW95" i="5"/>
  <c r="CY95" i="5" s="1"/>
  <c r="CV96" i="5"/>
  <c r="CX96" i="5" s="1"/>
  <c r="CW96" i="5"/>
  <c r="CY96" i="5" s="1"/>
  <c r="CV97" i="5"/>
  <c r="CX97" i="5" s="1"/>
  <c r="CW97" i="5"/>
  <c r="CY97" i="5" s="1"/>
  <c r="CV98" i="5"/>
  <c r="CX98" i="5" s="1"/>
  <c r="CW98" i="5"/>
  <c r="CY98" i="5" s="1"/>
  <c r="CV99" i="5"/>
  <c r="CX99" i="5" s="1"/>
  <c r="CW99" i="5"/>
  <c r="CY99" i="5" s="1"/>
  <c r="CV100" i="5"/>
  <c r="CX100" i="5" s="1"/>
  <c r="CW100" i="5"/>
  <c r="CY100" i="5" s="1"/>
  <c r="CV101" i="5"/>
  <c r="CX101" i="5" s="1"/>
  <c r="CW101" i="5"/>
  <c r="CY101" i="5"/>
  <c r="CV102" i="5"/>
  <c r="CX102" i="5" s="1"/>
  <c r="CW102" i="5"/>
  <c r="CY102" i="5" s="1"/>
  <c r="CV103" i="5"/>
  <c r="CX103" i="5" s="1"/>
  <c r="CW103" i="5"/>
  <c r="CY103" i="5" s="1"/>
  <c r="CV104" i="5"/>
  <c r="CX104" i="5" s="1"/>
  <c r="CW104" i="5"/>
  <c r="CY104" i="5" s="1"/>
  <c r="CV105" i="5"/>
  <c r="CX105" i="5" s="1"/>
  <c r="CW105" i="5"/>
  <c r="CY105" i="5" s="1"/>
  <c r="CV106" i="5"/>
  <c r="CX106" i="5" s="1"/>
  <c r="CW106" i="5"/>
  <c r="CY106" i="5" s="1"/>
  <c r="CV107" i="5"/>
  <c r="CX107" i="5" s="1"/>
  <c r="CW107" i="5"/>
  <c r="CY107" i="5" s="1"/>
  <c r="CV108" i="5"/>
  <c r="CX108" i="5" s="1"/>
  <c r="CW108" i="5"/>
  <c r="CY108" i="5" s="1"/>
  <c r="CV109" i="5"/>
  <c r="CX109" i="5" s="1"/>
  <c r="CW109" i="5"/>
  <c r="CY109" i="5" s="1"/>
  <c r="CV110" i="5"/>
  <c r="CX110" i="5" s="1"/>
  <c r="CW110" i="5"/>
  <c r="CY110" i="5" s="1"/>
  <c r="BZ88" i="5"/>
  <c r="CB88" i="5" s="1"/>
  <c r="CA88" i="5"/>
  <c r="CC88" i="5"/>
  <c r="BZ89" i="5"/>
  <c r="CB89" i="5" s="1"/>
  <c r="CA89" i="5"/>
  <c r="CC89" i="5" s="1"/>
  <c r="BD90" i="5"/>
  <c r="BF90" i="5" s="1"/>
  <c r="BE90" i="5"/>
  <c r="BG90" i="5" s="1"/>
  <c r="BD91" i="5"/>
  <c r="BF91" i="5" s="1"/>
  <c r="BE91" i="5"/>
  <c r="BG91" i="5" s="1"/>
  <c r="BD92" i="5"/>
  <c r="BF92" i="5" s="1"/>
  <c r="BE92" i="5"/>
  <c r="BG92" i="5" s="1"/>
  <c r="BD93" i="5"/>
  <c r="BF93" i="5" s="1"/>
  <c r="BE93" i="5"/>
  <c r="BG93" i="5" s="1"/>
  <c r="BD94" i="5"/>
  <c r="BF94" i="5" s="1"/>
  <c r="BE94" i="5"/>
  <c r="BG94" i="5" s="1"/>
  <c r="BD95" i="5"/>
  <c r="BF95" i="5" s="1"/>
  <c r="BE95" i="5"/>
  <c r="BG95" i="5"/>
  <c r="BD96" i="5"/>
  <c r="BF96" i="5" s="1"/>
  <c r="BE96" i="5"/>
  <c r="BG96" i="5" s="1"/>
  <c r="BD97" i="5"/>
  <c r="BF97" i="5" s="1"/>
  <c r="BE97" i="5"/>
  <c r="BG97" i="5" s="1"/>
  <c r="BD98" i="5"/>
  <c r="BF98" i="5" s="1"/>
  <c r="BE98" i="5"/>
  <c r="BG98" i="5" s="1"/>
  <c r="BH98" i="5" s="1"/>
  <c r="BI98" i="5" s="1"/>
  <c r="BD99" i="5"/>
  <c r="BF99" i="5" s="1"/>
  <c r="BE99" i="5"/>
  <c r="BG99" i="5" s="1"/>
  <c r="BD100" i="5"/>
  <c r="BE100" i="5"/>
  <c r="BG100" i="5" s="1"/>
  <c r="BF100" i="5"/>
  <c r="BD101" i="5"/>
  <c r="BF101" i="5" s="1"/>
  <c r="BE101" i="5"/>
  <c r="BG101" i="5" s="1"/>
  <c r="BD102" i="5"/>
  <c r="BF102" i="5" s="1"/>
  <c r="BE102" i="5"/>
  <c r="BG102" i="5" s="1"/>
  <c r="BD103" i="5"/>
  <c r="BF103" i="5" s="1"/>
  <c r="BE103" i="5"/>
  <c r="BG103" i="5"/>
  <c r="BD104" i="5"/>
  <c r="BF104" i="5" s="1"/>
  <c r="BE104" i="5"/>
  <c r="BG104" i="5" s="1"/>
  <c r="BD105" i="5"/>
  <c r="BF105" i="5" s="1"/>
  <c r="BE105" i="5"/>
  <c r="BG105" i="5" s="1"/>
  <c r="BD106" i="5"/>
  <c r="BF106" i="5" s="1"/>
  <c r="BE106" i="5"/>
  <c r="BG106" i="5" s="1"/>
  <c r="AH92" i="5"/>
  <c r="AJ92" i="5" s="1"/>
  <c r="AI92" i="5"/>
  <c r="AK92" i="5" s="1"/>
  <c r="AL92" i="5" s="1"/>
  <c r="AM92" i="5" s="1"/>
  <c r="AH93" i="5"/>
  <c r="AJ93" i="5" s="1"/>
  <c r="AI93" i="5"/>
  <c r="AK93" i="5" s="1"/>
  <c r="AL93" i="5" s="1"/>
  <c r="AM93" i="5" s="1"/>
  <c r="AH94" i="5"/>
  <c r="AJ94" i="5" s="1"/>
  <c r="AI94" i="5"/>
  <c r="AK94" i="5" s="1"/>
  <c r="AH95" i="5"/>
  <c r="AJ95" i="5" s="1"/>
  <c r="AI95" i="5"/>
  <c r="AK95" i="5" s="1"/>
  <c r="AH96" i="5"/>
  <c r="AJ96" i="5" s="1"/>
  <c r="AI96" i="5"/>
  <c r="AK96" i="5" s="1"/>
  <c r="AH97" i="5"/>
  <c r="AJ97" i="5" s="1"/>
  <c r="AI97" i="5"/>
  <c r="AK97" i="5" s="1"/>
  <c r="AH98" i="5"/>
  <c r="AJ98" i="5" s="1"/>
  <c r="AI98" i="5"/>
  <c r="AK98" i="5"/>
  <c r="AH99" i="5"/>
  <c r="AJ99" i="5" s="1"/>
  <c r="AI99" i="5"/>
  <c r="AK99" i="5" s="1"/>
  <c r="AH100" i="5"/>
  <c r="AJ100" i="5" s="1"/>
  <c r="AI100" i="5"/>
  <c r="AK100" i="5" s="1"/>
  <c r="AH101" i="5"/>
  <c r="AJ101" i="5" s="1"/>
  <c r="AI101" i="5"/>
  <c r="AK101" i="5" s="1"/>
  <c r="AH102" i="5"/>
  <c r="AJ102" i="5" s="1"/>
  <c r="AI102" i="5"/>
  <c r="AK102" i="5" s="1"/>
  <c r="AH103" i="5"/>
  <c r="AJ103" i="5" s="1"/>
  <c r="AI103" i="5"/>
  <c r="AK103" i="5" s="1"/>
  <c r="AH104" i="5"/>
  <c r="AJ104" i="5" s="1"/>
  <c r="AI104" i="5"/>
  <c r="AK104" i="5" s="1"/>
  <c r="AH105" i="5"/>
  <c r="AJ105" i="5" s="1"/>
  <c r="AI105" i="5"/>
  <c r="AK105" i="5" s="1"/>
  <c r="AH106" i="5"/>
  <c r="AJ106" i="5" s="1"/>
  <c r="AI106" i="5"/>
  <c r="AK106" i="5" s="1"/>
  <c r="AH107" i="5"/>
  <c r="AI107" i="5"/>
  <c r="AK107" i="5" s="1"/>
  <c r="AJ107" i="5"/>
  <c r="L93" i="5"/>
  <c r="N93" i="5" s="1"/>
  <c r="M93" i="5"/>
  <c r="O93" i="5" s="1"/>
  <c r="L94" i="5"/>
  <c r="N94" i="5" s="1"/>
  <c r="M94" i="5"/>
  <c r="O94" i="5"/>
  <c r="L95" i="5"/>
  <c r="N95" i="5" s="1"/>
  <c r="M95" i="5"/>
  <c r="O95" i="5" s="1"/>
  <c r="L96" i="5"/>
  <c r="M96" i="5"/>
  <c r="N96" i="5"/>
  <c r="O96" i="5"/>
  <c r="L93" i="4"/>
  <c r="N93" i="4" s="1"/>
  <c r="M93" i="4"/>
  <c r="O93" i="4" s="1"/>
  <c r="L94" i="4"/>
  <c r="M94" i="4"/>
  <c r="O94" i="4" s="1"/>
  <c r="N94" i="4"/>
  <c r="L95" i="4"/>
  <c r="M95" i="4"/>
  <c r="O95" i="4" s="1"/>
  <c r="N95" i="4"/>
  <c r="L96" i="4"/>
  <c r="N96" i="4" s="1"/>
  <c r="M96" i="4"/>
  <c r="O96" i="4" s="1"/>
  <c r="L97" i="4"/>
  <c r="N97" i="4" s="1"/>
  <c r="M97" i="4"/>
  <c r="O97" i="4" s="1"/>
  <c r="L98" i="4"/>
  <c r="N98" i="4" s="1"/>
  <c r="M98" i="4"/>
  <c r="O98" i="4" s="1"/>
  <c r="L99" i="4"/>
  <c r="N99" i="4" s="1"/>
  <c r="M99" i="4"/>
  <c r="O99" i="4" s="1"/>
  <c r="L100" i="4"/>
  <c r="N100" i="4" s="1"/>
  <c r="M100" i="4"/>
  <c r="O100" i="4" s="1"/>
  <c r="L101" i="4"/>
  <c r="N101" i="4" s="1"/>
  <c r="M101" i="4"/>
  <c r="O101" i="4" s="1"/>
  <c r="L102" i="4"/>
  <c r="N102" i="4" s="1"/>
  <c r="M102" i="4"/>
  <c r="O102" i="4"/>
  <c r="L103" i="4"/>
  <c r="N103" i="4" s="1"/>
  <c r="M103" i="4"/>
  <c r="O103" i="4" s="1"/>
  <c r="L104" i="4"/>
  <c r="N104" i="4" s="1"/>
  <c r="P104" i="4" s="1"/>
  <c r="Q104" i="4" s="1"/>
  <c r="M104" i="4"/>
  <c r="O104" i="4" s="1"/>
  <c r="L105" i="4"/>
  <c r="N105" i="4" s="1"/>
  <c r="M105" i="4"/>
  <c r="O105" i="4"/>
  <c r="L106" i="4"/>
  <c r="N106" i="4" s="1"/>
  <c r="M106" i="4"/>
  <c r="O106" i="4" s="1"/>
  <c r="L107" i="4"/>
  <c r="N107" i="4" s="1"/>
  <c r="M107" i="4"/>
  <c r="O107" i="4" s="1"/>
  <c r="AH92" i="4"/>
  <c r="AJ92" i="4" s="1"/>
  <c r="AI92" i="4"/>
  <c r="AK92" i="4" s="1"/>
  <c r="AH93" i="4"/>
  <c r="AJ93" i="4" s="1"/>
  <c r="AI93" i="4"/>
  <c r="AK93" i="4" s="1"/>
  <c r="AH94" i="4"/>
  <c r="AJ94" i="4" s="1"/>
  <c r="AI94" i="4"/>
  <c r="AK94" i="4" s="1"/>
  <c r="AH95" i="4"/>
  <c r="AJ95" i="4" s="1"/>
  <c r="AI95" i="4"/>
  <c r="AK95" i="4" s="1"/>
  <c r="AH96" i="4"/>
  <c r="AJ96" i="4" s="1"/>
  <c r="AL96" i="4" s="1"/>
  <c r="AM96" i="4" s="1"/>
  <c r="AI96" i="4"/>
  <c r="AK96" i="4" s="1"/>
  <c r="AH97" i="4"/>
  <c r="AJ97" i="4" s="1"/>
  <c r="AI97" i="4"/>
  <c r="AK97" i="4" s="1"/>
  <c r="AH98" i="4"/>
  <c r="AJ98" i="4" s="1"/>
  <c r="AI98" i="4"/>
  <c r="AK98" i="4" s="1"/>
  <c r="AH99" i="4"/>
  <c r="AJ99" i="4" s="1"/>
  <c r="AI99" i="4"/>
  <c r="AK99" i="4" s="1"/>
  <c r="AH100" i="4"/>
  <c r="AJ100" i="4" s="1"/>
  <c r="AI100" i="4"/>
  <c r="AK100" i="4" s="1"/>
  <c r="AH101" i="4"/>
  <c r="AJ101" i="4" s="1"/>
  <c r="AI101" i="4"/>
  <c r="AK101" i="4" s="1"/>
  <c r="BD90" i="4"/>
  <c r="BF90" i="4" s="1"/>
  <c r="BE90" i="4"/>
  <c r="BG90" i="4" s="1"/>
  <c r="BD91" i="4"/>
  <c r="BF91" i="4" s="1"/>
  <c r="BE91" i="4"/>
  <c r="BG91" i="4" s="1"/>
  <c r="BH91" i="4" s="1"/>
  <c r="BI91" i="4" s="1"/>
  <c r="BD92" i="4"/>
  <c r="BF92" i="4" s="1"/>
  <c r="BE92" i="4"/>
  <c r="BG92" i="4" s="1"/>
  <c r="BD93" i="4"/>
  <c r="BF93" i="4" s="1"/>
  <c r="BE93" i="4"/>
  <c r="BG93" i="4" s="1"/>
  <c r="BD94" i="4"/>
  <c r="BF94" i="4" s="1"/>
  <c r="BE94" i="4"/>
  <c r="BG94" i="4" s="1"/>
  <c r="BD95" i="4"/>
  <c r="BF95" i="4" s="1"/>
  <c r="BE95" i="4"/>
  <c r="BG95" i="4"/>
  <c r="BD96" i="4"/>
  <c r="BF96" i="4" s="1"/>
  <c r="BE96" i="4"/>
  <c r="BG96" i="4" s="1"/>
  <c r="BD97" i="4"/>
  <c r="BF97" i="4" s="1"/>
  <c r="BE97" i="4"/>
  <c r="BG97" i="4" s="1"/>
  <c r="BD98" i="4"/>
  <c r="BF98" i="4" s="1"/>
  <c r="BE98" i="4"/>
  <c r="BG98" i="4" s="1"/>
  <c r="BD99" i="4"/>
  <c r="BF99" i="4" s="1"/>
  <c r="BE99" i="4"/>
  <c r="BG99" i="4" s="1"/>
  <c r="BD100" i="4"/>
  <c r="BF100" i="4" s="1"/>
  <c r="BE100" i="4"/>
  <c r="BG100" i="4" s="1"/>
  <c r="BD101" i="4"/>
  <c r="BF101" i="4" s="1"/>
  <c r="BE101" i="4"/>
  <c r="BG101" i="4" s="1"/>
  <c r="BD102" i="4"/>
  <c r="BF102" i="4" s="1"/>
  <c r="BE102" i="4"/>
  <c r="BG102" i="4" s="1"/>
  <c r="BD103" i="4"/>
  <c r="BF103" i="4" s="1"/>
  <c r="BE103" i="4"/>
  <c r="BG103" i="4" s="1"/>
  <c r="BH103" i="4" s="1"/>
  <c r="BI103" i="4" s="1"/>
  <c r="BZ88" i="4"/>
  <c r="CB88" i="4" s="1"/>
  <c r="CA88" i="4"/>
  <c r="CC88" i="4" s="1"/>
  <c r="BZ89" i="4"/>
  <c r="CB89" i="4" s="1"/>
  <c r="CA89" i="4"/>
  <c r="CC89" i="4" s="1"/>
  <c r="BZ90" i="4"/>
  <c r="CA90" i="4"/>
  <c r="CC90" i="4" s="1"/>
  <c r="CB90" i="4"/>
  <c r="BZ91" i="4"/>
  <c r="CB91" i="4" s="1"/>
  <c r="CA91" i="4"/>
  <c r="CC91" i="4" s="1"/>
  <c r="BZ92" i="4"/>
  <c r="CB92" i="4" s="1"/>
  <c r="CA92" i="4"/>
  <c r="CC92" i="4" s="1"/>
  <c r="BZ93" i="4"/>
  <c r="CB93" i="4" s="1"/>
  <c r="CA93" i="4"/>
  <c r="CC93" i="4" s="1"/>
  <c r="BZ94" i="4"/>
  <c r="CB94" i="4" s="1"/>
  <c r="CA94" i="4"/>
  <c r="CC94" i="4" s="1"/>
  <c r="BZ95" i="4"/>
  <c r="CB95" i="4" s="1"/>
  <c r="CD95" i="4" s="1"/>
  <c r="CE95" i="4" s="1"/>
  <c r="CA95" i="4"/>
  <c r="CC95" i="4" s="1"/>
  <c r="BZ96" i="4"/>
  <c r="CB96" i="4" s="1"/>
  <c r="CA96" i="4"/>
  <c r="CC96" i="4" s="1"/>
  <c r="BZ97" i="4"/>
  <c r="CB97" i="4" s="1"/>
  <c r="CD97" i="4" s="1"/>
  <c r="CE97" i="4" s="1"/>
  <c r="CA97" i="4"/>
  <c r="CC97" i="4" s="1"/>
  <c r="BZ98" i="4"/>
  <c r="CB98" i="4" s="1"/>
  <c r="CA98" i="4"/>
  <c r="CC98" i="4" s="1"/>
  <c r="BZ99" i="4"/>
  <c r="CB99" i="4" s="1"/>
  <c r="CA99" i="4"/>
  <c r="CC99" i="4" s="1"/>
  <c r="BZ100" i="4"/>
  <c r="CB100" i="4" s="1"/>
  <c r="CA100" i="4"/>
  <c r="CC100" i="4" s="1"/>
  <c r="CV84" i="4"/>
  <c r="CX84" i="4" s="1"/>
  <c r="CW84" i="4"/>
  <c r="CY84" i="4" s="1"/>
  <c r="CV85" i="4"/>
  <c r="CX85" i="4" s="1"/>
  <c r="CW85" i="4"/>
  <c r="CY85" i="4" s="1"/>
  <c r="CV86" i="4"/>
  <c r="CX86" i="4" s="1"/>
  <c r="CW86" i="4"/>
  <c r="CY86" i="4" s="1"/>
  <c r="CV87" i="4"/>
  <c r="CX87" i="4" s="1"/>
  <c r="CW87" i="4"/>
  <c r="CY87" i="4" s="1"/>
  <c r="CV88" i="4"/>
  <c r="CX88" i="4" s="1"/>
  <c r="CW88" i="4"/>
  <c r="CY88" i="4" s="1"/>
  <c r="CV89" i="4"/>
  <c r="CX89" i="4" s="1"/>
  <c r="CW89" i="4"/>
  <c r="CY89" i="4" s="1"/>
  <c r="DR84" i="4"/>
  <c r="DT84" i="4" s="1"/>
  <c r="DS84" i="4"/>
  <c r="DU84" i="4" s="1"/>
  <c r="DR85" i="4"/>
  <c r="DT85" i="4" s="1"/>
  <c r="DS85" i="4"/>
  <c r="DU85" i="4" s="1"/>
  <c r="DR86" i="4"/>
  <c r="DT86" i="4" s="1"/>
  <c r="DS86" i="4"/>
  <c r="DU86" i="4" s="1"/>
  <c r="DR87" i="4"/>
  <c r="DT87" i="4" s="1"/>
  <c r="DS87" i="4"/>
  <c r="DU87" i="4" s="1"/>
  <c r="DR88" i="4"/>
  <c r="DT88" i="4" s="1"/>
  <c r="DS88" i="4"/>
  <c r="DU88" i="4" s="1"/>
  <c r="DR89" i="4"/>
  <c r="DT89" i="4" s="1"/>
  <c r="DS89" i="4"/>
  <c r="DU89" i="4" s="1"/>
  <c r="DR90" i="4"/>
  <c r="DT90" i="4" s="1"/>
  <c r="DS90" i="4"/>
  <c r="DU90" i="4" s="1"/>
  <c r="DR91" i="4"/>
  <c r="DT91" i="4" s="1"/>
  <c r="DS91" i="4"/>
  <c r="DU91" i="4" s="1"/>
  <c r="DR92" i="4"/>
  <c r="DT92" i="4" s="1"/>
  <c r="DS92" i="4"/>
  <c r="DU92" i="4" s="1"/>
  <c r="DR93" i="4"/>
  <c r="DT93" i="4" s="1"/>
  <c r="DS93" i="4"/>
  <c r="DU93" i="4" s="1"/>
  <c r="DR94" i="4"/>
  <c r="DT94" i="4" s="1"/>
  <c r="DS94" i="4"/>
  <c r="DU94" i="4" s="1"/>
  <c r="DR95" i="4"/>
  <c r="DT95" i="4" s="1"/>
  <c r="DS95" i="4"/>
  <c r="DU95" i="4" s="1"/>
  <c r="DR96" i="4"/>
  <c r="DT96" i="4" s="1"/>
  <c r="DS96" i="4"/>
  <c r="DU96" i="4" s="1"/>
  <c r="DR97" i="4"/>
  <c r="DT97" i="4" s="1"/>
  <c r="DS97" i="4"/>
  <c r="DU97" i="4" s="1"/>
  <c r="DR98" i="4"/>
  <c r="DT98" i="4" s="1"/>
  <c r="DS98" i="4"/>
  <c r="DU98" i="4" s="1"/>
  <c r="DR99" i="4"/>
  <c r="DT99" i="4" s="1"/>
  <c r="DS99" i="4"/>
  <c r="DU99" i="4" s="1"/>
  <c r="DR100" i="4"/>
  <c r="DT100" i="4" s="1"/>
  <c r="DS100" i="4"/>
  <c r="DU100" i="4" s="1"/>
  <c r="BD90" i="3"/>
  <c r="BF90" i="3" s="1"/>
  <c r="BE90" i="3"/>
  <c r="BG90" i="3" s="1"/>
  <c r="BD91" i="3"/>
  <c r="BF91" i="3" s="1"/>
  <c r="BE91" i="3"/>
  <c r="BG91" i="3" s="1"/>
  <c r="BZ88" i="3"/>
  <c r="CB88" i="3" s="1"/>
  <c r="CA88" i="3"/>
  <c r="CC88" i="3" s="1"/>
  <c r="BZ89" i="3"/>
  <c r="CA89" i="3"/>
  <c r="CC89" i="3" s="1"/>
  <c r="CB89" i="3"/>
  <c r="DR84" i="3"/>
  <c r="DT84" i="3" s="1"/>
  <c r="DS84" i="3"/>
  <c r="DU84" i="3" s="1"/>
  <c r="DR85" i="3"/>
  <c r="DT85" i="3" s="1"/>
  <c r="DS85" i="3"/>
  <c r="DU85" i="3" s="1"/>
  <c r="AL101" i="5" l="1"/>
  <c r="AM101" i="5" s="1"/>
  <c r="P124" i="9"/>
  <c r="Q124" i="9" s="1"/>
  <c r="P119" i="11"/>
  <c r="Q119" i="11" s="1"/>
  <c r="BH96" i="11"/>
  <c r="BI96" i="11" s="1"/>
  <c r="AL96" i="11"/>
  <c r="AM96" i="11" s="1"/>
  <c r="DV102" i="11"/>
  <c r="DW102" i="11" s="1"/>
  <c r="AL108" i="8"/>
  <c r="AM108" i="8" s="1"/>
  <c r="CD88" i="10"/>
  <c r="CE88" i="10" s="1"/>
  <c r="AL129" i="11"/>
  <c r="AM129" i="11" s="1"/>
  <c r="P154" i="8"/>
  <c r="Q154" i="8" s="1"/>
  <c r="CD99" i="10"/>
  <c r="CE99" i="10" s="1"/>
  <c r="CD102" i="10"/>
  <c r="CE102" i="10" s="1"/>
  <c r="CD92" i="10"/>
  <c r="CE92" i="10" s="1"/>
  <c r="CD90" i="10"/>
  <c r="CE90" i="10" s="1"/>
  <c r="DV111" i="11"/>
  <c r="DW111" i="11" s="1"/>
  <c r="DV110" i="11"/>
  <c r="DW110" i="11" s="1"/>
  <c r="DV101" i="11"/>
  <c r="DW101" i="11" s="1"/>
  <c r="CZ101" i="11"/>
  <c r="DA101" i="11" s="1"/>
  <c r="CZ93" i="11"/>
  <c r="DA93" i="11" s="1"/>
  <c r="CD94" i="11"/>
  <c r="CE94" i="11" s="1"/>
  <c r="CD91" i="11"/>
  <c r="CE91" i="11" s="1"/>
  <c r="CD103" i="11"/>
  <c r="CE103" i="11" s="1"/>
  <c r="CD98" i="11"/>
  <c r="CE98" i="11" s="1"/>
  <c r="AL97" i="11"/>
  <c r="AM97" i="11" s="1"/>
  <c r="AL132" i="11"/>
  <c r="AM132" i="11" s="1"/>
  <c r="AL100" i="11"/>
  <c r="AM100" i="11" s="1"/>
  <c r="P97" i="11"/>
  <c r="Q97" i="11" s="1"/>
  <c r="P130" i="11"/>
  <c r="Q130" i="11" s="1"/>
  <c r="P105" i="11"/>
  <c r="Q105" i="11" s="1"/>
  <c r="P100" i="11"/>
  <c r="Q100" i="11" s="1"/>
  <c r="P93" i="11"/>
  <c r="Q93" i="11" s="1"/>
  <c r="DV85" i="10"/>
  <c r="DW85" i="10" s="1"/>
  <c r="CZ89" i="10"/>
  <c r="DA89" i="10" s="1"/>
  <c r="BH90" i="10"/>
  <c r="BI90" i="10" s="1"/>
  <c r="BH103" i="10"/>
  <c r="BI103" i="10" s="1"/>
  <c r="BH94" i="10"/>
  <c r="BI94" i="10" s="1"/>
  <c r="AL102" i="10"/>
  <c r="AM102" i="10" s="1"/>
  <c r="AL99" i="10"/>
  <c r="AM99" i="10" s="1"/>
  <c r="P116" i="9"/>
  <c r="Q116" i="9" s="1"/>
  <c r="P100" i="9"/>
  <c r="Q100" i="9" s="1"/>
  <c r="AL116" i="9"/>
  <c r="AM116" i="9" s="1"/>
  <c r="BH112" i="9"/>
  <c r="BI112" i="9" s="1"/>
  <c r="CZ105" i="9"/>
  <c r="DA105" i="9" s="1"/>
  <c r="CZ113" i="9"/>
  <c r="DA113" i="9" s="1"/>
  <c r="CZ101" i="9"/>
  <c r="DA101" i="9" s="1"/>
  <c r="CZ107" i="9"/>
  <c r="DA107" i="9" s="1"/>
  <c r="DV100" i="9"/>
  <c r="DW100" i="9" s="1"/>
  <c r="DV98" i="9"/>
  <c r="DW98" i="9" s="1"/>
  <c r="DV115" i="8"/>
  <c r="DW115" i="8" s="1"/>
  <c r="DV89" i="8"/>
  <c r="DW89" i="8" s="1"/>
  <c r="CZ100" i="8"/>
  <c r="DA100" i="8" s="1"/>
  <c r="CZ111" i="8"/>
  <c r="DA111" i="8" s="1"/>
  <c r="CZ101" i="8"/>
  <c r="DA101" i="8" s="1"/>
  <c r="BH103" i="8"/>
  <c r="BI103" i="8" s="1"/>
  <c r="BH116" i="8"/>
  <c r="BI116" i="8" s="1"/>
  <c r="BH121" i="8"/>
  <c r="BI121" i="8" s="1"/>
  <c r="AL146" i="8"/>
  <c r="AM146" i="8" s="1"/>
  <c r="AL127" i="8"/>
  <c r="AM127" i="8" s="1"/>
  <c r="AL136" i="8"/>
  <c r="AM136" i="8" s="1"/>
  <c r="AL126" i="8"/>
  <c r="AM126" i="8" s="1"/>
  <c r="AL122" i="8"/>
  <c r="AM122" i="8" s="1"/>
  <c r="AL111" i="8"/>
  <c r="AM111" i="8" s="1"/>
  <c r="P152" i="8"/>
  <c r="Q152" i="8" s="1"/>
  <c r="P93" i="8"/>
  <c r="Q93" i="8" s="1"/>
  <c r="P120" i="8"/>
  <c r="Q120" i="8" s="1"/>
  <c r="DV90" i="5"/>
  <c r="DW90" i="5" s="1"/>
  <c r="CZ105" i="5"/>
  <c r="DA105" i="5" s="1"/>
  <c r="CZ96" i="5"/>
  <c r="DA96" i="5" s="1"/>
  <c r="CZ91" i="5"/>
  <c r="DA91" i="5" s="1"/>
  <c r="CD89" i="5"/>
  <c r="CE89" i="5" s="1"/>
  <c r="BH102" i="5"/>
  <c r="BI102" i="5" s="1"/>
  <c r="CD89" i="4"/>
  <c r="CE89" i="4" s="1"/>
  <c r="CD91" i="4"/>
  <c r="CE91" i="4" s="1"/>
  <c r="AL103" i="5"/>
  <c r="AM103" i="5" s="1"/>
  <c r="BH105" i="5"/>
  <c r="BI105" i="5" s="1"/>
  <c r="DV98" i="4"/>
  <c r="DW98" i="4" s="1"/>
  <c r="DV90" i="4"/>
  <c r="DW90" i="4" s="1"/>
  <c r="CZ85" i="4"/>
  <c r="DA85" i="4" s="1"/>
  <c r="BH97" i="4"/>
  <c r="BI97" i="4" s="1"/>
  <c r="P107" i="4"/>
  <c r="Q107" i="4" s="1"/>
  <c r="P99" i="4"/>
  <c r="Q99" i="4" s="1"/>
  <c r="CD90" i="4"/>
  <c r="CE90" i="4" s="1"/>
  <c r="P96" i="5"/>
  <c r="Q96" i="5" s="1"/>
  <c r="BH90" i="5"/>
  <c r="BI90" i="5" s="1"/>
  <c r="DV92" i="4"/>
  <c r="DW92" i="4" s="1"/>
  <c r="P94" i="5"/>
  <c r="Q94" i="5" s="1"/>
  <c r="CZ107" i="5"/>
  <c r="DA107" i="5" s="1"/>
  <c r="DV100" i="4"/>
  <c r="DW100" i="4" s="1"/>
  <c r="DV85" i="4"/>
  <c r="DW85" i="4" s="1"/>
  <c r="CZ87" i="4"/>
  <c r="DA87" i="4" s="1"/>
  <c r="AL105" i="5"/>
  <c r="AM105" i="5" s="1"/>
  <c r="AL97" i="5"/>
  <c r="AM97" i="5" s="1"/>
  <c r="BH106" i="5"/>
  <c r="BI106" i="5" s="1"/>
  <c r="BH94" i="5"/>
  <c r="BI94" i="5" s="1"/>
  <c r="DV84" i="5"/>
  <c r="DW84" i="5" s="1"/>
  <c r="AL106" i="8"/>
  <c r="AM106" i="8" s="1"/>
  <c r="BH115" i="8"/>
  <c r="BI115" i="8" s="1"/>
  <c r="P143" i="8"/>
  <c r="Q143" i="8" s="1"/>
  <c r="CZ109" i="5"/>
  <c r="DA109" i="5" s="1"/>
  <c r="CZ89" i="5"/>
  <c r="DA89" i="5" s="1"/>
  <c r="DV97" i="5"/>
  <c r="DW97" i="5" s="1"/>
  <c r="DV94" i="5"/>
  <c r="DW94" i="5" s="1"/>
  <c r="DV86" i="5"/>
  <c r="DW86" i="5" s="1"/>
  <c r="P144" i="8"/>
  <c r="Q144" i="8" s="1"/>
  <c r="P119" i="8"/>
  <c r="Q119" i="8" s="1"/>
  <c r="AL144" i="8"/>
  <c r="AM144" i="8" s="1"/>
  <c r="BH95" i="8"/>
  <c r="BI95" i="8" s="1"/>
  <c r="P149" i="8"/>
  <c r="Q149" i="8" s="1"/>
  <c r="P146" i="8"/>
  <c r="Q146" i="8" s="1"/>
  <c r="P137" i="8"/>
  <c r="Q137" i="8" s="1"/>
  <c r="P130" i="8"/>
  <c r="Q130" i="8" s="1"/>
  <c r="P96" i="8"/>
  <c r="Q96" i="8" s="1"/>
  <c r="AL140" i="8"/>
  <c r="AM140" i="8" s="1"/>
  <c r="AL114" i="8"/>
  <c r="AM114" i="8" s="1"/>
  <c r="AL95" i="8"/>
  <c r="AM95" i="8" s="1"/>
  <c r="BH143" i="8"/>
  <c r="BI143" i="8" s="1"/>
  <c r="BH125" i="8"/>
  <c r="BI125" i="8" s="1"/>
  <c r="BH97" i="8"/>
  <c r="BI97" i="8" s="1"/>
  <c r="CD117" i="8"/>
  <c r="CE117" i="8" s="1"/>
  <c r="CD102" i="8"/>
  <c r="CE102" i="8" s="1"/>
  <c r="P93" i="9"/>
  <c r="Q93" i="9" s="1"/>
  <c r="BH99" i="9"/>
  <c r="BI99" i="9" s="1"/>
  <c r="CZ103" i="8"/>
  <c r="DA103" i="8" s="1"/>
  <c r="DV107" i="8"/>
  <c r="DW107" i="8" s="1"/>
  <c r="BH120" i="9"/>
  <c r="BI120" i="9" s="1"/>
  <c r="BH104" i="9"/>
  <c r="BI104" i="9" s="1"/>
  <c r="P125" i="8"/>
  <c r="Q125" i="8" s="1"/>
  <c r="P122" i="8"/>
  <c r="Q122" i="8" s="1"/>
  <c r="P113" i="8"/>
  <c r="Q113" i="8" s="1"/>
  <c r="P105" i="8"/>
  <c r="Q105" i="8" s="1"/>
  <c r="P97" i="8"/>
  <c r="Q97" i="8" s="1"/>
  <c r="AL132" i="8"/>
  <c r="AM132" i="8" s="1"/>
  <c r="AL130" i="8"/>
  <c r="AM130" i="8" s="1"/>
  <c r="AL124" i="8"/>
  <c r="AM124" i="8" s="1"/>
  <c r="AL102" i="8"/>
  <c r="AM102" i="8" s="1"/>
  <c r="CD101" i="8"/>
  <c r="CE101" i="8" s="1"/>
  <c r="DV87" i="9"/>
  <c r="DW87" i="9" s="1"/>
  <c r="CZ107" i="8"/>
  <c r="DA107" i="8" s="1"/>
  <c r="DV96" i="8"/>
  <c r="DW96" i="8" s="1"/>
  <c r="DV92" i="8"/>
  <c r="DW92" i="8" s="1"/>
  <c r="P129" i="9"/>
  <c r="Q129" i="9" s="1"/>
  <c r="AL94" i="9"/>
  <c r="AM94" i="9" s="1"/>
  <c r="BH97" i="9"/>
  <c r="BI97" i="9" s="1"/>
  <c r="BH93" i="9"/>
  <c r="BI93" i="9" s="1"/>
  <c r="BH90" i="9"/>
  <c r="BI90" i="9" s="1"/>
  <c r="CZ106" i="9"/>
  <c r="DA106" i="9" s="1"/>
  <c r="CD125" i="8"/>
  <c r="CE125" i="8" s="1"/>
  <c r="CD104" i="8"/>
  <c r="CE104" i="8" s="1"/>
  <c r="CD90" i="8"/>
  <c r="CE90" i="8" s="1"/>
  <c r="CZ89" i="8"/>
  <c r="DA89" i="8" s="1"/>
  <c r="DV114" i="8"/>
  <c r="DW114" i="8" s="1"/>
  <c r="DV102" i="8"/>
  <c r="DW102" i="8" s="1"/>
  <c r="AL118" i="9"/>
  <c r="AM118" i="9" s="1"/>
  <c r="AL110" i="9"/>
  <c r="AM110" i="9" s="1"/>
  <c r="AL108" i="9"/>
  <c r="AM108" i="9" s="1"/>
  <c r="BH116" i="9"/>
  <c r="BI116" i="9" s="1"/>
  <c r="BH108" i="9"/>
  <c r="BI108" i="9" s="1"/>
  <c r="CZ103" i="9"/>
  <c r="DA103" i="9" s="1"/>
  <c r="DV99" i="9"/>
  <c r="DW99" i="9" s="1"/>
  <c r="BH101" i="10"/>
  <c r="BI101" i="10" s="1"/>
  <c r="AL121" i="11"/>
  <c r="AM121" i="11" s="1"/>
  <c r="CD113" i="8"/>
  <c r="CE113" i="8" s="1"/>
  <c r="CZ109" i="8"/>
  <c r="DA109" i="8" s="1"/>
  <c r="DV87" i="8"/>
  <c r="DW87" i="8" s="1"/>
  <c r="P132" i="9"/>
  <c r="Q132" i="9" s="1"/>
  <c r="P125" i="9"/>
  <c r="Q125" i="9" s="1"/>
  <c r="CZ111" i="9"/>
  <c r="DA111" i="9" s="1"/>
  <c r="BH97" i="10"/>
  <c r="BI97" i="10" s="1"/>
  <c r="DV87" i="10"/>
  <c r="DW87" i="10" s="1"/>
  <c r="P126" i="11"/>
  <c r="Q126" i="11" s="1"/>
  <c r="AL128" i="11"/>
  <c r="AM128" i="11" s="1"/>
  <c r="AL92" i="11"/>
  <c r="AM92" i="11" s="1"/>
  <c r="BH112" i="11"/>
  <c r="BI112" i="11" s="1"/>
  <c r="AL107" i="10"/>
  <c r="AM107" i="10" s="1"/>
  <c r="AL103" i="10"/>
  <c r="AM103" i="10" s="1"/>
  <c r="BH95" i="10"/>
  <c r="BI95" i="10" s="1"/>
  <c r="BH93" i="10"/>
  <c r="BI93" i="10" s="1"/>
  <c r="P142" i="11"/>
  <c r="Q142" i="11" s="1"/>
  <c r="P139" i="11"/>
  <c r="Q139" i="11" s="1"/>
  <c r="P135" i="11"/>
  <c r="Q135" i="11" s="1"/>
  <c r="P115" i="11"/>
  <c r="Q115" i="11" s="1"/>
  <c r="P111" i="11"/>
  <c r="Q111" i="11" s="1"/>
  <c r="AL110" i="11"/>
  <c r="AM110" i="11" s="1"/>
  <c r="AL106" i="11"/>
  <c r="AM106" i="11" s="1"/>
  <c r="AL106" i="10"/>
  <c r="AM106" i="10" s="1"/>
  <c r="CD104" i="10"/>
  <c r="CE104" i="10" s="1"/>
  <c r="CZ85" i="10"/>
  <c r="DA85" i="10" s="1"/>
  <c r="DV92" i="10"/>
  <c r="DW92" i="10" s="1"/>
  <c r="DV89" i="10"/>
  <c r="DW89" i="10" s="1"/>
  <c r="P151" i="11"/>
  <c r="Q151" i="11" s="1"/>
  <c r="P131" i="11"/>
  <c r="Q131" i="11" s="1"/>
  <c r="P127" i="11"/>
  <c r="Q127" i="11" s="1"/>
  <c r="P114" i="11"/>
  <c r="Q114" i="11" s="1"/>
  <c r="AL130" i="11"/>
  <c r="AM130" i="11" s="1"/>
  <c r="CD109" i="11"/>
  <c r="CE109" i="11" s="1"/>
  <c r="CD110" i="11"/>
  <c r="CE110" i="11" s="1"/>
  <c r="CD105" i="11"/>
  <c r="CE105" i="11" s="1"/>
  <c r="BH128" i="11"/>
  <c r="BI128" i="11" s="1"/>
  <c r="BH114" i="11"/>
  <c r="BI114" i="11" s="1"/>
  <c r="CD115" i="11"/>
  <c r="CE115" i="11" s="1"/>
  <c r="CZ131" i="11"/>
  <c r="DA131" i="11" s="1"/>
  <c r="BH106" i="11"/>
  <c r="BI106" i="11" s="1"/>
  <c r="BH94" i="11"/>
  <c r="BI94" i="11" s="1"/>
  <c r="CD107" i="11"/>
  <c r="CE107" i="11" s="1"/>
  <c r="CD101" i="11"/>
  <c r="CE101" i="11" s="1"/>
  <c r="CZ99" i="11"/>
  <c r="DA99" i="11" s="1"/>
  <c r="CZ129" i="11"/>
  <c r="DA129" i="11" s="1"/>
  <c r="CZ117" i="11"/>
  <c r="DA117" i="11" s="1"/>
  <c r="CZ109" i="11"/>
  <c r="DA109" i="11" s="1"/>
  <c r="CD114" i="11"/>
  <c r="CE114" i="11" s="1"/>
  <c r="CD102" i="11"/>
  <c r="CE102" i="11" s="1"/>
  <c r="CZ125" i="11"/>
  <c r="DA125" i="11" s="1"/>
  <c r="CZ113" i="11"/>
  <c r="DA113" i="11" s="1"/>
  <c r="DV98" i="11"/>
  <c r="DW98" i="11" s="1"/>
  <c r="DV116" i="11"/>
  <c r="DW116" i="11" s="1"/>
  <c r="DV114" i="11"/>
  <c r="DW114" i="11" s="1"/>
  <c r="DV93" i="4"/>
  <c r="DW93" i="4" s="1"/>
  <c r="BH100" i="4"/>
  <c r="BI100" i="4" s="1"/>
  <c r="BH95" i="4"/>
  <c r="BI95" i="4" s="1"/>
  <c r="AL98" i="4"/>
  <c r="AM98" i="4" s="1"/>
  <c r="P105" i="4"/>
  <c r="Q105" i="4" s="1"/>
  <c r="CD88" i="3"/>
  <c r="CE88" i="3" s="1"/>
  <c r="CD92" i="4"/>
  <c r="CE92" i="4" s="1"/>
  <c r="BH99" i="4"/>
  <c r="BI99" i="4" s="1"/>
  <c r="AL94" i="4"/>
  <c r="AM94" i="4" s="1"/>
  <c r="AL106" i="5"/>
  <c r="AM106" i="5" s="1"/>
  <c r="AL98" i="5"/>
  <c r="AM98" i="5" s="1"/>
  <c r="AL94" i="5"/>
  <c r="AM94" i="5" s="1"/>
  <c r="BH103" i="5"/>
  <c r="BI103" i="5" s="1"/>
  <c r="BH99" i="5"/>
  <c r="BI99" i="5" s="1"/>
  <c r="BH95" i="5"/>
  <c r="BI95" i="5" s="1"/>
  <c r="BH91" i="5"/>
  <c r="BI91" i="5" s="1"/>
  <c r="CD88" i="5"/>
  <c r="CE88" i="5" s="1"/>
  <c r="CZ101" i="5"/>
  <c r="DA101" i="5" s="1"/>
  <c r="CZ97" i="5"/>
  <c r="DA97" i="5" s="1"/>
  <c r="CZ85" i="5"/>
  <c r="DA85" i="5" s="1"/>
  <c r="DV98" i="5"/>
  <c r="DW98" i="5" s="1"/>
  <c r="DV91" i="5"/>
  <c r="DW91" i="5" s="1"/>
  <c r="CD89" i="3"/>
  <c r="CE89" i="3" s="1"/>
  <c r="BH90" i="3"/>
  <c r="BI90" i="3" s="1"/>
  <c r="DV99" i="4"/>
  <c r="DW99" i="4" s="1"/>
  <c r="DV97" i="4"/>
  <c r="DW97" i="4" s="1"/>
  <c r="DV96" i="4"/>
  <c r="DW96" i="4" s="1"/>
  <c r="DV94" i="4"/>
  <c r="DW94" i="4" s="1"/>
  <c r="DV89" i="4"/>
  <c r="DW89" i="4" s="1"/>
  <c r="DV88" i="4"/>
  <c r="DW88" i="4" s="1"/>
  <c r="CZ89" i="4"/>
  <c r="DA89" i="4" s="1"/>
  <c r="CZ84" i="4"/>
  <c r="DA84" i="4" s="1"/>
  <c r="CD93" i="4"/>
  <c r="CE93" i="4" s="1"/>
  <c r="CD88" i="4"/>
  <c r="CE88" i="4" s="1"/>
  <c r="BH96" i="4"/>
  <c r="BI96" i="4" s="1"/>
  <c r="BH93" i="4"/>
  <c r="BI93" i="4" s="1"/>
  <c r="BH90" i="4"/>
  <c r="BI90" i="4" s="1"/>
  <c r="AL100" i="4"/>
  <c r="AM100" i="4" s="1"/>
  <c r="AL95" i="4"/>
  <c r="AM95" i="4" s="1"/>
  <c r="P103" i="4"/>
  <c r="Q103" i="4" s="1"/>
  <c r="P101" i="4"/>
  <c r="Q101" i="4" s="1"/>
  <c r="P100" i="4"/>
  <c r="Q100" i="4" s="1"/>
  <c r="P97" i="4"/>
  <c r="Q97" i="4" s="1"/>
  <c r="P95" i="4"/>
  <c r="Q95" i="4" s="1"/>
  <c r="AL104" i="5"/>
  <c r="AM104" i="5" s="1"/>
  <c r="BH97" i="5"/>
  <c r="BI97" i="5" s="1"/>
  <c r="BH96" i="5"/>
  <c r="BI96" i="5" s="1"/>
  <c r="CZ110" i="5"/>
  <c r="DA110" i="5" s="1"/>
  <c r="CZ108" i="5"/>
  <c r="DA108" i="5" s="1"/>
  <c r="CZ98" i="5"/>
  <c r="DA98" i="5" s="1"/>
  <c r="CZ95" i="5"/>
  <c r="DA95" i="5" s="1"/>
  <c r="CZ94" i="5"/>
  <c r="DA94" i="5" s="1"/>
  <c r="CZ92" i="5"/>
  <c r="DA92" i="5" s="1"/>
  <c r="DV99" i="5"/>
  <c r="DW99" i="5" s="1"/>
  <c r="DV96" i="5"/>
  <c r="DW96" i="5" s="1"/>
  <c r="DV95" i="5"/>
  <c r="DW95" i="5" s="1"/>
  <c r="DV93" i="5"/>
  <c r="DW93" i="5" s="1"/>
  <c r="DV92" i="5"/>
  <c r="DW92" i="5" s="1"/>
  <c r="DV89" i="5"/>
  <c r="DW89" i="5" s="1"/>
  <c r="P155" i="8"/>
  <c r="Q155" i="8" s="1"/>
  <c r="P150" i="8"/>
  <c r="Q150" i="8" s="1"/>
  <c r="P138" i="8"/>
  <c r="Q138" i="8" s="1"/>
  <c r="P126" i="8"/>
  <c r="Q126" i="8" s="1"/>
  <c r="P114" i="8"/>
  <c r="Q114" i="8" s="1"/>
  <c r="P106" i="8"/>
  <c r="Q106" i="8" s="1"/>
  <c r="P98" i="8"/>
  <c r="Q98" i="8" s="1"/>
  <c r="AL141" i="8"/>
  <c r="AM141" i="8" s="1"/>
  <c r="AL137" i="8"/>
  <c r="AM137" i="8" s="1"/>
  <c r="AL133" i="8"/>
  <c r="AM133" i="8" s="1"/>
  <c r="AL128" i="8"/>
  <c r="AM128" i="8" s="1"/>
  <c r="AL96" i="8"/>
  <c r="AM96" i="8" s="1"/>
  <c r="BH141" i="8"/>
  <c r="BI141" i="8" s="1"/>
  <c r="BH139" i="8"/>
  <c r="BI139" i="8" s="1"/>
  <c r="BH137" i="8"/>
  <c r="BI137" i="8" s="1"/>
  <c r="BH136" i="8"/>
  <c r="BI136" i="8" s="1"/>
  <c r="BH131" i="8"/>
  <c r="BI131" i="8" s="1"/>
  <c r="BH127" i="8"/>
  <c r="BI127" i="8" s="1"/>
  <c r="BH123" i="8"/>
  <c r="BI123" i="8" s="1"/>
  <c r="BH119" i="8"/>
  <c r="BI119" i="8" s="1"/>
  <c r="BH113" i="8"/>
  <c r="BI113" i="8" s="1"/>
  <c r="BH112" i="8"/>
  <c r="BI112" i="8" s="1"/>
  <c r="BH110" i="8"/>
  <c r="BI110" i="8" s="1"/>
  <c r="BH109" i="8"/>
  <c r="BI109" i="8" s="1"/>
  <c r="BH107" i="8"/>
  <c r="BI107" i="8" s="1"/>
  <c r="BH102" i="8"/>
  <c r="BI102" i="8" s="1"/>
  <c r="BH101" i="8"/>
  <c r="BI101" i="8" s="1"/>
  <c r="BH99" i="8"/>
  <c r="BI99" i="8" s="1"/>
  <c r="BH94" i="8"/>
  <c r="BI94" i="8" s="1"/>
  <c r="BH93" i="8"/>
  <c r="BI93" i="8" s="1"/>
  <c r="BH90" i="8"/>
  <c r="BI90" i="8" s="1"/>
  <c r="CD122" i="8"/>
  <c r="CE122" i="8" s="1"/>
  <c r="CD118" i="8"/>
  <c r="CE118" i="8" s="1"/>
  <c r="CD114" i="8"/>
  <c r="CE114" i="8" s="1"/>
  <c r="CD109" i="8"/>
  <c r="CE109" i="8" s="1"/>
  <c r="CD108" i="8"/>
  <c r="CE108" i="8" s="1"/>
  <c r="P156" i="8"/>
  <c r="Q156" i="8" s="1"/>
  <c r="P151" i="8"/>
  <c r="Q151" i="8" s="1"/>
  <c r="P142" i="8"/>
  <c r="Q142" i="8" s="1"/>
  <c r="P141" i="8"/>
  <c r="Q141" i="8" s="1"/>
  <c r="P134" i="8"/>
  <c r="Q134" i="8" s="1"/>
  <c r="P133" i="8"/>
  <c r="Q133" i="8" s="1"/>
  <c r="P128" i="8"/>
  <c r="Q128" i="8" s="1"/>
  <c r="P127" i="8"/>
  <c r="Q127" i="8" s="1"/>
  <c r="P118" i="8"/>
  <c r="Q118" i="8" s="1"/>
  <c r="P117" i="8"/>
  <c r="Q117" i="8" s="1"/>
  <c r="P110" i="8"/>
  <c r="Q110" i="8" s="1"/>
  <c r="P109" i="8"/>
  <c r="Q109" i="8" s="1"/>
  <c r="P102" i="8"/>
  <c r="Q102" i="8" s="1"/>
  <c r="P101" i="8"/>
  <c r="Q101" i="8" s="1"/>
  <c r="P95" i="8"/>
  <c r="Q95" i="8" s="1"/>
  <c r="AL145" i="8"/>
  <c r="AM145" i="8" s="1"/>
  <c r="AL142" i="8"/>
  <c r="AM142" i="8" s="1"/>
  <c r="AL138" i="8"/>
  <c r="AM138" i="8" s="1"/>
  <c r="AL134" i="8"/>
  <c r="AM134" i="8" s="1"/>
  <c r="AL129" i="8"/>
  <c r="AM129" i="8" s="1"/>
  <c r="AL125" i="8"/>
  <c r="AM125" i="8" s="1"/>
  <c r="AL120" i="8"/>
  <c r="AM120" i="8" s="1"/>
  <c r="AL119" i="8"/>
  <c r="AM119" i="8" s="1"/>
  <c r="AL117" i="8"/>
  <c r="AM117" i="8" s="1"/>
  <c r="AL116" i="8"/>
  <c r="AM116" i="8" s="1"/>
  <c r="AL113" i="8"/>
  <c r="AM113" i="8" s="1"/>
  <c r="AL100" i="8"/>
  <c r="AM100" i="8" s="1"/>
  <c r="AL99" i="8"/>
  <c r="AM99" i="8" s="1"/>
  <c r="AL97" i="8"/>
  <c r="AM97" i="8" s="1"/>
  <c r="BH126" i="8"/>
  <c r="BI126" i="8" s="1"/>
  <c r="BH122" i="8"/>
  <c r="BI122" i="8" s="1"/>
  <c r="BH106" i="8"/>
  <c r="BI106" i="8" s="1"/>
  <c r="BH98" i="8"/>
  <c r="BI98" i="8" s="1"/>
  <c r="CD129" i="8"/>
  <c r="CE129" i="8" s="1"/>
  <c r="CD127" i="8"/>
  <c r="CE127" i="8" s="1"/>
  <c r="CD123" i="8"/>
  <c r="CE123" i="8" s="1"/>
  <c r="CD119" i="8"/>
  <c r="CE119" i="8" s="1"/>
  <c r="CD115" i="8"/>
  <c r="CE115" i="8" s="1"/>
  <c r="CD105" i="8"/>
  <c r="CE105" i="8" s="1"/>
  <c r="CD99" i="8"/>
  <c r="CE99" i="8" s="1"/>
  <c r="CD98" i="8"/>
  <c r="CE98" i="8" s="1"/>
  <c r="CD97" i="8"/>
  <c r="CE97" i="8" s="1"/>
  <c r="CD96" i="8"/>
  <c r="CE96" i="8" s="1"/>
  <c r="CD95" i="8"/>
  <c r="CE95" i="8" s="1"/>
  <c r="CD94" i="8"/>
  <c r="CE94" i="8" s="1"/>
  <c r="CD93" i="8"/>
  <c r="CE93" i="8" s="1"/>
  <c r="CD92" i="8"/>
  <c r="CE92" i="8" s="1"/>
  <c r="CD91" i="8"/>
  <c r="CE91" i="8" s="1"/>
  <c r="CD89" i="8"/>
  <c r="CE89" i="8" s="1"/>
  <c r="CD88" i="8"/>
  <c r="CE88" i="8" s="1"/>
  <c r="CZ114" i="8"/>
  <c r="DA114" i="8" s="1"/>
  <c r="CZ94" i="8"/>
  <c r="DA94" i="8" s="1"/>
  <c r="CZ90" i="8"/>
  <c r="DA90" i="8" s="1"/>
  <c r="DV116" i="8"/>
  <c r="DW116" i="8" s="1"/>
  <c r="P130" i="9"/>
  <c r="Q130" i="9" s="1"/>
  <c r="AL122" i="9"/>
  <c r="AM122" i="9" s="1"/>
  <c r="AL120" i="9"/>
  <c r="AM120" i="9" s="1"/>
  <c r="AL114" i="9"/>
  <c r="AM114" i="9" s="1"/>
  <c r="AL106" i="9"/>
  <c r="AM106" i="9" s="1"/>
  <c r="AL104" i="9"/>
  <c r="AM104" i="9" s="1"/>
  <c r="AL98" i="9"/>
  <c r="AM98" i="9" s="1"/>
  <c r="BH95" i="9"/>
  <c r="BI95" i="9" s="1"/>
  <c r="BH91" i="9"/>
  <c r="BI91" i="9" s="1"/>
  <c r="DV90" i="9"/>
  <c r="DW90" i="9" s="1"/>
  <c r="CZ117" i="8"/>
  <c r="DA117" i="8" s="1"/>
  <c r="CZ116" i="8"/>
  <c r="DA116" i="8" s="1"/>
  <c r="CZ115" i="8"/>
  <c r="DA115" i="8" s="1"/>
  <c r="CZ110" i="8"/>
  <c r="DA110" i="8" s="1"/>
  <c r="CZ106" i="8"/>
  <c r="DA106" i="8" s="1"/>
  <c r="CZ105" i="8"/>
  <c r="DA105" i="8" s="1"/>
  <c r="CZ98" i="8"/>
  <c r="DA98" i="8" s="1"/>
  <c r="CZ95" i="8"/>
  <c r="DA95" i="8" s="1"/>
  <c r="CZ93" i="8"/>
  <c r="DA93" i="8" s="1"/>
  <c r="CZ92" i="8"/>
  <c r="DA92" i="8" s="1"/>
  <c r="CZ91" i="8"/>
  <c r="DA91" i="8" s="1"/>
  <c r="CZ87" i="8"/>
  <c r="DA87" i="8" s="1"/>
  <c r="CZ84" i="8"/>
  <c r="DA84" i="8" s="1"/>
  <c r="DV112" i="8"/>
  <c r="DW112" i="8" s="1"/>
  <c r="DV108" i="8"/>
  <c r="DW108" i="8" s="1"/>
  <c r="DV106" i="8"/>
  <c r="DW106" i="8" s="1"/>
  <c r="DV105" i="8"/>
  <c r="DW105" i="8" s="1"/>
  <c r="DV103" i="8"/>
  <c r="DW103" i="8" s="1"/>
  <c r="DV100" i="8"/>
  <c r="DW100" i="8" s="1"/>
  <c r="DV99" i="8"/>
  <c r="DW99" i="8" s="1"/>
  <c r="DV98" i="8"/>
  <c r="DW98" i="8" s="1"/>
  <c r="DV95" i="8"/>
  <c r="DW95" i="8" s="1"/>
  <c r="DV94" i="8"/>
  <c r="DW94" i="8" s="1"/>
  <c r="DV88" i="8"/>
  <c r="DW88" i="8" s="1"/>
  <c r="DV84" i="8"/>
  <c r="DW84" i="8" s="1"/>
  <c r="P133" i="9"/>
  <c r="Q133" i="9" s="1"/>
  <c r="P126" i="9"/>
  <c r="Q126" i="9" s="1"/>
  <c r="P122" i="9"/>
  <c r="Q122" i="9" s="1"/>
  <c r="P118" i="9"/>
  <c r="Q118" i="9" s="1"/>
  <c r="P114" i="9"/>
  <c r="Q114" i="9" s="1"/>
  <c r="P110" i="9"/>
  <c r="Q110" i="9" s="1"/>
  <c r="P106" i="9"/>
  <c r="Q106" i="9" s="1"/>
  <c r="P102" i="9"/>
  <c r="Q102" i="9" s="1"/>
  <c r="P98" i="9"/>
  <c r="Q98" i="9" s="1"/>
  <c r="P94" i="9"/>
  <c r="Q94" i="9" s="1"/>
  <c r="CD100" i="10"/>
  <c r="CE100" i="10" s="1"/>
  <c r="DV93" i="10"/>
  <c r="DW93" i="10" s="1"/>
  <c r="AL115" i="11"/>
  <c r="AM115" i="11" s="1"/>
  <c r="AL111" i="11"/>
  <c r="AM111" i="11" s="1"/>
  <c r="BH124" i="11"/>
  <c r="BI124" i="11" s="1"/>
  <c r="BH116" i="11"/>
  <c r="BI116" i="11" s="1"/>
  <c r="BH108" i="11"/>
  <c r="BI108" i="11" s="1"/>
  <c r="BH100" i="11"/>
  <c r="BI100" i="11" s="1"/>
  <c r="BH92" i="11"/>
  <c r="BI92" i="11" s="1"/>
  <c r="CD88" i="9"/>
  <c r="CE88" i="9" s="1"/>
  <c r="CZ109" i="9"/>
  <c r="DA109" i="9" s="1"/>
  <c r="CZ99" i="9"/>
  <c r="DA99" i="9" s="1"/>
  <c r="CZ97" i="9"/>
  <c r="DA97" i="9" s="1"/>
  <c r="CZ95" i="9"/>
  <c r="DA95" i="9" s="1"/>
  <c r="CZ93" i="9"/>
  <c r="DA93" i="9" s="1"/>
  <c r="CZ91" i="9"/>
  <c r="DA91" i="9" s="1"/>
  <c r="CZ87" i="9"/>
  <c r="DA87" i="9" s="1"/>
  <c r="CZ84" i="9"/>
  <c r="DA84" i="9" s="1"/>
  <c r="DV96" i="9"/>
  <c r="DW96" i="9" s="1"/>
  <c r="DV94" i="9"/>
  <c r="DW94" i="9" s="1"/>
  <c r="DV92" i="9"/>
  <c r="DW92" i="9" s="1"/>
  <c r="DV91" i="9"/>
  <c r="DW91" i="9" s="1"/>
  <c r="AL94" i="10"/>
  <c r="AM94" i="10" s="1"/>
  <c r="CD103" i="10"/>
  <c r="CE103" i="10" s="1"/>
  <c r="CD98" i="10"/>
  <c r="CE98" i="10" s="1"/>
  <c r="CD96" i="10"/>
  <c r="CE96" i="10" s="1"/>
  <c r="CD95" i="10"/>
  <c r="CE95" i="10" s="1"/>
  <c r="CD91" i="10"/>
  <c r="CE91" i="10" s="1"/>
  <c r="CZ91" i="10"/>
  <c r="DA91" i="10" s="1"/>
  <c r="CZ87" i="10"/>
  <c r="DA87" i="10" s="1"/>
  <c r="DV96" i="10"/>
  <c r="DW96" i="10" s="1"/>
  <c r="DV94" i="10"/>
  <c r="DW94" i="10" s="1"/>
  <c r="DV91" i="10"/>
  <c r="DW91" i="10" s="1"/>
  <c r="DV90" i="10"/>
  <c r="DW90" i="10" s="1"/>
  <c r="DV88" i="10"/>
  <c r="DW88" i="10" s="1"/>
  <c r="P150" i="11"/>
  <c r="Q150" i="11" s="1"/>
  <c r="P134" i="11"/>
  <c r="Q134" i="11" s="1"/>
  <c r="P118" i="11"/>
  <c r="Q118" i="11" s="1"/>
  <c r="AL136" i="11"/>
  <c r="AM136" i="11" s="1"/>
  <c r="AL131" i="11"/>
  <c r="AM131" i="11" s="1"/>
  <c r="AL127" i="11"/>
  <c r="AM127" i="11" s="1"/>
  <c r="AL126" i="11"/>
  <c r="AM126" i="11" s="1"/>
  <c r="AL116" i="11"/>
  <c r="AM116" i="11" s="1"/>
  <c r="AL114" i="11"/>
  <c r="AM114" i="11" s="1"/>
  <c r="AL113" i="11"/>
  <c r="AM113" i="11" s="1"/>
  <c r="AL112" i="11"/>
  <c r="AM112" i="11" s="1"/>
  <c r="AL108" i="11"/>
  <c r="AM108" i="11" s="1"/>
  <c r="AL105" i="11"/>
  <c r="AM105" i="11" s="1"/>
  <c r="AL104" i="11"/>
  <c r="AM104" i="11" s="1"/>
  <c r="AL99" i="11"/>
  <c r="AM99" i="11" s="1"/>
  <c r="AL95" i="11"/>
  <c r="AM95" i="11" s="1"/>
  <c r="AL94" i="11"/>
  <c r="AM94" i="11" s="1"/>
  <c r="BH118" i="11"/>
  <c r="BI118" i="11" s="1"/>
  <c r="BH102" i="11"/>
  <c r="BI102" i="11" s="1"/>
  <c r="CZ122" i="11"/>
  <c r="DA122" i="11" s="1"/>
  <c r="CD116" i="11"/>
  <c r="CE116" i="11" s="1"/>
  <c r="CD111" i="11"/>
  <c r="CE111" i="11" s="1"/>
  <c r="CD104" i="11"/>
  <c r="CE104" i="11" s="1"/>
  <c r="CD100" i="11"/>
  <c r="CE100" i="11" s="1"/>
  <c r="CD95" i="11"/>
  <c r="CE95" i="11" s="1"/>
  <c r="CD93" i="11"/>
  <c r="CE93" i="11" s="1"/>
  <c r="CZ130" i="11"/>
  <c r="DA130" i="11" s="1"/>
  <c r="CZ123" i="11"/>
  <c r="DA123" i="11" s="1"/>
  <c r="CZ121" i="11"/>
  <c r="DA121" i="11" s="1"/>
  <c r="CZ119" i="11"/>
  <c r="DA119" i="11" s="1"/>
  <c r="CZ115" i="11"/>
  <c r="DA115" i="11" s="1"/>
  <c r="CZ112" i="11"/>
  <c r="DA112" i="11" s="1"/>
  <c r="CZ111" i="11"/>
  <c r="DA111" i="11" s="1"/>
  <c r="CZ108" i="11"/>
  <c r="DA108" i="11" s="1"/>
  <c r="CZ103" i="11"/>
  <c r="DA103" i="11" s="1"/>
  <c r="CZ95" i="11"/>
  <c r="DA95" i="11" s="1"/>
  <c r="CZ86" i="11"/>
  <c r="DA86" i="11" s="1"/>
  <c r="CZ84" i="11"/>
  <c r="DA84" i="11" s="1"/>
  <c r="DV112" i="11"/>
  <c r="DW112" i="11" s="1"/>
  <c r="DV96" i="11"/>
  <c r="DW96" i="11" s="1"/>
  <c r="DV92" i="11"/>
  <c r="DW92" i="11" s="1"/>
  <c r="DV88" i="11"/>
  <c r="DW88" i="11" s="1"/>
  <c r="DV115" i="11"/>
  <c r="DW115" i="11" s="1"/>
  <c r="DV108" i="11"/>
  <c r="DW108" i="11" s="1"/>
  <c r="DV104" i="11"/>
  <c r="DW104" i="11" s="1"/>
  <c r="DV100" i="11"/>
  <c r="DW100" i="11" s="1"/>
  <c r="DV99" i="11"/>
  <c r="DW99" i="11" s="1"/>
  <c r="DV94" i="11"/>
  <c r="DW94" i="11" s="1"/>
  <c r="DV86" i="11"/>
  <c r="DW86" i="11" s="1"/>
  <c r="DV85" i="11"/>
  <c r="DW85" i="11" s="1"/>
  <c r="CD99" i="4"/>
  <c r="CE99" i="4" s="1"/>
  <c r="BH102" i="4"/>
  <c r="BI102" i="4" s="1"/>
  <c r="P93" i="5"/>
  <c r="Q93" i="5" s="1"/>
  <c r="DV85" i="3"/>
  <c r="DW85" i="3" s="1"/>
  <c r="AL101" i="4"/>
  <c r="AM101" i="4" s="1"/>
  <c r="BH104" i="5"/>
  <c r="BI104" i="5" s="1"/>
  <c r="DV84" i="3"/>
  <c r="DW84" i="3" s="1"/>
  <c r="BH91" i="3"/>
  <c r="BI91" i="3" s="1"/>
  <c r="DV86" i="4"/>
  <c r="DW86" i="4" s="1"/>
  <c r="DV84" i="4"/>
  <c r="DW84" i="4" s="1"/>
  <c r="CZ88" i="4"/>
  <c r="DA88" i="4" s="1"/>
  <c r="CZ86" i="4"/>
  <c r="DA86" i="4" s="1"/>
  <c r="CD96" i="4"/>
  <c r="CE96" i="4" s="1"/>
  <c r="CD94" i="4"/>
  <c r="CE94" i="4" s="1"/>
  <c r="BH101" i="4"/>
  <c r="BI101" i="4" s="1"/>
  <c r="BH92" i="4"/>
  <c r="BI92" i="4" s="1"/>
  <c r="P96" i="4"/>
  <c r="Q96" i="4" s="1"/>
  <c r="P95" i="5"/>
  <c r="Q95" i="5" s="1"/>
  <c r="AL107" i="5"/>
  <c r="AM107" i="5" s="1"/>
  <c r="AL99" i="5"/>
  <c r="AM99" i="5" s="1"/>
  <c r="AL95" i="5"/>
  <c r="AM95" i="5" s="1"/>
  <c r="BH100" i="5"/>
  <c r="BI100" i="5" s="1"/>
  <c r="BH92" i="5"/>
  <c r="BI92" i="5" s="1"/>
  <c r="DV95" i="4"/>
  <c r="DW95" i="4" s="1"/>
  <c r="DV91" i="4"/>
  <c r="DW91" i="4" s="1"/>
  <c r="DV87" i="4"/>
  <c r="DW87" i="4" s="1"/>
  <c r="CD100" i="4"/>
  <c r="CE100" i="4" s="1"/>
  <c r="CD98" i="4"/>
  <c r="CE98" i="4" s="1"/>
  <c r="BH98" i="4"/>
  <c r="BI98" i="4" s="1"/>
  <c r="BH94" i="4"/>
  <c r="BI94" i="4" s="1"/>
  <c r="AL99" i="4"/>
  <c r="AM99" i="4" s="1"/>
  <c r="AL97" i="4"/>
  <c r="AM97" i="4" s="1"/>
  <c r="AL92" i="4"/>
  <c r="AM92" i="4" s="1"/>
  <c r="P106" i="4"/>
  <c r="Q106" i="4" s="1"/>
  <c r="P102" i="4"/>
  <c r="Q102" i="4" s="1"/>
  <c r="P98" i="4"/>
  <c r="Q98" i="4" s="1"/>
  <c r="P93" i="4"/>
  <c r="Q93" i="4" s="1"/>
  <c r="AL102" i="5"/>
  <c r="AM102" i="5" s="1"/>
  <c r="AL100" i="5"/>
  <c r="AM100" i="5" s="1"/>
  <c r="AL96" i="5"/>
  <c r="AM96" i="5" s="1"/>
  <c r="BH101" i="5"/>
  <c r="BI101" i="5" s="1"/>
  <c r="BH93" i="5"/>
  <c r="BI93" i="5" s="1"/>
  <c r="CZ103" i="5"/>
  <c r="DA103" i="5" s="1"/>
  <c r="CZ102" i="5"/>
  <c r="DA102" i="5" s="1"/>
  <c r="CZ100" i="5"/>
  <c r="DA100" i="5" s="1"/>
  <c r="CZ87" i="5"/>
  <c r="DA87" i="5" s="1"/>
  <c r="CZ86" i="5"/>
  <c r="DA86" i="5" s="1"/>
  <c r="CZ84" i="5"/>
  <c r="DA84" i="5" s="1"/>
  <c r="DV101" i="5"/>
  <c r="DW101" i="5" s="1"/>
  <c r="DV87" i="5"/>
  <c r="DW87" i="5" s="1"/>
  <c r="AL104" i="8"/>
  <c r="AM104" i="8" s="1"/>
  <c r="P94" i="4"/>
  <c r="Q94" i="4" s="1"/>
  <c r="CZ99" i="5"/>
  <c r="DA99" i="5" s="1"/>
  <c r="DV100" i="5"/>
  <c r="DW100" i="5" s="1"/>
  <c r="AL93" i="4"/>
  <c r="AM93" i="4" s="1"/>
  <c r="CZ106" i="5"/>
  <c r="DA106" i="5" s="1"/>
  <c r="CZ104" i="5"/>
  <c r="DA104" i="5" s="1"/>
  <c r="CZ90" i="5"/>
  <c r="DA90" i="5" s="1"/>
  <c r="CZ88" i="5"/>
  <c r="DA88" i="5" s="1"/>
  <c r="BH133" i="8"/>
  <c r="BI133" i="8" s="1"/>
  <c r="DV85" i="5"/>
  <c r="DW85" i="5" s="1"/>
  <c r="P140" i="8"/>
  <c r="Q140" i="8" s="1"/>
  <c r="P136" i="8"/>
  <c r="Q136" i="8" s="1"/>
  <c r="P132" i="8"/>
  <c r="Q132" i="8" s="1"/>
  <c r="P131" i="8"/>
  <c r="Q131" i="8" s="1"/>
  <c r="P129" i="8"/>
  <c r="Q129" i="8" s="1"/>
  <c r="P116" i="8"/>
  <c r="Q116" i="8" s="1"/>
  <c r="P112" i="8"/>
  <c r="Q112" i="8" s="1"/>
  <c r="P108" i="8"/>
  <c r="Q108" i="8" s="1"/>
  <c r="P104" i="8"/>
  <c r="Q104" i="8" s="1"/>
  <c r="P100" i="8"/>
  <c r="Q100" i="8" s="1"/>
  <c r="AL139" i="8"/>
  <c r="AM139" i="8" s="1"/>
  <c r="AL135" i="8"/>
  <c r="AM135" i="8" s="1"/>
  <c r="AL131" i="8"/>
  <c r="AM131" i="8" s="1"/>
  <c r="AL121" i="8"/>
  <c r="AM121" i="8" s="1"/>
  <c r="AL115" i="8"/>
  <c r="AM115" i="8" s="1"/>
  <c r="AL110" i="8"/>
  <c r="AM110" i="8" s="1"/>
  <c r="AL101" i="8"/>
  <c r="AM101" i="8" s="1"/>
  <c r="AL93" i="8"/>
  <c r="AM93" i="8" s="1"/>
  <c r="BH135" i="8"/>
  <c r="BI135" i="8" s="1"/>
  <c r="BH118" i="8"/>
  <c r="BI118" i="8" s="1"/>
  <c r="BH114" i="8"/>
  <c r="BI114" i="8" s="1"/>
  <c r="BH108" i="8"/>
  <c r="BI108" i="8" s="1"/>
  <c r="BH104" i="8"/>
  <c r="BI104" i="8" s="1"/>
  <c r="BH100" i="8"/>
  <c r="BI100" i="8" s="1"/>
  <c r="BH96" i="8"/>
  <c r="BI96" i="8" s="1"/>
  <c r="BH92" i="8"/>
  <c r="BI92" i="8" s="1"/>
  <c r="CD107" i="8"/>
  <c r="CE107" i="8" s="1"/>
  <c r="CD103" i="8"/>
  <c r="CE103" i="8" s="1"/>
  <c r="CD100" i="8"/>
  <c r="CE100" i="8" s="1"/>
  <c r="P139" i="8"/>
  <c r="Q139" i="8" s="1"/>
  <c r="P135" i="8"/>
  <c r="Q135" i="8" s="1"/>
  <c r="P115" i="8"/>
  <c r="Q115" i="8" s="1"/>
  <c r="P111" i="8"/>
  <c r="Q111" i="8" s="1"/>
  <c r="P107" i="8"/>
  <c r="Q107" i="8" s="1"/>
  <c r="P103" i="8"/>
  <c r="Q103" i="8" s="1"/>
  <c r="P99" i="8"/>
  <c r="Q99" i="8" s="1"/>
  <c r="AL149" i="8"/>
  <c r="AM149" i="8" s="1"/>
  <c r="AL109" i="8"/>
  <c r="AM109" i="8" s="1"/>
  <c r="AL105" i="8"/>
  <c r="AM105" i="8" s="1"/>
  <c r="BH142" i="8"/>
  <c r="BI142" i="8" s="1"/>
  <c r="BH138" i="8"/>
  <c r="BI138" i="8" s="1"/>
  <c r="BH134" i="8"/>
  <c r="BI134" i="8" s="1"/>
  <c r="BH130" i="8"/>
  <c r="BI130" i="8" s="1"/>
  <c r="CD130" i="8"/>
  <c r="CE130" i="8" s="1"/>
  <c r="CD126" i="8"/>
  <c r="CE126" i="8" s="1"/>
  <c r="CD110" i="8"/>
  <c r="CE110" i="8" s="1"/>
  <c r="CD106" i="8"/>
  <c r="CE106" i="8" s="1"/>
  <c r="P153" i="8"/>
  <c r="Q153" i="8" s="1"/>
  <c r="P148" i="8"/>
  <c r="Q148" i="8" s="1"/>
  <c r="P147" i="8"/>
  <c r="Q147" i="8" s="1"/>
  <c r="P145" i="8"/>
  <c r="Q145" i="8" s="1"/>
  <c r="P124" i="8"/>
  <c r="Q124" i="8" s="1"/>
  <c r="P123" i="8"/>
  <c r="Q123" i="8" s="1"/>
  <c r="P121" i="8"/>
  <c r="Q121" i="8" s="1"/>
  <c r="AL143" i="8"/>
  <c r="AM143" i="8" s="1"/>
  <c r="AL123" i="8"/>
  <c r="AM123" i="8" s="1"/>
  <c r="AL118" i="8"/>
  <c r="AM118" i="8" s="1"/>
  <c r="AL107" i="8"/>
  <c r="AM107" i="8" s="1"/>
  <c r="AL103" i="8"/>
  <c r="AM103" i="8" s="1"/>
  <c r="AL98" i="8"/>
  <c r="AM98" i="8" s="1"/>
  <c r="AL94" i="8"/>
  <c r="AM94" i="8" s="1"/>
  <c r="AL92" i="8"/>
  <c r="AM92" i="8" s="1"/>
  <c r="BH140" i="8"/>
  <c r="BI140" i="8" s="1"/>
  <c r="BH132" i="8"/>
  <c r="BI132" i="8" s="1"/>
  <c r="BH128" i="8"/>
  <c r="BI128" i="8" s="1"/>
  <c r="BH124" i="8"/>
  <c r="BI124" i="8" s="1"/>
  <c r="BH120" i="8"/>
  <c r="BI120" i="8" s="1"/>
  <c r="BH111" i="8"/>
  <c r="BI111" i="8" s="1"/>
  <c r="CD128" i="8"/>
  <c r="CE128" i="8" s="1"/>
  <c r="CD124" i="8"/>
  <c r="CE124" i="8" s="1"/>
  <c r="CD120" i="8"/>
  <c r="CE120" i="8" s="1"/>
  <c r="CD116" i="8"/>
  <c r="CE116" i="8" s="1"/>
  <c r="CD112" i="8"/>
  <c r="CE112" i="8" s="1"/>
  <c r="CZ102" i="8"/>
  <c r="DA102" i="8" s="1"/>
  <c r="CZ86" i="8"/>
  <c r="DA86" i="8" s="1"/>
  <c r="DV104" i="8"/>
  <c r="DW104" i="8" s="1"/>
  <c r="CZ112" i="8"/>
  <c r="DA112" i="8" s="1"/>
  <c r="CZ96" i="8"/>
  <c r="DA96" i="8" s="1"/>
  <c r="CZ89" i="9"/>
  <c r="DA89" i="9" s="1"/>
  <c r="CZ85" i="9"/>
  <c r="DA85" i="9" s="1"/>
  <c r="CZ104" i="8"/>
  <c r="DA104" i="8" s="1"/>
  <c r="CZ88" i="8"/>
  <c r="DA88" i="8" s="1"/>
  <c r="DV113" i="8"/>
  <c r="DW113" i="8" s="1"/>
  <c r="DV97" i="8"/>
  <c r="DW97" i="8" s="1"/>
  <c r="P127" i="9"/>
  <c r="Q127" i="9" s="1"/>
  <c r="BH122" i="9"/>
  <c r="BI122" i="9" s="1"/>
  <c r="BH118" i="9"/>
  <c r="BI118" i="9" s="1"/>
  <c r="BH114" i="9"/>
  <c r="BI114" i="9" s="1"/>
  <c r="BH110" i="9"/>
  <c r="BI110" i="9" s="1"/>
  <c r="BH106" i="9"/>
  <c r="BI106" i="9" s="1"/>
  <c r="BH100" i="9"/>
  <c r="BI100" i="9" s="1"/>
  <c r="CZ110" i="9"/>
  <c r="DA110" i="9" s="1"/>
  <c r="CZ98" i="9"/>
  <c r="DA98" i="9" s="1"/>
  <c r="CZ96" i="9"/>
  <c r="DA96" i="9" s="1"/>
  <c r="DV93" i="9"/>
  <c r="DW93" i="9" s="1"/>
  <c r="DV89" i="9"/>
  <c r="DW89" i="9" s="1"/>
  <c r="DV109" i="8"/>
  <c r="DW109" i="8" s="1"/>
  <c r="DV93" i="8"/>
  <c r="DW93" i="8" s="1"/>
  <c r="P123" i="9"/>
  <c r="Q123" i="9" s="1"/>
  <c r="P119" i="9"/>
  <c r="Q119" i="9" s="1"/>
  <c r="P115" i="9"/>
  <c r="Q115" i="9" s="1"/>
  <c r="P111" i="9"/>
  <c r="Q111" i="9" s="1"/>
  <c r="P107" i="9"/>
  <c r="Q107" i="9" s="1"/>
  <c r="P103" i="9"/>
  <c r="Q103" i="9" s="1"/>
  <c r="P99" i="9"/>
  <c r="Q99" i="9" s="1"/>
  <c r="P95" i="9"/>
  <c r="Q95" i="9" s="1"/>
  <c r="AL121" i="9"/>
  <c r="AM121" i="9" s="1"/>
  <c r="AL117" i="9"/>
  <c r="AM117" i="9" s="1"/>
  <c r="AL113" i="9"/>
  <c r="AM113" i="9" s="1"/>
  <c r="AL109" i="9"/>
  <c r="AM109" i="9" s="1"/>
  <c r="AL105" i="9"/>
  <c r="AM105" i="9" s="1"/>
  <c r="AL101" i="9"/>
  <c r="AM101" i="9" s="1"/>
  <c r="AL97" i="9"/>
  <c r="AM97" i="9" s="1"/>
  <c r="AL92" i="9"/>
  <c r="AM92" i="9" s="1"/>
  <c r="BH123" i="9"/>
  <c r="BI123" i="9" s="1"/>
  <c r="BH119" i="9"/>
  <c r="BI119" i="9" s="1"/>
  <c r="BH115" i="9"/>
  <c r="BI115" i="9" s="1"/>
  <c r="BH111" i="9"/>
  <c r="BI111" i="9" s="1"/>
  <c r="BH107" i="9"/>
  <c r="BI107" i="9" s="1"/>
  <c r="BH103" i="9"/>
  <c r="BI103" i="9" s="1"/>
  <c r="BH102" i="9"/>
  <c r="BI102" i="9" s="1"/>
  <c r="BH94" i="9"/>
  <c r="BI94" i="9" s="1"/>
  <c r="CD90" i="9"/>
  <c r="CE90" i="9" s="1"/>
  <c r="CZ112" i="9"/>
  <c r="DA112" i="9" s="1"/>
  <c r="CZ104" i="9"/>
  <c r="DA104" i="9" s="1"/>
  <c r="CZ100" i="9"/>
  <c r="DA100" i="9" s="1"/>
  <c r="CZ88" i="9"/>
  <c r="DA88" i="9" s="1"/>
  <c r="DV97" i="9"/>
  <c r="DW97" i="9" s="1"/>
  <c r="DV95" i="9"/>
  <c r="DW95" i="9" s="1"/>
  <c r="DV86" i="9"/>
  <c r="DW86" i="9" s="1"/>
  <c r="DV84" i="9"/>
  <c r="DW84" i="9" s="1"/>
  <c r="DV117" i="8"/>
  <c r="DW117" i="8" s="1"/>
  <c r="DV101" i="8"/>
  <c r="DW101" i="8" s="1"/>
  <c r="DV85" i="8"/>
  <c r="DW85" i="8" s="1"/>
  <c r="P131" i="9"/>
  <c r="Q131" i="9" s="1"/>
  <c r="P121" i="9"/>
  <c r="Q121" i="9" s="1"/>
  <c r="P117" i="9"/>
  <c r="Q117" i="9" s="1"/>
  <c r="P113" i="9"/>
  <c r="Q113" i="9" s="1"/>
  <c r="P109" i="9"/>
  <c r="Q109" i="9" s="1"/>
  <c r="P105" i="9"/>
  <c r="Q105" i="9" s="1"/>
  <c r="P101" i="9"/>
  <c r="Q101" i="9" s="1"/>
  <c r="P97" i="9"/>
  <c r="Q97" i="9" s="1"/>
  <c r="AL123" i="9"/>
  <c r="AM123" i="9" s="1"/>
  <c r="AL119" i="9"/>
  <c r="AM119" i="9" s="1"/>
  <c r="AL115" i="9"/>
  <c r="AM115" i="9" s="1"/>
  <c r="AL111" i="9"/>
  <c r="AM111" i="9" s="1"/>
  <c r="AL107" i="9"/>
  <c r="AM107" i="9" s="1"/>
  <c r="AL103" i="9"/>
  <c r="AM103" i="9" s="1"/>
  <c r="AL99" i="9"/>
  <c r="AM99" i="9" s="1"/>
  <c r="AL95" i="9"/>
  <c r="AM95" i="9" s="1"/>
  <c r="BH121" i="9"/>
  <c r="BI121" i="9" s="1"/>
  <c r="BH117" i="9"/>
  <c r="BI117" i="9" s="1"/>
  <c r="BH113" i="9"/>
  <c r="BI113" i="9" s="1"/>
  <c r="BH109" i="9"/>
  <c r="BI109" i="9" s="1"/>
  <c r="BH105" i="9"/>
  <c r="BI105" i="9" s="1"/>
  <c r="BH98" i="9"/>
  <c r="BI98" i="9" s="1"/>
  <c r="BH96" i="9"/>
  <c r="BI96" i="9" s="1"/>
  <c r="BH92" i="9"/>
  <c r="BI92" i="9" s="1"/>
  <c r="CD92" i="9"/>
  <c r="CE92" i="9" s="1"/>
  <c r="CZ108" i="9"/>
  <c r="DA108" i="9" s="1"/>
  <c r="CZ102" i="9"/>
  <c r="DA102" i="9" s="1"/>
  <c r="CZ94" i="9"/>
  <c r="DA94" i="9" s="1"/>
  <c r="CZ92" i="9"/>
  <c r="DA92" i="9" s="1"/>
  <c r="CZ90" i="9"/>
  <c r="DA90" i="9" s="1"/>
  <c r="CZ86" i="9"/>
  <c r="DA86" i="9" s="1"/>
  <c r="DV85" i="9"/>
  <c r="DW85" i="9" s="1"/>
  <c r="P94" i="10"/>
  <c r="Q94" i="10" s="1"/>
  <c r="AL108" i="10"/>
  <c r="AM108" i="10" s="1"/>
  <c r="AL101" i="10"/>
  <c r="AM101" i="10" s="1"/>
  <c r="AL100" i="10"/>
  <c r="AM100" i="10" s="1"/>
  <c r="AL93" i="10"/>
  <c r="AM93" i="10" s="1"/>
  <c r="CZ84" i="10"/>
  <c r="DA84" i="10" s="1"/>
  <c r="AL93" i="9"/>
  <c r="AM93" i="9" s="1"/>
  <c r="P95" i="10"/>
  <c r="Q95" i="10" s="1"/>
  <c r="P93" i="10"/>
  <c r="Q93" i="10" s="1"/>
  <c r="AL105" i="10"/>
  <c r="AM105" i="10" s="1"/>
  <c r="AL104" i="10"/>
  <c r="AM104" i="10" s="1"/>
  <c r="AL97" i="10"/>
  <c r="AM97" i="10" s="1"/>
  <c r="AL96" i="10"/>
  <c r="AM96" i="10" s="1"/>
  <c r="AL92" i="10"/>
  <c r="AM92" i="10" s="1"/>
  <c r="DV97" i="10"/>
  <c r="DW97" i="10" s="1"/>
  <c r="BH96" i="10"/>
  <c r="BI96" i="10" s="1"/>
  <c r="CD93" i="10"/>
  <c r="CE93" i="10" s="1"/>
  <c r="DV86" i="10"/>
  <c r="DW86" i="10" s="1"/>
  <c r="DV84" i="10"/>
  <c r="DW84" i="10" s="1"/>
  <c r="BH100" i="10"/>
  <c r="BI100" i="10" s="1"/>
  <c r="BH98" i="10"/>
  <c r="BI98" i="10" s="1"/>
  <c r="CD101" i="10"/>
  <c r="CE101" i="10" s="1"/>
  <c r="CD97" i="10"/>
  <c r="CE97" i="10" s="1"/>
  <c r="CZ90" i="10"/>
  <c r="DA90" i="10" s="1"/>
  <c r="CZ88" i="10"/>
  <c r="DA88" i="10" s="1"/>
  <c r="BH102" i="10"/>
  <c r="BI102" i="10" s="1"/>
  <c r="BH92" i="10"/>
  <c r="BI92" i="10" s="1"/>
  <c r="CD89" i="10"/>
  <c r="CE89" i="10" s="1"/>
  <c r="CZ86" i="10"/>
  <c r="DA86" i="10" s="1"/>
  <c r="AL122" i="11"/>
  <c r="AM122" i="11" s="1"/>
  <c r="P110" i="11"/>
  <c r="Q110" i="11" s="1"/>
  <c r="P106" i="11"/>
  <c r="Q106" i="11" s="1"/>
  <c r="P102" i="11"/>
  <c r="Q102" i="11" s="1"/>
  <c r="P98" i="11"/>
  <c r="Q98" i="11" s="1"/>
  <c r="P94" i="11"/>
  <c r="Q94" i="11" s="1"/>
  <c r="AL123" i="11"/>
  <c r="AM123" i="11" s="1"/>
  <c r="AL107" i="11"/>
  <c r="AM107" i="11" s="1"/>
  <c r="P152" i="11"/>
  <c r="Q152" i="11" s="1"/>
  <c r="P145" i="11"/>
  <c r="Q145" i="11" s="1"/>
  <c r="P144" i="11"/>
  <c r="Q144" i="11" s="1"/>
  <c r="P137" i="11"/>
  <c r="Q137" i="11" s="1"/>
  <c r="P136" i="11"/>
  <c r="Q136" i="11" s="1"/>
  <c r="P129" i="11"/>
  <c r="Q129" i="11" s="1"/>
  <c r="P128" i="11"/>
  <c r="Q128" i="11" s="1"/>
  <c r="P121" i="11"/>
  <c r="Q121" i="11" s="1"/>
  <c r="P120" i="11"/>
  <c r="Q120" i="11" s="1"/>
  <c r="P113" i="11"/>
  <c r="Q113" i="11" s="1"/>
  <c r="P112" i="11"/>
  <c r="Q112" i="11" s="1"/>
  <c r="P107" i="11"/>
  <c r="Q107" i="11" s="1"/>
  <c r="P103" i="11"/>
  <c r="Q103" i="11" s="1"/>
  <c r="P99" i="11"/>
  <c r="Q99" i="11" s="1"/>
  <c r="P95" i="11"/>
  <c r="Q95" i="11" s="1"/>
  <c r="AL135" i="11"/>
  <c r="AM135" i="11" s="1"/>
  <c r="AL133" i="11"/>
  <c r="AM133" i="11" s="1"/>
  <c r="AL119" i="11"/>
  <c r="AM119" i="11" s="1"/>
  <c r="AL117" i="11"/>
  <c r="AM117" i="11" s="1"/>
  <c r="AL103" i="11"/>
  <c r="AM103" i="11" s="1"/>
  <c r="AL101" i="11"/>
  <c r="AM101" i="11" s="1"/>
  <c r="P149" i="11"/>
  <c r="Q149" i="11" s="1"/>
  <c r="P148" i="11"/>
  <c r="Q148" i="11" s="1"/>
  <c r="P141" i="11"/>
  <c r="Q141" i="11" s="1"/>
  <c r="P140" i="11"/>
  <c r="Q140" i="11" s="1"/>
  <c r="P133" i="11"/>
  <c r="Q133" i="11" s="1"/>
  <c r="P132" i="11"/>
  <c r="Q132" i="11" s="1"/>
  <c r="P125" i="11"/>
  <c r="Q125" i="11" s="1"/>
  <c r="P124" i="11"/>
  <c r="Q124" i="11" s="1"/>
  <c r="P117" i="11"/>
  <c r="Q117" i="11" s="1"/>
  <c r="P116" i="11"/>
  <c r="Q116" i="11" s="1"/>
  <c r="AL125" i="11"/>
  <c r="AM125" i="11" s="1"/>
  <c r="AL109" i="11"/>
  <c r="AM109" i="11" s="1"/>
  <c r="AL93" i="11"/>
  <c r="AM93" i="11" s="1"/>
  <c r="BH129" i="11"/>
  <c r="BI129" i="11" s="1"/>
  <c r="BH125" i="11"/>
  <c r="BI125" i="11" s="1"/>
  <c r="BH121" i="11"/>
  <c r="BI121" i="11" s="1"/>
  <c r="BH117" i="11"/>
  <c r="BI117" i="11" s="1"/>
  <c r="BH113" i="11"/>
  <c r="BI113" i="11" s="1"/>
  <c r="BH109" i="11"/>
  <c r="BI109" i="11" s="1"/>
  <c r="BH105" i="11"/>
  <c r="BI105" i="11" s="1"/>
  <c r="BH101" i="11"/>
  <c r="BI101" i="11" s="1"/>
  <c r="BH97" i="11"/>
  <c r="BI97" i="11" s="1"/>
  <c r="BH93" i="11"/>
  <c r="BI93" i="11" s="1"/>
  <c r="BH127" i="11"/>
  <c r="BI127" i="11" s="1"/>
  <c r="BH123" i="11"/>
  <c r="BI123" i="11" s="1"/>
  <c r="BH119" i="11"/>
  <c r="BI119" i="11" s="1"/>
  <c r="BH115" i="11"/>
  <c r="BI115" i="11" s="1"/>
  <c r="BH111" i="11"/>
  <c r="BI111" i="11" s="1"/>
  <c r="BH107" i="11"/>
  <c r="BI107" i="11" s="1"/>
  <c r="BH103" i="11"/>
  <c r="BI103" i="11" s="1"/>
  <c r="BH99" i="11"/>
  <c r="BI99" i="11" s="1"/>
  <c r="BH95" i="11"/>
  <c r="BI95" i="11" s="1"/>
  <c r="BH91" i="11"/>
  <c r="BI91" i="11" s="1"/>
  <c r="CD118" i="11"/>
  <c r="CE118" i="11" s="1"/>
  <c r="CD113" i="11"/>
  <c r="CE113" i="11" s="1"/>
  <c r="CD97" i="11"/>
  <c r="CE97" i="11" s="1"/>
  <c r="CD92" i="11"/>
  <c r="CE92" i="11" s="1"/>
  <c r="CD88" i="11"/>
  <c r="CE88" i="11" s="1"/>
  <c r="CZ105" i="11"/>
  <c r="DA105" i="11" s="1"/>
  <c r="CZ89" i="11"/>
  <c r="DA89" i="11" s="1"/>
  <c r="CD117" i="11"/>
  <c r="CE117" i="11" s="1"/>
  <c r="CD112" i="11"/>
  <c r="CE112" i="11" s="1"/>
  <c r="CD108" i="11"/>
  <c r="CE108" i="11" s="1"/>
  <c r="CD106" i="11"/>
  <c r="CE106" i="11" s="1"/>
  <c r="CD96" i="11"/>
  <c r="CE96" i="11" s="1"/>
  <c r="CD89" i="11"/>
  <c r="CE89" i="11" s="1"/>
  <c r="CZ97" i="11"/>
  <c r="DA97" i="11" s="1"/>
  <c r="CZ106" i="11"/>
  <c r="DA106" i="11" s="1"/>
  <c r="CZ102" i="11"/>
  <c r="DA102" i="11" s="1"/>
  <c r="CZ98" i="11"/>
  <c r="DA98" i="11" s="1"/>
  <c r="CZ94" i="11"/>
  <c r="DA94" i="11" s="1"/>
  <c r="CZ90" i="11"/>
  <c r="DA90" i="11" s="1"/>
  <c r="CZ85" i="11"/>
  <c r="DA85" i="11" s="1"/>
  <c r="CZ126" i="11"/>
  <c r="DA126" i="11" s="1"/>
  <c r="CZ118" i="11"/>
  <c r="DA118" i="11" s="1"/>
  <c r="CZ114" i="11"/>
  <c r="DA114" i="11" s="1"/>
  <c r="CZ110" i="11"/>
  <c r="DA110" i="11" s="1"/>
  <c r="CZ104" i="11"/>
  <c r="DA104" i="11" s="1"/>
  <c r="CZ100" i="11"/>
  <c r="DA100" i="11" s="1"/>
  <c r="CZ96" i="11"/>
  <c r="DA96" i="11" s="1"/>
  <c r="CZ92" i="11"/>
  <c r="DA92" i="11" s="1"/>
  <c r="CZ88" i="11"/>
  <c r="DA88" i="11" s="1"/>
  <c r="CZ128" i="11"/>
  <c r="DA128" i="11" s="1"/>
  <c r="CZ124" i="11"/>
  <c r="DA124" i="11" s="1"/>
  <c r="CZ120" i="11"/>
  <c r="DA120" i="11" s="1"/>
  <c r="CZ116" i="11"/>
  <c r="DA116" i="11" s="1"/>
  <c r="CZ107" i="11"/>
  <c r="DA107" i="11" s="1"/>
  <c r="DV113" i="11"/>
  <c r="DW113" i="11" s="1"/>
  <c r="DV109" i="11"/>
  <c r="DW109" i="11" s="1"/>
  <c r="DV107" i="11"/>
  <c r="DW107" i="11" s="1"/>
  <c r="DV93" i="11"/>
  <c r="DW93" i="11" s="1"/>
  <c r="DV91" i="11"/>
  <c r="DW91" i="11" s="1"/>
  <c r="DV106" i="11"/>
  <c r="DW106" i="11" s="1"/>
  <c r="DV105" i="11"/>
  <c r="DW105" i="11" s="1"/>
  <c r="DV103" i="11"/>
  <c r="DW103" i="11" s="1"/>
  <c r="DV90" i="11"/>
  <c r="DW90" i="11" s="1"/>
  <c r="DV89" i="11"/>
  <c r="DW89" i="11" s="1"/>
  <c r="DV87" i="11"/>
  <c r="DW87" i="11" s="1"/>
  <c r="DV84" i="11"/>
  <c r="DW84" i="11" s="1"/>
  <c r="DV97" i="11"/>
  <c r="DW97" i="11" s="1"/>
  <c r="DV95" i="11"/>
  <c r="DW95" i="11" s="1"/>
  <c r="AL92" i="12"/>
  <c r="AM92" i="12" s="1"/>
  <c r="DV84" i="12"/>
  <c r="DW84" i="12" s="1"/>
  <c r="CZ86" i="12"/>
  <c r="DA86" i="12" s="1"/>
  <c r="CZ85" i="12"/>
  <c r="DA85" i="12" s="1"/>
  <c r="CZ84" i="12"/>
  <c r="DA84" i="12" s="1"/>
  <c r="FK92" i="12"/>
  <c r="FM92" i="12" s="1"/>
  <c r="FJ92" i="12"/>
  <c r="FL92" i="12" s="1"/>
  <c r="FK91" i="12"/>
  <c r="FM91" i="12" s="1"/>
  <c r="FJ91" i="12"/>
  <c r="FL91" i="12" s="1"/>
  <c r="AI91" i="12"/>
  <c r="AK91" i="12" s="1"/>
  <c r="AH91" i="12"/>
  <c r="AJ91" i="12" s="1"/>
  <c r="M91" i="12"/>
  <c r="O91" i="12" s="1"/>
  <c r="L91" i="12"/>
  <c r="N91" i="12" s="1"/>
  <c r="FK90" i="12"/>
  <c r="FM90" i="12" s="1"/>
  <c r="FJ90" i="12"/>
  <c r="FL90" i="12" s="1"/>
  <c r="AI90" i="12"/>
  <c r="AK90" i="12" s="1"/>
  <c r="AH90" i="12"/>
  <c r="AJ90" i="12" s="1"/>
  <c r="M90" i="12"/>
  <c r="O90" i="12" s="1"/>
  <c r="L90" i="12"/>
  <c r="N90" i="12" s="1"/>
  <c r="FK89" i="12"/>
  <c r="FM89" i="12" s="1"/>
  <c r="FJ89" i="12"/>
  <c r="FL89" i="12" s="1"/>
  <c r="BE89" i="12"/>
  <c r="BG89" i="12" s="1"/>
  <c r="BD89" i="12"/>
  <c r="BF89" i="12" s="1"/>
  <c r="AI89" i="12"/>
  <c r="AK89" i="12" s="1"/>
  <c r="AH89" i="12"/>
  <c r="AJ89" i="12" s="1"/>
  <c r="M89" i="12"/>
  <c r="O89" i="12" s="1"/>
  <c r="L89" i="12"/>
  <c r="N89" i="12" s="1"/>
  <c r="FK88" i="12"/>
  <c r="FM88" i="12" s="1"/>
  <c r="FJ88" i="12"/>
  <c r="FL88" i="12" s="1"/>
  <c r="BE88" i="12"/>
  <c r="BG88" i="12" s="1"/>
  <c r="BD88" i="12"/>
  <c r="BF88" i="12" s="1"/>
  <c r="AI88" i="12"/>
  <c r="AK88" i="12" s="1"/>
  <c r="AH88" i="12"/>
  <c r="AJ88" i="12" s="1"/>
  <c r="M88" i="12"/>
  <c r="O88" i="12" s="1"/>
  <c r="L88" i="12"/>
  <c r="N88" i="12" s="1"/>
  <c r="FK87" i="12"/>
  <c r="FM87" i="12" s="1"/>
  <c r="FJ87" i="12"/>
  <c r="FL87" i="12" s="1"/>
  <c r="BE87" i="12"/>
  <c r="BG87" i="12" s="1"/>
  <c r="BD87" i="12"/>
  <c r="BF87" i="12" s="1"/>
  <c r="AI87" i="12"/>
  <c r="AK87" i="12" s="1"/>
  <c r="AH87" i="12"/>
  <c r="AJ87" i="12" s="1"/>
  <c r="M87" i="12"/>
  <c r="O87" i="12" s="1"/>
  <c r="L87" i="12"/>
  <c r="N87" i="12" s="1"/>
  <c r="FK86" i="12"/>
  <c r="FM86" i="12" s="1"/>
  <c r="FJ86" i="12"/>
  <c r="FL86" i="12" s="1"/>
  <c r="BE86" i="12"/>
  <c r="BG86" i="12" s="1"/>
  <c r="BD86" i="12"/>
  <c r="BF86" i="12" s="1"/>
  <c r="AI86" i="12"/>
  <c r="AK86" i="12" s="1"/>
  <c r="AH86" i="12"/>
  <c r="AJ86" i="12" s="1"/>
  <c r="M86" i="12"/>
  <c r="O86" i="12" s="1"/>
  <c r="L86" i="12"/>
  <c r="N86" i="12" s="1"/>
  <c r="FK85" i="12"/>
  <c r="FM85" i="12" s="1"/>
  <c r="FJ85" i="12"/>
  <c r="FL85" i="12" s="1"/>
  <c r="BE85" i="12"/>
  <c r="BG85" i="12" s="1"/>
  <c r="BD85" i="12"/>
  <c r="BF85" i="12" s="1"/>
  <c r="AI85" i="12"/>
  <c r="AK85" i="12" s="1"/>
  <c r="AH85" i="12"/>
  <c r="AJ85" i="12" s="1"/>
  <c r="M85" i="12"/>
  <c r="O85" i="12" s="1"/>
  <c r="L85" i="12"/>
  <c r="N85" i="12" s="1"/>
  <c r="FK84" i="12"/>
  <c r="FM84" i="12" s="1"/>
  <c r="FJ84" i="12"/>
  <c r="FL84" i="12" s="1"/>
  <c r="EO84" i="12"/>
  <c r="EQ84" i="12" s="1"/>
  <c r="EN84" i="12"/>
  <c r="EP84" i="12" s="1"/>
  <c r="BE84" i="12"/>
  <c r="BG84" i="12" s="1"/>
  <c r="BD84" i="12"/>
  <c r="BF84" i="12" s="1"/>
  <c r="AI84" i="12"/>
  <c r="AK84" i="12" s="1"/>
  <c r="AH84" i="12"/>
  <c r="AJ84" i="12" s="1"/>
  <c r="M84" i="12"/>
  <c r="O84" i="12" s="1"/>
  <c r="L84" i="12"/>
  <c r="N84" i="12" s="1"/>
  <c r="FK83" i="12"/>
  <c r="FM83" i="12" s="1"/>
  <c r="FJ83" i="12"/>
  <c r="FL83" i="12" s="1"/>
  <c r="EO83" i="12"/>
  <c r="EQ83" i="12" s="1"/>
  <c r="EN83" i="12"/>
  <c r="EP83" i="12" s="1"/>
  <c r="DS83" i="12"/>
  <c r="DU83" i="12" s="1"/>
  <c r="DR83" i="12"/>
  <c r="DT83" i="12" s="1"/>
  <c r="CW83" i="12"/>
  <c r="CY83" i="12" s="1"/>
  <c r="CV83" i="12"/>
  <c r="CX83" i="12" s="1"/>
  <c r="CA83" i="12"/>
  <c r="CC83" i="12" s="1"/>
  <c r="BZ83" i="12"/>
  <c r="CB83" i="12" s="1"/>
  <c r="BE83" i="12"/>
  <c r="BG83" i="12" s="1"/>
  <c r="BD83" i="12"/>
  <c r="BF83" i="12" s="1"/>
  <c r="AI83" i="12"/>
  <c r="AK83" i="12" s="1"/>
  <c r="AH83" i="12"/>
  <c r="AJ83" i="12" s="1"/>
  <c r="M83" i="12"/>
  <c r="O83" i="12" s="1"/>
  <c r="L83" i="12"/>
  <c r="N83" i="12" s="1"/>
  <c r="FK82" i="12"/>
  <c r="FM82" i="12" s="1"/>
  <c r="FJ82" i="12"/>
  <c r="FL82" i="12" s="1"/>
  <c r="EO82" i="12"/>
  <c r="EQ82" i="12" s="1"/>
  <c r="EN82" i="12"/>
  <c r="EP82" i="12" s="1"/>
  <c r="DS82" i="12"/>
  <c r="DU82" i="12" s="1"/>
  <c r="DR82" i="12"/>
  <c r="DT82" i="12" s="1"/>
  <c r="CW82" i="12"/>
  <c r="CY82" i="12" s="1"/>
  <c r="CV82" i="12"/>
  <c r="CX82" i="12" s="1"/>
  <c r="CA82" i="12"/>
  <c r="CC82" i="12" s="1"/>
  <c r="BZ82" i="12"/>
  <c r="CB82" i="12" s="1"/>
  <c r="BE82" i="12"/>
  <c r="BG82" i="12" s="1"/>
  <c r="BD82" i="12"/>
  <c r="BF82" i="12" s="1"/>
  <c r="AI82" i="12"/>
  <c r="AK82" i="12" s="1"/>
  <c r="AH82" i="12"/>
  <c r="AJ82" i="12" s="1"/>
  <c r="M82" i="12"/>
  <c r="O82" i="12" s="1"/>
  <c r="L82" i="12"/>
  <c r="N82" i="12" s="1"/>
  <c r="FK81" i="12"/>
  <c r="FM81" i="12" s="1"/>
  <c r="FJ81" i="12"/>
  <c r="FL81" i="12" s="1"/>
  <c r="EO81" i="12"/>
  <c r="EQ81" i="12" s="1"/>
  <c r="EN81" i="12"/>
  <c r="EP81" i="12" s="1"/>
  <c r="DS81" i="12"/>
  <c r="DU81" i="12" s="1"/>
  <c r="DR81" i="12"/>
  <c r="DT81" i="12" s="1"/>
  <c r="CW81" i="12"/>
  <c r="CY81" i="12" s="1"/>
  <c r="CV81" i="12"/>
  <c r="CX81" i="12" s="1"/>
  <c r="CA81" i="12"/>
  <c r="CC81" i="12" s="1"/>
  <c r="BZ81" i="12"/>
  <c r="CB81" i="12" s="1"/>
  <c r="BE81" i="12"/>
  <c r="BG81" i="12" s="1"/>
  <c r="BD81" i="12"/>
  <c r="BF81" i="12" s="1"/>
  <c r="AI81" i="12"/>
  <c r="AK81" i="12" s="1"/>
  <c r="AH81" i="12"/>
  <c r="AJ81" i="12" s="1"/>
  <c r="M81" i="12"/>
  <c r="O81" i="12" s="1"/>
  <c r="L81" i="12"/>
  <c r="N81" i="12" s="1"/>
  <c r="FK80" i="12"/>
  <c r="FM80" i="12" s="1"/>
  <c r="FJ80" i="12"/>
  <c r="FL80" i="12" s="1"/>
  <c r="EO80" i="12"/>
  <c r="EQ80" i="12" s="1"/>
  <c r="EN80" i="12"/>
  <c r="EP80" i="12" s="1"/>
  <c r="DS80" i="12"/>
  <c r="DU80" i="12" s="1"/>
  <c r="DR80" i="12"/>
  <c r="DT80" i="12" s="1"/>
  <c r="CW80" i="12"/>
  <c r="CY80" i="12" s="1"/>
  <c r="CV80" i="12"/>
  <c r="CX80" i="12" s="1"/>
  <c r="CA80" i="12"/>
  <c r="CC80" i="12" s="1"/>
  <c r="BZ80" i="12"/>
  <c r="CB80" i="12" s="1"/>
  <c r="BE80" i="12"/>
  <c r="BG80" i="12" s="1"/>
  <c r="BD80" i="12"/>
  <c r="BF80" i="12" s="1"/>
  <c r="AI80" i="12"/>
  <c r="AK80" i="12" s="1"/>
  <c r="AH80" i="12"/>
  <c r="AJ80" i="12" s="1"/>
  <c r="M80" i="12"/>
  <c r="O80" i="12" s="1"/>
  <c r="L80" i="12"/>
  <c r="N80" i="12" s="1"/>
  <c r="FK79" i="12"/>
  <c r="FM79" i="12" s="1"/>
  <c r="FJ79" i="12"/>
  <c r="FL79" i="12" s="1"/>
  <c r="EO79" i="12"/>
  <c r="EQ79" i="12" s="1"/>
  <c r="EN79" i="12"/>
  <c r="EP79" i="12" s="1"/>
  <c r="DS79" i="12"/>
  <c r="DU79" i="12" s="1"/>
  <c r="DR79" i="12"/>
  <c r="DT79" i="12" s="1"/>
  <c r="CW79" i="12"/>
  <c r="CY79" i="12" s="1"/>
  <c r="CV79" i="12"/>
  <c r="CX79" i="12" s="1"/>
  <c r="CA79" i="12"/>
  <c r="CC79" i="12" s="1"/>
  <c r="BZ79" i="12"/>
  <c r="CB79" i="12" s="1"/>
  <c r="BE79" i="12"/>
  <c r="BG79" i="12" s="1"/>
  <c r="BD79" i="12"/>
  <c r="BF79" i="12" s="1"/>
  <c r="AI79" i="12"/>
  <c r="AK79" i="12" s="1"/>
  <c r="AH79" i="12"/>
  <c r="AJ79" i="12" s="1"/>
  <c r="M79" i="12"/>
  <c r="O79" i="12" s="1"/>
  <c r="L79" i="12"/>
  <c r="N79" i="12" s="1"/>
  <c r="FK78" i="12"/>
  <c r="FM78" i="12" s="1"/>
  <c r="FJ78" i="12"/>
  <c r="FL78" i="12" s="1"/>
  <c r="EO78" i="12"/>
  <c r="EQ78" i="12" s="1"/>
  <c r="EN78" i="12"/>
  <c r="EP78" i="12" s="1"/>
  <c r="DS78" i="12"/>
  <c r="DU78" i="12" s="1"/>
  <c r="DR78" i="12"/>
  <c r="DT78" i="12" s="1"/>
  <c r="CW78" i="12"/>
  <c r="CY78" i="12" s="1"/>
  <c r="CV78" i="12"/>
  <c r="CX78" i="12" s="1"/>
  <c r="CA78" i="12"/>
  <c r="CC78" i="12" s="1"/>
  <c r="BZ78" i="12"/>
  <c r="CB78" i="12" s="1"/>
  <c r="BE78" i="12"/>
  <c r="BG78" i="12" s="1"/>
  <c r="BD78" i="12"/>
  <c r="BF78" i="12" s="1"/>
  <c r="AI78" i="12"/>
  <c r="AK78" i="12" s="1"/>
  <c r="AH78" i="12"/>
  <c r="AJ78" i="12" s="1"/>
  <c r="M78" i="12"/>
  <c r="O78" i="12" s="1"/>
  <c r="L78" i="12"/>
  <c r="N78" i="12" s="1"/>
  <c r="FK77" i="12"/>
  <c r="FM77" i="12" s="1"/>
  <c r="FJ77" i="12"/>
  <c r="FL77" i="12" s="1"/>
  <c r="EO77" i="12"/>
  <c r="EQ77" i="12" s="1"/>
  <c r="EN77" i="12"/>
  <c r="EP77" i="12" s="1"/>
  <c r="DS77" i="12"/>
  <c r="DU77" i="12" s="1"/>
  <c r="DR77" i="12"/>
  <c r="DT77" i="12" s="1"/>
  <c r="CW77" i="12"/>
  <c r="CY77" i="12" s="1"/>
  <c r="CV77" i="12"/>
  <c r="CX77" i="12" s="1"/>
  <c r="CA77" i="12"/>
  <c r="CC77" i="12" s="1"/>
  <c r="BZ77" i="12"/>
  <c r="CB77" i="12" s="1"/>
  <c r="BE77" i="12"/>
  <c r="BG77" i="12" s="1"/>
  <c r="BD77" i="12"/>
  <c r="BF77" i="12" s="1"/>
  <c r="AI77" i="12"/>
  <c r="AK77" i="12" s="1"/>
  <c r="AH77" i="12"/>
  <c r="AJ77" i="12" s="1"/>
  <c r="M77" i="12"/>
  <c r="O77" i="12" s="1"/>
  <c r="L77" i="12"/>
  <c r="N77" i="12" s="1"/>
  <c r="FK76" i="12"/>
  <c r="FM76" i="12" s="1"/>
  <c r="FJ76" i="12"/>
  <c r="FL76" i="12" s="1"/>
  <c r="EO76" i="12"/>
  <c r="EQ76" i="12" s="1"/>
  <c r="EN76" i="12"/>
  <c r="EP76" i="12" s="1"/>
  <c r="DS76" i="12"/>
  <c r="DU76" i="12" s="1"/>
  <c r="DR76" i="12"/>
  <c r="DT76" i="12" s="1"/>
  <c r="CW76" i="12"/>
  <c r="CY76" i="12" s="1"/>
  <c r="CV76" i="12"/>
  <c r="CX76" i="12" s="1"/>
  <c r="CA76" i="12"/>
  <c r="CC76" i="12" s="1"/>
  <c r="BZ76" i="12"/>
  <c r="CB76" i="12" s="1"/>
  <c r="BE76" i="12"/>
  <c r="BG76" i="12" s="1"/>
  <c r="BD76" i="12"/>
  <c r="BF76" i="12" s="1"/>
  <c r="AI76" i="12"/>
  <c r="AK76" i="12" s="1"/>
  <c r="AH76" i="12"/>
  <c r="AJ76" i="12" s="1"/>
  <c r="M76" i="12"/>
  <c r="O76" i="12" s="1"/>
  <c r="L76" i="12"/>
  <c r="N76" i="12" s="1"/>
  <c r="FK75" i="12"/>
  <c r="FM75" i="12" s="1"/>
  <c r="FJ75" i="12"/>
  <c r="FL75" i="12" s="1"/>
  <c r="EO75" i="12"/>
  <c r="EQ75" i="12" s="1"/>
  <c r="EN75" i="12"/>
  <c r="EP75" i="12" s="1"/>
  <c r="DS75" i="12"/>
  <c r="DU75" i="12" s="1"/>
  <c r="DR75" i="12"/>
  <c r="DT75" i="12" s="1"/>
  <c r="CW75" i="12"/>
  <c r="CY75" i="12" s="1"/>
  <c r="CV75" i="12"/>
  <c r="CX75" i="12" s="1"/>
  <c r="CA75" i="12"/>
  <c r="CC75" i="12" s="1"/>
  <c r="BZ75" i="12"/>
  <c r="CB75" i="12" s="1"/>
  <c r="BE75" i="12"/>
  <c r="BG75" i="12" s="1"/>
  <c r="BD75" i="12"/>
  <c r="BF75" i="12" s="1"/>
  <c r="AI75" i="12"/>
  <c r="AK75" i="12" s="1"/>
  <c r="AH75" i="12"/>
  <c r="AJ75" i="12" s="1"/>
  <c r="M75" i="12"/>
  <c r="O75" i="12" s="1"/>
  <c r="L75" i="12"/>
  <c r="N75" i="12" s="1"/>
  <c r="FK74" i="12"/>
  <c r="FM74" i="12" s="1"/>
  <c r="FJ74" i="12"/>
  <c r="FL74" i="12" s="1"/>
  <c r="EO74" i="12"/>
  <c r="EQ74" i="12" s="1"/>
  <c r="EN74" i="12"/>
  <c r="EP74" i="12" s="1"/>
  <c r="DS74" i="12"/>
  <c r="DU74" i="12" s="1"/>
  <c r="DR74" i="12"/>
  <c r="DT74" i="12" s="1"/>
  <c r="CW74" i="12"/>
  <c r="CY74" i="12" s="1"/>
  <c r="CV74" i="12"/>
  <c r="CX74" i="12" s="1"/>
  <c r="CA74" i="12"/>
  <c r="CC74" i="12" s="1"/>
  <c r="BZ74" i="12"/>
  <c r="CB74" i="12" s="1"/>
  <c r="BE74" i="12"/>
  <c r="BG74" i="12" s="1"/>
  <c r="BD74" i="12"/>
  <c r="BF74" i="12" s="1"/>
  <c r="AI74" i="12"/>
  <c r="AK74" i="12" s="1"/>
  <c r="AH74" i="12"/>
  <c r="AJ74" i="12" s="1"/>
  <c r="M74" i="12"/>
  <c r="O74" i="12" s="1"/>
  <c r="L74" i="12"/>
  <c r="N74" i="12" s="1"/>
  <c r="FK73" i="12"/>
  <c r="FM73" i="12" s="1"/>
  <c r="FJ73" i="12"/>
  <c r="FL73" i="12" s="1"/>
  <c r="EO73" i="12"/>
  <c r="EQ73" i="12" s="1"/>
  <c r="EN73" i="12"/>
  <c r="EP73" i="12" s="1"/>
  <c r="DS73" i="12"/>
  <c r="DU73" i="12" s="1"/>
  <c r="DR73" i="12"/>
  <c r="DT73" i="12" s="1"/>
  <c r="CW73" i="12"/>
  <c r="CY73" i="12" s="1"/>
  <c r="CV73" i="12"/>
  <c r="CX73" i="12" s="1"/>
  <c r="CA73" i="12"/>
  <c r="CC73" i="12" s="1"/>
  <c r="BZ73" i="12"/>
  <c r="CB73" i="12" s="1"/>
  <c r="BE73" i="12"/>
  <c r="BG73" i="12" s="1"/>
  <c r="BD73" i="12"/>
  <c r="BF73" i="12" s="1"/>
  <c r="AI73" i="12"/>
  <c r="AK73" i="12" s="1"/>
  <c r="AH73" i="12"/>
  <c r="AJ73" i="12" s="1"/>
  <c r="M73" i="12"/>
  <c r="O73" i="12" s="1"/>
  <c r="L73" i="12"/>
  <c r="N73" i="12" s="1"/>
  <c r="FK72" i="12"/>
  <c r="FM72" i="12" s="1"/>
  <c r="FJ72" i="12"/>
  <c r="FL72" i="12" s="1"/>
  <c r="EO72" i="12"/>
  <c r="EQ72" i="12" s="1"/>
  <c r="EN72" i="12"/>
  <c r="EP72" i="12" s="1"/>
  <c r="DS72" i="12"/>
  <c r="DU72" i="12" s="1"/>
  <c r="DR72" i="12"/>
  <c r="DT72" i="12" s="1"/>
  <c r="CW72" i="12"/>
  <c r="CY72" i="12" s="1"/>
  <c r="CV72" i="12"/>
  <c r="CX72" i="12" s="1"/>
  <c r="CA72" i="12"/>
  <c r="CC72" i="12" s="1"/>
  <c r="BZ72" i="12"/>
  <c r="CB72" i="12" s="1"/>
  <c r="BE72" i="12"/>
  <c r="BG72" i="12" s="1"/>
  <c r="BD72" i="12"/>
  <c r="BF72" i="12" s="1"/>
  <c r="AI72" i="12"/>
  <c r="AK72" i="12" s="1"/>
  <c r="AH72" i="12"/>
  <c r="AJ72" i="12" s="1"/>
  <c r="M72" i="12"/>
  <c r="O72" i="12" s="1"/>
  <c r="L72" i="12"/>
  <c r="N72" i="12" s="1"/>
  <c r="FK71" i="12"/>
  <c r="FM71" i="12" s="1"/>
  <c r="FJ71" i="12"/>
  <c r="FL71" i="12" s="1"/>
  <c r="EO71" i="12"/>
  <c r="EQ71" i="12" s="1"/>
  <c r="EN71" i="12"/>
  <c r="EP71" i="12" s="1"/>
  <c r="DS71" i="12"/>
  <c r="DU71" i="12" s="1"/>
  <c r="DR71" i="12"/>
  <c r="DT71" i="12" s="1"/>
  <c r="CW71" i="12"/>
  <c r="CY71" i="12" s="1"/>
  <c r="CV71" i="12"/>
  <c r="CX71" i="12" s="1"/>
  <c r="CA71" i="12"/>
  <c r="CC71" i="12" s="1"/>
  <c r="BZ71" i="12"/>
  <c r="CB71" i="12" s="1"/>
  <c r="BE71" i="12"/>
  <c r="BG71" i="12" s="1"/>
  <c r="BD71" i="12"/>
  <c r="BF71" i="12" s="1"/>
  <c r="AI71" i="12"/>
  <c r="AK71" i="12" s="1"/>
  <c r="AH71" i="12"/>
  <c r="AJ71" i="12" s="1"/>
  <c r="M71" i="12"/>
  <c r="O71" i="12" s="1"/>
  <c r="L71" i="12"/>
  <c r="N71" i="12" s="1"/>
  <c r="FK70" i="12"/>
  <c r="FM70" i="12" s="1"/>
  <c r="FJ70" i="12"/>
  <c r="FL70" i="12" s="1"/>
  <c r="EO70" i="12"/>
  <c r="EQ70" i="12" s="1"/>
  <c r="EN70" i="12"/>
  <c r="EP70" i="12" s="1"/>
  <c r="DS70" i="12"/>
  <c r="DU70" i="12" s="1"/>
  <c r="DR70" i="12"/>
  <c r="DT70" i="12" s="1"/>
  <c r="CW70" i="12"/>
  <c r="CY70" i="12" s="1"/>
  <c r="CV70" i="12"/>
  <c r="CX70" i="12" s="1"/>
  <c r="CA70" i="12"/>
  <c r="CC70" i="12" s="1"/>
  <c r="BZ70" i="12"/>
  <c r="CB70" i="12" s="1"/>
  <c r="BE70" i="12"/>
  <c r="BG70" i="12" s="1"/>
  <c r="BD70" i="12"/>
  <c r="BF70" i="12" s="1"/>
  <c r="AI70" i="12"/>
  <c r="AK70" i="12" s="1"/>
  <c r="AH70" i="12"/>
  <c r="AJ70" i="12" s="1"/>
  <c r="M70" i="12"/>
  <c r="O70" i="12" s="1"/>
  <c r="L70" i="12"/>
  <c r="N70" i="12" s="1"/>
  <c r="FK69" i="12"/>
  <c r="FM69" i="12" s="1"/>
  <c r="FJ69" i="12"/>
  <c r="FL69" i="12" s="1"/>
  <c r="EO69" i="12"/>
  <c r="EQ69" i="12" s="1"/>
  <c r="EN69" i="12"/>
  <c r="EP69" i="12" s="1"/>
  <c r="DS69" i="12"/>
  <c r="DU69" i="12" s="1"/>
  <c r="DR69" i="12"/>
  <c r="DT69" i="12" s="1"/>
  <c r="CW69" i="12"/>
  <c r="CY69" i="12" s="1"/>
  <c r="CV69" i="12"/>
  <c r="CX69" i="12" s="1"/>
  <c r="CA69" i="12"/>
  <c r="CC69" i="12" s="1"/>
  <c r="BZ69" i="12"/>
  <c r="CB69" i="12" s="1"/>
  <c r="BE69" i="12"/>
  <c r="BG69" i="12" s="1"/>
  <c r="BD69" i="12"/>
  <c r="BF69" i="12" s="1"/>
  <c r="AI69" i="12"/>
  <c r="AK69" i="12" s="1"/>
  <c r="AH69" i="12"/>
  <c r="AJ69" i="12" s="1"/>
  <c r="M69" i="12"/>
  <c r="O69" i="12" s="1"/>
  <c r="L69" i="12"/>
  <c r="N69" i="12" s="1"/>
  <c r="FK68" i="12"/>
  <c r="FM68" i="12" s="1"/>
  <c r="FJ68" i="12"/>
  <c r="FL68" i="12" s="1"/>
  <c r="EO68" i="12"/>
  <c r="EQ68" i="12" s="1"/>
  <c r="EN68" i="12"/>
  <c r="EP68" i="12" s="1"/>
  <c r="DS68" i="12"/>
  <c r="DU68" i="12" s="1"/>
  <c r="DR68" i="12"/>
  <c r="DT68" i="12" s="1"/>
  <c r="CW68" i="12"/>
  <c r="CY68" i="12" s="1"/>
  <c r="CV68" i="12"/>
  <c r="CX68" i="12" s="1"/>
  <c r="CA68" i="12"/>
  <c r="CC68" i="12" s="1"/>
  <c r="BZ68" i="12"/>
  <c r="CB68" i="12" s="1"/>
  <c r="BE68" i="12"/>
  <c r="BG68" i="12" s="1"/>
  <c r="BD68" i="12"/>
  <c r="BF68" i="12" s="1"/>
  <c r="AI68" i="12"/>
  <c r="AK68" i="12" s="1"/>
  <c r="AH68" i="12"/>
  <c r="AJ68" i="12" s="1"/>
  <c r="M68" i="12"/>
  <c r="O68" i="12" s="1"/>
  <c r="L68" i="12"/>
  <c r="N68" i="12" s="1"/>
  <c r="FK67" i="12"/>
  <c r="FM67" i="12" s="1"/>
  <c r="FJ67" i="12"/>
  <c r="FL67" i="12" s="1"/>
  <c r="EO67" i="12"/>
  <c r="EQ67" i="12" s="1"/>
  <c r="EN67" i="12"/>
  <c r="EP67" i="12" s="1"/>
  <c r="DS67" i="12"/>
  <c r="DU67" i="12" s="1"/>
  <c r="DR67" i="12"/>
  <c r="DT67" i="12" s="1"/>
  <c r="CW67" i="12"/>
  <c r="CY67" i="12" s="1"/>
  <c r="CV67" i="12"/>
  <c r="CX67" i="12" s="1"/>
  <c r="CA67" i="12"/>
  <c r="CC67" i="12" s="1"/>
  <c r="BZ67" i="12"/>
  <c r="CB67" i="12" s="1"/>
  <c r="BE67" i="12"/>
  <c r="BG67" i="12" s="1"/>
  <c r="BD67" i="12"/>
  <c r="BF67" i="12" s="1"/>
  <c r="AI67" i="12"/>
  <c r="AK67" i="12" s="1"/>
  <c r="AH67" i="12"/>
  <c r="AJ67" i="12" s="1"/>
  <c r="M67" i="12"/>
  <c r="O67" i="12" s="1"/>
  <c r="L67" i="12"/>
  <c r="N67" i="12" s="1"/>
  <c r="FK66" i="12"/>
  <c r="FM66" i="12" s="1"/>
  <c r="FJ66" i="12"/>
  <c r="FL66" i="12" s="1"/>
  <c r="EO66" i="12"/>
  <c r="EQ66" i="12" s="1"/>
  <c r="EN66" i="12"/>
  <c r="EP66" i="12" s="1"/>
  <c r="DS66" i="12"/>
  <c r="DU66" i="12" s="1"/>
  <c r="DR66" i="12"/>
  <c r="DT66" i="12" s="1"/>
  <c r="CW66" i="12"/>
  <c r="CY66" i="12" s="1"/>
  <c r="CV66" i="12"/>
  <c r="CX66" i="12" s="1"/>
  <c r="CA66" i="12"/>
  <c r="CC66" i="12" s="1"/>
  <c r="BZ66" i="12"/>
  <c r="CB66" i="12" s="1"/>
  <c r="BE66" i="12"/>
  <c r="BG66" i="12" s="1"/>
  <c r="BD66" i="12"/>
  <c r="BF66" i="12" s="1"/>
  <c r="AI66" i="12"/>
  <c r="AK66" i="12" s="1"/>
  <c r="AH66" i="12"/>
  <c r="AJ66" i="12" s="1"/>
  <c r="M66" i="12"/>
  <c r="O66" i="12" s="1"/>
  <c r="L66" i="12"/>
  <c r="N66" i="12" s="1"/>
  <c r="FK65" i="12"/>
  <c r="FM65" i="12" s="1"/>
  <c r="FJ65" i="12"/>
  <c r="FL65" i="12" s="1"/>
  <c r="EO65" i="12"/>
  <c r="EQ65" i="12" s="1"/>
  <c r="EN65" i="12"/>
  <c r="EP65" i="12" s="1"/>
  <c r="DS65" i="12"/>
  <c r="DU65" i="12" s="1"/>
  <c r="DR65" i="12"/>
  <c r="DT65" i="12" s="1"/>
  <c r="CW65" i="12"/>
  <c r="CY65" i="12" s="1"/>
  <c r="CV65" i="12"/>
  <c r="CX65" i="12" s="1"/>
  <c r="CA65" i="12"/>
  <c r="CC65" i="12" s="1"/>
  <c r="BZ65" i="12"/>
  <c r="CB65" i="12" s="1"/>
  <c r="BE65" i="12"/>
  <c r="BG65" i="12" s="1"/>
  <c r="BD65" i="12"/>
  <c r="BF65" i="12" s="1"/>
  <c r="AI65" i="12"/>
  <c r="AK65" i="12" s="1"/>
  <c r="AH65" i="12"/>
  <c r="AJ65" i="12" s="1"/>
  <c r="M65" i="12"/>
  <c r="O65" i="12" s="1"/>
  <c r="L65" i="12"/>
  <c r="N65" i="12" s="1"/>
  <c r="FK64" i="12"/>
  <c r="FM64" i="12" s="1"/>
  <c r="FJ64" i="12"/>
  <c r="FL64" i="12" s="1"/>
  <c r="EO64" i="12"/>
  <c r="EQ64" i="12" s="1"/>
  <c r="EN64" i="12"/>
  <c r="EP64" i="12" s="1"/>
  <c r="DS64" i="12"/>
  <c r="DU64" i="12" s="1"/>
  <c r="DR64" i="12"/>
  <c r="DT64" i="12" s="1"/>
  <c r="CW64" i="12"/>
  <c r="CY64" i="12" s="1"/>
  <c r="CV64" i="12"/>
  <c r="CX64" i="12" s="1"/>
  <c r="CA64" i="12"/>
  <c r="CC64" i="12" s="1"/>
  <c r="BZ64" i="12"/>
  <c r="CB64" i="12" s="1"/>
  <c r="BE64" i="12"/>
  <c r="BG64" i="12" s="1"/>
  <c r="BD64" i="12"/>
  <c r="BF64" i="12" s="1"/>
  <c r="AI64" i="12"/>
  <c r="AK64" i="12" s="1"/>
  <c r="AH64" i="12"/>
  <c r="AJ64" i="12" s="1"/>
  <c r="M64" i="12"/>
  <c r="O64" i="12" s="1"/>
  <c r="L64" i="12"/>
  <c r="N64" i="12" s="1"/>
  <c r="FK63" i="12"/>
  <c r="FM63" i="12" s="1"/>
  <c r="FJ63" i="12"/>
  <c r="FL63" i="12" s="1"/>
  <c r="EO63" i="12"/>
  <c r="EQ63" i="12" s="1"/>
  <c r="EN63" i="12"/>
  <c r="EP63" i="12" s="1"/>
  <c r="DS63" i="12"/>
  <c r="DU63" i="12" s="1"/>
  <c r="DR63" i="12"/>
  <c r="DT63" i="12" s="1"/>
  <c r="CW63" i="12"/>
  <c r="CY63" i="12" s="1"/>
  <c r="CV63" i="12"/>
  <c r="CX63" i="12" s="1"/>
  <c r="CA63" i="12"/>
  <c r="CC63" i="12" s="1"/>
  <c r="BZ63" i="12"/>
  <c r="CB63" i="12" s="1"/>
  <c r="BE63" i="12"/>
  <c r="BG63" i="12" s="1"/>
  <c r="BD63" i="12"/>
  <c r="BF63" i="12" s="1"/>
  <c r="AI63" i="12"/>
  <c r="AK63" i="12" s="1"/>
  <c r="AH63" i="12"/>
  <c r="AJ63" i="12" s="1"/>
  <c r="M63" i="12"/>
  <c r="O63" i="12" s="1"/>
  <c r="L63" i="12"/>
  <c r="N63" i="12" s="1"/>
  <c r="FK62" i="12"/>
  <c r="FM62" i="12" s="1"/>
  <c r="FJ62" i="12"/>
  <c r="FL62" i="12" s="1"/>
  <c r="EO62" i="12"/>
  <c r="EQ62" i="12" s="1"/>
  <c r="EN62" i="12"/>
  <c r="EP62" i="12" s="1"/>
  <c r="DS62" i="12"/>
  <c r="DU62" i="12" s="1"/>
  <c r="DR62" i="12"/>
  <c r="DT62" i="12" s="1"/>
  <c r="CW62" i="12"/>
  <c r="CY62" i="12" s="1"/>
  <c r="CV62" i="12"/>
  <c r="CX62" i="12" s="1"/>
  <c r="CA62" i="12"/>
  <c r="CC62" i="12" s="1"/>
  <c r="BZ62" i="12"/>
  <c r="CB62" i="12" s="1"/>
  <c r="BE62" i="12"/>
  <c r="BG62" i="12" s="1"/>
  <c r="BD62" i="12"/>
  <c r="BF62" i="12" s="1"/>
  <c r="AI62" i="12"/>
  <c r="AK62" i="12" s="1"/>
  <c r="AH62" i="12"/>
  <c r="AJ62" i="12" s="1"/>
  <c r="M62" i="12"/>
  <c r="O62" i="12" s="1"/>
  <c r="L62" i="12"/>
  <c r="N62" i="12" s="1"/>
  <c r="FK61" i="12"/>
  <c r="FM61" i="12" s="1"/>
  <c r="FJ61" i="12"/>
  <c r="FL61" i="12" s="1"/>
  <c r="EO61" i="12"/>
  <c r="EQ61" i="12" s="1"/>
  <c r="EN61" i="12"/>
  <c r="EP61" i="12" s="1"/>
  <c r="DS61" i="12"/>
  <c r="DU61" i="12" s="1"/>
  <c r="DR61" i="12"/>
  <c r="DT61" i="12" s="1"/>
  <c r="CW61" i="12"/>
  <c r="CY61" i="12" s="1"/>
  <c r="CV61" i="12"/>
  <c r="CX61" i="12" s="1"/>
  <c r="CA61" i="12"/>
  <c r="CC61" i="12" s="1"/>
  <c r="BZ61" i="12"/>
  <c r="CB61" i="12" s="1"/>
  <c r="BE61" i="12"/>
  <c r="BG61" i="12" s="1"/>
  <c r="BD61" i="12"/>
  <c r="BF61" i="12" s="1"/>
  <c r="AI61" i="12"/>
  <c r="AK61" i="12" s="1"/>
  <c r="AH61" i="12"/>
  <c r="AJ61" i="12" s="1"/>
  <c r="M61" i="12"/>
  <c r="O61" i="12" s="1"/>
  <c r="L61" i="12"/>
  <c r="N61" i="12" s="1"/>
  <c r="FK60" i="12"/>
  <c r="FM60" i="12" s="1"/>
  <c r="FJ60" i="12"/>
  <c r="FL60" i="12" s="1"/>
  <c r="EO60" i="12"/>
  <c r="EQ60" i="12" s="1"/>
  <c r="EN60" i="12"/>
  <c r="EP60" i="12" s="1"/>
  <c r="DS60" i="12"/>
  <c r="DU60" i="12" s="1"/>
  <c r="DR60" i="12"/>
  <c r="DT60" i="12" s="1"/>
  <c r="CW60" i="12"/>
  <c r="CY60" i="12" s="1"/>
  <c r="CV60" i="12"/>
  <c r="CX60" i="12" s="1"/>
  <c r="CA60" i="12"/>
  <c r="CC60" i="12" s="1"/>
  <c r="BZ60" i="12"/>
  <c r="CB60" i="12" s="1"/>
  <c r="BE60" i="12"/>
  <c r="BG60" i="12" s="1"/>
  <c r="BD60" i="12"/>
  <c r="BF60" i="12" s="1"/>
  <c r="AI60" i="12"/>
  <c r="AK60" i="12" s="1"/>
  <c r="AH60" i="12"/>
  <c r="AJ60" i="12" s="1"/>
  <c r="M60" i="12"/>
  <c r="O60" i="12" s="1"/>
  <c r="L60" i="12"/>
  <c r="N60" i="12" s="1"/>
  <c r="FK59" i="12"/>
  <c r="FM59" i="12" s="1"/>
  <c r="FJ59" i="12"/>
  <c r="FL59" i="12" s="1"/>
  <c r="EO59" i="12"/>
  <c r="EQ59" i="12" s="1"/>
  <c r="EN59" i="12"/>
  <c r="EP59" i="12" s="1"/>
  <c r="DS59" i="12"/>
  <c r="DU59" i="12" s="1"/>
  <c r="DR59" i="12"/>
  <c r="DT59" i="12" s="1"/>
  <c r="CW59" i="12"/>
  <c r="CY59" i="12" s="1"/>
  <c r="CV59" i="12"/>
  <c r="CX59" i="12" s="1"/>
  <c r="CA59" i="12"/>
  <c r="CC59" i="12" s="1"/>
  <c r="BZ59" i="12"/>
  <c r="CB59" i="12" s="1"/>
  <c r="BE59" i="12"/>
  <c r="BG59" i="12" s="1"/>
  <c r="BD59" i="12"/>
  <c r="BF59" i="12" s="1"/>
  <c r="AI59" i="12"/>
  <c r="AK59" i="12" s="1"/>
  <c r="AH59" i="12"/>
  <c r="AJ59" i="12" s="1"/>
  <c r="M59" i="12"/>
  <c r="O59" i="12" s="1"/>
  <c r="L59" i="12"/>
  <c r="N59" i="12" s="1"/>
  <c r="FK58" i="12"/>
  <c r="FM58" i="12" s="1"/>
  <c r="FJ58" i="12"/>
  <c r="FL58" i="12" s="1"/>
  <c r="EO58" i="12"/>
  <c r="EQ58" i="12" s="1"/>
  <c r="EN58" i="12"/>
  <c r="EP58" i="12" s="1"/>
  <c r="DS58" i="12"/>
  <c r="DU58" i="12" s="1"/>
  <c r="DR58" i="12"/>
  <c r="DT58" i="12" s="1"/>
  <c r="CW58" i="12"/>
  <c r="CY58" i="12" s="1"/>
  <c r="CV58" i="12"/>
  <c r="CX58" i="12" s="1"/>
  <c r="CA58" i="12"/>
  <c r="CC58" i="12" s="1"/>
  <c r="BZ58" i="12"/>
  <c r="CB58" i="12" s="1"/>
  <c r="BE58" i="12"/>
  <c r="BG58" i="12" s="1"/>
  <c r="BD58" i="12"/>
  <c r="BF58" i="12" s="1"/>
  <c r="AI58" i="12"/>
  <c r="AK58" i="12" s="1"/>
  <c r="AH58" i="12"/>
  <c r="AJ58" i="12" s="1"/>
  <c r="M58" i="12"/>
  <c r="O58" i="12" s="1"/>
  <c r="L58" i="12"/>
  <c r="N58" i="12" s="1"/>
  <c r="FK57" i="12"/>
  <c r="FM57" i="12" s="1"/>
  <c r="FJ57" i="12"/>
  <c r="FL57" i="12" s="1"/>
  <c r="EO57" i="12"/>
  <c r="EQ57" i="12" s="1"/>
  <c r="EN57" i="12"/>
  <c r="EP57" i="12" s="1"/>
  <c r="DS57" i="12"/>
  <c r="DU57" i="12" s="1"/>
  <c r="DR57" i="12"/>
  <c r="DT57" i="12" s="1"/>
  <c r="CW57" i="12"/>
  <c r="CY57" i="12" s="1"/>
  <c r="CV57" i="12"/>
  <c r="CX57" i="12" s="1"/>
  <c r="CA57" i="12"/>
  <c r="CC57" i="12" s="1"/>
  <c r="BZ57" i="12"/>
  <c r="CB57" i="12" s="1"/>
  <c r="BE57" i="12"/>
  <c r="BG57" i="12" s="1"/>
  <c r="BD57" i="12"/>
  <c r="BF57" i="12" s="1"/>
  <c r="AI57" i="12"/>
  <c r="AK57" i="12" s="1"/>
  <c r="AH57" i="12"/>
  <c r="AJ57" i="12" s="1"/>
  <c r="M57" i="12"/>
  <c r="O57" i="12" s="1"/>
  <c r="L57" i="12"/>
  <c r="N57" i="12" s="1"/>
  <c r="FK56" i="12"/>
  <c r="FM56" i="12" s="1"/>
  <c r="FJ56" i="12"/>
  <c r="FL56" i="12" s="1"/>
  <c r="EO56" i="12"/>
  <c r="EQ56" i="12" s="1"/>
  <c r="EN56" i="12"/>
  <c r="EP56" i="12" s="1"/>
  <c r="DS56" i="12"/>
  <c r="DU56" i="12" s="1"/>
  <c r="DR56" i="12"/>
  <c r="DT56" i="12" s="1"/>
  <c r="CW56" i="12"/>
  <c r="CY56" i="12" s="1"/>
  <c r="CV56" i="12"/>
  <c r="CX56" i="12" s="1"/>
  <c r="CA56" i="12"/>
  <c r="CC56" i="12" s="1"/>
  <c r="BZ56" i="12"/>
  <c r="CB56" i="12" s="1"/>
  <c r="BE56" i="12"/>
  <c r="BG56" i="12" s="1"/>
  <c r="BD56" i="12"/>
  <c r="BF56" i="12" s="1"/>
  <c r="AI56" i="12"/>
  <c r="AK56" i="12" s="1"/>
  <c r="AH56" i="12"/>
  <c r="AJ56" i="12" s="1"/>
  <c r="M56" i="12"/>
  <c r="O56" i="12" s="1"/>
  <c r="L56" i="12"/>
  <c r="N56" i="12" s="1"/>
  <c r="FK55" i="12"/>
  <c r="FM55" i="12" s="1"/>
  <c r="FJ55" i="12"/>
  <c r="FL55" i="12" s="1"/>
  <c r="EO55" i="12"/>
  <c r="EQ55" i="12" s="1"/>
  <c r="EN55" i="12"/>
  <c r="EP55" i="12" s="1"/>
  <c r="DS55" i="12"/>
  <c r="DU55" i="12" s="1"/>
  <c r="DR55" i="12"/>
  <c r="DT55" i="12" s="1"/>
  <c r="CW55" i="12"/>
  <c r="CY55" i="12" s="1"/>
  <c r="CV55" i="12"/>
  <c r="CX55" i="12" s="1"/>
  <c r="CA55" i="12"/>
  <c r="CC55" i="12" s="1"/>
  <c r="BZ55" i="12"/>
  <c r="CB55" i="12" s="1"/>
  <c r="BE55" i="12"/>
  <c r="BG55" i="12" s="1"/>
  <c r="BD55" i="12"/>
  <c r="BF55" i="12" s="1"/>
  <c r="AI55" i="12"/>
  <c r="AK55" i="12" s="1"/>
  <c r="AH55" i="12"/>
  <c r="AJ55" i="12" s="1"/>
  <c r="M55" i="12"/>
  <c r="O55" i="12" s="1"/>
  <c r="L55" i="12"/>
  <c r="N55" i="12" s="1"/>
  <c r="FK54" i="12"/>
  <c r="FM54" i="12" s="1"/>
  <c r="FJ54" i="12"/>
  <c r="FL54" i="12" s="1"/>
  <c r="EO54" i="12"/>
  <c r="EQ54" i="12" s="1"/>
  <c r="EN54" i="12"/>
  <c r="EP54" i="12" s="1"/>
  <c r="DS54" i="12"/>
  <c r="DU54" i="12" s="1"/>
  <c r="DR54" i="12"/>
  <c r="DT54" i="12" s="1"/>
  <c r="CW54" i="12"/>
  <c r="CY54" i="12" s="1"/>
  <c r="CV54" i="12"/>
  <c r="CX54" i="12" s="1"/>
  <c r="CA54" i="12"/>
  <c r="CC54" i="12" s="1"/>
  <c r="BZ54" i="12"/>
  <c r="CB54" i="12" s="1"/>
  <c r="BE54" i="12"/>
  <c r="BG54" i="12" s="1"/>
  <c r="BD54" i="12"/>
  <c r="BF54" i="12" s="1"/>
  <c r="AI54" i="12"/>
  <c r="AK54" i="12" s="1"/>
  <c r="AH54" i="12"/>
  <c r="AJ54" i="12" s="1"/>
  <c r="M54" i="12"/>
  <c r="O54" i="12" s="1"/>
  <c r="L54" i="12"/>
  <c r="N54" i="12" s="1"/>
  <c r="FK53" i="12"/>
  <c r="FM53" i="12" s="1"/>
  <c r="FJ53" i="12"/>
  <c r="FL53" i="12" s="1"/>
  <c r="EO53" i="12"/>
  <c r="EQ53" i="12" s="1"/>
  <c r="EN53" i="12"/>
  <c r="EP53" i="12" s="1"/>
  <c r="DS53" i="12"/>
  <c r="DU53" i="12" s="1"/>
  <c r="DR53" i="12"/>
  <c r="DT53" i="12" s="1"/>
  <c r="CW53" i="12"/>
  <c r="CY53" i="12" s="1"/>
  <c r="CV53" i="12"/>
  <c r="CX53" i="12" s="1"/>
  <c r="CA53" i="12"/>
  <c r="CC53" i="12" s="1"/>
  <c r="BZ53" i="12"/>
  <c r="CB53" i="12" s="1"/>
  <c r="BE53" i="12"/>
  <c r="BG53" i="12" s="1"/>
  <c r="BD53" i="12"/>
  <c r="BF53" i="12" s="1"/>
  <c r="AI53" i="12"/>
  <c r="AK53" i="12" s="1"/>
  <c r="AH53" i="12"/>
  <c r="AJ53" i="12" s="1"/>
  <c r="M53" i="12"/>
  <c r="O53" i="12" s="1"/>
  <c r="L53" i="12"/>
  <c r="N53" i="12" s="1"/>
  <c r="FK52" i="12"/>
  <c r="FM52" i="12" s="1"/>
  <c r="FJ52" i="12"/>
  <c r="FL52" i="12" s="1"/>
  <c r="EO52" i="12"/>
  <c r="EQ52" i="12" s="1"/>
  <c r="EN52" i="12"/>
  <c r="EP52" i="12" s="1"/>
  <c r="DS52" i="12"/>
  <c r="DU52" i="12" s="1"/>
  <c r="DR52" i="12"/>
  <c r="DT52" i="12" s="1"/>
  <c r="CW52" i="12"/>
  <c r="CY52" i="12" s="1"/>
  <c r="CV52" i="12"/>
  <c r="CX52" i="12" s="1"/>
  <c r="CA52" i="12"/>
  <c r="CC52" i="12" s="1"/>
  <c r="BZ52" i="12"/>
  <c r="CB52" i="12" s="1"/>
  <c r="BE52" i="12"/>
  <c r="BG52" i="12" s="1"/>
  <c r="BD52" i="12"/>
  <c r="BF52" i="12" s="1"/>
  <c r="AI52" i="12"/>
  <c r="AK52" i="12" s="1"/>
  <c r="AH52" i="12"/>
  <c r="AJ52" i="12" s="1"/>
  <c r="M52" i="12"/>
  <c r="O52" i="12" s="1"/>
  <c r="L52" i="12"/>
  <c r="N52" i="12" s="1"/>
  <c r="FK51" i="12"/>
  <c r="FM51" i="12" s="1"/>
  <c r="FJ51" i="12"/>
  <c r="FL51" i="12" s="1"/>
  <c r="EO51" i="12"/>
  <c r="EQ51" i="12" s="1"/>
  <c r="EN51" i="12"/>
  <c r="EP51" i="12" s="1"/>
  <c r="DS51" i="12"/>
  <c r="DU51" i="12" s="1"/>
  <c r="DR51" i="12"/>
  <c r="DT51" i="12" s="1"/>
  <c r="CW51" i="12"/>
  <c r="CY51" i="12" s="1"/>
  <c r="CV51" i="12"/>
  <c r="CX51" i="12" s="1"/>
  <c r="CA51" i="12"/>
  <c r="CC51" i="12" s="1"/>
  <c r="BZ51" i="12"/>
  <c r="CB51" i="12" s="1"/>
  <c r="BE51" i="12"/>
  <c r="BG51" i="12" s="1"/>
  <c r="BD51" i="12"/>
  <c r="BF51" i="12" s="1"/>
  <c r="AI51" i="12"/>
  <c r="AK51" i="12" s="1"/>
  <c r="AH51" i="12"/>
  <c r="AJ51" i="12" s="1"/>
  <c r="M51" i="12"/>
  <c r="O51" i="12" s="1"/>
  <c r="L51" i="12"/>
  <c r="N51" i="12" s="1"/>
  <c r="FK50" i="12"/>
  <c r="FM50" i="12" s="1"/>
  <c r="FJ50" i="12"/>
  <c r="FL50" i="12" s="1"/>
  <c r="EO50" i="12"/>
  <c r="EQ50" i="12" s="1"/>
  <c r="EN50" i="12"/>
  <c r="EP50" i="12" s="1"/>
  <c r="DS50" i="12"/>
  <c r="DU50" i="12" s="1"/>
  <c r="DR50" i="12"/>
  <c r="DT50" i="12" s="1"/>
  <c r="CW50" i="12"/>
  <c r="CY50" i="12" s="1"/>
  <c r="CV50" i="12"/>
  <c r="CX50" i="12" s="1"/>
  <c r="CA50" i="12"/>
  <c r="CC50" i="12" s="1"/>
  <c r="BZ50" i="12"/>
  <c r="CB50" i="12" s="1"/>
  <c r="BE50" i="12"/>
  <c r="BG50" i="12" s="1"/>
  <c r="BD50" i="12"/>
  <c r="BF50" i="12" s="1"/>
  <c r="AI50" i="12"/>
  <c r="AK50" i="12" s="1"/>
  <c r="AH50" i="12"/>
  <c r="AJ50" i="12" s="1"/>
  <c r="M50" i="12"/>
  <c r="O50" i="12" s="1"/>
  <c r="L50" i="12"/>
  <c r="N50" i="12" s="1"/>
  <c r="FK49" i="12"/>
  <c r="FM49" i="12" s="1"/>
  <c r="FJ49" i="12"/>
  <c r="FL49" i="12" s="1"/>
  <c r="EO49" i="12"/>
  <c r="EQ49" i="12" s="1"/>
  <c r="EN49" i="12"/>
  <c r="EP49" i="12" s="1"/>
  <c r="DS49" i="12"/>
  <c r="DU49" i="12" s="1"/>
  <c r="DR49" i="12"/>
  <c r="DT49" i="12" s="1"/>
  <c r="CW49" i="12"/>
  <c r="CY49" i="12" s="1"/>
  <c r="CV49" i="12"/>
  <c r="CX49" i="12" s="1"/>
  <c r="CA49" i="12"/>
  <c r="CC49" i="12" s="1"/>
  <c r="BZ49" i="12"/>
  <c r="CB49" i="12" s="1"/>
  <c r="BE49" i="12"/>
  <c r="BG49" i="12" s="1"/>
  <c r="BD49" i="12"/>
  <c r="BF49" i="12" s="1"/>
  <c r="AI49" i="12"/>
  <c r="AK49" i="12" s="1"/>
  <c r="AH49" i="12"/>
  <c r="AJ49" i="12" s="1"/>
  <c r="M49" i="12"/>
  <c r="O49" i="12" s="1"/>
  <c r="L49" i="12"/>
  <c r="N49" i="12" s="1"/>
  <c r="FK48" i="12"/>
  <c r="FM48" i="12" s="1"/>
  <c r="FJ48" i="12"/>
  <c r="FL48" i="12" s="1"/>
  <c r="EO48" i="12"/>
  <c r="EQ48" i="12" s="1"/>
  <c r="EN48" i="12"/>
  <c r="EP48" i="12" s="1"/>
  <c r="DS48" i="12"/>
  <c r="DU48" i="12" s="1"/>
  <c r="DR48" i="12"/>
  <c r="DT48" i="12" s="1"/>
  <c r="CW48" i="12"/>
  <c r="CY48" i="12" s="1"/>
  <c r="CV48" i="12"/>
  <c r="CX48" i="12" s="1"/>
  <c r="CA48" i="12"/>
  <c r="CC48" i="12" s="1"/>
  <c r="BZ48" i="12"/>
  <c r="CB48" i="12" s="1"/>
  <c r="BE48" i="12"/>
  <c r="BG48" i="12" s="1"/>
  <c r="BD48" i="12"/>
  <c r="BF48" i="12" s="1"/>
  <c r="AI48" i="12"/>
  <c r="AK48" i="12" s="1"/>
  <c r="AH48" i="12"/>
  <c r="AJ48" i="12" s="1"/>
  <c r="M48" i="12"/>
  <c r="O48" i="12" s="1"/>
  <c r="L48" i="12"/>
  <c r="N48" i="12" s="1"/>
  <c r="FK47" i="12"/>
  <c r="FM47" i="12" s="1"/>
  <c r="FJ47" i="12"/>
  <c r="FL47" i="12" s="1"/>
  <c r="EO47" i="12"/>
  <c r="EQ47" i="12" s="1"/>
  <c r="EN47" i="12"/>
  <c r="EP47" i="12" s="1"/>
  <c r="DS47" i="12"/>
  <c r="DU47" i="12" s="1"/>
  <c r="DR47" i="12"/>
  <c r="DT47" i="12" s="1"/>
  <c r="CW47" i="12"/>
  <c r="CY47" i="12" s="1"/>
  <c r="CV47" i="12"/>
  <c r="CX47" i="12" s="1"/>
  <c r="CA47" i="12"/>
  <c r="CC47" i="12" s="1"/>
  <c r="BZ47" i="12"/>
  <c r="CB47" i="12" s="1"/>
  <c r="BE47" i="12"/>
  <c r="BG47" i="12" s="1"/>
  <c r="BD47" i="12"/>
  <c r="BF47" i="12" s="1"/>
  <c r="AI47" i="12"/>
  <c r="AK47" i="12" s="1"/>
  <c r="AH47" i="12"/>
  <c r="AJ47" i="12" s="1"/>
  <c r="M47" i="12"/>
  <c r="O47" i="12" s="1"/>
  <c r="L47" i="12"/>
  <c r="N47" i="12" s="1"/>
  <c r="FK46" i="12"/>
  <c r="FM46" i="12" s="1"/>
  <c r="FJ46" i="12"/>
  <c r="FL46" i="12" s="1"/>
  <c r="EO46" i="12"/>
  <c r="EQ46" i="12" s="1"/>
  <c r="EN46" i="12"/>
  <c r="EP46" i="12" s="1"/>
  <c r="DS46" i="12"/>
  <c r="DU46" i="12" s="1"/>
  <c r="DR46" i="12"/>
  <c r="DT46" i="12" s="1"/>
  <c r="CW46" i="12"/>
  <c r="CY46" i="12" s="1"/>
  <c r="CV46" i="12"/>
  <c r="CX46" i="12" s="1"/>
  <c r="CA46" i="12"/>
  <c r="CC46" i="12" s="1"/>
  <c r="BZ46" i="12"/>
  <c r="CB46" i="12" s="1"/>
  <c r="BE46" i="12"/>
  <c r="BG46" i="12" s="1"/>
  <c r="BD46" i="12"/>
  <c r="BF46" i="12" s="1"/>
  <c r="AI46" i="12"/>
  <c r="AK46" i="12" s="1"/>
  <c r="AH46" i="12"/>
  <c r="AJ46" i="12" s="1"/>
  <c r="M46" i="12"/>
  <c r="O46" i="12" s="1"/>
  <c r="L46" i="12"/>
  <c r="N46" i="12" s="1"/>
  <c r="FK45" i="12"/>
  <c r="FM45" i="12" s="1"/>
  <c r="FJ45" i="12"/>
  <c r="FL45" i="12" s="1"/>
  <c r="EO45" i="12"/>
  <c r="EQ45" i="12" s="1"/>
  <c r="EN45" i="12"/>
  <c r="EP45" i="12" s="1"/>
  <c r="DS45" i="12"/>
  <c r="DU45" i="12" s="1"/>
  <c r="DR45" i="12"/>
  <c r="DT45" i="12" s="1"/>
  <c r="CW45" i="12"/>
  <c r="CY45" i="12" s="1"/>
  <c r="CV45" i="12"/>
  <c r="CX45" i="12" s="1"/>
  <c r="CA45" i="12"/>
  <c r="CC45" i="12" s="1"/>
  <c r="BZ45" i="12"/>
  <c r="CB45" i="12" s="1"/>
  <c r="BE45" i="12"/>
  <c r="BG45" i="12" s="1"/>
  <c r="BD45" i="12"/>
  <c r="BF45" i="12" s="1"/>
  <c r="AI45" i="12"/>
  <c r="AK45" i="12" s="1"/>
  <c r="AH45" i="12"/>
  <c r="AJ45" i="12" s="1"/>
  <c r="M45" i="12"/>
  <c r="O45" i="12" s="1"/>
  <c r="L45" i="12"/>
  <c r="N45" i="12" s="1"/>
  <c r="FK44" i="12"/>
  <c r="FM44" i="12" s="1"/>
  <c r="FJ44" i="12"/>
  <c r="FL44" i="12" s="1"/>
  <c r="EO44" i="12"/>
  <c r="EQ44" i="12" s="1"/>
  <c r="EN44" i="12"/>
  <c r="EP44" i="12" s="1"/>
  <c r="DS44" i="12"/>
  <c r="DU44" i="12" s="1"/>
  <c r="DR44" i="12"/>
  <c r="DT44" i="12" s="1"/>
  <c r="CW44" i="12"/>
  <c r="CY44" i="12" s="1"/>
  <c r="CV44" i="12"/>
  <c r="CX44" i="12" s="1"/>
  <c r="CA44" i="12"/>
  <c r="CC44" i="12" s="1"/>
  <c r="BZ44" i="12"/>
  <c r="CB44" i="12" s="1"/>
  <c r="BE44" i="12"/>
  <c r="BG44" i="12" s="1"/>
  <c r="BD44" i="12"/>
  <c r="BF44" i="12" s="1"/>
  <c r="AI44" i="12"/>
  <c r="AK44" i="12" s="1"/>
  <c r="AH44" i="12"/>
  <c r="AJ44" i="12" s="1"/>
  <c r="M44" i="12"/>
  <c r="O44" i="12" s="1"/>
  <c r="L44" i="12"/>
  <c r="N44" i="12" s="1"/>
  <c r="FK43" i="12"/>
  <c r="FM43" i="12" s="1"/>
  <c r="FJ43" i="12"/>
  <c r="FL43" i="12" s="1"/>
  <c r="EO43" i="12"/>
  <c r="EQ43" i="12" s="1"/>
  <c r="EN43" i="12"/>
  <c r="EP43" i="12" s="1"/>
  <c r="DS43" i="12"/>
  <c r="DU43" i="12" s="1"/>
  <c r="DR43" i="12"/>
  <c r="DT43" i="12" s="1"/>
  <c r="CW43" i="12"/>
  <c r="CY43" i="12" s="1"/>
  <c r="CV43" i="12"/>
  <c r="CX43" i="12" s="1"/>
  <c r="CA43" i="12"/>
  <c r="CC43" i="12" s="1"/>
  <c r="BZ43" i="12"/>
  <c r="CB43" i="12" s="1"/>
  <c r="BE43" i="12"/>
  <c r="BG43" i="12" s="1"/>
  <c r="BD43" i="12"/>
  <c r="BF43" i="12" s="1"/>
  <c r="AI43" i="12"/>
  <c r="AK43" i="12" s="1"/>
  <c r="AH43" i="12"/>
  <c r="AJ43" i="12" s="1"/>
  <c r="M43" i="12"/>
  <c r="O43" i="12" s="1"/>
  <c r="L43" i="12"/>
  <c r="N43" i="12" s="1"/>
  <c r="FK42" i="12"/>
  <c r="FM42" i="12" s="1"/>
  <c r="FJ42" i="12"/>
  <c r="FL42" i="12" s="1"/>
  <c r="EO42" i="12"/>
  <c r="EQ42" i="12" s="1"/>
  <c r="EN42" i="12"/>
  <c r="EP42" i="12" s="1"/>
  <c r="DS42" i="12"/>
  <c r="DU42" i="12" s="1"/>
  <c r="DR42" i="12"/>
  <c r="DT42" i="12" s="1"/>
  <c r="CW42" i="12"/>
  <c r="CY42" i="12" s="1"/>
  <c r="CV42" i="12"/>
  <c r="CX42" i="12" s="1"/>
  <c r="CA42" i="12"/>
  <c r="CC42" i="12" s="1"/>
  <c r="BZ42" i="12"/>
  <c r="CB42" i="12" s="1"/>
  <c r="BE42" i="12"/>
  <c r="BG42" i="12" s="1"/>
  <c r="BD42" i="12"/>
  <c r="BF42" i="12" s="1"/>
  <c r="AI42" i="12"/>
  <c r="AK42" i="12" s="1"/>
  <c r="AH42" i="12"/>
  <c r="AJ42" i="12" s="1"/>
  <c r="M42" i="12"/>
  <c r="O42" i="12" s="1"/>
  <c r="L42" i="12"/>
  <c r="N42" i="12" s="1"/>
  <c r="FK41" i="12"/>
  <c r="FM41" i="12" s="1"/>
  <c r="FJ41" i="12"/>
  <c r="FL41" i="12" s="1"/>
  <c r="EO41" i="12"/>
  <c r="EQ41" i="12" s="1"/>
  <c r="EN41" i="12"/>
  <c r="EP41" i="12" s="1"/>
  <c r="DS41" i="12"/>
  <c r="DU41" i="12" s="1"/>
  <c r="DR41" i="12"/>
  <c r="DT41" i="12" s="1"/>
  <c r="CW41" i="12"/>
  <c r="CY41" i="12" s="1"/>
  <c r="CV41" i="12"/>
  <c r="CX41" i="12" s="1"/>
  <c r="CA41" i="12"/>
  <c r="CC41" i="12" s="1"/>
  <c r="BZ41" i="12"/>
  <c r="CB41" i="12" s="1"/>
  <c r="BE41" i="12"/>
  <c r="BG41" i="12" s="1"/>
  <c r="BD41" i="12"/>
  <c r="BF41" i="12" s="1"/>
  <c r="AI41" i="12"/>
  <c r="AK41" i="12" s="1"/>
  <c r="AH41" i="12"/>
  <c r="AJ41" i="12" s="1"/>
  <c r="M41" i="12"/>
  <c r="O41" i="12" s="1"/>
  <c r="L41" i="12"/>
  <c r="N41" i="12" s="1"/>
  <c r="FK40" i="12"/>
  <c r="FM40" i="12" s="1"/>
  <c r="FJ40" i="12"/>
  <c r="FL40" i="12" s="1"/>
  <c r="EO40" i="12"/>
  <c r="EQ40" i="12" s="1"/>
  <c r="EN40" i="12"/>
  <c r="EP40" i="12" s="1"/>
  <c r="DS40" i="12"/>
  <c r="DU40" i="12" s="1"/>
  <c r="DR40" i="12"/>
  <c r="DT40" i="12" s="1"/>
  <c r="CW40" i="12"/>
  <c r="CY40" i="12" s="1"/>
  <c r="CV40" i="12"/>
  <c r="CX40" i="12" s="1"/>
  <c r="CA40" i="12"/>
  <c r="CC40" i="12" s="1"/>
  <c r="BZ40" i="12"/>
  <c r="CB40" i="12" s="1"/>
  <c r="BE40" i="12"/>
  <c r="BG40" i="12" s="1"/>
  <c r="BD40" i="12"/>
  <c r="BF40" i="12" s="1"/>
  <c r="AI40" i="12"/>
  <c r="AK40" i="12" s="1"/>
  <c r="AH40" i="12"/>
  <c r="AJ40" i="12" s="1"/>
  <c r="M40" i="12"/>
  <c r="O40" i="12" s="1"/>
  <c r="L40" i="12"/>
  <c r="N40" i="12" s="1"/>
  <c r="FK39" i="12"/>
  <c r="FM39" i="12" s="1"/>
  <c r="FJ39" i="12"/>
  <c r="FL39" i="12" s="1"/>
  <c r="EO39" i="12"/>
  <c r="EQ39" i="12" s="1"/>
  <c r="EN39" i="12"/>
  <c r="EP39" i="12" s="1"/>
  <c r="DS39" i="12"/>
  <c r="DU39" i="12" s="1"/>
  <c r="DR39" i="12"/>
  <c r="DT39" i="12" s="1"/>
  <c r="CW39" i="12"/>
  <c r="CY39" i="12" s="1"/>
  <c r="CV39" i="12"/>
  <c r="CX39" i="12" s="1"/>
  <c r="CA39" i="12"/>
  <c r="CC39" i="12" s="1"/>
  <c r="BZ39" i="12"/>
  <c r="CB39" i="12" s="1"/>
  <c r="BE39" i="12"/>
  <c r="BG39" i="12" s="1"/>
  <c r="BD39" i="12"/>
  <c r="BF39" i="12" s="1"/>
  <c r="AI39" i="12"/>
  <c r="AK39" i="12" s="1"/>
  <c r="AH39" i="12"/>
  <c r="AJ39" i="12" s="1"/>
  <c r="M39" i="12"/>
  <c r="O39" i="12" s="1"/>
  <c r="L39" i="12"/>
  <c r="N39" i="12" s="1"/>
  <c r="FK38" i="12"/>
  <c r="FM38" i="12" s="1"/>
  <c r="FJ38" i="12"/>
  <c r="FL38" i="12" s="1"/>
  <c r="EO38" i="12"/>
  <c r="EQ38" i="12" s="1"/>
  <c r="EN38" i="12"/>
  <c r="EP38" i="12" s="1"/>
  <c r="DS38" i="12"/>
  <c r="DU38" i="12" s="1"/>
  <c r="DR38" i="12"/>
  <c r="DT38" i="12" s="1"/>
  <c r="CW38" i="12"/>
  <c r="CY38" i="12" s="1"/>
  <c r="CV38" i="12"/>
  <c r="CX38" i="12" s="1"/>
  <c r="CA38" i="12"/>
  <c r="CC38" i="12" s="1"/>
  <c r="BZ38" i="12"/>
  <c r="CB38" i="12" s="1"/>
  <c r="BE38" i="12"/>
  <c r="BG38" i="12" s="1"/>
  <c r="BD38" i="12"/>
  <c r="BF38" i="12" s="1"/>
  <c r="AI38" i="12"/>
  <c r="AK38" i="12" s="1"/>
  <c r="AH38" i="12"/>
  <c r="AJ38" i="12" s="1"/>
  <c r="M38" i="12"/>
  <c r="O38" i="12" s="1"/>
  <c r="L38" i="12"/>
  <c r="N38" i="12" s="1"/>
  <c r="FK37" i="12"/>
  <c r="FM37" i="12" s="1"/>
  <c r="FJ37" i="12"/>
  <c r="FL37" i="12" s="1"/>
  <c r="EO37" i="12"/>
  <c r="EQ37" i="12" s="1"/>
  <c r="EN37" i="12"/>
  <c r="EP37" i="12" s="1"/>
  <c r="DS37" i="12"/>
  <c r="DU37" i="12" s="1"/>
  <c r="DR37" i="12"/>
  <c r="DT37" i="12" s="1"/>
  <c r="CW37" i="12"/>
  <c r="CY37" i="12" s="1"/>
  <c r="CV37" i="12"/>
  <c r="CX37" i="12" s="1"/>
  <c r="CA37" i="12"/>
  <c r="CC37" i="12" s="1"/>
  <c r="BZ37" i="12"/>
  <c r="CB37" i="12" s="1"/>
  <c r="BE37" i="12"/>
  <c r="BG37" i="12" s="1"/>
  <c r="BD37" i="12"/>
  <c r="BF37" i="12" s="1"/>
  <c r="AI37" i="12"/>
  <c r="AK37" i="12" s="1"/>
  <c r="AH37" i="12"/>
  <c r="AJ37" i="12" s="1"/>
  <c r="M37" i="12"/>
  <c r="O37" i="12" s="1"/>
  <c r="L37" i="12"/>
  <c r="N37" i="12" s="1"/>
  <c r="FK36" i="12"/>
  <c r="FM36" i="12" s="1"/>
  <c r="FJ36" i="12"/>
  <c r="FL36" i="12" s="1"/>
  <c r="EO36" i="12"/>
  <c r="EQ36" i="12" s="1"/>
  <c r="EN36" i="12"/>
  <c r="EP36" i="12" s="1"/>
  <c r="DS36" i="12"/>
  <c r="DU36" i="12" s="1"/>
  <c r="DR36" i="12"/>
  <c r="DT36" i="12" s="1"/>
  <c r="CW36" i="12"/>
  <c r="CY36" i="12" s="1"/>
  <c r="CV36" i="12"/>
  <c r="CX36" i="12" s="1"/>
  <c r="CA36" i="12"/>
  <c r="CC36" i="12" s="1"/>
  <c r="BZ36" i="12"/>
  <c r="CB36" i="12" s="1"/>
  <c r="BE36" i="12"/>
  <c r="BG36" i="12" s="1"/>
  <c r="BD36" i="12"/>
  <c r="BF36" i="12" s="1"/>
  <c r="AI36" i="12"/>
  <c r="AK36" i="12" s="1"/>
  <c r="AH36" i="12"/>
  <c r="AJ36" i="12" s="1"/>
  <c r="M36" i="12"/>
  <c r="O36" i="12" s="1"/>
  <c r="L36" i="12"/>
  <c r="N36" i="12" s="1"/>
  <c r="FK35" i="12"/>
  <c r="FM35" i="12" s="1"/>
  <c r="FJ35" i="12"/>
  <c r="FL35" i="12" s="1"/>
  <c r="EO35" i="12"/>
  <c r="EQ35" i="12" s="1"/>
  <c r="EN35" i="12"/>
  <c r="EP35" i="12" s="1"/>
  <c r="DS35" i="12"/>
  <c r="DU35" i="12" s="1"/>
  <c r="DR35" i="12"/>
  <c r="DT35" i="12" s="1"/>
  <c r="CW35" i="12"/>
  <c r="CY35" i="12" s="1"/>
  <c r="CV35" i="12"/>
  <c r="CX35" i="12" s="1"/>
  <c r="CA35" i="12"/>
  <c r="CC35" i="12" s="1"/>
  <c r="BZ35" i="12"/>
  <c r="CB35" i="12" s="1"/>
  <c r="BE35" i="12"/>
  <c r="BG35" i="12" s="1"/>
  <c r="BD35" i="12"/>
  <c r="BF35" i="12" s="1"/>
  <c r="AI35" i="12"/>
  <c r="AK35" i="12" s="1"/>
  <c r="AH35" i="12"/>
  <c r="AJ35" i="12" s="1"/>
  <c r="M35" i="12"/>
  <c r="O35" i="12" s="1"/>
  <c r="L35" i="12"/>
  <c r="N35" i="12" s="1"/>
  <c r="FK34" i="12"/>
  <c r="FM34" i="12" s="1"/>
  <c r="FJ34" i="12"/>
  <c r="FL34" i="12" s="1"/>
  <c r="EO34" i="12"/>
  <c r="EQ34" i="12" s="1"/>
  <c r="EN34" i="12"/>
  <c r="EP34" i="12" s="1"/>
  <c r="DS34" i="12"/>
  <c r="DU34" i="12" s="1"/>
  <c r="DR34" i="12"/>
  <c r="DT34" i="12" s="1"/>
  <c r="CW34" i="12"/>
  <c r="CY34" i="12" s="1"/>
  <c r="CV34" i="12"/>
  <c r="CX34" i="12" s="1"/>
  <c r="CA34" i="12"/>
  <c r="CC34" i="12" s="1"/>
  <c r="BZ34" i="12"/>
  <c r="CB34" i="12" s="1"/>
  <c r="BE34" i="12"/>
  <c r="BG34" i="12" s="1"/>
  <c r="BD34" i="12"/>
  <c r="BF34" i="12" s="1"/>
  <c r="AI34" i="12"/>
  <c r="AK34" i="12" s="1"/>
  <c r="AH34" i="12"/>
  <c r="AJ34" i="12" s="1"/>
  <c r="M34" i="12"/>
  <c r="O34" i="12" s="1"/>
  <c r="L34" i="12"/>
  <c r="N34" i="12" s="1"/>
  <c r="FK33" i="12"/>
  <c r="FM33" i="12" s="1"/>
  <c r="FJ33" i="12"/>
  <c r="FL33" i="12" s="1"/>
  <c r="EO33" i="12"/>
  <c r="EQ33" i="12" s="1"/>
  <c r="EN33" i="12"/>
  <c r="EP33" i="12" s="1"/>
  <c r="DS33" i="12"/>
  <c r="DU33" i="12" s="1"/>
  <c r="DR33" i="12"/>
  <c r="DT33" i="12" s="1"/>
  <c r="CW33" i="12"/>
  <c r="CY33" i="12" s="1"/>
  <c r="CV33" i="12"/>
  <c r="CX33" i="12" s="1"/>
  <c r="CA33" i="12"/>
  <c r="CC33" i="12" s="1"/>
  <c r="BZ33" i="12"/>
  <c r="CB33" i="12" s="1"/>
  <c r="BE33" i="12"/>
  <c r="BG33" i="12" s="1"/>
  <c r="BD33" i="12"/>
  <c r="BF33" i="12" s="1"/>
  <c r="AI33" i="12"/>
  <c r="AK33" i="12" s="1"/>
  <c r="AH33" i="12"/>
  <c r="AJ33" i="12" s="1"/>
  <c r="M33" i="12"/>
  <c r="O33" i="12" s="1"/>
  <c r="L33" i="12"/>
  <c r="N33" i="12" s="1"/>
  <c r="FK32" i="12"/>
  <c r="FM32" i="12" s="1"/>
  <c r="FJ32" i="12"/>
  <c r="FL32" i="12" s="1"/>
  <c r="EO32" i="12"/>
  <c r="EQ32" i="12" s="1"/>
  <c r="EN32" i="12"/>
  <c r="EP32" i="12" s="1"/>
  <c r="DS32" i="12"/>
  <c r="DU32" i="12" s="1"/>
  <c r="DR32" i="12"/>
  <c r="DT32" i="12" s="1"/>
  <c r="CW32" i="12"/>
  <c r="CY32" i="12" s="1"/>
  <c r="CV32" i="12"/>
  <c r="CX32" i="12" s="1"/>
  <c r="CA32" i="12"/>
  <c r="CC32" i="12" s="1"/>
  <c r="BZ32" i="12"/>
  <c r="CB32" i="12" s="1"/>
  <c r="BE32" i="12"/>
  <c r="BG32" i="12" s="1"/>
  <c r="BD32" i="12"/>
  <c r="BF32" i="12" s="1"/>
  <c r="AI32" i="12"/>
  <c r="AK32" i="12" s="1"/>
  <c r="AH32" i="12"/>
  <c r="AJ32" i="12" s="1"/>
  <c r="M32" i="12"/>
  <c r="O32" i="12" s="1"/>
  <c r="L32" i="12"/>
  <c r="N32" i="12" s="1"/>
  <c r="FK31" i="12"/>
  <c r="FM31" i="12" s="1"/>
  <c r="FJ31" i="12"/>
  <c r="FL31" i="12" s="1"/>
  <c r="EO31" i="12"/>
  <c r="EQ31" i="12" s="1"/>
  <c r="EN31" i="12"/>
  <c r="EP31" i="12" s="1"/>
  <c r="DS31" i="12"/>
  <c r="DU31" i="12" s="1"/>
  <c r="DR31" i="12"/>
  <c r="DT31" i="12" s="1"/>
  <c r="CW31" i="12"/>
  <c r="CY31" i="12" s="1"/>
  <c r="CV31" i="12"/>
  <c r="CX31" i="12" s="1"/>
  <c r="CA31" i="12"/>
  <c r="CC31" i="12" s="1"/>
  <c r="BZ31" i="12"/>
  <c r="CB31" i="12" s="1"/>
  <c r="BE31" i="12"/>
  <c r="BG31" i="12" s="1"/>
  <c r="BD31" i="12"/>
  <c r="BF31" i="12" s="1"/>
  <c r="AI31" i="12"/>
  <c r="AK31" i="12" s="1"/>
  <c r="AH31" i="12"/>
  <c r="AJ31" i="12" s="1"/>
  <c r="M31" i="12"/>
  <c r="O31" i="12" s="1"/>
  <c r="L31" i="12"/>
  <c r="N31" i="12" s="1"/>
  <c r="FK30" i="12"/>
  <c r="FM30" i="12" s="1"/>
  <c r="FJ30" i="12"/>
  <c r="FL30" i="12" s="1"/>
  <c r="EO30" i="12"/>
  <c r="EQ30" i="12" s="1"/>
  <c r="EN30" i="12"/>
  <c r="EP30" i="12" s="1"/>
  <c r="DS30" i="12"/>
  <c r="DU30" i="12" s="1"/>
  <c r="DR30" i="12"/>
  <c r="DT30" i="12" s="1"/>
  <c r="CW30" i="12"/>
  <c r="CY30" i="12" s="1"/>
  <c r="CV30" i="12"/>
  <c r="CX30" i="12" s="1"/>
  <c r="CA30" i="12"/>
  <c r="CC30" i="12" s="1"/>
  <c r="BZ30" i="12"/>
  <c r="CB30" i="12" s="1"/>
  <c r="BE30" i="12"/>
  <c r="BG30" i="12" s="1"/>
  <c r="BD30" i="12"/>
  <c r="BF30" i="12" s="1"/>
  <c r="AI30" i="12"/>
  <c r="AK30" i="12" s="1"/>
  <c r="AH30" i="12"/>
  <c r="AJ30" i="12" s="1"/>
  <c r="M30" i="12"/>
  <c r="O30" i="12" s="1"/>
  <c r="L30" i="12"/>
  <c r="N30" i="12" s="1"/>
  <c r="FK29" i="12"/>
  <c r="FM29" i="12" s="1"/>
  <c r="FJ29" i="12"/>
  <c r="FL29" i="12" s="1"/>
  <c r="EO29" i="12"/>
  <c r="EQ29" i="12" s="1"/>
  <c r="EN29" i="12"/>
  <c r="EP29" i="12" s="1"/>
  <c r="DS29" i="12"/>
  <c r="DU29" i="12" s="1"/>
  <c r="DR29" i="12"/>
  <c r="DT29" i="12" s="1"/>
  <c r="CW29" i="12"/>
  <c r="CY29" i="12" s="1"/>
  <c r="CV29" i="12"/>
  <c r="CX29" i="12" s="1"/>
  <c r="CA29" i="12"/>
  <c r="CC29" i="12" s="1"/>
  <c r="BZ29" i="12"/>
  <c r="CB29" i="12" s="1"/>
  <c r="BE29" i="12"/>
  <c r="BG29" i="12" s="1"/>
  <c r="BD29" i="12"/>
  <c r="BF29" i="12" s="1"/>
  <c r="AI29" i="12"/>
  <c r="AK29" i="12" s="1"/>
  <c r="AH29" i="12"/>
  <c r="AJ29" i="12" s="1"/>
  <c r="M29" i="12"/>
  <c r="O29" i="12" s="1"/>
  <c r="L29" i="12"/>
  <c r="N29" i="12" s="1"/>
  <c r="FK28" i="12"/>
  <c r="FM28" i="12" s="1"/>
  <c r="FJ28" i="12"/>
  <c r="FL28" i="12" s="1"/>
  <c r="EO28" i="12"/>
  <c r="EQ28" i="12" s="1"/>
  <c r="EN28" i="12"/>
  <c r="EP28" i="12" s="1"/>
  <c r="DS28" i="12"/>
  <c r="DU28" i="12" s="1"/>
  <c r="DR28" i="12"/>
  <c r="DT28" i="12" s="1"/>
  <c r="CW28" i="12"/>
  <c r="CY28" i="12" s="1"/>
  <c r="CV28" i="12"/>
  <c r="CX28" i="12" s="1"/>
  <c r="CA28" i="12"/>
  <c r="CC28" i="12" s="1"/>
  <c r="BZ28" i="12"/>
  <c r="CB28" i="12" s="1"/>
  <c r="BE28" i="12"/>
  <c r="BG28" i="12" s="1"/>
  <c r="BD28" i="12"/>
  <c r="BF28" i="12" s="1"/>
  <c r="AI28" i="12"/>
  <c r="AK28" i="12" s="1"/>
  <c r="AH28" i="12"/>
  <c r="AJ28" i="12" s="1"/>
  <c r="M28" i="12"/>
  <c r="O28" i="12" s="1"/>
  <c r="L28" i="12"/>
  <c r="N28" i="12" s="1"/>
  <c r="FK27" i="12"/>
  <c r="FM27" i="12" s="1"/>
  <c r="FJ27" i="12"/>
  <c r="FL27" i="12" s="1"/>
  <c r="EO27" i="12"/>
  <c r="EQ27" i="12" s="1"/>
  <c r="EN27" i="12"/>
  <c r="EP27" i="12" s="1"/>
  <c r="DS27" i="12"/>
  <c r="DU27" i="12" s="1"/>
  <c r="DR27" i="12"/>
  <c r="DT27" i="12" s="1"/>
  <c r="CW27" i="12"/>
  <c r="CY27" i="12" s="1"/>
  <c r="CV27" i="12"/>
  <c r="CX27" i="12" s="1"/>
  <c r="CA27" i="12"/>
  <c r="CC27" i="12" s="1"/>
  <c r="BZ27" i="12"/>
  <c r="CB27" i="12" s="1"/>
  <c r="BE27" i="12"/>
  <c r="BG27" i="12" s="1"/>
  <c r="BD27" i="12"/>
  <c r="BF27" i="12" s="1"/>
  <c r="AI27" i="12"/>
  <c r="AK27" i="12" s="1"/>
  <c r="AH27" i="12"/>
  <c r="AJ27" i="12" s="1"/>
  <c r="M27" i="12"/>
  <c r="O27" i="12" s="1"/>
  <c r="L27" i="12"/>
  <c r="N27" i="12" s="1"/>
  <c r="FK26" i="12"/>
  <c r="FM26" i="12" s="1"/>
  <c r="FJ26" i="12"/>
  <c r="FL26" i="12" s="1"/>
  <c r="EO26" i="12"/>
  <c r="EQ26" i="12" s="1"/>
  <c r="EN26" i="12"/>
  <c r="EP26" i="12" s="1"/>
  <c r="DS26" i="12"/>
  <c r="DU26" i="12" s="1"/>
  <c r="DR26" i="12"/>
  <c r="DT26" i="12" s="1"/>
  <c r="CW26" i="12"/>
  <c r="CY26" i="12" s="1"/>
  <c r="CV26" i="12"/>
  <c r="CX26" i="12" s="1"/>
  <c r="CA26" i="12"/>
  <c r="CC26" i="12" s="1"/>
  <c r="BZ26" i="12"/>
  <c r="CB26" i="12" s="1"/>
  <c r="BE26" i="12"/>
  <c r="BG26" i="12" s="1"/>
  <c r="BD26" i="12"/>
  <c r="BF26" i="12" s="1"/>
  <c r="AI26" i="12"/>
  <c r="AK26" i="12" s="1"/>
  <c r="AH26" i="12"/>
  <c r="AJ26" i="12" s="1"/>
  <c r="M26" i="12"/>
  <c r="O26" i="12" s="1"/>
  <c r="L26" i="12"/>
  <c r="N26" i="12" s="1"/>
  <c r="FK25" i="12"/>
  <c r="FM25" i="12" s="1"/>
  <c r="FJ25" i="12"/>
  <c r="FL25" i="12" s="1"/>
  <c r="EO25" i="12"/>
  <c r="EQ25" i="12" s="1"/>
  <c r="EN25" i="12"/>
  <c r="EP25" i="12" s="1"/>
  <c r="DS25" i="12"/>
  <c r="DU25" i="12" s="1"/>
  <c r="DR25" i="12"/>
  <c r="DT25" i="12" s="1"/>
  <c r="CW25" i="12"/>
  <c r="CY25" i="12" s="1"/>
  <c r="CV25" i="12"/>
  <c r="CX25" i="12" s="1"/>
  <c r="CA25" i="12"/>
  <c r="CC25" i="12" s="1"/>
  <c r="BZ25" i="12"/>
  <c r="CB25" i="12" s="1"/>
  <c r="BE25" i="12"/>
  <c r="BG25" i="12" s="1"/>
  <c r="BD25" i="12"/>
  <c r="BF25" i="12" s="1"/>
  <c r="AI25" i="12"/>
  <c r="AK25" i="12" s="1"/>
  <c r="AH25" i="12"/>
  <c r="AJ25" i="12" s="1"/>
  <c r="M25" i="12"/>
  <c r="O25" i="12" s="1"/>
  <c r="L25" i="12"/>
  <c r="N25" i="12" s="1"/>
  <c r="FK24" i="12"/>
  <c r="FM24" i="12" s="1"/>
  <c r="FJ24" i="12"/>
  <c r="FL24" i="12" s="1"/>
  <c r="EO24" i="12"/>
  <c r="EQ24" i="12" s="1"/>
  <c r="EN24" i="12"/>
  <c r="EP24" i="12" s="1"/>
  <c r="DS24" i="12"/>
  <c r="DU24" i="12" s="1"/>
  <c r="DR24" i="12"/>
  <c r="DT24" i="12" s="1"/>
  <c r="CW24" i="12"/>
  <c r="CY24" i="12" s="1"/>
  <c r="CV24" i="12"/>
  <c r="CX24" i="12" s="1"/>
  <c r="CA24" i="12"/>
  <c r="CC24" i="12" s="1"/>
  <c r="BZ24" i="12"/>
  <c r="CB24" i="12" s="1"/>
  <c r="BE24" i="12"/>
  <c r="BG24" i="12" s="1"/>
  <c r="BD24" i="12"/>
  <c r="BF24" i="12" s="1"/>
  <c r="AI24" i="12"/>
  <c r="AK24" i="12" s="1"/>
  <c r="AH24" i="12"/>
  <c r="AJ24" i="12" s="1"/>
  <c r="M24" i="12"/>
  <c r="O24" i="12" s="1"/>
  <c r="L24" i="12"/>
  <c r="N24" i="12" s="1"/>
  <c r="FK23" i="12"/>
  <c r="FM23" i="12" s="1"/>
  <c r="FJ23" i="12"/>
  <c r="FL23" i="12" s="1"/>
  <c r="EO23" i="12"/>
  <c r="EQ23" i="12" s="1"/>
  <c r="EN23" i="12"/>
  <c r="EP23" i="12" s="1"/>
  <c r="DS23" i="12"/>
  <c r="DU23" i="12" s="1"/>
  <c r="DR23" i="12"/>
  <c r="DT23" i="12" s="1"/>
  <c r="CW23" i="12"/>
  <c r="CY23" i="12" s="1"/>
  <c r="CV23" i="12"/>
  <c r="CX23" i="12" s="1"/>
  <c r="CA23" i="12"/>
  <c r="CC23" i="12" s="1"/>
  <c r="BZ23" i="12"/>
  <c r="CB23" i="12" s="1"/>
  <c r="BE23" i="12"/>
  <c r="BG23" i="12" s="1"/>
  <c r="BD23" i="12"/>
  <c r="BF23" i="12" s="1"/>
  <c r="AI23" i="12"/>
  <c r="AK23" i="12" s="1"/>
  <c r="AH23" i="12"/>
  <c r="AJ23" i="12" s="1"/>
  <c r="M23" i="12"/>
  <c r="O23" i="12" s="1"/>
  <c r="L23" i="12"/>
  <c r="N23" i="12" s="1"/>
  <c r="FK22" i="12"/>
  <c r="FM22" i="12" s="1"/>
  <c r="FJ22" i="12"/>
  <c r="FL22" i="12" s="1"/>
  <c r="EO22" i="12"/>
  <c r="EQ22" i="12" s="1"/>
  <c r="EN22" i="12"/>
  <c r="EP22" i="12" s="1"/>
  <c r="DS22" i="12"/>
  <c r="DU22" i="12" s="1"/>
  <c r="DR22" i="12"/>
  <c r="DT22" i="12" s="1"/>
  <c r="CW22" i="12"/>
  <c r="CY22" i="12" s="1"/>
  <c r="CV22" i="12"/>
  <c r="CX22" i="12" s="1"/>
  <c r="CA22" i="12"/>
  <c r="CC22" i="12" s="1"/>
  <c r="BZ22" i="12"/>
  <c r="CB22" i="12" s="1"/>
  <c r="BE22" i="12"/>
  <c r="BG22" i="12" s="1"/>
  <c r="BD22" i="12"/>
  <c r="BF22" i="12" s="1"/>
  <c r="AI22" i="12"/>
  <c r="AK22" i="12" s="1"/>
  <c r="AH22" i="12"/>
  <c r="AJ22" i="12" s="1"/>
  <c r="M22" i="12"/>
  <c r="O22" i="12" s="1"/>
  <c r="L22" i="12"/>
  <c r="N22" i="12" s="1"/>
  <c r="FK21" i="12"/>
  <c r="FM21" i="12" s="1"/>
  <c r="FJ21" i="12"/>
  <c r="FL21" i="12" s="1"/>
  <c r="EO21" i="12"/>
  <c r="EQ21" i="12" s="1"/>
  <c r="EN21" i="12"/>
  <c r="EP21" i="12" s="1"/>
  <c r="DS21" i="12"/>
  <c r="DU21" i="12" s="1"/>
  <c r="DR21" i="12"/>
  <c r="DT21" i="12" s="1"/>
  <c r="CW21" i="12"/>
  <c r="CY21" i="12" s="1"/>
  <c r="CV21" i="12"/>
  <c r="CX21" i="12" s="1"/>
  <c r="CA21" i="12"/>
  <c r="CC21" i="12" s="1"/>
  <c r="BZ21" i="12"/>
  <c r="CB21" i="12" s="1"/>
  <c r="BE21" i="12"/>
  <c r="BG21" i="12" s="1"/>
  <c r="BD21" i="12"/>
  <c r="BF21" i="12" s="1"/>
  <c r="AI21" i="12"/>
  <c r="AK21" i="12" s="1"/>
  <c r="AH21" i="12"/>
  <c r="AJ21" i="12" s="1"/>
  <c r="M21" i="12"/>
  <c r="O21" i="12" s="1"/>
  <c r="L21" i="12"/>
  <c r="N21" i="12" s="1"/>
  <c r="FK20" i="12"/>
  <c r="FM20" i="12" s="1"/>
  <c r="FJ20" i="12"/>
  <c r="FL20" i="12" s="1"/>
  <c r="EO20" i="12"/>
  <c r="EQ20" i="12" s="1"/>
  <c r="EN20" i="12"/>
  <c r="EP20" i="12" s="1"/>
  <c r="DS20" i="12"/>
  <c r="DU20" i="12" s="1"/>
  <c r="DR20" i="12"/>
  <c r="DT20" i="12" s="1"/>
  <c r="CW20" i="12"/>
  <c r="CY20" i="12" s="1"/>
  <c r="CV20" i="12"/>
  <c r="CX20" i="12" s="1"/>
  <c r="CA20" i="12"/>
  <c r="CC20" i="12" s="1"/>
  <c r="BZ20" i="12"/>
  <c r="CB20" i="12" s="1"/>
  <c r="BE20" i="12"/>
  <c r="BG20" i="12" s="1"/>
  <c r="BD20" i="12"/>
  <c r="BF20" i="12" s="1"/>
  <c r="AI20" i="12"/>
  <c r="AK20" i="12" s="1"/>
  <c r="AH20" i="12"/>
  <c r="AJ20" i="12" s="1"/>
  <c r="M20" i="12"/>
  <c r="O20" i="12" s="1"/>
  <c r="L20" i="12"/>
  <c r="N20" i="12" s="1"/>
  <c r="FK19" i="12"/>
  <c r="FM19" i="12" s="1"/>
  <c r="FJ19" i="12"/>
  <c r="FL19" i="12" s="1"/>
  <c r="EO19" i="12"/>
  <c r="EQ19" i="12" s="1"/>
  <c r="EN19" i="12"/>
  <c r="EP19" i="12" s="1"/>
  <c r="DS19" i="12"/>
  <c r="DU19" i="12" s="1"/>
  <c r="DR19" i="12"/>
  <c r="DT19" i="12" s="1"/>
  <c r="CW19" i="12"/>
  <c r="CY19" i="12" s="1"/>
  <c r="CV19" i="12"/>
  <c r="CX19" i="12" s="1"/>
  <c r="CA19" i="12"/>
  <c r="CC19" i="12" s="1"/>
  <c r="BZ19" i="12"/>
  <c r="CB19" i="12" s="1"/>
  <c r="BE19" i="12"/>
  <c r="BG19" i="12" s="1"/>
  <c r="BD19" i="12"/>
  <c r="BF19" i="12" s="1"/>
  <c r="AI19" i="12"/>
  <c r="AK19" i="12" s="1"/>
  <c r="AH19" i="12"/>
  <c r="AJ19" i="12" s="1"/>
  <c r="M19" i="12"/>
  <c r="O19" i="12" s="1"/>
  <c r="L19" i="12"/>
  <c r="N19" i="12" s="1"/>
  <c r="FK18" i="12"/>
  <c r="FM18" i="12" s="1"/>
  <c r="FJ18" i="12"/>
  <c r="FL18" i="12" s="1"/>
  <c r="EO18" i="12"/>
  <c r="EQ18" i="12" s="1"/>
  <c r="EN18" i="12"/>
  <c r="EP18" i="12" s="1"/>
  <c r="DS18" i="12"/>
  <c r="DU18" i="12" s="1"/>
  <c r="DR18" i="12"/>
  <c r="DT18" i="12" s="1"/>
  <c r="CW18" i="12"/>
  <c r="CY18" i="12" s="1"/>
  <c r="CV18" i="12"/>
  <c r="CX18" i="12" s="1"/>
  <c r="CA18" i="12"/>
  <c r="CC18" i="12" s="1"/>
  <c r="BZ18" i="12"/>
  <c r="CB18" i="12" s="1"/>
  <c r="BE18" i="12"/>
  <c r="BG18" i="12" s="1"/>
  <c r="BD18" i="12"/>
  <c r="BF18" i="12" s="1"/>
  <c r="AI18" i="12"/>
  <c r="AK18" i="12" s="1"/>
  <c r="AH18" i="12"/>
  <c r="AJ18" i="12" s="1"/>
  <c r="M18" i="12"/>
  <c r="O18" i="12" s="1"/>
  <c r="L18" i="12"/>
  <c r="N18" i="12" s="1"/>
  <c r="FK17" i="12"/>
  <c r="FM17" i="12" s="1"/>
  <c r="FJ17" i="12"/>
  <c r="FL17" i="12" s="1"/>
  <c r="EO17" i="12"/>
  <c r="EQ17" i="12" s="1"/>
  <c r="EN17" i="12"/>
  <c r="EP17" i="12" s="1"/>
  <c r="DS17" i="12"/>
  <c r="DU17" i="12" s="1"/>
  <c r="DR17" i="12"/>
  <c r="DT17" i="12" s="1"/>
  <c r="CW17" i="12"/>
  <c r="CY17" i="12" s="1"/>
  <c r="CV17" i="12"/>
  <c r="CX17" i="12" s="1"/>
  <c r="CA17" i="12"/>
  <c r="CC17" i="12" s="1"/>
  <c r="BZ17" i="12"/>
  <c r="CB17" i="12" s="1"/>
  <c r="BE17" i="12"/>
  <c r="BG17" i="12" s="1"/>
  <c r="BD17" i="12"/>
  <c r="BF17" i="12" s="1"/>
  <c r="AI17" i="12"/>
  <c r="AK17" i="12" s="1"/>
  <c r="AH17" i="12"/>
  <c r="AJ17" i="12" s="1"/>
  <c r="M17" i="12"/>
  <c r="O17" i="12" s="1"/>
  <c r="L17" i="12"/>
  <c r="N17" i="12" s="1"/>
  <c r="FK16" i="12"/>
  <c r="FM16" i="12" s="1"/>
  <c r="FJ16" i="12"/>
  <c r="FL16" i="12" s="1"/>
  <c r="EO16" i="12"/>
  <c r="EQ16" i="12" s="1"/>
  <c r="EN16" i="12"/>
  <c r="EP16" i="12" s="1"/>
  <c r="DS16" i="12"/>
  <c r="DU16" i="12" s="1"/>
  <c r="DR16" i="12"/>
  <c r="DT16" i="12" s="1"/>
  <c r="CW16" i="12"/>
  <c r="CY16" i="12" s="1"/>
  <c r="CV16" i="12"/>
  <c r="CX16" i="12" s="1"/>
  <c r="CA16" i="12"/>
  <c r="CC16" i="12" s="1"/>
  <c r="BZ16" i="12"/>
  <c r="CB16" i="12" s="1"/>
  <c r="BE16" i="12"/>
  <c r="BG16" i="12" s="1"/>
  <c r="BD16" i="12"/>
  <c r="BF16" i="12" s="1"/>
  <c r="AI16" i="12"/>
  <c r="AK16" i="12" s="1"/>
  <c r="AH16" i="12"/>
  <c r="AJ16" i="12" s="1"/>
  <c r="M16" i="12"/>
  <c r="O16" i="12" s="1"/>
  <c r="L16" i="12"/>
  <c r="N16" i="12" s="1"/>
  <c r="FK15" i="12"/>
  <c r="FM15" i="12" s="1"/>
  <c r="FJ15" i="12"/>
  <c r="FL15" i="12" s="1"/>
  <c r="EO15" i="12"/>
  <c r="EQ15" i="12" s="1"/>
  <c r="EN15" i="12"/>
  <c r="EP15" i="12" s="1"/>
  <c r="DS15" i="12"/>
  <c r="DU15" i="12" s="1"/>
  <c r="DR15" i="12"/>
  <c r="DT15" i="12" s="1"/>
  <c r="CW15" i="12"/>
  <c r="CY15" i="12" s="1"/>
  <c r="CV15" i="12"/>
  <c r="CX15" i="12" s="1"/>
  <c r="CA15" i="12"/>
  <c r="CC15" i="12" s="1"/>
  <c r="BZ15" i="12"/>
  <c r="CB15" i="12" s="1"/>
  <c r="BE15" i="12"/>
  <c r="BG15" i="12" s="1"/>
  <c r="BD15" i="12"/>
  <c r="BF15" i="12" s="1"/>
  <c r="AI15" i="12"/>
  <c r="AK15" i="12" s="1"/>
  <c r="AH15" i="12"/>
  <c r="AJ15" i="12" s="1"/>
  <c r="M15" i="12"/>
  <c r="O15" i="12" s="1"/>
  <c r="L15" i="12"/>
  <c r="N15" i="12" s="1"/>
  <c r="FK14" i="12"/>
  <c r="FM14" i="12" s="1"/>
  <c r="FJ14" i="12"/>
  <c r="FL14" i="12" s="1"/>
  <c r="EO14" i="12"/>
  <c r="EQ14" i="12" s="1"/>
  <c r="EN14" i="12"/>
  <c r="EP14" i="12" s="1"/>
  <c r="DS14" i="12"/>
  <c r="DU14" i="12" s="1"/>
  <c r="DR14" i="12"/>
  <c r="DT14" i="12" s="1"/>
  <c r="CW14" i="12"/>
  <c r="CY14" i="12" s="1"/>
  <c r="CV14" i="12"/>
  <c r="CX14" i="12" s="1"/>
  <c r="CA14" i="12"/>
  <c r="CC14" i="12" s="1"/>
  <c r="BZ14" i="12"/>
  <c r="CB14" i="12" s="1"/>
  <c r="BE14" i="12"/>
  <c r="BG14" i="12" s="1"/>
  <c r="BD14" i="12"/>
  <c r="BF14" i="12" s="1"/>
  <c r="AI14" i="12"/>
  <c r="AK14" i="12" s="1"/>
  <c r="AH14" i="12"/>
  <c r="AJ14" i="12" s="1"/>
  <c r="M14" i="12"/>
  <c r="O14" i="12" s="1"/>
  <c r="L14" i="12"/>
  <c r="N14" i="12" s="1"/>
  <c r="FK13" i="12"/>
  <c r="FM13" i="12" s="1"/>
  <c r="FJ13" i="12"/>
  <c r="FL13" i="12" s="1"/>
  <c r="EO13" i="12"/>
  <c r="EQ13" i="12" s="1"/>
  <c r="EN13" i="12"/>
  <c r="EP13" i="12" s="1"/>
  <c r="DS13" i="12"/>
  <c r="DU13" i="12" s="1"/>
  <c r="DR13" i="12"/>
  <c r="DT13" i="12" s="1"/>
  <c r="CW13" i="12"/>
  <c r="CY13" i="12" s="1"/>
  <c r="CV13" i="12"/>
  <c r="CX13" i="12" s="1"/>
  <c r="CA13" i="12"/>
  <c r="CC13" i="12" s="1"/>
  <c r="BZ13" i="12"/>
  <c r="CB13" i="12" s="1"/>
  <c r="BE13" i="12"/>
  <c r="BG13" i="12" s="1"/>
  <c r="BD13" i="12"/>
  <c r="BF13" i="12" s="1"/>
  <c r="AI13" i="12"/>
  <c r="AK13" i="12" s="1"/>
  <c r="AH13" i="12"/>
  <c r="AJ13" i="12" s="1"/>
  <c r="M13" i="12"/>
  <c r="O13" i="12" s="1"/>
  <c r="L13" i="12"/>
  <c r="N13" i="12" s="1"/>
  <c r="FK12" i="12"/>
  <c r="FM12" i="12" s="1"/>
  <c r="FJ12" i="12"/>
  <c r="FL12" i="12" s="1"/>
  <c r="EO12" i="12"/>
  <c r="EQ12" i="12" s="1"/>
  <c r="EN12" i="12"/>
  <c r="EP12" i="12" s="1"/>
  <c r="DS12" i="12"/>
  <c r="DU12" i="12" s="1"/>
  <c r="DR12" i="12"/>
  <c r="DT12" i="12" s="1"/>
  <c r="CW12" i="12"/>
  <c r="CY12" i="12" s="1"/>
  <c r="CV12" i="12"/>
  <c r="CX12" i="12" s="1"/>
  <c r="CA12" i="12"/>
  <c r="CC12" i="12" s="1"/>
  <c r="BZ12" i="12"/>
  <c r="CB12" i="12" s="1"/>
  <c r="BE12" i="12"/>
  <c r="BG12" i="12" s="1"/>
  <c r="BD12" i="12"/>
  <c r="BF12" i="12" s="1"/>
  <c r="AI12" i="12"/>
  <c r="AK12" i="12" s="1"/>
  <c r="AH12" i="12"/>
  <c r="AJ12" i="12" s="1"/>
  <c r="M12" i="12"/>
  <c r="O12" i="12" s="1"/>
  <c r="L12" i="12"/>
  <c r="N12" i="12" s="1"/>
  <c r="FK11" i="12"/>
  <c r="FM11" i="12" s="1"/>
  <c r="FJ11" i="12"/>
  <c r="FL11" i="12" s="1"/>
  <c r="EO11" i="12"/>
  <c r="EQ11" i="12" s="1"/>
  <c r="EN11" i="12"/>
  <c r="EP11" i="12" s="1"/>
  <c r="DS11" i="12"/>
  <c r="DU11" i="12" s="1"/>
  <c r="DR11" i="12"/>
  <c r="DT11" i="12" s="1"/>
  <c r="CW11" i="12"/>
  <c r="CY11" i="12" s="1"/>
  <c r="CV11" i="12"/>
  <c r="CX11" i="12" s="1"/>
  <c r="CA11" i="12"/>
  <c r="CC11" i="12" s="1"/>
  <c r="BZ11" i="12"/>
  <c r="CB11" i="12" s="1"/>
  <c r="BE11" i="12"/>
  <c r="BG11" i="12" s="1"/>
  <c r="BD11" i="12"/>
  <c r="BF11" i="12" s="1"/>
  <c r="AI11" i="12"/>
  <c r="AK11" i="12" s="1"/>
  <c r="AH11" i="12"/>
  <c r="AJ11" i="12" s="1"/>
  <c r="M11" i="12"/>
  <c r="O11" i="12" s="1"/>
  <c r="L11" i="12"/>
  <c r="N11" i="12" s="1"/>
  <c r="FK10" i="12"/>
  <c r="FM10" i="12" s="1"/>
  <c r="FJ10" i="12"/>
  <c r="FL10" i="12" s="1"/>
  <c r="EO10" i="12"/>
  <c r="EQ10" i="12" s="1"/>
  <c r="EN10" i="12"/>
  <c r="EP10" i="12" s="1"/>
  <c r="DS10" i="12"/>
  <c r="DU10" i="12" s="1"/>
  <c r="DR10" i="12"/>
  <c r="DT10" i="12" s="1"/>
  <c r="CW10" i="12"/>
  <c r="CY10" i="12" s="1"/>
  <c r="CV10" i="12"/>
  <c r="CX10" i="12" s="1"/>
  <c r="CA10" i="12"/>
  <c r="CC10" i="12" s="1"/>
  <c r="BZ10" i="12"/>
  <c r="CB10" i="12" s="1"/>
  <c r="BE10" i="12"/>
  <c r="BG10" i="12" s="1"/>
  <c r="BD10" i="12"/>
  <c r="BF10" i="12" s="1"/>
  <c r="AI10" i="12"/>
  <c r="AK10" i="12" s="1"/>
  <c r="AH10" i="12"/>
  <c r="AJ10" i="12" s="1"/>
  <c r="M10" i="12"/>
  <c r="O10" i="12" s="1"/>
  <c r="L10" i="12"/>
  <c r="N10" i="12" s="1"/>
  <c r="FK9" i="12"/>
  <c r="FM9" i="12" s="1"/>
  <c r="FJ9" i="12"/>
  <c r="FL9" i="12" s="1"/>
  <c r="EO9" i="12"/>
  <c r="EQ9" i="12" s="1"/>
  <c r="EN9" i="12"/>
  <c r="EP9" i="12" s="1"/>
  <c r="DS9" i="12"/>
  <c r="DU9" i="12" s="1"/>
  <c r="DR9" i="12"/>
  <c r="DT9" i="12" s="1"/>
  <c r="CW9" i="12"/>
  <c r="CY9" i="12" s="1"/>
  <c r="CV9" i="12"/>
  <c r="CX9" i="12" s="1"/>
  <c r="CA9" i="12"/>
  <c r="CC9" i="12" s="1"/>
  <c r="BZ9" i="12"/>
  <c r="CB9" i="12" s="1"/>
  <c r="BE9" i="12"/>
  <c r="BG9" i="12" s="1"/>
  <c r="BD9" i="12"/>
  <c r="BF9" i="12" s="1"/>
  <c r="AI9" i="12"/>
  <c r="AK9" i="12" s="1"/>
  <c r="AH9" i="12"/>
  <c r="AJ9" i="12" s="1"/>
  <c r="M9" i="12"/>
  <c r="O9" i="12" s="1"/>
  <c r="L9" i="12"/>
  <c r="N9" i="12" s="1"/>
  <c r="FK8" i="12"/>
  <c r="FM8" i="12" s="1"/>
  <c r="FJ8" i="12"/>
  <c r="FL8" i="12" s="1"/>
  <c r="EO8" i="12"/>
  <c r="EQ8" i="12" s="1"/>
  <c r="EN8" i="12"/>
  <c r="EP8" i="12" s="1"/>
  <c r="DS8" i="12"/>
  <c r="DU8" i="12" s="1"/>
  <c r="DR8" i="12"/>
  <c r="DT8" i="12" s="1"/>
  <c r="CW8" i="12"/>
  <c r="CY8" i="12" s="1"/>
  <c r="CV8" i="12"/>
  <c r="CX8" i="12" s="1"/>
  <c r="CA8" i="12"/>
  <c r="CC8" i="12" s="1"/>
  <c r="BZ8" i="12"/>
  <c r="CB8" i="12" s="1"/>
  <c r="BE8" i="12"/>
  <c r="BG8" i="12" s="1"/>
  <c r="BD8" i="12"/>
  <c r="BF8" i="12" s="1"/>
  <c r="AI8" i="12"/>
  <c r="AK8" i="12" s="1"/>
  <c r="AH8" i="12"/>
  <c r="AJ8" i="12" s="1"/>
  <c r="M8" i="12"/>
  <c r="O8" i="12" s="1"/>
  <c r="L8" i="12"/>
  <c r="N8" i="12" s="1"/>
  <c r="FK7" i="12"/>
  <c r="FM7" i="12" s="1"/>
  <c r="FJ7" i="12"/>
  <c r="FL7" i="12" s="1"/>
  <c r="EO7" i="12"/>
  <c r="EQ7" i="12" s="1"/>
  <c r="EN7" i="12"/>
  <c r="EP7" i="12" s="1"/>
  <c r="DS7" i="12"/>
  <c r="DU7" i="12" s="1"/>
  <c r="DR7" i="12"/>
  <c r="DT7" i="12" s="1"/>
  <c r="CW7" i="12"/>
  <c r="CY7" i="12" s="1"/>
  <c r="CV7" i="12"/>
  <c r="CX7" i="12" s="1"/>
  <c r="CA7" i="12"/>
  <c r="CC7" i="12" s="1"/>
  <c r="BZ7" i="12"/>
  <c r="CB7" i="12" s="1"/>
  <c r="BE7" i="12"/>
  <c r="BG7" i="12" s="1"/>
  <c r="BD7" i="12"/>
  <c r="BF7" i="12" s="1"/>
  <c r="AI7" i="12"/>
  <c r="AK7" i="12" s="1"/>
  <c r="AH7" i="12"/>
  <c r="AJ7" i="12" s="1"/>
  <c r="M7" i="12"/>
  <c r="O7" i="12" s="1"/>
  <c r="L7" i="12"/>
  <c r="N7" i="12" s="1"/>
  <c r="FK6" i="12"/>
  <c r="FM6" i="12" s="1"/>
  <c r="FJ6" i="12"/>
  <c r="FL6" i="12" s="1"/>
  <c r="EO6" i="12"/>
  <c r="EQ6" i="12" s="1"/>
  <c r="EN6" i="12"/>
  <c r="EP6" i="12" s="1"/>
  <c r="DS6" i="12"/>
  <c r="DU6" i="12" s="1"/>
  <c r="DR6" i="12"/>
  <c r="DT6" i="12" s="1"/>
  <c r="CW6" i="12"/>
  <c r="CY6" i="12" s="1"/>
  <c r="CV6" i="12"/>
  <c r="CX6" i="12" s="1"/>
  <c r="CA6" i="12"/>
  <c r="CC6" i="12" s="1"/>
  <c r="BZ6" i="12"/>
  <c r="CB6" i="12" s="1"/>
  <c r="BE6" i="12"/>
  <c r="BG6" i="12" s="1"/>
  <c r="BD6" i="12"/>
  <c r="BF6" i="12" s="1"/>
  <c r="AI6" i="12"/>
  <c r="AK6" i="12" s="1"/>
  <c r="AH6" i="12"/>
  <c r="AJ6" i="12" s="1"/>
  <c r="M6" i="12"/>
  <c r="O6" i="12" s="1"/>
  <c r="L6" i="12"/>
  <c r="N6" i="12" s="1"/>
  <c r="FK5" i="12"/>
  <c r="FM5" i="12" s="1"/>
  <c r="FJ5" i="12"/>
  <c r="FL5" i="12" s="1"/>
  <c r="EO5" i="12"/>
  <c r="EQ5" i="12" s="1"/>
  <c r="EN5" i="12"/>
  <c r="EP5" i="12" s="1"/>
  <c r="DS5" i="12"/>
  <c r="DU5" i="12" s="1"/>
  <c r="DR5" i="12"/>
  <c r="DT5" i="12" s="1"/>
  <c r="CW5" i="12"/>
  <c r="CY5" i="12" s="1"/>
  <c r="CV5" i="12"/>
  <c r="CX5" i="12" s="1"/>
  <c r="CA5" i="12"/>
  <c r="CC5" i="12" s="1"/>
  <c r="BZ5" i="12"/>
  <c r="CB5" i="12" s="1"/>
  <c r="BE5" i="12"/>
  <c r="BG5" i="12" s="1"/>
  <c r="BD5" i="12"/>
  <c r="BF5" i="12" s="1"/>
  <c r="AI5" i="12"/>
  <c r="AK5" i="12" s="1"/>
  <c r="AH5" i="12"/>
  <c r="AJ5" i="12" s="1"/>
  <c r="M5" i="12"/>
  <c r="O5" i="12" s="1"/>
  <c r="L5" i="12"/>
  <c r="N5" i="12" s="1"/>
  <c r="FK4" i="12"/>
  <c r="FM4" i="12" s="1"/>
  <c r="FJ4" i="12"/>
  <c r="FL4" i="12" s="1"/>
  <c r="EO4" i="12"/>
  <c r="EQ4" i="12" s="1"/>
  <c r="EN4" i="12"/>
  <c r="EP4" i="12" s="1"/>
  <c r="DS4" i="12"/>
  <c r="DU4" i="12" s="1"/>
  <c r="DR4" i="12"/>
  <c r="DT4" i="12" s="1"/>
  <c r="CW4" i="12"/>
  <c r="CY4" i="12" s="1"/>
  <c r="CV4" i="12"/>
  <c r="CX4" i="12" s="1"/>
  <c r="CA4" i="12"/>
  <c r="CC4" i="12" s="1"/>
  <c r="BZ4" i="12"/>
  <c r="CB4" i="12" s="1"/>
  <c r="BE4" i="12"/>
  <c r="BG4" i="12" s="1"/>
  <c r="BD4" i="12"/>
  <c r="BF4" i="12" s="1"/>
  <c r="AI4" i="12"/>
  <c r="AK4" i="12" s="1"/>
  <c r="AH4" i="12"/>
  <c r="AJ4" i="12" s="1"/>
  <c r="M4" i="12"/>
  <c r="O4" i="12" s="1"/>
  <c r="L4" i="12"/>
  <c r="N4" i="12" s="1"/>
  <c r="FF1" i="12"/>
  <c r="FK92" i="11"/>
  <c r="FM92" i="11" s="1"/>
  <c r="FJ92" i="11"/>
  <c r="FL92" i="11" s="1"/>
  <c r="M92" i="11"/>
  <c r="O92" i="11" s="1"/>
  <c r="L92" i="11"/>
  <c r="N92" i="11" s="1"/>
  <c r="P92" i="11" s="1"/>
  <c r="Q92" i="11" s="1"/>
  <c r="FK91" i="11"/>
  <c r="FM91" i="11" s="1"/>
  <c r="FJ91" i="11"/>
  <c r="FL91" i="11" s="1"/>
  <c r="AI91" i="11"/>
  <c r="AK91" i="11" s="1"/>
  <c r="AH91" i="11"/>
  <c r="AJ91" i="11" s="1"/>
  <c r="AL91" i="11" s="1"/>
  <c r="AM91" i="11" s="1"/>
  <c r="M91" i="11"/>
  <c r="O91" i="11" s="1"/>
  <c r="L91" i="11"/>
  <c r="N91" i="11" s="1"/>
  <c r="FK90" i="11"/>
  <c r="FM90" i="11" s="1"/>
  <c r="FJ90" i="11"/>
  <c r="FL90" i="11" s="1"/>
  <c r="FN90" i="11" s="1"/>
  <c r="FO90" i="11" s="1"/>
  <c r="AI90" i="11"/>
  <c r="AK90" i="11" s="1"/>
  <c r="AH90" i="11"/>
  <c r="AJ90" i="11" s="1"/>
  <c r="M90" i="11"/>
  <c r="O90" i="11" s="1"/>
  <c r="L90" i="11"/>
  <c r="N90" i="11" s="1"/>
  <c r="P90" i="11" s="1"/>
  <c r="Q90" i="11" s="1"/>
  <c r="FK89" i="11"/>
  <c r="FM89" i="11" s="1"/>
  <c r="FJ89" i="11"/>
  <c r="FL89" i="11" s="1"/>
  <c r="BE89" i="11"/>
  <c r="BG89" i="11" s="1"/>
  <c r="BD89" i="11"/>
  <c r="BF89" i="11" s="1"/>
  <c r="BH89" i="11" s="1"/>
  <c r="BI89" i="11" s="1"/>
  <c r="AI89" i="11"/>
  <c r="AK89" i="11" s="1"/>
  <c r="AH89" i="11"/>
  <c r="AJ89" i="11" s="1"/>
  <c r="M89" i="11"/>
  <c r="O89" i="11" s="1"/>
  <c r="L89" i="11"/>
  <c r="N89" i="11" s="1"/>
  <c r="P89" i="11" s="1"/>
  <c r="Q89" i="11" s="1"/>
  <c r="FK88" i="11"/>
  <c r="FM88" i="11" s="1"/>
  <c r="FJ88" i="11"/>
  <c r="FL88" i="11" s="1"/>
  <c r="BE88" i="11"/>
  <c r="BG88" i="11" s="1"/>
  <c r="BD88" i="11"/>
  <c r="BF88" i="11" s="1"/>
  <c r="BH88" i="11" s="1"/>
  <c r="BI88" i="11" s="1"/>
  <c r="AI88" i="11"/>
  <c r="AK88" i="11" s="1"/>
  <c r="AH88" i="11"/>
  <c r="AJ88" i="11" s="1"/>
  <c r="M88" i="11"/>
  <c r="O88" i="11" s="1"/>
  <c r="L88" i="11"/>
  <c r="N88" i="11" s="1"/>
  <c r="P88" i="11" s="1"/>
  <c r="Q88" i="11" s="1"/>
  <c r="FK87" i="11"/>
  <c r="FM87" i="11" s="1"/>
  <c r="FJ87" i="11"/>
  <c r="FL87" i="11" s="1"/>
  <c r="CA87" i="11"/>
  <c r="CC87" i="11" s="1"/>
  <c r="BZ87" i="11"/>
  <c r="CB87" i="11" s="1"/>
  <c r="CD87" i="11" s="1"/>
  <c r="CE87" i="11" s="1"/>
  <c r="BE87" i="11"/>
  <c r="BG87" i="11" s="1"/>
  <c r="BD87" i="11"/>
  <c r="BF87" i="11" s="1"/>
  <c r="AI87" i="11"/>
  <c r="AK87" i="11" s="1"/>
  <c r="AH87" i="11"/>
  <c r="AJ87" i="11" s="1"/>
  <c r="AL87" i="11" s="1"/>
  <c r="AM87" i="11" s="1"/>
  <c r="M87" i="11"/>
  <c r="O87" i="11" s="1"/>
  <c r="L87" i="11"/>
  <c r="N87" i="11" s="1"/>
  <c r="FK86" i="11"/>
  <c r="FM86" i="11" s="1"/>
  <c r="FJ86" i="11"/>
  <c r="FL86" i="11" s="1"/>
  <c r="FN86" i="11" s="1"/>
  <c r="FO86" i="11" s="1"/>
  <c r="CA86" i="11"/>
  <c r="CC86" i="11" s="1"/>
  <c r="BZ86" i="11"/>
  <c r="CB86" i="11" s="1"/>
  <c r="BE86" i="11"/>
  <c r="BG86" i="11" s="1"/>
  <c r="BD86" i="11"/>
  <c r="BF86" i="11" s="1"/>
  <c r="BH86" i="11" s="1"/>
  <c r="BI86" i="11" s="1"/>
  <c r="AI86" i="11"/>
  <c r="AK86" i="11" s="1"/>
  <c r="AH86" i="11"/>
  <c r="AJ86" i="11" s="1"/>
  <c r="M86" i="11"/>
  <c r="O86" i="11" s="1"/>
  <c r="L86" i="11"/>
  <c r="N86" i="11" s="1"/>
  <c r="P86" i="11" s="1"/>
  <c r="Q86" i="11" s="1"/>
  <c r="FK85" i="11"/>
  <c r="FM85" i="11" s="1"/>
  <c r="FJ85" i="11"/>
  <c r="FL85" i="11" s="1"/>
  <c r="EO85" i="11"/>
  <c r="EQ85" i="11" s="1"/>
  <c r="EN85" i="11"/>
  <c r="EP85" i="11" s="1"/>
  <c r="CA85" i="11"/>
  <c r="CC85" i="11" s="1"/>
  <c r="BZ85" i="11"/>
  <c r="CB85" i="11" s="1"/>
  <c r="BE85" i="11"/>
  <c r="BG85" i="11" s="1"/>
  <c r="BD85" i="11"/>
  <c r="BF85" i="11" s="1"/>
  <c r="BH85" i="11" s="1"/>
  <c r="BI85" i="11" s="1"/>
  <c r="AI85" i="11"/>
  <c r="AK85" i="11" s="1"/>
  <c r="AH85" i="11"/>
  <c r="AJ85" i="11" s="1"/>
  <c r="M85" i="11"/>
  <c r="O85" i="11" s="1"/>
  <c r="L85" i="11"/>
  <c r="N85" i="11" s="1"/>
  <c r="P85" i="11" s="1"/>
  <c r="Q85" i="11" s="1"/>
  <c r="FK84" i="11"/>
  <c r="FM84" i="11" s="1"/>
  <c r="FJ84" i="11"/>
  <c r="FL84" i="11" s="1"/>
  <c r="EO84" i="11"/>
  <c r="EQ84" i="11" s="1"/>
  <c r="EN84" i="11"/>
  <c r="EP84" i="11" s="1"/>
  <c r="CA84" i="11"/>
  <c r="CC84" i="11" s="1"/>
  <c r="BZ84" i="11"/>
  <c r="CB84" i="11" s="1"/>
  <c r="BE84" i="11"/>
  <c r="BG84" i="11" s="1"/>
  <c r="BD84" i="11"/>
  <c r="BF84" i="11" s="1"/>
  <c r="BH84" i="11" s="1"/>
  <c r="BI84" i="11" s="1"/>
  <c r="AI84" i="11"/>
  <c r="AK84" i="11" s="1"/>
  <c r="AH84" i="11"/>
  <c r="AJ84" i="11" s="1"/>
  <c r="M84" i="11"/>
  <c r="O84" i="11" s="1"/>
  <c r="L84" i="11"/>
  <c r="N84" i="11" s="1"/>
  <c r="P84" i="11" s="1"/>
  <c r="Q84" i="11" s="1"/>
  <c r="FK83" i="11"/>
  <c r="FM83" i="11" s="1"/>
  <c r="FJ83" i="11"/>
  <c r="FL83" i="11" s="1"/>
  <c r="EO83" i="11"/>
  <c r="EQ83" i="11" s="1"/>
  <c r="EN83" i="11"/>
  <c r="EP83" i="11" s="1"/>
  <c r="DS83" i="11"/>
  <c r="DU83" i="11" s="1"/>
  <c r="DR83" i="11"/>
  <c r="DT83" i="11" s="1"/>
  <c r="CW83" i="11"/>
  <c r="CY83" i="11" s="1"/>
  <c r="CV83" i="11"/>
  <c r="CX83" i="11" s="1"/>
  <c r="CZ83" i="11" s="1"/>
  <c r="DA83" i="11" s="1"/>
  <c r="CA83" i="11"/>
  <c r="CC83" i="11" s="1"/>
  <c r="BZ83" i="11"/>
  <c r="CB83" i="11" s="1"/>
  <c r="BE83" i="11"/>
  <c r="BG83" i="11" s="1"/>
  <c r="BD83" i="11"/>
  <c r="BF83" i="11" s="1"/>
  <c r="BH83" i="11" s="1"/>
  <c r="BI83" i="11" s="1"/>
  <c r="AI83" i="11"/>
  <c r="AK83" i="11" s="1"/>
  <c r="AH83" i="11"/>
  <c r="AJ83" i="11" s="1"/>
  <c r="M83" i="11"/>
  <c r="O83" i="11" s="1"/>
  <c r="L83" i="11"/>
  <c r="N83" i="11" s="1"/>
  <c r="P83" i="11" s="1"/>
  <c r="Q83" i="11" s="1"/>
  <c r="FK82" i="11"/>
  <c r="FM82" i="11" s="1"/>
  <c r="FJ82" i="11"/>
  <c r="FL82" i="11" s="1"/>
  <c r="EO82" i="11"/>
  <c r="EQ82" i="11" s="1"/>
  <c r="EN82" i="11"/>
  <c r="EP82" i="11" s="1"/>
  <c r="DS82" i="11"/>
  <c r="DU82" i="11" s="1"/>
  <c r="DR82" i="11"/>
  <c r="DT82" i="11" s="1"/>
  <c r="CW82" i="11"/>
  <c r="CY82" i="11" s="1"/>
  <c r="CV82" i="11"/>
  <c r="CX82" i="11" s="1"/>
  <c r="CZ82" i="11" s="1"/>
  <c r="DA82" i="11" s="1"/>
  <c r="CA82" i="11"/>
  <c r="CC82" i="11" s="1"/>
  <c r="BZ82" i="11"/>
  <c r="CB82" i="11" s="1"/>
  <c r="BE82" i="11"/>
  <c r="BG82" i="11" s="1"/>
  <c r="BD82" i="11"/>
  <c r="BF82" i="11" s="1"/>
  <c r="BH82" i="11" s="1"/>
  <c r="BI82" i="11" s="1"/>
  <c r="AI82" i="11"/>
  <c r="AK82" i="11" s="1"/>
  <c r="AH82" i="11"/>
  <c r="AJ82" i="11" s="1"/>
  <c r="M82" i="11"/>
  <c r="O82" i="11" s="1"/>
  <c r="L82" i="11"/>
  <c r="N82" i="11" s="1"/>
  <c r="P82" i="11" s="1"/>
  <c r="Q82" i="11" s="1"/>
  <c r="FK81" i="11"/>
  <c r="FM81" i="11" s="1"/>
  <c r="FJ81" i="11"/>
  <c r="FL81" i="11" s="1"/>
  <c r="EO81" i="11"/>
  <c r="EQ81" i="11" s="1"/>
  <c r="EN81" i="11"/>
  <c r="EP81" i="11" s="1"/>
  <c r="DS81" i="11"/>
  <c r="DU81" i="11" s="1"/>
  <c r="DR81" i="11"/>
  <c r="DT81" i="11" s="1"/>
  <c r="CW81" i="11"/>
  <c r="CY81" i="11" s="1"/>
  <c r="CV81" i="11"/>
  <c r="CX81" i="11" s="1"/>
  <c r="CZ81" i="11" s="1"/>
  <c r="DA81" i="11" s="1"/>
  <c r="CA81" i="11"/>
  <c r="CC81" i="11" s="1"/>
  <c r="BZ81" i="11"/>
  <c r="CB81" i="11" s="1"/>
  <c r="BE81" i="11"/>
  <c r="BG81" i="11" s="1"/>
  <c r="BD81" i="11"/>
  <c r="BF81" i="11" s="1"/>
  <c r="BH81" i="11" s="1"/>
  <c r="BI81" i="11" s="1"/>
  <c r="AI81" i="11"/>
  <c r="AK81" i="11" s="1"/>
  <c r="AH81" i="11"/>
  <c r="AJ81" i="11" s="1"/>
  <c r="M81" i="11"/>
  <c r="O81" i="11" s="1"/>
  <c r="L81" i="11"/>
  <c r="N81" i="11" s="1"/>
  <c r="P81" i="11" s="1"/>
  <c r="Q81" i="11" s="1"/>
  <c r="FK80" i="11"/>
  <c r="FM80" i="11" s="1"/>
  <c r="FJ80" i="11"/>
  <c r="FL80" i="11" s="1"/>
  <c r="EO80" i="11"/>
  <c r="EQ80" i="11" s="1"/>
  <c r="EN80" i="11"/>
  <c r="EP80" i="11" s="1"/>
  <c r="DS80" i="11"/>
  <c r="DU80" i="11" s="1"/>
  <c r="DR80" i="11"/>
  <c r="DT80" i="11" s="1"/>
  <c r="CW80" i="11"/>
  <c r="CY80" i="11" s="1"/>
  <c r="CV80" i="11"/>
  <c r="CX80" i="11" s="1"/>
  <c r="CZ80" i="11" s="1"/>
  <c r="DA80" i="11" s="1"/>
  <c r="CA80" i="11"/>
  <c r="CC80" i="11" s="1"/>
  <c r="BZ80" i="11"/>
  <c r="CB80" i="11" s="1"/>
  <c r="BE80" i="11"/>
  <c r="BG80" i="11" s="1"/>
  <c r="BD80" i="11"/>
  <c r="BF80" i="11" s="1"/>
  <c r="BH80" i="11" s="1"/>
  <c r="BI80" i="11" s="1"/>
  <c r="AI80" i="11"/>
  <c r="AK80" i="11" s="1"/>
  <c r="AH80" i="11"/>
  <c r="AJ80" i="11" s="1"/>
  <c r="M80" i="11"/>
  <c r="O80" i="11" s="1"/>
  <c r="L80" i="11"/>
  <c r="N80" i="11" s="1"/>
  <c r="P80" i="11" s="1"/>
  <c r="Q80" i="11" s="1"/>
  <c r="FK79" i="11"/>
  <c r="FM79" i="11" s="1"/>
  <c r="FJ79" i="11"/>
  <c r="FL79" i="11" s="1"/>
  <c r="EO79" i="11"/>
  <c r="EQ79" i="11" s="1"/>
  <c r="EN79" i="11"/>
  <c r="EP79" i="11" s="1"/>
  <c r="DS79" i="11"/>
  <c r="DU79" i="11" s="1"/>
  <c r="DR79" i="11"/>
  <c r="DT79" i="11" s="1"/>
  <c r="CW79" i="11"/>
  <c r="CY79" i="11" s="1"/>
  <c r="CV79" i="11"/>
  <c r="CX79" i="11" s="1"/>
  <c r="CZ79" i="11" s="1"/>
  <c r="DA79" i="11" s="1"/>
  <c r="CA79" i="11"/>
  <c r="CC79" i="11" s="1"/>
  <c r="BZ79" i="11"/>
  <c r="CB79" i="11" s="1"/>
  <c r="BE79" i="11"/>
  <c r="BG79" i="11" s="1"/>
  <c r="BD79" i="11"/>
  <c r="BF79" i="11" s="1"/>
  <c r="BH79" i="11" s="1"/>
  <c r="BI79" i="11" s="1"/>
  <c r="AI79" i="11"/>
  <c r="AK79" i="11" s="1"/>
  <c r="AH79" i="11"/>
  <c r="AJ79" i="11" s="1"/>
  <c r="M79" i="11"/>
  <c r="O79" i="11" s="1"/>
  <c r="L79" i="11"/>
  <c r="N79" i="11" s="1"/>
  <c r="P79" i="11" s="1"/>
  <c r="Q79" i="11" s="1"/>
  <c r="FK78" i="11"/>
  <c r="FM78" i="11" s="1"/>
  <c r="FJ78" i="11"/>
  <c r="FL78" i="11" s="1"/>
  <c r="EO78" i="11"/>
  <c r="EQ78" i="11" s="1"/>
  <c r="EN78" i="11"/>
  <c r="EP78" i="11" s="1"/>
  <c r="DS78" i="11"/>
  <c r="DU78" i="11" s="1"/>
  <c r="DR78" i="11"/>
  <c r="DT78" i="11" s="1"/>
  <c r="CW78" i="11"/>
  <c r="CY78" i="11" s="1"/>
  <c r="CV78" i="11"/>
  <c r="CX78" i="11" s="1"/>
  <c r="CZ78" i="11" s="1"/>
  <c r="DA78" i="11" s="1"/>
  <c r="CA78" i="11"/>
  <c r="CC78" i="11" s="1"/>
  <c r="BZ78" i="11"/>
  <c r="CB78" i="11" s="1"/>
  <c r="BE78" i="11"/>
  <c r="BG78" i="11" s="1"/>
  <c r="BD78" i="11"/>
  <c r="BF78" i="11" s="1"/>
  <c r="BH78" i="11" s="1"/>
  <c r="BI78" i="11" s="1"/>
  <c r="AI78" i="11"/>
  <c r="AK78" i="11" s="1"/>
  <c r="AH78" i="11"/>
  <c r="AJ78" i="11" s="1"/>
  <c r="M78" i="11"/>
  <c r="O78" i="11" s="1"/>
  <c r="L78" i="11"/>
  <c r="N78" i="11" s="1"/>
  <c r="P78" i="11" s="1"/>
  <c r="Q78" i="11" s="1"/>
  <c r="FK77" i="11"/>
  <c r="FM77" i="11" s="1"/>
  <c r="FJ77" i="11"/>
  <c r="FL77" i="11" s="1"/>
  <c r="EO77" i="11"/>
  <c r="EQ77" i="11" s="1"/>
  <c r="EN77" i="11"/>
  <c r="EP77" i="11" s="1"/>
  <c r="DS77" i="11"/>
  <c r="DU77" i="11" s="1"/>
  <c r="DR77" i="11"/>
  <c r="DT77" i="11" s="1"/>
  <c r="CW77" i="11"/>
  <c r="CY77" i="11" s="1"/>
  <c r="CV77" i="11"/>
  <c r="CX77" i="11" s="1"/>
  <c r="CZ77" i="11" s="1"/>
  <c r="DA77" i="11" s="1"/>
  <c r="CA77" i="11"/>
  <c r="CC77" i="11" s="1"/>
  <c r="BZ77" i="11"/>
  <c r="CB77" i="11" s="1"/>
  <c r="BE77" i="11"/>
  <c r="BG77" i="11" s="1"/>
  <c r="BD77" i="11"/>
  <c r="BF77" i="11" s="1"/>
  <c r="BH77" i="11" s="1"/>
  <c r="BI77" i="11" s="1"/>
  <c r="AI77" i="11"/>
  <c r="AK77" i="11" s="1"/>
  <c r="AH77" i="11"/>
  <c r="AJ77" i="11" s="1"/>
  <c r="M77" i="11"/>
  <c r="O77" i="11" s="1"/>
  <c r="L77" i="11"/>
  <c r="N77" i="11" s="1"/>
  <c r="P77" i="11" s="1"/>
  <c r="Q77" i="11" s="1"/>
  <c r="FK76" i="11"/>
  <c r="FM76" i="11" s="1"/>
  <c r="FJ76" i="11"/>
  <c r="FL76" i="11" s="1"/>
  <c r="EO76" i="11"/>
  <c r="EQ76" i="11" s="1"/>
  <c r="EN76" i="11"/>
  <c r="EP76" i="11" s="1"/>
  <c r="DS76" i="11"/>
  <c r="DU76" i="11" s="1"/>
  <c r="DR76" i="11"/>
  <c r="DT76" i="11" s="1"/>
  <c r="CW76" i="11"/>
  <c r="CY76" i="11" s="1"/>
  <c r="CV76" i="11"/>
  <c r="CX76" i="11" s="1"/>
  <c r="CZ76" i="11" s="1"/>
  <c r="DA76" i="11" s="1"/>
  <c r="CA76" i="11"/>
  <c r="CC76" i="11" s="1"/>
  <c r="BZ76" i="11"/>
  <c r="CB76" i="11" s="1"/>
  <c r="BE76" i="11"/>
  <c r="BG76" i="11" s="1"/>
  <c r="BD76" i="11"/>
  <c r="BF76" i="11" s="1"/>
  <c r="BH76" i="11" s="1"/>
  <c r="BI76" i="11" s="1"/>
  <c r="AI76" i="11"/>
  <c r="AK76" i="11" s="1"/>
  <c r="AH76" i="11"/>
  <c r="AJ76" i="11" s="1"/>
  <c r="M76" i="11"/>
  <c r="O76" i="11" s="1"/>
  <c r="L76" i="11"/>
  <c r="N76" i="11" s="1"/>
  <c r="P76" i="11" s="1"/>
  <c r="Q76" i="11" s="1"/>
  <c r="FK75" i="11"/>
  <c r="FM75" i="11" s="1"/>
  <c r="FJ75" i="11"/>
  <c r="FL75" i="11" s="1"/>
  <c r="EO75" i="11"/>
  <c r="EQ75" i="11" s="1"/>
  <c r="EN75" i="11"/>
  <c r="EP75" i="11" s="1"/>
  <c r="DS75" i="11"/>
  <c r="DU75" i="11" s="1"/>
  <c r="DR75" i="11"/>
  <c r="DT75" i="11" s="1"/>
  <c r="CW75" i="11"/>
  <c r="CY75" i="11" s="1"/>
  <c r="CV75" i="11"/>
  <c r="CX75" i="11" s="1"/>
  <c r="CZ75" i="11" s="1"/>
  <c r="DA75" i="11" s="1"/>
  <c r="CA75" i="11"/>
  <c r="CC75" i="11" s="1"/>
  <c r="BZ75" i="11"/>
  <c r="CB75" i="11" s="1"/>
  <c r="BE75" i="11"/>
  <c r="BG75" i="11" s="1"/>
  <c r="BD75" i="11"/>
  <c r="BF75" i="11" s="1"/>
  <c r="BH75" i="11" s="1"/>
  <c r="BI75" i="11" s="1"/>
  <c r="AI75" i="11"/>
  <c r="AK75" i="11" s="1"/>
  <c r="AH75" i="11"/>
  <c r="AJ75" i="11" s="1"/>
  <c r="M75" i="11"/>
  <c r="O75" i="11" s="1"/>
  <c r="L75" i="11"/>
  <c r="N75" i="11" s="1"/>
  <c r="P75" i="11" s="1"/>
  <c r="Q75" i="11" s="1"/>
  <c r="FK74" i="11"/>
  <c r="FM74" i="11" s="1"/>
  <c r="FJ74" i="11"/>
  <c r="FL74" i="11" s="1"/>
  <c r="EO74" i="11"/>
  <c r="EQ74" i="11" s="1"/>
  <c r="EN74" i="11"/>
  <c r="EP74" i="11" s="1"/>
  <c r="DS74" i="11"/>
  <c r="DU74" i="11" s="1"/>
  <c r="DR74" i="11"/>
  <c r="DT74" i="11" s="1"/>
  <c r="CW74" i="11"/>
  <c r="CY74" i="11" s="1"/>
  <c r="CV74" i="11"/>
  <c r="CX74" i="11" s="1"/>
  <c r="CZ74" i="11" s="1"/>
  <c r="DA74" i="11" s="1"/>
  <c r="CA74" i="11"/>
  <c r="CC74" i="11" s="1"/>
  <c r="BZ74" i="11"/>
  <c r="CB74" i="11" s="1"/>
  <c r="BE74" i="11"/>
  <c r="BG74" i="11" s="1"/>
  <c r="BD74" i="11"/>
  <c r="BF74" i="11" s="1"/>
  <c r="BH74" i="11" s="1"/>
  <c r="BI74" i="11" s="1"/>
  <c r="AI74" i="11"/>
  <c r="AK74" i="11" s="1"/>
  <c r="AH74" i="11"/>
  <c r="AJ74" i="11" s="1"/>
  <c r="M74" i="11"/>
  <c r="O74" i="11" s="1"/>
  <c r="L74" i="11"/>
  <c r="N74" i="11" s="1"/>
  <c r="P74" i="11" s="1"/>
  <c r="Q74" i="11" s="1"/>
  <c r="FK73" i="11"/>
  <c r="FM73" i="11" s="1"/>
  <c r="FJ73" i="11"/>
  <c r="FL73" i="11" s="1"/>
  <c r="EO73" i="11"/>
  <c r="EQ73" i="11" s="1"/>
  <c r="EN73" i="11"/>
  <c r="EP73" i="11" s="1"/>
  <c r="DS73" i="11"/>
  <c r="DU73" i="11" s="1"/>
  <c r="DR73" i="11"/>
  <c r="DT73" i="11" s="1"/>
  <c r="CW73" i="11"/>
  <c r="CY73" i="11" s="1"/>
  <c r="CV73" i="11"/>
  <c r="CX73" i="11" s="1"/>
  <c r="CZ73" i="11" s="1"/>
  <c r="DA73" i="11" s="1"/>
  <c r="CA73" i="11"/>
  <c r="CC73" i="11" s="1"/>
  <c r="BZ73" i="11"/>
  <c r="CB73" i="11" s="1"/>
  <c r="BE73" i="11"/>
  <c r="BG73" i="11" s="1"/>
  <c r="BD73" i="11"/>
  <c r="BF73" i="11" s="1"/>
  <c r="BH73" i="11" s="1"/>
  <c r="BI73" i="11" s="1"/>
  <c r="AI73" i="11"/>
  <c r="AK73" i="11" s="1"/>
  <c r="AH73" i="11"/>
  <c r="AJ73" i="11" s="1"/>
  <c r="M73" i="11"/>
  <c r="O73" i="11" s="1"/>
  <c r="L73" i="11"/>
  <c r="N73" i="11" s="1"/>
  <c r="P73" i="11" s="1"/>
  <c r="Q73" i="11" s="1"/>
  <c r="FK72" i="11"/>
  <c r="FM72" i="11" s="1"/>
  <c r="FJ72" i="11"/>
  <c r="FL72" i="11" s="1"/>
  <c r="EO72" i="11"/>
  <c r="EQ72" i="11" s="1"/>
  <c r="EN72" i="11"/>
  <c r="EP72" i="11" s="1"/>
  <c r="DS72" i="11"/>
  <c r="DU72" i="11" s="1"/>
  <c r="DR72" i="11"/>
  <c r="DT72" i="11" s="1"/>
  <c r="CW72" i="11"/>
  <c r="CY72" i="11" s="1"/>
  <c r="CV72" i="11"/>
  <c r="CX72" i="11" s="1"/>
  <c r="CZ72" i="11" s="1"/>
  <c r="DA72" i="11" s="1"/>
  <c r="CA72" i="11"/>
  <c r="CC72" i="11" s="1"/>
  <c r="BZ72" i="11"/>
  <c r="CB72" i="11" s="1"/>
  <c r="BE72" i="11"/>
  <c r="BG72" i="11" s="1"/>
  <c r="BD72" i="11"/>
  <c r="BF72" i="11" s="1"/>
  <c r="BH72" i="11" s="1"/>
  <c r="BI72" i="11" s="1"/>
  <c r="AI72" i="11"/>
  <c r="AK72" i="11" s="1"/>
  <c r="AH72" i="11"/>
  <c r="AJ72" i="11" s="1"/>
  <c r="M72" i="11"/>
  <c r="O72" i="11" s="1"/>
  <c r="L72" i="11"/>
  <c r="N72" i="11" s="1"/>
  <c r="P72" i="11" s="1"/>
  <c r="Q72" i="11" s="1"/>
  <c r="FK71" i="11"/>
  <c r="FM71" i="11" s="1"/>
  <c r="FJ71" i="11"/>
  <c r="FL71" i="11" s="1"/>
  <c r="EO71" i="11"/>
  <c r="EQ71" i="11" s="1"/>
  <c r="EN71" i="11"/>
  <c r="EP71" i="11" s="1"/>
  <c r="DS71" i="11"/>
  <c r="DU71" i="11" s="1"/>
  <c r="DR71" i="11"/>
  <c r="DT71" i="11" s="1"/>
  <c r="CW71" i="11"/>
  <c r="CY71" i="11" s="1"/>
  <c r="CV71" i="11"/>
  <c r="CX71" i="11" s="1"/>
  <c r="CZ71" i="11" s="1"/>
  <c r="DA71" i="11" s="1"/>
  <c r="CA71" i="11"/>
  <c r="CC71" i="11" s="1"/>
  <c r="BZ71" i="11"/>
  <c r="CB71" i="11" s="1"/>
  <c r="BE71" i="11"/>
  <c r="BG71" i="11" s="1"/>
  <c r="BD71" i="11"/>
  <c r="BF71" i="11" s="1"/>
  <c r="BH71" i="11" s="1"/>
  <c r="BI71" i="11" s="1"/>
  <c r="AI71" i="11"/>
  <c r="AK71" i="11" s="1"/>
  <c r="AH71" i="11"/>
  <c r="AJ71" i="11" s="1"/>
  <c r="M71" i="11"/>
  <c r="O71" i="11" s="1"/>
  <c r="L71" i="11"/>
  <c r="N71" i="11" s="1"/>
  <c r="P71" i="11" s="1"/>
  <c r="Q71" i="11" s="1"/>
  <c r="FK70" i="11"/>
  <c r="FM70" i="11" s="1"/>
  <c r="FJ70" i="11"/>
  <c r="FL70" i="11" s="1"/>
  <c r="EO70" i="11"/>
  <c r="EQ70" i="11" s="1"/>
  <c r="EN70" i="11"/>
  <c r="EP70" i="11" s="1"/>
  <c r="DS70" i="11"/>
  <c r="DU70" i="11" s="1"/>
  <c r="DR70" i="11"/>
  <c r="DT70" i="11" s="1"/>
  <c r="CW70" i="11"/>
  <c r="CY70" i="11" s="1"/>
  <c r="CV70" i="11"/>
  <c r="CX70" i="11" s="1"/>
  <c r="CZ70" i="11" s="1"/>
  <c r="DA70" i="11" s="1"/>
  <c r="CA70" i="11"/>
  <c r="CC70" i="11" s="1"/>
  <c r="BZ70" i="11"/>
  <c r="CB70" i="11" s="1"/>
  <c r="BE70" i="11"/>
  <c r="BG70" i="11" s="1"/>
  <c r="BD70" i="11"/>
  <c r="BF70" i="11" s="1"/>
  <c r="BH70" i="11" s="1"/>
  <c r="BI70" i="11" s="1"/>
  <c r="AI70" i="11"/>
  <c r="AK70" i="11" s="1"/>
  <c r="AH70" i="11"/>
  <c r="AJ70" i="11" s="1"/>
  <c r="M70" i="11"/>
  <c r="O70" i="11" s="1"/>
  <c r="L70" i="11"/>
  <c r="N70" i="11" s="1"/>
  <c r="P70" i="11" s="1"/>
  <c r="Q70" i="11" s="1"/>
  <c r="FK69" i="11"/>
  <c r="FM69" i="11" s="1"/>
  <c r="FJ69" i="11"/>
  <c r="FL69" i="11" s="1"/>
  <c r="EO69" i="11"/>
  <c r="EQ69" i="11" s="1"/>
  <c r="EN69" i="11"/>
  <c r="EP69" i="11" s="1"/>
  <c r="DS69" i="11"/>
  <c r="DU69" i="11" s="1"/>
  <c r="DR69" i="11"/>
  <c r="DT69" i="11" s="1"/>
  <c r="CW69" i="11"/>
  <c r="CY69" i="11" s="1"/>
  <c r="CV69" i="11"/>
  <c r="CX69" i="11" s="1"/>
  <c r="CZ69" i="11" s="1"/>
  <c r="DA69" i="11" s="1"/>
  <c r="CA69" i="11"/>
  <c r="CC69" i="11" s="1"/>
  <c r="BZ69" i="11"/>
  <c r="CB69" i="11" s="1"/>
  <c r="BE69" i="11"/>
  <c r="BG69" i="11" s="1"/>
  <c r="BD69" i="11"/>
  <c r="BF69" i="11" s="1"/>
  <c r="BH69" i="11" s="1"/>
  <c r="BI69" i="11" s="1"/>
  <c r="AI69" i="11"/>
  <c r="AK69" i="11" s="1"/>
  <c r="AH69" i="11"/>
  <c r="AJ69" i="11" s="1"/>
  <c r="M69" i="11"/>
  <c r="O69" i="11" s="1"/>
  <c r="L69" i="11"/>
  <c r="N69" i="11" s="1"/>
  <c r="P69" i="11" s="1"/>
  <c r="Q69" i="11" s="1"/>
  <c r="FK68" i="11"/>
  <c r="FM68" i="11" s="1"/>
  <c r="FJ68" i="11"/>
  <c r="FL68" i="11" s="1"/>
  <c r="EO68" i="11"/>
  <c r="EQ68" i="11" s="1"/>
  <c r="EN68" i="11"/>
  <c r="EP68" i="11" s="1"/>
  <c r="DS68" i="11"/>
  <c r="DU68" i="11" s="1"/>
  <c r="DR68" i="11"/>
  <c r="DT68" i="11" s="1"/>
  <c r="CW68" i="11"/>
  <c r="CY68" i="11" s="1"/>
  <c r="CV68" i="11"/>
  <c r="CX68" i="11" s="1"/>
  <c r="CZ68" i="11" s="1"/>
  <c r="DA68" i="11" s="1"/>
  <c r="CA68" i="11"/>
  <c r="CC68" i="11" s="1"/>
  <c r="BZ68" i="11"/>
  <c r="CB68" i="11" s="1"/>
  <c r="BE68" i="11"/>
  <c r="BG68" i="11" s="1"/>
  <c r="BD68" i="11"/>
  <c r="BF68" i="11" s="1"/>
  <c r="BH68" i="11" s="1"/>
  <c r="BI68" i="11" s="1"/>
  <c r="AI68" i="11"/>
  <c r="AK68" i="11" s="1"/>
  <c r="AH68" i="11"/>
  <c r="AJ68" i="11" s="1"/>
  <c r="M68" i="11"/>
  <c r="O68" i="11" s="1"/>
  <c r="L68" i="11"/>
  <c r="N68" i="11" s="1"/>
  <c r="P68" i="11" s="1"/>
  <c r="Q68" i="11" s="1"/>
  <c r="FK67" i="11"/>
  <c r="FM67" i="11" s="1"/>
  <c r="FJ67" i="11"/>
  <c r="FL67" i="11" s="1"/>
  <c r="EO67" i="11"/>
  <c r="EQ67" i="11" s="1"/>
  <c r="EN67" i="11"/>
  <c r="EP67" i="11" s="1"/>
  <c r="DS67" i="11"/>
  <c r="DU67" i="11" s="1"/>
  <c r="DR67" i="11"/>
  <c r="DT67" i="11" s="1"/>
  <c r="CW67" i="11"/>
  <c r="CY67" i="11" s="1"/>
  <c r="CV67" i="11"/>
  <c r="CX67" i="11" s="1"/>
  <c r="CZ67" i="11" s="1"/>
  <c r="DA67" i="11" s="1"/>
  <c r="CA67" i="11"/>
  <c r="CC67" i="11" s="1"/>
  <c r="BZ67" i="11"/>
  <c r="CB67" i="11" s="1"/>
  <c r="BE67" i="11"/>
  <c r="BG67" i="11" s="1"/>
  <c r="BD67" i="11"/>
  <c r="BF67" i="11" s="1"/>
  <c r="BH67" i="11" s="1"/>
  <c r="BI67" i="11" s="1"/>
  <c r="AI67" i="11"/>
  <c r="AK67" i="11" s="1"/>
  <c r="AH67" i="11"/>
  <c r="AJ67" i="11" s="1"/>
  <c r="M67" i="11"/>
  <c r="O67" i="11" s="1"/>
  <c r="L67" i="11"/>
  <c r="N67" i="11" s="1"/>
  <c r="P67" i="11" s="1"/>
  <c r="Q67" i="11" s="1"/>
  <c r="FK66" i="11"/>
  <c r="FM66" i="11" s="1"/>
  <c r="FJ66" i="11"/>
  <c r="FL66" i="11" s="1"/>
  <c r="EO66" i="11"/>
  <c r="EQ66" i="11" s="1"/>
  <c r="EN66" i="11"/>
  <c r="EP66" i="11" s="1"/>
  <c r="DS66" i="11"/>
  <c r="DU66" i="11" s="1"/>
  <c r="DR66" i="11"/>
  <c r="DT66" i="11" s="1"/>
  <c r="CW66" i="11"/>
  <c r="CY66" i="11" s="1"/>
  <c r="CV66" i="11"/>
  <c r="CX66" i="11" s="1"/>
  <c r="CZ66" i="11" s="1"/>
  <c r="DA66" i="11" s="1"/>
  <c r="CA66" i="11"/>
  <c r="CC66" i="11" s="1"/>
  <c r="BZ66" i="11"/>
  <c r="CB66" i="11" s="1"/>
  <c r="BE66" i="11"/>
  <c r="BG66" i="11" s="1"/>
  <c r="BD66" i="11"/>
  <c r="BF66" i="11" s="1"/>
  <c r="BH66" i="11" s="1"/>
  <c r="BI66" i="11" s="1"/>
  <c r="AI66" i="11"/>
  <c r="AK66" i="11" s="1"/>
  <c r="AH66" i="11"/>
  <c r="AJ66" i="11" s="1"/>
  <c r="M66" i="11"/>
  <c r="O66" i="11" s="1"/>
  <c r="L66" i="11"/>
  <c r="N66" i="11" s="1"/>
  <c r="P66" i="11" s="1"/>
  <c r="Q66" i="11" s="1"/>
  <c r="FK65" i="11"/>
  <c r="FM65" i="11" s="1"/>
  <c r="FJ65" i="11"/>
  <c r="FL65" i="11" s="1"/>
  <c r="EO65" i="11"/>
  <c r="EQ65" i="11" s="1"/>
  <c r="EN65" i="11"/>
  <c r="EP65" i="11" s="1"/>
  <c r="DS65" i="11"/>
  <c r="DU65" i="11" s="1"/>
  <c r="DR65" i="11"/>
  <c r="DT65" i="11" s="1"/>
  <c r="CW65" i="11"/>
  <c r="CY65" i="11" s="1"/>
  <c r="CV65" i="11"/>
  <c r="CX65" i="11" s="1"/>
  <c r="CZ65" i="11" s="1"/>
  <c r="DA65" i="11" s="1"/>
  <c r="CA65" i="11"/>
  <c r="CC65" i="11" s="1"/>
  <c r="BZ65" i="11"/>
  <c r="CB65" i="11" s="1"/>
  <c r="BE65" i="11"/>
  <c r="BG65" i="11" s="1"/>
  <c r="BD65" i="11"/>
  <c r="BF65" i="11" s="1"/>
  <c r="BH65" i="11" s="1"/>
  <c r="BI65" i="11" s="1"/>
  <c r="AI65" i="11"/>
  <c r="AK65" i="11" s="1"/>
  <c r="AH65" i="11"/>
  <c r="AJ65" i="11" s="1"/>
  <c r="M65" i="11"/>
  <c r="O65" i="11" s="1"/>
  <c r="L65" i="11"/>
  <c r="N65" i="11" s="1"/>
  <c r="P65" i="11" s="1"/>
  <c r="Q65" i="11" s="1"/>
  <c r="FK64" i="11"/>
  <c r="FM64" i="11" s="1"/>
  <c r="FJ64" i="11"/>
  <c r="FL64" i="11" s="1"/>
  <c r="EO64" i="11"/>
  <c r="EQ64" i="11" s="1"/>
  <c r="EN64" i="11"/>
  <c r="EP64" i="11" s="1"/>
  <c r="DS64" i="11"/>
  <c r="DU64" i="11" s="1"/>
  <c r="DR64" i="11"/>
  <c r="DT64" i="11" s="1"/>
  <c r="CW64" i="11"/>
  <c r="CY64" i="11" s="1"/>
  <c r="CV64" i="11"/>
  <c r="CX64" i="11" s="1"/>
  <c r="CZ64" i="11" s="1"/>
  <c r="DA64" i="11" s="1"/>
  <c r="CA64" i="11"/>
  <c r="CC64" i="11" s="1"/>
  <c r="BZ64" i="11"/>
  <c r="CB64" i="11" s="1"/>
  <c r="BE64" i="11"/>
  <c r="BG64" i="11" s="1"/>
  <c r="BD64" i="11"/>
  <c r="BF64" i="11" s="1"/>
  <c r="BH64" i="11" s="1"/>
  <c r="BI64" i="11" s="1"/>
  <c r="AI64" i="11"/>
  <c r="AK64" i="11" s="1"/>
  <c r="AH64" i="11"/>
  <c r="AJ64" i="11" s="1"/>
  <c r="M64" i="11"/>
  <c r="O64" i="11" s="1"/>
  <c r="L64" i="11"/>
  <c r="N64" i="11" s="1"/>
  <c r="P64" i="11" s="1"/>
  <c r="Q64" i="11" s="1"/>
  <c r="FK63" i="11"/>
  <c r="FM63" i="11" s="1"/>
  <c r="FJ63" i="11"/>
  <c r="FL63" i="11" s="1"/>
  <c r="EO63" i="11"/>
  <c r="EQ63" i="11" s="1"/>
  <c r="EN63" i="11"/>
  <c r="EP63" i="11" s="1"/>
  <c r="DS63" i="11"/>
  <c r="DU63" i="11" s="1"/>
  <c r="DR63" i="11"/>
  <c r="DT63" i="11" s="1"/>
  <c r="CW63" i="11"/>
  <c r="CY63" i="11" s="1"/>
  <c r="CV63" i="11"/>
  <c r="CX63" i="11" s="1"/>
  <c r="CZ63" i="11" s="1"/>
  <c r="DA63" i="11" s="1"/>
  <c r="CA63" i="11"/>
  <c r="CC63" i="11" s="1"/>
  <c r="BZ63" i="11"/>
  <c r="CB63" i="11" s="1"/>
  <c r="BE63" i="11"/>
  <c r="BG63" i="11" s="1"/>
  <c r="BD63" i="11"/>
  <c r="BF63" i="11" s="1"/>
  <c r="BH63" i="11" s="1"/>
  <c r="BI63" i="11" s="1"/>
  <c r="AI63" i="11"/>
  <c r="AK63" i="11" s="1"/>
  <c r="AH63" i="11"/>
  <c r="AJ63" i="11" s="1"/>
  <c r="M63" i="11"/>
  <c r="O63" i="11" s="1"/>
  <c r="L63" i="11"/>
  <c r="N63" i="11" s="1"/>
  <c r="P63" i="11" s="1"/>
  <c r="Q63" i="11" s="1"/>
  <c r="FK62" i="11"/>
  <c r="FM62" i="11" s="1"/>
  <c r="FJ62" i="11"/>
  <c r="FL62" i="11" s="1"/>
  <c r="EO62" i="11"/>
  <c r="EQ62" i="11" s="1"/>
  <c r="EN62" i="11"/>
  <c r="EP62" i="11" s="1"/>
  <c r="DS62" i="11"/>
  <c r="DU62" i="11" s="1"/>
  <c r="DR62" i="11"/>
  <c r="DT62" i="11" s="1"/>
  <c r="CW62" i="11"/>
  <c r="CY62" i="11" s="1"/>
  <c r="CV62" i="11"/>
  <c r="CX62" i="11" s="1"/>
  <c r="CZ62" i="11" s="1"/>
  <c r="DA62" i="11" s="1"/>
  <c r="CA62" i="11"/>
  <c r="CC62" i="11" s="1"/>
  <c r="BZ62" i="11"/>
  <c r="CB62" i="11" s="1"/>
  <c r="BE62" i="11"/>
  <c r="BG62" i="11" s="1"/>
  <c r="BD62" i="11"/>
  <c r="BF62" i="11" s="1"/>
  <c r="BH62" i="11" s="1"/>
  <c r="BI62" i="11" s="1"/>
  <c r="AI62" i="11"/>
  <c r="AK62" i="11" s="1"/>
  <c r="AH62" i="11"/>
  <c r="AJ62" i="11" s="1"/>
  <c r="M62" i="11"/>
  <c r="O62" i="11" s="1"/>
  <c r="L62" i="11"/>
  <c r="N62" i="11" s="1"/>
  <c r="P62" i="11" s="1"/>
  <c r="Q62" i="11" s="1"/>
  <c r="FK61" i="11"/>
  <c r="FM61" i="11" s="1"/>
  <c r="FJ61" i="11"/>
  <c r="FL61" i="11" s="1"/>
  <c r="EO61" i="11"/>
  <c r="EQ61" i="11" s="1"/>
  <c r="EN61" i="11"/>
  <c r="EP61" i="11" s="1"/>
  <c r="DS61" i="11"/>
  <c r="DU61" i="11" s="1"/>
  <c r="DR61" i="11"/>
  <c r="DT61" i="11" s="1"/>
  <c r="CW61" i="11"/>
  <c r="CY61" i="11" s="1"/>
  <c r="CV61" i="11"/>
  <c r="CX61" i="11" s="1"/>
  <c r="CZ61" i="11" s="1"/>
  <c r="DA61" i="11" s="1"/>
  <c r="CA61" i="11"/>
  <c r="CC61" i="11" s="1"/>
  <c r="BZ61" i="11"/>
  <c r="CB61" i="11" s="1"/>
  <c r="BE61" i="11"/>
  <c r="BG61" i="11" s="1"/>
  <c r="BD61" i="11"/>
  <c r="BF61" i="11" s="1"/>
  <c r="BH61" i="11" s="1"/>
  <c r="BI61" i="11" s="1"/>
  <c r="AI61" i="11"/>
  <c r="AK61" i="11" s="1"/>
  <c r="AH61" i="11"/>
  <c r="AJ61" i="11" s="1"/>
  <c r="M61" i="11"/>
  <c r="O61" i="11" s="1"/>
  <c r="L61" i="11"/>
  <c r="N61" i="11" s="1"/>
  <c r="P61" i="11" s="1"/>
  <c r="Q61" i="11" s="1"/>
  <c r="FK60" i="11"/>
  <c r="FM60" i="11" s="1"/>
  <c r="FJ60" i="11"/>
  <c r="FL60" i="11" s="1"/>
  <c r="EO60" i="11"/>
  <c r="EQ60" i="11" s="1"/>
  <c r="EN60" i="11"/>
  <c r="EP60" i="11" s="1"/>
  <c r="DS60" i="11"/>
  <c r="DU60" i="11" s="1"/>
  <c r="DR60" i="11"/>
  <c r="DT60" i="11" s="1"/>
  <c r="CW60" i="11"/>
  <c r="CY60" i="11" s="1"/>
  <c r="CV60" i="11"/>
  <c r="CX60" i="11" s="1"/>
  <c r="CZ60" i="11" s="1"/>
  <c r="DA60" i="11" s="1"/>
  <c r="CA60" i="11"/>
  <c r="CC60" i="11" s="1"/>
  <c r="BZ60" i="11"/>
  <c r="CB60" i="11" s="1"/>
  <c r="BE60" i="11"/>
  <c r="BG60" i="11" s="1"/>
  <c r="BD60" i="11"/>
  <c r="BF60" i="11" s="1"/>
  <c r="BH60" i="11" s="1"/>
  <c r="BI60" i="11" s="1"/>
  <c r="AI60" i="11"/>
  <c r="AK60" i="11" s="1"/>
  <c r="AH60" i="11"/>
  <c r="AJ60" i="11" s="1"/>
  <c r="M60" i="11"/>
  <c r="O60" i="11" s="1"/>
  <c r="L60" i="11"/>
  <c r="N60" i="11" s="1"/>
  <c r="P60" i="11" s="1"/>
  <c r="Q60" i="11" s="1"/>
  <c r="FK59" i="11"/>
  <c r="FM59" i="11" s="1"/>
  <c r="FJ59" i="11"/>
  <c r="FL59" i="11" s="1"/>
  <c r="EO59" i="11"/>
  <c r="EQ59" i="11" s="1"/>
  <c r="EN59" i="11"/>
  <c r="EP59" i="11" s="1"/>
  <c r="DS59" i="11"/>
  <c r="DU59" i="11" s="1"/>
  <c r="DR59" i="11"/>
  <c r="DT59" i="11" s="1"/>
  <c r="CW59" i="11"/>
  <c r="CY59" i="11" s="1"/>
  <c r="CV59" i="11"/>
  <c r="CX59" i="11" s="1"/>
  <c r="CZ59" i="11" s="1"/>
  <c r="DA59" i="11" s="1"/>
  <c r="CA59" i="11"/>
  <c r="CC59" i="11" s="1"/>
  <c r="BZ59" i="11"/>
  <c r="CB59" i="11" s="1"/>
  <c r="BE59" i="11"/>
  <c r="BG59" i="11" s="1"/>
  <c r="BD59" i="11"/>
  <c r="BF59" i="11" s="1"/>
  <c r="BH59" i="11" s="1"/>
  <c r="BI59" i="11" s="1"/>
  <c r="AI59" i="11"/>
  <c r="AK59" i="11" s="1"/>
  <c r="AH59" i="11"/>
  <c r="AJ59" i="11" s="1"/>
  <c r="M59" i="11"/>
  <c r="O59" i="11" s="1"/>
  <c r="L59" i="11"/>
  <c r="N59" i="11" s="1"/>
  <c r="P59" i="11" s="1"/>
  <c r="Q59" i="11" s="1"/>
  <c r="FK58" i="11"/>
  <c r="FM58" i="11" s="1"/>
  <c r="FJ58" i="11"/>
  <c r="FL58" i="11" s="1"/>
  <c r="EO58" i="11"/>
  <c r="EQ58" i="11" s="1"/>
  <c r="EN58" i="11"/>
  <c r="EP58" i="11" s="1"/>
  <c r="DS58" i="11"/>
  <c r="DU58" i="11" s="1"/>
  <c r="DR58" i="11"/>
  <c r="DT58" i="11" s="1"/>
  <c r="CW58" i="11"/>
  <c r="CY58" i="11" s="1"/>
  <c r="CV58" i="11"/>
  <c r="CX58" i="11" s="1"/>
  <c r="CZ58" i="11" s="1"/>
  <c r="DA58" i="11" s="1"/>
  <c r="CA58" i="11"/>
  <c r="CC58" i="11" s="1"/>
  <c r="BZ58" i="11"/>
  <c r="CB58" i="11" s="1"/>
  <c r="BE58" i="11"/>
  <c r="BG58" i="11" s="1"/>
  <c r="BD58" i="11"/>
  <c r="BF58" i="11" s="1"/>
  <c r="BH58" i="11" s="1"/>
  <c r="BI58" i="11" s="1"/>
  <c r="AI58" i="11"/>
  <c r="AK58" i="11" s="1"/>
  <c r="AH58" i="11"/>
  <c r="AJ58" i="11" s="1"/>
  <c r="M58" i="11"/>
  <c r="O58" i="11" s="1"/>
  <c r="L58" i="11"/>
  <c r="N58" i="11" s="1"/>
  <c r="P58" i="11" s="1"/>
  <c r="Q58" i="11" s="1"/>
  <c r="FK57" i="11"/>
  <c r="FM57" i="11" s="1"/>
  <c r="FJ57" i="11"/>
  <c r="FL57" i="11" s="1"/>
  <c r="EO57" i="11"/>
  <c r="EQ57" i="11" s="1"/>
  <c r="EN57" i="11"/>
  <c r="EP57" i="11" s="1"/>
  <c r="DS57" i="11"/>
  <c r="DU57" i="11" s="1"/>
  <c r="DR57" i="11"/>
  <c r="DT57" i="11" s="1"/>
  <c r="CW57" i="11"/>
  <c r="CY57" i="11" s="1"/>
  <c r="CV57" i="11"/>
  <c r="CX57" i="11" s="1"/>
  <c r="CZ57" i="11" s="1"/>
  <c r="DA57" i="11" s="1"/>
  <c r="CA57" i="11"/>
  <c r="CC57" i="11" s="1"/>
  <c r="BZ57" i="11"/>
  <c r="CB57" i="11" s="1"/>
  <c r="BE57" i="11"/>
  <c r="BG57" i="11" s="1"/>
  <c r="BD57" i="11"/>
  <c r="BF57" i="11" s="1"/>
  <c r="BH57" i="11" s="1"/>
  <c r="BI57" i="11" s="1"/>
  <c r="AI57" i="11"/>
  <c r="AK57" i="11" s="1"/>
  <c r="AH57" i="11"/>
  <c r="AJ57" i="11" s="1"/>
  <c r="M57" i="11"/>
  <c r="O57" i="11" s="1"/>
  <c r="L57" i="11"/>
  <c r="N57" i="11" s="1"/>
  <c r="P57" i="11" s="1"/>
  <c r="Q57" i="11" s="1"/>
  <c r="FK56" i="11"/>
  <c r="FM56" i="11" s="1"/>
  <c r="FJ56" i="11"/>
  <c r="FL56" i="11" s="1"/>
  <c r="EO56" i="11"/>
  <c r="EQ56" i="11" s="1"/>
  <c r="EN56" i="11"/>
  <c r="EP56" i="11" s="1"/>
  <c r="DS56" i="11"/>
  <c r="DU56" i="11" s="1"/>
  <c r="DR56" i="11"/>
  <c r="DT56" i="11" s="1"/>
  <c r="CW56" i="11"/>
  <c r="CY56" i="11" s="1"/>
  <c r="CV56" i="11"/>
  <c r="CX56" i="11" s="1"/>
  <c r="CZ56" i="11" s="1"/>
  <c r="DA56" i="11" s="1"/>
  <c r="CA56" i="11"/>
  <c r="CC56" i="11" s="1"/>
  <c r="BZ56" i="11"/>
  <c r="CB56" i="11" s="1"/>
  <c r="BE56" i="11"/>
  <c r="BG56" i="11" s="1"/>
  <c r="BD56" i="11"/>
  <c r="BF56" i="11" s="1"/>
  <c r="BH56" i="11" s="1"/>
  <c r="BI56" i="11" s="1"/>
  <c r="AI56" i="11"/>
  <c r="AK56" i="11" s="1"/>
  <c r="AH56" i="11"/>
  <c r="AJ56" i="11" s="1"/>
  <c r="M56" i="11"/>
  <c r="O56" i="11" s="1"/>
  <c r="L56" i="11"/>
  <c r="N56" i="11" s="1"/>
  <c r="P56" i="11" s="1"/>
  <c r="Q56" i="11" s="1"/>
  <c r="FK55" i="11"/>
  <c r="FM55" i="11" s="1"/>
  <c r="FJ55" i="11"/>
  <c r="FL55" i="11" s="1"/>
  <c r="EO55" i="11"/>
  <c r="EQ55" i="11" s="1"/>
  <c r="EN55" i="11"/>
  <c r="EP55" i="11" s="1"/>
  <c r="DS55" i="11"/>
  <c r="DU55" i="11" s="1"/>
  <c r="DR55" i="11"/>
  <c r="DT55" i="11" s="1"/>
  <c r="CW55" i="11"/>
  <c r="CY55" i="11" s="1"/>
  <c r="CV55" i="11"/>
  <c r="CX55" i="11" s="1"/>
  <c r="CZ55" i="11" s="1"/>
  <c r="DA55" i="11" s="1"/>
  <c r="CA55" i="11"/>
  <c r="CC55" i="11" s="1"/>
  <c r="BZ55" i="11"/>
  <c r="CB55" i="11" s="1"/>
  <c r="BE55" i="11"/>
  <c r="BG55" i="11" s="1"/>
  <c r="BD55" i="11"/>
  <c r="BF55" i="11" s="1"/>
  <c r="BH55" i="11" s="1"/>
  <c r="BI55" i="11" s="1"/>
  <c r="AI55" i="11"/>
  <c r="AK55" i="11" s="1"/>
  <c r="AH55" i="11"/>
  <c r="AJ55" i="11" s="1"/>
  <c r="M55" i="11"/>
  <c r="O55" i="11" s="1"/>
  <c r="L55" i="11"/>
  <c r="N55" i="11" s="1"/>
  <c r="P55" i="11" s="1"/>
  <c r="Q55" i="11" s="1"/>
  <c r="FK54" i="11"/>
  <c r="FM54" i="11" s="1"/>
  <c r="FJ54" i="11"/>
  <c r="FL54" i="11" s="1"/>
  <c r="EO54" i="11"/>
  <c r="EQ54" i="11" s="1"/>
  <c r="EN54" i="11"/>
  <c r="EP54" i="11" s="1"/>
  <c r="DS54" i="11"/>
  <c r="DU54" i="11" s="1"/>
  <c r="DR54" i="11"/>
  <c r="DT54" i="11" s="1"/>
  <c r="CW54" i="11"/>
  <c r="CY54" i="11" s="1"/>
  <c r="CV54" i="11"/>
  <c r="CX54" i="11" s="1"/>
  <c r="CZ54" i="11" s="1"/>
  <c r="DA54" i="11" s="1"/>
  <c r="CA54" i="11"/>
  <c r="CC54" i="11" s="1"/>
  <c r="BZ54" i="11"/>
  <c r="CB54" i="11" s="1"/>
  <c r="BE54" i="11"/>
  <c r="BG54" i="11" s="1"/>
  <c r="BD54" i="11"/>
  <c r="BF54" i="11" s="1"/>
  <c r="BH54" i="11" s="1"/>
  <c r="BI54" i="11" s="1"/>
  <c r="AI54" i="11"/>
  <c r="AK54" i="11" s="1"/>
  <c r="AH54" i="11"/>
  <c r="AJ54" i="11" s="1"/>
  <c r="M54" i="11"/>
  <c r="O54" i="11" s="1"/>
  <c r="L54" i="11"/>
  <c r="N54" i="11" s="1"/>
  <c r="P54" i="11" s="1"/>
  <c r="Q54" i="11" s="1"/>
  <c r="FK53" i="11"/>
  <c r="FM53" i="11" s="1"/>
  <c r="FJ53" i="11"/>
  <c r="FL53" i="11" s="1"/>
  <c r="EO53" i="11"/>
  <c r="EQ53" i="11" s="1"/>
  <c r="EN53" i="11"/>
  <c r="EP53" i="11" s="1"/>
  <c r="DS53" i="11"/>
  <c r="DU53" i="11" s="1"/>
  <c r="DR53" i="11"/>
  <c r="DT53" i="11" s="1"/>
  <c r="CW53" i="11"/>
  <c r="CY53" i="11" s="1"/>
  <c r="CV53" i="11"/>
  <c r="CX53" i="11" s="1"/>
  <c r="CZ53" i="11" s="1"/>
  <c r="DA53" i="11" s="1"/>
  <c r="CA53" i="11"/>
  <c r="CC53" i="11" s="1"/>
  <c r="BZ53" i="11"/>
  <c r="CB53" i="11" s="1"/>
  <c r="BE53" i="11"/>
  <c r="BG53" i="11" s="1"/>
  <c r="BD53" i="11"/>
  <c r="BF53" i="11" s="1"/>
  <c r="AI53" i="11"/>
  <c r="AK53" i="11" s="1"/>
  <c r="AH53" i="11"/>
  <c r="AJ53" i="11" s="1"/>
  <c r="M53" i="11"/>
  <c r="O53" i="11" s="1"/>
  <c r="L53" i="11"/>
  <c r="N53" i="11" s="1"/>
  <c r="P53" i="11" s="1"/>
  <c r="Q53" i="11" s="1"/>
  <c r="FK52" i="11"/>
  <c r="FM52" i="11" s="1"/>
  <c r="FJ52" i="11"/>
  <c r="FL52" i="11" s="1"/>
  <c r="EO52" i="11"/>
  <c r="EQ52" i="11" s="1"/>
  <c r="EN52" i="11"/>
  <c r="EP52" i="11" s="1"/>
  <c r="DS52" i="11"/>
  <c r="DU52" i="11" s="1"/>
  <c r="DR52" i="11"/>
  <c r="DT52" i="11" s="1"/>
  <c r="CW52" i="11"/>
  <c r="CY52" i="11" s="1"/>
  <c r="CV52" i="11"/>
  <c r="CX52" i="11" s="1"/>
  <c r="CZ52" i="11" s="1"/>
  <c r="DA52" i="11" s="1"/>
  <c r="CA52" i="11"/>
  <c r="CC52" i="11" s="1"/>
  <c r="BZ52" i="11"/>
  <c r="CB52" i="11" s="1"/>
  <c r="BE52" i="11"/>
  <c r="BG52" i="11" s="1"/>
  <c r="BD52" i="11"/>
  <c r="BF52" i="11" s="1"/>
  <c r="AI52" i="11"/>
  <c r="AK52" i="11" s="1"/>
  <c r="AH52" i="11"/>
  <c r="AJ52" i="11" s="1"/>
  <c r="M52" i="11"/>
  <c r="O52" i="11" s="1"/>
  <c r="L52" i="11"/>
  <c r="N52" i="11" s="1"/>
  <c r="P52" i="11" s="1"/>
  <c r="Q52" i="11" s="1"/>
  <c r="FK51" i="11"/>
  <c r="FM51" i="11" s="1"/>
  <c r="FJ51" i="11"/>
  <c r="FL51" i="11" s="1"/>
  <c r="EO51" i="11"/>
  <c r="EQ51" i="11" s="1"/>
  <c r="EN51" i="11"/>
  <c r="EP51" i="11" s="1"/>
  <c r="DS51" i="11"/>
  <c r="DU51" i="11" s="1"/>
  <c r="DR51" i="11"/>
  <c r="DT51" i="11" s="1"/>
  <c r="CW51" i="11"/>
  <c r="CY51" i="11" s="1"/>
  <c r="CV51" i="11"/>
  <c r="CX51" i="11" s="1"/>
  <c r="CZ51" i="11" s="1"/>
  <c r="DA51" i="11" s="1"/>
  <c r="CA51" i="11"/>
  <c r="CC51" i="11" s="1"/>
  <c r="BZ51" i="11"/>
  <c r="CB51" i="11" s="1"/>
  <c r="BE51" i="11"/>
  <c r="BG51" i="11" s="1"/>
  <c r="BD51" i="11"/>
  <c r="BF51" i="11" s="1"/>
  <c r="AI51" i="11"/>
  <c r="AK51" i="11" s="1"/>
  <c r="AH51" i="11"/>
  <c r="AJ51" i="11" s="1"/>
  <c r="M51" i="11"/>
  <c r="O51" i="11" s="1"/>
  <c r="L51" i="11"/>
  <c r="N51" i="11" s="1"/>
  <c r="P51" i="11" s="1"/>
  <c r="Q51" i="11" s="1"/>
  <c r="FK50" i="11"/>
  <c r="FM50" i="11" s="1"/>
  <c r="FJ50" i="11"/>
  <c r="FL50" i="11" s="1"/>
  <c r="EO50" i="11"/>
  <c r="EQ50" i="11" s="1"/>
  <c r="EN50" i="11"/>
  <c r="EP50" i="11" s="1"/>
  <c r="DS50" i="11"/>
  <c r="DU50" i="11" s="1"/>
  <c r="DR50" i="11"/>
  <c r="DT50" i="11" s="1"/>
  <c r="CW50" i="11"/>
  <c r="CY50" i="11" s="1"/>
  <c r="CV50" i="11"/>
  <c r="CX50" i="11" s="1"/>
  <c r="CZ50" i="11" s="1"/>
  <c r="DA50" i="11" s="1"/>
  <c r="CA50" i="11"/>
  <c r="CC50" i="11" s="1"/>
  <c r="BZ50" i="11"/>
  <c r="CB50" i="11" s="1"/>
  <c r="BE50" i="11"/>
  <c r="BG50" i="11" s="1"/>
  <c r="BD50" i="11"/>
  <c r="BF50" i="11" s="1"/>
  <c r="AI50" i="11"/>
  <c r="AK50" i="11" s="1"/>
  <c r="AH50" i="11"/>
  <c r="AJ50" i="11" s="1"/>
  <c r="M50" i="11"/>
  <c r="O50" i="11" s="1"/>
  <c r="L50" i="11"/>
  <c r="N50" i="11" s="1"/>
  <c r="P50" i="11" s="1"/>
  <c r="Q50" i="11" s="1"/>
  <c r="FK49" i="11"/>
  <c r="FM49" i="11" s="1"/>
  <c r="FJ49" i="11"/>
  <c r="FL49" i="11" s="1"/>
  <c r="EO49" i="11"/>
  <c r="EQ49" i="11" s="1"/>
  <c r="EN49" i="11"/>
  <c r="EP49" i="11" s="1"/>
  <c r="DS49" i="11"/>
  <c r="DU49" i="11" s="1"/>
  <c r="DR49" i="11"/>
  <c r="DT49" i="11" s="1"/>
  <c r="CW49" i="11"/>
  <c r="CY49" i="11" s="1"/>
  <c r="CV49" i="11"/>
  <c r="CX49" i="11" s="1"/>
  <c r="CZ49" i="11" s="1"/>
  <c r="DA49" i="11" s="1"/>
  <c r="CA49" i="11"/>
  <c r="CC49" i="11" s="1"/>
  <c r="BZ49" i="11"/>
  <c r="CB49" i="11" s="1"/>
  <c r="BE49" i="11"/>
  <c r="BG49" i="11" s="1"/>
  <c r="BD49" i="11"/>
  <c r="BF49" i="11" s="1"/>
  <c r="AI49" i="11"/>
  <c r="AK49" i="11" s="1"/>
  <c r="AH49" i="11"/>
  <c r="AJ49" i="11" s="1"/>
  <c r="M49" i="11"/>
  <c r="O49" i="11" s="1"/>
  <c r="L49" i="11"/>
  <c r="N49" i="11" s="1"/>
  <c r="P49" i="11" s="1"/>
  <c r="Q49" i="11" s="1"/>
  <c r="FK48" i="11"/>
  <c r="FM48" i="11" s="1"/>
  <c r="FJ48" i="11"/>
  <c r="FL48" i="11" s="1"/>
  <c r="EO48" i="11"/>
  <c r="EQ48" i="11" s="1"/>
  <c r="EN48" i="11"/>
  <c r="EP48" i="11" s="1"/>
  <c r="DS48" i="11"/>
  <c r="DU48" i="11" s="1"/>
  <c r="DR48" i="11"/>
  <c r="DT48" i="11" s="1"/>
  <c r="CW48" i="11"/>
  <c r="CY48" i="11" s="1"/>
  <c r="CV48" i="11"/>
  <c r="CX48" i="11" s="1"/>
  <c r="CZ48" i="11" s="1"/>
  <c r="DA48" i="11" s="1"/>
  <c r="CA48" i="11"/>
  <c r="CC48" i="11" s="1"/>
  <c r="BZ48" i="11"/>
  <c r="CB48" i="11" s="1"/>
  <c r="BE48" i="11"/>
  <c r="BG48" i="11" s="1"/>
  <c r="BD48" i="11"/>
  <c r="BF48" i="11" s="1"/>
  <c r="AI48" i="11"/>
  <c r="AK48" i="11" s="1"/>
  <c r="AH48" i="11"/>
  <c r="AJ48" i="11" s="1"/>
  <c r="M48" i="11"/>
  <c r="O48" i="11" s="1"/>
  <c r="L48" i="11"/>
  <c r="N48" i="11" s="1"/>
  <c r="P48" i="11" s="1"/>
  <c r="Q48" i="11" s="1"/>
  <c r="FK47" i="11"/>
  <c r="FM47" i="11" s="1"/>
  <c r="FJ47" i="11"/>
  <c r="FL47" i="11" s="1"/>
  <c r="EO47" i="11"/>
  <c r="EQ47" i="11" s="1"/>
  <c r="EN47" i="11"/>
  <c r="EP47" i="11" s="1"/>
  <c r="DS47" i="11"/>
  <c r="DU47" i="11" s="1"/>
  <c r="DR47" i="11"/>
  <c r="DT47" i="11" s="1"/>
  <c r="CW47" i="11"/>
  <c r="CY47" i="11" s="1"/>
  <c r="CV47" i="11"/>
  <c r="CX47" i="11" s="1"/>
  <c r="CZ47" i="11" s="1"/>
  <c r="DA47" i="11" s="1"/>
  <c r="CA47" i="11"/>
  <c r="CC47" i="11" s="1"/>
  <c r="BZ47" i="11"/>
  <c r="CB47" i="11" s="1"/>
  <c r="BE47" i="11"/>
  <c r="BG47" i="11" s="1"/>
  <c r="BD47" i="11"/>
  <c r="BF47" i="11" s="1"/>
  <c r="AI47" i="11"/>
  <c r="AK47" i="11" s="1"/>
  <c r="AH47" i="11"/>
  <c r="AJ47" i="11" s="1"/>
  <c r="M47" i="11"/>
  <c r="O47" i="11" s="1"/>
  <c r="L47" i="11"/>
  <c r="N47" i="11" s="1"/>
  <c r="P47" i="11" s="1"/>
  <c r="Q47" i="11" s="1"/>
  <c r="FK46" i="11"/>
  <c r="FM46" i="11" s="1"/>
  <c r="FJ46" i="11"/>
  <c r="FL46" i="11" s="1"/>
  <c r="EO46" i="11"/>
  <c r="EQ46" i="11" s="1"/>
  <c r="EN46" i="11"/>
  <c r="EP46" i="11" s="1"/>
  <c r="DS46" i="11"/>
  <c r="DU46" i="11" s="1"/>
  <c r="DR46" i="11"/>
  <c r="DT46" i="11" s="1"/>
  <c r="CW46" i="11"/>
  <c r="CY46" i="11" s="1"/>
  <c r="CV46" i="11"/>
  <c r="CX46" i="11" s="1"/>
  <c r="CZ46" i="11" s="1"/>
  <c r="DA46" i="11" s="1"/>
  <c r="CA46" i="11"/>
  <c r="CC46" i="11" s="1"/>
  <c r="BZ46" i="11"/>
  <c r="CB46" i="11" s="1"/>
  <c r="BE46" i="11"/>
  <c r="BG46" i="11" s="1"/>
  <c r="BD46" i="11"/>
  <c r="BF46" i="11" s="1"/>
  <c r="AI46" i="11"/>
  <c r="AK46" i="11" s="1"/>
  <c r="AH46" i="11"/>
  <c r="AJ46" i="11" s="1"/>
  <c r="M46" i="11"/>
  <c r="O46" i="11" s="1"/>
  <c r="L46" i="11"/>
  <c r="N46" i="11" s="1"/>
  <c r="P46" i="11" s="1"/>
  <c r="Q46" i="11" s="1"/>
  <c r="FK45" i="11"/>
  <c r="FM45" i="11" s="1"/>
  <c r="FJ45" i="11"/>
  <c r="FL45" i="11" s="1"/>
  <c r="EO45" i="11"/>
  <c r="EQ45" i="11" s="1"/>
  <c r="EN45" i="11"/>
  <c r="EP45" i="11" s="1"/>
  <c r="DS45" i="11"/>
  <c r="DU45" i="11" s="1"/>
  <c r="DR45" i="11"/>
  <c r="DT45" i="11" s="1"/>
  <c r="CW45" i="11"/>
  <c r="CY45" i="11" s="1"/>
  <c r="CV45" i="11"/>
  <c r="CX45" i="11" s="1"/>
  <c r="CZ45" i="11" s="1"/>
  <c r="DA45" i="11" s="1"/>
  <c r="CA45" i="11"/>
  <c r="CC45" i="11" s="1"/>
  <c r="BZ45" i="11"/>
  <c r="CB45" i="11" s="1"/>
  <c r="BE45" i="11"/>
  <c r="BG45" i="11" s="1"/>
  <c r="BD45" i="11"/>
  <c r="BF45" i="11" s="1"/>
  <c r="AI45" i="11"/>
  <c r="AK45" i="11" s="1"/>
  <c r="AH45" i="11"/>
  <c r="AJ45" i="11" s="1"/>
  <c r="M45" i="11"/>
  <c r="O45" i="11" s="1"/>
  <c r="L45" i="11"/>
  <c r="N45" i="11" s="1"/>
  <c r="P45" i="11" s="1"/>
  <c r="Q45" i="11" s="1"/>
  <c r="FK44" i="11"/>
  <c r="FM44" i="11" s="1"/>
  <c r="FJ44" i="11"/>
  <c r="FL44" i="11" s="1"/>
  <c r="EO44" i="11"/>
  <c r="EQ44" i="11" s="1"/>
  <c r="EN44" i="11"/>
  <c r="EP44" i="11" s="1"/>
  <c r="DS44" i="11"/>
  <c r="DU44" i="11" s="1"/>
  <c r="DR44" i="11"/>
  <c r="DT44" i="11" s="1"/>
  <c r="CW44" i="11"/>
  <c r="CY44" i="11" s="1"/>
  <c r="CV44" i="11"/>
  <c r="CX44" i="11" s="1"/>
  <c r="CZ44" i="11" s="1"/>
  <c r="DA44" i="11" s="1"/>
  <c r="CA44" i="11"/>
  <c r="CC44" i="11" s="1"/>
  <c r="BZ44" i="11"/>
  <c r="CB44" i="11" s="1"/>
  <c r="BE44" i="11"/>
  <c r="BG44" i="11" s="1"/>
  <c r="BD44" i="11"/>
  <c r="BF44" i="11" s="1"/>
  <c r="AI44" i="11"/>
  <c r="AK44" i="11" s="1"/>
  <c r="AH44" i="11"/>
  <c r="AJ44" i="11" s="1"/>
  <c r="M44" i="11"/>
  <c r="O44" i="11" s="1"/>
  <c r="L44" i="11"/>
  <c r="N44" i="11" s="1"/>
  <c r="P44" i="11" s="1"/>
  <c r="Q44" i="11" s="1"/>
  <c r="FK43" i="11"/>
  <c r="FM43" i="11" s="1"/>
  <c r="FJ43" i="11"/>
  <c r="FL43" i="11" s="1"/>
  <c r="EO43" i="11"/>
  <c r="EQ43" i="11" s="1"/>
  <c r="EN43" i="11"/>
  <c r="EP43" i="11" s="1"/>
  <c r="DS43" i="11"/>
  <c r="DU43" i="11" s="1"/>
  <c r="DR43" i="11"/>
  <c r="DT43" i="11" s="1"/>
  <c r="CW43" i="11"/>
  <c r="CY43" i="11" s="1"/>
  <c r="CV43" i="11"/>
  <c r="CX43" i="11" s="1"/>
  <c r="CZ43" i="11" s="1"/>
  <c r="DA43" i="11" s="1"/>
  <c r="CA43" i="11"/>
  <c r="CC43" i="11" s="1"/>
  <c r="BZ43" i="11"/>
  <c r="CB43" i="11" s="1"/>
  <c r="BE43" i="11"/>
  <c r="BG43" i="11" s="1"/>
  <c r="BD43" i="11"/>
  <c r="BF43" i="11" s="1"/>
  <c r="AI43" i="11"/>
  <c r="AK43" i="11" s="1"/>
  <c r="AH43" i="11"/>
  <c r="AJ43" i="11" s="1"/>
  <c r="M43" i="11"/>
  <c r="O43" i="11" s="1"/>
  <c r="L43" i="11"/>
  <c r="N43" i="11" s="1"/>
  <c r="P43" i="11" s="1"/>
  <c r="Q43" i="11" s="1"/>
  <c r="FK42" i="11"/>
  <c r="FM42" i="11" s="1"/>
  <c r="FJ42" i="11"/>
  <c r="FL42" i="11" s="1"/>
  <c r="EO42" i="11"/>
  <c r="EQ42" i="11" s="1"/>
  <c r="EN42" i="11"/>
  <c r="EP42" i="11" s="1"/>
  <c r="DS42" i="11"/>
  <c r="DU42" i="11" s="1"/>
  <c r="DR42" i="11"/>
  <c r="DT42" i="11" s="1"/>
  <c r="CW42" i="11"/>
  <c r="CY42" i="11" s="1"/>
  <c r="CV42" i="11"/>
  <c r="CX42" i="11" s="1"/>
  <c r="CZ42" i="11" s="1"/>
  <c r="DA42" i="11" s="1"/>
  <c r="CA42" i="11"/>
  <c r="CC42" i="11" s="1"/>
  <c r="BZ42" i="11"/>
  <c r="CB42" i="11" s="1"/>
  <c r="BE42" i="11"/>
  <c r="BG42" i="11" s="1"/>
  <c r="BD42" i="11"/>
  <c r="BF42" i="11" s="1"/>
  <c r="AI42" i="11"/>
  <c r="AK42" i="11" s="1"/>
  <c r="AH42" i="11"/>
  <c r="AJ42" i="11" s="1"/>
  <c r="M42" i="11"/>
  <c r="O42" i="11" s="1"/>
  <c r="L42" i="11"/>
  <c r="N42" i="11" s="1"/>
  <c r="P42" i="11" s="1"/>
  <c r="Q42" i="11" s="1"/>
  <c r="FK41" i="11"/>
  <c r="FM41" i="11" s="1"/>
  <c r="FJ41" i="11"/>
  <c r="FL41" i="11" s="1"/>
  <c r="EO41" i="11"/>
  <c r="EQ41" i="11" s="1"/>
  <c r="EN41" i="11"/>
  <c r="EP41" i="11" s="1"/>
  <c r="DS41" i="11"/>
  <c r="DU41" i="11" s="1"/>
  <c r="DR41" i="11"/>
  <c r="DT41" i="11" s="1"/>
  <c r="CW41" i="11"/>
  <c r="CY41" i="11" s="1"/>
  <c r="CV41" i="11"/>
  <c r="CX41" i="11" s="1"/>
  <c r="CZ41" i="11" s="1"/>
  <c r="DA41" i="11" s="1"/>
  <c r="CA41" i="11"/>
  <c r="CC41" i="11" s="1"/>
  <c r="BZ41" i="11"/>
  <c r="CB41" i="11" s="1"/>
  <c r="BE41" i="11"/>
  <c r="BG41" i="11" s="1"/>
  <c r="BD41" i="11"/>
  <c r="BF41" i="11" s="1"/>
  <c r="AI41" i="11"/>
  <c r="AK41" i="11" s="1"/>
  <c r="AH41" i="11"/>
  <c r="AJ41" i="11" s="1"/>
  <c r="M41" i="11"/>
  <c r="O41" i="11" s="1"/>
  <c r="L41" i="11"/>
  <c r="N41" i="11" s="1"/>
  <c r="P41" i="11" s="1"/>
  <c r="Q41" i="11" s="1"/>
  <c r="FK40" i="11"/>
  <c r="FM40" i="11" s="1"/>
  <c r="FJ40" i="11"/>
  <c r="FL40" i="11" s="1"/>
  <c r="EO40" i="11"/>
  <c r="EQ40" i="11" s="1"/>
  <c r="EN40" i="11"/>
  <c r="EP40" i="11" s="1"/>
  <c r="DS40" i="11"/>
  <c r="DU40" i="11" s="1"/>
  <c r="DR40" i="11"/>
  <c r="DT40" i="11" s="1"/>
  <c r="CW40" i="11"/>
  <c r="CY40" i="11" s="1"/>
  <c r="CV40" i="11"/>
  <c r="CX40" i="11" s="1"/>
  <c r="CZ40" i="11" s="1"/>
  <c r="DA40" i="11" s="1"/>
  <c r="CA40" i="11"/>
  <c r="CC40" i="11" s="1"/>
  <c r="BZ40" i="11"/>
  <c r="CB40" i="11" s="1"/>
  <c r="BE40" i="11"/>
  <c r="BG40" i="11" s="1"/>
  <c r="BD40" i="11"/>
  <c r="BF40" i="11" s="1"/>
  <c r="AI40" i="11"/>
  <c r="AK40" i="11" s="1"/>
  <c r="AH40" i="11"/>
  <c r="AJ40" i="11" s="1"/>
  <c r="M40" i="11"/>
  <c r="O40" i="11" s="1"/>
  <c r="L40" i="11"/>
  <c r="N40" i="11" s="1"/>
  <c r="P40" i="11" s="1"/>
  <c r="Q40" i="11" s="1"/>
  <c r="FK39" i="11"/>
  <c r="FM39" i="11" s="1"/>
  <c r="FJ39" i="11"/>
  <c r="FL39" i="11" s="1"/>
  <c r="EO39" i="11"/>
  <c r="EQ39" i="11" s="1"/>
  <c r="EN39" i="11"/>
  <c r="EP39" i="11" s="1"/>
  <c r="DS39" i="11"/>
  <c r="DU39" i="11" s="1"/>
  <c r="DR39" i="11"/>
  <c r="DT39" i="11" s="1"/>
  <c r="CW39" i="11"/>
  <c r="CY39" i="11" s="1"/>
  <c r="CV39" i="11"/>
  <c r="CX39" i="11" s="1"/>
  <c r="CZ39" i="11" s="1"/>
  <c r="DA39" i="11" s="1"/>
  <c r="CA39" i="11"/>
  <c r="CC39" i="11" s="1"/>
  <c r="BZ39" i="11"/>
  <c r="CB39" i="11" s="1"/>
  <c r="BE39" i="11"/>
  <c r="BG39" i="11" s="1"/>
  <c r="BD39" i="11"/>
  <c r="BF39" i="11" s="1"/>
  <c r="AI39" i="11"/>
  <c r="AK39" i="11" s="1"/>
  <c r="AH39" i="11"/>
  <c r="AJ39" i="11" s="1"/>
  <c r="M39" i="11"/>
  <c r="O39" i="11" s="1"/>
  <c r="L39" i="11"/>
  <c r="N39" i="11" s="1"/>
  <c r="P39" i="11" s="1"/>
  <c r="Q39" i="11" s="1"/>
  <c r="FK38" i="11"/>
  <c r="FM38" i="11" s="1"/>
  <c r="FJ38" i="11"/>
  <c r="FL38" i="11" s="1"/>
  <c r="EO38" i="11"/>
  <c r="EQ38" i="11" s="1"/>
  <c r="EN38" i="11"/>
  <c r="EP38" i="11" s="1"/>
  <c r="DS38" i="11"/>
  <c r="DU38" i="11" s="1"/>
  <c r="DR38" i="11"/>
  <c r="DT38" i="11" s="1"/>
  <c r="CW38" i="11"/>
  <c r="CY38" i="11" s="1"/>
  <c r="CV38" i="11"/>
  <c r="CX38" i="11" s="1"/>
  <c r="CZ38" i="11" s="1"/>
  <c r="DA38" i="11" s="1"/>
  <c r="CA38" i="11"/>
  <c r="CC38" i="11" s="1"/>
  <c r="BZ38" i="11"/>
  <c r="CB38" i="11" s="1"/>
  <c r="BE38" i="11"/>
  <c r="BG38" i="11" s="1"/>
  <c r="BD38" i="11"/>
  <c r="BF38" i="11" s="1"/>
  <c r="AI38" i="11"/>
  <c r="AK38" i="11" s="1"/>
  <c r="AH38" i="11"/>
  <c r="AJ38" i="11" s="1"/>
  <c r="M38" i="11"/>
  <c r="O38" i="11" s="1"/>
  <c r="L38" i="11"/>
  <c r="N38" i="11" s="1"/>
  <c r="P38" i="11" s="1"/>
  <c r="Q38" i="11" s="1"/>
  <c r="FK37" i="11"/>
  <c r="FM37" i="11" s="1"/>
  <c r="FJ37" i="11"/>
  <c r="FL37" i="11" s="1"/>
  <c r="EO37" i="11"/>
  <c r="EQ37" i="11" s="1"/>
  <c r="EN37" i="11"/>
  <c r="EP37" i="11" s="1"/>
  <c r="DS37" i="11"/>
  <c r="DU37" i="11" s="1"/>
  <c r="DR37" i="11"/>
  <c r="DT37" i="11" s="1"/>
  <c r="CW37" i="11"/>
  <c r="CY37" i="11" s="1"/>
  <c r="CV37" i="11"/>
  <c r="CX37" i="11" s="1"/>
  <c r="CZ37" i="11" s="1"/>
  <c r="DA37" i="11" s="1"/>
  <c r="CA37" i="11"/>
  <c r="CC37" i="11" s="1"/>
  <c r="BZ37" i="11"/>
  <c r="CB37" i="11" s="1"/>
  <c r="BE37" i="11"/>
  <c r="BG37" i="11" s="1"/>
  <c r="BD37" i="11"/>
  <c r="BF37" i="11" s="1"/>
  <c r="AI37" i="11"/>
  <c r="AK37" i="11" s="1"/>
  <c r="AH37" i="11"/>
  <c r="AJ37" i="11" s="1"/>
  <c r="M37" i="11"/>
  <c r="O37" i="11" s="1"/>
  <c r="L37" i="11"/>
  <c r="N37" i="11" s="1"/>
  <c r="P37" i="11" s="1"/>
  <c r="Q37" i="11" s="1"/>
  <c r="FK36" i="11"/>
  <c r="FM36" i="11" s="1"/>
  <c r="FJ36" i="11"/>
  <c r="FL36" i="11" s="1"/>
  <c r="EO36" i="11"/>
  <c r="EQ36" i="11" s="1"/>
  <c r="EN36" i="11"/>
  <c r="EP36" i="11" s="1"/>
  <c r="DS36" i="11"/>
  <c r="DU36" i="11" s="1"/>
  <c r="DR36" i="11"/>
  <c r="DT36" i="11" s="1"/>
  <c r="CW36" i="11"/>
  <c r="CY36" i="11" s="1"/>
  <c r="CV36" i="11"/>
  <c r="CX36" i="11" s="1"/>
  <c r="CZ36" i="11" s="1"/>
  <c r="DA36" i="11" s="1"/>
  <c r="CA36" i="11"/>
  <c r="CC36" i="11" s="1"/>
  <c r="BZ36" i="11"/>
  <c r="CB36" i="11" s="1"/>
  <c r="BE36" i="11"/>
  <c r="BG36" i="11" s="1"/>
  <c r="BD36" i="11"/>
  <c r="BF36" i="11" s="1"/>
  <c r="AI36" i="11"/>
  <c r="AK36" i="11" s="1"/>
  <c r="AH36" i="11"/>
  <c r="AJ36" i="11" s="1"/>
  <c r="M36" i="11"/>
  <c r="O36" i="11" s="1"/>
  <c r="L36" i="11"/>
  <c r="N36" i="11" s="1"/>
  <c r="P36" i="11" s="1"/>
  <c r="Q36" i="11" s="1"/>
  <c r="FK35" i="11"/>
  <c r="FM35" i="11" s="1"/>
  <c r="FJ35" i="11"/>
  <c r="FL35" i="11" s="1"/>
  <c r="EO35" i="11"/>
  <c r="EQ35" i="11" s="1"/>
  <c r="EN35" i="11"/>
  <c r="EP35" i="11" s="1"/>
  <c r="DS35" i="11"/>
  <c r="DU35" i="11" s="1"/>
  <c r="DR35" i="11"/>
  <c r="DT35" i="11" s="1"/>
  <c r="CW35" i="11"/>
  <c r="CY35" i="11" s="1"/>
  <c r="CV35" i="11"/>
  <c r="CX35" i="11" s="1"/>
  <c r="CZ35" i="11" s="1"/>
  <c r="DA35" i="11" s="1"/>
  <c r="CA35" i="11"/>
  <c r="CC35" i="11" s="1"/>
  <c r="BZ35" i="11"/>
  <c r="CB35" i="11" s="1"/>
  <c r="BE35" i="11"/>
  <c r="BG35" i="11" s="1"/>
  <c r="BD35" i="11"/>
  <c r="BF35" i="11" s="1"/>
  <c r="AI35" i="11"/>
  <c r="AK35" i="11" s="1"/>
  <c r="AH35" i="11"/>
  <c r="AJ35" i="11" s="1"/>
  <c r="M35" i="11"/>
  <c r="O35" i="11" s="1"/>
  <c r="L35" i="11"/>
  <c r="N35" i="11" s="1"/>
  <c r="P35" i="11" s="1"/>
  <c r="Q35" i="11" s="1"/>
  <c r="FK34" i="11"/>
  <c r="FM34" i="11" s="1"/>
  <c r="FJ34" i="11"/>
  <c r="FL34" i="11" s="1"/>
  <c r="EO34" i="11"/>
  <c r="EQ34" i="11" s="1"/>
  <c r="EN34" i="11"/>
  <c r="EP34" i="11" s="1"/>
  <c r="DS34" i="11"/>
  <c r="DU34" i="11" s="1"/>
  <c r="DR34" i="11"/>
  <c r="DT34" i="11" s="1"/>
  <c r="CW34" i="11"/>
  <c r="CY34" i="11" s="1"/>
  <c r="CV34" i="11"/>
  <c r="CX34" i="11" s="1"/>
  <c r="CZ34" i="11" s="1"/>
  <c r="DA34" i="11" s="1"/>
  <c r="CA34" i="11"/>
  <c r="CC34" i="11" s="1"/>
  <c r="BZ34" i="11"/>
  <c r="CB34" i="11" s="1"/>
  <c r="BE34" i="11"/>
  <c r="BG34" i="11" s="1"/>
  <c r="BD34" i="11"/>
  <c r="BF34" i="11" s="1"/>
  <c r="BH34" i="11" s="1"/>
  <c r="BI34" i="11" s="1"/>
  <c r="AI34" i="11"/>
  <c r="AK34" i="11" s="1"/>
  <c r="AH34" i="11"/>
  <c r="AJ34" i="11" s="1"/>
  <c r="M34" i="11"/>
  <c r="O34" i="11" s="1"/>
  <c r="L34" i="11"/>
  <c r="N34" i="11" s="1"/>
  <c r="P34" i="11" s="1"/>
  <c r="Q34" i="11" s="1"/>
  <c r="FK33" i="11"/>
  <c r="FM33" i="11" s="1"/>
  <c r="FJ33" i="11"/>
  <c r="FL33" i="11" s="1"/>
  <c r="EO33" i="11"/>
  <c r="EQ33" i="11" s="1"/>
  <c r="EN33" i="11"/>
  <c r="EP33" i="11" s="1"/>
  <c r="DS33" i="11"/>
  <c r="DU33" i="11" s="1"/>
  <c r="DR33" i="11"/>
  <c r="DT33" i="11" s="1"/>
  <c r="CW33" i="11"/>
  <c r="CY33" i="11" s="1"/>
  <c r="CV33" i="11"/>
  <c r="CX33" i="11" s="1"/>
  <c r="CZ33" i="11" s="1"/>
  <c r="DA33" i="11" s="1"/>
  <c r="CA33" i="11"/>
  <c r="CC33" i="11" s="1"/>
  <c r="BZ33" i="11"/>
  <c r="CB33" i="11" s="1"/>
  <c r="BE33" i="11"/>
  <c r="BG33" i="11" s="1"/>
  <c r="BD33" i="11"/>
  <c r="BF33" i="11" s="1"/>
  <c r="BH33" i="11" s="1"/>
  <c r="BI33" i="11" s="1"/>
  <c r="AI33" i="11"/>
  <c r="AK33" i="11" s="1"/>
  <c r="AH33" i="11"/>
  <c r="AJ33" i="11" s="1"/>
  <c r="M33" i="11"/>
  <c r="O33" i="11" s="1"/>
  <c r="L33" i="11"/>
  <c r="N33" i="11" s="1"/>
  <c r="P33" i="11" s="1"/>
  <c r="Q33" i="11" s="1"/>
  <c r="FK32" i="11"/>
  <c r="FM32" i="11" s="1"/>
  <c r="FJ32" i="11"/>
  <c r="FL32" i="11" s="1"/>
  <c r="EO32" i="11"/>
  <c r="EQ32" i="11" s="1"/>
  <c r="EN32" i="11"/>
  <c r="EP32" i="11" s="1"/>
  <c r="DS32" i="11"/>
  <c r="DU32" i="11" s="1"/>
  <c r="DR32" i="11"/>
  <c r="DT32" i="11" s="1"/>
  <c r="CW32" i="11"/>
  <c r="CY32" i="11" s="1"/>
  <c r="CV32" i="11"/>
  <c r="CX32" i="11" s="1"/>
  <c r="CZ32" i="11" s="1"/>
  <c r="DA32" i="11" s="1"/>
  <c r="CA32" i="11"/>
  <c r="CC32" i="11" s="1"/>
  <c r="BZ32" i="11"/>
  <c r="CB32" i="11" s="1"/>
  <c r="BE32" i="11"/>
  <c r="BG32" i="11" s="1"/>
  <c r="BD32" i="11"/>
  <c r="BF32" i="11" s="1"/>
  <c r="BH32" i="11" s="1"/>
  <c r="BI32" i="11" s="1"/>
  <c r="AI32" i="11"/>
  <c r="AK32" i="11" s="1"/>
  <c r="AH32" i="11"/>
  <c r="AJ32" i="11" s="1"/>
  <c r="M32" i="11"/>
  <c r="O32" i="11" s="1"/>
  <c r="L32" i="11"/>
  <c r="N32" i="11" s="1"/>
  <c r="P32" i="11" s="1"/>
  <c r="Q32" i="11" s="1"/>
  <c r="FK31" i="11"/>
  <c r="FM31" i="11" s="1"/>
  <c r="FJ31" i="11"/>
  <c r="FL31" i="11" s="1"/>
  <c r="EO31" i="11"/>
  <c r="EQ31" i="11" s="1"/>
  <c r="EN31" i="11"/>
  <c r="EP31" i="11" s="1"/>
  <c r="DS31" i="11"/>
  <c r="DU31" i="11" s="1"/>
  <c r="DR31" i="11"/>
  <c r="DT31" i="11" s="1"/>
  <c r="CW31" i="11"/>
  <c r="CY31" i="11" s="1"/>
  <c r="CV31" i="11"/>
  <c r="CX31" i="11" s="1"/>
  <c r="CZ31" i="11" s="1"/>
  <c r="DA31" i="11" s="1"/>
  <c r="CA31" i="11"/>
  <c r="CC31" i="11" s="1"/>
  <c r="BZ31" i="11"/>
  <c r="CB31" i="11" s="1"/>
  <c r="BE31" i="11"/>
  <c r="BG31" i="11" s="1"/>
  <c r="BD31" i="11"/>
  <c r="BF31" i="11" s="1"/>
  <c r="BH31" i="11" s="1"/>
  <c r="BI31" i="11" s="1"/>
  <c r="AI31" i="11"/>
  <c r="AK31" i="11" s="1"/>
  <c r="AH31" i="11"/>
  <c r="AJ31" i="11" s="1"/>
  <c r="M31" i="11"/>
  <c r="O31" i="11" s="1"/>
  <c r="L31" i="11"/>
  <c r="N31" i="11" s="1"/>
  <c r="P31" i="11" s="1"/>
  <c r="Q31" i="11" s="1"/>
  <c r="FK30" i="11"/>
  <c r="FM30" i="11" s="1"/>
  <c r="FJ30" i="11"/>
  <c r="FL30" i="11" s="1"/>
  <c r="EO30" i="11"/>
  <c r="EQ30" i="11" s="1"/>
  <c r="EN30" i="11"/>
  <c r="EP30" i="11" s="1"/>
  <c r="DS30" i="11"/>
  <c r="DU30" i="11" s="1"/>
  <c r="DR30" i="11"/>
  <c r="DT30" i="11" s="1"/>
  <c r="CW30" i="11"/>
  <c r="CY30" i="11" s="1"/>
  <c r="CV30" i="11"/>
  <c r="CX30" i="11" s="1"/>
  <c r="CZ30" i="11" s="1"/>
  <c r="DA30" i="11" s="1"/>
  <c r="CA30" i="11"/>
  <c r="CC30" i="11" s="1"/>
  <c r="BZ30" i="11"/>
  <c r="CB30" i="11" s="1"/>
  <c r="BE30" i="11"/>
  <c r="BG30" i="11" s="1"/>
  <c r="BD30" i="11"/>
  <c r="BF30" i="11" s="1"/>
  <c r="BH30" i="11" s="1"/>
  <c r="BI30" i="11" s="1"/>
  <c r="AI30" i="11"/>
  <c r="AK30" i="11" s="1"/>
  <c r="AH30" i="11"/>
  <c r="AJ30" i="11" s="1"/>
  <c r="M30" i="11"/>
  <c r="O30" i="11" s="1"/>
  <c r="L30" i="11"/>
  <c r="N30" i="11" s="1"/>
  <c r="P30" i="11" s="1"/>
  <c r="Q30" i="11" s="1"/>
  <c r="FK29" i="11"/>
  <c r="FM29" i="11" s="1"/>
  <c r="FJ29" i="11"/>
  <c r="FL29" i="11" s="1"/>
  <c r="EO29" i="11"/>
  <c r="EQ29" i="11" s="1"/>
  <c r="EN29" i="11"/>
  <c r="EP29" i="11" s="1"/>
  <c r="DS29" i="11"/>
  <c r="DU29" i="11" s="1"/>
  <c r="DR29" i="11"/>
  <c r="DT29" i="11" s="1"/>
  <c r="CW29" i="11"/>
  <c r="CY29" i="11" s="1"/>
  <c r="CV29" i="11"/>
  <c r="CX29" i="11" s="1"/>
  <c r="CZ29" i="11" s="1"/>
  <c r="DA29" i="11" s="1"/>
  <c r="CA29" i="11"/>
  <c r="CC29" i="11" s="1"/>
  <c r="BZ29" i="11"/>
  <c r="CB29" i="11" s="1"/>
  <c r="BE29" i="11"/>
  <c r="BG29" i="11" s="1"/>
  <c r="BD29" i="11"/>
  <c r="BF29" i="11" s="1"/>
  <c r="BH29" i="11" s="1"/>
  <c r="BI29" i="11" s="1"/>
  <c r="AI29" i="11"/>
  <c r="AK29" i="11" s="1"/>
  <c r="AH29" i="11"/>
  <c r="AJ29" i="11" s="1"/>
  <c r="M29" i="11"/>
  <c r="O29" i="11" s="1"/>
  <c r="L29" i="11"/>
  <c r="N29" i="11" s="1"/>
  <c r="P29" i="11" s="1"/>
  <c r="Q29" i="11" s="1"/>
  <c r="FK28" i="11"/>
  <c r="FM28" i="11" s="1"/>
  <c r="FJ28" i="11"/>
  <c r="FL28" i="11" s="1"/>
  <c r="EO28" i="11"/>
  <c r="EQ28" i="11" s="1"/>
  <c r="EN28" i="11"/>
  <c r="EP28" i="11" s="1"/>
  <c r="DS28" i="11"/>
  <c r="DU28" i="11" s="1"/>
  <c r="DR28" i="11"/>
  <c r="DT28" i="11" s="1"/>
  <c r="CW28" i="11"/>
  <c r="CY28" i="11" s="1"/>
  <c r="CV28" i="11"/>
  <c r="CX28" i="11" s="1"/>
  <c r="CZ28" i="11" s="1"/>
  <c r="DA28" i="11" s="1"/>
  <c r="CA28" i="11"/>
  <c r="CC28" i="11" s="1"/>
  <c r="BZ28" i="11"/>
  <c r="CB28" i="11" s="1"/>
  <c r="BE28" i="11"/>
  <c r="BG28" i="11" s="1"/>
  <c r="BD28" i="11"/>
  <c r="BF28" i="11" s="1"/>
  <c r="BH28" i="11" s="1"/>
  <c r="BI28" i="11" s="1"/>
  <c r="AI28" i="11"/>
  <c r="AK28" i="11" s="1"/>
  <c r="AH28" i="11"/>
  <c r="AJ28" i="11" s="1"/>
  <c r="M28" i="11"/>
  <c r="O28" i="11" s="1"/>
  <c r="L28" i="11"/>
  <c r="N28" i="11" s="1"/>
  <c r="P28" i="11" s="1"/>
  <c r="Q28" i="11" s="1"/>
  <c r="FK27" i="11"/>
  <c r="FM27" i="11" s="1"/>
  <c r="FJ27" i="11"/>
  <c r="FL27" i="11" s="1"/>
  <c r="EO27" i="11"/>
  <c r="EQ27" i="11" s="1"/>
  <c r="EN27" i="11"/>
  <c r="EP27" i="11" s="1"/>
  <c r="DS27" i="11"/>
  <c r="DU27" i="11" s="1"/>
  <c r="DR27" i="11"/>
  <c r="DT27" i="11" s="1"/>
  <c r="CW27" i="11"/>
  <c r="CY27" i="11" s="1"/>
  <c r="CV27" i="11"/>
  <c r="CX27" i="11" s="1"/>
  <c r="CZ27" i="11" s="1"/>
  <c r="DA27" i="11" s="1"/>
  <c r="CA27" i="11"/>
  <c r="CC27" i="11" s="1"/>
  <c r="BZ27" i="11"/>
  <c r="CB27" i="11" s="1"/>
  <c r="BE27" i="11"/>
  <c r="BG27" i="11" s="1"/>
  <c r="BD27" i="11"/>
  <c r="BF27" i="11" s="1"/>
  <c r="BH27" i="11" s="1"/>
  <c r="BI27" i="11" s="1"/>
  <c r="AI27" i="11"/>
  <c r="AK27" i="11" s="1"/>
  <c r="AH27" i="11"/>
  <c r="AJ27" i="11" s="1"/>
  <c r="M27" i="11"/>
  <c r="O27" i="11" s="1"/>
  <c r="L27" i="11"/>
  <c r="N27" i="11" s="1"/>
  <c r="P27" i="11" s="1"/>
  <c r="Q27" i="11" s="1"/>
  <c r="FK26" i="11"/>
  <c r="FM26" i="11" s="1"/>
  <c r="FJ26" i="11"/>
  <c r="FL26" i="11" s="1"/>
  <c r="EO26" i="11"/>
  <c r="EQ26" i="11" s="1"/>
  <c r="EN26" i="11"/>
  <c r="EP26" i="11" s="1"/>
  <c r="DS26" i="11"/>
  <c r="DU26" i="11" s="1"/>
  <c r="DR26" i="11"/>
  <c r="DT26" i="11" s="1"/>
  <c r="CW26" i="11"/>
  <c r="CY26" i="11" s="1"/>
  <c r="CV26" i="11"/>
  <c r="CX26" i="11" s="1"/>
  <c r="CZ26" i="11" s="1"/>
  <c r="DA26" i="11" s="1"/>
  <c r="CA26" i="11"/>
  <c r="CC26" i="11" s="1"/>
  <c r="BZ26" i="11"/>
  <c r="CB26" i="11" s="1"/>
  <c r="BE26" i="11"/>
  <c r="BG26" i="11" s="1"/>
  <c r="BD26" i="11"/>
  <c r="BF26" i="11" s="1"/>
  <c r="BH26" i="11" s="1"/>
  <c r="BI26" i="11" s="1"/>
  <c r="AI26" i="11"/>
  <c r="AK26" i="11" s="1"/>
  <c r="AH26" i="11"/>
  <c r="AJ26" i="11" s="1"/>
  <c r="M26" i="11"/>
  <c r="O26" i="11" s="1"/>
  <c r="L26" i="11"/>
  <c r="N26" i="11" s="1"/>
  <c r="P26" i="11" s="1"/>
  <c r="Q26" i="11" s="1"/>
  <c r="FK25" i="11"/>
  <c r="FM25" i="11" s="1"/>
  <c r="FJ25" i="11"/>
  <c r="FL25" i="11" s="1"/>
  <c r="EO25" i="11"/>
  <c r="EQ25" i="11" s="1"/>
  <c r="EN25" i="11"/>
  <c r="EP25" i="11" s="1"/>
  <c r="DS25" i="11"/>
  <c r="DU25" i="11" s="1"/>
  <c r="DR25" i="11"/>
  <c r="DT25" i="11" s="1"/>
  <c r="CW25" i="11"/>
  <c r="CY25" i="11" s="1"/>
  <c r="CV25" i="11"/>
  <c r="CX25" i="11" s="1"/>
  <c r="CZ25" i="11" s="1"/>
  <c r="DA25" i="11" s="1"/>
  <c r="CA25" i="11"/>
  <c r="CC25" i="11" s="1"/>
  <c r="BZ25" i="11"/>
  <c r="CB25" i="11" s="1"/>
  <c r="BE25" i="11"/>
  <c r="BG25" i="11" s="1"/>
  <c r="BD25" i="11"/>
  <c r="BF25" i="11" s="1"/>
  <c r="BH25" i="11" s="1"/>
  <c r="BI25" i="11" s="1"/>
  <c r="AI25" i="11"/>
  <c r="AK25" i="11" s="1"/>
  <c r="AH25" i="11"/>
  <c r="AJ25" i="11" s="1"/>
  <c r="M25" i="11"/>
  <c r="O25" i="11" s="1"/>
  <c r="L25" i="11"/>
  <c r="N25" i="11" s="1"/>
  <c r="P25" i="11" s="1"/>
  <c r="Q25" i="11" s="1"/>
  <c r="FK24" i="11"/>
  <c r="FM24" i="11" s="1"/>
  <c r="FJ24" i="11"/>
  <c r="FL24" i="11" s="1"/>
  <c r="EO24" i="11"/>
  <c r="EQ24" i="11" s="1"/>
  <c r="EN24" i="11"/>
  <c r="EP24" i="11" s="1"/>
  <c r="DS24" i="11"/>
  <c r="DU24" i="11" s="1"/>
  <c r="DR24" i="11"/>
  <c r="DT24" i="11" s="1"/>
  <c r="CW24" i="11"/>
  <c r="CY24" i="11" s="1"/>
  <c r="CV24" i="11"/>
  <c r="CX24" i="11" s="1"/>
  <c r="CZ24" i="11" s="1"/>
  <c r="DA24" i="11" s="1"/>
  <c r="CA24" i="11"/>
  <c r="CC24" i="11" s="1"/>
  <c r="BZ24" i="11"/>
  <c r="CB24" i="11" s="1"/>
  <c r="BE24" i="11"/>
  <c r="BG24" i="11" s="1"/>
  <c r="BD24" i="11"/>
  <c r="BF24" i="11" s="1"/>
  <c r="BH24" i="11" s="1"/>
  <c r="BI24" i="11" s="1"/>
  <c r="AI24" i="11"/>
  <c r="AK24" i="11" s="1"/>
  <c r="AH24" i="11"/>
  <c r="AJ24" i="11" s="1"/>
  <c r="M24" i="11"/>
  <c r="O24" i="11" s="1"/>
  <c r="L24" i="11"/>
  <c r="N24" i="11" s="1"/>
  <c r="P24" i="11" s="1"/>
  <c r="Q24" i="11" s="1"/>
  <c r="FK23" i="11"/>
  <c r="FM23" i="11" s="1"/>
  <c r="FJ23" i="11"/>
  <c r="FL23" i="11" s="1"/>
  <c r="EO23" i="11"/>
  <c r="EQ23" i="11" s="1"/>
  <c r="EN23" i="11"/>
  <c r="EP23" i="11" s="1"/>
  <c r="DS23" i="11"/>
  <c r="DU23" i="11" s="1"/>
  <c r="DR23" i="11"/>
  <c r="DT23" i="11" s="1"/>
  <c r="CW23" i="11"/>
  <c r="CY23" i="11" s="1"/>
  <c r="CV23" i="11"/>
  <c r="CX23" i="11" s="1"/>
  <c r="CZ23" i="11" s="1"/>
  <c r="DA23" i="11" s="1"/>
  <c r="CA23" i="11"/>
  <c r="CC23" i="11" s="1"/>
  <c r="BZ23" i="11"/>
  <c r="CB23" i="11" s="1"/>
  <c r="BE23" i="11"/>
  <c r="BG23" i="11" s="1"/>
  <c r="BD23" i="11"/>
  <c r="BF23" i="11" s="1"/>
  <c r="BH23" i="11" s="1"/>
  <c r="BI23" i="11" s="1"/>
  <c r="AI23" i="11"/>
  <c r="AK23" i="11" s="1"/>
  <c r="AH23" i="11"/>
  <c r="AJ23" i="11" s="1"/>
  <c r="M23" i="11"/>
  <c r="O23" i="11" s="1"/>
  <c r="L23" i="11"/>
  <c r="N23" i="11" s="1"/>
  <c r="P23" i="11" s="1"/>
  <c r="Q23" i="11" s="1"/>
  <c r="FK22" i="11"/>
  <c r="FM22" i="11" s="1"/>
  <c r="FJ22" i="11"/>
  <c r="FL22" i="11" s="1"/>
  <c r="EO22" i="11"/>
  <c r="EQ22" i="11" s="1"/>
  <c r="EN22" i="11"/>
  <c r="EP22" i="11" s="1"/>
  <c r="DS22" i="11"/>
  <c r="DU22" i="11" s="1"/>
  <c r="DR22" i="11"/>
  <c r="DT22" i="11" s="1"/>
  <c r="CW22" i="11"/>
  <c r="CY22" i="11" s="1"/>
  <c r="CV22" i="11"/>
  <c r="CX22" i="11" s="1"/>
  <c r="CZ22" i="11" s="1"/>
  <c r="DA22" i="11" s="1"/>
  <c r="CA22" i="11"/>
  <c r="CC22" i="11" s="1"/>
  <c r="BZ22" i="11"/>
  <c r="CB22" i="11" s="1"/>
  <c r="BE22" i="11"/>
  <c r="BG22" i="11" s="1"/>
  <c r="BD22" i="11"/>
  <c r="BF22" i="11" s="1"/>
  <c r="BH22" i="11" s="1"/>
  <c r="BI22" i="11" s="1"/>
  <c r="AI22" i="11"/>
  <c r="AK22" i="11" s="1"/>
  <c r="AH22" i="11"/>
  <c r="AJ22" i="11" s="1"/>
  <c r="M22" i="11"/>
  <c r="O22" i="11" s="1"/>
  <c r="L22" i="11"/>
  <c r="N22" i="11" s="1"/>
  <c r="P22" i="11" s="1"/>
  <c r="Q22" i="11" s="1"/>
  <c r="FK21" i="11"/>
  <c r="FM21" i="11" s="1"/>
  <c r="FJ21" i="11"/>
  <c r="FL21" i="11" s="1"/>
  <c r="EO21" i="11"/>
  <c r="EQ21" i="11" s="1"/>
  <c r="EN21" i="11"/>
  <c r="EP21" i="11" s="1"/>
  <c r="DS21" i="11"/>
  <c r="DU21" i="11" s="1"/>
  <c r="DR21" i="11"/>
  <c r="DT21" i="11" s="1"/>
  <c r="CW21" i="11"/>
  <c r="CY21" i="11" s="1"/>
  <c r="CV21" i="11"/>
  <c r="CX21" i="11" s="1"/>
  <c r="CZ21" i="11" s="1"/>
  <c r="DA21" i="11" s="1"/>
  <c r="CA21" i="11"/>
  <c r="CC21" i="11" s="1"/>
  <c r="BZ21" i="11"/>
  <c r="CB21" i="11" s="1"/>
  <c r="BE21" i="11"/>
  <c r="BG21" i="11" s="1"/>
  <c r="BD21" i="11"/>
  <c r="BF21" i="11" s="1"/>
  <c r="BH21" i="11" s="1"/>
  <c r="BI21" i="11" s="1"/>
  <c r="AI21" i="11"/>
  <c r="AK21" i="11" s="1"/>
  <c r="AH21" i="11"/>
  <c r="AJ21" i="11" s="1"/>
  <c r="M21" i="11"/>
  <c r="O21" i="11" s="1"/>
  <c r="L21" i="11"/>
  <c r="N21" i="11" s="1"/>
  <c r="FK20" i="11"/>
  <c r="FM20" i="11" s="1"/>
  <c r="FJ20" i="11"/>
  <c r="FL20" i="11" s="1"/>
  <c r="EO20" i="11"/>
  <c r="EQ20" i="11" s="1"/>
  <c r="EN20" i="11"/>
  <c r="EP20" i="11" s="1"/>
  <c r="DS20" i="11"/>
  <c r="DU20" i="11" s="1"/>
  <c r="DR20" i="11"/>
  <c r="DT20" i="11" s="1"/>
  <c r="CW20" i="11"/>
  <c r="CY20" i="11" s="1"/>
  <c r="CV20" i="11"/>
  <c r="CX20" i="11" s="1"/>
  <c r="CA20" i="11"/>
  <c r="CC20" i="11" s="1"/>
  <c r="BZ20" i="11"/>
  <c r="CB20" i="11" s="1"/>
  <c r="BE20" i="11"/>
  <c r="BG20" i="11" s="1"/>
  <c r="BD20" i="11"/>
  <c r="BF20" i="11" s="1"/>
  <c r="AI20" i="11"/>
  <c r="AK20" i="11" s="1"/>
  <c r="AH20" i="11"/>
  <c r="AJ20" i="11" s="1"/>
  <c r="M20" i="11"/>
  <c r="O20" i="11" s="1"/>
  <c r="L20" i="11"/>
  <c r="N20" i="11" s="1"/>
  <c r="FK19" i="11"/>
  <c r="FM19" i="11" s="1"/>
  <c r="FJ19" i="11"/>
  <c r="FL19" i="11" s="1"/>
  <c r="EO19" i="11"/>
  <c r="EQ19" i="11" s="1"/>
  <c r="EN19" i="11"/>
  <c r="EP19" i="11" s="1"/>
  <c r="DS19" i="11"/>
  <c r="DU19" i="11" s="1"/>
  <c r="DR19" i="11"/>
  <c r="DT19" i="11" s="1"/>
  <c r="CW19" i="11"/>
  <c r="CY19" i="11" s="1"/>
  <c r="CV19" i="11"/>
  <c r="CX19" i="11" s="1"/>
  <c r="CA19" i="11"/>
  <c r="CC19" i="11" s="1"/>
  <c r="BZ19" i="11"/>
  <c r="CB19" i="11" s="1"/>
  <c r="BE19" i="11"/>
  <c r="BG19" i="11" s="1"/>
  <c r="BD19" i="11"/>
  <c r="BF19" i="11" s="1"/>
  <c r="AI19" i="11"/>
  <c r="AK19" i="11" s="1"/>
  <c r="AH19" i="11"/>
  <c r="AJ19" i="11" s="1"/>
  <c r="M19" i="11"/>
  <c r="O19" i="11" s="1"/>
  <c r="L19" i="11"/>
  <c r="N19" i="11" s="1"/>
  <c r="FK18" i="11"/>
  <c r="FM18" i="11" s="1"/>
  <c r="FJ18" i="11"/>
  <c r="FL18" i="11" s="1"/>
  <c r="EO18" i="11"/>
  <c r="EQ18" i="11" s="1"/>
  <c r="EN18" i="11"/>
  <c r="EP18" i="11" s="1"/>
  <c r="DS18" i="11"/>
  <c r="DU18" i="11" s="1"/>
  <c r="DR18" i="11"/>
  <c r="DT18" i="11" s="1"/>
  <c r="CW18" i="11"/>
  <c r="CY18" i="11" s="1"/>
  <c r="CV18" i="11"/>
  <c r="CX18" i="11" s="1"/>
  <c r="CA18" i="11"/>
  <c r="CC18" i="11" s="1"/>
  <c r="BZ18" i="11"/>
  <c r="CB18" i="11" s="1"/>
  <c r="BE18" i="11"/>
  <c r="BG18" i="11" s="1"/>
  <c r="BD18" i="11"/>
  <c r="BF18" i="11" s="1"/>
  <c r="AI18" i="11"/>
  <c r="AK18" i="11" s="1"/>
  <c r="AH18" i="11"/>
  <c r="AJ18" i="11" s="1"/>
  <c r="M18" i="11"/>
  <c r="O18" i="11" s="1"/>
  <c r="L18" i="11"/>
  <c r="N18" i="11" s="1"/>
  <c r="FK17" i="11"/>
  <c r="FM17" i="11" s="1"/>
  <c r="FJ17" i="11"/>
  <c r="FL17" i="11" s="1"/>
  <c r="EO17" i="11"/>
  <c r="EQ17" i="11" s="1"/>
  <c r="EN17" i="11"/>
  <c r="EP17" i="11" s="1"/>
  <c r="DS17" i="11"/>
  <c r="DU17" i="11" s="1"/>
  <c r="DR17" i="11"/>
  <c r="DT17" i="11" s="1"/>
  <c r="CW17" i="11"/>
  <c r="CY17" i="11" s="1"/>
  <c r="CV17" i="11"/>
  <c r="CX17" i="11" s="1"/>
  <c r="CA17" i="11"/>
  <c r="CC17" i="11" s="1"/>
  <c r="BZ17" i="11"/>
  <c r="CB17" i="11" s="1"/>
  <c r="BE17" i="11"/>
  <c r="BG17" i="11" s="1"/>
  <c r="BD17" i="11"/>
  <c r="BF17" i="11" s="1"/>
  <c r="AI17" i="11"/>
  <c r="AK17" i="11" s="1"/>
  <c r="AH17" i="11"/>
  <c r="AJ17" i="11" s="1"/>
  <c r="M17" i="11"/>
  <c r="O17" i="11" s="1"/>
  <c r="L17" i="11"/>
  <c r="N17" i="11" s="1"/>
  <c r="FK16" i="11"/>
  <c r="FM16" i="11" s="1"/>
  <c r="FJ16" i="11"/>
  <c r="FL16" i="11" s="1"/>
  <c r="EO16" i="11"/>
  <c r="EQ16" i="11" s="1"/>
  <c r="EN16" i="11"/>
  <c r="EP16" i="11" s="1"/>
  <c r="DS16" i="11"/>
  <c r="DU16" i="11" s="1"/>
  <c r="DR16" i="11"/>
  <c r="DT16" i="11" s="1"/>
  <c r="CW16" i="11"/>
  <c r="CY16" i="11" s="1"/>
  <c r="CV16" i="11"/>
  <c r="CX16" i="11" s="1"/>
  <c r="CA16" i="11"/>
  <c r="CC16" i="11" s="1"/>
  <c r="BZ16" i="11"/>
  <c r="CB16" i="11" s="1"/>
  <c r="BE16" i="11"/>
  <c r="BG16" i="11" s="1"/>
  <c r="BD16" i="11"/>
  <c r="BF16" i="11" s="1"/>
  <c r="AI16" i="11"/>
  <c r="AK16" i="11" s="1"/>
  <c r="AH16" i="11"/>
  <c r="AJ16" i="11" s="1"/>
  <c r="M16" i="11"/>
  <c r="O16" i="11" s="1"/>
  <c r="L16" i="11"/>
  <c r="N16" i="11" s="1"/>
  <c r="FK15" i="11"/>
  <c r="FM15" i="11" s="1"/>
  <c r="FJ15" i="11"/>
  <c r="FL15" i="11" s="1"/>
  <c r="EO15" i="11"/>
  <c r="EQ15" i="11" s="1"/>
  <c r="EN15" i="11"/>
  <c r="EP15" i="11" s="1"/>
  <c r="DS15" i="11"/>
  <c r="DU15" i="11" s="1"/>
  <c r="DR15" i="11"/>
  <c r="DT15" i="11" s="1"/>
  <c r="CW15" i="11"/>
  <c r="CY15" i="11" s="1"/>
  <c r="CV15" i="11"/>
  <c r="CX15" i="11" s="1"/>
  <c r="CA15" i="11"/>
  <c r="CC15" i="11" s="1"/>
  <c r="BZ15" i="11"/>
  <c r="CB15" i="11" s="1"/>
  <c r="BE15" i="11"/>
  <c r="BG15" i="11" s="1"/>
  <c r="BD15" i="11"/>
  <c r="BF15" i="11" s="1"/>
  <c r="AI15" i="11"/>
  <c r="AK15" i="11" s="1"/>
  <c r="AH15" i="11"/>
  <c r="AJ15" i="11" s="1"/>
  <c r="M15" i="11"/>
  <c r="O15" i="11" s="1"/>
  <c r="L15" i="11"/>
  <c r="N15" i="11" s="1"/>
  <c r="FK14" i="11"/>
  <c r="FM14" i="11" s="1"/>
  <c r="FJ14" i="11"/>
  <c r="FL14" i="11" s="1"/>
  <c r="EO14" i="11"/>
  <c r="EQ14" i="11" s="1"/>
  <c r="EN14" i="11"/>
  <c r="EP14" i="11" s="1"/>
  <c r="DS14" i="11"/>
  <c r="DU14" i="11" s="1"/>
  <c r="DR14" i="11"/>
  <c r="DT14" i="11" s="1"/>
  <c r="CW14" i="11"/>
  <c r="CY14" i="11" s="1"/>
  <c r="CV14" i="11"/>
  <c r="CX14" i="11" s="1"/>
  <c r="CA14" i="11"/>
  <c r="CC14" i="11" s="1"/>
  <c r="BZ14" i="11"/>
  <c r="CB14" i="11" s="1"/>
  <c r="BE14" i="11"/>
  <c r="BG14" i="11" s="1"/>
  <c r="BD14" i="11"/>
  <c r="BF14" i="11" s="1"/>
  <c r="AI14" i="11"/>
  <c r="AK14" i="11" s="1"/>
  <c r="AH14" i="11"/>
  <c r="AJ14" i="11" s="1"/>
  <c r="M14" i="11"/>
  <c r="O14" i="11" s="1"/>
  <c r="L14" i="11"/>
  <c r="N14" i="11" s="1"/>
  <c r="FK13" i="11"/>
  <c r="FM13" i="11" s="1"/>
  <c r="FJ13" i="11"/>
  <c r="FL13" i="11" s="1"/>
  <c r="EO13" i="11"/>
  <c r="EQ13" i="11" s="1"/>
  <c r="EN13" i="11"/>
  <c r="EP13" i="11" s="1"/>
  <c r="DS13" i="11"/>
  <c r="DU13" i="11" s="1"/>
  <c r="DR13" i="11"/>
  <c r="DT13" i="11" s="1"/>
  <c r="CW13" i="11"/>
  <c r="CY13" i="11" s="1"/>
  <c r="CV13" i="11"/>
  <c r="CX13" i="11" s="1"/>
  <c r="CA13" i="11"/>
  <c r="CC13" i="11" s="1"/>
  <c r="BZ13" i="11"/>
  <c r="CB13" i="11" s="1"/>
  <c r="BE13" i="11"/>
  <c r="BG13" i="11" s="1"/>
  <c r="BD13" i="11"/>
  <c r="BF13" i="11" s="1"/>
  <c r="AI13" i="11"/>
  <c r="AK13" i="11" s="1"/>
  <c r="AH13" i="11"/>
  <c r="AJ13" i="11" s="1"/>
  <c r="M13" i="11"/>
  <c r="O13" i="11" s="1"/>
  <c r="L13" i="11"/>
  <c r="N13" i="11" s="1"/>
  <c r="FK12" i="11"/>
  <c r="FM12" i="11" s="1"/>
  <c r="FJ12" i="11"/>
  <c r="FL12" i="11" s="1"/>
  <c r="EO12" i="11"/>
  <c r="EQ12" i="11" s="1"/>
  <c r="EN12" i="11"/>
  <c r="EP12" i="11" s="1"/>
  <c r="DS12" i="11"/>
  <c r="DU12" i="11" s="1"/>
  <c r="DR12" i="11"/>
  <c r="DT12" i="11" s="1"/>
  <c r="CW12" i="11"/>
  <c r="CY12" i="11" s="1"/>
  <c r="CV12" i="11"/>
  <c r="CX12" i="11" s="1"/>
  <c r="CA12" i="11"/>
  <c r="CC12" i="11" s="1"/>
  <c r="BZ12" i="11"/>
  <c r="CB12" i="11" s="1"/>
  <c r="BE12" i="11"/>
  <c r="BG12" i="11" s="1"/>
  <c r="BD12" i="11"/>
  <c r="BF12" i="11" s="1"/>
  <c r="AI12" i="11"/>
  <c r="AK12" i="11" s="1"/>
  <c r="AH12" i="11"/>
  <c r="AJ12" i="11" s="1"/>
  <c r="M12" i="11"/>
  <c r="O12" i="11" s="1"/>
  <c r="L12" i="11"/>
  <c r="N12" i="11" s="1"/>
  <c r="FK11" i="11"/>
  <c r="FM11" i="11" s="1"/>
  <c r="FJ11" i="11"/>
  <c r="FL11" i="11" s="1"/>
  <c r="EO11" i="11"/>
  <c r="EQ11" i="11" s="1"/>
  <c r="EN11" i="11"/>
  <c r="EP11" i="11" s="1"/>
  <c r="DS11" i="11"/>
  <c r="DU11" i="11" s="1"/>
  <c r="DR11" i="11"/>
  <c r="DT11" i="11" s="1"/>
  <c r="CW11" i="11"/>
  <c r="CY11" i="11" s="1"/>
  <c r="CV11" i="11"/>
  <c r="CX11" i="11" s="1"/>
  <c r="CA11" i="11"/>
  <c r="CC11" i="11" s="1"/>
  <c r="BZ11" i="11"/>
  <c r="CB11" i="11" s="1"/>
  <c r="BE11" i="11"/>
  <c r="BG11" i="11" s="1"/>
  <c r="BD11" i="11"/>
  <c r="BF11" i="11" s="1"/>
  <c r="AI11" i="11"/>
  <c r="AK11" i="11" s="1"/>
  <c r="AH11" i="11"/>
  <c r="AJ11" i="11" s="1"/>
  <c r="M11" i="11"/>
  <c r="O11" i="11" s="1"/>
  <c r="L11" i="11"/>
  <c r="N11" i="11" s="1"/>
  <c r="FK10" i="11"/>
  <c r="FM10" i="11" s="1"/>
  <c r="FJ10" i="11"/>
  <c r="FL10" i="11" s="1"/>
  <c r="EO10" i="11"/>
  <c r="EQ10" i="11" s="1"/>
  <c r="EN10" i="11"/>
  <c r="EP10" i="11" s="1"/>
  <c r="DS10" i="11"/>
  <c r="DU10" i="11" s="1"/>
  <c r="DR10" i="11"/>
  <c r="DT10" i="11" s="1"/>
  <c r="CW10" i="11"/>
  <c r="CY10" i="11" s="1"/>
  <c r="CV10" i="11"/>
  <c r="CX10" i="11" s="1"/>
  <c r="CA10" i="11"/>
  <c r="CC10" i="11" s="1"/>
  <c r="BZ10" i="11"/>
  <c r="CB10" i="11" s="1"/>
  <c r="BE10" i="11"/>
  <c r="BG10" i="11" s="1"/>
  <c r="BD10" i="11"/>
  <c r="BF10" i="11" s="1"/>
  <c r="AI10" i="11"/>
  <c r="AK10" i="11" s="1"/>
  <c r="AH10" i="11"/>
  <c r="AJ10" i="11" s="1"/>
  <c r="M10" i="11"/>
  <c r="O10" i="11" s="1"/>
  <c r="L10" i="11"/>
  <c r="N10" i="11" s="1"/>
  <c r="FK9" i="11"/>
  <c r="FM9" i="11" s="1"/>
  <c r="FJ9" i="11"/>
  <c r="FL9" i="11" s="1"/>
  <c r="EO9" i="11"/>
  <c r="EQ9" i="11" s="1"/>
  <c r="EN9" i="11"/>
  <c r="EP9" i="11" s="1"/>
  <c r="DS9" i="11"/>
  <c r="DU9" i="11" s="1"/>
  <c r="DR9" i="11"/>
  <c r="DT9" i="11" s="1"/>
  <c r="CW9" i="11"/>
  <c r="CY9" i="11" s="1"/>
  <c r="CV9" i="11"/>
  <c r="CX9" i="11" s="1"/>
  <c r="CA9" i="11"/>
  <c r="CC9" i="11" s="1"/>
  <c r="BZ9" i="11"/>
  <c r="CB9" i="11" s="1"/>
  <c r="BE9" i="11"/>
  <c r="BG9" i="11" s="1"/>
  <c r="BD9" i="11"/>
  <c r="BF9" i="11" s="1"/>
  <c r="AI9" i="11"/>
  <c r="AK9" i="11" s="1"/>
  <c r="AH9" i="11"/>
  <c r="AJ9" i="11" s="1"/>
  <c r="M9" i="11"/>
  <c r="O9" i="11" s="1"/>
  <c r="L9" i="11"/>
  <c r="N9" i="11" s="1"/>
  <c r="FK8" i="11"/>
  <c r="FM8" i="11" s="1"/>
  <c r="FJ8" i="11"/>
  <c r="FL8" i="11" s="1"/>
  <c r="EO8" i="11"/>
  <c r="EQ8" i="11" s="1"/>
  <c r="EN8" i="11"/>
  <c r="EP8" i="11" s="1"/>
  <c r="DS8" i="11"/>
  <c r="DU8" i="11" s="1"/>
  <c r="DR8" i="11"/>
  <c r="DT8" i="11" s="1"/>
  <c r="CW8" i="11"/>
  <c r="CY8" i="11" s="1"/>
  <c r="CV8" i="11"/>
  <c r="CX8" i="11" s="1"/>
  <c r="CA8" i="11"/>
  <c r="CC8" i="11" s="1"/>
  <c r="BZ8" i="11"/>
  <c r="CB8" i="11" s="1"/>
  <c r="BE8" i="11"/>
  <c r="BG8" i="11" s="1"/>
  <c r="BD8" i="11"/>
  <c r="BF8" i="11" s="1"/>
  <c r="AI8" i="11"/>
  <c r="AK8" i="11" s="1"/>
  <c r="AH8" i="11"/>
  <c r="AJ8" i="11" s="1"/>
  <c r="M8" i="11"/>
  <c r="O8" i="11" s="1"/>
  <c r="L8" i="11"/>
  <c r="N8" i="11" s="1"/>
  <c r="FK7" i="11"/>
  <c r="FM7" i="11" s="1"/>
  <c r="FJ7" i="11"/>
  <c r="FL7" i="11" s="1"/>
  <c r="EO7" i="11"/>
  <c r="EQ7" i="11" s="1"/>
  <c r="EN7" i="11"/>
  <c r="EP7" i="11" s="1"/>
  <c r="DS7" i="11"/>
  <c r="DU7" i="11" s="1"/>
  <c r="DR7" i="11"/>
  <c r="DT7" i="11" s="1"/>
  <c r="CW7" i="11"/>
  <c r="CY7" i="11" s="1"/>
  <c r="CV7" i="11"/>
  <c r="CX7" i="11" s="1"/>
  <c r="CA7" i="11"/>
  <c r="CC7" i="11" s="1"/>
  <c r="BZ7" i="11"/>
  <c r="CB7" i="11" s="1"/>
  <c r="BE7" i="11"/>
  <c r="BG7" i="11" s="1"/>
  <c r="BD7" i="11"/>
  <c r="BF7" i="11" s="1"/>
  <c r="AI7" i="11"/>
  <c r="AK7" i="11" s="1"/>
  <c r="AH7" i="11"/>
  <c r="AJ7" i="11" s="1"/>
  <c r="M7" i="11"/>
  <c r="O7" i="11" s="1"/>
  <c r="L7" i="11"/>
  <c r="N7" i="11" s="1"/>
  <c r="FK6" i="11"/>
  <c r="FM6" i="11" s="1"/>
  <c r="FJ6" i="11"/>
  <c r="FL6" i="11" s="1"/>
  <c r="EO6" i="11"/>
  <c r="EQ6" i="11" s="1"/>
  <c r="EN6" i="11"/>
  <c r="EP6" i="11" s="1"/>
  <c r="DS6" i="11"/>
  <c r="DU6" i="11" s="1"/>
  <c r="DR6" i="11"/>
  <c r="DT6" i="11" s="1"/>
  <c r="CW6" i="11"/>
  <c r="CY6" i="11" s="1"/>
  <c r="CV6" i="11"/>
  <c r="CX6" i="11" s="1"/>
  <c r="CA6" i="11"/>
  <c r="CC6" i="11" s="1"/>
  <c r="BZ6" i="11"/>
  <c r="CB6" i="11" s="1"/>
  <c r="BE6" i="11"/>
  <c r="BG6" i="11" s="1"/>
  <c r="BD6" i="11"/>
  <c r="BF6" i="11" s="1"/>
  <c r="AI6" i="11"/>
  <c r="AK6" i="11" s="1"/>
  <c r="AH6" i="11"/>
  <c r="AJ6" i="11" s="1"/>
  <c r="M6" i="11"/>
  <c r="O6" i="11" s="1"/>
  <c r="L6" i="11"/>
  <c r="N6" i="11" s="1"/>
  <c r="FK5" i="11"/>
  <c r="FM5" i="11" s="1"/>
  <c r="FJ5" i="11"/>
  <c r="FL5" i="11" s="1"/>
  <c r="EO5" i="11"/>
  <c r="EQ5" i="11" s="1"/>
  <c r="EN5" i="11"/>
  <c r="EP5" i="11" s="1"/>
  <c r="DS5" i="11"/>
  <c r="DU5" i="11" s="1"/>
  <c r="DR5" i="11"/>
  <c r="DT5" i="11" s="1"/>
  <c r="CW5" i="11"/>
  <c r="CY5" i="11" s="1"/>
  <c r="CV5" i="11"/>
  <c r="CX5" i="11" s="1"/>
  <c r="CA5" i="11"/>
  <c r="CC5" i="11" s="1"/>
  <c r="BZ5" i="11"/>
  <c r="CB5" i="11" s="1"/>
  <c r="BE5" i="11"/>
  <c r="BG5" i="11" s="1"/>
  <c r="BD5" i="11"/>
  <c r="BF5" i="11" s="1"/>
  <c r="AI5" i="11"/>
  <c r="AK5" i="11" s="1"/>
  <c r="AH5" i="11"/>
  <c r="AJ5" i="11" s="1"/>
  <c r="M5" i="11"/>
  <c r="O5" i="11" s="1"/>
  <c r="L5" i="11"/>
  <c r="N5" i="11" s="1"/>
  <c r="FK4" i="11"/>
  <c r="FM4" i="11" s="1"/>
  <c r="FJ4" i="11"/>
  <c r="FL4" i="11" s="1"/>
  <c r="EO4" i="11"/>
  <c r="EQ4" i="11" s="1"/>
  <c r="EN4" i="11"/>
  <c r="EP4" i="11" s="1"/>
  <c r="DS4" i="11"/>
  <c r="DU4" i="11" s="1"/>
  <c r="DR4" i="11"/>
  <c r="DT4" i="11" s="1"/>
  <c r="CW4" i="11"/>
  <c r="CY4" i="11" s="1"/>
  <c r="CV4" i="11"/>
  <c r="CX4" i="11" s="1"/>
  <c r="CA4" i="11"/>
  <c r="CC4" i="11" s="1"/>
  <c r="BZ4" i="11"/>
  <c r="CB4" i="11" s="1"/>
  <c r="BE4" i="11"/>
  <c r="BG4" i="11" s="1"/>
  <c r="BD4" i="11"/>
  <c r="BF4" i="11" s="1"/>
  <c r="AI4" i="11"/>
  <c r="AK4" i="11" s="1"/>
  <c r="AH4" i="11"/>
  <c r="AJ4" i="11" s="1"/>
  <c r="M4" i="11"/>
  <c r="O4" i="11" s="1"/>
  <c r="L4" i="11"/>
  <c r="N4" i="11" s="1"/>
  <c r="FF1" i="11"/>
  <c r="FK92" i="10"/>
  <c r="FM92" i="10" s="1"/>
  <c r="FJ92" i="10"/>
  <c r="FL92" i="10" s="1"/>
  <c r="M92" i="10"/>
  <c r="O92" i="10" s="1"/>
  <c r="L92" i="10"/>
  <c r="N92" i="10" s="1"/>
  <c r="FK91" i="10"/>
  <c r="FM91" i="10" s="1"/>
  <c r="FJ91" i="10"/>
  <c r="FL91" i="10" s="1"/>
  <c r="AI91" i="10"/>
  <c r="AK91" i="10" s="1"/>
  <c r="AH91" i="10"/>
  <c r="AJ91" i="10" s="1"/>
  <c r="M91" i="10"/>
  <c r="O91" i="10" s="1"/>
  <c r="L91" i="10"/>
  <c r="N91" i="10" s="1"/>
  <c r="FK90" i="10"/>
  <c r="FM90" i="10" s="1"/>
  <c r="FJ90" i="10"/>
  <c r="FL90" i="10" s="1"/>
  <c r="AI90" i="10"/>
  <c r="AK90" i="10" s="1"/>
  <c r="AH90" i="10"/>
  <c r="AJ90" i="10" s="1"/>
  <c r="M90" i="10"/>
  <c r="O90" i="10" s="1"/>
  <c r="L90" i="10"/>
  <c r="N90" i="10" s="1"/>
  <c r="FK89" i="10"/>
  <c r="FM89" i="10" s="1"/>
  <c r="FJ89" i="10"/>
  <c r="FL89" i="10" s="1"/>
  <c r="BE89" i="10"/>
  <c r="BG89" i="10" s="1"/>
  <c r="BD89" i="10"/>
  <c r="BF89" i="10" s="1"/>
  <c r="AI89" i="10"/>
  <c r="AK89" i="10" s="1"/>
  <c r="AH89" i="10"/>
  <c r="AJ89" i="10" s="1"/>
  <c r="M89" i="10"/>
  <c r="O89" i="10" s="1"/>
  <c r="L89" i="10"/>
  <c r="N89" i="10" s="1"/>
  <c r="FK88" i="10"/>
  <c r="FM88" i="10" s="1"/>
  <c r="FJ88" i="10"/>
  <c r="FL88" i="10" s="1"/>
  <c r="BE88" i="10"/>
  <c r="BG88" i="10" s="1"/>
  <c r="BD88" i="10"/>
  <c r="BF88" i="10" s="1"/>
  <c r="AI88" i="10"/>
  <c r="AK88" i="10" s="1"/>
  <c r="AH88" i="10"/>
  <c r="AJ88" i="10" s="1"/>
  <c r="M88" i="10"/>
  <c r="O88" i="10" s="1"/>
  <c r="L88" i="10"/>
  <c r="N88" i="10" s="1"/>
  <c r="FK87" i="10"/>
  <c r="FM87" i="10" s="1"/>
  <c r="FJ87" i="10"/>
  <c r="FL87" i="10" s="1"/>
  <c r="CA87" i="10"/>
  <c r="CC87" i="10" s="1"/>
  <c r="BZ87" i="10"/>
  <c r="CB87" i="10" s="1"/>
  <c r="BE87" i="10"/>
  <c r="BG87" i="10" s="1"/>
  <c r="BD87" i="10"/>
  <c r="BF87" i="10" s="1"/>
  <c r="AI87" i="10"/>
  <c r="AK87" i="10" s="1"/>
  <c r="AH87" i="10"/>
  <c r="AJ87" i="10" s="1"/>
  <c r="M87" i="10"/>
  <c r="O87" i="10" s="1"/>
  <c r="L87" i="10"/>
  <c r="N87" i="10" s="1"/>
  <c r="FK86" i="10"/>
  <c r="FM86" i="10" s="1"/>
  <c r="FJ86" i="10"/>
  <c r="FL86" i="10" s="1"/>
  <c r="CA86" i="10"/>
  <c r="CC86" i="10" s="1"/>
  <c r="BZ86" i="10"/>
  <c r="CB86" i="10" s="1"/>
  <c r="BE86" i="10"/>
  <c r="BG86" i="10" s="1"/>
  <c r="BD86" i="10"/>
  <c r="BF86" i="10" s="1"/>
  <c r="AI86" i="10"/>
  <c r="AK86" i="10" s="1"/>
  <c r="AH86" i="10"/>
  <c r="AJ86" i="10" s="1"/>
  <c r="M86" i="10"/>
  <c r="O86" i="10" s="1"/>
  <c r="L86" i="10"/>
  <c r="N86" i="10" s="1"/>
  <c r="FK85" i="10"/>
  <c r="FM85" i="10" s="1"/>
  <c r="FJ85" i="10"/>
  <c r="FL85" i="10" s="1"/>
  <c r="EO85" i="10"/>
  <c r="EQ85" i="10" s="1"/>
  <c r="EN85" i="10"/>
  <c r="EP85" i="10" s="1"/>
  <c r="CA85" i="10"/>
  <c r="CC85" i="10" s="1"/>
  <c r="BZ85" i="10"/>
  <c r="CB85" i="10" s="1"/>
  <c r="BE85" i="10"/>
  <c r="BG85" i="10" s="1"/>
  <c r="BD85" i="10"/>
  <c r="BF85" i="10" s="1"/>
  <c r="AI85" i="10"/>
  <c r="AK85" i="10" s="1"/>
  <c r="AH85" i="10"/>
  <c r="AJ85" i="10" s="1"/>
  <c r="M85" i="10"/>
  <c r="O85" i="10" s="1"/>
  <c r="L85" i="10"/>
  <c r="N85" i="10" s="1"/>
  <c r="FK84" i="10"/>
  <c r="FM84" i="10" s="1"/>
  <c r="FJ84" i="10"/>
  <c r="FL84" i="10" s="1"/>
  <c r="EO84" i="10"/>
  <c r="EQ84" i="10" s="1"/>
  <c r="EN84" i="10"/>
  <c r="EP84" i="10" s="1"/>
  <c r="CA84" i="10"/>
  <c r="CC84" i="10" s="1"/>
  <c r="BZ84" i="10"/>
  <c r="CB84" i="10" s="1"/>
  <c r="BE84" i="10"/>
  <c r="BG84" i="10" s="1"/>
  <c r="BD84" i="10"/>
  <c r="BF84" i="10" s="1"/>
  <c r="AI84" i="10"/>
  <c r="AK84" i="10" s="1"/>
  <c r="AH84" i="10"/>
  <c r="AJ84" i="10" s="1"/>
  <c r="M84" i="10"/>
  <c r="O84" i="10" s="1"/>
  <c r="L84" i="10"/>
  <c r="N84" i="10" s="1"/>
  <c r="FK83" i="10"/>
  <c r="FM83" i="10" s="1"/>
  <c r="FJ83" i="10"/>
  <c r="FL83" i="10" s="1"/>
  <c r="EO83" i="10"/>
  <c r="EQ83" i="10" s="1"/>
  <c r="EN83" i="10"/>
  <c r="EP83" i="10" s="1"/>
  <c r="DS83" i="10"/>
  <c r="DU83" i="10" s="1"/>
  <c r="DR83" i="10"/>
  <c r="DT83" i="10" s="1"/>
  <c r="CW83" i="10"/>
  <c r="CY83" i="10" s="1"/>
  <c r="CV83" i="10"/>
  <c r="CX83" i="10" s="1"/>
  <c r="CA83" i="10"/>
  <c r="CC83" i="10" s="1"/>
  <c r="BZ83" i="10"/>
  <c r="CB83" i="10" s="1"/>
  <c r="BE83" i="10"/>
  <c r="BG83" i="10" s="1"/>
  <c r="BD83" i="10"/>
  <c r="BF83" i="10" s="1"/>
  <c r="AI83" i="10"/>
  <c r="AK83" i="10" s="1"/>
  <c r="AH83" i="10"/>
  <c r="AJ83" i="10" s="1"/>
  <c r="M83" i="10"/>
  <c r="O83" i="10" s="1"/>
  <c r="L83" i="10"/>
  <c r="N83" i="10" s="1"/>
  <c r="FK82" i="10"/>
  <c r="FM82" i="10" s="1"/>
  <c r="FJ82" i="10"/>
  <c r="FL82" i="10" s="1"/>
  <c r="EO82" i="10"/>
  <c r="EQ82" i="10" s="1"/>
  <c r="EN82" i="10"/>
  <c r="EP82" i="10" s="1"/>
  <c r="DS82" i="10"/>
  <c r="DU82" i="10" s="1"/>
  <c r="DR82" i="10"/>
  <c r="DT82" i="10" s="1"/>
  <c r="CW82" i="10"/>
  <c r="CY82" i="10" s="1"/>
  <c r="CV82" i="10"/>
  <c r="CX82" i="10" s="1"/>
  <c r="CA82" i="10"/>
  <c r="CC82" i="10" s="1"/>
  <c r="BZ82" i="10"/>
  <c r="CB82" i="10" s="1"/>
  <c r="BE82" i="10"/>
  <c r="BG82" i="10" s="1"/>
  <c r="BD82" i="10"/>
  <c r="BF82" i="10" s="1"/>
  <c r="AI82" i="10"/>
  <c r="AK82" i="10" s="1"/>
  <c r="AH82" i="10"/>
  <c r="AJ82" i="10" s="1"/>
  <c r="M82" i="10"/>
  <c r="O82" i="10" s="1"/>
  <c r="L82" i="10"/>
  <c r="N82" i="10" s="1"/>
  <c r="FK81" i="10"/>
  <c r="FM81" i="10" s="1"/>
  <c r="FJ81" i="10"/>
  <c r="FL81" i="10" s="1"/>
  <c r="EO81" i="10"/>
  <c r="EQ81" i="10" s="1"/>
  <c r="EN81" i="10"/>
  <c r="EP81" i="10" s="1"/>
  <c r="DS81" i="10"/>
  <c r="DU81" i="10" s="1"/>
  <c r="DR81" i="10"/>
  <c r="DT81" i="10" s="1"/>
  <c r="CW81" i="10"/>
  <c r="CY81" i="10" s="1"/>
  <c r="CV81" i="10"/>
  <c r="CX81" i="10" s="1"/>
  <c r="CA81" i="10"/>
  <c r="CC81" i="10" s="1"/>
  <c r="BZ81" i="10"/>
  <c r="CB81" i="10" s="1"/>
  <c r="BE81" i="10"/>
  <c r="BG81" i="10" s="1"/>
  <c r="BD81" i="10"/>
  <c r="BF81" i="10" s="1"/>
  <c r="AI81" i="10"/>
  <c r="AK81" i="10" s="1"/>
  <c r="AH81" i="10"/>
  <c r="AJ81" i="10" s="1"/>
  <c r="M81" i="10"/>
  <c r="O81" i="10" s="1"/>
  <c r="L81" i="10"/>
  <c r="N81" i="10" s="1"/>
  <c r="FK80" i="10"/>
  <c r="FM80" i="10" s="1"/>
  <c r="FJ80" i="10"/>
  <c r="FL80" i="10" s="1"/>
  <c r="EO80" i="10"/>
  <c r="EQ80" i="10" s="1"/>
  <c r="EN80" i="10"/>
  <c r="EP80" i="10" s="1"/>
  <c r="DS80" i="10"/>
  <c r="DU80" i="10" s="1"/>
  <c r="DR80" i="10"/>
  <c r="DT80" i="10" s="1"/>
  <c r="CW80" i="10"/>
  <c r="CY80" i="10" s="1"/>
  <c r="CV80" i="10"/>
  <c r="CX80" i="10" s="1"/>
  <c r="CA80" i="10"/>
  <c r="CC80" i="10" s="1"/>
  <c r="BZ80" i="10"/>
  <c r="CB80" i="10" s="1"/>
  <c r="BE80" i="10"/>
  <c r="BG80" i="10" s="1"/>
  <c r="BD80" i="10"/>
  <c r="BF80" i="10" s="1"/>
  <c r="AI80" i="10"/>
  <c r="AK80" i="10" s="1"/>
  <c r="AH80" i="10"/>
  <c r="AJ80" i="10" s="1"/>
  <c r="M80" i="10"/>
  <c r="O80" i="10" s="1"/>
  <c r="L80" i="10"/>
  <c r="N80" i="10" s="1"/>
  <c r="FK79" i="10"/>
  <c r="FM79" i="10" s="1"/>
  <c r="FJ79" i="10"/>
  <c r="FL79" i="10" s="1"/>
  <c r="EO79" i="10"/>
  <c r="EQ79" i="10" s="1"/>
  <c r="EN79" i="10"/>
  <c r="EP79" i="10" s="1"/>
  <c r="DS79" i="10"/>
  <c r="DU79" i="10" s="1"/>
  <c r="DR79" i="10"/>
  <c r="DT79" i="10" s="1"/>
  <c r="CW79" i="10"/>
  <c r="CY79" i="10" s="1"/>
  <c r="CV79" i="10"/>
  <c r="CX79" i="10" s="1"/>
  <c r="CA79" i="10"/>
  <c r="CC79" i="10" s="1"/>
  <c r="BZ79" i="10"/>
  <c r="CB79" i="10" s="1"/>
  <c r="BE79" i="10"/>
  <c r="BG79" i="10" s="1"/>
  <c r="BD79" i="10"/>
  <c r="BF79" i="10" s="1"/>
  <c r="AI79" i="10"/>
  <c r="AK79" i="10" s="1"/>
  <c r="AH79" i="10"/>
  <c r="AJ79" i="10" s="1"/>
  <c r="M79" i="10"/>
  <c r="O79" i="10" s="1"/>
  <c r="L79" i="10"/>
  <c r="N79" i="10" s="1"/>
  <c r="FK78" i="10"/>
  <c r="FM78" i="10" s="1"/>
  <c r="FJ78" i="10"/>
  <c r="FL78" i="10" s="1"/>
  <c r="FN78" i="10" s="1"/>
  <c r="FO78" i="10" s="1"/>
  <c r="EO78" i="10"/>
  <c r="EQ78" i="10" s="1"/>
  <c r="EN78" i="10"/>
  <c r="EP78" i="10" s="1"/>
  <c r="DS78" i="10"/>
  <c r="DU78" i="10" s="1"/>
  <c r="DR78" i="10"/>
  <c r="DT78" i="10" s="1"/>
  <c r="DV78" i="10" s="1"/>
  <c r="DW78" i="10" s="1"/>
  <c r="CW78" i="10"/>
  <c r="CY78" i="10" s="1"/>
  <c r="CV78" i="10"/>
  <c r="CX78" i="10" s="1"/>
  <c r="CA78" i="10"/>
  <c r="CC78" i="10" s="1"/>
  <c r="BZ78" i="10"/>
  <c r="CB78" i="10" s="1"/>
  <c r="CD78" i="10" s="1"/>
  <c r="CE78" i="10" s="1"/>
  <c r="BE78" i="10"/>
  <c r="BG78" i="10" s="1"/>
  <c r="BD78" i="10"/>
  <c r="BF78" i="10" s="1"/>
  <c r="AI78" i="10"/>
  <c r="AK78" i="10" s="1"/>
  <c r="AH78" i="10"/>
  <c r="AJ78" i="10" s="1"/>
  <c r="M78" i="10"/>
  <c r="O78" i="10" s="1"/>
  <c r="L78" i="10"/>
  <c r="N78" i="10" s="1"/>
  <c r="FK77" i="10"/>
  <c r="FM77" i="10" s="1"/>
  <c r="FJ77" i="10"/>
  <c r="FL77" i="10" s="1"/>
  <c r="FN77" i="10" s="1"/>
  <c r="FO77" i="10" s="1"/>
  <c r="EO77" i="10"/>
  <c r="EQ77" i="10" s="1"/>
  <c r="EN77" i="10"/>
  <c r="EP77" i="10" s="1"/>
  <c r="DS77" i="10"/>
  <c r="DU77" i="10" s="1"/>
  <c r="DR77" i="10"/>
  <c r="DT77" i="10" s="1"/>
  <c r="DV77" i="10" s="1"/>
  <c r="DW77" i="10" s="1"/>
  <c r="CW77" i="10"/>
  <c r="CY77" i="10" s="1"/>
  <c r="CV77" i="10"/>
  <c r="CX77" i="10" s="1"/>
  <c r="CA77" i="10"/>
  <c r="CC77" i="10" s="1"/>
  <c r="BZ77" i="10"/>
  <c r="CB77" i="10" s="1"/>
  <c r="CD77" i="10" s="1"/>
  <c r="CE77" i="10" s="1"/>
  <c r="BE77" i="10"/>
  <c r="BG77" i="10" s="1"/>
  <c r="BD77" i="10"/>
  <c r="BF77" i="10" s="1"/>
  <c r="AI77" i="10"/>
  <c r="AK77" i="10" s="1"/>
  <c r="AH77" i="10"/>
  <c r="AJ77" i="10" s="1"/>
  <c r="AL77" i="10" s="1"/>
  <c r="AM77" i="10" s="1"/>
  <c r="M77" i="10"/>
  <c r="O77" i="10" s="1"/>
  <c r="L77" i="10"/>
  <c r="N77" i="10" s="1"/>
  <c r="FK76" i="10"/>
  <c r="FM76" i="10" s="1"/>
  <c r="FJ76" i="10"/>
  <c r="FL76" i="10" s="1"/>
  <c r="FN76" i="10" s="1"/>
  <c r="FO76" i="10" s="1"/>
  <c r="EO76" i="10"/>
  <c r="EQ76" i="10" s="1"/>
  <c r="EN76" i="10"/>
  <c r="EP76" i="10" s="1"/>
  <c r="DS76" i="10"/>
  <c r="DU76" i="10" s="1"/>
  <c r="DR76" i="10"/>
  <c r="DT76" i="10" s="1"/>
  <c r="DV76" i="10" s="1"/>
  <c r="DW76" i="10" s="1"/>
  <c r="CW76" i="10"/>
  <c r="CY76" i="10" s="1"/>
  <c r="CV76" i="10"/>
  <c r="CX76" i="10" s="1"/>
  <c r="CA76" i="10"/>
  <c r="CC76" i="10" s="1"/>
  <c r="BZ76" i="10"/>
  <c r="CB76" i="10" s="1"/>
  <c r="CD76" i="10" s="1"/>
  <c r="CE76" i="10" s="1"/>
  <c r="BE76" i="10"/>
  <c r="BG76" i="10" s="1"/>
  <c r="BD76" i="10"/>
  <c r="BF76" i="10" s="1"/>
  <c r="AI76" i="10"/>
  <c r="AK76" i="10" s="1"/>
  <c r="AH76" i="10"/>
  <c r="AJ76" i="10" s="1"/>
  <c r="AL76" i="10" s="1"/>
  <c r="AM76" i="10" s="1"/>
  <c r="M76" i="10"/>
  <c r="O76" i="10" s="1"/>
  <c r="L76" i="10"/>
  <c r="N76" i="10" s="1"/>
  <c r="FK75" i="10"/>
  <c r="FM75" i="10" s="1"/>
  <c r="FJ75" i="10"/>
  <c r="FL75" i="10" s="1"/>
  <c r="FN75" i="10" s="1"/>
  <c r="FO75" i="10" s="1"/>
  <c r="EO75" i="10"/>
  <c r="EQ75" i="10" s="1"/>
  <c r="EN75" i="10"/>
  <c r="EP75" i="10" s="1"/>
  <c r="DS75" i="10"/>
  <c r="DU75" i="10" s="1"/>
  <c r="DR75" i="10"/>
  <c r="DT75" i="10" s="1"/>
  <c r="DV75" i="10" s="1"/>
  <c r="DW75" i="10" s="1"/>
  <c r="CW75" i="10"/>
  <c r="CY75" i="10" s="1"/>
  <c r="CV75" i="10"/>
  <c r="CX75" i="10" s="1"/>
  <c r="CA75" i="10"/>
  <c r="CC75" i="10" s="1"/>
  <c r="BZ75" i="10"/>
  <c r="CB75" i="10" s="1"/>
  <c r="CD75" i="10" s="1"/>
  <c r="CE75" i="10" s="1"/>
  <c r="BE75" i="10"/>
  <c r="BG75" i="10" s="1"/>
  <c r="BD75" i="10"/>
  <c r="BF75" i="10" s="1"/>
  <c r="AI75" i="10"/>
  <c r="AK75" i="10" s="1"/>
  <c r="AH75" i="10"/>
  <c r="AJ75" i="10" s="1"/>
  <c r="AL75" i="10" s="1"/>
  <c r="AM75" i="10" s="1"/>
  <c r="M75" i="10"/>
  <c r="O75" i="10" s="1"/>
  <c r="L75" i="10"/>
  <c r="N75" i="10" s="1"/>
  <c r="FK74" i="10"/>
  <c r="FM74" i="10" s="1"/>
  <c r="FJ74" i="10"/>
  <c r="FL74" i="10" s="1"/>
  <c r="FN74" i="10" s="1"/>
  <c r="FO74" i="10" s="1"/>
  <c r="EO74" i="10"/>
  <c r="EQ74" i="10" s="1"/>
  <c r="EN74" i="10"/>
  <c r="EP74" i="10" s="1"/>
  <c r="DS74" i="10"/>
  <c r="DU74" i="10" s="1"/>
  <c r="DR74" i="10"/>
  <c r="DT74" i="10" s="1"/>
  <c r="DV74" i="10" s="1"/>
  <c r="DW74" i="10" s="1"/>
  <c r="CW74" i="10"/>
  <c r="CY74" i="10" s="1"/>
  <c r="CV74" i="10"/>
  <c r="CX74" i="10" s="1"/>
  <c r="CA74" i="10"/>
  <c r="CC74" i="10" s="1"/>
  <c r="BZ74" i="10"/>
  <c r="CB74" i="10" s="1"/>
  <c r="CD74" i="10" s="1"/>
  <c r="CE74" i="10" s="1"/>
  <c r="BE74" i="10"/>
  <c r="BG74" i="10" s="1"/>
  <c r="BD74" i="10"/>
  <c r="BF74" i="10" s="1"/>
  <c r="AI74" i="10"/>
  <c r="AK74" i="10" s="1"/>
  <c r="AH74" i="10"/>
  <c r="AJ74" i="10" s="1"/>
  <c r="AL74" i="10" s="1"/>
  <c r="AM74" i="10" s="1"/>
  <c r="M74" i="10"/>
  <c r="O74" i="10" s="1"/>
  <c r="L74" i="10"/>
  <c r="N74" i="10" s="1"/>
  <c r="FK73" i="10"/>
  <c r="FM73" i="10" s="1"/>
  <c r="FJ73" i="10"/>
  <c r="FL73" i="10" s="1"/>
  <c r="FN73" i="10" s="1"/>
  <c r="FO73" i="10" s="1"/>
  <c r="EO73" i="10"/>
  <c r="EQ73" i="10" s="1"/>
  <c r="EN73" i="10"/>
  <c r="EP73" i="10" s="1"/>
  <c r="DS73" i="10"/>
  <c r="DU73" i="10" s="1"/>
  <c r="DR73" i="10"/>
  <c r="DT73" i="10" s="1"/>
  <c r="CW73" i="10"/>
  <c r="CY73" i="10" s="1"/>
  <c r="CV73" i="10"/>
  <c r="CX73" i="10" s="1"/>
  <c r="CA73" i="10"/>
  <c r="CC73" i="10" s="1"/>
  <c r="BZ73" i="10"/>
  <c r="CB73" i="10" s="1"/>
  <c r="BE73" i="10"/>
  <c r="BG73" i="10" s="1"/>
  <c r="BD73" i="10"/>
  <c r="BF73" i="10" s="1"/>
  <c r="AI73" i="10"/>
  <c r="AK73" i="10" s="1"/>
  <c r="AH73" i="10"/>
  <c r="AJ73" i="10" s="1"/>
  <c r="M73" i="10"/>
  <c r="O73" i="10" s="1"/>
  <c r="L73" i="10"/>
  <c r="N73" i="10" s="1"/>
  <c r="FK72" i="10"/>
  <c r="FM72" i="10" s="1"/>
  <c r="FJ72" i="10"/>
  <c r="FL72" i="10" s="1"/>
  <c r="EO72" i="10"/>
  <c r="EQ72" i="10" s="1"/>
  <c r="EN72" i="10"/>
  <c r="EP72" i="10" s="1"/>
  <c r="DS72" i="10"/>
  <c r="DU72" i="10" s="1"/>
  <c r="DR72" i="10"/>
  <c r="DT72" i="10" s="1"/>
  <c r="CW72" i="10"/>
  <c r="CY72" i="10" s="1"/>
  <c r="CV72" i="10"/>
  <c r="CX72" i="10" s="1"/>
  <c r="CA72" i="10"/>
  <c r="CC72" i="10" s="1"/>
  <c r="BZ72" i="10"/>
  <c r="CB72" i="10" s="1"/>
  <c r="BE72" i="10"/>
  <c r="BG72" i="10" s="1"/>
  <c r="BD72" i="10"/>
  <c r="BF72" i="10" s="1"/>
  <c r="AI72" i="10"/>
  <c r="AK72" i="10" s="1"/>
  <c r="AH72" i="10"/>
  <c r="AJ72" i="10" s="1"/>
  <c r="M72" i="10"/>
  <c r="O72" i="10" s="1"/>
  <c r="L72" i="10"/>
  <c r="N72" i="10" s="1"/>
  <c r="FK71" i="10"/>
  <c r="FM71" i="10" s="1"/>
  <c r="FJ71" i="10"/>
  <c r="FL71" i="10" s="1"/>
  <c r="EO71" i="10"/>
  <c r="EQ71" i="10" s="1"/>
  <c r="EN71" i="10"/>
  <c r="EP71" i="10" s="1"/>
  <c r="DS71" i="10"/>
  <c r="DU71" i="10" s="1"/>
  <c r="DR71" i="10"/>
  <c r="DT71" i="10" s="1"/>
  <c r="CW71" i="10"/>
  <c r="CY71" i="10" s="1"/>
  <c r="CV71" i="10"/>
  <c r="CX71" i="10" s="1"/>
  <c r="CA71" i="10"/>
  <c r="CC71" i="10" s="1"/>
  <c r="BZ71" i="10"/>
  <c r="CB71" i="10" s="1"/>
  <c r="BE71" i="10"/>
  <c r="BG71" i="10" s="1"/>
  <c r="BD71" i="10"/>
  <c r="BF71" i="10" s="1"/>
  <c r="AI71" i="10"/>
  <c r="AK71" i="10" s="1"/>
  <c r="AH71" i="10"/>
  <c r="AJ71" i="10" s="1"/>
  <c r="M71" i="10"/>
  <c r="O71" i="10" s="1"/>
  <c r="L71" i="10"/>
  <c r="N71" i="10" s="1"/>
  <c r="FK70" i="10"/>
  <c r="FM70" i="10" s="1"/>
  <c r="FJ70" i="10"/>
  <c r="FL70" i="10" s="1"/>
  <c r="EO70" i="10"/>
  <c r="EQ70" i="10" s="1"/>
  <c r="EN70" i="10"/>
  <c r="EP70" i="10" s="1"/>
  <c r="DS70" i="10"/>
  <c r="DU70" i="10" s="1"/>
  <c r="DR70" i="10"/>
  <c r="DT70" i="10" s="1"/>
  <c r="CW70" i="10"/>
  <c r="CY70" i="10" s="1"/>
  <c r="CV70" i="10"/>
  <c r="CX70" i="10" s="1"/>
  <c r="CA70" i="10"/>
  <c r="CC70" i="10" s="1"/>
  <c r="BZ70" i="10"/>
  <c r="CB70" i="10" s="1"/>
  <c r="BE70" i="10"/>
  <c r="BG70" i="10" s="1"/>
  <c r="BD70" i="10"/>
  <c r="BF70" i="10" s="1"/>
  <c r="AI70" i="10"/>
  <c r="AK70" i="10" s="1"/>
  <c r="AH70" i="10"/>
  <c r="AJ70" i="10" s="1"/>
  <c r="M70" i="10"/>
  <c r="O70" i="10" s="1"/>
  <c r="L70" i="10"/>
  <c r="N70" i="10" s="1"/>
  <c r="FK69" i="10"/>
  <c r="FM69" i="10" s="1"/>
  <c r="FJ69" i="10"/>
  <c r="FL69" i="10" s="1"/>
  <c r="EO69" i="10"/>
  <c r="EQ69" i="10" s="1"/>
  <c r="EN69" i="10"/>
  <c r="EP69" i="10" s="1"/>
  <c r="DS69" i="10"/>
  <c r="DU69" i="10" s="1"/>
  <c r="DR69" i="10"/>
  <c r="DT69" i="10" s="1"/>
  <c r="CW69" i="10"/>
  <c r="CY69" i="10" s="1"/>
  <c r="CV69" i="10"/>
  <c r="CX69" i="10" s="1"/>
  <c r="CA69" i="10"/>
  <c r="CC69" i="10" s="1"/>
  <c r="BZ69" i="10"/>
  <c r="CB69" i="10" s="1"/>
  <c r="BE69" i="10"/>
  <c r="BG69" i="10" s="1"/>
  <c r="BD69" i="10"/>
  <c r="BF69" i="10" s="1"/>
  <c r="AI69" i="10"/>
  <c r="AK69" i="10" s="1"/>
  <c r="AH69" i="10"/>
  <c r="AJ69" i="10" s="1"/>
  <c r="M69" i="10"/>
  <c r="O69" i="10" s="1"/>
  <c r="L69" i="10"/>
  <c r="N69" i="10" s="1"/>
  <c r="FK68" i="10"/>
  <c r="FM68" i="10" s="1"/>
  <c r="FJ68" i="10"/>
  <c r="FL68" i="10" s="1"/>
  <c r="EO68" i="10"/>
  <c r="EQ68" i="10" s="1"/>
  <c r="EN68" i="10"/>
  <c r="EP68" i="10" s="1"/>
  <c r="DS68" i="10"/>
  <c r="DU68" i="10" s="1"/>
  <c r="DR68" i="10"/>
  <c r="DT68" i="10" s="1"/>
  <c r="CW68" i="10"/>
  <c r="CY68" i="10" s="1"/>
  <c r="CV68" i="10"/>
  <c r="CX68" i="10" s="1"/>
  <c r="CA68" i="10"/>
  <c r="CC68" i="10" s="1"/>
  <c r="BZ68" i="10"/>
  <c r="CB68" i="10" s="1"/>
  <c r="BE68" i="10"/>
  <c r="BG68" i="10" s="1"/>
  <c r="BD68" i="10"/>
  <c r="BF68" i="10" s="1"/>
  <c r="AI68" i="10"/>
  <c r="AK68" i="10" s="1"/>
  <c r="AH68" i="10"/>
  <c r="AJ68" i="10" s="1"/>
  <c r="M68" i="10"/>
  <c r="O68" i="10" s="1"/>
  <c r="L68" i="10"/>
  <c r="N68" i="10" s="1"/>
  <c r="FK67" i="10"/>
  <c r="FM67" i="10" s="1"/>
  <c r="FJ67" i="10"/>
  <c r="FL67" i="10" s="1"/>
  <c r="EO67" i="10"/>
  <c r="EQ67" i="10" s="1"/>
  <c r="EN67" i="10"/>
  <c r="EP67" i="10" s="1"/>
  <c r="DS67" i="10"/>
  <c r="DU67" i="10" s="1"/>
  <c r="DR67" i="10"/>
  <c r="DT67" i="10" s="1"/>
  <c r="CW67" i="10"/>
  <c r="CY67" i="10" s="1"/>
  <c r="CV67" i="10"/>
  <c r="CX67" i="10" s="1"/>
  <c r="CA67" i="10"/>
  <c r="CC67" i="10" s="1"/>
  <c r="BZ67" i="10"/>
  <c r="CB67" i="10" s="1"/>
  <c r="BE67" i="10"/>
  <c r="BG67" i="10" s="1"/>
  <c r="BD67" i="10"/>
  <c r="BF67" i="10" s="1"/>
  <c r="AI67" i="10"/>
  <c r="AK67" i="10" s="1"/>
  <c r="AH67" i="10"/>
  <c r="AJ67" i="10" s="1"/>
  <c r="M67" i="10"/>
  <c r="O67" i="10" s="1"/>
  <c r="L67" i="10"/>
  <c r="N67" i="10" s="1"/>
  <c r="FK66" i="10"/>
  <c r="FM66" i="10" s="1"/>
  <c r="FJ66" i="10"/>
  <c r="FL66" i="10" s="1"/>
  <c r="EO66" i="10"/>
  <c r="EQ66" i="10" s="1"/>
  <c r="EN66" i="10"/>
  <c r="EP66" i="10" s="1"/>
  <c r="DS66" i="10"/>
  <c r="DU66" i="10" s="1"/>
  <c r="DR66" i="10"/>
  <c r="DT66" i="10" s="1"/>
  <c r="CW66" i="10"/>
  <c r="CY66" i="10" s="1"/>
  <c r="CV66" i="10"/>
  <c r="CX66" i="10" s="1"/>
  <c r="CA66" i="10"/>
  <c r="CC66" i="10" s="1"/>
  <c r="BZ66" i="10"/>
  <c r="CB66" i="10" s="1"/>
  <c r="BE66" i="10"/>
  <c r="BG66" i="10" s="1"/>
  <c r="BD66" i="10"/>
  <c r="BF66" i="10" s="1"/>
  <c r="AI66" i="10"/>
  <c r="AK66" i="10" s="1"/>
  <c r="AH66" i="10"/>
  <c r="AJ66" i="10" s="1"/>
  <c r="M66" i="10"/>
  <c r="O66" i="10" s="1"/>
  <c r="L66" i="10"/>
  <c r="N66" i="10" s="1"/>
  <c r="FK65" i="10"/>
  <c r="FM65" i="10" s="1"/>
  <c r="FJ65" i="10"/>
  <c r="FL65" i="10" s="1"/>
  <c r="EO65" i="10"/>
  <c r="EQ65" i="10" s="1"/>
  <c r="EN65" i="10"/>
  <c r="EP65" i="10" s="1"/>
  <c r="DS65" i="10"/>
  <c r="DU65" i="10" s="1"/>
  <c r="DR65" i="10"/>
  <c r="DT65" i="10" s="1"/>
  <c r="CW65" i="10"/>
  <c r="CY65" i="10" s="1"/>
  <c r="CV65" i="10"/>
  <c r="CX65" i="10" s="1"/>
  <c r="CA65" i="10"/>
  <c r="CC65" i="10" s="1"/>
  <c r="BZ65" i="10"/>
  <c r="CB65" i="10" s="1"/>
  <c r="BE65" i="10"/>
  <c r="BG65" i="10" s="1"/>
  <c r="BD65" i="10"/>
  <c r="BF65" i="10" s="1"/>
  <c r="AI65" i="10"/>
  <c r="AK65" i="10" s="1"/>
  <c r="AH65" i="10"/>
  <c r="AJ65" i="10" s="1"/>
  <c r="AL65" i="10" s="1"/>
  <c r="AM65" i="10" s="1"/>
  <c r="M65" i="10"/>
  <c r="O65" i="10" s="1"/>
  <c r="L65" i="10"/>
  <c r="N65" i="10" s="1"/>
  <c r="FK64" i="10"/>
  <c r="FM64" i="10" s="1"/>
  <c r="FJ64" i="10"/>
  <c r="FL64" i="10" s="1"/>
  <c r="FN64" i="10" s="1"/>
  <c r="FO64" i="10" s="1"/>
  <c r="EO64" i="10"/>
  <c r="EQ64" i="10" s="1"/>
  <c r="EN64" i="10"/>
  <c r="EP64" i="10" s="1"/>
  <c r="DS64" i="10"/>
  <c r="DU64" i="10" s="1"/>
  <c r="DR64" i="10"/>
  <c r="DT64" i="10" s="1"/>
  <c r="DV64" i="10" s="1"/>
  <c r="DW64" i="10" s="1"/>
  <c r="CW64" i="10"/>
  <c r="CY64" i="10" s="1"/>
  <c r="CV64" i="10"/>
  <c r="CX64" i="10" s="1"/>
  <c r="CA64" i="10"/>
  <c r="CC64" i="10" s="1"/>
  <c r="BZ64" i="10"/>
  <c r="CB64" i="10" s="1"/>
  <c r="CD64" i="10" s="1"/>
  <c r="CE64" i="10" s="1"/>
  <c r="BE64" i="10"/>
  <c r="BG64" i="10" s="1"/>
  <c r="BD64" i="10"/>
  <c r="BF64" i="10" s="1"/>
  <c r="AI64" i="10"/>
  <c r="AK64" i="10" s="1"/>
  <c r="AH64" i="10"/>
  <c r="AJ64" i="10" s="1"/>
  <c r="AL64" i="10" s="1"/>
  <c r="AM64" i="10" s="1"/>
  <c r="M64" i="10"/>
  <c r="O64" i="10" s="1"/>
  <c r="L64" i="10"/>
  <c r="N64" i="10" s="1"/>
  <c r="FK63" i="10"/>
  <c r="FM63" i="10" s="1"/>
  <c r="FJ63" i="10"/>
  <c r="FL63" i="10" s="1"/>
  <c r="FN63" i="10" s="1"/>
  <c r="FO63" i="10" s="1"/>
  <c r="EO63" i="10"/>
  <c r="EQ63" i="10" s="1"/>
  <c r="EN63" i="10"/>
  <c r="EP63" i="10" s="1"/>
  <c r="DS63" i="10"/>
  <c r="DU63" i="10" s="1"/>
  <c r="DR63" i="10"/>
  <c r="DT63" i="10" s="1"/>
  <c r="DV63" i="10" s="1"/>
  <c r="DW63" i="10" s="1"/>
  <c r="CW63" i="10"/>
  <c r="CY63" i="10" s="1"/>
  <c r="CV63" i="10"/>
  <c r="CX63" i="10" s="1"/>
  <c r="CA63" i="10"/>
  <c r="CC63" i="10" s="1"/>
  <c r="BZ63" i="10"/>
  <c r="CB63" i="10" s="1"/>
  <c r="CD63" i="10" s="1"/>
  <c r="CE63" i="10" s="1"/>
  <c r="BE63" i="10"/>
  <c r="BG63" i="10" s="1"/>
  <c r="BD63" i="10"/>
  <c r="BF63" i="10" s="1"/>
  <c r="AI63" i="10"/>
  <c r="AK63" i="10" s="1"/>
  <c r="AH63" i="10"/>
  <c r="AJ63" i="10" s="1"/>
  <c r="AL63" i="10" s="1"/>
  <c r="AM63" i="10" s="1"/>
  <c r="M63" i="10"/>
  <c r="O63" i="10" s="1"/>
  <c r="L63" i="10"/>
  <c r="N63" i="10" s="1"/>
  <c r="FK62" i="10"/>
  <c r="FM62" i="10" s="1"/>
  <c r="FJ62" i="10"/>
  <c r="FL62" i="10" s="1"/>
  <c r="FN62" i="10" s="1"/>
  <c r="FO62" i="10" s="1"/>
  <c r="EO62" i="10"/>
  <c r="EQ62" i="10" s="1"/>
  <c r="EN62" i="10"/>
  <c r="EP62" i="10" s="1"/>
  <c r="DS62" i="10"/>
  <c r="DU62" i="10" s="1"/>
  <c r="DR62" i="10"/>
  <c r="DT62" i="10" s="1"/>
  <c r="DV62" i="10" s="1"/>
  <c r="DW62" i="10" s="1"/>
  <c r="CW62" i="10"/>
  <c r="CY62" i="10" s="1"/>
  <c r="CV62" i="10"/>
  <c r="CX62" i="10" s="1"/>
  <c r="CA62" i="10"/>
  <c r="CC62" i="10" s="1"/>
  <c r="BZ62" i="10"/>
  <c r="CB62" i="10" s="1"/>
  <c r="CD62" i="10" s="1"/>
  <c r="CE62" i="10" s="1"/>
  <c r="BE62" i="10"/>
  <c r="BG62" i="10" s="1"/>
  <c r="BD62" i="10"/>
  <c r="BF62" i="10" s="1"/>
  <c r="AI62" i="10"/>
  <c r="AK62" i="10" s="1"/>
  <c r="AH62" i="10"/>
  <c r="AJ62" i="10" s="1"/>
  <c r="AL62" i="10" s="1"/>
  <c r="AM62" i="10" s="1"/>
  <c r="M62" i="10"/>
  <c r="O62" i="10" s="1"/>
  <c r="L62" i="10"/>
  <c r="N62" i="10" s="1"/>
  <c r="FK61" i="10"/>
  <c r="FM61" i="10" s="1"/>
  <c r="FJ61" i="10"/>
  <c r="FL61" i="10" s="1"/>
  <c r="FN61" i="10" s="1"/>
  <c r="FO61" i="10" s="1"/>
  <c r="EO61" i="10"/>
  <c r="EQ61" i="10" s="1"/>
  <c r="EN61" i="10"/>
  <c r="EP61" i="10" s="1"/>
  <c r="DS61" i="10"/>
  <c r="DU61" i="10" s="1"/>
  <c r="DR61" i="10"/>
  <c r="DT61" i="10" s="1"/>
  <c r="DV61" i="10" s="1"/>
  <c r="DW61" i="10" s="1"/>
  <c r="CW61" i="10"/>
  <c r="CY61" i="10" s="1"/>
  <c r="CV61" i="10"/>
  <c r="CX61" i="10" s="1"/>
  <c r="CA61" i="10"/>
  <c r="CC61" i="10" s="1"/>
  <c r="BZ61" i="10"/>
  <c r="CB61" i="10" s="1"/>
  <c r="CD61" i="10" s="1"/>
  <c r="CE61" i="10" s="1"/>
  <c r="BE61" i="10"/>
  <c r="BG61" i="10" s="1"/>
  <c r="BD61" i="10"/>
  <c r="BF61" i="10" s="1"/>
  <c r="AI61" i="10"/>
  <c r="AK61" i="10" s="1"/>
  <c r="AH61" i="10"/>
  <c r="AJ61" i="10" s="1"/>
  <c r="AL61" i="10" s="1"/>
  <c r="AM61" i="10" s="1"/>
  <c r="M61" i="10"/>
  <c r="O61" i="10" s="1"/>
  <c r="L61" i="10"/>
  <c r="N61" i="10" s="1"/>
  <c r="FK60" i="10"/>
  <c r="FM60" i="10" s="1"/>
  <c r="FJ60" i="10"/>
  <c r="FL60" i="10" s="1"/>
  <c r="FN60" i="10" s="1"/>
  <c r="FO60" i="10" s="1"/>
  <c r="EO60" i="10"/>
  <c r="EQ60" i="10" s="1"/>
  <c r="EN60" i="10"/>
  <c r="EP60" i="10" s="1"/>
  <c r="DS60" i="10"/>
  <c r="DU60" i="10" s="1"/>
  <c r="DR60" i="10"/>
  <c r="DT60" i="10" s="1"/>
  <c r="DV60" i="10" s="1"/>
  <c r="DW60" i="10" s="1"/>
  <c r="CW60" i="10"/>
  <c r="CY60" i="10" s="1"/>
  <c r="CV60" i="10"/>
  <c r="CX60" i="10" s="1"/>
  <c r="CA60" i="10"/>
  <c r="CC60" i="10" s="1"/>
  <c r="BZ60" i="10"/>
  <c r="CB60" i="10" s="1"/>
  <c r="CD60" i="10" s="1"/>
  <c r="CE60" i="10" s="1"/>
  <c r="BE60" i="10"/>
  <c r="BG60" i="10" s="1"/>
  <c r="BD60" i="10"/>
  <c r="BF60" i="10" s="1"/>
  <c r="AI60" i="10"/>
  <c r="AK60" i="10" s="1"/>
  <c r="AH60" i="10"/>
  <c r="AJ60" i="10" s="1"/>
  <c r="AL60" i="10" s="1"/>
  <c r="AM60" i="10" s="1"/>
  <c r="M60" i="10"/>
  <c r="O60" i="10" s="1"/>
  <c r="L60" i="10"/>
  <c r="N60" i="10" s="1"/>
  <c r="FK59" i="10"/>
  <c r="FM59" i="10" s="1"/>
  <c r="FJ59" i="10"/>
  <c r="FL59" i="10" s="1"/>
  <c r="FN59" i="10" s="1"/>
  <c r="FO59" i="10" s="1"/>
  <c r="EO59" i="10"/>
  <c r="EQ59" i="10" s="1"/>
  <c r="EN59" i="10"/>
  <c r="EP59" i="10" s="1"/>
  <c r="DS59" i="10"/>
  <c r="DU59" i="10" s="1"/>
  <c r="DR59" i="10"/>
  <c r="DT59" i="10" s="1"/>
  <c r="DV59" i="10" s="1"/>
  <c r="DW59" i="10" s="1"/>
  <c r="CW59" i="10"/>
  <c r="CY59" i="10" s="1"/>
  <c r="CV59" i="10"/>
  <c r="CX59" i="10" s="1"/>
  <c r="CA59" i="10"/>
  <c r="CC59" i="10" s="1"/>
  <c r="BZ59" i="10"/>
  <c r="CB59" i="10" s="1"/>
  <c r="CD59" i="10" s="1"/>
  <c r="CE59" i="10" s="1"/>
  <c r="BE59" i="10"/>
  <c r="BG59" i="10" s="1"/>
  <c r="BD59" i="10"/>
  <c r="BF59" i="10" s="1"/>
  <c r="AI59" i="10"/>
  <c r="AK59" i="10" s="1"/>
  <c r="AH59" i="10"/>
  <c r="AJ59" i="10" s="1"/>
  <c r="AL59" i="10" s="1"/>
  <c r="AM59" i="10" s="1"/>
  <c r="M59" i="10"/>
  <c r="O59" i="10" s="1"/>
  <c r="L59" i="10"/>
  <c r="N59" i="10" s="1"/>
  <c r="FK58" i="10"/>
  <c r="FM58" i="10" s="1"/>
  <c r="FJ58" i="10"/>
  <c r="FL58" i="10" s="1"/>
  <c r="FN58" i="10" s="1"/>
  <c r="FO58" i="10" s="1"/>
  <c r="EO58" i="10"/>
  <c r="EQ58" i="10" s="1"/>
  <c r="EN58" i="10"/>
  <c r="EP58" i="10" s="1"/>
  <c r="DS58" i="10"/>
  <c r="DU58" i="10" s="1"/>
  <c r="DR58" i="10"/>
  <c r="DT58" i="10" s="1"/>
  <c r="DV58" i="10" s="1"/>
  <c r="DW58" i="10" s="1"/>
  <c r="CW58" i="10"/>
  <c r="CY58" i="10" s="1"/>
  <c r="CV58" i="10"/>
  <c r="CX58" i="10" s="1"/>
  <c r="CA58" i="10"/>
  <c r="CC58" i="10" s="1"/>
  <c r="BZ58" i="10"/>
  <c r="CB58" i="10" s="1"/>
  <c r="CD58" i="10" s="1"/>
  <c r="CE58" i="10" s="1"/>
  <c r="BE58" i="10"/>
  <c r="BG58" i="10" s="1"/>
  <c r="BD58" i="10"/>
  <c r="BF58" i="10" s="1"/>
  <c r="AI58" i="10"/>
  <c r="AK58" i="10" s="1"/>
  <c r="AH58" i="10"/>
  <c r="AJ58" i="10" s="1"/>
  <c r="AL58" i="10" s="1"/>
  <c r="AM58" i="10" s="1"/>
  <c r="M58" i="10"/>
  <c r="O58" i="10" s="1"/>
  <c r="L58" i="10"/>
  <c r="N58" i="10" s="1"/>
  <c r="FK57" i="10"/>
  <c r="FM57" i="10" s="1"/>
  <c r="FJ57" i="10"/>
  <c r="FL57" i="10" s="1"/>
  <c r="FN57" i="10" s="1"/>
  <c r="FO57" i="10" s="1"/>
  <c r="EO57" i="10"/>
  <c r="EQ57" i="10" s="1"/>
  <c r="EN57" i="10"/>
  <c r="EP57" i="10" s="1"/>
  <c r="DS57" i="10"/>
  <c r="DU57" i="10" s="1"/>
  <c r="DR57" i="10"/>
  <c r="DT57" i="10" s="1"/>
  <c r="DV57" i="10" s="1"/>
  <c r="DW57" i="10" s="1"/>
  <c r="CW57" i="10"/>
  <c r="CY57" i="10" s="1"/>
  <c r="CV57" i="10"/>
  <c r="CX57" i="10" s="1"/>
  <c r="CA57" i="10"/>
  <c r="CC57" i="10" s="1"/>
  <c r="BZ57" i="10"/>
  <c r="CB57" i="10" s="1"/>
  <c r="CD57" i="10" s="1"/>
  <c r="CE57" i="10" s="1"/>
  <c r="BE57" i="10"/>
  <c r="BG57" i="10" s="1"/>
  <c r="BD57" i="10"/>
  <c r="BF57" i="10" s="1"/>
  <c r="AI57" i="10"/>
  <c r="AK57" i="10" s="1"/>
  <c r="AH57" i="10"/>
  <c r="AJ57" i="10" s="1"/>
  <c r="AL57" i="10" s="1"/>
  <c r="AM57" i="10" s="1"/>
  <c r="M57" i="10"/>
  <c r="O57" i="10" s="1"/>
  <c r="L57" i="10"/>
  <c r="N57" i="10" s="1"/>
  <c r="FK56" i="10"/>
  <c r="FM56" i="10" s="1"/>
  <c r="FJ56" i="10"/>
  <c r="FL56" i="10" s="1"/>
  <c r="FN56" i="10" s="1"/>
  <c r="FO56" i="10" s="1"/>
  <c r="EO56" i="10"/>
  <c r="EQ56" i="10" s="1"/>
  <c r="EN56" i="10"/>
  <c r="EP56" i="10" s="1"/>
  <c r="DS56" i="10"/>
  <c r="DU56" i="10" s="1"/>
  <c r="DR56" i="10"/>
  <c r="DT56" i="10" s="1"/>
  <c r="DV56" i="10" s="1"/>
  <c r="DW56" i="10" s="1"/>
  <c r="CW56" i="10"/>
  <c r="CY56" i="10" s="1"/>
  <c r="CV56" i="10"/>
  <c r="CX56" i="10" s="1"/>
  <c r="CA56" i="10"/>
  <c r="CC56" i="10" s="1"/>
  <c r="BZ56" i="10"/>
  <c r="CB56" i="10" s="1"/>
  <c r="CD56" i="10" s="1"/>
  <c r="CE56" i="10" s="1"/>
  <c r="BE56" i="10"/>
  <c r="BG56" i="10" s="1"/>
  <c r="BD56" i="10"/>
  <c r="BF56" i="10" s="1"/>
  <c r="AI56" i="10"/>
  <c r="AK56" i="10" s="1"/>
  <c r="AH56" i="10"/>
  <c r="AJ56" i="10" s="1"/>
  <c r="AL56" i="10" s="1"/>
  <c r="AM56" i="10" s="1"/>
  <c r="M56" i="10"/>
  <c r="O56" i="10" s="1"/>
  <c r="L56" i="10"/>
  <c r="N56" i="10" s="1"/>
  <c r="FK55" i="10"/>
  <c r="FM55" i="10" s="1"/>
  <c r="FJ55" i="10"/>
  <c r="FL55" i="10" s="1"/>
  <c r="FN55" i="10" s="1"/>
  <c r="FO55" i="10" s="1"/>
  <c r="EO55" i="10"/>
  <c r="EQ55" i="10" s="1"/>
  <c r="EN55" i="10"/>
  <c r="EP55" i="10" s="1"/>
  <c r="DS55" i="10"/>
  <c r="DU55" i="10" s="1"/>
  <c r="DR55" i="10"/>
  <c r="DT55" i="10" s="1"/>
  <c r="DV55" i="10" s="1"/>
  <c r="DW55" i="10" s="1"/>
  <c r="CW55" i="10"/>
  <c r="CY55" i="10" s="1"/>
  <c r="CV55" i="10"/>
  <c r="CX55" i="10" s="1"/>
  <c r="CA55" i="10"/>
  <c r="CC55" i="10" s="1"/>
  <c r="BZ55" i="10"/>
  <c r="CB55" i="10" s="1"/>
  <c r="CD55" i="10" s="1"/>
  <c r="CE55" i="10" s="1"/>
  <c r="BE55" i="10"/>
  <c r="BG55" i="10" s="1"/>
  <c r="BD55" i="10"/>
  <c r="BF55" i="10" s="1"/>
  <c r="AI55" i="10"/>
  <c r="AK55" i="10" s="1"/>
  <c r="AH55" i="10"/>
  <c r="AJ55" i="10" s="1"/>
  <c r="AL55" i="10" s="1"/>
  <c r="AM55" i="10" s="1"/>
  <c r="M55" i="10"/>
  <c r="O55" i="10" s="1"/>
  <c r="L55" i="10"/>
  <c r="N55" i="10" s="1"/>
  <c r="FK54" i="10"/>
  <c r="FM54" i="10" s="1"/>
  <c r="FJ54" i="10"/>
  <c r="FL54" i="10" s="1"/>
  <c r="FN54" i="10" s="1"/>
  <c r="FO54" i="10" s="1"/>
  <c r="EO54" i="10"/>
  <c r="EQ54" i="10" s="1"/>
  <c r="EN54" i="10"/>
  <c r="EP54" i="10" s="1"/>
  <c r="DS54" i="10"/>
  <c r="DU54" i="10" s="1"/>
  <c r="DR54" i="10"/>
  <c r="DT54" i="10" s="1"/>
  <c r="DV54" i="10" s="1"/>
  <c r="DW54" i="10" s="1"/>
  <c r="CW54" i="10"/>
  <c r="CY54" i="10" s="1"/>
  <c r="CV54" i="10"/>
  <c r="CX54" i="10" s="1"/>
  <c r="CA54" i="10"/>
  <c r="CC54" i="10" s="1"/>
  <c r="BZ54" i="10"/>
  <c r="CB54" i="10" s="1"/>
  <c r="CD54" i="10" s="1"/>
  <c r="CE54" i="10" s="1"/>
  <c r="BE54" i="10"/>
  <c r="BG54" i="10" s="1"/>
  <c r="BD54" i="10"/>
  <c r="BF54" i="10" s="1"/>
  <c r="AI54" i="10"/>
  <c r="AK54" i="10" s="1"/>
  <c r="AH54" i="10"/>
  <c r="AJ54" i="10" s="1"/>
  <c r="AL54" i="10" s="1"/>
  <c r="AM54" i="10" s="1"/>
  <c r="M54" i="10"/>
  <c r="O54" i="10" s="1"/>
  <c r="L54" i="10"/>
  <c r="N54" i="10" s="1"/>
  <c r="FK53" i="10"/>
  <c r="FM53" i="10" s="1"/>
  <c r="FJ53" i="10"/>
  <c r="FL53" i="10" s="1"/>
  <c r="FN53" i="10" s="1"/>
  <c r="FO53" i="10" s="1"/>
  <c r="EO53" i="10"/>
  <c r="EQ53" i="10" s="1"/>
  <c r="EN53" i="10"/>
  <c r="EP53" i="10" s="1"/>
  <c r="DS53" i="10"/>
  <c r="DU53" i="10" s="1"/>
  <c r="DR53" i="10"/>
  <c r="DT53" i="10" s="1"/>
  <c r="DV53" i="10" s="1"/>
  <c r="DW53" i="10" s="1"/>
  <c r="CW53" i="10"/>
  <c r="CY53" i="10" s="1"/>
  <c r="CV53" i="10"/>
  <c r="CX53" i="10" s="1"/>
  <c r="CA53" i="10"/>
  <c r="CC53" i="10" s="1"/>
  <c r="BZ53" i="10"/>
  <c r="CB53" i="10" s="1"/>
  <c r="CD53" i="10" s="1"/>
  <c r="CE53" i="10" s="1"/>
  <c r="BE53" i="10"/>
  <c r="BG53" i="10" s="1"/>
  <c r="BD53" i="10"/>
  <c r="BF53" i="10" s="1"/>
  <c r="AI53" i="10"/>
  <c r="AK53" i="10" s="1"/>
  <c r="AH53" i="10"/>
  <c r="AJ53" i="10" s="1"/>
  <c r="AL53" i="10" s="1"/>
  <c r="AM53" i="10" s="1"/>
  <c r="M53" i="10"/>
  <c r="O53" i="10" s="1"/>
  <c r="L53" i="10"/>
  <c r="N53" i="10" s="1"/>
  <c r="FK52" i="10"/>
  <c r="FM52" i="10" s="1"/>
  <c r="FJ52" i="10"/>
  <c r="FL52" i="10" s="1"/>
  <c r="FN52" i="10" s="1"/>
  <c r="FO52" i="10" s="1"/>
  <c r="EO52" i="10"/>
  <c r="EQ52" i="10" s="1"/>
  <c r="EN52" i="10"/>
  <c r="EP52" i="10" s="1"/>
  <c r="DS52" i="10"/>
  <c r="DU52" i="10" s="1"/>
  <c r="DR52" i="10"/>
  <c r="DT52" i="10" s="1"/>
  <c r="DV52" i="10" s="1"/>
  <c r="DW52" i="10" s="1"/>
  <c r="CW52" i="10"/>
  <c r="CY52" i="10" s="1"/>
  <c r="CV52" i="10"/>
  <c r="CX52" i="10" s="1"/>
  <c r="CA52" i="10"/>
  <c r="CC52" i="10" s="1"/>
  <c r="BZ52" i="10"/>
  <c r="CB52" i="10" s="1"/>
  <c r="CD52" i="10" s="1"/>
  <c r="CE52" i="10" s="1"/>
  <c r="BE52" i="10"/>
  <c r="BG52" i="10" s="1"/>
  <c r="BD52" i="10"/>
  <c r="BF52" i="10" s="1"/>
  <c r="AI52" i="10"/>
  <c r="AK52" i="10" s="1"/>
  <c r="AH52" i="10"/>
  <c r="AJ52" i="10" s="1"/>
  <c r="AL52" i="10" s="1"/>
  <c r="AM52" i="10" s="1"/>
  <c r="M52" i="10"/>
  <c r="O52" i="10" s="1"/>
  <c r="L52" i="10"/>
  <c r="N52" i="10" s="1"/>
  <c r="FK51" i="10"/>
  <c r="FM51" i="10" s="1"/>
  <c r="FJ51" i="10"/>
  <c r="FL51" i="10" s="1"/>
  <c r="FN51" i="10" s="1"/>
  <c r="FO51" i="10" s="1"/>
  <c r="EO51" i="10"/>
  <c r="EQ51" i="10" s="1"/>
  <c r="EN51" i="10"/>
  <c r="EP51" i="10" s="1"/>
  <c r="DS51" i="10"/>
  <c r="DU51" i="10" s="1"/>
  <c r="DR51" i="10"/>
  <c r="DT51" i="10" s="1"/>
  <c r="DV51" i="10" s="1"/>
  <c r="DW51" i="10" s="1"/>
  <c r="CW51" i="10"/>
  <c r="CY51" i="10" s="1"/>
  <c r="CV51" i="10"/>
  <c r="CX51" i="10" s="1"/>
  <c r="CA51" i="10"/>
  <c r="CC51" i="10" s="1"/>
  <c r="BZ51" i="10"/>
  <c r="CB51" i="10" s="1"/>
  <c r="CD51" i="10" s="1"/>
  <c r="CE51" i="10" s="1"/>
  <c r="BE51" i="10"/>
  <c r="BG51" i="10" s="1"/>
  <c r="BD51" i="10"/>
  <c r="BF51" i="10" s="1"/>
  <c r="AI51" i="10"/>
  <c r="AK51" i="10" s="1"/>
  <c r="AH51" i="10"/>
  <c r="AJ51" i="10" s="1"/>
  <c r="AL51" i="10" s="1"/>
  <c r="AM51" i="10" s="1"/>
  <c r="M51" i="10"/>
  <c r="O51" i="10" s="1"/>
  <c r="L51" i="10"/>
  <c r="N51" i="10" s="1"/>
  <c r="FK50" i="10"/>
  <c r="FM50" i="10" s="1"/>
  <c r="FJ50" i="10"/>
  <c r="FL50" i="10" s="1"/>
  <c r="FN50" i="10" s="1"/>
  <c r="FO50" i="10" s="1"/>
  <c r="EO50" i="10"/>
  <c r="EQ50" i="10" s="1"/>
  <c r="EN50" i="10"/>
  <c r="EP50" i="10" s="1"/>
  <c r="DS50" i="10"/>
  <c r="DU50" i="10" s="1"/>
  <c r="DR50" i="10"/>
  <c r="DT50" i="10" s="1"/>
  <c r="DV50" i="10" s="1"/>
  <c r="DW50" i="10" s="1"/>
  <c r="CW50" i="10"/>
  <c r="CY50" i="10" s="1"/>
  <c r="CV50" i="10"/>
  <c r="CX50" i="10" s="1"/>
  <c r="CA50" i="10"/>
  <c r="CC50" i="10" s="1"/>
  <c r="BZ50" i="10"/>
  <c r="CB50" i="10" s="1"/>
  <c r="CD50" i="10" s="1"/>
  <c r="CE50" i="10" s="1"/>
  <c r="BE50" i="10"/>
  <c r="BG50" i="10" s="1"/>
  <c r="BD50" i="10"/>
  <c r="BF50" i="10" s="1"/>
  <c r="AI50" i="10"/>
  <c r="AK50" i="10" s="1"/>
  <c r="AH50" i="10"/>
  <c r="AJ50" i="10" s="1"/>
  <c r="AL50" i="10" s="1"/>
  <c r="AM50" i="10" s="1"/>
  <c r="M50" i="10"/>
  <c r="O50" i="10" s="1"/>
  <c r="L50" i="10"/>
  <c r="N50" i="10" s="1"/>
  <c r="FK49" i="10"/>
  <c r="FM49" i="10" s="1"/>
  <c r="FJ49" i="10"/>
  <c r="FL49" i="10" s="1"/>
  <c r="FN49" i="10" s="1"/>
  <c r="FO49" i="10" s="1"/>
  <c r="EO49" i="10"/>
  <c r="EQ49" i="10" s="1"/>
  <c r="EN49" i="10"/>
  <c r="EP49" i="10" s="1"/>
  <c r="DS49" i="10"/>
  <c r="DU49" i="10" s="1"/>
  <c r="DR49" i="10"/>
  <c r="DT49" i="10" s="1"/>
  <c r="DV49" i="10" s="1"/>
  <c r="DW49" i="10" s="1"/>
  <c r="CW49" i="10"/>
  <c r="CY49" i="10" s="1"/>
  <c r="CV49" i="10"/>
  <c r="CX49" i="10" s="1"/>
  <c r="CA49" i="10"/>
  <c r="CC49" i="10" s="1"/>
  <c r="BZ49" i="10"/>
  <c r="CB49" i="10" s="1"/>
  <c r="CD49" i="10" s="1"/>
  <c r="CE49" i="10" s="1"/>
  <c r="BE49" i="10"/>
  <c r="BG49" i="10" s="1"/>
  <c r="BD49" i="10"/>
  <c r="BF49" i="10" s="1"/>
  <c r="AI49" i="10"/>
  <c r="AK49" i="10" s="1"/>
  <c r="AH49" i="10"/>
  <c r="AJ49" i="10" s="1"/>
  <c r="AL49" i="10" s="1"/>
  <c r="AM49" i="10" s="1"/>
  <c r="M49" i="10"/>
  <c r="O49" i="10" s="1"/>
  <c r="L49" i="10"/>
  <c r="N49" i="10" s="1"/>
  <c r="FK48" i="10"/>
  <c r="FM48" i="10" s="1"/>
  <c r="FJ48" i="10"/>
  <c r="FL48" i="10" s="1"/>
  <c r="FN48" i="10" s="1"/>
  <c r="FO48" i="10" s="1"/>
  <c r="EO48" i="10"/>
  <c r="EQ48" i="10" s="1"/>
  <c r="EN48" i="10"/>
  <c r="EP48" i="10" s="1"/>
  <c r="DS48" i="10"/>
  <c r="DU48" i="10" s="1"/>
  <c r="DR48" i="10"/>
  <c r="DT48" i="10" s="1"/>
  <c r="DV48" i="10" s="1"/>
  <c r="DW48" i="10" s="1"/>
  <c r="CW48" i="10"/>
  <c r="CY48" i="10" s="1"/>
  <c r="CV48" i="10"/>
  <c r="CX48" i="10" s="1"/>
  <c r="CA48" i="10"/>
  <c r="CC48" i="10" s="1"/>
  <c r="BZ48" i="10"/>
  <c r="CB48" i="10" s="1"/>
  <c r="CD48" i="10" s="1"/>
  <c r="CE48" i="10" s="1"/>
  <c r="BE48" i="10"/>
  <c r="BG48" i="10" s="1"/>
  <c r="BD48" i="10"/>
  <c r="BF48" i="10" s="1"/>
  <c r="AI48" i="10"/>
  <c r="AK48" i="10" s="1"/>
  <c r="AH48" i="10"/>
  <c r="AJ48" i="10" s="1"/>
  <c r="AL48" i="10" s="1"/>
  <c r="AM48" i="10" s="1"/>
  <c r="M48" i="10"/>
  <c r="O48" i="10" s="1"/>
  <c r="L48" i="10"/>
  <c r="N48" i="10" s="1"/>
  <c r="FK47" i="10"/>
  <c r="FM47" i="10" s="1"/>
  <c r="FJ47" i="10"/>
  <c r="FL47" i="10" s="1"/>
  <c r="FN47" i="10" s="1"/>
  <c r="FO47" i="10" s="1"/>
  <c r="EO47" i="10"/>
  <c r="EQ47" i="10" s="1"/>
  <c r="EN47" i="10"/>
  <c r="EP47" i="10" s="1"/>
  <c r="DS47" i="10"/>
  <c r="DU47" i="10" s="1"/>
  <c r="DR47" i="10"/>
  <c r="DT47" i="10" s="1"/>
  <c r="DV47" i="10" s="1"/>
  <c r="DW47" i="10" s="1"/>
  <c r="CW47" i="10"/>
  <c r="CY47" i="10" s="1"/>
  <c r="CV47" i="10"/>
  <c r="CX47" i="10" s="1"/>
  <c r="CA47" i="10"/>
  <c r="CC47" i="10" s="1"/>
  <c r="BZ47" i="10"/>
  <c r="CB47" i="10" s="1"/>
  <c r="CD47" i="10" s="1"/>
  <c r="CE47" i="10" s="1"/>
  <c r="BE47" i="10"/>
  <c r="BG47" i="10" s="1"/>
  <c r="BD47" i="10"/>
  <c r="BF47" i="10" s="1"/>
  <c r="AI47" i="10"/>
  <c r="AK47" i="10" s="1"/>
  <c r="AH47" i="10"/>
  <c r="AJ47" i="10" s="1"/>
  <c r="AL47" i="10" s="1"/>
  <c r="AM47" i="10" s="1"/>
  <c r="M47" i="10"/>
  <c r="O47" i="10" s="1"/>
  <c r="L47" i="10"/>
  <c r="N47" i="10" s="1"/>
  <c r="FK46" i="10"/>
  <c r="FM46" i="10" s="1"/>
  <c r="FJ46" i="10"/>
  <c r="FL46" i="10" s="1"/>
  <c r="FN46" i="10" s="1"/>
  <c r="FO46" i="10" s="1"/>
  <c r="EO46" i="10"/>
  <c r="EQ46" i="10" s="1"/>
  <c r="EN46" i="10"/>
  <c r="EP46" i="10" s="1"/>
  <c r="DS46" i="10"/>
  <c r="DU46" i="10" s="1"/>
  <c r="DR46" i="10"/>
  <c r="DT46" i="10" s="1"/>
  <c r="DV46" i="10" s="1"/>
  <c r="DW46" i="10" s="1"/>
  <c r="CW46" i="10"/>
  <c r="CY46" i="10" s="1"/>
  <c r="CV46" i="10"/>
  <c r="CX46" i="10" s="1"/>
  <c r="CA46" i="10"/>
  <c r="CC46" i="10" s="1"/>
  <c r="BZ46" i="10"/>
  <c r="CB46" i="10" s="1"/>
  <c r="CD46" i="10" s="1"/>
  <c r="CE46" i="10" s="1"/>
  <c r="BE46" i="10"/>
  <c r="BG46" i="10" s="1"/>
  <c r="BD46" i="10"/>
  <c r="BF46" i="10" s="1"/>
  <c r="AI46" i="10"/>
  <c r="AK46" i="10" s="1"/>
  <c r="AH46" i="10"/>
  <c r="AJ46" i="10" s="1"/>
  <c r="AL46" i="10" s="1"/>
  <c r="AM46" i="10" s="1"/>
  <c r="M46" i="10"/>
  <c r="O46" i="10" s="1"/>
  <c r="L46" i="10"/>
  <c r="N46" i="10" s="1"/>
  <c r="FK45" i="10"/>
  <c r="FM45" i="10" s="1"/>
  <c r="FJ45" i="10"/>
  <c r="FL45" i="10" s="1"/>
  <c r="FN45" i="10" s="1"/>
  <c r="FO45" i="10" s="1"/>
  <c r="EO45" i="10"/>
  <c r="EQ45" i="10" s="1"/>
  <c r="EN45" i="10"/>
  <c r="EP45" i="10" s="1"/>
  <c r="DS45" i="10"/>
  <c r="DU45" i="10" s="1"/>
  <c r="DR45" i="10"/>
  <c r="DT45" i="10" s="1"/>
  <c r="DV45" i="10" s="1"/>
  <c r="DW45" i="10" s="1"/>
  <c r="CW45" i="10"/>
  <c r="CY45" i="10" s="1"/>
  <c r="CV45" i="10"/>
  <c r="CX45" i="10" s="1"/>
  <c r="CA45" i="10"/>
  <c r="CC45" i="10" s="1"/>
  <c r="BZ45" i="10"/>
  <c r="CB45" i="10" s="1"/>
  <c r="CD45" i="10" s="1"/>
  <c r="CE45" i="10" s="1"/>
  <c r="BE45" i="10"/>
  <c r="BG45" i="10" s="1"/>
  <c r="BD45" i="10"/>
  <c r="BF45" i="10" s="1"/>
  <c r="AI45" i="10"/>
  <c r="AK45" i="10" s="1"/>
  <c r="AH45" i="10"/>
  <c r="AJ45" i="10" s="1"/>
  <c r="AL45" i="10" s="1"/>
  <c r="AM45" i="10" s="1"/>
  <c r="M45" i="10"/>
  <c r="O45" i="10" s="1"/>
  <c r="L45" i="10"/>
  <c r="N45" i="10" s="1"/>
  <c r="FK44" i="10"/>
  <c r="FM44" i="10" s="1"/>
  <c r="FJ44" i="10"/>
  <c r="FL44" i="10" s="1"/>
  <c r="FN44" i="10" s="1"/>
  <c r="FO44" i="10" s="1"/>
  <c r="EO44" i="10"/>
  <c r="EQ44" i="10" s="1"/>
  <c r="EN44" i="10"/>
  <c r="EP44" i="10" s="1"/>
  <c r="DS44" i="10"/>
  <c r="DU44" i="10" s="1"/>
  <c r="DR44" i="10"/>
  <c r="DT44" i="10" s="1"/>
  <c r="DV44" i="10" s="1"/>
  <c r="DW44" i="10" s="1"/>
  <c r="CW44" i="10"/>
  <c r="CY44" i="10" s="1"/>
  <c r="CV44" i="10"/>
  <c r="CX44" i="10" s="1"/>
  <c r="CA44" i="10"/>
  <c r="CC44" i="10" s="1"/>
  <c r="BZ44" i="10"/>
  <c r="CB44" i="10" s="1"/>
  <c r="CD44" i="10" s="1"/>
  <c r="CE44" i="10" s="1"/>
  <c r="BE44" i="10"/>
  <c r="BG44" i="10" s="1"/>
  <c r="BD44" i="10"/>
  <c r="BF44" i="10" s="1"/>
  <c r="AI44" i="10"/>
  <c r="AK44" i="10" s="1"/>
  <c r="AH44" i="10"/>
  <c r="AJ44" i="10" s="1"/>
  <c r="AL44" i="10" s="1"/>
  <c r="AM44" i="10" s="1"/>
  <c r="M44" i="10"/>
  <c r="O44" i="10" s="1"/>
  <c r="L44" i="10"/>
  <c r="N44" i="10" s="1"/>
  <c r="FK43" i="10"/>
  <c r="FM43" i="10" s="1"/>
  <c r="FJ43" i="10"/>
  <c r="FL43" i="10" s="1"/>
  <c r="FN43" i="10" s="1"/>
  <c r="FO43" i="10" s="1"/>
  <c r="EO43" i="10"/>
  <c r="EQ43" i="10" s="1"/>
  <c r="EN43" i="10"/>
  <c r="EP43" i="10" s="1"/>
  <c r="DS43" i="10"/>
  <c r="DU43" i="10" s="1"/>
  <c r="DR43" i="10"/>
  <c r="DT43" i="10" s="1"/>
  <c r="DV43" i="10" s="1"/>
  <c r="DW43" i="10" s="1"/>
  <c r="CW43" i="10"/>
  <c r="CY43" i="10" s="1"/>
  <c r="CV43" i="10"/>
  <c r="CX43" i="10" s="1"/>
  <c r="CA43" i="10"/>
  <c r="CC43" i="10" s="1"/>
  <c r="BZ43" i="10"/>
  <c r="CB43" i="10" s="1"/>
  <c r="CD43" i="10" s="1"/>
  <c r="CE43" i="10" s="1"/>
  <c r="BE43" i="10"/>
  <c r="BG43" i="10" s="1"/>
  <c r="BD43" i="10"/>
  <c r="BF43" i="10" s="1"/>
  <c r="AI43" i="10"/>
  <c r="AK43" i="10" s="1"/>
  <c r="AH43" i="10"/>
  <c r="AJ43" i="10" s="1"/>
  <c r="AL43" i="10" s="1"/>
  <c r="AM43" i="10" s="1"/>
  <c r="M43" i="10"/>
  <c r="O43" i="10" s="1"/>
  <c r="L43" i="10"/>
  <c r="N43" i="10" s="1"/>
  <c r="FK42" i="10"/>
  <c r="FM42" i="10" s="1"/>
  <c r="FJ42" i="10"/>
  <c r="FL42" i="10" s="1"/>
  <c r="FN42" i="10" s="1"/>
  <c r="FO42" i="10" s="1"/>
  <c r="EO42" i="10"/>
  <c r="EQ42" i="10" s="1"/>
  <c r="EN42" i="10"/>
  <c r="EP42" i="10" s="1"/>
  <c r="DS42" i="10"/>
  <c r="DU42" i="10" s="1"/>
  <c r="DR42" i="10"/>
  <c r="DT42" i="10" s="1"/>
  <c r="DV42" i="10" s="1"/>
  <c r="DW42" i="10" s="1"/>
  <c r="CW42" i="10"/>
  <c r="CY42" i="10" s="1"/>
  <c r="CV42" i="10"/>
  <c r="CX42" i="10" s="1"/>
  <c r="CA42" i="10"/>
  <c r="CC42" i="10" s="1"/>
  <c r="BZ42" i="10"/>
  <c r="CB42" i="10" s="1"/>
  <c r="CD42" i="10" s="1"/>
  <c r="CE42" i="10" s="1"/>
  <c r="BE42" i="10"/>
  <c r="BG42" i="10" s="1"/>
  <c r="BD42" i="10"/>
  <c r="BF42" i="10" s="1"/>
  <c r="AI42" i="10"/>
  <c r="AK42" i="10" s="1"/>
  <c r="AH42" i="10"/>
  <c r="AJ42" i="10" s="1"/>
  <c r="AL42" i="10" s="1"/>
  <c r="AM42" i="10" s="1"/>
  <c r="M42" i="10"/>
  <c r="O42" i="10" s="1"/>
  <c r="L42" i="10"/>
  <c r="N42" i="10" s="1"/>
  <c r="FK41" i="10"/>
  <c r="FM41" i="10" s="1"/>
  <c r="FJ41" i="10"/>
  <c r="FL41" i="10" s="1"/>
  <c r="FN41" i="10" s="1"/>
  <c r="FO41" i="10" s="1"/>
  <c r="EO41" i="10"/>
  <c r="EQ41" i="10" s="1"/>
  <c r="EN41" i="10"/>
  <c r="EP41" i="10" s="1"/>
  <c r="DS41" i="10"/>
  <c r="DU41" i="10" s="1"/>
  <c r="DR41" i="10"/>
  <c r="DT41" i="10" s="1"/>
  <c r="DV41" i="10" s="1"/>
  <c r="DW41" i="10" s="1"/>
  <c r="CW41" i="10"/>
  <c r="CY41" i="10" s="1"/>
  <c r="CV41" i="10"/>
  <c r="CX41" i="10" s="1"/>
  <c r="CA41" i="10"/>
  <c r="CC41" i="10" s="1"/>
  <c r="BZ41" i="10"/>
  <c r="CB41" i="10" s="1"/>
  <c r="CD41" i="10" s="1"/>
  <c r="CE41" i="10" s="1"/>
  <c r="BE41" i="10"/>
  <c r="BG41" i="10" s="1"/>
  <c r="BD41" i="10"/>
  <c r="BF41" i="10" s="1"/>
  <c r="AI41" i="10"/>
  <c r="AK41" i="10" s="1"/>
  <c r="AH41" i="10"/>
  <c r="AJ41" i="10" s="1"/>
  <c r="AL41" i="10" s="1"/>
  <c r="AM41" i="10" s="1"/>
  <c r="M41" i="10"/>
  <c r="O41" i="10" s="1"/>
  <c r="L41" i="10"/>
  <c r="N41" i="10" s="1"/>
  <c r="FK40" i="10"/>
  <c r="FM40" i="10" s="1"/>
  <c r="FJ40" i="10"/>
  <c r="FL40" i="10" s="1"/>
  <c r="FN40" i="10" s="1"/>
  <c r="FO40" i="10" s="1"/>
  <c r="EO40" i="10"/>
  <c r="EQ40" i="10" s="1"/>
  <c r="EN40" i="10"/>
  <c r="EP40" i="10" s="1"/>
  <c r="DS40" i="10"/>
  <c r="DU40" i="10" s="1"/>
  <c r="DR40" i="10"/>
  <c r="DT40" i="10" s="1"/>
  <c r="DV40" i="10" s="1"/>
  <c r="DW40" i="10" s="1"/>
  <c r="CW40" i="10"/>
  <c r="CY40" i="10" s="1"/>
  <c r="CV40" i="10"/>
  <c r="CX40" i="10" s="1"/>
  <c r="CA40" i="10"/>
  <c r="CC40" i="10" s="1"/>
  <c r="BZ40" i="10"/>
  <c r="CB40" i="10" s="1"/>
  <c r="CD40" i="10" s="1"/>
  <c r="CE40" i="10" s="1"/>
  <c r="BE40" i="10"/>
  <c r="BG40" i="10" s="1"/>
  <c r="BD40" i="10"/>
  <c r="BF40" i="10" s="1"/>
  <c r="AI40" i="10"/>
  <c r="AK40" i="10" s="1"/>
  <c r="AH40" i="10"/>
  <c r="AJ40" i="10" s="1"/>
  <c r="AL40" i="10" s="1"/>
  <c r="AM40" i="10" s="1"/>
  <c r="M40" i="10"/>
  <c r="O40" i="10" s="1"/>
  <c r="L40" i="10"/>
  <c r="N40" i="10" s="1"/>
  <c r="FK39" i="10"/>
  <c r="FM39" i="10" s="1"/>
  <c r="FJ39" i="10"/>
  <c r="FL39" i="10" s="1"/>
  <c r="FN39" i="10" s="1"/>
  <c r="FO39" i="10" s="1"/>
  <c r="EO39" i="10"/>
  <c r="EQ39" i="10" s="1"/>
  <c r="EN39" i="10"/>
  <c r="EP39" i="10" s="1"/>
  <c r="DS39" i="10"/>
  <c r="DU39" i="10" s="1"/>
  <c r="DR39" i="10"/>
  <c r="DT39" i="10" s="1"/>
  <c r="DV39" i="10" s="1"/>
  <c r="DW39" i="10" s="1"/>
  <c r="CW39" i="10"/>
  <c r="CY39" i="10" s="1"/>
  <c r="CV39" i="10"/>
  <c r="CX39" i="10" s="1"/>
  <c r="CA39" i="10"/>
  <c r="CC39" i="10" s="1"/>
  <c r="BZ39" i="10"/>
  <c r="CB39" i="10" s="1"/>
  <c r="CD39" i="10" s="1"/>
  <c r="CE39" i="10" s="1"/>
  <c r="BE39" i="10"/>
  <c r="BG39" i="10" s="1"/>
  <c r="BD39" i="10"/>
  <c r="BF39" i="10" s="1"/>
  <c r="AI39" i="10"/>
  <c r="AK39" i="10" s="1"/>
  <c r="AH39" i="10"/>
  <c r="AJ39" i="10" s="1"/>
  <c r="AL39" i="10" s="1"/>
  <c r="AM39" i="10" s="1"/>
  <c r="M39" i="10"/>
  <c r="O39" i="10" s="1"/>
  <c r="L39" i="10"/>
  <c r="N39" i="10" s="1"/>
  <c r="FK38" i="10"/>
  <c r="FM38" i="10" s="1"/>
  <c r="FJ38" i="10"/>
  <c r="FL38" i="10" s="1"/>
  <c r="FN38" i="10" s="1"/>
  <c r="FO38" i="10" s="1"/>
  <c r="EO38" i="10"/>
  <c r="EQ38" i="10" s="1"/>
  <c r="EN38" i="10"/>
  <c r="EP38" i="10" s="1"/>
  <c r="DS38" i="10"/>
  <c r="DU38" i="10" s="1"/>
  <c r="DR38" i="10"/>
  <c r="DT38" i="10" s="1"/>
  <c r="DV38" i="10" s="1"/>
  <c r="DW38" i="10" s="1"/>
  <c r="CW38" i="10"/>
  <c r="CY38" i="10" s="1"/>
  <c r="CV38" i="10"/>
  <c r="CX38" i="10" s="1"/>
  <c r="CA38" i="10"/>
  <c r="CC38" i="10" s="1"/>
  <c r="BZ38" i="10"/>
  <c r="CB38" i="10" s="1"/>
  <c r="CD38" i="10" s="1"/>
  <c r="CE38" i="10" s="1"/>
  <c r="BE38" i="10"/>
  <c r="BG38" i="10" s="1"/>
  <c r="BD38" i="10"/>
  <c r="BF38" i="10" s="1"/>
  <c r="AI38" i="10"/>
  <c r="AK38" i="10" s="1"/>
  <c r="AH38" i="10"/>
  <c r="AJ38" i="10" s="1"/>
  <c r="AL38" i="10" s="1"/>
  <c r="AM38" i="10" s="1"/>
  <c r="M38" i="10"/>
  <c r="O38" i="10" s="1"/>
  <c r="L38" i="10"/>
  <c r="N38" i="10" s="1"/>
  <c r="FK37" i="10"/>
  <c r="FM37" i="10" s="1"/>
  <c r="FJ37" i="10"/>
  <c r="FL37" i="10" s="1"/>
  <c r="FN37" i="10" s="1"/>
  <c r="FO37" i="10" s="1"/>
  <c r="EO37" i="10"/>
  <c r="EQ37" i="10" s="1"/>
  <c r="EN37" i="10"/>
  <c r="EP37" i="10" s="1"/>
  <c r="DS37" i="10"/>
  <c r="DU37" i="10" s="1"/>
  <c r="DR37" i="10"/>
  <c r="DT37" i="10" s="1"/>
  <c r="DV37" i="10" s="1"/>
  <c r="DW37" i="10" s="1"/>
  <c r="CW37" i="10"/>
  <c r="CY37" i="10" s="1"/>
  <c r="CV37" i="10"/>
  <c r="CX37" i="10" s="1"/>
  <c r="CA37" i="10"/>
  <c r="CC37" i="10" s="1"/>
  <c r="BZ37" i="10"/>
  <c r="CB37" i="10" s="1"/>
  <c r="CD37" i="10" s="1"/>
  <c r="CE37" i="10" s="1"/>
  <c r="BE37" i="10"/>
  <c r="BG37" i="10" s="1"/>
  <c r="BD37" i="10"/>
  <c r="BF37" i="10" s="1"/>
  <c r="AI37" i="10"/>
  <c r="AK37" i="10" s="1"/>
  <c r="AH37" i="10"/>
  <c r="AJ37" i="10" s="1"/>
  <c r="AL37" i="10" s="1"/>
  <c r="AM37" i="10" s="1"/>
  <c r="M37" i="10"/>
  <c r="O37" i="10" s="1"/>
  <c r="L37" i="10"/>
  <c r="N37" i="10" s="1"/>
  <c r="FK36" i="10"/>
  <c r="FM36" i="10" s="1"/>
  <c r="FJ36" i="10"/>
  <c r="FL36" i="10" s="1"/>
  <c r="FN36" i="10" s="1"/>
  <c r="FO36" i="10" s="1"/>
  <c r="EO36" i="10"/>
  <c r="EQ36" i="10" s="1"/>
  <c r="EN36" i="10"/>
  <c r="EP36" i="10" s="1"/>
  <c r="DS36" i="10"/>
  <c r="DU36" i="10" s="1"/>
  <c r="DR36" i="10"/>
  <c r="DT36" i="10" s="1"/>
  <c r="DV36" i="10" s="1"/>
  <c r="DW36" i="10" s="1"/>
  <c r="CW36" i="10"/>
  <c r="CY36" i="10" s="1"/>
  <c r="CV36" i="10"/>
  <c r="CX36" i="10" s="1"/>
  <c r="CA36" i="10"/>
  <c r="CC36" i="10" s="1"/>
  <c r="BZ36" i="10"/>
  <c r="CB36" i="10" s="1"/>
  <c r="CD36" i="10" s="1"/>
  <c r="CE36" i="10" s="1"/>
  <c r="BE36" i="10"/>
  <c r="BG36" i="10" s="1"/>
  <c r="BD36" i="10"/>
  <c r="BF36" i="10" s="1"/>
  <c r="AI36" i="10"/>
  <c r="AK36" i="10" s="1"/>
  <c r="AH36" i="10"/>
  <c r="AJ36" i="10" s="1"/>
  <c r="AL36" i="10" s="1"/>
  <c r="AM36" i="10" s="1"/>
  <c r="M36" i="10"/>
  <c r="O36" i="10" s="1"/>
  <c r="L36" i="10"/>
  <c r="N36" i="10" s="1"/>
  <c r="FK35" i="10"/>
  <c r="FM35" i="10" s="1"/>
  <c r="FJ35" i="10"/>
  <c r="FL35" i="10" s="1"/>
  <c r="FN35" i="10" s="1"/>
  <c r="FO35" i="10" s="1"/>
  <c r="EO35" i="10"/>
  <c r="EQ35" i="10" s="1"/>
  <c r="EN35" i="10"/>
  <c r="EP35" i="10" s="1"/>
  <c r="DS35" i="10"/>
  <c r="DU35" i="10" s="1"/>
  <c r="DR35" i="10"/>
  <c r="DT35" i="10" s="1"/>
  <c r="DV35" i="10" s="1"/>
  <c r="DW35" i="10" s="1"/>
  <c r="CW35" i="10"/>
  <c r="CY35" i="10" s="1"/>
  <c r="CV35" i="10"/>
  <c r="CX35" i="10" s="1"/>
  <c r="CA35" i="10"/>
  <c r="CC35" i="10" s="1"/>
  <c r="BZ35" i="10"/>
  <c r="CB35" i="10" s="1"/>
  <c r="CD35" i="10" s="1"/>
  <c r="CE35" i="10" s="1"/>
  <c r="BE35" i="10"/>
  <c r="BG35" i="10" s="1"/>
  <c r="BD35" i="10"/>
  <c r="BF35" i="10" s="1"/>
  <c r="AI35" i="10"/>
  <c r="AK35" i="10" s="1"/>
  <c r="AH35" i="10"/>
  <c r="AJ35" i="10" s="1"/>
  <c r="AL35" i="10" s="1"/>
  <c r="AM35" i="10" s="1"/>
  <c r="M35" i="10"/>
  <c r="O35" i="10" s="1"/>
  <c r="L35" i="10"/>
  <c r="N35" i="10" s="1"/>
  <c r="FK34" i="10"/>
  <c r="FM34" i="10" s="1"/>
  <c r="FJ34" i="10"/>
  <c r="FL34" i="10" s="1"/>
  <c r="FN34" i="10" s="1"/>
  <c r="FO34" i="10" s="1"/>
  <c r="EO34" i="10"/>
  <c r="EQ34" i="10" s="1"/>
  <c r="EN34" i="10"/>
  <c r="EP34" i="10" s="1"/>
  <c r="DS34" i="10"/>
  <c r="DU34" i="10" s="1"/>
  <c r="DR34" i="10"/>
  <c r="DT34" i="10" s="1"/>
  <c r="DV34" i="10" s="1"/>
  <c r="DW34" i="10" s="1"/>
  <c r="CW34" i="10"/>
  <c r="CY34" i="10" s="1"/>
  <c r="CV34" i="10"/>
  <c r="CX34" i="10" s="1"/>
  <c r="CA34" i="10"/>
  <c r="CC34" i="10" s="1"/>
  <c r="BZ34" i="10"/>
  <c r="CB34" i="10" s="1"/>
  <c r="CD34" i="10" s="1"/>
  <c r="CE34" i="10" s="1"/>
  <c r="BE34" i="10"/>
  <c r="BG34" i="10" s="1"/>
  <c r="BD34" i="10"/>
  <c r="BF34" i="10" s="1"/>
  <c r="AI34" i="10"/>
  <c r="AK34" i="10" s="1"/>
  <c r="AH34" i="10"/>
  <c r="AJ34" i="10" s="1"/>
  <c r="AL34" i="10" s="1"/>
  <c r="AM34" i="10" s="1"/>
  <c r="M34" i="10"/>
  <c r="O34" i="10" s="1"/>
  <c r="L34" i="10"/>
  <c r="N34" i="10" s="1"/>
  <c r="FK33" i="10"/>
  <c r="FM33" i="10" s="1"/>
  <c r="FJ33" i="10"/>
  <c r="FL33" i="10" s="1"/>
  <c r="FN33" i="10" s="1"/>
  <c r="FO33" i="10" s="1"/>
  <c r="EO33" i="10"/>
  <c r="EQ33" i="10" s="1"/>
  <c r="EN33" i="10"/>
  <c r="EP33" i="10" s="1"/>
  <c r="DS33" i="10"/>
  <c r="DU33" i="10" s="1"/>
  <c r="DR33" i="10"/>
  <c r="DT33" i="10" s="1"/>
  <c r="DV33" i="10" s="1"/>
  <c r="DW33" i="10" s="1"/>
  <c r="CW33" i="10"/>
  <c r="CY33" i="10" s="1"/>
  <c r="CV33" i="10"/>
  <c r="CX33" i="10" s="1"/>
  <c r="CA33" i="10"/>
  <c r="CC33" i="10" s="1"/>
  <c r="BZ33" i="10"/>
  <c r="CB33" i="10" s="1"/>
  <c r="CD33" i="10" s="1"/>
  <c r="CE33" i="10" s="1"/>
  <c r="BE33" i="10"/>
  <c r="BG33" i="10" s="1"/>
  <c r="BD33" i="10"/>
  <c r="BF33" i="10" s="1"/>
  <c r="AI33" i="10"/>
  <c r="AK33" i="10" s="1"/>
  <c r="AH33" i="10"/>
  <c r="AJ33" i="10" s="1"/>
  <c r="AL33" i="10" s="1"/>
  <c r="AM33" i="10" s="1"/>
  <c r="M33" i="10"/>
  <c r="O33" i="10" s="1"/>
  <c r="L33" i="10"/>
  <c r="N33" i="10" s="1"/>
  <c r="FK32" i="10"/>
  <c r="FM32" i="10" s="1"/>
  <c r="FJ32" i="10"/>
  <c r="FL32" i="10" s="1"/>
  <c r="FN32" i="10" s="1"/>
  <c r="FO32" i="10" s="1"/>
  <c r="EO32" i="10"/>
  <c r="EQ32" i="10" s="1"/>
  <c r="EN32" i="10"/>
  <c r="EP32" i="10" s="1"/>
  <c r="DS32" i="10"/>
  <c r="DU32" i="10" s="1"/>
  <c r="DR32" i="10"/>
  <c r="DT32" i="10" s="1"/>
  <c r="DV32" i="10" s="1"/>
  <c r="DW32" i="10" s="1"/>
  <c r="CW32" i="10"/>
  <c r="CY32" i="10" s="1"/>
  <c r="CV32" i="10"/>
  <c r="CX32" i="10" s="1"/>
  <c r="CA32" i="10"/>
  <c r="CC32" i="10" s="1"/>
  <c r="BZ32" i="10"/>
  <c r="CB32" i="10" s="1"/>
  <c r="CD32" i="10" s="1"/>
  <c r="CE32" i="10" s="1"/>
  <c r="BE32" i="10"/>
  <c r="BG32" i="10" s="1"/>
  <c r="BD32" i="10"/>
  <c r="BF32" i="10" s="1"/>
  <c r="AI32" i="10"/>
  <c r="AK32" i="10" s="1"/>
  <c r="AH32" i="10"/>
  <c r="AJ32" i="10" s="1"/>
  <c r="AL32" i="10" s="1"/>
  <c r="AM32" i="10" s="1"/>
  <c r="M32" i="10"/>
  <c r="O32" i="10" s="1"/>
  <c r="L32" i="10"/>
  <c r="N32" i="10" s="1"/>
  <c r="FK31" i="10"/>
  <c r="FM31" i="10" s="1"/>
  <c r="FJ31" i="10"/>
  <c r="FL31" i="10" s="1"/>
  <c r="FN31" i="10" s="1"/>
  <c r="FO31" i="10" s="1"/>
  <c r="EO31" i="10"/>
  <c r="EQ31" i="10" s="1"/>
  <c r="EN31" i="10"/>
  <c r="EP31" i="10" s="1"/>
  <c r="DS31" i="10"/>
  <c r="DU31" i="10" s="1"/>
  <c r="DR31" i="10"/>
  <c r="DT31" i="10" s="1"/>
  <c r="DV31" i="10" s="1"/>
  <c r="DW31" i="10" s="1"/>
  <c r="CW31" i="10"/>
  <c r="CY31" i="10" s="1"/>
  <c r="CV31" i="10"/>
  <c r="CX31" i="10" s="1"/>
  <c r="CA31" i="10"/>
  <c r="CC31" i="10" s="1"/>
  <c r="BZ31" i="10"/>
  <c r="CB31" i="10" s="1"/>
  <c r="CD31" i="10" s="1"/>
  <c r="CE31" i="10" s="1"/>
  <c r="BE31" i="10"/>
  <c r="BG31" i="10" s="1"/>
  <c r="BD31" i="10"/>
  <c r="BF31" i="10" s="1"/>
  <c r="AI31" i="10"/>
  <c r="AK31" i="10" s="1"/>
  <c r="AH31" i="10"/>
  <c r="AJ31" i="10" s="1"/>
  <c r="AL31" i="10" s="1"/>
  <c r="AM31" i="10" s="1"/>
  <c r="M31" i="10"/>
  <c r="O31" i="10" s="1"/>
  <c r="L31" i="10"/>
  <c r="N31" i="10" s="1"/>
  <c r="FK30" i="10"/>
  <c r="FM30" i="10" s="1"/>
  <c r="FJ30" i="10"/>
  <c r="FL30" i="10" s="1"/>
  <c r="FN30" i="10" s="1"/>
  <c r="FO30" i="10" s="1"/>
  <c r="EO30" i="10"/>
  <c r="EQ30" i="10" s="1"/>
  <c r="EN30" i="10"/>
  <c r="EP30" i="10" s="1"/>
  <c r="DS30" i="10"/>
  <c r="DU30" i="10" s="1"/>
  <c r="DR30" i="10"/>
  <c r="DT30" i="10" s="1"/>
  <c r="DV30" i="10" s="1"/>
  <c r="DW30" i="10" s="1"/>
  <c r="CW30" i="10"/>
  <c r="CY30" i="10" s="1"/>
  <c r="CV30" i="10"/>
  <c r="CX30" i="10" s="1"/>
  <c r="CA30" i="10"/>
  <c r="CC30" i="10" s="1"/>
  <c r="BZ30" i="10"/>
  <c r="CB30" i="10" s="1"/>
  <c r="CD30" i="10" s="1"/>
  <c r="CE30" i="10" s="1"/>
  <c r="BE30" i="10"/>
  <c r="BG30" i="10" s="1"/>
  <c r="BD30" i="10"/>
  <c r="BF30" i="10" s="1"/>
  <c r="AI30" i="10"/>
  <c r="AK30" i="10" s="1"/>
  <c r="AH30" i="10"/>
  <c r="AJ30" i="10" s="1"/>
  <c r="AL30" i="10" s="1"/>
  <c r="AM30" i="10" s="1"/>
  <c r="M30" i="10"/>
  <c r="O30" i="10" s="1"/>
  <c r="L30" i="10"/>
  <c r="N30" i="10" s="1"/>
  <c r="FK29" i="10"/>
  <c r="FM29" i="10" s="1"/>
  <c r="FJ29" i="10"/>
  <c r="FL29" i="10" s="1"/>
  <c r="FN29" i="10" s="1"/>
  <c r="FO29" i="10" s="1"/>
  <c r="EO29" i="10"/>
  <c r="EQ29" i="10" s="1"/>
  <c r="EN29" i="10"/>
  <c r="EP29" i="10" s="1"/>
  <c r="DS29" i="10"/>
  <c r="DU29" i="10" s="1"/>
  <c r="DR29" i="10"/>
  <c r="DT29" i="10" s="1"/>
  <c r="DV29" i="10" s="1"/>
  <c r="DW29" i="10" s="1"/>
  <c r="CW29" i="10"/>
  <c r="CY29" i="10" s="1"/>
  <c r="CV29" i="10"/>
  <c r="CX29" i="10" s="1"/>
  <c r="CA29" i="10"/>
  <c r="CC29" i="10" s="1"/>
  <c r="BZ29" i="10"/>
  <c r="CB29" i="10" s="1"/>
  <c r="CD29" i="10" s="1"/>
  <c r="CE29" i="10" s="1"/>
  <c r="BE29" i="10"/>
  <c r="BG29" i="10" s="1"/>
  <c r="BD29" i="10"/>
  <c r="BF29" i="10" s="1"/>
  <c r="AI29" i="10"/>
  <c r="AK29" i="10" s="1"/>
  <c r="AH29" i="10"/>
  <c r="AJ29" i="10" s="1"/>
  <c r="AL29" i="10" s="1"/>
  <c r="AM29" i="10" s="1"/>
  <c r="M29" i="10"/>
  <c r="O29" i="10" s="1"/>
  <c r="L29" i="10"/>
  <c r="N29" i="10" s="1"/>
  <c r="FK28" i="10"/>
  <c r="FM28" i="10" s="1"/>
  <c r="FJ28" i="10"/>
  <c r="FL28" i="10" s="1"/>
  <c r="FN28" i="10" s="1"/>
  <c r="FO28" i="10" s="1"/>
  <c r="EO28" i="10"/>
  <c r="EQ28" i="10" s="1"/>
  <c r="EN28" i="10"/>
  <c r="EP28" i="10" s="1"/>
  <c r="DS28" i="10"/>
  <c r="DU28" i="10" s="1"/>
  <c r="DR28" i="10"/>
  <c r="DT28" i="10" s="1"/>
  <c r="DV28" i="10" s="1"/>
  <c r="DW28" i="10" s="1"/>
  <c r="CW28" i="10"/>
  <c r="CY28" i="10" s="1"/>
  <c r="CV28" i="10"/>
  <c r="CX28" i="10" s="1"/>
  <c r="CA28" i="10"/>
  <c r="CC28" i="10" s="1"/>
  <c r="BZ28" i="10"/>
  <c r="CB28" i="10" s="1"/>
  <c r="CD28" i="10" s="1"/>
  <c r="CE28" i="10" s="1"/>
  <c r="BE28" i="10"/>
  <c r="BG28" i="10" s="1"/>
  <c r="BD28" i="10"/>
  <c r="BF28" i="10" s="1"/>
  <c r="AI28" i="10"/>
  <c r="AK28" i="10" s="1"/>
  <c r="AH28" i="10"/>
  <c r="AJ28" i="10" s="1"/>
  <c r="AL28" i="10" s="1"/>
  <c r="AM28" i="10" s="1"/>
  <c r="M28" i="10"/>
  <c r="O28" i="10" s="1"/>
  <c r="L28" i="10"/>
  <c r="N28" i="10" s="1"/>
  <c r="FK27" i="10"/>
  <c r="FM27" i="10" s="1"/>
  <c r="FJ27" i="10"/>
  <c r="FL27" i="10" s="1"/>
  <c r="FN27" i="10" s="1"/>
  <c r="FO27" i="10" s="1"/>
  <c r="EO27" i="10"/>
  <c r="EQ27" i="10" s="1"/>
  <c r="EN27" i="10"/>
  <c r="EP27" i="10" s="1"/>
  <c r="DS27" i="10"/>
  <c r="DU27" i="10" s="1"/>
  <c r="DR27" i="10"/>
  <c r="DT27" i="10" s="1"/>
  <c r="DV27" i="10" s="1"/>
  <c r="DW27" i="10" s="1"/>
  <c r="CW27" i="10"/>
  <c r="CY27" i="10" s="1"/>
  <c r="CV27" i="10"/>
  <c r="CX27" i="10" s="1"/>
  <c r="CA27" i="10"/>
  <c r="CC27" i="10" s="1"/>
  <c r="BZ27" i="10"/>
  <c r="CB27" i="10" s="1"/>
  <c r="CD27" i="10" s="1"/>
  <c r="CE27" i="10" s="1"/>
  <c r="BE27" i="10"/>
  <c r="BG27" i="10" s="1"/>
  <c r="BD27" i="10"/>
  <c r="BF27" i="10" s="1"/>
  <c r="AI27" i="10"/>
  <c r="AK27" i="10" s="1"/>
  <c r="AH27" i="10"/>
  <c r="AJ27" i="10" s="1"/>
  <c r="AL27" i="10" s="1"/>
  <c r="AM27" i="10" s="1"/>
  <c r="M27" i="10"/>
  <c r="O27" i="10" s="1"/>
  <c r="L27" i="10"/>
  <c r="N27" i="10" s="1"/>
  <c r="FK26" i="10"/>
  <c r="FM26" i="10" s="1"/>
  <c r="FJ26" i="10"/>
  <c r="FL26" i="10" s="1"/>
  <c r="FN26" i="10" s="1"/>
  <c r="FO26" i="10" s="1"/>
  <c r="EO26" i="10"/>
  <c r="EQ26" i="10" s="1"/>
  <c r="EN26" i="10"/>
  <c r="EP26" i="10" s="1"/>
  <c r="DS26" i="10"/>
  <c r="DU26" i="10" s="1"/>
  <c r="DR26" i="10"/>
  <c r="DT26" i="10" s="1"/>
  <c r="DV26" i="10" s="1"/>
  <c r="DW26" i="10" s="1"/>
  <c r="CW26" i="10"/>
  <c r="CY26" i="10" s="1"/>
  <c r="CV26" i="10"/>
  <c r="CX26" i="10" s="1"/>
  <c r="CA26" i="10"/>
  <c r="CC26" i="10" s="1"/>
  <c r="BZ26" i="10"/>
  <c r="CB26" i="10" s="1"/>
  <c r="CD26" i="10" s="1"/>
  <c r="CE26" i="10" s="1"/>
  <c r="BE26" i="10"/>
  <c r="BG26" i="10" s="1"/>
  <c r="BD26" i="10"/>
  <c r="BF26" i="10" s="1"/>
  <c r="AI26" i="10"/>
  <c r="AK26" i="10" s="1"/>
  <c r="AH26" i="10"/>
  <c r="AJ26" i="10" s="1"/>
  <c r="AL26" i="10" s="1"/>
  <c r="AM26" i="10" s="1"/>
  <c r="M26" i="10"/>
  <c r="O26" i="10" s="1"/>
  <c r="L26" i="10"/>
  <c r="N26" i="10" s="1"/>
  <c r="FK25" i="10"/>
  <c r="FM25" i="10" s="1"/>
  <c r="FJ25" i="10"/>
  <c r="FL25" i="10" s="1"/>
  <c r="FN25" i="10" s="1"/>
  <c r="FO25" i="10" s="1"/>
  <c r="EO25" i="10"/>
  <c r="EQ25" i="10" s="1"/>
  <c r="EN25" i="10"/>
  <c r="EP25" i="10" s="1"/>
  <c r="DS25" i="10"/>
  <c r="DU25" i="10" s="1"/>
  <c r="DR25" i="10"/>
  <c r="DT25" i="10" s="1"/>
  <c r="DV25" i="10" s="1"/>
  <c r="DW25" i="10" s="1"/>
  <c r="CW25" i="10"/>
  <c r="CY25" i="10" s="1"/>
  <c r="CV25" i="10"/>
  <c r="CX25" i="10" s="1"/>
  <c r="CA25" i="10"/>
  <c r="CC25" i="10" s="1"/>
  <c r="BZ25" i="10"/>
  <c r="CB25" i="10" s="1"/>
  <c r="CD25" i="10" s="1"/>
  <c r="CE25" i="10" s="1"/>
  <c r="BE25" i="10"/>
  <c r="BG25" i="10" s="1"/>
  <c r="BD25" i="10"/>
  <c r="BF25" i="10" s="1"/>
  <c r="AI25" i="10"/>
  <c r="AK25" i="10" s="1"/>
  <c r="AH25" i="10"/>
  <c r="AJ25" i="10" s="1"/>
  <c r="AL25" i="10" s="1"/>
  <c r="AM25" i="10" s="1"/>
  <c r="M25" i="10"/>
  <c r="O25" i="10" s="1"/>
  <c r="L25" i="10"/>
  <c r="N25" i="10" s="1"/>
  <c r="FK24" i="10"/>
  <c r="FM24" i="10" s="1"/>
  <c r="FJ24" i="10"/>
  <c r="FL24" i="10" s="1"/>
  <c r="FN24" i="10" s="1"/>
  <c r="FO24" i="10" s="1"/>
  <c r="EO24" i="10"/>
  <c r="EQ24" i="10" s="1"/>
  <c r="EN24" i="10"/>
  <c r="EP24" i="10" s="1"/>
  <c r="DS24" i="10"/>
  <c r="DU24" i="10" s="1"/>
  <c r="DR24" i="10"/>
  <c r="DT24" i="10" s="1"/>
  <c r="DV24" i="10" s="1"/>
  <c r="DW24" i="10" s="1"/>
  <c r="CW24" i="10"/>
  <c r="CY24" i="10" s="1"/>
  <c r="CV24" i="10"/>
  <c r="CX24" i="10" s="1"/>
  <c r="CA24" i="10"/>
  <c r="CC24" i="10" s="1"/>
  <c r="BZ24" i="10"/>
  <c r="CB24" i="10" s="1"/>
  <c r="CD24" i="10" s="1"/>
  <c r="CE24" i="10" s="1"/>
  <c r="BE24" i="10"/>
  <c r="BG24" i="10" s="1"/>
  <c r="BD24" i="10"/>
  <c r="BF24" i="10" s="1"/>
  <c r="AI24" i="10"/>
  <c r="AK24" i="10" s="1"/>
  <c r="AH24" i="10"/>
  <c r="AJ24" i="10" s="1"/>
  <c r="AL24" i="10" s="1"/>
  <c r="AM24" i="10" s="1"/>
  <c r="M24" i="10"/>
  <c r="O24" i="10" s="1"/>
  <c r="L24" i="10"/>
  <c r="N24" i="10" s="1"/>
  <c r="FK23" i="10"/>
  <c r="FM23" i="10" s="1"/>
  <c r="FJ23" i="10"/>
  <c r="FL23" i="10" s="1"/>
  <c r="FN23" i="10" s="1"/>
  <c r="FO23" i="10" s="1"/>
  <c r="EO23" i="10"/>
  <c r="EQ23" i="10" s="1"/>
  <c r="EN23" i="10"/>
  <c r="EP23" i="10" s="1"/>
  <c r="DS23" i="10"/>
  <c r="DU23" i="10" s="1"/>
  <c r="DR23" i="10"/>
  <c r="DT23" i="10" s="1"/>
  <c r="DV23" i="10" s="1"/>
  <c r="DW23" i="10" s="1"/>
  <c r="CW23" i="10"/>
  <c r="CY23" i="10" s="1"/>
  <c r="CV23" i="10"/>
  <c r="CX23" i="10" s="1"/>
  <c r="CA23" i="10"/>
  <c r="CC23" i="10" s="1"/>
  <c r="BZ23" i="10"/>
  <c r="CB23" i="10" s="1"/>
  <c r="CD23" i="10" s="1"/>
  <c r="CE23" i="10" s="1"/>
  <c r="BE23" i="10"/>
  <c r="BG23" i="10" s="1"/>
  <c r="BD23" i="10"/>
  <c r="BF23" i="10" s="1"/>
  <c r="AI23" i="10"/>
  <c r="AK23" i="10" s="1"/>
  <c r="AH23" i="10"/>
  <c r="AJ23" i="10" s="1"/>
  <c r="AL23" i="10" s="1"/>
  <c r="AM23" i="10" s="1"/>
  <c r="M23" i="10"/>
  <c r="O23" i="10" s="1"/>
  <c r="L23" i="10"/>
  <c r="N23" i="10" s="1"/>
  <c r="FK22" i="10"/>
  <c r="FM22" i="10" s="1"/>
  <c r="FJ22" i="10"/>
  <c r="FL22" i="10" s="1"/>
  <c r="FN22" i="10" s="1"/>
  <c r="FO22" i="10" s="1"/>
  <c r="EO22" i="10"/>
  <c r="EQ22" i="10" s="1"/>
  <c r="EN22" i="10"/>
  <c r="EP22" i="10" s="1"/>
  <c r="DS22" i="10"/>
  <c r="DU22" i="10" s="1"/>
  <c r="DR22" i="10"/>
  <c r="DT22" i="10" s="1"/>
  <c r="DV22" i="10" s="1"/>
  <c r="DW22" i="10" s="1"/>
  <c r="CW22" i="10"/>
  <c r="CY22" i="10" s="1"/>
  <c r="CV22" i="10"/>
  <c r="CX22" i="10" s="1"/>
  <c r="CA22" i="10"/>
  <c r="CC22" i="10" s="1"/>
  <c r="BZ22" i="10"/>
  <c r="CB22" i="10" s="1"/>
  <c r="CD22" i="10" s="1"/>
  <c r="CE22" i="10" s="1"/>
  <c r="BE22" i="10"/>
  <c r="BG22" i="10" s="1"/>
  <c r="BD22" i="10"/>
  <c r="BF22" i="10" s="1"/>
  <c r="AI22" i="10"/>
  <c r="AK22" i="10" s="1"/>
  <c r="AH22" i="10"/>
  <c r="AJ22" i="10" s="1"/>
  <c r="AL22" i="10" s="1"/>
  <c r="AM22" i="10" s="1"/>
  <c r="M22" i="10"/>
  <c r="O22" i="10" s="1"/>
  <c r="L22" i="10"/>
  <c r="N22" i="10" s="1"/>
  <c r="FK21" i="10"/>
  <c r="FM21" i="10" s="1"/>
  <c r="FJ21" i="10"/>
  <c r="FL21" i="10" s="1"/>
  <c r="FN21" i="10" s="1"/>
  <c r="FO21" i="10" s="1"/>
  <c r="EO21" i="10"/>
  <c r="EQ21" i="10" s="1"/>
  <c r="EN21" i="10"/>
  <c r="EP21" i="10" s="1"/>
  <c r="DS21" i="10"/>
  <c r="DU21" i="10" s="1"/>
  <c r="DR21" i="10"/>
  <c r="DT21" i="10" s="1"/>
  <c r="DV21" i="10" s="1"/>
  <c r="DW21" i="10" s="1"/>
  <c r="CW21" i="10"/>
  <c r="CY21" i="10" s="1"/>
  <c r="CV21" i="10"/>
  <c r="CX21" i="10" s="1"/>
  <c r="CA21" i="10"/>
  <c r="CC21" i="10" s="1"/>
  <c r="BZ21" i="10"/>
  <c r="CB21" i="10" s="1"/>
  <c r="CD21" i="10" s="1"/>
  <c r="CE21" i="10" s="1"/>
  <c r="BE21" i="10"/>
  <c r="BG21" i="10" s="1"/>
  <c r="BD21" i="10"/>
  <c r="BF21" i="10" s="1"/>
  <c r="AI21" i="10"/>
  <c r="AK21" i="10" s="1"/>
  <c r="AH21" i="10"/>
  <c r="AJ21" i="10" s="1"/>
  <c r="AL21" i="10" s="1"/>
  <c r="AM21" i="10" s="1"/>
  <c r="M21" i="10"/>
  <c r="O21" i="10" s="1"/>
  <c r="L21" i="10"/>
  <c r="N21" i="10" s="1"/>
  <c r="FK20" i="10"/>
  <c r="FM20" i="10" s="1"/>
  <c r="FJ20" i="10"/>
  <c r="FL20" i="10" s="1"/>
  <c r="FN20" i="10" s="1"/>
  <c r="FO20" i="10" s="1"/>
  <c r="EO20" i="10"/>
  <c r="EQ20" i="10" s="1"/>
  <c r="EN20" i="10"/>
  <c r="EP20" i="10" s="1"/>
  <c r="DS20" i="10"/>
  <c r="DU20" i="10" s="1"/>
  <c r="DR20" i="10"/>
  <c r="DT20" i="10" s="1"/>
  <c r="DV20" i="10" s="1"/>
  <c r="DW20" i="10" s="1"/>
  <c r="CW20" i="10"/>
  <c r="CY20" i="10" s="1"/>
  <c r="CV20" i="10"/>
  <c r="CX20" i="10" s="1"/>
  <c r="CA20" i="10"/>
  <c r="CC20" i="10" s="1"/>
  <c r="BZ20" i="10"/>
  <c r="CB20" i="10" s="1"/>
  <c r="CD20" i="10" s="1"/>
  <c r="CE20" i="10" s="1"/>
  <c r="BE20" i="10"/>
  <c r="BG20" i="10" s="1"/>
  <c r="BD20" i="10"/>
  <c r="BF20" i="10" s="1"/>
  <c r="AI20" i="10"/>
  <c r="AK20" i="10" s="1"/>
  <c r="AH20" i="10"/>
  <c r="AJ20" i="10" s="1"/>
  <c r="AL20" i="10" s="1"/>
  <c r="AM20" i="10" s="1"/>
  <c r="M20" i="10"/>
  <c r="O20" i="10" s="1"/>
  <c r="L20" i="10"/>
  <c r="N20" i="10" s="1"/>
  <c r="FK19" i="10"/>
  <c r="FM19" i="10" s="1"/>
  <c r="FJ19" i="10"/>
  <c r="FL19" i="10" s="1"/>
  <c r="FN19" i="10" s="1"/>
  <c r="FO19" i="10" s="1"/>
  <c r="EO19" i="10"/>
  <c r="EQ19" i="10" s="1"/>
  <c r="EN19" i="10"/>
  <c r="EP19" i="10" s="1"/>
  <c r="DS19" i="10"/>
  <c r="DU19" i="10" s="1"/>
  <c r="DR19" i="10"/>
  <c r="DT19" i="10" s="1"/>
  <c r="DV19" i="10" s="1"/>
  <c r="DW19" i="10" s="1"/>
  <c r="CW19" i="10"/>
  <c r="CY19" i="10" s="1"/>
  <c r="CV19" i="10"/>
  <c r="CX19" i="10" s="1"/>
  <c r="CA19" i="10"/>
  <c r="CC19" i="10" s="1"/>
  <c r="BZ19" i="10"/>
  <c r="CB19" i="10" s="1"/>
  <c r="CD19" i="10" s="1"/>
  <c r="CE19" i="10" s="1"/>
  <c r="BE19" i="10"/>
  <c r="BG19" i="10" s="1"/>
  <c r="BD19" i="10"/>
  <c r="BF19" i="10" s="1"/>
  <c r="AI19" i="10"/>
  <c r="AK19" i="10" s="1"/>
  <c r="AH19" i="10"/>
  <c r="AJ19" i="10" s="1"/>
  <c r="AL19" i="10" s="1"/>
  <c r="AM19" i="10" s="1"/>
  <c r="M19" i="10"/>
  <c r="O19" i="10" s="1"/>
  <c r="L19" i="10"/>
  <c r="N19" i="10" s="1"/>
  <c r="FK18" i="10"/>
  <c r="FM18" i="10" s="1"/>
  <c r="FJ18" i="10"/>
  <c r="FL18" i="10" s="1"/>
  <c r="FN18" i="10" s="1"/>
  <c r="FO18" i="10" s="1"/>
  <c r="EO18" i="10"/>
  <c r="EQ18" i="10" s="1"/>
  <c r="EN18" i="10"/>
  <c r="EP18" i="10" s="1"/>
  <c r="DS18" i="10"/>
  <c r="DU18" i="10" s="1"/>
  <c r="DR18" i="10"/>
  <c r="DT18" i="10" s="1"/>
  <c r="DV18" i="10" s="1"/>
  <c r="DW18" i="10" s="1"/>
  <c r="CW18" i="10"/>
  <c r="CY18" i="10" s="1"/>
  <c r="CV18" i="10"/>
  <c r="CX18" i="10" s="1"/>
  <c r="CA18" i="10"/>
  <c r="CC18" i="10" s="1"/>
  <c r="BZ18" i="10"/>
  <c r="CB18" i="10" s="1"/>
  <c r="CD18" i="10" s="1"/>
  <c r="CE18" i="10" s="1"/>
  <c r="BE18" i="10"/>
  <c r="BG18" i="10" s="1"/>
  <c r="BD18" i="10"/>
  <c r="BF18" i="10" s="1"/>
  <c r="AI18" i="10"/>
  <c r="AK18" i="10" s="1"/>
  <c r="AH18" i="10"/>
  <c r="AJ18" i="10" s="1"/>
  <c r="AL18" i="10" s="1"/>
  <c r="AM18" i="10" s="1"/>
  <c r="M18" i="10"/>
  <c r="O18" i="10" s="1"/>
  <c r="L18" i="10"/>
  <c r="N18" i="10" s="1"/>
  <c r="FK17" i="10"/>
  <c r="FM17" i="10" s="1"/>
  <c r="FJ17" i="10"/>
  <c r="FL17" i="10" s="1"/>
  <c r="FN17" i="10" s="1"/>
  <c r="FO17" i="10" s="1"/>
  <c r="EO17" i="10"/>
  <c r="EQ17" i="10" s="1"/>
  <c r="EN17" i="10"/>
  <c r="EP17" i="10" s="1"/>
  <c r="DS17" i="10"/>
  <c r="DU17" i="10" s="1"/>
  <c r="DR17" i="10"/>
  <c r="DT17" i="10" s="1"/>
  <c r="DV17" i="10" s="1"/>
  <c r="DW17" i="10" s="1"/>
  <c r="CW17" i="10"/>
  <c r="CY17" i="10" s="1"/>
  <c r="CV17" i="10"/>
  <c r="CX17" i="10" s="1"/>
  <c r="CA17" i="10"/>
  <c r="CC17" i="10" s="1"/>
  <c r="BZ17" i="10"/>
  <c r="CB17" i="10" s="1"/>
  <c r="CD17" i="10" s="1"/>
  <c r="CE17" i="10" s="1"/>
  <c r="BE17" i="10"/>
  <c r="BG17" i="10" s="1"/>
  <c r="BD17" i="10"/>
  <c r="BF17" i="10" s="1"/>
  <c r="AI17" i="10"/>
  <c r="AK17" i="10" s="1"/>
  <c r="AH17" i="10"/>
  <c r="AJ17" i="10" s="1"/>
  <c r="AL17" i="10" s="1"/>
  <c r="AM17" i="10" s="1"/>
  <c r="M17" i="10"/>
  <c r="O17" i="10" s="1"/>
  <c r="L17" i="10"/>
  <c r="N17" i="10" s="1"/>
  <c r="FK16" i="10"/>
  <c r="FM16" i="10" s="1"/>
  <c r="FJ16" i="10"/>
  <c r="FL16" i="10" s="1"/>
  <c r="FN16" i="10" s="1"/>
  <c r="FO16" i="10" s="1"/>
  <c r="EO16" i="10"/>
  <c r="EQ16" i="10" s="1"/>
  <c r="EN16" i="10"/>
  <c r="EP16" i="10" s="1"/>
  <c r="DS16" i="10"/>
  <c r="DU16" i="10" s="1"/>
  <c r="DR16" i="10"/>
  <c r="DT16" i="10" s="1"/>
  <c r="DV16" i="10" s="1"/>
  <c r="DW16" i="10" s="1"/>
  <c r="CW16" i="10"/>
  <c r="CY16" i="10" s="1"/>
  <c r="CV16" i="10"/>
  <c r="CX16" i="10" s="1"/>
  <c r="CA16" i="10"/>
  <c r="CC16" i="10" s="1"/>
  <c r="BZ16" i="10"/>
  <c r="CB16" i="10" s="1"/>
  <c r="CD16" i="10" s="1"/>
  <c r="CE16" i="10" s="1"/>
  <c r="BE16" i="10"/>
  <c r="BG16" i="10" s="1"/>
  <c r="BD16" i="10"/>
  <c r="BF16" i="10" s="1"/>
  <c r="AI16" i="10"/>
  <c r="AK16" i="10" s="1"/>
  <c r="AH16" i="10"/>
  <c r="AJ16" i="10" s="1"/>
  <c r="AL16" i="10" s="1"/>
  <c r="AM16" i="10" s="1"/>
  <c r="M16" i="10"/>
  <c r="O16" i="10" s="1"/>
  <c r="L16" i="10"/>
  <c r="N16" i="10" s="1"/>
  <c r="FK15" i="10"/>
  <c r="FM15" i="10" s="1"/>
  <c r="FJ15" i="10"/>
  <c r="FL15" i="10" s="1"/>
  <c r="FN15" i="10" s="1"/>
  <c r="FO15" i="10" s="1"/>
  <c r="EO15" i="10"/>
  <c r="EQ15" i="10" s="1"/>
  <c r="EN15" i="10"/>
  <c r="EP15" i="10" s="1"/>
  <c r="DS15" i="10"/>
  <c r="DU15" i="10" s="1"/>
  <c r="DR15" i="10"/>
  <c r="DT15" i="10" s="1"/>
  <c r="DV15" i="10" s="1"/>
  <c r="DW15" i="10" s="1"/>
  <c r="CW15" i="10"/>
  <c r="CY15" i="10" s="1"/>
  <c r="CV15" i="10"/>
  <c r="CX15" i="10" s="1"/>
  <c r="CA15" i="10"/>
  <c r="CC15" i="10" s="1"/>
  <c r="BZ15" i="10"/>
  <c r="CB15" i="10" s="1"/>
  <c r="CD15" i="10" s="1"/>
  <c r="CE15" i="10" s="1"/>
  <c r="BE15" i="10"/>
  <c r="BG15" i="10" s="1"/>
  <c r="BD15" i="10"/>
  <c r="BF15" i="10" s="1"/>
  <c r="AI15" i="10"/>
  <c r="AK15" i="10" s="1"/>
  <c r="AH15" i="10"/>
  <c r="AJ15" i="10" s="1"/>
  <c r="AL15" i="10" s="1"/>
  <c r="AM15" i="10" s="1"/>
  <c r="M15" i="10"/>
  <c r="O15" i="10" s="1"/>
  <c r="L15" i="10"/>
  <c r="N15" i="10" s="1"/>
  <c r="FK14" i="10"/>
  <c r="FM14" i="10" s="1"/>
  <c r="FJ14" i="10"/>
  <c r="FL14" i="10" s="1"/>
  <c r="FN14" i="10" s="1"/>
  <c r="FO14" i="10" s="1"/>
  <c r="EO14" i="10"/>
  <c r="EQ14" i="10" s="1"/>
  <c r="EN14" i="10"/>
  <c r="EP14" i="10" s="1"/>
  <c r="DS14" i="10"/>
  <c r="DU14" i="10" s="1"/>
  <c r="DR14" i="10"/>
  <c r="DT14" i="10" s="1"/>
  <c r="DV14" i="10" s="1"/>
  <c r="DW14" i="10" s="1"/>
  <c r="CW14" i="10"/>
  <c r="CY14" i="10" s="1"/>
  <c r="CV14" i="10"/>
  <c r="CX14" i="10" s="1"/>
  <c r="CA14" i="10"/>
  <c r="CC14" i="10" s="1"/>
  <c r="BZ14" i="10"/>
  <c r="CB14" i="10" s="1"/>
  <c r="CD14" i="10" s="1"/>
  <c r="CE14" i="10" s="1"/>
  <c r="BE14" i="10"/>
  <c r="BG14" i="10" s="1"/>
  <c r="BD14" i="10"/>
  <c r="BF14" i="10" s="1"/>
  <c r="AI14" i="10"/>
  <c r="AK14" i="10" s="1"/>
  <c r="AH14" i="10"/>
  <c r="AJ14" i="10" s="1"/>
  <c r="AL14" i="10" s="1"/>
  <c r="AM14" i="10" s="1"/>
  <c r="M14" i="10"/>
  <c r="O14" i="10" s="1"/>
  <c r="L14" i="10"/>
  <c r="N14" i="10" s="1"/>
  <c r="FK13" i="10"/>
  <c r="FM13" i="10" s="1"/>
  <c r="FJ13" i="10"/>
  <c r="FL13" i="10" s="1"/>
  <c r="FN13" i="10" s="1"/>
  <c r="FO13" i="10" s="1"/>
  <c r="EO13" i="10"/>
  <c r="EQ13" i="10" s="1"/>
  <c r="EN13" i="10"/>
  <c r="EP13" i="10" s="1"/>
  <c r="DS13" i="10"/>
  <c r="DU13" i="10" s="1"/>
  <c r="DR13" i="10"/>
  <c r="DT13" i="10" s="1"/>
  <c r="DV13" i="10" s="1"/>
  <c r="DW13" i="10" s="1"/>
  <c r="CW13" i="10"/>
  <c r="CY13" i="10" s="1"/>
  <c r="CV13" i="10"/>
  <c r="CX13" i="10" s="1"/>
  <c r="CA13" i="10"/>
  <c r="CC13" i="10" s="1"/>
  <c r="BZ13" i="10"/>
  <c r="CB13" i="10" s="1"/>
  <c r="CD13" i="10" s="1"/>
  <c r="CE13" i="10" s="1"/>
  <c r="BE13" i="10"/>
  <c r="BG13" i="10" s="1"/>
  <c r="BD13" i="10"/>
  <c r="BF13" i="10" s="1"/>
  <c r="AI13" i="10"/>
  <c r="AK13" i="10" s="1"/>
  <c r="AH13" i="10"/>
  <c r="AJ13" i="10" s="1"/>
  <c r="AL13" i="10" s="1"/>
  <c r="AM13" i="10" s="1"/>
  <c r="M13" i="10"/>
  <c r="O13" i="10" s="1"/>
  <c r="L13" i="10"/>
  <c r="N13" i="10" s="1"/>
  <c r="FK12" i="10"/>
  <c r="FM12" i="10" s="1"/>
  <c r="FJ12" i="10"/>
  <c r="FL12" i="10" s="1"/>
  <c r="FN12" i="10" s="1"/>
  <c r="FO12" i="10" s="1"/>
  <c r="EO12" i="10"/>
  <c r="EQ12" i="10" s="1"/>
  <c r="EN12" i="10"/>
  <c r="EP12" i="10" s="1"/>
  <c r="DS12" i="10"/>
  <c r="DU12" i="10" s="1"/>
  <c r="DR12" i="10"/>
  <c r="DT12" i="10" s="1"/>
  <c r="DV12" i="10" s="1"/>
  <c r="DW12" i="10" s="1"/>
  <c r="CW12" i="10"/>
  <c r="CY12" i="10" s="1"/>
  <c r="CV12" i="10"/>
  <c r="CX12" i="10" s="1"/>
  <c r="CA12" i="10"/>
  <c r="CC12" i="10" s="1"/>
  <c r="BZ12" i="10"/>
  <c r="CB12" i="10" s="1"/>
  <c r="CD12" i="10" s="1"/>
  <c r="CE12" i="10" s="1"/>
  <c r="BE12" i="10"/>
  <c r="BG12" i="10" s="1"/>
  <c r="BD12" i="10"/>
  <c r="BF12" i="10" s="1"/>
  <c r="AI12" i="10"/>
  <c r="AK12" i="10" s="1"/>
  <c r="AH12" i="10"/>
  <c r="AJ12" i="10" s="1"/>
  <c r="AL12" i="10" s="1"/>
  <c r="AM12" i="10" s="1"/>
  <c r="M12" i="10"/>
  <c r="O12" i="10" s="1"/>
  <c r="L12" i="10"/>
  <c r="N12" i="10" s="1"/>
  <c r="FK11" i="10"/>
  <c r="FM11" i="10" s="1"/>
  <c r="FJ11" i="10"/>
  <c r="FL11" i="10" s="1"/>
  <c r="FN11" i="10" s="1"/>
  <c r="FO11" i="10" s="1"/>
  <c r="EO11" i="10"/>
  <c r="EQ11" i="10" s="1"/>
  <c r="EN11" i="10"/>
  <c r="EP11" i="10" s="1"/>
  <c r="DS11" i="10"/>
  <c r="DU11" i="10" s="1"/>
  <c r="DR11" i="10"/>
  <c r="DT11" i="10" s="1"/>
  <c r="DV11" i="10" s="1"/>
  <c r="DW11" i="10" s="1"/>
  <c r="CW11" i="10"/>
  <c r="CY11" i="10" s="1"/>
  <c r="CV11" i="10"/>
  <c r="CX11" i="10" s="1"/>
  <c r="CA11" i="10"/>
  <c r="CC11" i="10" s="1"/>
  <c r="BZ11" i="10"/>
  <c r="CB11" i="10" s="1"/>
  <c r="CD11" i="10" s="1"/>
  <c r="CE11" i="10" s="1"/>
  <c r="BE11" i="10"/>
  <c r="BG11" i="10" s="1"/>
  <c r="BD11" i="10"/>
  <c r="BF11" i="10" s="1"/>
  <c r="AI11" i="10"/>
  <c r="AK11" i="10" s="1"/>
  <c r="AH11" i="10"/>
  <c r="AJ11" i="10" s="1"/>
  <c r="AL11" i="10" s="1"/>
  <c r="AM11" i="10" s="1"/>
  <c r="M11" i="10"/>
  <c r="O11" i="10" s="1"/>
  <c r="L11" i="10"/>
  <c r="N11" i="10" s="1"/>
  <c r="FK10" i="10"/>
  <c r="FM10" i="10" s="1"/>
  <c r="FJ10" i="10"/>
  <c r="FL10" i="10" s="1"/>
  <c r="FN10" i="10" s="1"/>
  <c r="FO10" i="10" s="1"/>
  <c r="EO10" i="10"/>
  <c r="EQ10" i="10" s="1"/>
  <c r="EN10" i="10"/>
  <c r="EP10" i="10" s="1"/>
  <c r="DS10" i="10"/>
  <c r="DU10" i="10" s="1"/>
  <c r="DR10" i="10"/>
  <c r="DT10" i="10" s="1"/>
  <c r="DV10" i="10" s="1"/>
  <c r="DW10" i="10" s="1"/>
  <c r="CW10" i="10"/>
  <c r="CY10" i="10" s="1"/>
  <c r="CV10" i="10"/>
  <c r="CX10" i="10" s="1"/>
  <c r="CA10" i="10"/>
  <c r="CC10" i="10" s="1"/>
  <c r="BZ10" i="10"/>
  <c r="CB10" i="10" s="1"/>
  <c r="CD10" i="10" s="1"/>
  <c r="CE10" i="10" s="1"/>
  <c r="BE10" i="10"/>
  <c r="BG10" i="10" s="1"/>
  <c r="BD10" i="10"/>
  <c r="BF10" i="10" s="1"/>
  <c r="AI10" i="10"/>
  <c r="AK10" i="10" s="1"/>
  <c r="AH10" i="10"/>
  <c r="AJ10" i="10" s="1"/>
  <c r="AL10" i="10" s="1"/>
  <c r="AM10" i="10" s="1"/>
  <c r="M10" i="10"/>
  <c r="O10" i="10" s="1"/>
  <c r="L10" i="10"/>
  <c r="N10" i="10" s="1"/>
  <c r="FK9" i="10"/>
  <c r="FM9" i="10" s="1"/>
  <c r="FJ9" i="10"/>
  <c r="FL9" i="10" s="1"/>
  <c r="FN9" i="10" s="1"/>
  <c r="FO9" i="10" s="1"/>
  <c r="EO9" i="10"/>
  <c r="EQ9" i="10" s="1"/>
  <c r="EN9" i="10"/>
  <c r="EP9" i="10" s="1"/>
  <c r="DS9" i="10"/>
  <c r="DU9" i="10" s="1"/>
  <c r="DR9" i="10"/>
  <c r="DT9" i="10" s="1"/>
  <c r="DV9" i="10" s="1"/>
  <c r="DW9" i="10" s="1"/>
  <c r="CW9" i="10"/>
  <c r="CY9" i="10" s="1"/>
  <c r="CV9" i="10"/>
  <c r="CX9" i="10" s="1"/>
  <c r="CA9" i="10"/>
  <c r="CC9" i="10" s="1"/>
  <c r="BZ9" i="10"/>
  <c r="CB9" i="10" s="1"/>
  <c r="CD9" i="10" s="1"/>
  <c r="CE9" i="10" s="1"/>
  <c r="BE9" i="10"/>
  <c r="BG9" i="10" s="1"/>
  <c r="BD9" i="10"/>
  <c r="BF9" i="10" s="1"/>
  <c r="AI9" i="10"/>
  <c r="AK9" i="10" s="1"/>
  <c r="AH9" i="10"/>
  <c r="AJ9" i="10" s="1"/>
  <c r="AL9" i="10" s="1"/>
  <c r="AM9" i="10" s="1"/>
  <c r="M9" i="10"/>
  <c r="O9" i="10" s="1"/>
  <c r="L9" i="10"/>
  <c r="N9" i="10" s="1"/>
  <c r="FK8" i="10"/>
  <c r="FM8" i="10" s="1"/>
  <c r="FJ8" i="10"/>
  <c r="FL8" i="10" s="1"/>
  <c r="FN8" i="10" s="1"/>
  <c r="FO8" i="10" s="1"/>
  <c r="EO8" i="10"/>
  <c r="EQ8" i="10" s="1"/>
  <c r="EN8" i="10"/>
  <c r="EP8" i="10" s="1"/>
  <c r="DS8" i="10"/>
  <c r="DU8" i="10" s="1"/>
  <c r="DR8" i="10"/>
  <c r="DT8" i="10" s="1"/>
  <c r="DV8" i="10" s="1"/>
  <c r="DW8" i="10" s="1"/>
  <c r="CW8" i="10"/>
  <c r="CY8" i="10" s="1"/>
  <c r="CV8" i="10"/>
  <c r="CX8" i="10" s="1"/>
  <c r="CA8" i="10"/>
  <c r="CC8" i="10" s="1"/>
  <c r="BZ8" i="10"/>
  <c r="CB8" i="10" s="1"/>
  <c r="CD8" i="10" s="1"/>
  <c r="CE8" i="10" s="1"/>
  <c r="BE8" i="10"/>
  <c r="BG8" i="10" s="1"/>
  <c r="BD8" i="10"/>
  <c r="BF8" i="10" s="1"/>
  <c r="AI8" i="10"/>
  <c r="AK8" i="10" s="1"/>
  <c r="AH8" i="10"/>
  <c r="AJ8" i="10" s="1"/>
  <c r="AL8" i="10" s="1"/>
  <c r="AM8" i="10" s="1"/>
  <c r="M8" i="10"/>
  <c r="O8" i="10" s="1"/>
  <c r="L8" i="10"/>
  <c r="N8" i="10" s="1"/>
  <c r="FK7" i="10"/>
  <c r="FM7" i="10" s="1"/>
  <c r="FJ7" i="10"/>
  <c r="FL7" i="10" s="1"/>
  <c r="FN7" i="10" s="1"/>
  <c r="FO7" i="10" s="1"/>
  <c r="EO7" i="10"/>
  <c r="EQ7" i="10" s="1"/>
  <c r="EN7" i="10"/>
  <c r="EP7" i="10" s="1"/>
  <c r="DS7" i="10"/>
  <c r="DU7" i="10" s="1"/>
  <c r="DR7" i="10"/>
  <c r="DT7" i="10" s="1"/>
  <c r="DV7" i="10" s="1"/>
  <c r="DW7" i="10" s="1"/>
  <c r="CW7" i="10"/>
  <c r="CY7" i="10" s="1"/>
  <c r="CV7" i="10"/>
  <c r="CX7" i="10" s="1"/>
  <c r="CA7" i="10"/>
  <c r="CC7" i="10" s="1"/>
  <c r="BZ7" i="10"/>
  <c r="CB7" i="10" s="1"/>
  <c r="CD7" i="10" s="1"/>
  <c r="CE7" i="10" s="1"/>
  <c r="BE7" i="10"/>
  <c r="BG7" i="10" s="1"/>
  <c r="BD7" i="10"/>
  <c r="BF7" i="10" s="1"/>
  <c r="AI7" i="10"/>
  <c r="AK7" i="10" s="1"/>
  <c r="AH7" i="10"/>
  <c r="AJ7" i="10" s="1"/>
  <c r="AL7" i="10" s="1"/>
  <c r="AM7" i="10" s="1"/>
  <c r="M7" i="10"/>
  <c r="O7" i="10" s="1"/>
  <c r="L7" i="10"/>
  <c r="N7" i="10" s="1"/>
  <c r="FK6" i="10"/>
  <c r="FM6" i="10" s="1"/>
  <c r="FJ6" i="10"/>
  <c r="FL6" i="10" s="1"/>
  <c r="FN6" i="10" s="1"/>
  <c r="FO6" i="10" s="1"/>
  <c r="EO6" i="10"/>
  <c r="EQ6" i="10" s="1"/>
  <c r="EN6" i="10"/>
  <c r="EP6" i="10" s="1"/>
  <c r="DS6" i="10"/>
  <c r="DU6" i="10" s="1"/>
  <c r="DR6" i="10"/>
  <c r="DT6" i="10" s="1"/>
  <c r="DV6" i="10" s="1"/>
  <c r="DW6" i="10" s="1"/>
  <c r="CW6" i="10"/>
  <c r="CY6" i="10" s="1"/>
  <c r="CV6" i="10"/>
  <c r="CX6" i="10" s="1"/>
  <c r="CA6" i="10"/>
  <c r="CC6" i="10" s="1"/>
  <c r="BZ6" i="10"/>
  <c r="CB6" i="10" s="1"/>
  <c r="CD6" i="10" s="1"/>
  <c r="CE6" i="10" s="1"/>
  <c r="BE6" i="10"/>
  <c r="BG6" i="10" s="1"/>
  <c r="BD6" i="10"/>
  <c r="BF6" i="10" s="1"/>
  <c r="AI6" i="10"/>
  <c r="AK6" i="10" s="1"/>
  <c r="AH6" i="10"/>
  <c r="AJ6" i="10" s="1"/>
  <c r="AL6" i="10" s="1"/>
  <c r="AM6" i="10" s="1"/>
  <c r="M6" i="10"/>
  <c r="O6" i="10" s="1"/>
  <c r="L6" i="10"/>
  <c r="N6" i="10" s="1"/>
  <c r="FK5" i="10"/>
  <c r="FM5" i="10" s="1"/>
  <c r="FJ5" i="10"/>
  <c r="FL5" i="10" s="1"/>
  <c r="FN5" i="10" s="1"/>
  <c r="FO5" i="10" s="1"/>
  <c r="EO5" i="10"/>
  <c r="EQ5" i="10" s="1"/>
  <c r="EN5" i="10"/>
  <c r="EP5" i="10" s="1"/>
  <c r="DS5" i="10"/>
  <c r="DU5" i="10" s="1"/>
  <c r="DR5" i="10"/>
  <c r="DT5" i="10" s="1"/>
  <c r="DV5" i="10" s="1"/>
  <c r="DW5" i="10" s="1"/>
  <c r="CW5" i="10"/>
  <c r="CY5" i="10" s="1"/>
  <c r="CV5" i="10"/>
  <c r="CX5" i="10" s="1"/>
  <c r="CA5" i="10"/>
  <c r="CC5" i="10" s="1"/>
  <c r="BZ5" i="10"/>
  <c r="CB5" i="10" s="1"/>
  <c r="CD5" i="10" s="1"/>
  <c r="CE5" i="10" s="1"/>
  <c r="BE5" i="10"/>
  <c r="BG5" i="10" s="1"/>
  <c r="BD5" i="10"/>
  <c r="BF5" i="10" s="1"/>
  <c r="AI5" i="10"/>
  <c r="AK5" i="10" s="1"/>
  <c r="AH5" i="10"/>
  <c r="AJ5" i="10" s="1"/>
  <c r="AL5" i="10" s="1"/>
  <c r="AM5" i="10" s="1"/>
  <c r="M5" i="10"/>
  <c r="O5" i="10" s="1"/>
  <c r="L5" i="10"/>
  <c r="N5" i="10" s="1"/>
  <c r="FK4" i="10"/>
  <c r="FM4" i="10" s="1"/>
  <c r="FJ4" i="10"/>
  <c r="FL4" i="10" s="1"/>
  <c r="FN4" i="10" s="1"/>
  <c r="FO4" i="10" s="1"/>
  <c r="EO4" i="10"/>
  <c r="EQ4" i="10" s="1"/>
  <c r="EN4" i="10"/>
  <c r="EP4" i="10" s="1"/>
  <c r="DS4" i="10"/>
  <c r="DU4" i="10" s="1"/>
  <c r="DR4" i="10"/>
  <c r="DT4" i="10" s="1"/>
  <c r="DV4" i="10" s="1"/>
  <c r="DW4" i="10" s="1"/>
  <c r="CW4" i="10"/>
  <c r="CY4" i="10" s="1"/>
  <c r="CV4" i="10"/>
  <c r="CX4" i="10" s="1"/>
  <c r="CA4" i="10"/>
  <c r="CC4" i="10" s="1"/>
  <c r="BZ4" i="10"/>
  <c r="CB4" i="10" s="1"/>
  <c r="CD4" i="10" s="1"/>
  <c r="CE4" i="10" s="1"/>
  <c r="BE4" i="10"/>
  <c r="BG4" i="10" s="1"/>
  <c r="BD4" i="10"/>
  <c r="BF4" i="10" s="1"/>
  <c r="AI4" i="10"/>
  <c r="AK4" i="10" s="1"/>
  <c r="AH4" i="10"/>
  <c r="AJ4" i="10" s="1"/>
  <c r="AL4" i="10" s="1"/>
  <c r="AM4" i="10" s="1"/>
  <c r="M4" i="10"/>
  <c r="O4" i="10" s="1"/>
  <c r="L4" i="10"/>
  <c r="N4" i="10" s="1"/>
  <c r="FF1" i="10"/>
  <c r="FK92" i="9"/>
  <c r="FM92" i="9" s="1"/>
  <c r="FJ92" i="9"/>
  <c r="FL92" i="9" s="1"/>
  <c r="M92" i="9"/>
  <c r="O92" i="9" s="1"/>
  <c r="L92" i="9"/>
  <c r="N92" i="9" s="1"/>
  <c r="FK91" i="9"/>
  <c r="FM91" i="9" s="1"/>
  <c r="FJ91" i="9"/>
  <c r="FL91" i="9" s="1"/>
  <c r="AI91" i="9"/>
  <c r="AK91" i="9" s="1"/>
  <c r="AH91" i="9"/>
  <c r="AJ91" i="9" s="1"/>
  <c r="M91" i="9"/>
  <c r="O91" i="9" s="1"/>
  <c r="L91" i="9"/>
  <c r="N91" i="9" s="1"/>
  <c r="FK90" i="9"/>
  <c r="FM90" i="9" s="1"/>
  <c r="FJ90" i="9"/>
  <c r="FL90" i="9" s="1"/>
  <c r="AI90" i="9"/>
  <c r="AK90" i="9" s="1"/>
  <c r="AH90" i="9"/>
  <c r="AJ90" i="9" s="1"/>
  <c r="M90" i="9"/>
  <c r="O90" i="9" s="1"/>
  <c r="L90" i="9"/>
  <c r="N90" i="9" s="1"/>
  <c r="FK89" i="9"/>
  <c r="FM89" i="9" s="1"/>
  <c r="FJ89" i="9"/>
  <c r="FL89" i="9" s="1"/>
  <c r="BE89" i="9"/>
  <c r="BG89" i="9" s="1"/>
  <c r="BD89" i="9"/>
  <c r="BF89" i="9" s="1"/>
  <c r="AI89" i="9"/>
  <c r="AK89" i="9" s="1"/>
  <c r="AH89" i="9"/>
  <c r="AJ89" i="9" s="1"/>
  <c r="M89" i="9"/>
  <c r="O89" i="9" s="1"/>
  <c r="L89" i="9"/>
  <c r="N89" i="9" s="1"/>
  <c r="FK88" i="9"/>
  <c r="FM88" i="9" s="1"/>
  <c r="FJ88" i="9"/>
  <c r="FL88" i="9" s="1"/>
  <c r="BE88" i="9"/>
  <c r="BG88" i="9" s="1"/>
  <c r="BD88" i="9"/>
  <c r="BF88" i="9" s="1"/>
  <c r="AI88" i="9"/>
  <c r="AK88" i="9" s="1"/>
  <c r="AH88" i="9"/>
  <c r="AJ88" i="9" s="1"/>
  <c r="M88" i="9"/>
  <c r="O88" i="9" s="1"/>
  <c r="L88" i="9"/>
  <c r="N88" i="9" s="1"/>
  <c r="FK87" i="9"/>
  <c r="FM87" i="9" s="1"/>
  <c r="FJ87" i="9"/>
  <c r="FL87" i="9" s="1"/>
  <c r="CA87" i="9"/>
  <c r="CC87" i="9" s="1"/>
  <c r="BZ87" i="9"/>
  <c r="CB87" i="9" s="1"/>
  <c r="BE87" i="9"/>
  <c r="BG87" i="9" s="1"/>
  <c r="BD87" i="9"/>
  <c r="BF87" i="9" s="1"/>
  <c r="AI87" i="9"/>
  <c r="AK87" i="9" s="1"/>
  <c r="AH87" i="9"/>
  <c r="AJ87" i="9" s="1"/>
  <c r="M87" i="9"/>
  <c r="O87" i="9" s="1"/>
  <c r="L87" i="9"/>
  <c r="N87" i="9" s="1"/>
  <c r="FK86" i="9"/>
  <c r="FM86" i="9" s="1"/>
  <c r="FJ86" i="9"/>
  <c r="FL86" i="9" s="1"/>
  <c r="CA86" i="9"/>
  <c r="CC86" i="9" s="1"/>
  <c r="BZ86" i="9"/>
  <c r="CB86" i="9" s="1"/>
  <c r="BE86" i="9"/>
  <c r="BG86" i="9" s="1"/>
  <c r="BD86" i="9"/>
  <c r="BF86" i="9" s="1"/>
  <c r="AI86" i="9"/>
  <c r="AK86" i="9" s="1"/>
  <c r="AH86" i="9"/>
  <c r="AJ86" i="9" s="1"/>
  <c r="M86" i="9"/>
  <c r="O86" i="9" s="1"/>
  <c r="L86" i="9"/>
  <c r="N86" i="9" s="1"/>
  <c r="FK85" i="9"/>
  <c r="FM85" i="9" s="1"/>
  <c r="FJ85" i="9"/>
  <c r="FL85" i="9" s="1"/>
  <c r="EO85" i="9"/>
  <c r="EQ85" i="9" s="1"/>
  <c r="EN85" i="9"/>
  <c r="EP85" i="9" s="1"/>
  <c r="CA85" i="9"/>
  <c r="CC85" i="9" s="1"/>
  <c r="BZ85" i="9"/>
  <c r="CB85" i="9" s="1"/>
  <c r="BE85" i="9"/>
  <c r="BG85" i="9" s="1"/>
  <c r="BD85" i="9"/>
  <c r="BF85" i="9" s="1"/>
  <c r="AI85" i="9"/>
  <c r="AK85" i="9" s="1"/>
  <c r="AH85" i="9"/>
  <c r="AJ85" i="9" s="1"/>
  <c r="M85" i="9"/>
  <c r="O85" i="9" s="1"/>
  <c r="L85" i="9"/>
  <c r="N85" i="9" s="1"/>
  <c r="FK84" i="9"/>
  <c r="FM84" i="9" s="1"/>
  <c r="FJ84" i="9"/>
  <c r="FL84" i="9" s="1"/>
  <c r="EO84" i="9"/>
  <c r="EQ84" i="9" s="1"/>
  <c r="EN84" i="9"/>
  <c r="EP84" i="9" s="1"/>
  <c r="CA84" i="9"/>
  <c r="CC84" i="9" s="1"/>
  <c r="BZ84" i="9"/>
  <c r="CB84" i="9" s="1"/>
  <c r="BE84" i="9"/>
  <c r="BG84" i="9" s="1"/>
  <c r="BD84" i="9"/>
  <c r="BF84" i="9" s="1"/>
  <c r="AI84" i="9"/>
  <c r="AK84" i="9" s="1"/>
  <c r="AH84" i="9"/>
  <c r="AJ84" i="9" s="1"/>
  <c r="M84" i="9"/>
  <c r="O84" i="9" s="1"/>
  <c r="L84" i="9"/>
  <c r="N84" i="9" s="1"/>
  <c r="FK83" i="9"/>
  <c r="FM83" i="9" s="1"/>
  <c r="FJ83" i="9"/>
  <c r="FL83" i="9" s="1"/>
  <c r="EO83" i="9"/>
  <c r="EQ83" i="9" s="1"/>
  <c r="EN83" i="9"/>
  <c r="EP83" i="9" s="1"/>
  <c r="DS83" i="9"/>
  <c r="DU83" i="9" s="1"/>
  <c r="DR83" i="9"/>
  <c r="DT83" i="9" s="1"/>
  <c r="CW83" i="9"/>
  <c r="CY83" i="9" s="1"/>
  <c r="CV83" i="9"/>
  <c r="CX83" i="9" s="1"/>
  <c r="CA83" i="9"/>
  <c r="CC83" i="9" s="1"/>
  <c r="BZ83" i="9"/>
  <c r="CB83" i="9" s="1"/>
  <c r="BE83" i="9"/>
  <c r="BG83" i="9" s="1"/>
  <c r="BD83" i="9"/>
  <c r="BF83" i="9" s="1"/>
  <c r="AI83" i="9"/>
  <c r="AK83" i="9" s="1"/>
  <c r="AH83" i="9"/>
  <c r="AJ83" i="9" s="1"/>
  <c r="M83" i="9"/>
  <c r="O83" i="9" s="1"/>
  <c r="L83" i="9"/>
  <c r="N83" i="9" s="1"/>
  <c r="FK82" i="9"/>
  <c r="FM82" i="9" s="1"/>
  <c r="FJ82" i="9"/>
  <c r="FL82" i="9" s="1"/>
  <c r="EO82" i="9"/>
  <c r="EQ82" i="9" s="1"/>
  <c r="EN82" i="9"/>
  <c r="EP82" i="9" s="1"/>
  <c r="DS82" i="9"/>
  <c r="DU82" i="9" s="1"/>
  <c r="DR82" i="9"/>
  <c r="DT82" i="9" s="1"/>
  <c r="CW82" i="9"/>
  <c r="CY82" i="9" s="1"/>
  <c r="CV82" i="9"/>
  <c r="CX82" i="9" s="1"/>
  <c r="CA82" i="9"/>
  <c r="CC82" i="9" s="1"/>
  <c r="BZ82" i="9"/>
  <c r="CB82" i="9" s="1"/>
  <c r="BE82" i="9"/>
  <c r="BG82" i="9" s="1"/>
  <c r="BD82" i="9"/>
  <c r="BF82" i="9" s="1"/>
  <c r="AI82" i="9"/>
  <c r="AK82" i="9" s="1"/>
  <c r="AH82" i="9"/>
  <c r="AJ82" i="9" s="1"/>
  <c r="M82" i="9"/>
  <c r="O82" i="9" s="1"/>
  <c r="L82" i="9"/>
  <c r="N82" i="9" s="1"/>
  <c r="FK81" i="9"/>
  <c r="FM81" i="9" s="1"/>
  <c r="FJ81" i="9"/>
  <c r="FL81" i="9" s="1"/>
  <c r="EO81" i="9"/>
  <c r="EQ81" i="9" s="1"/>
  <c r="EN81" i="9"/>
  <c r="EP81" i="9" s="1"/>
  <c r="DS81" i="9"/>
  <c r="DU81" i="9" s="1"/>
  <c r="DR81" i="9"/>
  <c r="DT81" i="9" s="1"/>
  <c r="CW81" i="9"/>
  <c r="CY81" i="9" s="1"/>
  <c r="CV81" i="9"/>
  <c r="CX81" i="9" s="1"/>
  <c r="CA81" i="9"/>
  <c r="CC81" i="9" s="1"/>
  <c r="BZ81" i="9"/>
  <c r="CB81" i="9" s="1"/>
  <c r="BE81" i="9"/>
  <c r="BG81" i="9" s="1"/>
  <c r="BD81" i="9"/>
  <c r="BF81" i="9" s="1"/>
  <c r="AI81" i="9"/>
  <c r="AK81" i="9" s="1"/>
  <c r="AH81" i="9"/>
  <c r="AJ81" i="9" s="1"/>
  <c r="M81" i="9"/>
  <c r="O81" i="9" s="1"/>
  <c r="L81" i="9"/>
  <c r="N81" i="9" s="1"/>
  <c r="FK80" i="9"/>
  <c r="FM80" i="9" s="1"/>
  <c r="FJ80" i="9"/>
  <c r="FL80" i="9" s="1"/>
  <c r="EO80" i="9"/>
  <c r="EQ80" i="9" s="1"/>
  <c r="EN80" i="9"/>
  <c r="EP80" i="9" s="1"/>
  <c r="DS80" i="9"/>
  <c r="DU80" i="9" s="1"/>
  <c r="DR80" i="9"/>
  <c r="DT80" i="9" s="1"/>
  <c r="CW80" i="9"/>
  <c r="CY80" i="9" s="1"/>
  <c r="CV80" i="9"/>
  <c r="CX80" i="9" s="1"/>
  <c r="CA80" i="9"/>
  <c r="CC80" i="9" s="1"/>
  <c r="BZ80" i="9"/>
  <c r="CB80" i="9" s="1"/>
  <c r="BE80" i="9"/>
  <c r="BG80" i="9" s="1"/>
  <c r="BD80" i="9"/>
  <c r="BF80" i="9" s="1"/>
  <c r="AI80" i="9"/>
  <c r="AK80" i="9" s="1"/>
  <c r="AH80" i="9"/>
  <c r="AJ80" i="9" s="1"/>
  <c r="M80" i="9"/>
  <c r="O80" i="9" s="1"/>
  <c r="L80" i="9"/>
  <c r="N80" i="9" s="1"/>
  <c r="FK79" i="9"/>
  <c r="FM79" i="9" s="1"/>
  <c r="FJ79" i="9"/>
  <c r="FL79" i="9" s="1"/>
  <c r="EO79" i="9"/>
  <c r="EQ79" i="9" s="1"/>
  <c r="EN79" i="9"/>
  <c r="EP79" i="9" s="1"/>
  <c r="DS79" i="9"/>
  <c r="DU79" i="9" s="1"/>
  <c r="DR79" i="9"/>
  <c r="DT79" i="9" s="1"/>
  <c r="CW79" i="9"/>
  <c r="CY79" i="9" s="1"/>
  <c r="CV79" i="9"/>
  <c r="CX79" i="9" s="1"/>
  <c r="CA79" i="9"/>
  <c r="CC79" i="9" s="1"/>
  <c r="BZ79" i="9"/>
  <c r="CB79" i="9" s="1"/>
  <c r="BE79" i="9"/>
  <c r="BG79" i="9" s="1"/>
  <c r="BD79" i="9"/>
  <c r="BF79" i="9" s="1"/>
  <c r="AI79" i="9"/>
  <c r="AK79" i="9" s="1"/>
  <c r="AH79" i="9"/>
  <c r="AJ79" i="9" s="1"/>
  <c r="M79" i="9"/>
  <c r="O79" i="9" s="1"/>
  <c r="L79" i="9"/>
  <c r="N79" i="9" s="1"/>
  <c r="FK78" i="9"/>
  <c r="FM78" i="9" s="1"/>
  <c r="FJ78" i="9"/>
  <c r="FL78" i="9" s="1"/>
  <c r="EO78" i="9"/>
  <c r="EQ78" i="9" s="1"/>
  <c r="EN78" i="9"/>
  <c r="EP78" i="9" s="1"/>
  <c r="DS78" i="9"/>
  <c r="DU78" i="9" s="1"/>
  <c r="DR78" i="9"/>
  <c r="DT78" i="9" s="1"/>
  <c r="CW78" i="9"/>
  <c r="CY78" i="9" s="1"/>
  <c r="CV78" i="9"/>
  <c r="CX78" i="9" s="1"/>
  <c r="CA78" i="9"/>
  <c r="CC78" i="9" s="1"/>
  <c r="BZ78" i="9"/>
  <c r="CB78" i="9" s="1"/>
  <c r="BE78" i="9"/>
  <c r="BG78" i="9" s="1"/>
  <c r="BD78" i="9"/>
  <c r="BF78" i="9" s="1"/>
  <c r="AI78" i="9"/>
  <c r="AK78" i="9" s="1"/>
  <c r="AH78" i="9"/>
  <c r="AJ78" i="9" s="1"/>
  <c r="M78" i="9"/>
  <c r="O78" i="9" s="1"/>
  <c r="L78" i="9"/>
  <c r="N78" i="9" s="1"/>
  <c r="FK77" i="9"/>
  <c r="FM77" i="9" s="1"/>
  <c r="FJ77" i="9"/>
  <c r="FL77" i="9" s="1"/>
  <c r="EO77" i="9"/>
  <c r="EQ77" i="9" s="1"/>
  <c r="EN77" i="9"/>
  <c r="EP77" i="9" s="1"/>
  <c r="DS77" i="9"/>
  <c r="DU77" i="9" s="1"/>
  <c r="DR77" i="9"/>
  <c r="DT77" i="9" s="1"/>
  <c r="CW77" i="9"/>
  <c r="CY77" i="9" s="1"/>
  <c r="CV77" i="9"/>
  <c r="CX77" i="9" s="1"/>
  <c r="CA77" i="9"/>
  <c r="CC77" i="9" s="1"/>
  <c r="BZ77" i="9"/>
  <c r="CB77" i="9" s="1"/>
  <c r="BE77" i="9"/>
  <c r="BG77" i="9" s="1"/>
  <c r="BD77" i="9"/>
  <c r="BF77" i="9" s="1"/>
  <c r="AI77" i="9"/>
  <c r="AK77" i="9" s="1"/>
  <c r="AH77" i="9"/>
  <c r="AJ77" i="9" s="1"/>
  <c r="M77" i="9"/>
  <c r="O77" i="9" s="1"/>
  <c r="L77" i="9"/>
  <c r="N77" i="9" s="1"/>
  <c r="FK76" i="9"/>
  <c r="FM76" i="9" s="1"/>
  <c r="FJ76" i="9"/>
  <c r="FL76" i="9" s="1"/>
  <c r="EO76" i="9"/>
  <c r="EQ76" i="9" s="1"/>
  <c r="EN76" i="9"/>
  <c r="EP76" i="9" s="1"/>
  <c r="DS76" i="9"/>
  <c r="DU76" i="9" s="1"/>
  <c r="DR76" i="9"/>
  <c r="DT76" i="9" s="1"/>
  <c r="CW76" i="9"/>
  <c r="CY76" i="9" s="1"/>
  <c r="CV76" i="9"/>
  <c r="CX76" i="9" s="1"/>
  <c r="CA76" i="9"/>
  <c r="CC76" i="9" s="1"/>
  <c r="BZ76" i="9"/>
  <c r="CB76" i="9" s="1"/>
  <c r="BE76" i="9"/>
  <c r="BG76" i="9" s="1"/>
  <c r="BD76" i="9"/>
  <c r="BF76" i="9" s="1"/>
  <c r="AI76" i="9"/>
  <c r="AK76" i="9" s="1"/>
  <c r="AH76" i="9"/>
  <c r="AJ76" i="9" s="1"/>
  <c r="M76" i="9"/>
  <c r="O76" i="9" s="1"/>
  <c r="L76" i="9"/>
  <c r="N76" i="9" s="1"/>
  <c r="FK75" i="9"/>
  <c r="FM75" i="9" s="1"/>
  <c r="FJ75" i="9"/>
  <c r="FL75" i="9" s="1"/>
  <c r="EO75" i="9"/>
  <c r="EQ75" i="9" s="1"/>
  <c r="EN75" i="9"/>
  <c r="EP75" i="9" s="1"/>
  <c r="DS75" i="9"/>
  <c r="DU75" i="9" s="1"/>
  <c r="DR75" i="9"/>
  <c r="DT75" i="9" s="1"/>
  <c r="CW75" i="9"/>
  <c r="CY75" i="9" s="1"/>
  <c r="CV75" i="9"/>
  <c r="CX75" i="9" s="1"/>
  <c r="CA75" i="9"/>
  <c r="CC75" i="9" s="1"/>
  <c r="BZ75" i="9"/>
  <c r="CB75" i="9" s="1"/>
  <c r="BE75" i="9"/>
  <c r="BG75" i="9" s="1"/>
  <c r="BD75" i="9"/>
  <c r="BF75" i="9" s="1"/>
  <c r="AI75" i="9"/>
  <c r="AK75" i="9" s="1"/>
  <c r="AH75" i="9"/>
  <c r="AJ75" i="9" s="1"/>
  <c r="M75" i="9"/>
  <c r="O75" i="9" s="1"/>
  <c r="L75" i="9"/>
  <c r="N75" i="9" s="1"/>
  <c r="FK74" i="9"/>
  <c r="FM74" i="9" s="1"/>
  <c r="FJ74" i="9"/>
  <c r="FL74" i="9" s="1"/>
  <c r="EO74" i="9"/>
  <c r="EQ74" i="9" s="1"/>
  <c r="EN74" i="9"/>
  <c r="EP74" i="9" s="1"/>
  <c r="DS74" i="9"/>
  <c r="DU74" i="9" s="1"/>
  <c r="DR74" i="9"/>
  <c r="DT74" i="9" s="1"/>
  <c r="CW74" i="9"/>
  <c r="CY74" i="9" s="1"/>
  <c r="CV74" i="9"/>
  <c r="CX74" i="9" s="1"/>
  <c r="CA74" i="9"/>
  <c r="CC74" i="9" s="1"/>
  <c r="BZ74" i="9"/>
  <c r="CB74" i="9" s="1"/>
  <c r="BE74" i="9"/>
  <c r="BG74" i="9" s="1"/>
  <c r="BD74" i="9"/>
  <c r="BF74" i="9" s="1"/>
  <c r="AI74" i="9"/>
  <c r="AK74" i="9" s="1"/>
  <c r="AH74" i="9"/>
  <c r="AJ74" i="9" s="1"/>
  <c r="M74" i="9"/>
  <c r="O74" i="9" s="1"/>
  <c r="L74" i="9"/>
  <c r="N74" i="9" s="1"/>
  <c r="FK73" i="9"/>
  <c r="FM73" i="9" s="1"/>
  <c r="FJ73" i="9"/>
  <c r="FL73" i="9" s="1"/>
  <c r="EO73" i="9"/>
  <c r="EQ73" i="9" s="1"/>
  <c r="EN73" i="9"/>
  <c r="EP73" i="9" s="1"/>
  <c r="DS73" i="9"/>
  <c r="DU73" i="9" s="1"/>
  <c r="DR73" i="9"/>
  <c r="DT73" i="9" s="1"/>
  <c r="CW73" i="9"/>
  <c r="CY73" i="9" s="1"/>
  <c r="CV73" i="9"/>
  <c r="CX73" i="9" s="1"/>
  <c r="CA73" i="9"/>
  <c r="CC73" i="9" s="1"/>
  <c r="BZ73" i="9"/>
  <c r="CB73" i="9" s="1"/>
  <c r="BE73" i="9"/>
  <c r="BG73" i="9" s="1"/>
  <c r="BD73" i="9"/>
  <c r="BF73" i="9" s="1"/>
  <c r="AI73" i="9"/>
  <c r="AK73" i="9" s="1"/>
  <c r="AH73" i="9"/>
  <c r="AJ73" i="9" s="1"/>
  <c r="M73" i="9"/>
  <c r="O73" i="9" s="1"/>
  <c r="L73" i="9"/>
  <c r="N73" i="9" s="1"/>
  <c r="FK72" i="9"/>
  <c r="FM72" i="9" s="1"/>
  <c r="FJ72" i="9"/>
  <c r="FL72" i="9" s="1"/>
  <c r="EO72" i="9"/>
  <c r="EQ72" i="9" s="1"/>
  <c r="EN72" i="9"/>
  <c r="EP72" i="9" s="1"/>
  <c r="DS72" i="9"/>
  <c r="DU72" i="9" s="1"/>
  <c r="DR72" i="9"/>
  <c r="DT72" i="9" s="1"/>
  <c r="CW72" i="9"/>
  <c r="CY72" i="9" s="1"/>
  <c r="CV72" i="9"/>
  <c r="CX72" i="9" s="1"/>
  <c r="CA72" i="9"/>
  <c r="CC72" i="9" s="1"/>
  <c r="BZ72" i="9"/>
  <c r="CB72" i="9" s="1"/>
  <c r="BE72" i="9"/>
  <c r="BG72" i="9" s="1"/>
  <c r="BD72" i="9"/>
  <c r="BF72" i="9" s="1"/>
  <c r="AI72" i="9"/>
  <c r="AK72" i="9" s="1"/>
  <c r="AH72" i="9"/>
  <c r="AJ72" i="9" s="1"/>
  <c r="M72" i="9"/>
  <c r="O72" i="9" s="1"/>
  <c r="L72" i="9"/>
  <c r="N72" i="9" s="1"/>
  <c r="FK71" i="9"/>
  <c r="FM71" i="9" s="1"/>
  <c r="FJ71" i="9"/>
  <c r="FL71" i="9" s="1"/>
  <c r="EO71" i="9"/>
  <c r="EQ71" i="9" s="1"/>
  <c r="EN71" i="9"/>
  <c r="EP71" i="9" s="1"/>
  <c r="DS71" i="9"/>
  <c r="DU71" i="9" s="1"/>
  <c r="DR71" i="9"/>
  <c r="DT71" i="9" s="1"/>
  <c r="CW71" i="9"/>
  <c r="CY71" i="9" s="1"/>
  <c r="CV71" i="9"/>
  <c r="CX71" i="9" s="1"/>
  <c r="CA71" i="9"/>
  <c r="CC71" i="9" s="1"/>
  <c r="BZ71" i="9"/>
  <c r="CB71" i="9" s="1"/>
  <c r="BE71" i="9"/>
  <c r="BG71" i="9" s="1"/>
  <c r="BD71" i="9"/>
  <c r="BF71" i="9" s="1"/>
  <c r="AI71" i="9"/>
  <c r="AK71" i="9" s="1"/>
  <c r="AH71" i="9"/>
  <c r="AJ71" i="9" s="1"/>
  <c r="M71" i="9"/>
  <c r="O71" i="9" s="1"/>
  <c r="L71" i="9"/>
  <c r="N71" i="9" s="1"/>
  <c r="FK70" i="9"/>
  <c r="FM70" i="9" s="1"/>
  <c r="FJ70" i="9"/>
  <c r="FL70" i="9" s="1"/>
  <c r="EO70" i="9"/>
  <c r="EQ70" i="9" s="1"/>
  <c r="EN70" i="9"/>
  <c r="EP70" i="9" s="1"/>
  <c r="DS70" i="9"/>
  <c r="DU70" i="9" s="1"/>
  <c r="DR70" i="9"/>
  <c r="DT70" i="9" s="1"/>
  <c r="CW70" i="9"/>
  <c r="CY70" i="9" s="1"/>
  <c r="CV70" i="9"/>
  <c r="CX70" i="9" s="1"/>
  <c r="CA70" i="9"/>
  <c r="CC70" i="9" s="1"/>
  <c r="BZ70" i="9"/>
  <c r="CB70" i="9" s="1"/>
  <c r="BE70" i="9"/>
  <c r="BG70" i="9" s="1"/>
  <c r="BD70" i="9"/>
  <c r="BF70" i="9" s="1"/>
  <c r="AI70" i="9"/>
  <c r="AK70" i="9" s="1"/>
  <c r="AH70" i="9"/>
  <c r="AJ70" i="9" s="1"/>
  <c r="M70" i="9"/>
  <c r="O70" i="9" s="1"/>
  <c r="L70" i="9"/>
  <c r="N70" i="9" s="1"/>
  <c r="FK69" i="9"/>
  <c r="FM69" i="9" s="1"/>
  <c r="FJ69" i="9"/>
  <c r="FL69" i="9" s="1"/>
  <c r="EO69" i="9"/>
  <c r="EQ69" i="9" s="1"/>
  <c r="EN69" i="9"/>
  <c r="EP69" i="9" s="1"/>
  <c r="DS69" i="9"/>
  <c r="DU69" i="9" s="1"/>
  <c r="DR69" i="9"/>
  <c r="DT69" i="9" s="1"/>
  <c r="CW69" i="9"/>
  <c r="CY69" i="9" s="1"/>
  <c r="CV69" i="9"/>
  <c r="CX69" i="9" s="1"/>
  <c r="CA69" i="9"/>
  <c r="CC69" i="9" s="1"/>
  <c r="BZ69" i="9"/>
  <c r="CB69" i="9" s="1"/>
  <c r="BE69" i="9"/>
  <c r="BG69" i="9" s="1"/>
  <c r="BD69" i="9"/>
  <c r="BF69" i="9" s="1"/>
  <c r="AI69" i="9"/>
  <c r="AK69" i="9" s="1"/>
  <c r="AH69" i="9"/>
  <c r="AJ69" i="9" s="1"/>
  <c r="M69" i="9"/>
  <c r="O69" i="9" s="1"/>
  <c r="L69" i="9"/>
  <c r="N69" i="9" s="1"/>
  <c r="FK68" i="9"/>
  <c r="FM68" i="9" s="1"/>
  <c r="FJ68" i="9"/>
  <c r="FL68" i="9" s="1"/>
  <c r="EO68" i="9"/>
  <c r="EQ68" i="9" s="1"/>
  <c r="EN68" i="9"/>
  <c r="EP68" i="9" s="1"/>
  <c r="DS68" i="9"/>
  <c r="DU68" i="9" s="1"/>
  <c r="DR68" i="9"/>
  <c r="DT68" i="9" s="1"/>
  <c r="CW68" i="9"/>
  <c r="CY68" i="9" s="1"/>
  <c r="CV68" i="9"/>
  <c r="CX68" i="9" s="1"/>
  <c r="CA68" i="9"/>
  <c r="CC68" i="9" s="1"/>
  <c r="BZ68" i="9"/>
  <c r="CB68" i="9" s="1"/>
  <c r="BE68" i="9"/>
  <c r="BG68" i="9" s="1"/>
  <c r="BD68" i="9"/>
  <c r="BF68" i="9" s="1"/>
  <c r="AI68" i="9"/>
  <c r="AK68" i="9" s="1"/>
  <c r="AH68" i="9"/>
  <c r="AJ68" i="9" s="1"/>
  <c r="M68" i="9"/>
  <c r="O68" i="9" s="1"/>
  <c r="L68" i="9"/>
  <c r="N68" i="9" s="1"/>
  <c r="FK67" i="9"/>
  <c r="FM67" i="9" s="1"/>
  <c r="FJ67" i="9"/>
  <c r="FL67" i="9" s="1"/>
  <c r="EO67" i="9"/>
  <c r="EQ67" i="9" s="1"/>
  <c r="EN67" i="9"/>
  <c r="EP67" i="9" s="1"/>
  <c r="DS67" i="9"/>
  <c r="DU67" i="9" s="1"/>
  <c r="DR67" i="9"/>
  <c r="DT67" i="9" s="1"/>
  <c r="CW67" i="9"/>
  <c r="CY67" i="9" s="1"/>
  <c r="CV67" i="9"/>
  <c r="CX67" i="9" s="1"/>
  <c r="CA67" i="9"/>
  <c r="CC67" i="9" s="1"/>
  <c r="BZ67" i="9"/>
  <c r="CB67" i="9" s="1"/>
  <c r="BE67" i="9"/>
  <c r="BG67" i="9" s="1"/>
  <c r="BD67" i="9"/>
  <c r="BF67" i="9" s="1"/>
  <c r="AI67" i="9"/>
  <c r="AK67" i="9" s="1"/>
  <c r="AH67" i="9"/>
  <c r="AJ67" i="9" s="1"/>
  <c r="M67" i="9"/>
  <c r="O67" i="9" s="1"/>
  <c r="L67" i="9"/>
  <c r="N67" i="9" s="1"/>
  <c r="FK66" i="9"/>
  <c r="FM66" i="9" s="1"/>
  <c r="FJ66" i="9"/>
  <c r="FL66" i="9" s="1"/>
  <c r="EO66" i="9"/>
  <c r="EQ66" i="9" s="1"/>
  <c r="EN66" i="9"/>
  <c r="EP66" i="9" s="1"/>
  <c r="DS66" i="9"/>
  <c r="DU66" i="9" s="1"/>
  <c r="DR66" i="9"/>
  <c r="DT66" i="9" s="1"/>
  <c r="CW66" i="9"/>
  <c r="CY66" i="9" s="1"/>
  <c r="CV66" i="9"/>
  <c r="CX66" i="9" s="1"/>
  <c r="CA66" i="9"/>
  <c r="CC66" i="9" s="1"/>
  <c r="BZ66" i="9"/>
  <c r="CB66" i="9" s="1"/>
  <c r="BE66" i="9"/>
  <c r="BG66" i="9" s="1"/>
  <c r="BD66" i="9"/>
  <c r="BF66" i="9" s="1"/>
  <c r="AI66" i="9"/>
  <c r="AK66" i="9" s="1"/>
  <c r="AH66" i="9"/>
  <c r="AJ66" i="9" s="1"/>
  <c r="M66" i="9"/>
  <c r="O66" i="9" s="1"/>
  <c r="L66" i="9"/>
  <c r="N66" i="9" s="1"/>
  <c r="FK65" i="9"/>
  <c r="FM65" i="9" s="1"/>
  <c r="FJ65" i="9"/>
  <c r="FL65" i="9" s="1"/>
  <c r="EO65" i="9"/>
  <c r="EQ65" i="9" s="1"/>
  <c r="EN65" i="9"/>
  <c r="EP65" i="9" s="1"/>
  <c r="DS65" i="9"/>
  <c r="DU65" i="9" s="1"/>
  <c r="DR65" i="9"/>
  <c r="DT65" i="9" s="1"/>
  <c r="CW65" i="9"/>
  <c r="CY65" i="9" s="1"/>
  <c r="CV65" i="9"/>
  <c r="CX65" i="9" s="1"/>
  <c r="CA65" i="9"/>
  <c r="CC65" i="9" s="1"/>
  <c r="BZ65" i="9"/>
  <c r="CB65" i="9" s="1"/>
  <c r="BE65" i="9"/>
  <c r="BG65" i="9" s="1"/>
  <c r="BD65" i="9"/>
  <c r="BF65" i="9" s="1"/>
  <c r="AI65" i="9"/>
  <c r="AK65" i="9" s="1"/>
  <c r="AH65" i="9"/>
  <c r="AJ65" i="9" s="1"/>
  <c r="M65" i="9"/>
  <c r="O65" i="9" s="1"/>
  <c r="L65" i="9"/>
  <c r="N65" i="9" s="1"/>
  <c r="FK64" i="9"/>
  <c r="FM64" i="9" s="1"/>
  <c r="FJ64" i="9"/>
  <c r="FL64" i="9" s="1"/>
  <c r="EO64" i="9"/>
  <c r="EQ64" i="9" s="1"/>
  <c r="EN64" i="9"/>
  <c r="EP64" i="9" s="1"/>
  <c r="DS64" i="9"/>
  <c r="DU64" i="9" s="1"/>
  <c r="DR64" i="9"/>
  <c r="DT64" i="9" s="1"/>
  <c r="CW64" i="9"/>
  <c r="CY64" i="9" s="1"/>
  <c r="CV64" i="9"/>
  <c r="CX64" i="9" s="1"/>
  <c r="CA64" i="9"/>
  <c r="CC64" i="9" s="1"/>
  <c r="BZ64" i="9"/>
  <c r="CB64" i="9" s="1"/>
  <c r="BE64" i="9"/>
  <c r="BG64" i="9" s="1"/>
  <c r="BD64" i="9"/>
  <c r="BF64" i="9" s="1"/>
  <c r="AI64" i="9"/>
  <c r="AK64" i="9" s="1"/>
  <c r="AH64" i="9"/>
  <c r="AJ64" i="9" s="1"/>
  <c r="M64" i="9"/>
  <c r="O64" i="9" s="1"/>
  <c r="L64" i="9"/>
  <c r="N64" i="9" s="1"/>
  <c r="FK63" i="9"/>
  <c r="FM63" i="9" s="1"/>
  <c r="FJ63" i="9"/>
  <c r="FL63" i="9" s="1"/>
  <c r="EO63" i="9"/>
  <c r="EQ63" i="9" s="1"/>
  <c r="EN63" i="9"/>
  <c r="EP63" i="9" s="1"/>
  <c r="DS63" i="9"/>
  <c r="DU63" i="9" s="1"/>
  <c r="DR63" i="9"/>
  <c r="DT63" i="9" s="1"/>
  <c r="CW63" i="9"/>
  <c r="CY63" i="9" s="1"/>
  <c r="CV63" i="9"/>
  <c r="CX63" i="9" s="1"/>
  <c r="CA63" i="9"/>
  <c r="CC63" i="9" s="1"/>
  <c r="BZ63" i="9"/>
  <c r="CB63" i="9" s="1"/>
  <c r="BE63" i="9"/>
  <c r="BG63" i="9" s="1"/>
  <c r="BD63" i="9"/>
  <c r="BF63" i="9" s="1"/>
  <c r="AI63" i="9"/>
  <c r="AK63" i="9" s="1"/>
  <c r="AH63" i="9"/>
  <c r="AJ63" i="9" s="1"/>
  <c r="M63" i="9"/>
  <c r="O63" i="9" s="1"/>
  <c r="L63" i="9"/>
  <c r="N63" i="9" s="1"/>
  <c r="FK62" i="9"/>
  <c r="FM62" i="9" s="1"/>
  <c r="FJ62" i="9"/>
  <c r="FL62" i="9" s="1"/>
  <c r="EO62" i="9"/>
  <c r="EQ62" i="9" s="1"/>
  <c r="EN62" i="9"/>
  <c r="EP62" i="9" s="1"/>
  <c r="DS62" i="9"/>
  <c r="DU62" i="9" s="1"/>
  <c r="DR62" i="9"/>
  <c r="DT62" i="9" s="1"/>
  <c r="CW62" i="9"/>
  <c r="CY62" i="9" s="1"/>
  <c r="CV62" i="9"/>
  <c r="CX62" i="9" s="1"/>
  <c r="CA62" i="9"/>
  <c r="CC62" i="9" s="1"/>
  <c r="BZ62" i="9"/>
  <c r="CB62" i="9" s="1"/>
  <c r="BE62" i="9"/>
  <c r="BG62" i="9" s="1"/>
  <c r="BD62" i="9"/>
  <c r="BF62" i="9" s="1"/>
  <c r="AI62" i="9"/>
  <c r="AK62" i="9" s="1"/>
  <c r="AH62" i="9"/>
  <c r="AJ62" i="9" s="1"/>
  <c r="M62" i="9"/>
  <c r="O62" i="9" s="1"/>
  <c r="L62" i="9"/>
  <c r="N62" i="9" s="1"/>
  <c r="FK61" i="9"/>
  <c r="FM61" i="9" s="1"/>
  <c r="FJ61" i="9"/>
  <c r="FL61" i="9" s="1"/>
  <c r="EO61" i="9"/>
  <c r="EQ61" i="9" s="1"/>
  <c r="EN61" i="9"/>
  <c r="EP61" i="9" s="1"/>
  <c r="DS61" i="9"/>
  <c r="DU61" i="9" s="1"/>
  <c r="DR61" i="9"/>
  <c r="DT61" i="9" s="1"/>
  <c r="CW61" i="9"/>
  <c r="CY61" i="9" s="1"/>
  <c r="CV61" i="9"/>
  <c r="CX61" i="9" s="1"/>
  <c r="CA61" i="9"/>
  <c r="CC61" i="9" s="1"/>
  <c r="BZ61" i="9"/>
  <c r="CB61" i="9" s="1"/>
  <c r="BE61" i="9"/>
  <c r="BG61" i="9" s="1"/>
  <c r="BD61" i="9"/>
  <c r="BF61" i="9" s="1"/>
  <c r="AI61" i="9"/>
  <c r="AK61" i="9" s="1"/>
  <c r="AH61" i="9"/>
  <c r="AJ61" i="9" s="1"/>
  <c r="M61" i="9"/>
  <c r="O61" i="9" s="1"/>
  <c r="L61" i="9"/>
  <c r="N61" i="9" s="1"/>
  <c r="FK60" i="9"/>
  <c r="FM60" i="9" s="1"/>
  <c r="FJ60" i="9"/>
  <c r="FL60" i="9" s="1"/>
  <c r="EO60" i="9"/>
  <c r="EQ60" i="9" s="1"/>
  <c r="EN60" i="9"/>
  <c r="EP60" i="9" s="1"/>
  <c r="DS60" i="9"/>
  <c r="DU60" i="9" s="1"/>
  <c r="DR60" i="9"/>
  <c r="DT60" i="9" s="1"/>
  <c r="CW60" i="9"/>
  <c r="CY60" i="9" s="1"/>
  <c r="CV60" i="9"/>
  <c r="CX60" i="9" s="1"/>
  <c r="CA60" i="9"/>
  <c r="CC60" i="9" s="1"/>
  <c r="BZ60" i="9"/>
  <c r="CB60" i="9" s="1"/>
  <c r="BE60" i="9"/>
  <c r="BG60" i="9" s="1"/>
  <c r="BD60" i="9"/>
  <c r="BF60" i="9" s="1"/>
  <c r="AI60" i="9"/>
  <c r="AK60" i="9" s="1"/>
  <c r="AH60" i="9"/>
  <c r="AJ60" i="9" s="1"/>
  <c r="M60" i="9"/>
  <c r="O60" i="9" s="1"/>
  <c r="L60" i="9"/>
  <c r="N60" i="9" s="1"/>
  <c r="FK59" i="9"/>
  <c r="FM59" i="9" s="1"/>
  <c r="FJ59" i="9"/>
  <c r="FL59" i="9" s="1"/>
  <c r="EO59" i="9"/>
  <c r="EQ59" i="9" s="1"/>
  <c r="EN59" i="9"/>
  <c r="EP59" i="9" s="1"/>
  <c r="DS59" i="9"/>
  <c r="DU59" i="9" s="1"/>
  <c r="DR59" i="9"/>
  <c r="DT59" i="9" s="1"/>
  <c r="CW59" i="9"/>
  <c r="CY59" i="9" s="1"/>
  <c r="CV59" i="9"/>
  <c r="CX59" i="9" s="1"/>
  <c r="CA59" i="9"/>
  <c r="CC59" i="9" s="1"/>
  <c r="BZ59" i="9"/>
  <c r="CB59" i="9" s="1"/>
  <c r="BE59" i="9"/>
  <c r="BG59" i="9" s="1"/>
  <c r="BD59" i="9"/>
  <c r="BF59" i="9" s="1"/>
  <c r="AI59" i="9"/>
  <c r="AK59" i="9" s="1"/>
  <c r="AH59" i="9"/>
  <c r="AJ59" i="9" s="1"/>
  <c r="M59" i="9"/>
  <c r="O59" i="9" s="1"/>
  <c r="L59" i="9"/>
  <c r="N59" i="9" s="1"/>
  <c r="FK58" i="9"/>
  <c r="FM58" i="9" s="1"/>
  <c r="FJ58" i="9"/>
  <c r="FL58" i="9" s="1"/>
  <c r="EO58" i="9"/>
  <c r="EQ58" i="9" s="1"/>
  <c r="EN58" i="9"/>
  <c r="EP58" i="9" s="1"/>
  <c r="DS58" i="9"/>
  <c r="DU58" i="9" s="1"/>
  <c r="DR58" i="9"/>
  <c r="DT58" i="9" s="1"/>
  <c r="CW58" i="9"/>
  <c r="CY58" i="9" s="1"/>
  <c r="CV58" i="9"/>
  <c r="CX58" i="9" s="1"/>
  <c r="CA58" i="9"/>
  <c r="CC58" i="9" s="1"/>
  <c r="BZ58" i="9"/>
  <c r="CB58" i="9" s="1"/>
  <c r="BE58" i="9"/>
  <c r="BG58" i="9" s="1"/>
  <c r="BD58" i="9"/>
  <c r="BF58" i="9" s="1"/>
  <c r="AI58" i="9"/>
  <c r="AK58" i="9" s="1"/>
  <c r="AH58" i="9"/>
  <c r="AJ58" i="9" s="1"/>
  <c r="M58" i="9"/>
  <c r="O58" i="9" s="1"/>
  <c r="L58" i="9"/>
  <c r="N58" i="9" s="1"/>
  <c r="FK57" i="9"/>
  <c r="FM57" i="9" s="1"/>
  <c r="FJ57" i="9"/>
  <c r="FL57" i="9" s="1"/>
  <c r="EO57" i="9"/>
  <c r="EQ57" i="9" s="1"/>
  <c r="EN57" i="9"/>
  <c r="EP57" i="9" s="1"/>
  <c r="DS57" i="9"/>
  <c r="DU57" i="9" s="1"/>
  <c r="DR57" i="9"/>
  <c r="DT57" i="9" s="1"/>
  <c r="CW57" i="9"/>
  <c r="CY57" i="9" s="1"/>
  <c r="CV57" i="9"/>
  <c r="CX57" i="9" s="1"/>
  <c r="CA57" i="9"/>
  <c r="CC57" i="9" s="1"/>
  <c r="BZ57" i="9"/>
  <c r="CB57" i="9" s="1"/>
  <c r="BE57" i="9"/>
  <c r="BG57" i="9" s="1"/>
  <c r="BD57" i="9"/>
  <c r="BF57" i="9" s="1"/>
  <c r="AI57" i="9"/>
  <c r="AK57" i="9" s="1"/>
  <c r="AH57" i="9"/>
  <c r="AJ57" i="9" s="1"/>
  <c r="M57" i="9"/>
  <c r="O57" i="9" s="1"/>
  <c r="L57" i="9"/>
  <c r="N57" i="9" s="1"/>
  <c r="FK56" i="9"/>
  <c r="FM56" i="9" s="1"/>
  <c r="FJ56" i="9"/>
  <c r="FL56" i="9" s="1"/>
  <c r="EO56" i="9"/>
  <c r="EQ56" i="9" s="1"/>
  <c r="EN56" i="9"/>
  <c r="EP56" i="9" s="1"/>
  <c r="DS56" i="9"/>
  <c r="DU56" i="9" s="1"/>
  <c r="DR56" i="9"/>
  <c r="DT56" i="9" s="1"/>
  <c r="CW56" i="9"/>
  <c r="CY56" i="9" s="1"/>
  <c r="CV56" i="9"/>
  <c r="CX56" i="9" s="1"/>
  <c r="CA56" i="9"/>
  <c r="CC56" i="9" s="1"/>
  <c r="BZ56" i="9"/>
  <c r="CB56" i="9" s="1"/>
  <c r="BE56" i="9"/>
  <c r="BG56" i="9" s="1"/>
  <c r="BD56" i="9"/>
  <c r="BF56" i="9" s="1"/>
  <c r="AI56" i="9"/>
  <c r="AK56" i="9" s="1"/>
  <c r="AH56" i="9"/>
  <c r="AJ56" i="9" s="1"/>
  <c r="M56" i="9"/>
  <c r="O56" i="9" s="1"/>
  <c r="L56" i="9"/>
  <c r="N56" i="9" s="1"/>
  <c r="FK55" i="9"/>
  <c r="FM55" i="9" s="1"/>
  <c r="FJ55" i="9"/>
  <c r="FL55" i="9" s="1"/>
  <c r="EO55" i="9"/>
  <c r="EQ55" i="9" s="1"/>
  <c r="EN55" i="9"/>
  <c r="EP55" i="9" s="1"/>
  <c r="DS55" i="9"/>
  <c r="DU55" i="9" s="1"/>
  <c r="DR55" i="9"/>
  <c r="DT55" i="9" s="1"/>
  <c r="CW55" i="9"/>
  <c r="CY55" i="9" s="1"/>
  <c r="CV55" i="9"/>
  <c r="CX55" i="9" s="1"/>
  <c r="CA55" i="9"/>
  <c r="CC55" i="9" s="1"/>
  <c r="BZ55" i="9"/>
  <c r="CB55" i="9" s="1"/>
  <c r="BE55" i="9"/>
  <c r="BG55" i="9" s="1"/>
  <c r="BD55" i="9"/>
  <c r="BF55" i="9" s="1"/>
  <c r="AI55" i="9"/>
  <c r="AK55" i="9" s="1"/>
  <c r="AH55" i="9"/>
  <c r="AJ55" i="9" s="1"/>
  <c r="M55" i="9"/>
  <c r="O55" i="9" s="1"/>
  <c r="L55" i="9"/>
  <c r="N55" i="9" s="1"/>
  <c r="FK54" i="9"/>
  <c r="FM54" i="9" s="1"/>
  <c r="FJ54" i="9"/>
  <c r="FL54" i="9" s="1"/>
  <c r="EO54" i="9"/>
  <c r="EQ54" i="9" s="1"/>
  <c r="EN54" i="9"/>
  <c r="EP54" i="9" s="1"/>
  <c r="DS54" i="9"/>
  <c r="DU54" i="9" s="1"/>
  <c r="DR54" i="9"/>
  <c r="DT54" i="9" s="1"/>
  <c r="CW54" i="9"/>
  <c r="CY54" i="9" s="1"/>
  <c r="CV54" i="9"/>
  <c r="CX54" i="9" s="1"/>
  <c r="CA54" i="9"/>
  <c r="CC54" i="9" s="1"/>
  <c r="BZ54" i="9"/>
  <c r="CB54" i="9" s="1"/>
  <c r="BE54" i="9"/>
  <c r="BG54" i="9" s="1"/>
  <c r="BD54" i="9"/>
  <c r="BF54" i="9" s="1"/>
  <c r="AI54" i="9"/>
  <c r="AK54" i="9" s="1"/>
  <c r="AH54" i="9"/>
  <c r="AJ54" i="9" s="1"/>
  <c r="M54" i="9"/>
  <c r="O54" i="9" s="1"/>
  <c r="L54" i="9"/>
  <c r="N54" i="9" s="1"/>
  <c r="FK53" i="9"/>
  <c r="FM53" i="9" s="1"/>
  <c r="FJ53" i="9"/>
  <c r="FL53" i="9" s="1"/>
  <c r="EO53" i="9"/>
  <c r="EQ53" i="9" s="1"/>
  <c r="EN53" i="9"/>
  <c r="EP53" i="9" s="1"/>
  <c r="DS53" i="9"/>
  <c r="DU53" i="9" s="1"/>
  <c r="DR53" i="9"/>
  <c r="DT53" i="9" s="1"/>
  <c r="CW53" i="9"/>
  <c r="CY53" i="9" s="1"/>
  <c r="CV53" i="9"/>
  <c r="CX53" i="9" s="1"/>
  <c r="CA53" i="9"/>
  <c r="CC53" i="9" s="1"/>
  <c r="BZ53" i="9"/>
  <c r="CB53" i="9" s="1"/>
  <c r="BE53" i="9"/>
  <c r="BG53" i="9" s="1"/>
  <c r="BD53" i="9"/>
  <c r="BF53" i="9" s="1"/>
  <c r="AI53" i="9"/>
  <c r="AK53" i="9" s="1"/>
  <c r="AH53" i="9"/>
  <c r="AJ53" i="9" s="1"/>
  <c r="M53" i="9"/>
  <c r="O53" i="9" s="1"/>
  <c r="L53" i="9"/>
  <c r="N53" i="9" s="1"/>
  <c r="FK52" i="9"/>
  <c r="FM52" i="9" s="1"/>
  <c r="FJ52" i="9"/>
  <c r="FL52" i="9" s="1"/>
  <c r="EO52" i="9"/>
  <c r="EQ52" i="9" s="1"/>
  <c r="EN52" i="9"/>
  <c r="EP52" i="9" s="1"/>
  <c r="DS52" i="9"/>
  <c r="DU52" i="9" s="1"/>
  <c r="DR52" i="9"/>
  <c r="DT52" i="9" s="1"/>
  <c r="CW52" i="9"/>
  <c r="CY52" i="9" s="1"/>
  <c r="CV52" i="9"/>
  <c r="CX52" i="9" s="1"/>
  <c r="CA52" i="9"/>
  <c r="CC52" i="9" s="1"/>
  <c r="BZ52" i="9"/>
  <c r="CB52" i="9" s="1"/>
  <c r="BE52" i="9"/>
  <c r="BG52" i="9" s="1"/>
  <c r="BD52" i="9"/>
  <c r="BF52" i="9" s="1"/>
  <c r="AI52" i="9"/>
  <c r="AK52" i="9" s="1"/>
  <c r="AH52" i="9"/>
  <c r="AJ52" i="9" s="1"/>
  <c r="M52" i="9"/>
  <c r="O52" i="9" s="1"/>
  <c r="L52" i="9"/>
  <c r="N52" i="9" s="1"/>
  <c r="FK51" i="9"/>
  <c r="FM51" i="9" s="1"/>
  <c r="FJ51" i="9"/>
  <c r="FL51" i="9" s="1"/>
  <c r="EO51" i="9"/>
  <c r="EQ51" i="9" s="1"/>
  <c r="EN51" i="9"/>
  <c r="EP51" i="9" s="1"/>
  <c r="DS51" i="9"/>
  <c r="DU51" i="9" s="1"/>
  <c r="DR51" i="9"/>
  <c r="DT51" i="9" s="1"/>
  <c r="CW51" i="9"/>
  <c r="CY51" i="9" s="1"/>
  <c r="CV51" i="9"/>
  <c r="CX51" i="9" s="1"/>
  <c r="CA51" i="9"/>
  <c r="CC51" i="9" s="1"/>
  <c r="BZ51" i="9"/>
  <c r="CB51" i="9" s="1"/>
  <c r="BE51" i="9"/>
  <c r="BG51" i="9" s="1"/>
  <c r="BD51" i="9"/>
  <c r="BF51" i="9" s="1"/>
  <c r="AI51" i="9"/>
  <c r="AK51" i="9" s="1"/>
  <c r="AH51" i="9"/>
  <c r="AJ51" i="9" s="1"/>
  <c r="M51" i="9"/>
  <c r="O51" i="9" s="1"/>
  <c r="L51" i="9"/>
  <c r="N51" i="9" s="1"/>
  <c r="FK50" i="9"/>
  <c r="FM50" i="9" s="1"/>
  <c r="FJ50" i="9"/>
  <c r="FL50" i="9" s="1"/>
  <c r="EO50" i="9"/>
  <c r="EQ50" i="9" s="1"/>
  <c r="EN50" i="9"/>
  <c r="EP50" i="9" s="1"/>
  <c r="DS50" i="9"/>
  <c r="DU50" i="9" s="1"/>
  <c r="DR50" i="9"/>
  <c r="DT50" i="9" s="1"/>
  <c r="CW50" i="9"/>
  <c r="CY50" i="9" s="1"/>
  <c r="CV50" i="9"/>
  <c r="CX50" i="9" s="1"/>
  <c r="CA50" i="9"/>
  <c r="CC50" i="9" s="1"/>
  <c r="BZ50" i="9"/>
  <c r="CB50" i="9" s="1"/>
  <c r="BE50" i="9"/>
  <c r="BG50" i="9" s="1"/>
  <c r="BD50" i="9"/>
  <c r="BF50" i="9" s="1"/>
  <c r="AI50" i="9"/>
  <c r="AK50" i="9" s="1"/>
  <c r="AH50" i="9"/>
  <c r="AJ50" i="9" s="1"/>
  <c r="M50" i="9"/>
  <c r="O50" i="9" s="1"/>
  <c r="L50" i="9"/>
  <c r="N50" i="9" s="1"/>
  <c r="FK49" i="9"/>
  <c r="FM49" i="9" s="1"/>
  <c r="FJ49" i="9"/>
  <c r="FL49" i="9" s="1"/>
  <c r="EO49" i="9"/>
  <c r="EQ49" i="9" s="1"/>
  <c r="EN49" i="9"/>
  <c r="EP49" i="9" s="1"/>
  <c r="DS49" i="9"/>
  <c r="DU49" i="9" s="1"/>
  <c r="DR49" i="9"/>
  <c r="DT49" i="9" s="1"/>
  <c r="CW49" i="9"/>
  <c r="CY49" i="9" s="1"/>
  <c r="CV49" i="9"/>
  <c r="CX49" i="9" s="1"/>
  <c r="CA49" i="9"/>
  <c r="CC49" i="9" s="1"/>
  <c r="BZ49" i="9"/>
  <c r="CB49" i="9" s="1"/>
  <c r="BE49" i="9"/>
  <c r="BG49" i="9" s="1"/>
  <c r="BD49" i="9"/>
  <c r="BF49" i="9" s="1"/>
  <c r="AI49" i="9"/>
  <c r="AK49" i="9" s="1"/>
  <c r="AH49" i="9"/>
  <c r="AJ49" i="9" s="1"/>
  <c r="M49" i="9"/>
  <c r="O49" i="9" s="1"/>
  <c r="L49" i="9"/>
  <c r="N49" i="9" s="1"/>
  <c r="FK48" i="9"/>
  <c r="FM48" i="9" s="1"/>
  <c r="FJ48" i="9"/>
  <c r="FL48" i="9" s="1"/>
  <c r="EO48" i="9"/>
  <c r="EQ48" i="9" s="1"/>
  <c r="EN48" i="9"/>
  <c r="EP48" i="9" s="1"/>
  <c r="DS48" i="9"/>
  <c r="DU48" i="9" s="1"/>
  <c r="DR48" i="9"/>
  <c r="DT48" i="9" s="1"/>
  <c r="CW48" i="9"/>
  <c r="CY48" i="9" s="1"/>
  <c r="CV48" i="9"/>
  <c r="CX48" i="9" s="1"/>
  <c r="CA48" i="9"/>
  <c r="CC48" i="9" s="1"/>
  <c r="BZ48" i="9"/>
  <c r="CB48" i="9" s="1"/>
  <c r="BE48" i="9"/>
  <c r="BG48" i="9" s="1"/>
  <c r="BD48" i="9"/>
  <c r="BF48" i="9" s="1"/>
  <c r="AI48" i="9"/>
  <c r="AK48" i="9" s="1"/>
  <c r="AH48" i="9"/>
  <c r="AJ48" i="9" s="1"/>
  <c r="M48" i="9"/>
  <c r="O48" i="9" s="1"/>
  <c r="L48" i="9"/>
  <c r="N48" i="9" s="1"/>
  <c r="FK47" i="9"/>
  <c r="FM47" i="9" s="1"/>
  <c r="FJ47" i="9"/>
  <c r="FL47" i="9" s="1"/>
  <c r="EO47" i="9"/>
  <c r="EQ47" i="9" s="1"/>
  <c r="EN47" i="9"/>
  <c r="EP47" i="9" s="1"/>
  <c r="DS47" i="9"/>
  <c r="DU47" i="9" s="1"/>
  <c r="DR47" i="9"/>
  <c r="DT47" i="9" s="1"/>
  <c r="CW47" i="9"/>
  <c r="CY47" i="9" s="1"/>
  <c r="CV47" i="9"/>
  <c r="CX47" i="9" s="1"/>
  <c r="CA47" i="9"/>
  <c r="CC47" i="9" s="1"/>
  <c r="BZ47" i="9"/>
  <c r="CB47" i="9" s="1"/>
  <c r="BE47" i="9"/>
  <c r="BG47" i="9" s="1"/>
  <c r="BD47" i="9"/>
  <c r="BF47" i="9" s="1"/>
  <c r="AI47" i="9"/>
  <c r="AK47" i="9" s="1"/>
  <c r="AH47" i="9"/>
  <c r="AJ47" i="9" s="1"/>
  <c r="M47" i="9"/>
  <c r="O47" i="9" s="1"/>
  <c r="L47" i="9"/>
  <c r="N47" i="9" s="1"/>
  <c r="FK46" i="9"/>
  <c r="FM46" i="9" s="1"/>
  <c r="FJ46" i="9"/>
  <c r="FL46" i="9" s="1"/>
  <c r="EO46" i="9"/>
  <c r="EQ46" i="9" s="1"/>
  <c r="EN46" i="9"/>
  <c r="EP46" i="9" s="1"/>
  <c r="DS46" i="9"/>
  <c r="DU46" i="9" s="1"/>
  <c r="DR46" i="9"/>
  <c r="DT46" i="9" s="1"/>
  <c r="CW46" i="9"/>
  <c r="CY46" i="9" s="1"/>
  <c r="CV46" i="9"/>
  <c r="CX46" i="9" s="1"/>
  <c r="CA46" i="9"/>
  <c r="CC46" i="9" s="1"/>
  <c r="BZ46" i="9"/>
  <c r="CB46" i="9" s="1"/>
  <c r="BE46" i="9"/>
  <c r="BG46" i="9" s="1"/>
  <c r="BD46" i="9"/>
  <c r="BF46" i="9" s="1"/>
  <c r="AI46" i="9"/>
  <c r="AK46" i="9" s="1"/>
  <c r="AH46" i="9"/>
  <c r="AJ46" i="9" s="1"/>
  <c r="M46" i="9"/>
  <c r="O46" i="9" s="1"/>
  <c r="L46" i="9"/>
  <c r="N46" i="9" s="1"/>
  <c r="FK45" i="9"/>
  <c r="FM45" i="9" s="1"/>
  <c r="FJ45" i="9"/>
  <c r="FL45" i="9" s="1"/>
  <c r="EO45" i="9"/>
  <c r="EQ45" i="9" s="1"/>
  <c r="EN45" i="9"/>
  <c r="EP45" i="9" s="1"/>
  <c r="DS45" i="9"/>
  <c r="DU45" i="9" s="1"/>
  <c r="DR45" i="9"/>
  <c r="DT45" i="9" s="1"/>
  <c r="CW45" i="9"/>
  <c r="CY45" i="9" s="1"/>
  <c r="CV45" i="9"/>
  <c r="CX45" i="9" s="1"/>
  <c r="CA45" i="9"/>
  <c r="CC45" i="9" s="1"/>
  <c r="BZ45" i="9"/>
  <c r="CB45" i="9" s="1"/>
  <c r="BE45" i="9"/>
  <c r="BG45" i="9" s="1"/>
  <c r="BD45" i="9"/>
  <c r="BF45" i="9" s="1"/>
  <c r="AI45" i="9"/>
  <c r="AK45" i="9" s="1"/>
  <c r="AH45" i="9"/>
  <c r="AJ45" i="9" s="1"/>
  <c r="M45" i="9"/>
  <c r="O45" i="9" s="1"/>
  <c r="L45" i="9"/>
  <c r="N45" i="9" s="1"/>
  <c r="FK44" i="9"/>
  <c r="FM44" i="9" s="1"/>
  <c r="FJ44" i="9"/>
  <c r="FL44" i="9" s="1"/>
  <c r="EO44" i="9"/>
  <c r="EQ44" i="9" s="1"/>
  <c r="EN44" i="9"/>
  <c r="EP44" i="9" s="1"/>
  <c r="DS44" i="9"/>
  <c r="DU44" i="9" s="1"/>
  <c r="DR44" i="9"/>
  <c r="DT44" i="9" s="1"/>
  <c r="CW44" i="9"/>
  <c r="CY44" i="9" s="1"/>
  <c r="CV44" i="9"/>
  <c r="CX44" i="9" s="1"/>
  <c r="CA44" i="9"/>
  <c r="CC44" i="9" s="1"/>
  <c r="BZ44" i="9"/>
  <c r="CB44" i="9" s="1"/>
  <c r="BE44" i="9"/>
  <c r="BG44" i="9" s="1"/>
  <c r="BD44" i="9"/>
  <c r="BF44" i="9" s="1"/>
  <c r="AI44" i="9"/>
  <c r="AK44" i="9" s="1"/>
  <c r="AH44" i="9"/>
  <c r="AJ44" i="9" s="1"/>
  <c r="M44" i="9"/>
  <c r="O44" i="9" s="1"/>
  <c r="L44" i="9"/>
  <c r="N44" i="9" s="1"/>
  <c r="FK43" i="9"/>
  <c r="FM43" i="9" s="1"/>
  <c r="FJ43" i="9"/>
  <c r="FL43" i="9" s="1"/>
  <c r="EO43" i="9"/>
  <c r="EQ43" i="9" s="1"/>
  <c r="EN43" i="9"/>
  <c r="EP43" i="9" s="1"/>
  <c r="DS43" i="9"/>
  <c r="DU43" i="9" s="1"/>
  <c r="DR43" i="9"/>
  <c r="DT43" i="9" s="1"/>
  <c r="CW43" i="9"/>
  <c r="CY43" i="9" s="1"/>
  <c r="CV43" i="9"/>
  <c r="CX43" i="9" s="1"/>
  <c r="CA43" i="9"/>
  <c r="CC43" i="9" s="1"/>
  <c r="BZ43" i="9"/>
  <c r="CB43" i="9" s="1"/>
  <c r="BE43" i="9"/>
  <c r="BG43" i="9" s="1"/>
  <c r="BD43" i="9"/>
  <c r="BF43" i="9" s="1"/>
  <c r="AI43" i="9"/>
  <c r="AK43" i="9" s="1"/>
  <c r="AH43" i="9"/>
  <c r="AJ43" i="9" s="1"/>
  <c r="M43" i="9"/>
  <c r="O43" i="9" s="1"/>
  <c r="L43" i="9"/>
  <c r="N43" i="9" s="1"/>
  <c r="FK42" i="9"/>
  <c r="FM42" i="9" s="1"/>
  <c r="FJ42" i="9"/>
  <c r="FL42" i="9" s="1"/>
  <c r="EO42" i="9"/>
  <c r="EQ42" i="9" s="1"/>
  <c r="EN42" i="9"/>
  <c r="EP42" i="9" s="1"/>
  <c r="DS42" i="9"/>
  <c r="DU42" i="9" s="1"/>
  <c r="DR42" i="9"/>
  <c r="DT42" i="9" s="1"/>
  <c r="CW42" i="9"/>
  <c r="CY42" i="9" s="1"/>
  <c r="CV42" i="9"/>
  <c r="CX42" i="9" s="1"/>
  <c r="CA42" i="9"/>
  <c r="CC42" i="9" s="1"/>
  <c r="BZ42" i="9"/>
  <c r="CB42" i="9" s="1"/>
  <c r="BE42" i="9"/>
  <c r="BG42" i="9" s="1"/>
  <c r="BD42" i="9"/>
  <c r="BF42" i="9" s="1"/>
  <c r="AI42" i="9"/>
  <c r="AK42" i="9" s="1"/>
  <c r="AH42" i="9"/>
  <c r="AJ42" i="9" s="1"/>
  <c r="M42" i="9"/>
  <c r="O42" i="9" s="1"/>
  <c r="L42" i="9"/>
  <c r="N42" i="9" s="1"/>
  <c r="FK41" i="9"/>
  <c r="FM41" i="9" s="1"/>
  <c r="FJ41" i="9"/>
  <c r="FL41" i="9" s="1"/>
  <c r="EO41" i="9"/>
  <c r="EQ41" i="9" s="1"/>
  <c r="EN41" i="9"/>
  <c r="EP41" i="9" s="1"/>
  <c r="DS41" i="9"/>
  <c r="DU41" i="9" s="1"/>
  <c r="DR41" i="9"/>
  <c r="DT41" i="9" s="1"/>
  <c r="CW41" i="9"/>
  <c r="CY41" i="9" s="1"/>
  <c r="CV41" i="9"/>
  <c r="CX41" i="9" s="1"/>
  <c r="CA41" i="9"/>
  <c r="CC41" i="9" s="1"/>
  <c r="BZ41" i="9"/>
  <c r="CB41" i="9" s="1"/>
  <c r="BE41" i="9"/>
  <c r="BG41" i="9" s="1"/>
  <c r="BD41" i="9"/>
  <c r="BF41" i="9" s="1"/>
  <c r="AI41" i="9"/>
  <c r="AK41" i="9" s="1"/>
  <c r="AH41" i="9"/>
  <c r="AJ41" i="9" s="1"/>
  <c r="M41" i="9"/>
  <c r="O41" i="9" s="1"/>
  <c r="L41" i="9"/>
  <c r="N41" i="9" s="1"/>
  <c r="FK40" i="9"/>
  <c r="FM40" i="9" s="1"/>
  <c r="FJ40" i="9"/>
  <c r="FL40" i="9" s="1"/>
  <c r="EO40" i="9"/>
  <c r="EQ40" i="9" s="1"/>
  <c r="EN40" i="9"/>
  <c r="EP40" i="9" s="1"/>
  <c r="DS40" i="9"/>
  <c r="DU40" i="9" s="1"/>
  <c r="DR40" i="9"/>
  <c r="DT40" i="9" s="1"/>
  <c r="CW40" i="9"/>
  <c r="CY40" i="9" s="1"/>
  <c r="CV40" i="9"/>
  <c r="CX40" i="9" s="1"/>
  <c r="CA40" i="9"/>
  <c r="CC40" i="9" s="1"/>
  <c r="BZ40" i="9"/>
  <c r="CB40" i="9" s="1"/>
  <c r="BE40" i="9"/>
  <c r="BG40" i="9" s="1"/>
  <c r="BD40" i="9"/>
  <c r="BF40" i="9" s="1"/>
  <c r="AI40" i="9"/>
  <c r="AK40" i="9" s="1"/>
  <c r="AH40" i="9"/>
  <c r="AJ40" i="9" s="1"/>
  <c r="M40" i="9"/>
  <c r="O40" i="9" s="1"/>
  <c r="L40" i="9"/>
  <c r="N40" i="9" s="1"/>
  <c r="FK39" i="9"/>
  <c r="FM39" i="9" s="1"/>
  <c r="FJ39" i="9"/>
  <c r="FL39" i="9" s="1"/>
  <c r="EO39" i="9"/>
  <c r="EQ39" i="9" s="1"/>
  <c r="EN39" i="9"/>
  <c r="EP39" i="9" s="1"/>
  <c r="DS39" i="9"/>
  <c r="DU39" i="9" s="1"/>
  <c r="DR39" i="9"/>
  <c r="DT39" i="9" s="1"/>
  <c r="CW39" i="9"/>
  <c r="CY39" i="9" s="1"/>
  <c r="CV39" i="9"/>
  <c r="CX39" i="9" s="1"/>
  <c r="CA39" i="9"/>
  <c r="CC39" i="9" s="1"/>
  <c r="BZ39" i="9"/>
  <c r="CB39" i="9" s="1"/>
  <c r="BE39" i="9"/>
  <c r="BG39" i="9" s="1"/>
  <c r="BD39" i="9"/>
  <c r="BF39" i="9" s="1"/>
  <c r="AI39" i="9"/>
  <c r="AK39" i="9" s="1"/>
  <c r="AH39" i="9"/>
  <c r="AJ39" i="9" s="1"/>
  <c r="M39" i="9"/>
  <c r="O39" i="9" s="1"/>
  <c r="L39" i="9"/>
  <c r="N39" i="9" s="1"/>
  <c r="FK38" i="9"/>
  <c r="FM38" i="9" s="1"/>
  <c r="FJ38" i="9"/>
  <c r="FL38" i="9" s="1"/>
  <c r="EO38" i="9"/>
  <c r="EQ38" i="9" s="1"/>
  <c r="EN38" i="9"/>
  <c r="EP38" i="9" s="1"/>
  <c r="DS38" i="9"/>
  <c r="DU38" i="9" s="1"/>
  <c r="DR38" i="9"/>
  <c r="DT38" i="9" s="1"/>
  <c r="CW38" i="9"/>
  <c r="CY38" i="9" s="1"/>
  <c r="CV38" i="9"/>
  <c r="CX38" i="9" s="1"/>
  <c r="CA38" i="9"/>
  <c r="CC38" i="9" s="1"/>
  <c r="BZ38" i="9"/>
  <c r="CB38" i="9" s="1"/>
  <c r="BE38" i="9"/>
  <c r="BG38" i="9" s="1"/>
  <c r="BD38" i="9"/>
  <c r="BF38" i="9" s="1"/>
  <c r="AI38" i="9"/>
  <c r="AK38" i="9" s="1"/>
  <c r="AH38" i="9"/>
  <c r="AJ38" i="9" s="1"/>
  <c r="M38" i="9"/>
  <c r="O38" i="9" s="1"/>
  <c r="L38" i="9"/>
  <c r="N38" i="9" s="1"/>
  <c r="FK37" i="9"/>
  <c r="FM37" i="9" s="1"/>
  <c r="FJ37" i="9"/>
  <c r="FL37" i="9" s="1"/>
  <c r="EO37" i="9"/>
  <c r="EQ37" i="9" s="1"/>
  <c r="EN37" i="9"/>
  <c r="EP37" i="9" s="1"/>
  <c r="DS37" i="9"/>
  <c r="DU37" i="9" s="1"/>
  <c r="DR37" i="9"/>
  <c r="DT37" i="9" s="1"/>
  <c r="CW37" i="9"/>
  <c r="CY37" i="9" s="1"/>
  <c r="CV37" i="9"/>
  <c r="CX37" i="9" s="1"/>
  <c r="CA37" i="9"/>
  <c r="CC37" i="9" s="1"/>
  <c r="BZ37" i="9"/>
  <c r="CB37" i="9" s="1"/>
  <c r="BE37" i="9"/>
  <c r="BG37" i="9" s="1"/>
  <c r="BD37" i="9"/>
  <c r="BF37" i="9" s="1"/>
  <c r="AI37" i="9"/>
  <c r="AK37" i="9" s="1"/>
  <c r="AH37" i="9"/>
  <c r="AJ37" i="9" s="1"/>
  <c r="M37" i="9"/>
  <c r="O37" i="9" s="1"/>
  <c r="L37" i="9"/>
  <c r="N37" i="9" s="1"/>
  <c r="FK36" i="9"/>
  <c r="FM36" i="9" s="1"/>
  <c r="FJ36" i="9"/>
  <c r="FL36" i="9" s="1"/>
  <c r="EO36" i="9"/>
  <c r="EQ36" i="9" s="1"/>
  <c r="EN36" i="9"/>
  <c r="EP36" i="9" s="1"/>
  <c r="DS36" i="9"/>
  <c r="DU36" i="9" s="1"/>
  <c r="DR36" i="9"/>
  <c r="DT36" i="9" s="1"/>
  <c r="CW36" i="9"/>
  <c r="CY36" i="9" s="1"/>
  <c r="CV36" i="9"/>
  <c r="CX36" i="9" s="1"/>
  <c r="CA36" i="9"/>
  <c r="CC36" i="9" s="1"/>
  <c r="BZ36" i="9"/>
  <c r="CB36" i="9" s="1"/>
  <c r="BE36" i="9"/>
  <c r="BG36" i="9" s="1"/>
  <c r="BD36" i="9"/>
  <c r="BF36" i="9" s="1"/>
  <c r="AI36" i="9"/>
  <c r="AK36" i="9" s="1"/>
  <c r="AH36" i="9"/>
  <c r="AJ36" i="9" s="1"/>
  <c r="M36" i="9"/>
  <c r="O36" i="9" s="1"/>
  <c r="L36" i="9"/>
  <c r="N36" i="9" s="1"/>
  <c r="FK35" i="9"/>
  <c r="FM35" i="9" s="1"/>
  <c r="FJ35" i="9"/>
  <c r="FL35" i="9" s="1"/>
  <c r="EO35" i="9"/>
  <c r="EQ35" i="9" s="1"/>
  <c r="EN35" i="9"/>
  <c r="EP35" i="9" s="1"/>
  <c r="DS35" i="9"/>
  <c r="DU35" i="9" s="1"/>
  <c r="DR35" i="9"/>
  <c r="DT35" i="9" s="1"/>
  <c r="CW35" i="9"/>
  <c r="CY35" i="9" s="1"/>
  <c r="CV35" i="9"/>
  <c r="CX35" i="9" s="1"/>
  <c r="CA35" i="9"/>
  <c r="CC35" i="9" s="1"/>
  <c r="BZ35" i="9"/>
  <c r="CB35" i="9" s="1"/>
  <c r="BE35" i="9"/>
  <c r="BG35" i="9" s="1"/>
  <c r="BD35" i="9"/>
  <c r="BF35" i="9" s="1"/>
  <c r="AI35" i="9"/>
  <c r="AK35" i="9" s="1"/>
  <c r="AH35" i="9"/>
  <c r="AJ35" i="9" s="1"/>
  <c r="M35" i="9"/>
  <c r="O35" i="9" s="1"/>
  <c r="L35" i="9"/>
  <c r="N35" i="9" s="1"/>
  <c r="FK34" i="9"/>
  <c r="FM34" i="9" s="1"/>
  <c r="FJ34" i="9"/>
  <c r="FL34" i="9" s="1"/>
  <c r="EO34" i="9"/>
  <c r="EQ34" i="9" s="1"/>
  <c r="EN34" i="9"/>
  <c r="EP34" i="9" s="1"/>
  <c r="DS34" i="9"/>
  <c r="DU34" i="9" s="1"/>
  <c r="DR34" i="9"/>
  <c r="DT34" i="9" s="1"/>
  <c r="CW34" i="9"/>
  <c r="CY34" i="9" s="1"/>
  <c r="CV34" i="9"/>
  <c r="CX34" i="9" s="1"/>
  <c r="CA34" i="9"/>
  <c r="CC34" i="9" s="1"/>
  <c r="BZ34" i="9"/>
  <c r="CB34" i="9" s="1"/>
  <c r="BE34" i="9"/>
  <c r="BG34" i="9" s="1"/>
  <c r="BD34" i="9"/>
  <c r="BF34" i="9" s="1"/>
  <c r="AI34" i="9"/>
  <c r="AK34" i="9" s="1"/>
  <c r="AH34" i="9"/>
  <c r="AJ34" i="9" s="1"/>
  <c r="M34" i="9"/>
  <c r="O34" i="9" s="1"/>
  <c r="L34" i="9"/>
  <c r="N34" i="9" s="1"/>
  <c r="FK33" i="9"/>
  <c r="FM33" i="9" s="1"/>
  <c r="FJ33" i="9"/>
  <c r="FL33" i="9" s="1"/>
  <c r="EO33" i="9"/>
  <c r="EQ33" i="9" s="1"/>
  <c r="EN33" i="9"/>
  <c r="EP33" i="9" s="1"/>
  <c r="DS33" i="9"/>
  <c r="DU33" i="9" s="1"/>
  <c r="DR33" i="9"/>
  <c r="DT33" i="9" s="1"/>
  <c r="CW33" i="9"/>
  <c r="CY33" i="9" s="1"/>
  <c r="CV33" i="9"/>
  <c r="CX33" i="9" s="1"/>
  <c r="CA33" i="9"/>
  <c r="CC33" i="9" s="1"/>
  <c r="BZ33" i="9"/>
  <c r="CB33" i="9" s="1"/>
  <c r="BE33" i="9"/>
  <c r="BG33" i="9" s="1"/>
  <c r="BD33" i="9"/>
  <c r="BF33" i="9" s="1"/>
  <c r="AI33" i="9"/>
  <c r="AK33" i="9" s="1"/>
  <c r="AH33" i="9"/>
  <c r="AJ33" i="9" s="1"/>
  <c r="M33" i="9"/>
  <c r="O33" i="9" s="1"/>
  <c r="L33" i="9"/>
  <c r="N33" i="9" s="1"/>
  <c r="FK32" i="9"/>
  <c r="FM32" i="9" s="1"/>
  <c r="FJ32" i="9"/>
  <c r="FL32" i="9" s="1"/>
  <c r="EO32" i="9"/>
  <c r="EQ32" i="9" s="1"/>
  <c r="EN32" i="9"/>
  <c r="EP32" i="9" s="1"/>
  <c r="DS32" i="9"/>
  <c r="DU32" i="9" s="1"/>
  <c r="DR32" i="9"/>
  <c r="DT32" i="9" s="1"/>
  <c r="CW32" i="9"/>
  <c r="CY32" i="9" s="1"/>
  <c r="CV32" i="9"/>
  <c r="CX32" i="9" s="1"/>
  <c r="CA32" i="9"/>
  <c r="CC32" i="9" s="1"/>
  <c r="BZ32" i="9"/>
  <c r="CB32" i="9" s="1"/>
  <c r="BE32" i="9"/>
  <c r="BG32" i="9" s="1"/>
  <c r="BD32" i="9"/>
  <c r="BF32" i="9" s="1"/>
  <c r="AI32" i="9"/>
  <c r="AK32" i="9" s="1"/>
  <c r="AH32" i="9"/>
  <c r="AJ32" i="9" s="1"/>
  <c r="M32" i="9"/>
  <c r="O32" i="9" s="1"/>
  <c r="L32" i="9"/>
  <c r="N32" i="9" s="1"/>
  <c r="FK31" i="9"/>
  <c r="FM31" i="9" s="1"/>
  <c r="FJ31" i="9"/>
  <c r="FL31" i="9" s="1"/>
  <c r="EO31" i="9"/>
  <c r="EQ31" i="9" s="1"/>
  <c r="EN31" i="9"/>
  <c r="EP31" i="9" s="1"/>
  <c r="DS31" i="9"/>
  <c r="DU31" i="9" s="1"/>
  <c r="DR31" i="9"/>
  <c r="DT31" i="9" s="1"/>
  <c r="CW31" i="9"/>
  <c r="CY31" i="9" s="1"/>
  <c r="CV31" i="9"/>
  <c r="CX31" i="9" s="1"/>
  <c r="CA31" i="9"/>
  <c r="CC31" i="9" s="1"/>
  <c r="BZ31" i="9"/>
  <c r="CB31" i="9" s="1"/>
  <c r="BE31" i="9"/>
  <c r="BG31" i="9" s="1"/>
  <c r="BD31" i="9"/>
  <c r="BF31" i="9" s="1"/>
  <c r="AI31" i="9"/>
  <c r="AK31" i="9" s="1"/>
  <c r="AH31" i="9"/>
  <c r="AJ31" i="9" s="1"/>
  <c r="M31" i="9"/>
  <c r="O31" i="9" s="1"/>
  <c r="L31" i="9"/>
  <c r="N31" i="9" s="1"/>
  <c r="FK30" i="9"/>
  <c r="FM30" i="9" s="1"/>
  <c r="FJ30" i="9"/>
  <c r="FL30" i="9" s="1"/>
  <c r="EO30" i="9"/>
  <c r="EQ30" i="9" s="1"/>
  <c r="EN30" i="9"/>
  <c r="EP30" i="9" s="1"/>
  <c r="DS30" i="9"/>
  <c r="DU30" i="9" s="1"/>
  <c r="DR30" i="9"/>
  <c r="DT30" i="9" s="1"/>
  <c r="CW30" i="9"/>
  <c r="CY30" i="9" s="1"/>
  <c r="CV30" i="9"/>
  <c r="CX30" i="9" s="1"/>
  <c r="CA30" i="9"/>
  <c r="CC30" i="9" s="1"/>
  <c r="BZ30" i="9"/>
  <c r="CB30" i="9" s="1"/>
  <c r="BE30" i="9"/>
  <c r="BG30" i="9" s="1"/>
  <c r="BD30" i="9"/>
  <c r="BF30" i="9" s="1"/>
  <c r="AI30" i="9"/>
  <c r="AK30" i="9" s="1"/>
  <c r="AH30" i="9"/>
  <c r="AJ30" i="9" s="1"/>
  <c r="M30" i="9"/>
  <c r="O30" i="9" s="1"/>
  <c r="L30" i="9"/>
  <c r="N30" i="9" s="1"/>
  <c r="FK29" i="9"/>
  <c r="FM29" i="9" s="1"/>
  <c r="FJ29" i="9"/>
  <c r="FL29" i="9" s="1"/>
  <c r="EO29" i="9"/>
  <c r="EQ29" i="9" s="1"/>
  <c r="EN29" i="9"/>
  <c r="EP29" i="9" s="1"/>
  <c r="DS29" i="9"/>
  <c r="DU29" i="9" s="1"/>
  <c r="DR29" i="9"/>
  <c r="DT29" i="9" s="1"/>
  <c r="CW29" i="9"/>
  <c r="CY29" i="9" s="1"/>
  <c r="CV29" i="9"/>
  <c r="CX29" i="9" s="1"/>
  <c r="CA29" i="9"/>
  <c r="CC29" i="9" s="1"/>
  <c r="BZ29" i="9"/>
  <c r="CB29" i="9" s="1"/>
  <c r="BE29" i="9"/>
  <c r="BG29" i="9" s="1"/>
  <c r="BD29" i="9"/>
  <c r="BF29" i="9" s="1"/>
  <c r="AI29" i="9"/>
  <c r="AK29" i="9" s="1"/>
  <c r="AH29" i="9"/>
  <c r="AJ29" i="9" s="1"/>
  <c r="M29" i="9"/>
  <c r="O29" i="9" s="1"/>
  <c r="L29" i="9"/>
  <c r="N29" i="9" s="1"/>
  <c r="FK28" i="9"/>
  <c r="FM28" i="9" s="1"/>
  <c r="FJ28" i="9"/>
  <c r="FL28" i="9" s="1"/>
  <c r="EO28" i="9"/>
  <c r="EQ28" i="9" s="1"/>
  <c r="EN28" i="9"/>
  <c r="EP28" i="9" s="1"/>
  <c r="DS28" i="9"/>
  <c r="DU28" i="9" s="1"/>
  <c r="DR28" i="9"/>
  <c r="DT28" i="9" s="1"/>
  <c r="CW28" i="9"/>
  <c r="CY28" i="9" s="1"/>
  <c r="CV28" i="9"/>
  <c r="CX28" i="9" s="1"/>
  <c r="CA28" i="9"/>
  <c r="CC28" i="9" s="1"/>
  <c r="BZ28" i="9"/>
  <c r="CB28" i="9" s="1"/>
  <c r="BE28" i="9"/>
  <c r="BG28" i="9" s="1"/>
  <c r="BD28" i="9"/>
  <c r="BF28" i="9" s="1"/>
  <c r="AI28" i="9"/>
  <c r="AK28" i="9" s="1"/>
  <c r="AH28" i="9"/>
  <c r="AJ28" i="9" s="1"/>
  <c r="M28" i="9"/>
  <c r="O28" i="9" s="1"/>
  <c r="L28" i="9"/>
  <c r="N28" i="9" s="1"/>
  <c r="FK27" i="9"/>
  <c r="FM27" i="9" s="1"/>
  <c r="FJ27" i="9"/>
  <c r="FL27" i="9" s="1"/>
  <c r="EO27" i="9"/>
  <c r="EQ27" i="9" s="1"/>
  <c r="EN27" i="9"/>
  <c r="EP27" i="9" s="1"/>
  <c r="DS27" i="9"/>
  <c r="DU27" i="9" s="1"/>
  <c r="DR27" i="9"/>
  <c r="DT27" i="9" s="1"/>
  <c r="CW27" i="9"/>
  <c r="CY27" i="9" s="1"/>
  <c r="CV27" i="9"/>
  <c r="CX27" i="9" s="1"/>
  <c r="CA27" i="9"/>
  <c r="CC27" i="9" s="1"/>
  <c r="BZ27" i="9"/>
  <c r="CB27" i="9" s="1"/>
  <c r="BE27" i="9"/>
  <c r="BG27" i="9" s="1"/>
  <c r="BD27" i="9"/>
  <c r="BF27" i="9" s="1"/>
  <c r="AI27" i="9"/>
  <c r="AK27" i="9" s="1"/>
  <c r="AH27" i="9"/>
  <c r="AJ27" i="9" s="1"/>
  <c r="M27" i="9"/>
  <c r="O27" i="9" s="1"/>
  <c r="L27" i="9"/>
  <c r="N27" i="9" s="1"/>
  <c r="FK26" i="9"/>
  <c r="FM26" i="9" s="1"/>
  <c r="FJ26" i="9"/>
  <c r="FL26" i="9" s="1"/>
  <c r="EO26" i="9"/>
  <c r="EQ26" i="9" s="1"/>
  <c r="EN26" i="9"/>
  <c r="EP26" i="9" s="1"/>
  <c r="DS26" i="9"/>
  <c r="DU26" i="9" s="1"/>
  <c r="DR26" i="9"/>
  <c r="DT26" i="9" s="1"/>
  <c r="CW26" i="9"/>
  <c r="CY26" i="9" s="1"/>
  <c r="CV26" i="9"/>
  <c r="CX26" i="9" s="1"/>
  <c r="CA26" i="9"/>
  <c r="CC26" i="9" s="1"/>
  <c r="BZ26" i="9"/>
  <c r="CB26" i="9" s="1"/>
  <c r="BE26" i="9"/>
  <c r="BG26" i="9" s="1"/>
  <c r="BD26" i="9"/>
  <c r="BF26" i="9" s="1"/>
  <c r="AI26" i="9"/>
  <c r="AK26" i="9" s="1"/>
  <c r="AH26" i="9"/>
  <c r="AJ26" i="9" s="1"/>
  <c r="M26" i="9"/>
  <c r="O26" i="9" s="1"/>
  <c r="L26" i="9"/>
  <c r="N26" i="9" s="1"/>
  <c r="FK25" i="9"/>
  <c r="FM25" i="9" s="1"/>
  <c r="FJ25" i="9"/>
  <c r="FL25" i="9" s="1"/>
  <c r="EO25" i="9"/>
  <c r="EQ25" i="9" s="1"/>
  <c r="EN25" i="9"/>
  <c r="EP25" i="9" s="1"/>
  <c r="DS25" i="9"/>
  <c r="DU25" i="9" s="1"/>
  <c r="DR25" i="9"/>
  <c r="DT25" i="9" s="1"/>
  <c r="CW25" i="9"/>
  <c r="CY25" i="9" s="1"/>
  <c r="CV25" i="9"/>
  <c r="CX25" i="9" s="1"/>
  <c r="CA25" i="9"/>
  <c r="CC25" i="9" s="1"/>
  <c r="BZ25" i="9"/>
  <c r="CB25" i="9" s="1"/>
  <c r="BE25" i="9"/>
  <c r="BG25" i="9" s="1"/>
  <c r="BD25" i="9"/>
  <c r="BF25" i="9" s="1"/>
  <c r="AI25" i="9"/>
  <c r="AK25" i="9" s="1"/>
  <c r="AH25" i="9"/>
  <c r="AJ25" i="9" s="1"/>
  <c r="M25" i="9"/>
  <c r="O25" i="9" s="1"/>
  <c r="L25" i="9"/>
  <c r="N25" i="9" s="1"/>
  <c r="FK24" i="9"/>
  <c r="FM24" i="9" s="1"/>
  <c r="FJ24" i="9"/>
  <c r="FL24" i="9" s="1"/>
  <c r="EO24" i="9"/>
  <c r="EQ24" i="9" s="1"/>
  <c r="EN24" i="9"/>
  <c r="EP24" i="9" s="1"/>
  <c r="DS24" i="9"/>
  <c r="DU24" i="9" s="1"/>
  <c r="DR24" i="9"/>
  <c r="DT24" i="9" s="1"/>
  <c r="CW24" i="9"/>
  <c r="CY24" i="9" s="1"/>
  <c r="CV24" i="9"/>
  <c r="CX24" i="9" s="1"/>
  <c r="CA24" i="9"/>
  <c r="CC24" i="9" s="1"/>
  <c r="BZ24" i="9"/>
  <c r="CB24" i="9" s="1"/>
  <c r="BE24" i="9"/>
  <c r="BG24" i="9" s="1"/>
  <c r="BD24" i="9"/>
  <c r="BF24" i="9" s="1"/>
  <c r="AI24" i="9"/>
  <c r="AK24" i="9" s="1"/>
  <c r="AH24" i="9"/>
  <c r="AJ24" i="9" s="1"/>
  <c r="M24" i="9"/>
  <c r="O24" i="9" s="1"/>
  <c r="L24" i="9"/>
  <c r="N24" i="9" s="1"/>
  <c r="FK23" i="9"/>
  <c r="FM23" i="9" s="1"/>
  <c r="FJ23" i="9"/>
  <c r="FL23" i="9" s="1"/>
  <c r="EO23" i="9"/>
  <c r="EQ23" i="9" s="1"/>
  <c r="EN23" i="9"/>
  <c r="EP23" i="9" s="1"/>
  <c r="DS23" i="9"/>
  <c r="DU23" i="9" s="1"/>
  <c r="DR23" i="9"/>
  <c r="DT23" i="9" s="1"/>
  <c r="CW23" i="9"/>
  <c r="CY23" i="9" s="1"/>
  <c r="CV23" i="9"/>
  <c r="CX23" i="9" s="1"/>
  <c r="CA23" i="9"/>
  <c r="CC23" i="9" s="1"/>
  <c r="BZ23" i="9"/>
  <c r="CB23" i="9" s="1"/>
  <c r="BE23" i="9"/>
  <c r="BG23" i="9" s="1"/>
  <c r="BD23" i="9"/>
  <c r="BF23" i="9" s="1"/>
  <c r="AI23" i="9"/>
  <c r="AK23" i="9" s="1"/>
  <c r="AH23" i="9"/>
  <c r="AJ23" i="9" s="1"/>
  <c r="M23" i="9"/>
  <c r="O23" i="9" s="1"/>
  <c r="L23" i="9"/>
  <c r="N23" i="9" s="1"/>
  <c r="FK22" i="9"/>
  <c r="FM22" i="9" s="1"/>
  <c r="FJ22" i="9"/>
  <c r="FL22" i="9" s="1"/>
  <c r="EO22" i="9"/>
  <c r="EQ22" i="9" s="1"/>
  <c r="EN22" i="9"/>
  <c r="EP22" i="9" s="1"/>
  <c r="DS22" i="9"/>
  <c r="DU22" i="9" s="1"/>
  <c r="DR22" i="9"/>
  <c r="DT22" i="9" s="1"/>
  <c r="CW22" i="9"/>
  <c r="CY22" i="9" s="1"/>
  <c r="CV22" i="9"/>
  <c r="CX22" i="9" s="1"/>
  <c r="CA22" i="9"/>
  <c r="CC22" i="9" s="1"/>
  <c r="BZ22" i="9"/>
  <c r="CB22" i="9" s="1"/>
  <c r="BE22" i="9"/>
  <c r="BG22" i="9" s="1"/>
  <c r="BD22" i="9"/>
  <c r="BF22" i="9" s="1"/>
  <c r="AI22" i="9"/>
  <c r="AK22" i="9" s="1"/>
  <c r="AH22" i="9"/>
  <c r="AJ22" i="9" s="1"/>
  <c r="M22" i="9"/>
  <c r="O22" i="9" s="1"/>
  <c r="L22" i="9"/>
  <c r="N22" i="9" s="1"/>
  <c r="FK21" i="9"/>
  <c r="FM21" i="9" s="1"/>
  <c r="FJ21" i="9"/>
  <c r="FL21" i="9" s="1"/>
  <c r="EO21" i="9"/>
  <c r="EQ21" i="9" s="1"/>
  <c r="EN21" i="9"/>
  <c r="EP21" i="9" s="1"/>
  <c r="DS21" i="9"/>
  <c r="DU21" i="9" s="1"/>
  <c r="DR21" i="9"/>
  <c r="DT21" i="9" s="1"/>
  <c r="CW21" i="9"/>
  <c r="CY21" i="9" s="1"/>
  <c r="CV21" i="9"/>
  <c r="CX21" i="9" s="1"/>
  <c r="CA21" i="9"/>
  <c r="CC21" i="9" s="1"/>
  <c r="BZ21" i="9"/>
  <c r="CB21" i="9" s="1"/>
  <c r="BE21" i="9"/>
  <c r="BG21" i="9" s="1"/>
  <c r="BD21" i="9"/>
  <c r="BF21" i="9" s="1"/>
  <c r="AI21" i="9"/>
  <c r="AK21" i="9" s="1"/>
  <c r="AH21" i="9"/>
  <c r="AJ21" i="9" s="1"/>
  <c r="M21" i="9"/>
  <c r="O21" i="9" s="1"/>
  <c r="L21" i="9"/>
  <c r="N21" i="9" s="1"/>
  <c r="FK20" i="9"/>
  <c r="FM20" i="9" s="1"/>
  <c r="FJ20" i="9"/>
  <c r="FL20" i="9" s="1"/>
  <c r="EO20" i="9"/>
  <c r="EQ20" i="9" s="1"/>
  <c r="EN20" i="9"/>
  <c r="EP20" i="9" s="1"/>
  <c r="DS20" i="9"/>
  <c r="DU20" i="9" s="1"/>
  <c r="DR20" i="9"/>
  <c r="DT20" i="9" s="1"/>
  <c r="CW20" i="9"/>
  <c r="CY20" i="9" s="1"/>
  <c r="CV20" i="9"/>
  <c r="CX20" i="9" s="1"/>
  <c r="CA20" i="9"/>
  <c r="CC20" i="9" s="1"/>
  <c r="BZ20" i="9"/>
  <c r="CB20" i="9" s="1"/>
  <c r="BE20" i="9"/>
  <c r="BG20" i="9" s="1"/>
  <c r="BD20" i="9"/>
  <c r="BF20" i="9" s="1"/>
  <c r="AI20" i="9"/>
  <c r="AK20" i="9" s="1"/>
  <c r="AH20" i="9"/>
  <c r="AJ20" i="9" s="1"/>
  <c r="M20" i="9"/>
  <c r="O20" i="9" s="1"/>
  <c r="L20" i="9"/>
  <c r="N20" i="9" s="1"/>
  <c r="FK19" i="9"/>
  <c r="FM19" i="9" s="1"/>
  <c r="FJ19" i="9"/>
  <c r="FL19" i="9" s="1"/>
  <c r="EO19" i="9"/>
  <c r="EQ19" i="9" s="1"/>
  <c r="EN19" i="9"/>
  <c r="EP19" i="9" s="1"/>
  <c r="DS19" i="9"/>
  <c r="DU19" i="9" s="1"/>
  <c r="DR19" i="9"/>
  <c r="DT19" i="9" s="1"/>
  <c r="CW19" i="9"/>
  <c r="CY19" i="9" s="1"/>
  <c r="CV19" i="9"/>
  <c r="CX19" i="9" s="1"/>
  <c r="CA19" i="9"/>
  <c r="CC19" i="9" s="1"/>
  <c r="BZ19" i="9"/>
  <c r="CB19" i="9" s="1"/>
  <c r="BE19" i="9"/>
  <c r="BG19" i="9" s="1"/>
  <c r="BD19" i="9"/>
  <c r="BF19" i="9" s="1"/>
  <c r="AI19" i="9"/>
  <c r="AK19" i="9" s="1"/>
  <c r="AH19" i="9"/>
  <c r="AJ19" i="9" s="1"/>
  <c r="M19" i="9"/>
  <c r="O19" i="9" s="1"/>
  <c r="L19" i="9"/>
  <c r="N19" i="9" s="1"/>
  <c r="FK18" i="9"/>
  <c r="FM18" i="9" s="1"/>
  <c r="FJ18" i="9"/>
  <c r="FL18" i="9" s="1"/>
  <c r="EO18" i="9"/>
  <c r="EQ18" i="9" s="1"/>
  <c r="EN18" i="9"/>
  <c r="EP18" i="9" s="1"/>
  <c r="DS18" i="9"/>
  <c r="DU18" i="9" s="1"/>
  <c r="DR18" i="9"/>
  <c r="DT18" i="9" s="1"/>
  <c r="CW18" i="9"/>
  <c r="CY18" i="9" s="1"/>
  <c r="CV18" i="9"/>
  <c r="CX18" i="9" s="1"/>
  <c r="CA18" i="9"/>
  <c r="CC18" i="9" s="1"/>
  <c r="BZ18" i="9"/>
  <c r="CB18" i="9" s="1"/>
  <c r="BE18" i="9"/>
  <c r="BG18" i="9" s="1"/>
  <c r="BD18" i="9"/>
  <c r="BF18" i="9" s="1"/>
  <c r="AI18" i="9"/>
  <c r="AK18" i="9" s="1"/>
  <c r="AH18" i="9"/>
  <c r="AJ18" i="9" s="1"/>
  <c r="M18" i="9"/>
  <c r="O18" i="9" s="1"/>
  <c r="L18" i="9"/>
  <c r="N18" i="9" s="1"/>
  <c r="FK17" i="9"/>
  <c r="FM17" i="9" s="1"/>
  <c r="FJ17" i="9"/>
  <c r="FL17" i="9" s="1"/>
  <c r="EO17" i="9"/>
  <c r="EQ17" i="9" s="1"/>
  <c r="EN17" i="9"/>
  <c r="EP17" i="9" s="1"/>
  <c r="DS17" i="9"/>
  <c r="DU17" i="9" s="1"/>
  <c r="DR17" i="9"/>
  <c r="DT17" i="9" s="1"/>
  <c r="CW17" i="9"/>
  <c r="CY17" i="9" s="1"/>
  <c r="CV17" i="9"/>
  <c r="CX17" i="9" s="1"/>
  <c r="CA17" i="9"/>
  <c r="CC17" i="9" s="1"/>
  <c r="BZ17" i="9"/>
  <c r="CB17" i="9" s="1"/>
  <c r="BE17" i="9"/>
  <c r="BG17" i="9" s="1"/>
  <c r="BD17" i="9"/>
  <c r="BF17" i="9" s="1"/>
  <c r="AI17" i="9"/>
  <c r="AK17" i="9" s="1"/>
  <c r="AH17" i="9"/>
  <c r="AJ17" i="9" s="1"/>
  <c r="M17" i="9"/>
  <c r="O17" i="9" s="1"/>
  <c r="L17" i="9"/>
  <c r="N17" i="9" s="1"/>
  <c r="FK16" i="9"/>
  <c r="FM16" i="9" s="1"/>
  <c r="FJ16" i="9"/>
  <c r="FL16" i="9" s="1"/>
  <c r="EO16" i="9"/>
  <c r="EQ16" i="9" s="1"/>
  <c r="EN16" i="9"/>
  <c r="EP16" i="9" s="1"/>
  <c r="DS16" i="9"/>
  <c r="DU16" i="9" s="1"/>
  <c r="DR16" i="9"/>
  <c r="DT16" i="9" s="1"/>
  <c r="CW16" i="9"/>
  <c r="CY16" i="9" s="1"/>
  <c r="CV16" i="9"/>
  <c r="CX16" i="9" s="1"/>
  <c r="CA16" i="9"/>
  <c r="CC16" i="9" s="1"/>
  <c r="BZ16" i="9"/>
  <c r="CB16" i="9" s="1"/>
  <c r="BE16" i="9"/>
  <c r="BG16" i="9" s="1"/>
  <c r="BD16" i="9"/>
  <c r="BF16" i="9" s="1"/>
  <c r="AI16" i="9"/>
  <c r="AK16" i="9" s="1"/>
  <c r="AH16" i="9"/>
  <c r="AJ16" i="9" s="1"/>
  <c r="M16" i="9"/>
  <c r="O16" i="9" s="1"/>
  <c r="L16" i="9"/>
  <c r="N16" i="9" s="1"/>
  <c r="FK15" i="9"/>
  <c r="FM15" i="9" s="1"/>
  <c r="FJ15" i="9"/>
  <c r="FL15" i="9" s="1"/>
  <c r="EO15" i="9"/>
  <c r="EQ15" i="9" s="1"/>
  <c r="EN15" i="9"/>
  <c r="EP15" i="9" s="1"/>
  <c r="DS15" i="9"/>
  <c r="DU15" i="9" s="1"/>
  <c r="DR15" i="9"/>
  <c r="DT15" i="9" s="1"/>
  <c r="CW15" i="9"/>
  <c r="CY15" i="9" s="1"/>
  <c r="CV15" i="9"/>
  <c r="CX15" i="9" s="1"/>
  <c r="CA15" i="9"/>
  <c r="CC15" i="9" s="1"/>
  <c r="BZ15" i="9"/>
  <c r="CB15" i="9" s="1"/>
  <c r="BE15" i="9"/>
  <c r="BG15" i="9" s="1"/>
  <c r="BD15" i="9"/>
  <c r="BF15" i="9" s="1"/>
  <c r="AI15" i="9"/>
  <c r="AK15" i="9" s="1"/>
  <c r="AH15" i="9"/>
  <c r="AJ15" i="9" s="1"/>
  <c r="M15" i="9"/>
  <c r="O15" i="9" s="1"/>
  <c r="L15" i="9"/>
  <c r="N15" i="9" s="1"/>
  <c r="FK14" i="9"/>
  <c r="FM14" i="9" s="1"/>
  <c r="FJ14" i="9"/>
  <c r="FL14" i="9" s="1"/>
  <c r="EO14" i="9"/>
  <c r="EQ14" i="9" s="1"/>
  <c r="EN14" i="9"/>
  <c r="EP14" i="9" s="1"/>
  <c r="DS14" i="9"/>
  <c r="DU14" i="9" s="1"/>
  <c r="DR14" i="9"/>
  <c r="DT14" i="9" s="1"/>
  <c r="CW14" i="9"/>
  <c r="CY14" i="9" s="1"/>
  <c r="CV14" i="9"/>
  <c r="CX14" i="9" s="1"/>
  <c r="CA14" i="9"/>
  <c r="CC14" i="9" s="1"/>
  <c r="BZ14" i="9"/>
  <c r="CB14" i="9" s="1"/>
  <c r="BE14" i="9"/>
  <c r="BG14" i="9" s="1"/>
  <c r="BD14" i="9"/>
  <c r="BF14" i="9" s="1"/>
  <c r="AI14" i="9"/>
  <c r="AK14" i="9" s="1"/>
  <c r="AH14" i="9"/>
  <c r="AJ14" i="9" s="1"/>
  <c r="M14" i="9"/>
  <c r="O14" i="9" s="1"/>
  <c r="L14" i="9"/>
  <c r="N14" i="9" s="1"/>
  <c r="FK13" i="9"/>
  <c r="FM13" i="9" s="1"/>
  <c r="FJ13" i="9"/>
  <c r="FL13" i="9" s="1"/>
  <c r="EO13" i="9"/>
  <c r="EQ13" i="9" s="1"/>
  <c r="EN13" i="9"/>
  <c r="EP13" i="9" s="1"/>
  <c r="DS13" i="9"/>
  <c r="DU13" i="9" s="1"/>
  <c r="DR13" i="9"/>
  <c r="DT13" i="9" s="1"/>
  <c r="CW13" i="9"/>
  <c r="CY13" i="9" s="1"/>
  <c r="CV13" i="9"/>
  <c r="CX13" i="9" s="1"/>
  <c r="CA13" i="9"/>
  <c r="CC13" i="9" s="1"/>
  <c r="BZ13" i="9"/>
  <c r="CB13" i="9" s="1"/>
  <c r="BE13" i="9"/>
  <c r="BG13" i="9" s="1"/>
  <c r="BD13" i="9"/>
  <c r="BF13" i="9" s="1"/>
  <c r="AI13" i="9"/>
  <c r="AK13" i="9" s="1"/>
  <c r="AH13" i="9"/>
  <c r="AJ13" i="9" s="1"/>
  <c r="M13" i="9"/>
  <c r="O13" i="9" s="1"/>
  <c r="L13" i="9"/>
  <c r="N13" i="9" s="1"/>
  <c r="FK12" i="9"/>
  <c r="FM12" i="9" s="1"/>
  <c r="FJ12" i="9"/>
  <c r="FL12" i="9" s="1"/>
  <c r="EO12" i="9"/>
  <c r="EQ12" i="9" s="1"/>
  <c r="EN12" i="9"/>
  <c r="EP12" i="9" s="1"/>
  <c r="DS12" i="9"/>
  <c r="DU12" i="9" s="1"/>
  <c r="DR12" i="9"/>
  <c r="DT12" i="9" s="1"/>
  <c r="CW12" i="9"/>
  <c r="CY12" i="9" s="1"/>
  <c r="CV12" i="9"/>
  <c r="CX12" i="9" s="1"/>
  <c r="CA12" i="9"/>
  <c r="CC12" i="9" s="1"/>
  <c r="BZ12" i="9"/>
  <c r="CB12" i="9" s="1"/>
  <c r="BE12" i="9"/>
  <c r="BG12" i="9" s="1"/>
  <c r="BD12" i="9"/>
  <c r="BF12" i="9" s="1"/>
  <c r="AI12" i="9"/>
  <c r="AK12" i="9" s="1"/>
  <c r="AH12" i="9"/>
  <c r="AJ12" i="9" s="1"/>
  <c r="M12" i="9"/>
  <c r="O12" i="9" s="1"/>
  <c r="L12" i="9"/>
  <c r="N12" i="9" s="1"/>
  <c r="FK11" i="9"/>
  <c r="FM11" i="9" s="1"/>
  <c r="FJ11" i="9"/>
  <c r="FL11" i="9" s="1"/>
  <c r="EO11" i="9"/>
  <c r="EQ11" i="9" s="1"/>
  <c r="EN11" i="9"/>
  <c r="EP11" i="9" s="1"/>
  <c r="DS11" i="9"/>
  <c r="DU11" i="9" s="1"/>
  <c r="DR11" i="9"/>
  <c r="DT11" i="9" s="1"/>
  <c r="CW11" i="9"/>
  <c r="CY11" i="9" s="1"/>
  <c r="CV11" i="9"/>
  <c r="CX11" i="9" s="1"/>
  <c r="CA11" i="9"/>
  <c r="CC11" i="9" s="1"/>
  <c r="BZ11" i="9"/>
  <c r="CB11" i="9" s="1"/>
  <c r="BE11" i="9"/>
  <c r="BG11" i="9" s="1"/>
  <c r="BD11" i="9"/>
  <c r="BF11" i="9" s="1"/>
  <c r="AI11" i="9"/>
  <c r="AK11" i="9" s="1"/>
  <c r="AH11" i="9"/>
  <c r="AJ11" i="9" s="1"/>
  <c r="M11" i="9"/>
  <c r="O11" i="9" s="1"/>
  <c r="L11" i="9"/>
  <c r="N11" i="9" s="1"/>
  <c r="FK10" i="9"/>
  <c r="FM10" i="9" s="1"/>
  <c r="FJ10" i="9"/>
  <c r="FL10" i="9" s="1"/>
  <c r="EO10" i="9"/>
  <c r="EQ10" i="9" s="1"/>
  <c r="EN10" i="9"/>
  <c r="EP10" i="9" s="1"/>
  <c r="DS10" i="9"/>
  <c r="DU10" i="9" s="1"/>
  <c r="DR10" i="9"/>
  <c r="DT10" i="9" s="1"/>
  <c r="CW10" i="9"/>
  <c r="CY10" i="9" s="1"/>
  <c r="CV10" i="9"/>
  <c r="CX10" i="9" s="1"/>
  <c r="CA10" i="9"/>
  <c r="CC10" i="9" s="1"/>
  <c r="BZ10" i="9"/>
  <c r="CB10" i="9" s="1"/>
  <c r="BE10" i="9"/>
  <c r="BG10" i="9" s="1"/>
  <c r="BD10" i="9"/>
  <c r="BF10" i="9" s="1"/>
  <c r="AI10" i="9"/>
  <c r="AK10" i="9" s="1"/>
  <c r="AH10" i="9"/>
  <c r="AJ10" i="9" s="1"/>
  <c r="M10" i="9"/>
  <c r="O10" i="9" s="1"/>
  <c r="L10" i="9"/>
  <c r="N10" i="9" s="1"/>
  <c r="FK9" i="9"/>
  <c r="FM9" i="9" s="1"/>
  <c r="FJ9" i="9"/>
  <c r="FL9" i="9" s="1"/>
  <c r="EO9" i="9"/>
  <c r="EQ9" i="9" s="1"/>
  <c r="EN9" i="9"/>
  <c r="EP9" i="9" s="1"/>
  <c r="DS9" i="9"/>
  <c r="DU9" i="9" s="1"/>
  <c r="DR9" i="9"/>
  <c r="DT9" i="9" s="1"/>
  <c r="CW9" i="9"/>
  <c r="CY9" i="9" s="1"/>
  <c r="CV9" i="9"/>
  <c r="CX9" i="9" s="1"/>
  <c r="CA9" i="9"/>
  <c r="CC9" i="9" s="1"/>
  <c r="BZ9" i="9"/>
  <c r="CB9" i="9" s="1"/>
  <c r="BE9" i="9"/>
  <c r="BG9" i="9" s="1"/>
  <c r="BD9" i="9"/>
  <c r="BF9" i="9" s="1"/>
  <c r="AI9" i="9"/>
  <c r="AK9" i="9" s="1"/>
  <c r="AH9" i="9"/>
  <c r="AJ9" i="9" s="1"/>
  <c r="M9" i="9"/>
  <c r="O9" i="9" s="1"/>
  <c r="L9" i="9"/>
  <c r="N9" i="9" s="1"/>
  <c r="FK8" i="9"/>
  <c r="FM8" i="9" s="1"/>
  <c r="FJ8" i="9"/>
  <c r="FL8" i="9" s="1"/>
  <c r="EO8" i="9"/>
  <c r="EQ8" i="9" s="1"/>
  <c r="EN8" i="9"/>
  <c r="EP8" i="9" s="1"/>
  <c r="DS8" i="9"/>
  <c r="DU8" i="9" s="1"/>
  <c r="DR8" i="9"/>
  <c r="DT8" i="9" s="1"/>
  <c r="CW8" i="9"/>
  <c r="CY8" i="9" s="1"/>
  <c r="CV8" i="9"/>
  <c r="CX8" i="9" s="1"/>
  <c r="CA8" i="9"/>
  <c r="CC8" i="9" s="1"/>
  <c r="BZ8" i="9"/>
  <c r="CB8" i="9" s="1"/>
  <c r="BE8" i="9"/>
  <c r="BG8" i="9" s="1"/>
  <c r="BD8" i="9"/>
  <c r="BF8" i="9" s="1"/>
  <c r="AI8" i="9"/>
  <c r="AK8" i="9" s="1"/>
  <c r="AH8" i="9"/>
  <c r="AJ8" i="9" s="1"/>
  <c r="M8" i="9"/>
  <c r="O8" i="9" s="1"/>
  <c r="L8" i="9"/>
  <c r="N8" i="9" s="1"/>
  <c r="FK7" i="9"/>
  <c r="FM7" i="9" s="1"/>
  <c r="FJ7" i="9"/>
  <c r="FL7" i="9" s="1"/>
  <c r="EO7" i="9"/>
  <c r="EQ7" i="9" s="1"/>
  <c r="EN7" i="9"/>
  <c r="EP7" i="9" s="1"/>
  <c r="DS7" i="9"/>
  <c r="DU7" i="9" s="1"/>
  <c r="DR7" i="9"/>
  <c r="DT7" i="9" s="1"/>
  <c r="CW7" i="9"/>
  <c r="CY7" i="9" s="1"/>
  <c r="CV7" i="9"/>
  <c r="CX7" i="9" s="1"/>
  <c r="CA7" i="9"/>
  <c r="CC7" i="9" s="1"/>
  <c r="BZ7" i="9"/>
  <c r="CB7" i="9" s="1"/>
  <c r="BE7" i="9"/>
  <c r="BG7" i="9" s="1"/>
  <c r="BD7" i="9"/>
  <c r="BF7" i="9" s="1"/>
  <c r="AI7" i="9"/>
  <c r="AK7" i="9" s="1"/>
  <c r="AH7" i="9"/>
  <c r="AJ7" i="9" s="1"/>
  <c r="M7" i="9"/>
  <c r="O7" i="9" s="1"/>
  <c r="L7" i="9"/>
  <c r="N7" i="9" s="1"/>
  <c r="FK6" i="9"/>
  <c r="FM6" i="9" s="1"/>
  <c r="FJ6" i="9"/>
  <c r="FL6" i="9" s="1"/>
  <c r="EO6" i="9"/>
  <c r="EQ6" i="9" s="1"/>
  <c r="EN6" i="9"/>
  <c r="EP6" i="9" s="1"/>
  <c r="DS6" i="9"/>
  <c r="DU6" i="9" s="1"/>
  <c r="DR6" i="9"/>
  <c r="DT6" i="9" s="1"/>
  <c r="CW6" i="9"/>
  <c r="CY6" i="9" s="1"/>
  <c r="CV6" i="9"/>
  <c r="CX6" i="9" s="1"/>
  <c r="CA6" i="9"/>
  <c r="CC6" i="9" s="1"/>
  <c r="BZ6" i="9"/>
  <c r="CB6" i="9" s="1"/>
  <c r="BE6" i="9"/>
  <c r="BG6" i="9" s="1"/>
  <c r="BD6" i="9"/>
  <c r="BF6" i="9" s="1"/>
  <c r="AI6" i="9"/>
  <c r="AK6" i="9" s="1"/>
  <c r="AH6" i="9"/>
  <c r="AJ6" i="9" s="1"/>
  <c r="M6" i="9"/>
  <c r="O6" i="9" s="1"/>
  <c r="L6" i="9"/>
  <c r="N6" i="9" s="1"/>
  <c r="FK5" i="9"/>
  <c r="FM5" i="9" s="1"/>
  <c r="FJ5" i="9"/>
  <c r="FL5" i="9" s="1"/>
  <c r="EO5" i="9"/>
  <c r="EQ5" i="9" s="1"/>
  <c r="EN5" i="9"/>
  <c r="EP5" i="9" s="1"/>
  <c r="DS5" i="9"/>
  <c r="DU5" i="9" s="1"/>
  <c r="DR5" i="9"/>
  <c r="DT5" i="9" s="1"/>
  <c r="CW5" i="9"/>
  <c r="CY5" i="9" s="1"/>
  <c r="CV5" i="9"/>
  <c r="CX5" i="9" s="1"/>
  <c r="CA5" i="9"/>
  <c r="CC5" i="9" s="1"/>
  <c r="BZ5" i="9"/>
  <c r="CB5" i="9" s="1"/>
  <c r="BE5" i="9"/>
  <c r="BG5" i="9" s="1"/>
  <c r="BD5" i="9"/>
  <c r="BF5" i="9" s="1"/>
  <c r="AI5" i="9"/>
  <c r="AK5" i="9" s="1"/>
  <c r="AH5" i="9"/>
  <c r="AJ5" i="9" s="1"/>
  <c r="M5" i="9"/>
  <c r="O5" i="9" s="1"/>
  <c r="L5" i="9"/>
  <c r="N5" i="9" s="1"/>
  <c r="FK4" i="9"/>
  <c r="FM4" i="9" s="1"/>
  <c r="FJ4" i="9"/>
  <c r="FL4" i="9" s="1"/>
  <c r="EO4" i="9"/>
  <c r="EQ4" i="9" s="1"/>
  <c r="EN4" i="9"/>
  <c r="EP4" i="9" s="1"/>
  <c r="DS4" i="9"/>
  <c r="DU4" i="9" s="1"/>
  <c r="DR4" i="9"/>
  <c r="DT4" i="9" s="1"/>
  <c r="CW4" i="9"/>
  <c r="CY4" i="9" s="1"/>
  <c r="CV4" i="9"/>
  <c r="CX4" i="9" s="1"/>
  <c r="CA4" i="9"/>
  <c r="CC4" i="9" s="1"/>
  <c r="BZ4" i="9"/>
  <c r="CB4" i="9" s="1"/>
  <c r="BE4" i="9"/>
  <c r="BG4" i="9" s="1"/>
  <c r="BD4" i="9"/>
  <c r="BF4" i="9" s="1"/>
  <c r="AI4" i="9"/>
  <c r="AK4" i="9" s="1"/>
  <c r="AH4" i="9"/>
  <c r="AJ4" i="9" s="1"/>
  <c r="M4" i="9"/>
  <c r="O4" i="9" s="1"/>
  <c r="L4" i="9"/>
  <c r="N4" i="9" s="1"/>
  <c r="FF1" i="9"/>
  <c r="FK92" i="8"/>
  <c r="FM92" i="8" s="1"/>
  <c r="FJ92" i="8"/>
  <c r="FL92" i="8" s="1"/>
  <c r="M92" i="8"/>
  <c r="O92" i="8" s="1"/>
  <c r="L92" i="8"/>
  <c r="N92" i="8" s="1"/>
  <c r="FK91" i="8"/>
  <c r="FM91" i="8" s="1"/>
  <c r="FJ91" i="8"/>
  <c r="FL91" i="8" s="1"/>
  <c r="AI91" i="8"/>
  <c r="AK91" i="8" s="1"/>
  <c r="AH91" i="8"/>
  <c r="AJ91" i="8" s="1"/>
  <c r="M91" i="8"/>
  <c r="O91" i="8" s="1"/>
  <c r="L91" i="8"/>
  <c r="N91" i="8" s="1"/>
  <c r="FK90" i="8"/>
  <c r="FM90" i="8" s="1"/>
  <c r="FJ90" i="8"/>
  <c r="FL90" i="8" s="1"/>
  <c r="AI90" i="8"/>
  <c r="AK90" i="8" s="1"/>
  <c r="AH90" i="8"/>
  <c r="AJ90" i="8" s="1"/>
  <c r="M90" i="8"/>
  <c r="O90" i="8" s="1"/>
  <c r="L90" i="8"/>
  <c r="N90" i="8" s="1"/>
  <c r="FK89" i="8"/>
  <c r="FM89" i="8" s="1"/>
  <c r="FJ89" i="8"/>
  <c r="FL89" i="8" s="1"/>
  <c r="BE89" i="8"/>
  <c r="BG89" i="8" s="1"/>
  <c r="BD89" i="8"/>
  <c r="BF89" i="8" s="1"/>
  <c r="AI89" i="8"/>
  <c r="AK89" i="8" s="1"/>
  <c r="AH89" i="8"/>
  <c r="AJ89" i="8" s="1"/>
  <c r="M89" i="8"/>
  <c r="O89" i="8" s="1"/>
  <c r="L89" i="8"/>
  <c r="N89" i="8" s="1"/>
  <c r="FK88" i="8"/>
  <c r="FM88" i="8" s="1"/>
  <c r="FJ88" i="8"/>
  <c r="FL88" i="8" s="1"/>
  <c r="BE88" i="8"/>
  <c r="BG88" i="8" s="1"/>
  <c r="BD88" i="8"/>
  <c r="BF88" i="8" s="1"/>
  <c r="AI88" i="8"/>
  <c r="AK88" i="8" s="1"/>
  <c r="AH88" i="8"/>
  <c r="AJ88" i="8" s="1"/>
  <c r="M88" i="8"/>
  <c r="O88" i="8" s="1"/>
  <c r="L88" i="8"/>
  <c r="N88" i="8" s="1"/>
  <c r="FK87" i="8"/>
  <c r="FM87" i="8" s="1"/>
  <c r="FJ87" i="8"/>
  <c r="FL87" i="8" s="1"/>
  <c r="CA87" i="8"/>
  <c r="CC87" i="8" s="1"/>
  <c r="BZ87" i="8"/>
  <c r="CB87" i="8" s="1"/>
  <c r="BE87" i="8"/>
  <c r="BG87" i="8" s="1"/>
  <c r="BD87" i="8"/>
  <c r="BF87" i="8" s="1"/>
  <c r="AI87" i="8"/>
  <c r="AK87" i="8" s="1"/>
  <c r="AH87" i="8"/>
  <c r="AJ87" i="8" s="1"/>
  <c r="M87" i="8"/>
  <c r="O87" i="8" s="1"/>
  <c r="L87" i="8"/>
  <c r="N87" i="8" s="1"/>
  <c r="FK86" i="8"/>
  <c r="FM86" i="8" s="1"/>
  <c r="FJ86" i="8"/>
  <c r="FL86" i="8" s="1"/>
  <c r="CA86" i="8"/>
  <c r="CC86" i="8" s="1"/>
  <c r="BZ86" i="8"/>
  <c r="CB86" i="8" s="1"/>
  <c r="BE86" i="8"/>
  <c r="BG86" i="8" s="1"/>
  <c r="BD86" i="8"/>
  <c r="BF86" i="8" s="1"/>
  <c r="AI86" i="8"/>
  <c r="AK86" i="8" s="1"/>
  <c r="AH86" i="8"/>
  <c r="AJ86" i="8" s="1"/>
  <c r="M86" i="8"/>
  <c r="O86" i="8" s="1"/>
  <c r="L86" i="8"/>
  <c r="N86" i="8" s="1"/>
  <c r="FK85" i="8"/>
  <c r="FM85" i="8" s="1"/>
  <c r="FJ85" i="8"/>
  <c r="FL85" i="8" s="1"/>
  <c r="EO85" i="8"/>
  <c r="EQ85" i="8" s="1"/>
  <c r="EN85" i="8"/>
  <c r="EP85" i="8" s="1"/>
  <c r="CA85" i="8"/>
  <c r="CC85" i="8" s="1"/>
  <c r="BZ85" i="8"/>
  <c r="CB85" i="8" s="1"/>
  <c r="BE85" i="8"/>
  <c r="BG85" i="8" s="1"/>
  <c r="BD85" i="8"/>
  <c r="BF85" i="8" s="1"/>
  <c r="AI85" i="8"/>
  <c r="AK85" i="8" s="1"/>
  <c r="AH85" i="8"/>
  <c r="AJ85" i="8" s="1"/>
  <c r="M85" i="8"/>
  <c r="O85" i="8" s="1"/>
  <c r="L85" i="8"/>
  <c r="N85" i="8" s="1"/>
  <c r="FK84" i="8"/>
  <c r="FM84" i="8" s="1"/>
  <c r="FJ84" i="8"/>
  <c r="FL84" i="8" s="1"/>
  <c r="EO84" i="8"/>
  <c r="EQ84" i="8" s="1"/>
  <c r="EN84" i="8"/>
  <c r="EP84" i="8" s="1"/>
  <c r="CA84" i="8"/>
  <c r="CC84" i="8" s="1"/>
  <c r="BZ84" i="8"/>
  <c r="CB84" i="8" s="1"/>
  <c r="BE84" i="8"/>
  <c r="BG84" i="8" s="1"/>
  <c r="BD84" i="8"/>
  <c r="BF84" i="8" s="1"/>
  <c r="AI84" i="8"/>
  <c r="AK84" i="8" s="1"/>
  <c r="AH84" i="8"/>
  <c r="AJ84" i="8" s="1"/>
  <c r="M84" i="8"/>
  <c r="O84" i="8" s="1"/>
  <c r="L84" i="8"/>
  <c r="N84" i="8" s="1"/>
  <c r="FK83" i="8"/>
  <c r="FM83" i="8" s="1"/>
  <c r="FJ83" i="8"/>
  <c r="FL83" i="8" s="1"/>
  <c r="EO83" i="8"/>
  <c r="EQ83" i="8" s="1"/>
  <c r="EN83" i="8"/>
  <c r="EP83" i="8" s="1"/>
  <c r="DS83" i="8"/>
  <c r="DU83" i="8" s="1"/>
  <c r="DR83" i="8"/>
  <c r="DT83" i="8" s="1"/>
  <c r="CW83" i="8"/>
  <c r="CY83" i="8" s="1"/>
  <c r="CV83" i="8"/>
  <c r="CX83" i="8" s="1"/>
  <c r="CA83" i="8"/>
  <c r="CC83" i="8" s="1"/>
  <c r="BZ83" i="8"/>
  <c r="CB83" i="8" s="1"/>
  <c r="BE83" i="8"/>
  <c r="BG83" i="8" s="1"/>
  <c r="BD83" i="8"/>
  <c r="BF83" i="8" s="1"/>
  <c r="AI83" i="8"/>
  <c r="AK83" i="8" s="1"/>
  <c r="AH83" i="8"/>
  <c r="AJ83" i="8" s="1"/>
  <c r="M83" i="8"/>
  <c r="O83" i="8" s="1"/>
  <c r="L83" i="8"/>
  <c r="N83" i="8" s="1"/>
  <c r="FK82" i="8"/>
  <c r="FM82" i="8" s="1"/>
  <c r="FJ82" i="8"/>
  <c r="FL82" i="8" s="1"/>
  <c r="EO82" i="8"/>
  <c r="EQ82" i="8" s="1"/>
  <c r="EN82" i="8"/>
  <c r="EP82" i="8" s="1"/>
  <c r="DS82" i="8"/>
  <c r="DU82" i="8" s="1"/>
  <c r="DR82" i="8"/>
  <c r="DT82" i="8" s="1"/>
  <c r="CW82" i="8"/>
  <c r="CY82" i="8" s="1"/>
  <c r="CV82" i="8"/>
  <c r="CX82" i="8" s="1"/>
  <c r="CA82" i="8"/>
  <c r="CC82" i="8" s="1"/>
  <c r="BZ82" i="8"/>
  <c r="CB82" i="8" s="1"/>
  <c r="BE82" i="8"/>
  <c r="BG82" i="8" s="1"/>
  <c r="BD82" i="8"/>
  <c r="BF82" i="8" s="1"/>
  <c r="AI82" i="8"/>
  <c r="AK82" i="8" s="1"/>
  <c r="AH82" i="8"/>
  <c r="AJ82" i="8" s="1"/>
  <c r="M82" i="8"/>
  <c r="O82" i="8" s="1"/>
  <c r="L82" i="8"/>
  <c r="N82" i="8" s="1"/>
  <c r="FK81" i="8"/>
  <c r="FM81" i="8" s="1"/>
  <c r="FJ81" i="8"/>
  <c r="FL81" i="8" s="1"/>
  <c r="EO81" i="8"/>
  <c r="EQ81" i="8" s="1"/>
  <c r="EN81" i="8"/>
  <c r="EP81" i="8" s="1"/>
  <c r="DS81" i="8"/>
  <c r="DU81" i="8" s="1"/>
  <c r="DR81" i="8"/>
  <c r="DT81" i="8" s="1"/>
  <c r="CW81" i="8"/>
  <c r="CY81" i="8" s="1"/>
  <c r="CV81" i="8"/>
  <c r="CX81" i="8" s="1"/>
  <c r="CA81" i="8"/>
  <c r="CC81" i="8" s="1"/>
  <c r="BZ81" i="8"/>
  <c r="CB81" i="8" s="1"/>
  <c r="BE81" i="8"/>
  <c r="BG81" i="8" s="1"/>
  <c r="BD81" i="8"/>
  <c r="BF81" i="8" s="1"/>
  <c r="AI81" i="8"/>
  <c r="AK81" i="8" s="1"/>
  <c r="AH81" i="8"/>
  <c r="AJ81" i="8" s="1"/>
  <c r="M81" i="8"/>
  <c r="O81" i="8" s="1"/>
  <c r="L81" i="8"/>
  <c r="N81" i="8" s="1"/>
  <c r="FK80" i="8"/>
  <c r="FM80" i="8" s="1"/>
  <c r="FJ80" i="8"/>
  <c r="FL80" i="8" s="1"/>
  <c r="EO80" i="8"/>
  <c r="EQ80" i="8" s="1"/>
  <c r="EN80" i="8"/>
  <c r="EP80" i="8" s="1"/>
  <c r="DS80" i="8"/>
  <c r="DU80" i="8" s="1"/>
  <c r="DR80" i="8"/>
  <c r="DT80" i="8" s="1"/>
  <c r="CW80" i="8"/>
  <c r="CY80" i="8" s="1"/>
  <c r="CV80" i="8"/>
  <c r="CX80" i="8" s="1"/>
  <c r="CA80" i="8"/>
  <c r="CC80" i="8" s="1"/>
  <c r="BZ80" i="8"/>
  <c r="CB80" i="8" s="1"/>
  <c r="BE80" i="8"/>
  <c r="BG80" i="8" s="1"/>
  <c r="BD80" i="8"/>
  <c r="BF80" i="8" s="1"/>
  <c r="AI80" i="8"/>
  <c r="AK80" i="8" s="1"/>
  <c r="AH80" i="8"/>
  <c r="AJ80" i="8" s="1"/>
  <c r="M80" i="8"/>
  <c r="O80" i="8" s="1"/>
  <c r="L80" i="8"/>
  <c r="N80" i="8" s="1"/>
  <c r="FK79" i="8"/>
  <c r="FM79" i="8" s="1"/>
  <c r="FJ79" i="8"/>
  <c r="FL79" i="8" s="1"/>
  <c r="EO79" i="8"/>
  <c r="EQ79" i="8" s="1"/>
  <c r="EN79" i="8"/>
  <c r="EP79" i="8" s="1"/>
  <c r="DS79" i="8"/>
  <c r="DU79" i="8" s="1"/>
  <c r="DR79" i="8"/>
  <c r="DT79" i="8" s="1"/>
  <c r="CW79" i="8"/>
  <c r="CY79" i="8" s="1"/>
  <c r="CV79" i="8"/>
  <c r="CX79" i="8" s="1"/>
  <c r="CA79" i="8"/>
  <c r="CC79" i="8" s="1"/>
  <c r="BZ79" i="8"/>
  <c r="CB79" i="8" s="1"/>
  <c r="BE79" i="8"/>
  <c r="BG79" i="8" s="1"/>
  <c r="BD79" i="8"/>
  <c r="BF79" i="8" s="1"/>
  <c r="AI79" i="8"/>
  <c r="AK79" i="8" s="1"/>
  <c r="AH79" i="8"/>
  <c r="AJ79" i="8" s="1"/>
  <c r="M79" i="8"/>
  <c r="O79" i="8" s="1"/>
  <c r="L79" i="8"/>
  <c r="N79" i="8" s="1"/>
  <c r="FK78" i="8"/>
  <c r="FM78" i="8" s="1"/>
  <c r="FJ78" i="8"/>
  <c r="FL78" i="8" s="1"/>
  <c r="EO78" i="8"/>
  <c r="EQ78" i="8" s="1"/>
  <c r="EN78" i="8"/>
  <c r="EP78" i="8" s="1"/>
  <c r="DS78" i="8"/>
  <c r="DU78" i="8" s="1"/>
  <c r="DR78" i="8"/>
  <c r="DT78" i="8" s="1"/>
  <c r="CW78" i="8"/>
  <c r="CY78" i="8" s="1"/>
  <c r="CV78" i="8"/>
  <c r="CX78" i="8" s="1"/>
  <c r="CA78" i="8"/>
  <c r="CC78" i="8" s="1"/>
  <c r="BZ78" i="8"/>
  <c r="CB78" i="8" s="1"/>
  <c r="BE78" i="8"/>
  <c r="BG78" i="8" s="1"/>
  <c r="BD78" i="8"/>
  <c r="BF78" i="8" s="1"/>
  <c r="AI78" i="8"/>
  <c r="AK78" i="8" s="1"/>
  <c r="AH78" i="8"/>
  <c r="AJ78" i="8" s="1"/>
  <c r="M78" i="8"/>
  <c r="O78" i="8" s="1"/>
  <c r="L78" i="8"/>
  <c r="N78" i="8" s="1"/>
  <c r="FK77" i="8"/>
  <c r="FM77" i="8" s="1"/>
  <c r="FJ77" i="8"/>
  <c r="FL77" i="8" s="1"/>
  <c r="EO77" i="8"/>
  <c r="EQ77" i="8" s="1"/>
  <c r="EN77" i="8"/>
  <c r="EP77" i="8" s="1"/>
  <c r="DS77" i="8"/>
  <c r="DU77" i="8" s="1"/>
  <c r="DR77" i="8"/>
  <c r="DT77" i="8" s="1"/>
  <c r="CW77" i="8"/>
  <c r="CY77" i="8" s="1"/>
  <c r="CV77" i="8"/>
  <c r="CX77" i="8" s="1"/>
  <c r="CA77" i="8"/>
  <c r="CC77" i="8" s="1"/>
  <c r="BZ77" i="8"/>
  <c r="CB77" i="8" s="1"/>
  <c r="BE77" i="8"/>
  <c r="BG77" i="8" s="1"/>
  <c r="BD77" i="8"/>
  <c r="BF77" i="8" s="1"/>
  <c r="AI77" i="8"/>
  <c r="AK77" i="8" s="1"/>
  <c r="AH77" i="8"/>
  <c r="AJ77" i="8" s="1"/>
  <c r="M77" i="8"/>
  <c r="O77" i="8" s="1"/>
  <c r="L77" i="8"/>
  <c r="N77" i="8" s="1"/>
  <c r="FK76" i="8"/>
  <c r="FM76" i="8" s="1"/>
  <c r="FJ76" i="8"/>
  <c r="FL76" i="8" s="1"/>
  <c r="EO76" i="8"/>
  <c r="EQ76" i="8" s="1"/>
  <c r="EN76" i="8"/>
  <c r="EP76" i="8" s="1"/>
  <c r="DS76" i="8"/>
  <c r="DU76" i="8" s="1"/>
  <c r="DR76" i="8"/>
  <c r="DT76" i="8" s="1"/>
  <c r="CW76" i="8"/>
  <c r="CY76" i="8" s="1"/>
  <c r="CV76" i="8"/>
  <c r="CX76" i="8" s="1"/>
  <c r="CA76" i="8"/>
  <c r="CC76" i="8" s="1"/>
  <c r="BZ76" i="8"/>
  <c r="CB76" i="8" s="1"/>
  <c r="BE76" i="8"/>
  <c r="BG76" i="8" s="1"/>
  <c r="BD76" i="8"/>
  <c r="BF76" i="8" s="1"/>
  <c r="AI76" i="8"/>
  <c r="AK76" i="8" s="1"/>
  <c r="AH76" i="8"/>
  <c r="AJ76" i="8" s="1"/>
  <c r="M76" i="8"/>
  <c r="O76" i="8" s="1"/>
  <c r="L76" i="8"/>
  <c r="N76" i="8" s="1"/>
  <c r="FK75" i="8"/>
  <c r="FM75" i="8" s="1"/>
  <c r="FJ75" i="8"/>
  <c r="FL75" i="8" s="1"/>
  <c r="EO75" i="8"/>
  <c r="EQ75" i="8" s="1"/>
  <c r="EN75" i="8"/>
  <c r="EP75" i="8" s="1"/>
  <c r="DS75" i="8"/>
  <c r="DU75" i="8" s="1"/>
  <c r="DR75" i="8"/>
  <c r="DT75" i="8" s="1"/>
  <c r="CW75" i="8"/>
  <c r="CY75" i="8" s="1"/>
  <c r="CV75" i="8"/>
  <c r="CX75" i="8" s="1"/>
  <c r="CA75" i="8"/>
  <c r="CC75" i="8" s="1"/>
  <c r="BZ75" i="8"/>
  <c r="CB75" i="8" s="1"/>
  <c r="BE75" i="8"/>
  <c r="BG75" i="8" s="1"/>
  <c r="BD75" i="8"/>
  <c r="BF75" i="8" s="1"/>
  <c r="AI75" i="8"/>
  <c r="AK75" i="8" s="1"/>
  <c r="AH75" i="8"/>
  <c r="AJ75" i="8" s="1"/>
  <c r="M75" i="8"/>
  <c r="O75" i="8" s="1"/>
  <c r="L75" i="8"/>
  <c r="N75" i="8" s="1"/>
  <c r="FK74" i="8"/>
  <c r="FM74" i="8" s="1"/>
  <c r="FJ74" i="8"/>
  <c r="FL74" i="8" s="1"/>
  <c r="EO74" i="8"/>
  <c r="EQ74" i="8" s="1"/>
  <c r="EN74" i="8"/>
  <c r="EP74" i="8" s="1"/>
  <c r="DS74" i="8"/>
  <c r="DU74" i="8" s="1"/>
  <c r="DR74" i="8"/>
  <c r="DT74" i="8" s="1"/>
  <c r="CW74" i="8"/>
  <c r="CY74" i="8" s="1"/>
  <c r="CV74" i="8"/>
  <c r="CX74" i="8" s="1"/>
  <c r="CA74" i="8"/>
  <c r="CC74" i="8" s="1"/>
  <c r="BZ74" i="8"/>
  <c r="CB74" i="8" s="1"/>
  <c r="BE74" i="8"/>
  <c r="BG74" i="8" s="1"/>
  <c r="BD74" i="8"/>
  <c r="BF74" i="8" s="1"/>
  <c r="AI74" i="8"/>
  <c r="AK74" i="8" s="1"/>
  <c r="AH74" i="8"/>
  <c r="AJ74" i="8" s="1"/>
  <c r="M74" i="8"/>
  <c r="O74" i="8" s="1"/>
  <c r="L74" i="8"/>
  <c r="N74" i="8" s="1"/>
  <c r="FK73" i="8"/>
  <c r="FM73" i="8" s="1"/>
  <c r="FJ73" i="8"/>
  <c r="FL73" i="8" s="1"/>
  <c r="EO73" i="8"/>
  <c r="EQ73" i="8" s="1"/>
  <c r="EN73" i="8"/>
  <c r="EP73" i="8" s="1"/>
  <c r="DS73" i="8"/>
  <c r="DU73" i="8" s="1"/>
  <c r="DR73" i="8"/>
  <c r="DT73" i="8" s="1"/>
  <c r="CW73" i="8"/>
  <c r="CY73" i="8" s="1"/>
  <c r="CV73" i="8"/>
  <c r="CX73" i="8" s="1"/>
  <c r="CA73" i="8"/>
  <c r="CC73" i="8" s="1"/>
  <c r="BZ73" i="8"/>
  <c r="CB73" i="8" s="1"/>
  <c r="BE73" i="8"/>
  <c r="BG73" i="8" s="1"/>
  <c r="BD73" i="8"/>
  <c r="BF73" i="8" s="1"/>
  <c r="AI73" i="8"/>
  <c r="AK73" i="8" s="1"/>
  <c r="AH73" i="8"/>
  <c r="AJ73" i="8" s="1"/>
  <c r="M73" i="8"/>
  <c r="O73" i="8" s="1"/>
  <c r="L73" i="8"/>
  <c r="N73" i="8" s="1"/>
  <c r="FK72" i="8"/>
  <c r="FM72" i="8" s="1"/>
  <c r="FJ72" i="8"/>
  <c r="FL72" i="8" s="1"/>
  <c r="EO72" i="8"/>
  <c r="EQ72" i="8" s="1"/>
  <c r="EN72" i="8"/>
  <c r="EP72" i="8" s="1"/>
  <c r="DS72" i="8"/>
  <c r="DU72" i="8" s="1"/>
  <c r="DR72" i="8"/>
  <c r="DT72" i="8" s="1"/>
  <c r="CW72" i="8"/>
  <c r="CY72" i="8" s="1"/>
  <c r="CV72" i="8"/>
  <c r="CX72" i="8" s="1"/>
  <c r="CA72" i="8"/>
  <c r="CC72" i="8" s="1"/>
  <c r="BZ72" i="8"/>
  <c r="CB72" i="8" s="1"/>
  <c r="BE72" i="8"/>
  <c r="BG72" i="8" s="1"/>
  <c r="BD72" i="8"/>
  <c r="BF72" i="8" s="1"/>
  <c r="AI72" i="8"/>
  <c r="AK72" i="8" s="1"/>
  <c r="AH72" i="8"/>
  <c r="AJ72" i="8" s="1"/>
  <c r="M72" i="8"/>
  <c r="O72" i="8" s="1"/>
  <c r="L72" i="8"/>
  <c r="N72" i="8" s="1"/>
  <c r="FK71" i="8"/>
  <c r="FM71" i="8" s="1"/>
  <c r="FJ71" i="8"/>
  <c r="FL71" i="8" s="1"/>
  <c r="EO71" i="8"/>
  <c r="EQ71" i="8" s="1"/>
  <c r="EN71" i="8"/>
  <c r="EP71" i="8" s="1"/>
  <c r="DS71" i="8"/>
  <c r="DU71" i="8" s="1"/>
  <c r="DR71" i="8"/>
  <c r="DT71" i="8" s="1"/>
  <c r="CW71" i="8"/>
  <c r="CY71" i="8" s="1"/>
  <c r="CV71" i="8"/>
  <c r="CX71" i="8" s="1"/>
  <c r="CA71" i="8"/>
  <c r="CC71" i="8" s="1"/>
  <c r="BZ71" i="8"/>
  <c r="CB71" i="8" s="1"/>
  <c r="BE71" i="8"/>
  <c r="BG71" i="8" s="1"/>
  <c r="BD71" i="8"/>
  <c r="BF71" i="8" s="1"/>
  <c r="AI71" i="8"/>
  <c r="AK71" i="8" s="1"/>
  <c r="AH71" i="8"/>
  <c r="AJ71" i="8" s="1"/>
  <c r="M71" i="8"/>
  <c r="O71" i="8" s="1"/>
  <c r="L71" i="8"/>
  <c r="N71" i="8" s="1"/>
  <c r="FK70" i="8"/>
  <c r="FM70" i="8" s="1"/>
  <c r="FJ70" i="8"/>
  <c r="FL70" i="8" s="1"/>
  <c r="EO70" i="8"/>
  <c r="EQ70" i="8" s="1"/>
  <c r="EN70" i="8"/>
  <c r="EP70" i="8" s="1"/>
  <c r="DS70" i="8"/>
  <c r="DU70" i="8" s="1"/>
  <c r="DR70" i="8"/>
  <c r="DT70" i="8" s="1"/>
  <c r="CW70" i="8"/>
  <c r="CY70" i="8" s="1"/>
  <c r="CV70" i="8"/>
  <c r="CX70" i="8" s="1"/>
  <c r="CA70" i="8"/>
  <c r="CC70" i="8" s="1"/>
  <c r="BZ70" i="8"/>
  <c r="CB70" i="8" s="1"/>
  <c r="BE70" i="8"/>
  <c r="BG70" i="8" s="1"/>
  <c r="BD70" i="8"/>
  <c r="BF70" i="8" s="1"/>
  <c r="AI70" i="8"/>
  <c r="AK70" i="8" s="1"/>
  <c r="AH70" i="8"/>
  <c r="AJ70" i="8" s="1"/>
  <c r="M70" i="8"/>
  <c r="O70" i="8" s="1"/>
  <c r="L70" i="8"/>
  <c r="N70" i="8" s="1"/>
  <c r="FK69" i="8"/>
  <c r="FM69" i="8" s="1"/>
  <c r="FJ69" i="8"/>
  <c r="FL69" i="8" s="1"/>
  <c r="EO69" i="8"/>
  <c r="EQ69" i="8" s="1"/>
  <c r="EN69" i="8"/>
  <c r="EP69" i="8" s="1"/>
  <c r="DS69" i="8"/>
  <c r="DU69" i="8" s="1"/>
  <c r="DR69" i="8"/>
  <c r="DT69" i="8" s="1"/>
  <c r="CW69" i="8"/>
  <c r="CY69" i="8" s="1"/>
  <c r="CV69" i="8"/>
  <c r="CX69" i="8" s="1"/>
  <c r="CA69" i="8"/>
  <c r="CC69" i="8" s="1"/>
  <c r="BZ69" i="8"/>
  <c r="CB69" i="8" s="1"/>
  <c r="BE69" i="8"/>
  <c r="BG69" i="8" s="1"/>
  <c r="BD69" i="8"/>
  <c r="BF69" i="8" s="1"/>
  <c r="AI69" i="8"/>
  <c r="AK69" i="8" s="1"/>
  <c r="AH69" i="8"/>
  <c r="AJ69" i="8" s="1"/>
  <c r="M69" i="8"/>
  <c r="O69" i="8" s="1"/>
  <c r="L69" i="8"/>
  <c r="N69" i="8" s="1"/>
  <c r="FK68" i="8"/>
  <c r="FM68" i="8" s="1"/>
  <c r="FJ68" i="8"/>
  <c r="FL68" i="8" s="1"/>
  <c r="EO68" i="8"/>
  <c r="EQ68" i="8" s="1"/>
  <c r="EN68" i="8"/>
  <c r="EP68" i="8" s="1"/>
  <c r="DS68" i="8"/>
  <c r="DU68" i="8" s="1"/>
  <c r="DR68" i="8"/>
  <c r="DT68" i="8" s="1"/>
  <c r="CW68" i="8"/>
  <c r="CY68" i="8" s="1"/>
  <c r="CV68" i="8"/>
  <c r="CX68" i="8" s="1"/>
  <c r="CA68" i="8"/>
  <c r="CC68" i="8" s="1"/>
  <c r="BZ68" i="8"/>
  <c r="CB68" i="8" s="1"/>
  <c r="BE68" i="8"/>
  <c r="BG68" i="8" s="1"/>
  <c r="BD68" i="8"/>
  <c r="BF68" i="8" s="1"/>
  <c r="AI68" i="8"/>
  <c r="AK68" i="8" s="1"/>
  <c r="AH68" i="8"/>
  <c r="AJ68" i="8" s="1"/>
  <c r="M68" i="8"/>
  <c r="O68" i="8" s="1"/>
  <c r="L68" i="8"/>
  <c r="N68" i="8" s="1"/>
  <c r="FK67" i="8"/>
  <c r="FM67" i="8" s="1"/>
  <c r="FJ67" i="8"/>
  <c r="FL67" i="8" s="1"/>
  <c r="EO67" i="8"/>
  <c r="EQ67" i="8" s="1"/>
  <c r="EN67" i="8"/>
  <c r="EP67" i="8" s="1"/>
  <c r="DS67" i="8"/>
  <c r="DU67" i="8" s="1"/>
  <c r="DR67" i="8"/>
  <c r="DT67" i="8" s="1"/>
  <c r="CW67" i="8"/>
  <c r="CY67" i="8" s="1"/>
  <c r="CV67" i="8"/>
  <c r="CX67" i="8" s="1"/>
  <c r="CA67" i="8"/>
  <c r="CC67" i="8" s="1"/>
  <c r="BZ67" i="8"/>
  <c r="CB67" i="8" s="1"/>
  <c r="BE67" i="8"/>
  <c r="BG67" i="8" s="1"/>
  <c r="BD67" i="8"/>
  <c r="BF67" i="8" s="1"/>
  <c r="AI67" i="8"/>
  <c r="AK67" i="8" s="1"/>
  <c r="AH67" i="8"/>
  <c r="AJ67" i="8" s="1"/>
  <c r="M67" i="8"/>
  <c r="O67" i="8" s="1"/>
  <c r="L67" i="8"/>
  <c r="N67" i="8" s="1"/>
  <c r="FK66" i="8"/>
  <c r="FM66" i="8" s="1"/>
  <c r="FJ66" i="8"/>
  <c r="FL66" i="8" s="1"/>
  <c r="EO66" i="8"/>
  <c r="EQ66" i="8" s="1"/>
  <c r="EN66" i="8"/>
  <c r="EP66" i="8" s="1"/>
  <c r="DS66" i="8"/>
  <c r="DU66" i="8" s="1"/>
  <c r="DR66" i="8"/>
  <c r="DT66" i="8" s="1"/>
  <c r="CW66" i="8"/>
  <c r="CY66" i="8" s="1"/>
  <c r="CV66" i="8"/>
  <c r="CX66" i="8" s="1"/>
  <c r="CA66" i="8"/>
  <c r="CC66" i="8" s="1"/>
  <c r="BZ66" i="8"/>
  <c r="CB66" i="8" s="1"/>
  <c r="BE66" i="8"/>
  <c r="BG66" i="8" s="1"/>
  <c r="BD66" i="8"/>
  <c r="BF66" i="8" s="1"/>
  <c r="AI66" i="8"/>
  <c r="AK66" i="8" s="1"/>
  <c r="AH66" i="8"/>
  <c r="AJ66" i="8" s="1"/>
  <c r="M66" i="8"/>
  <c r="O66" i="8" s="1"/>
  <c r="L66" i="8"/>
  <c r="N66" i="8" s="1"/>
  <c r="FK65" i="8"/>
  <c r="FM65" i="8" s="1"/>
  <c r="FJ65" i="8"/>
  <c r="FL65" i="8" s="1"/>
  <c r="EO65" i="8"/>
  <c r="EQ65" i="8" s="1"/>
  <c r="EN65" i="8"/>
  <c r="EP65" i="8" s="1"/>
  <c r="DS65" i="8"/>
  <c r="DU65" i="8" s="1"/>
  <c r="DR65" i="8"/>
  <c r="DT65" i="8" s="1"/>
  <c r="CW65" i="8"/>
  <c r="CY65" i="8" s="1"/>
  <c r="CV65" i="8"/>
  <c r="CX65" i="8" s="1"/>
  <c r="CA65" i="8"/>
  <c r="CC65" i="8" s="1"/>
  <c r="BZ65" i="8"/>
  <c r="CB65" i="8" s="1"/>
  <c r="BE65" i="8"/>
  <c r="BG65" i="8" s="1"/>
  <c r="BD65" i="8"/>
  <c r="BF65" i="8" s="1"/>
  <c r="AI65" i="8"/>
  <c r="AK65" i="8" s="1"/>
  <c r="AH65" i="8"/>
  <c r="AJ65" i="8" s="1"/>
  <c r="M65" i="8"/>
  <c r="O65" i="8" s="1"/>
  <c r="L65" i="8"/>
  <c r="N65" i="8" s="1"/>
  <c r="FK64" i="8"/>
  <c r="FM64" i="8" s="1"/>
  <c r="FJ64" i="8"/>
  <c r="FL64" i="8" s="1"/>
  <c r="EO64" i="8"/>
  <c r="EQ64" i="8" s="1"/>
  <c r="EN64" i="8"/>
  <c r="EP64" i="8" s="1"/>
  <c r="DS64" i="8"/>
  <c r="DU64" i="8" s="1"/>
  <c r="DR64" i="8"/>
  <c r="DT64" i="8" s="1"/>
  <c r="CW64" i="8"/>
  <c r="CY64" i="8" s="1"/>
  <c r="CV64" i="8"/>
  <c r="CX64" i="8" s="1"/>
  <c r="CA64" i="8"/>
  <c r="CC64" i="8" s="1"/>
  <c r="BZ64" i="8"/>
  <c r="CB64" i="8" s="1"/>
  <c r="BE64" i="8"/>
  <c r="BG64" i="8" s="1"/>
  <c r="BD64" i="8"/>
  <c r="BF64" i="8" s="1"/>
  <c r="AI64" i="8"/>
  <c r="AK64" i="8" s="1"/>
  <c r="AH64" i="8"/>
  <c r="AJ64" i="8" s="1"/>
  <c r="M64" i="8"/>
  <c r="O64" i="8" s="1"/>
  <c r="L64" i="8"/>
  <c r="N64" i="8" s="1"/>
  <c r="FK63" i="8"/>
  <c r="FM63" i="8" s="1"/>
  <c r="FJ63" i="8"/>
  <c r="FL63" i="8" s="1"/>
  <c r="EO63" i="8"/>
  <c r="EQ63" i="8" s="1"/>
  <c r="EN63" i="8"/>
  <c r="EP63" i="8" s="1"/>
  <c r="DS63" i="8"/>
  <c r="DU63" i="8" s="1"/>
  <c r="DR63" i="8"/>
  <c r="DT63" i="8" s="1"/>
  <c r="CW63" i="8"/>
  <c r="CY63" i="8" s="1"/>
  <c r="CV63" i="8"/>
  <c r="CX63" i="8" s="1"/>
  <c r="CA63" i="8"/>
  <c r="CC63" i="8" s="1"/>
  <c r="BZ63" i="8"/>
  <c r="CB63" i="8" s="1"/>
  <c r="BE63" i="8"/>
  <c r="BG63" i="8" s="1"/>
  <c r="BD63" i="8"/>
  <c r="BF63" i="8" s="1"/>
  <c r="AI63" i="8"/>
  <c r="AK63" i="8" s="1"/>
  <c r="AH63" i="8"/>
  <c r="AJ63" i="8" s="1"/>
  <c r="M63" i="8"/>
  <c r="O63" i="8" s="1"/>
  <c r="L63" i="8"/>
  <c r="N63" i="8" s="1"/>
  <c r="FK62" i="8"/>
  <c r="FM62" i="8" s="1"/>
  <c r="FJ62" i="8"/>
  <c r="FL62" i="8" s="1"/>
  <c r="EO62" i="8"/>
  <c r="EQ62" i="8" s="1"/>
  <c r="EN62" i="8"/>
  <c r="EP62" i="8" s="1"/>
  <c r="DS62" i="8"/>
  <c r="DU62" i="8" s="1"/>
  <c r="DR62" i="8"/>
  <c r="DT62" i="8" s="1"/>
  <c r="CW62" i="8"/>
  <c r="CY62" i="8" s="1"/>
  <c r="CV62" i="8"/>
  <c r="CX62" i="8" s="1"/>
  <c r="CA62" i="8"/>
  <c r="CC62" i="8" s="1"/>
  <c r="BZ62" i="8"/>
  <c r="CB62" i="8" s="1"/>
  <c r="BE62" i="8"/>
  <c r="BG62" i="8" s="1"/>
  <c r="BD62" i="8"/>
  <c r="BF62" i="8" s="1"/>
  <c r="AI62" i="8"/>
  <c r="AK62" i="8" s="1"/>
  <c r="AH62" i="8"/>
  <c r="AJ62" i="8" s="1"/>
  <c r="M62" i="8"/>
  <c r="O62" i="8" s="1"/>
  <c r="L62" i="8"/>
  <c r="N62" i="8" s="1"/>
  <c r="FK61" i="8"/>
  <c r="FM61" i="8" s="1"/>
  <c r="FJ61" i="8"/>
  <c r="FL61" i="8" s="1"/>
  <c r="EO61" i="8"/>
  <c r="EQ61" i="8" s="1"/>
  <c r="EN61" i="8"/>
  <c r="EP61" i="8" s="1"/>
  <c r="DS61" i="8"/>
  <c r="DU61" i="8" s="1"/>
  <c r="DR61" i="8"/>
  <c r="DT61" i="8" s="1"/>
  <c r="CW61" i="8"/>
  <c r="CY61" i="8" s="1"/>
  <c r="CV61" i="8"/>
  <c r="CX61" i="8" s="1"/>
  <c r="CA61" i="8"/>
  <c r="CC61" i="8" s="1"/>
  <c r="BZ61" i="8"/>
  <c r="CB61" i="8" s="1"/>
  <c r="BE61" i="8"/>
  <c r="BG61" i="8" s="1"/>
  <c r="BD61" i="8"/>
  <c r="BF61" i="8" s="1"/>
  <c r="AI61" i="8"/>
  <c r="AK61" i="8" s="1"/>
  <c r="AH61" i="8"/>
  <c r="AJ61" i="8" s="1"/>
  <c r="M61" i="8"/>
  <c r="O61" i="8" s="1"/>
  <c r="L61" i="8"/>
  <c r="N61" i="8" s="1"/>
  <c r="FK60" i="8"/>
  <c r="FM60" i="8" s="1"/>
  <c r="FJ60" i="8"/>
  <c r="FL60" i="8" s="1"/>
  <c r="EO60" i="8"/>
  <c r="EQ60" i="8" s="1"/>
  <c r="EN60" i="8"/>
  <c r="EP60" i="8" s="1"/>
  <c r="DS60" i="8"/>
  <c r="DU60" i="8" s="1"/>
  <c r="DR60" i="8"/>
  <c r="DT60" i="8" s="1"/>
  <c r="CW60" i="8"/>
  <c r="CY60" i="8" s="1"/>
  <c r="CV60" i="8"/>
  <c r="CX60" i="8" s="1"/>
  <c r="CA60" i="8"/>
  <c r="CC60" i="8" s="1"/>
  <c r="BZ60" i="8"/>
  <c r="CB60" i="8" s="1"/>
  <c r="BE60" i="8"/>
  <c r="BG60" i="8" s="1"/>
  <c r="BD60" i="8"/>
  <c r="BF60" i="8" s="1"/>
  <c r="AI60" i="8"/>
  <c r="AK60" i="8" s="1"/>
  <c r="AH60" i="8"/>
  <c r="AJ60" i="8" s="1"/>
  <c r="M60" i="8"/>
  <c r="O60" i="8" s="1"/>
  <c r="L60" i="8"/>
  <c r="N60" i="8" s="1"/>
  <c r="FK59" i="8"/>
  <c r="FM59" i="8" s="1"/>
  <c r="FJ59" i="8"/>
  <c r="FL59" i="8" s="1"/>
  <c r="EO59" i="8"/>
  <c r="EQ59" i="8" s="1"/>
  <c r="EN59" i="8"/>
  <c r="EP59" i="8" s="1"/>
  <c r="DS59" i="8"/>
  <c r="DU59" i="8" s="1"/>
  <c r="DR59" i="8"/>
  <c r="DT59" i="8" s="1"/>
  <c r="CW59" i="8"/>
  <c r="CY59" i="8" s="1"/>
  <c r="CV59" i="8"/>
  <c r="CX59" i="8" s="1"/>
  <c r="CA59" i="8"/>
  <c r="CC59" i="8" s="1"/>
  <c r="BZ59" i="8"/>
  <c r="CB59" i="8" s="1"/>
  <c r="BE59" i="8"/>
  <c r="BG59" i="8" s="1"/>
  <c r="BD59" i="8"/>
  <c r="BF59" i="8" s="1"/>
  <c r="AI59" i="8"/>
  <c r="AK59" i="8" s="1"/>
  <c r="AH59" i="8"/>
  <c r="AJ59" i="8" s="1"/>
  <c r="M59" i="8"/>
  <c r="O59" i="8" s="1"/>
  <c r="L59" i="8"/>
  <c r="N59" i="8" s="1"/>
  <c r="FK58" i="8"/>
  <c r="FM58" i="8" s="1"/>
  <c r="FJ58" i="8"/>
  <c r="FL58" i="8" s="1"/>
  <c r="EO58" i="8"/>
  <c r="EQ58" i="8" s="1"/>
  <c r="EN58" i="8"/>
  <c r="EP58" i="8" s="1"/>
  <c r="DS58" i="8"/>
  <c r="DU58" i="8" s="1"/>
  <c r="DR58" i="8"/>
  <c r="DT58" i="8" s="1"/>
  <c r="CW58" i="8"/>
  <c r="CY58" i="8" s="1"/>
  <c r="CV58" i="8"/>
  <c r="CX58" i="8" s="1"/>
  <c r="CA58" i="8"/>
  <c r="CC58" i="8" s="1"/>
  <c r="BZ58" i="8"/>
  <c r="CB58" i="8" s="1"/>
  <c r="BE58" i="8"/>
  <c r="BG58" i="8" s="1"/>
  <c r="BD58" i="8"/>
  <c r="BF58" i="8" s="1"/>
  <c r="AI58" i="8"/>
  <c r="AK58" i="8" s="1"/>
  <c r="AH58" i="8"/>
  <c r="AJ58" i="8" s="1"/>
  <c r="M58" i="8"/>
  <c r="O58" i="8" s="1"/>
  <c r="L58" i="8"/>
  <c r="N58" i="8" s="1"/>
  <c r="FK57" i="8"/>
  <c r="FM57" i="8" s="1"/>
  <c r="FJ57" i="8"/>
  <c r="FL57" i="8" s="1"/>
  <c r="EO57" i="8"/>
  <c r="EQ57" i="8" s="1"/>
  <c r="EN57" i="8"/>
  <c r="EP57" i="8" s="1"/>
  <c r="DS57" i="8"/>
  <c r="DU57" i="8" s="1"/>
  <c r="DR57" i="8"/>
  <c r="DT57" i="8" s="1"/>
  <c r="CW57" i="8"/>
  <c r="CY57" i="8" s="1"/>
  <c r="CV57" i="8"/>
  <c r="CX57" i="8" s="1"/>
  <c r="CA57" i="8"/>
  <c r="CC57" i="8" s="1"/>
  <c r="BZ57" i="8"/>
  <c r="CB57" i="8" s="1"/>
  <c r="BE57" i="8"/>
  <c r="BG57" i="8" s="1"/>
  <c r="BD57" i="8"/>
  <c r="BF57" i="8" s="1"/>
  <c r="AI57" i="8"/>
  <c r="AK57" i="8" s="1"/>
  <c r="AH57" i="8"/>
  <c r="AJ57" i="8" s="1"/>
  <c r="M57" i="8"/>
  <c r="O57" i="8" s="1"/>
  <c r="L57" i="8"/>
  <c r="N57" i="8" s="1"/>
  <c r="FK56" i="8"/>
  <c r="FM56" i="8" s="1"/>
  <c r="FJ56" i="8"/>
  <c r="FL56" i="8" s="1"/>
  <c r="EO56" i="8"/>
  <c r="EQ56" i="8" s="1"/>
  <c r="EN56" i="8"/>
  <c r="EP56" i="8" s="1"/>
  <c r="DS56" i="8"/>
  <c r="DU56" i="8" s="1"/>
  <c r="DR56" i="8"/>
  <c r="DT56" i="8" s="1"/>
  <c r="CW56" i="8"/>
  <c r="CY56" i="8" s="1"/>
  <c r="CV56" i="8"/>
  <c r="CX56" i="8" s="1"/>
  <c r="CA56" i="8"/>
  <c r="CC56" i="8" s="1"/>
  <c r="BZ56" i="8"/>
  <c r="CB56" i="8" s="1"/>
  <c r="BE56" i="8"/>
  <c r="BG56" i="8" s="1"/>
  <c r="BD56" i="8"/>
  <c r="BF56" i="8" s="1"/>
  <c r="AI56" i="8"/>
  <c r="AK56" i="8" s="1"/>
  <c r="AH56" i="8"/>
  <c r="AJ56" i="8" s="1"/>
  <c r="M56" i="8"/>
  <c r="O56" i="8" s="1"/>
  <c r="L56" i="8"/>
  <c r="N56" i="8" s="1"/>
  <c r="FK55" i="8"/>
  <c r="FM55" i="8" s="1"/>
  <c r="FJ55" i="8"/>
  <c r="FL55" i="8" s="1"/>
  <c r="EO55" i="8"/>
  <c r="EQ55" i="8" s="1"/>
  <c r="EN55" i="8"/>
  <c r="EP55" i="8" s="1"/>
  <c r="DS55" i="8"/>
  <c r="DU55" i="8" s="1"/>
  <c r="DR55" i="8"/>
  <c r="DT55" i="8" s="1"/>
  <c r="CW55" i="8"/>
  <c r="CY55" i="8" s="1"/>
  <c r="CV55" i="8"/>
  <c r="CX55" i="8" s="1"/>
  <c r="CA55" i="8"/>
  <c r="CC55" i="8" s="1"/>
  <c r="BZ55" i="8"/>
  <c r="CB55" i="8" s="1"/>
  <c r="BE55" i="8"/>
  <c r="BG55" i="8" s="1"/>
  <c r="BD55" i="8"/>
  <c r="BF55" i="8" s="1"/>
  <c r="AI55" i="8"/>
  <c r="AK55" i="8" s="1"/>
  <c r="AH55" i="8"/>
  <c r="AJ55" i="8" s="1"/>
  <c r="M55" i="8"/>
  <c r="O55" i="8" s="1"/>
  <c r="L55" i="8"/>
  <c r="N55" i="8" s="1"/>
  <c r="FK54" i="8"/>
  <c r="FM54" i="8" s="1"/>
  <c r="FJ54" i="8"/>
  <c r="FL54" i="8" s="1"/>
  <c r="EO54" i="8"/>
  <c r="EQ54" i="8" s="1"/>
  <c r="EN54" i="8"/>
  <c r="EP54" i="8" s="1"/>
  <c r="DS54" i="8"/>
  <c r="DU54" i="8" s="1"/>
  <c r="DR54" i="8"/>
  <c r="DT54" i="8" s="1"/>
  <c r="CW54" i="8"/>
  <c r="CY54" i="8" s="1"/>
  <c r="CV54" i="8"/>
  <c r="CX54" i="8" s="1"/>
  <c r="CA54" i="8"/>
  <c r="CC54" i="8" s="1"/>
  <c r="BZ54" i="8"/>
  <c r="CB54" i="8" s="1"/>
  <c r="BE54" i="8"/>
  <c r="BG54" i="8" s="1"/>
  <c r="BD54" i="8"/>
  <c r="BF54" i="8" s="1"/>
  <c r="AI54" i="8"/>
  <c r="AK54" i="8" s="1"/>
  <c r="AH54" i="8"/>
  <c r="AJ54" i="8" s="1"/>
  <c r="M54" i="8"/>
  <c r="O54" i="8" s="1"/>
  <c r="L54" i="8"/>
  <c r="N54" i="8" s="1"/>
  <c r="FK53" i="8"/>
  <c r="FM53" i="8" s="1"/>
  <c r="FJ53" i="8"/>
  <c r="FL53" i="8" s="1"/>
  <c r="EO53" i="8"/>
  <c r="EQ53" i="8" s="1"/>
  <c r="EN53" i="8"/>
  <c r="EP53" i="8" s="1"/>
  <c r="DS53" i="8"/>
  <c r="DU53" i="8" s="1"/>
  <c r="DR53" i="8"/>
  <c r="DT53" i="8" s="1"/>
  <c r="CW53" i="8"/>
  <c r="CY53" i="8" s="1"/>
  <c r="CV53" i="8"/>
  <c r="CX53" i="8" s="1"/>
  <c r="CA53" i="8"/>
  <c r="CC53" i="8" s="1"/>
  <c r="BZ53" i="8"/>
  <c r="CB53" i="8" s="1"/>
  <c r="BE53" i="8"/>
  <c r="BG53" i="8" s="1"/>
  <c r="BD53" i="8"/>
  <c r="BF53" i="8" s="1"/>
  <c r="AI53" i="8"/>
  <c r="AK53" i="8" s="1"/>
  <c r="AH53" i="8"/>
  <c r="AJ53" i="8" s="1"/>
  <c r="M53" i="8"/>
  <c r="O53" i="8" s="1"/>
  <c r="L53" i="8"/>
  <c r="N53" i="8" s="1"/>
  <c r="FK52" i="8"/>
  <c r="FM52" i="8" s="1"/>
  <c r="FJ52" i="8"/>
  <c r="FL52" i="8" s="1"/>
  <c r="EO52" i="8"/>
  <c r="EQ52" i="8" s="1"/>
  <c r="EN52" i="8"/>
  <c r="EP52" i="8" s="1"/>
  <c r="DS52" i="8"/>
  <c r="DU52" i="8" s="1"/>
  <c r="DR52" i="8"/>
  <c r="DT52" i="8" s="1"/>
  <c r="CW52" i="8"/>
  <c r="CY52" i="8" s="1"/>
  <c r="CV52" i="8"/>
  <c r="CX52" i="8" s="1"/>
  <c r="CA52" i="8"/>
  <c r="CC52" i="8" s="1"/>
  <c r="BZ52" i="8"/>
  <c r="CB52" i="8" s="1"/>
  <c r="BE52" i="8"/>
  <c r="BG52" i="8" s="1"/>
  <c r="BD52" i="8"/>
  <c r="BF52" i="8" s="1"/>
  <c r="AI52" i="8"/>
  <c r="AK52" i="8" s="1"/>
  <c r="AH52" i="8"/>
  <c r="AJ52" i="8" s="1"/>
  <c r="M52" i="8"/>
  <c r="O52" i="8" s="1"/>
  <c r="L52" i="8"/>
  <c r="N52" i="8" s="1"/>
  <c r="FK51" i="8"/>
  <c r="FM51" i="8" s="1"/>
  <c r="FJ51" i="8"/>
  <c r="FL51" i="8" s="1"/>
  <c r="EO51" i="8"/>
  <c r="EQ51" i="8" s="1"/>
  <c r="EN51" i="8"/>
  <c r="EP51" i="8" s="1"/>
  <c r="DS51" i="8"/>
  <c r="DU51" i="8" s="1"/>
  <c r="DR51" i="8"/>
  <c r="DT51" i="8" s="1"/>
  <c r="CW51" i="8"/>
  <c r="CY51" i="8" s="1"/>
  <c r="CV51" i="8"/>
  <c r="CX51" i="8" s="1"/>
  <c r="CA51" i="8"/>
  <c r="CC51" i="8" s="1"/>
  <c r="BZ51" i="8"/>
  <c r="CB51" i="8" s="1"/>
  <c r="BE51" i="8"/>
  <c r="BG51" i="8" s="1"/>
  <c r="BD51" i="8"/>
  <c r="BF51" i="8" s="1"/>
  <c r="AI51" i="8"/>
  <c r="AK51" i="8" s="1"/>
  <c r="AH51" i="8"/>
  <c r="AJ51" i="8" s="1"/>
  <c r="M51" i="8"/>
  <c r="O51" i="8" s="1"/>
  <c r="L51" i="8"/>
  <c r="N51" i="8" s="1"/>
  <c r="FK50" i="8"/>
  <c r="FM50" i="8" s="1"/>
  <c r="FJ50" i="8"/>
  <c r="FL50" i="8" s="1"/>
  <c r="EO50" i="8"/>
  <c r="EQ50" i="8" s="1"/>
  <c r="EN50" i="8"/>
  <c r="EP50" i="8" s="1"/>
  <c r="DS50" i="8"/>
  <c r="DU50" i="8" s="1"/>
  <c r="DR50" i="8"/>
  <c r="DT50" i="8" s="1"/>
  <c r="CW50" i="8"/>
  <c r="CY50" i="8" s="1"/>
  <c r="CV50" i="8"/>
  <c r="CX50" i="8" s="1"/>
  <c r="CA50" i="8"/>
  <c r="CC50" i="8" s="1"/>
  <c r="BZ50" i="8"/>
  <c r="CB50" i="8" s="1"/>
  <c r="BE50" i="8"/>
  <c r="BG50" i="8" s="1"/>
  <c r="BD50" i="8"/>
  <c r="BF50" i="8" s="1"/>
  <c r="AI50" i="8"/>
  <c r="AK50" i="8" s="1"/>
  <c r="AH50" i="8"/>
  <c r="AJ50" i="8" s="1"/>
  <c r="M50" i="8"/>
  <c r="O50" i="8" s="1"/>
  <c r="L50" i="8"/>
  <c r="N50" i="8" s="1"/>
  <c r="FK49" i="8"/>
  <c r="FM49" i="8" s="1"/>
  <c r="FJ49" i="8"/>
  <c r="FL49" i="8" s="1"/>
  <c r="EO49" i="8"/>
  <c r="EQ49" i="8" s="1"/>
  <c r="EN49" i="8"/>
  <c r="EP49" i="8" s="1"/>
  <c r="DS49" i="8"/>
  <c r="DU49" i="8" s="1"/>
  <c r="DR49" i="8"/>
  <c r="DT49" i="8" s="1"/>
  <c r="CW49" i="8"/>
  <c r="CY49" i="8" s="1"/>
  <c r="CV49" i="8"/>
  <c r="CX49" i="8" s="1"/>
  <c r="CA49" i="8"/>
  <c r="CC49" i="8" s="1"/>
  <c r="BZ49" i="8"/>
  <c r="CB49" i="8" s="1"/>
  <c r="BE49" i="8"/>
  <c r="BG49" i="8" s="1"/>
  <c r="BD49" i="8"/>
  <c r="BF49" i="8" s="1"/>
  <c r="AI49" i="8"/>
  <c r="AK49" i="8" s="1"/>
  <c r="AH49" i="8"/>
  <c r="AJ49" i="8" s="1"/>
  <c r="M49" i="8"/>
  <c r="O49" i="8" s="1"/>
  <c r="L49" i="8"/>
  <c r="N49" i="8" s="1"/>
  <c r="FK48" i="8"/>
  <c r="FM48" i="8" s="1"/>
  <c r="FJ48" i="8"/>
  <c r="FL48" i="8" s="1"/>
  <c r="EO48" i="8"/>
  <c r="EQ48" i="8" s="1"/>
  <c r="EN48" i="8"/>
  <c r="EP48" i="8" s="1"/>
  <c r="DS48" i="8"/>
  <c r="DU48" i="8" s="1"/>
  <c r="DR48" i="8"/>
  <c r="DT48" i="8" s="1"/>
  <c r="CW48" i="8"/>
  <c r="CY48" i="8" s="1"/>
  <c r="CV48" i="8"/>
  <c r="CX48" i="8" s="1"/>
  <c r="CA48" i="8"/>
  <c r="CC48" i="8" s="1"/>
  <c r="BZ48" i="8"/>
  <c r="CB48" i="8" s="1"/>
  <c r="BE48" i="8"/>
  <c r="BG48" i="8" s="1"/>
  <c r="BD48" i="8"/>
  <c r="BF48" i="8" s="1"/>
  <c r="AI48" i="8"/>
  <c r="AK48" i="8" s="1"/>
  <c r="AH48" i="8"/>
  <c r="AJ48" i="8" s="1"/>
  <c r="M48" i="8"/>
  <c r="O48" i="8" s="1"/>
  <c r="L48" i="8"/>
  <c r="N48" i="8" s="1"/>
  <c r="FK47" i="8"/>
  <c r="FM47" i="8" s="1"/>
  <c r="FJ47" i="8"/>
  <c r="FL47" i="8" s="1"/>
  <c r="EO47" i="8"/>
  <c r="EQ47" i="8" s="1"/>
  <c r="EN47" i="8"/>
  <c r="EP47" i="8" s="1"/>
  <c r="DS47" i="8"/>
  <c r="DU47" i="8" s="1"/>
  <c r="DR47" i="8"/>
  <c r="DT47" i="8" s="1"/>
  <c r="CW47" i="8"/>
  <c r="CY47" i="8" s="1"/>
  <c r="CV47" i="8"/>
  <c r="CX47" i="8" s="1"/>
  <c r="CA47" i="8"/>
  <c r="CC47" i="8" s="1"/>
  <c r="BZ47" i="8"/>
  <c r="CB47" i="8" s="1"/>
  <c r="BE47" i="8"/>
  <c r="BG47" i="8" s="1"/>
  <c r="BD47" i="8"/>
  <c r="BF47" i="8" s="1"/>
  <c r="AI47" i="8"/>
  <c r="AK47" i="8" s="1"/>
  <c r="AH47" i="8"/>
  <c r="AJ47" i="8" s="1"/>
  <c r="M47" i="8"/>
  <c r="O47" i="8" s="1"/>
  <c r="L47" i="8"/>
  <c r="N47" i="8" s="1"/>
  <c r="FK46" i="8"/>
  <c r="FM46" i="8" s="1"/>
  <c r="FJ46" i="8"/>
  <c r="FL46" i="8" s="1"/>
  <c r="EO46" i="8"/>
  <c r="EQ46" i="8" s="1"/>
  <c r="EN46" i="8"/>
  <c r="EP46" i="8" s="1"/>
  <c r="DS46" i="8"/>
  <c r="DU46" i="8" s="1"/>
  <c r="DR46" i="8"/>
  <c r="DT46" i="8" s="1"/>
  <c r="CW46" i="8"/>
  <c r="CY46" i="8" s="1"/>
  <c r="CV46" i="8"/>
  <c r="CX46" i="8" s="1"/>
  <c r="CA46" i="8"/>
  <c r="CC46" i="8" s="1"/>
  <c r="BZ46" i="8"/>
  <c r="CB46" i="8" s="1"/>
  <c r="BE46" i="8"/>
  <c r="BG46" i="8" s="1"/>
  <c r="BD46" i="8"/>
  <c r="BF46" i="8" s="1"/>
  <c r="AI46" i="8"/>
  <c r="AK46" i="8" s="1"/>
  <c r="AH46" i="8"/>
  <c r="AJ46" i="8" s="1"/>
  <c r="M46" i="8"/>
  <c r="O46" i="8" s="1"/>
  <c r="L46" i="8"/>
  <c r="N46" i="8" s="1"/>
  <c r="FK45" i="8"/>
  <c r="FM45" i="8" s="1"/>
  <c r="FJ45" i="8"/>
  <c r="FL45" i="8" s="1"/>
  <c r="EO45" i="8"/>
  <c r="EQ45" i="8" s="1"/>
  <c r="EN45" i="8"/>
  <c r="EP45" i="8" s="1"/>
  <c r="DS45" i="8"/>
  <c r="DU45" i="8" s="1"/>
  <c r="DR45" i="8"/>
  <c r="DT45" i="8" s="1"/>
  <c r="CW45" i="8"/>
  <c r="CY45" i="8" s="1"/>
  <c r="CV45" i="8"/>
  <c r="CX45" i="8" s="1"/>
  <c r="CA45" i="8"/>
  <c r="CC45" i="8" s="1"/>
  <c r="BZ45" i="8"/>
  <c r="CB45" i="8" s="1"/>
  <c r="BE45" i="8"/>
  <c r="BG45" i="8" s="1"/>
  <c r="BD45" i="8"/>
  <c r="BF45" i="8" s="1"/>
  <c r="AI45" i="8"/>
  <c r="AK45" i="8" s="1"/>
  <c r="AH45" i="8"/>
  <c r="AJ45" i="8" s="1"/>
  <c r="M45" i="8"/>
  <c r="O45" i="8" s="1"/>
  <c r="L45" i="8"/>
  <c r="N45" i="8" s="1"/>
  <c r="FK44" i="8"/>
  <c r="FM44" i="8" s="1"/>
  <c r="FJ44" i="8"/>
  <c r="FL44" i="8" s="1"/>
  <c r="EO44" i="8"/>
  <c r="EQ44" i="8" s="1"/>
  <c r="EN44" i="8"/>
  <c r="EP44" i="8" s="1"/>
  <c r="DS44" i="8"/>
  <c r="DU44" i="8" s="1"/>
  <c r="DR44" i="8"/>
  <c r="DT44" i="8" s="1"/>
  <c r="CW44" i="8"/>
  <c r="CY44" i="8" s="1"/>
  <c r="CV44" i="8"/>
  <c r="CX44" i="8" s="1"/>
  <c r="CA44" i="8"/>
  <c r="CC44" i="8" s="1"/>
  <c r="BZ44" i="8"/>
  <c r="CB44" i="8" s="1"/>
  <c r="BE44" i="8"/>
  <c r="BG44" i="8" s="1"/>
  <c r="BD44" i="8"/>
  <c r="BF44" i="8" s="1"/>
  <c r="AI44" i="8"/>
  <c r="AK44" i="8" s="1"/>
  <c r="AH44" i="8"/>
  <c r="AJ44" i="8" s="1"/>
  <c r="M44" i="8"/>
  <c r="O44" i="8" s="1"/>
  <c r="L44" i="8"/>
  <c r="N44" i="8" s="1"/>
  <c r="FK43" i="8"/>
  <c r="FM43" i="8" s="1"/>
  <c r="FJ43" i="8"/>
  <c r="FL43" i="8" s="1"/>
  <c r="EO43" i="8"/>
  <c r="EQ43" i="8" s="1"/>
  <c r="EN43" i="8"/>
  <c r="EP43" i="8" s="1"/>
  <c r="DS43" i="8"/>
  <c r="DU43" i="8" s="1"/>
  <c r="DR43" i="8"/>
  <c r="DT43" i="8" s="1"/>
  <c r="CW43" i="8"/>
  <c r="CY43" i="8" s="1"/>
  <c r="CV43" i="8"/>
  <c r="CX43" i="8" s="1"/>
  <c r="CA43" i="8"/>
  <c r="CC43" i="8" s="1"/>
  <c r="BZ43" i="8"/>
  <c r="CB43" i="8" s="1"/>
  <c r="BE43" i="8"/>
  <c r="BG43" i="8" s="1"/>
  <c r="BD43" i="8"/>
  <c r="BF43" i="8" s="1"/>
  <c r="AI43" i="8"/>
  <c r="AK43" i="8" s="1"/>
  <c r="AH43" i="8"/>
  <c r="AJ43" i="8" s="1"/>
  <c r="M43" i="8"/>
  <c r="O43" i="8" s="1"/>
  <c r="L43" i="8"/>
  <c r="N43" i="8" s="1"/>
  <c r="FK42" i="8"/>
  <c r="FM42" i="8" s="1"/>
  <c r="FJ42" i="8"/>
  <c r="FL42" i="8" s="1"/>
  <c r="EO42" i="8"/>
  <c r="EQ42" i="8" s="1"/>
  <c r="EN42" i="8"/>
  <c r="EP42" i="8" s="1"/>
  <c r="DS42" i="8"/>
  <c r="DU42" i="8" s="1"/>
  <c r="DR42" i="8"/>
  <c r="DT42" i="8" s="1"/>
  <c r="CW42" i="8"/>
  <c r="CY42" i="8" s="1"/>
  <c r="CV42" i="8"/>
  <c r="CX42" i="8" s="1"/>
  <c r="CA42" i="8"/>
  <c r="CC42" i="8" s="1"/>
  <c r="BZ42" i="8"/>
  <c r="CB42" i="8" s="1"/>
  <c r="BE42" i="8"/>
  <c r="BG42" i="8" s="1"/>
  <c r="BD42" i="8"/>
  <c r="BF42" i="8" s="1"/>
  <c r="AI42" i="8"/>
  <c r="AK42" i="8" s="1"/>
  <c r="AH42" i="8"/>
  <c r="AJ42" i="8" s="1"/>
  <c r="M42" i="8"/>
  <c r="O42" i="8" s="1"/>
  <c r="L42" i="8"/>
  <c r="N42" i="8" s="1"/>
  <c r="FK41" i="8"/>
  <c r="FM41" i="8" s="1"/>
  <c r="FJ41" i="8"/>
  <c r="FL41" i="8" s="1"/>
  <c r="EO41" i="8"/>
  <c r="EQ41" i="8" s="1"/>
  <c r="EN41" i="8"/>
  <c r="EP41" i="8" s="1"/>
  <c r="DS41" i="8"/>
  <c r="DU41" i="8" s="1"/>
  <c r="DR41" i="8"/>
  <c r="DT41" i="8" s="1"/>
  <c r="CW41" i="8"/>
  <c r="CY41" i="8" s="1"/>
  <c r="CV41" i="8"/>
  <c r="CX41" i="8" s="1"/>
  <c r="CA41" i="8"/>
  <c r="CC41" i="8" s="1"/>
  <c r="BZ41" i="8"/>
  <c r="CB41" i="8" s="1"/>
  <c r="BE41" i="8"/>
  <c r="BG41" i="8" s="1"/>
  <c r="BD41" i="8"/>
  <c r="BF41" i="8" s="1"/>
  <c r="AI41" i="8"/>
  <c r="AK41" i="8" s="1"/>
  <c r="AH41" i="8"/>
  <c r="AJ41" i="8" s="1"/>
  <c r="M41" i="8"/>
  <c r="O41" i="8" s="1"/>
  <c r="L41" i="8"/>
  <c r="N41" i="8" s="1"/>
  <c r="FK40" i="8"/>
  <c r="FM40" i="8" s="1"/>
  <c r="FJ40" i="8"/>
  <c r="FL40" i="8" s="1"/>
  <c r="EO40" i="8"/>
  <c r="EQ40" i="8" s="1"/>
  <c r="EN40" i="8"/>
  <c r="EP40" i="8" s="1"/>
  <c r="DS40" i="8"/>
  <c r="DU40" i="8" s="1"/>
  <c r="DR40" i="8"/>
  <c r="DT40" i="8" s="1"/>
  <c r="CW40" i="8"/>
  <c r="CY40" i="8" s="1"/>
  <c r="CV40" i="8"/>
  <c r="CX40" i="8" s="1"/>
  <c r="CA40" i="8"/>
  <c r="CC40" i="8" s="1"/>
  <c r="BZ40" i="8"/>
  <c r="CB40" i="8" s="1"/>
  <c r="BE40" i="8"/>
  <c r="BG40" i="8" s="1"/>
  <c r="BD40" i="8"/>
  <c r="BF40" i="8" s="1"/>
  <c r="AI40" i="8"/>
  <c r="AK40" i="8" s="1"/>
  <c r="AH40" i="8"/>
  <c r="AJ40" i="8" s="1"/>
  <c r="M40" i="8"/>
  <c r="O40" i="8" s="1"/>
  <c r="L40" i="8"/>
  <c r="N40" i="8" s="1"/>
  <c r="FK39" i="8"/>
  <c r="FM39" i="8" s="1"/>
  <c r="FJ39" i="8"/>
  <c r="FL39" i="8" s="1"/>
  <c r="EO39" i="8"/>
  <c r="EQ39" i="8" s="1"/>
  <c r="EN39" i="8"/>
  <c r="EP39" i="8" s="1"/>
  <c r="DS39" i="8"/>
  <c r="DU39" i="8" s="1"/>
  <c r="DR39" i="8"/>
  <c r="DT39" i="8" s="1"/>
  <c r="CW39" i="8"/>
  <c r="CY39" i="8" s="1"/>
  <c r="CV39" i="8"/>
  <c r="CX39" i="8" s="1"/>
  <c r="CA39" i="8"/>
  <c r="CC39" i="8" s="1"/>
  <c r="BZ39" i="8"/>
  <c r="CB39" i="8" s="1"/>
  <c r="BE39" i="8"/>
  <c r="BG39" i="8" s="1"/>
  <c r="BD39" i="8"/>
  <c r="BF39" i="8" s="1"/>
  <c r="AI39" i="8"/>
  <c r="AK39" i="8" s="1"/>
  <c r="AH39" i="8"/>
  <c r="AJ39" i="8" s="1"/>
  <c r="M39" i="8"/>
  <c r="O39" i="8" s="1"/>
  <c r="L39" i="8"/>
  <c r="N39" i="8" s="1"/>
  <c r="FK38" i="8"/>
  <c r="FM38" i="8" s="1"/>
  <c r="FJ38" i="8"/>
  <c r="FL38" i="8" s="1"/>
  <c r="EO38" i="8"/>
  <c r="EQ38" i="8" s="1"/>
  <c r="EN38" i="8"/>
  <c r="EP38" i="8" s="1"/>
  <c r="DS38" i="8"/>
  <c r="DU38" i="8" s="1"/>
  <c r="DR38" i="8"/>
  <c r="DT38" i="8" s="1"/>
  <c r="CW38" i="8"/>
  <c r="CY38" i="8" s="1"/>
  <c r="CV38" i="8"/>
  <c r="CX38" i="8" s="1"/>
  <c r="CA38" i="8"/>
  <c r="CC38" i="8" s="1"/>
  <c r="BZ38" i="8"/>
  <c r="CB38" i="8" s="1"/>
  <c r="BE38" i="8"/>
  <c r="BG38" i="8" s="1"/>
  <c r="BD38" i="8"/>
  <c r="BF38" i="8" s="1"/>
  <c r="AI38" i="8"/>
  <c r="AK38" i="8" s="1"/>
  <c r="AH38" i="8"/>
  <c r="AJ38" i="8" s="1"/>
  <c r="M38" i="8"/>
  <c r="O38" i="8" s="1"/>
  <c r="L38" i="8"/>
  <c r="N38" i="8" s="1"/>
  <c r="FK37" i="8"/>
  <c r="FM37" i="8" s="1"/>
  <c r="FJ37" i="8"/>
  <c r="FL37" i="8" s="1"/>
  <c r="EO37" i="8"/>
  <c r="EQ37" i="8" s="1"/>
  <c r="EN37" i="8"/>
  <c r="EP37" i="8" s="1"/>
  <c r="DS37" i="8"/>
  <c r="DU37" i="8" s="1"/>
  <c r="DR37" i="8"/>
  <c r="DT37" i="8" s="1"/>
  <c r="CW37" i="8"/>
  <c r="CY37" i="8" s="1"/>
  <c r="CV37" i="8"/>
  <c r="CX37" i="8" s="1"/>
  <c r="CA37" i="8"/>
  <c r="CC37" i="8" s="1"/>
  <c r="BZ37" i="8"/>
  <c r="CB37" i="8" s="1"/>
  <c r="BE37" i="8"/>
  <c r="BG37" i="8" s="1"/>
  <c r="BD37" i="8"/>
  <c r="BF37" i="8" s="1"/>
  <c r="AI37" i="8"/>
  <c r="AK37" i="8" s="1"/>
  <c r="AH37" i="8"/>
  <c r="AJ37" i="8" s="1"/>
  <c r="M37" i="8"/>
  <c r="O37" i="8" s="1"/>
  <c r="L37" i="8"/>
  <c r="N37" i="8" s="1"/>
  <c r="FK36" i="8"/>
  <c r="FM36" i="8" s="1"/>
  <c r="FJ36" i="8"/>
  <c r="FL36" i="8" s="1"/>
  <c r="EO36" i="8"/>
  <c r="EQ36" i="8" s="1"/>
  <c r="EN36" i="8"/>
  <c r="EP36" i="8" s="1"/>
  <c r="DS36" i="8"/>
  <c r="DU36" i="8" s="1"/>
  <c r="DR36" i="8"/>
  <c r="DT36" i="8" s="1"/>
  <c r="CW36" i="8"/>
  <c r="CY36" i="8" s="1"/>
  <c r="CV36" i="8"/>
  <c r="CX36" i="8" s="1"/>
  <c r="CA36" i="8"/>
  <c r="CC36" i="8" s="1"/>
  <c r="BZ36" i="8"/>
  <c r="CB36" i="8" s="1"/>
  <c r="BE36" i="8"/>
  <c r="BG36" i="8" s="1"/>
  <c r="BD36" i="8"/>
  <c r="BF36" i="8" s="1"/>
  <c r="AI36" i="8"/>
  <c r="AK36" i="8" s="1"/>
  <c r="AH36" i="8"/>
  <c r="AJ36" i="8" s="1"/>
  <c r="M36" i="8"/>
  <c r="O36" i="8" s="1"/>
  <c r="L36" i="8"/>
  <c r="N36" i="8" s="1"/>
  <c r="FK35" i="8"/>
  <c r="FM35" i="8" s="1"/>
  <c r="FJ35" i="8"/>
  <c r="FL35" i="8" s="1"/>
  <c r="EO35" i="8"/>
  <c r="EQ35" i="8" s="1"/>
  <c r="EN35" i="8"/>
  <c r="EP35" i="8" s="1"/>
  <c r="DS35" i="8"/>
  <c r="DU35" i="8" s="1"/>
  <c r="DR35" i="8"/>
  <c r="DT35" i="8" s="1"/>
  <c r="CW35" i="8"/>
  <c r="CY35" i="8" s="1"/>
  <c r="CV35" i="8"/>
  <c r="CX35" i="8" s="1"/>
  <c r="CA35" i="8"/>
  <c r="CC35" i="8" s="1"/>
  <c r="BZ35" i="8"/>
  <c r="CB35" i="8" s="1"/>
  <c r="BE35" i="8"/>
  <c r="BG35" i="8" s="1"/>
  <c r="BD35" i="8"/>
  <c r="BF35" i="8" s="1"/>
  <c r="AI35" i="8"/>
  <c r="AK35" i="8" s="1"/>
  <c r="AH35" i="8"/>
  <c r="AJ35" i="8" s="1"/>
  <c r="M35" i="8"/>
  <c r="O35" i="8" s="1"/>
  <c r="L35" i="8"/>
  <c r="N35" i="8" s="1"/>
  <c r="FK34" i="8"/>
  <c r="FM34" i="8" s="1"/>
  <c r="FJ34" i="8"/>
  <c r="FL34" i="8" s="1"/>
  <c r="EO34" i="8"/>
  <c r="EQ34" i="8" s="1"/>
  <c r="EN34" i="8"/>
  <c r="EP34" i="8" s="1"/>
  <c r="DS34" i="8"/>
  <c r="DU34" i="8" s="1"/>
  <c r="DR34" i="8"/>
  <c r="DT34" i="8" s="1"/>
  <c r="CW34" i="8"/>
  <c r="CY34" i="8" s="1"/>
  <c r="CV34" i="8"/>
  <c r="CX34" i="8" s="1"/>
  <c r="CA34" i="8"/>
  <c r="CC34" i="8" s="1"/>
  <c r="BZ34" i="8"/>
  <c r="CB34" i="8" s="1"/>
  <c r="BE34" i="8"/>
  <c r="BG34" i="8" s="1"/>
  <c r="BD34" i="8"/>
  <c r="BF34" i="8" s="1"/>
  <c r="AI34" i="8"/>
  <c r="AK34" i="8" s="1"/>
  <c r="AH34" i="8"/>
  <c r="AJ34" i="8" s="1"/>
  <c r="M34" i="8"/>
  <c r="O34" i="8" s="1"/>
  <c r="L34" i="8"/>
  <c r="N34" i="8" s="1"/>
  <c r="FK33" i="8"/>
  <c r="FM33" i="8" s="1"/>
  <c r="FJ33" i="8"/>
  <c r="FL33" i="8" s="1"/>
  <c r="EO33" i="8"/>
  <c r="EQ33" i="8" s="1"/>
  <c r="EN33" i="8"/>
  <c r="EP33" i="8" s="1"/>
  <c r="DS33" i="8"/>
  <c r="DU33" i="8" s="1"/>
  <c r="DR33" i="8"/>
  <c r="DT33" i="8" s="1"/>
  <c r="CW33" i="8"/>
  <c r="CY33" i="8" s="1"/>
  <c r="CV33" i="8"/>
  <c r="CX33" i="8" s="1"/>
  <c r="CA33" i="8"/>
  <c r="CC33" i="8" s="1"/>
  <c r="BZ33" i="8"/>
  <c r="CB33" i="8" s="1"/>
  <c r="BE33" i="8"/>
  <c r="BG33" i="8" s="1"/>
  <c r="BD33" i="8"/>
  <c r="BF33" i="8" s="1"/>
  <c r="AI33" i="8"/>
  <c r="AK33" i="8" s="1"/>
  <c r="AH33" i="8"/>
  <c r="AJ33" i="8" s="1"/>
  <c r="M33" i="8"/>
  <c r="O33" i="8" s="1"/>
  <c r="L33" i="8"/>
  <c r="N33" i="8" s="1"/>
  <c r="FK32" i="8"/>
  <c r="FM32" i="8" s="1"/>
  <c r="FJ32" i="8"/>
  <c r="FL32" i="8" s="1"/>
  <c r="EO32" i="8"/>
  <c r="EQ32" i="8" s="1"/>
  <c r="EN32" i="8"/>
  <c r="EP32" i="8" s="1"/>
  <c r="DS32" i="8"/>
  <c r="DU32" i="8" s="1"/>
  <c r="DR32" i="8"/>
  <c r="DT32" i="8" s="1"/>
  <c r="CW32" i="8"/>
  <c r="CY32" i="8" s="1"/>
  <c r="CV32" i="8"/>
  <c r="CX32" i="8" s="1"/>
  <c r="CA32" i="8"/>
  <c r="CC32" i="8" s="1"/>
  <c r="BZ32" i="8"/>
  <c r="CB32" i="8" s="1"/>
  <c r="BE32" i="8"/>
  <c r="BG32" i="8" s="1"/>
  <c r="BD32" i="8"/>
  <c r="BF32" i="8" s="1"/>
  <c r="AI32" i="8"/>
  <c r="AK32" i="8" s="1"/>
  <c r="AH32" i="8"/>
  <c r="AJ32" i="8" s="1"/>
  <c r="M32" i="8"/>
  <c r="O32" i="8" s="1"/>
  <c r="L32" i="8"/>
  <c r="N32" i="8" s="1"/>
  <c r="FK31" i="8"/>
  <c r="FM31" i="8" s="1"/>
  <c r="FJ31" i="8"/>
  <c r="FL31" i="8" s="1"/>
  <c r="EO31" i="8"/>
  <c r="EQ31" i="8" s="1"/>
  <c r="EN31" i="8"/>
  <c r="EP31" i="8" s="1"/>
  <c r="DS31" i="8"/>
  <c r="DU31" i="8" s="1"/>
  <c r="DR31" i="8"/>
  <c r="DT31" i="8" s="1"/>
  <c r="CW31" i="8"/>
  <c r="CY31" i="8" s="1"/>
  <c r="CV31" i="8"/>
  <c r="CX31" i="8" s="1"/>
  <c r="CA31" i="8"/>
  <c r="CC31" i="8" s="1"/>
  <c r="BZ31" i="8"/>
  <c r="CB31" i="8" s="1"/>
  <c r="BE31" i="8"/>
  <c r="BG31" i="8" s="1"/>
  <c r="BD31" i="8"/>
  <c r="BF31" i="8" s="1"/>
  <c r="AI31" i="8"/>
  <c r="AK31" i="8" s="1"/>
  <c r="AH31" i="8"/>
  <c r="AJ31" i="8" s="1"/>
  <c r="M31" i="8"/>
  <c r="O31" i="8" s="1"/>
  <c r="L31" i="8"/>
  <c r="N31" i="8" s="1"/>
  <c r="FK30" i="8"/>
  <c r="FM30" i="8" s="1"/>
  <c r="FJ30" i="8"/>
  <c r="FL30" i="8" s="1"/>
  <c r="EO30" i="8"/>
  <c r="EQ30" i="8" s="1"/>
  <c r="EN30" i="8"/>
  <c r="EP30" i="8" s="1"/>
  <c r="DS30" i="8"/>
  <c r="DU30" i="8" s="1"/>
  <c r="DR30" i="8"/>
  <c r="DT30" i="8" s="1"/>
  <c r="CW30" i="8"/>
  <c r="CY30" i="8" s="1"/>
  <c r="CV30" i="8"/>
  <c r="CX30" i="8" s="1"/>
  <c r="CA30" i="8"/>
  <c r="CC30" i="8" s="1"/>
  <c r="BZ30" i="8"/>
  <c r="CB30" i="8" s="1"/>
  <c r="BE30" i="8"/>
  <c r="BG30" i="8" s="1"/>
  <c r="BD30" i="8"/>
  <c r="BF30" i="8" s="1"/>
  <c r="AI30" i="8"/>
  <c r="AK30" i="8" s="1"/>
  <c r="AH30" i="8"/>
  <c r="AJ30" i="8" s="1"/>
  <c r="M30" i="8"/>
  <c r="O30" i="8" s="1"/>
  <c r="L30" i="8"/>
  <c r="N30" i="8" s="1"/>
  <c r="FK29" i="8"/>
  <c r="FM29" i="8" s="1"/>
  <c r="FJ29" i="8"/>
  <c r="FL29" i="8" s="1"/>
  <c r="EO29" i="8"/>
  <c r="EQ29" i="8" s="1"/>
  <c r="EN29" i="8"/>
  <c r="EP29" i="8" s="1"/>
  <c r="DS29" i="8"/>
  <c r="DU29" i="8" s="1"/>
  <c r="DR29" i="8"/>
  <c r="DT29" i="8" s="1"/>
  <c r="CW29" i="8"/>
  <c r="CY29" i="8" s="1"/>
  <c r="CV29" i="8"/>
  <c r="CX29" i="8" s="1"/>
  <c r="CA29" i="8"/>
  <c r="CC29" i="8" s="1"/>
  <c r="BZ29" i="8"/>
  <c r="CB29" i="8" s="1"/>
  <c r="BE29" i="8"/>
  <c r="BG29" i="8" s="1"/>
  <c r="BD29" i="8"/>
  <c r="BF29" i="8" s="1"/>
  <c r="AI29" i="8"/>
  <c r="AK29" i="8" s="1"/>
  <c r="AH29" i="8"/>
  <c r="AJ29" i="8" s="1"/>
  <c r="M29" i="8"/>
  <c r="O29" i="8" s="1"/>
  <c r="L29" i="8"/>
  <c r="N29" i="8" s="1"/>
  <c r="FK28" i="8"/>
  <c r="FM28" i="8" s="1"/>
  <c r="FJ28" i="8"/>
  <c r="FL28" i="8" s="1"/>
  <c r="EO28" i="8"/>
  <c r="EQ28" i="8" s="1"/>
  <c r="EN28" i="8"/>
  <c r="EP28" i="8" s="1"/>
  <c r="DS28" i="8"/>
  <c r="DU28" i="8" s="1"/>
  <c r="DR28" i="8"/>
  <c r="DT28" i="8" s="1"/>
  <c r="CW28" i="8"/>
  <c r="CY28" i="8" s="1"/>
  <c r="CV28" i="8"/>
  <c r="CX28" i="8" s="1"/>
  <c r="CA28" i="8"/>
  <c r="CC28" i="8" s="1"/>
  <c r="BZ28" i="8"/>
  <c r="CB28" i="8" s="1"/>
  <c r="BE28" i="8"/>
  <c r="BG28" i="8" s="1"/>
  <c r="BD28" i="8"/>
  <c r="BF28" i="8" s="1"/>
  <c r="AI28" i="8"/>
  <c r="AK28" i="8" s="1"/>
  <c r="AH28" i="8"/>
  <c r="AJ28" i="8" s="1"/>
  <c r="M28" i="8"/>
  <c r="O28" i="8" s="1"/>
  <c r="L28" i="8"/>
  <c r="N28" i="8" s="1"/>
  <c r="FK27" i="8"/>
  <c r="FM27" i="8" s="1"/>
  <c r="FJ27" i="8"/>
  <c r="FL27" i="8" s="1"/>
  <c r="EO27" i="8"/>
  <c r="EQ27" i="8" s="1"/>
  <c r="EN27" i="8"/>
  <c r="EP27" i="8" s="1"/>
  <c r="DS27" i="8"/>
  <c r="DU27" i="8" s="1"/>
  <c r="DR27" i="8"/>
  <c r="DT27" i="8" s="1"/>
  <c r="CW27" i="8"/>
  <c r="CY27" i="8" s="1"/>
  <c r="CV27" i="8"/>
  <c r="CX27" i="8" s="1"/>
  <c r="CA27" i="8"/>
  <c r="CC27" i="8" s="1"/>
  <c r="BZ27" i="8"/>
  <c r="CB27" i="8" s="1"/>
  <c r="BE27" i="8"/>
  <c r="BG27" i="8" s="1"/>
  <c r="BD27" i="8"/>
  <c r="BF27" i="8" s="1"/>
  <c r="AI27" i="8"/>
  <c r="AK27" i="8" s="1"/>
  <c r="AH27" i="8"/>
  <c r="AJ27" i="8" s="1"/>
  <c r="M27" i="8"/>
  <c r="O27" i="8" s="1"/>
  <c r="L27" i="8"/>
  <c r="N27" i="8" s="1"/>
  <c r="FK26" i="8"/>
  <c r="FM26" i="8" s="1"/>
  <c r="FJ26" i="8"/>
  <c r="FL26" i="8" s="1"/>
  <c r="EO26" i="8"/>
  <c r="EQ26" i="8" s="1"/>
  <c r="EN26" i="8"/>
  <c r="EP26" i="8" s="1"/>
  <c r="DS26" i="8"/>
  <c r="DU26" i="8" s="1"/>
  <c r="DR26" i="8"/>
  <c r="DT26" i="8" s="1"/>
  <c r="CW26" i="8"/>
  <c r="CY26" i="8" s="1"/>
  <c r="CV26" i="8"/>
  <c r="CX26" i="8" s="1"/>
  <c r="CA26" i="8"/>
  <c r="CC26" i="8" s="1"/>
  <c r="BZ26" i="8"/>
  <c r="CB26" i="8" s="1"/>
  <c r="BE26" i="8"/>
  <c r="BG26" i="8" s="1"/>
  <c r="BD26" i="8"/>
  <c r="BF26" i="8" s="1"/>
  <c r="AI26" i="8"/>
  <c r="AK26" i="8" s="1"/>
  <c r="AH26" i="8"/>
  <c r="AJ26" i="8" s="1"/>
  <c r="M26" i="8"/>
  <c r="O26" i="8" s="1"/>
  <c r="L26" i="8"/>
  <c r="N26" i="8" s="1"/>
  <c r="FK25" i="8"/>
  <c r="FM25" i="8" s="1"/>
  <c r="FJ25" i="8"/>
  <c r="FL25" i="8" s="1"/>
  <c r="EO25" i="8"/>
  <c r="EQ25" i="8" s="1"/>
  <c r="EN25" i="8"/>
  <c r="EP25" i="8" s="1"/>
  <c r="DS25" i="8"/>
  <c r="DU25" i="8" s="1"/>
  <c r="DR25" i="8"/>
  <c r="DT25" i="8" s="1"/>
  <c r="CW25" i="8"/>
  <c r="CY25" i="8" s="1"/>
  <c r="CV25" i="8"/>
  <c r="CX25" i="8" s="1"/>
  <c r="CA25" i="8"/>
  <c r="CC25" i="8" s="1"/>
  <c r="BZ25" i="8"/>
  <c r="CB25" i="8" s="1"/>
  <c r="BE25" i="8"/>
  <c r="BG25" i="8" s="1"/>
  <c r="BD25" i="8"/>
  <c r="BF25" i="8" s="1"/>
  <c r="AI25" i="8"/>
  <c r="AK25" i="8" s="1"/>
  <c r="AH25" i="8"/>
  <c r="AJ25" i="8" s="1"/>
  <c r="M25" i="8"/>
  <c r="O25" i="8" s="1"/>
  <c r="L25" i="8"/>
  <c r="N25" i="8" s="1"/>
  <c r="FK24" i="8"/>
  <c r="FM24" i="8" s="1"/>
  <c r="FJ24" i="8"/>
  <c r="FL24" i="8" s="1"/>
  <c r="EO24" i="8"/>
  <c r="EQ24" i="8" s="1"/>
  <c r="EN24" i="8"/>
  <c r="EP24" i="8" s="1"/>
  <c r="DS24" i="8"/>
  <c r="DU24" i="8" s="1"/>
  <c r="DR24" i="8"/>
  <c r="DT24" i="8" s="1"/>
  <c r="CW24" i="8"/>
  <c r="CY24" i="8" s="1"/>
  <c r="CV24" i="8"/>
  <c r="CX24" i="8" s="1"/>
  <c r="CA24" i="8"/>
  <c r="CC24" i="8" s="1"/>
  <c r="BZ24" i="8"/>
  <c r="CB24" i="8" s="1"/>
  <c r="BE24" i="8"/>
  <c r="BG24" i="8" s="1"/>
  <c r="BD24" i="8"/>
  <c r="BF24" i="8" s="1"/>
  <c r="AI24" i="8"/>
  <c r="AK24" i="8" s="1"/>
  <c r="AH24" i="8"/>
  <c r="AJ24" i="8" s="1"/>
  <c r="M24" i="8"/>
  <c r="O24" i="8" s="1"/>
  <c r="L24" i="8"/>
  <c r="N24" i="8" s="1"/>
  <c r="FK23" i="8"/>
  <c r="FM23" i="8" s="1"/>
  <c r="FJ23" i="8"/>
  <c r="FL23" i="8" s="1"/>
  <c r="EO23" i="8"/>
  <c r="EQ23" i="8" s="1"/>
  <c r="EN23" i="8"/>
  <c r="EP23" i="8" s="1"/>
  <c r="DS23" i="8"/>
  <c r="DU23" i="8" s="1"/>
  <c r="DR23" i="8"/>
  <c r="DT23" i="8" s="1"/>
  <c r="CW23" i="8"/>
  <c r="CY23" i="8" s="1"/>
  <c r="CV23" i="8"/>
  <c r="CX23" i="8" s="1"/>
  <c r="CA23" i="8"/>
  <c r="CC23" i="8" s="1"/>
  <c r="BZ23" i="8"/>
  <c r="CB23" i="8" s="1"/>
  <c r="BE23" i="8"/>
  <c r="BG23" i="8" s="1"/>
  <c r="BD23" i="8"/>
  <c r="BF23" i="8" s="1"/>
  <c r="AI23" i="8"/>
  <c r="AK23" i="8" s="1"/>
  <c r="AH23" i="8"/>
  <c r="AJ23" i="8" s="1"/>
  <c r="M23" i="8"/>
  <c r="O23" i="8" s="1"/>
  <c r="L23" i="8"/>
  <c r="N23" i="8" s="1"/>
  <c r="FK22" i="8"/>
  <c r="FM22" i="8" s="1"/>
  <c r="FJ22" i="8"/>
  <c r="FL22" i="8" s="1"/>
  <c r="EO22" i="8"/>
  <c r="EQ22" i="8" s="1"/>
  <c r="EN22" i="8"/>
  <c r="EP22" i="8" s="1"/>
  <c r="DS22" i="8"/>
  <c r="DU22" i="8" s="1"/>
  <c r="DR22" i="8"/>
  <c r="DT22" i="8" s="1"/>
  <c r="CW22" i="8"/>
  <c r="CY22" i="8" s="1"/>
  <c r="CV22" i="8"/>
  <c r="CX22" i="8" s="1"/>
  <c r="CA22" i="8"/>
  <c r="CC22" i="8" s="1"/>
  <c r="BZ22" i="8"/>
  <c r="CB22" i="8" s="1"/>
  <c r="BE22" i="8"/>
  <c r="BG22" i="8" s="1"/>
  <c r="BD22" i="8"/>
  <c r="BF22" i="8" s="1"/>
  <c r="AI22" i="8"/>
  <c r="AK22" i="8" s="1"/>
  <c r="AH22" i="8"/>
  <c r="AJ22" i="8" s="1"/>
  <c r="M22" i="8"/>
  <c r="O22" i="8" s="1"/>
  <c r="L22" i="8"/>
  <c r="N22" i="8" s="1"/>
  <c r="FK21" i="8"/>
  <c r="FM21" i="8" s="1"/>
  <c r="FJ21" i="8"/>
  <c r="FL21" i="8" s="1"/>
  <c r="EO21" i="8"/>
  <c r="EQ21" i="8" s="1"/>
  <c r="EN21" i="8"/>
  <c r="EP21" i="8" s="1"/>
  <c r="DS21" i="8"/>
  <c r="DU21" i="8" s="1"/>
  <c r="DR21" i="8"/>
  <c r="DT21" i="8" s="1"/>
  <c r="CW21" i="8"/>
  <c r="CY21" i="8" s="1"/>
  <c r="CV21" i="8"/>
  <c r="CX21" i="8" s="1"/>
  <c r="CA21" i="8"/>
  <c r="CC21" i="8" s="1"/>
  <c r="BZ21" i="8"/>
  <c r="CB21" i="8" s="1"/>
  <c r="BE21" i="8"/>
  <c r="BG21" i="8" s="1"/>
  <c r="BD21" i="8"/>
  <c r="BF21" i="8" s="1"/>
  <c r="AI21" i="8"/>
  <c r="AK21" i="8" s="1"/>
  <c r="AH21" i="8"/>
  <c r="AJ21" i="8" s="1"/>
  <c r="M21" i="8"/>
  <c r="O21" i="8" s="1"/>
  <c r="L21" i="8"/>
  <c r="N21" i="8" s="1"/>
  <c r="FK20" i="8"/>
  <c r="FM20" i="8" s="1"/>
  <c r="FJ20" i="8"/>
  <c r="FL20" i="8" s="1"/>
  <c r="EO20" i="8"/>
  <c r="EQ20" i="8" s="1"/>
  <c r="EN20" i="8"/>
  <c r="EP20" i="8" s="1"/>
  <c r="DS20" i="8"/>
  <c r="DU20" i="8" s="1"/>
  <c r="DR20" i="8"/>
  <c r="DT20" i="8" s="1"/>
  <c r="CW20" i="8"/>
  <c r="CY20" i="8" s="1"/>
  <c r="CV20" i="8"/>
  <c r="CX20" i="8" s="1"/>
  <c r="CA20" i="8"/>
  <c r="CC20" i="8" s="1"/>
  <c r="BZ20" i="8"/>
  <c r="CB20" i="8" s="1"/>
  <c r="BE20" i="8"/>
  <c r="BG20" i="8" s="1"/>
  <c r="BD20" i="8"/>
  <c r="BF20" i="8" s="1"/>
  <c r="AI20" i="8"/>
  <c r="AK20" i="8" s="1"/>
  <c r="AH20" i="8"/>
  <c r="AJ20" i="8" s="1"/>
  <c r="M20" i="8"/>
  <c r="O20" i="8" s="1"/>
  <c r="L20" i="8"/>
  <c r="N20" i="8" s="1"/>
  <c r="FK19" i="8"/>
  <c r="FM19" i="8" s="1"/>
  <c r="FJ19" i="8"/>
  <c r="FL19" i="8" s="1"/>
  <c r="EO19" i="8"/>
  <c r="EQ19" i="8" s="1"/>
  <c r="EN19" i="8"/>
  <c r="EP19" i="8" s="1"/>
  <c r="DS19" i="8"/>
  <c r="DU19" i="8" s="1"/>
  <c r="DR19" i="8"/>
  <c r="DT19" i="8" s="1"/>
  <c r="CW19" i="8"/>
  <c r="CY19" i="8" s="1"/>
  <c r="CV19" i="8"/>
  <c r="CX19" i="8" s="1"/>
  <c r="CA19" i="8"/>
  <c r="CC19" i="8" s="1"/>
  <c r="BZ19" i="8"/>
  <c r="CB19" i="8" s="1"/>
  <c r="BE19" i="8"/>
  <c r="BG19" i="8" s="1"/>
  <c r="BD19" i="8"/>
  <c r="BF19" i="8" s="1"/>
  <c r="AI19" i="8"/>
  <c r="AK19" i="8" s="1"/>
  <c r="AH19" i="8"/>
  <c r="AJ19" i="8" s="1"/>
  <c r="M19" i="8"/>
  <c r="O19" i="8" s="1"/>
  <c r="L19" i="8"/>
  <c r="N19" i="8" s="1"/>
  <c r="FK18" i="8"/>
  <c r="FM18" i="8" s="1"/>
  <c r="FJ18" i="8"/>
  <c r="FL18" i="8" s="1"/>
  <c r="EO18" i="8"/>
  <c r="EQ18" i="8" s="1"/>
  <c r="EN18" i="8"/>
  <c r="EP18" i="8" s="1"/>
  <c r="DS18" i="8"/>
  <c r="DU18" i="8" s="1"/>
  <c r="DR18" i="8"/>
  <c r="DT18" i="8" s="1"/>
  <c r="CW18" i="8"/>
  <c r="CY18" i="8" s="1"/>
  <c r="CV18" i="8"/>
  <c r="CX18" i="8" s="1"/>
  <c r="CA18" i="8"/>
  <c r="CC18" i="8" s="1"/>
  <c r="BZ18" i="8"/>
  <c r="CB18" i="8" s="1"/>
  <c r="BE18" i="8"/>
  <c r="BG18" i="8" s="1"/>
  <c r="BD18" i="8"/>
  <c r="BF18" i="8" s="1"/>
  <c r="AI18" i="8"/>
  <c r="AK18" i="8" s="1"/>
  <c r="AH18" i="8"/>
  <c r="AJ18" i="8" s="1"/>
  <c r="M18" i="8"/>
  <c r="O18" i="8" s="1"/>
  <c r="L18" i="8"/>
  <c r="N18" i="8" s="1"/>
  <c r="FK17" i="8"/>
  <c r="FM17" i="8" s="1"/>
  <c r="FJ17" i="8"/>
  <c r="FL17" i="8" s="1"/>
  <c r="EO17" i="8"/>
  <c r="EQ17" i="8" s="1"/>
  <c r="EN17" i="8"/>
  <c r="EP17" i="8" s="1"/>
  <c r="DS17" i="8"/>
  <c r="DU17" i="8" s="1"/>
  <c r="DR17" i="8"/>
  <c r="DT17" i="8" s="1"/>
  <c r="CW17" i="8"/>
  <c r="CY17" i="8" s="1"/>
  <c r="CV17" i="8"/>
  <c r="CX17" i="8" s="1"/>
  <c r="CA17" i="8"/>
  <c r="CC17" i="8" s="1"/>
  <c r="BZ17" i="8"/>
  <c r="CB17" i="8" s="1"/>
  <c r="BE17" i="8"/>
  <c r="BG17" i="8" s="1"/>
  <c r="BD17" i="8"/>
  <c r="BF17" i="8" s="1"/>
  <c r="AI17" i="8"/>
  <c r="AK17" i="8" s="1"/>
  <c r="AH17" i="8"/>
  <c r="AJ17" i="8" s="1"/>
  <c r="M17" i="8"/>
  <c r="O17" i="8" s="1"/>
  <c r="L17" i="8"/>
  <c r="N17" i="8" s="1"/>
  <c r="FK16" i="8"/>
  <c r="FM16" i="8" s="1"/>
  <c r="FJ16" i="8"/>
  <c r="FL16" i="8" s="1"/>
  <c r="EO16" i="8"/>
  <c r="EQ16" i="8" s="1"/>
  <c r="EN16" i="8"/>
  <c r="EP16" i="8" s="1"/>
  <c r="DS16" i="8"/>
  <c r="DU16" i="8" s="1"/>
  <c r="DR16" i="8"/>
  <c r="DT16" i="8" s="1"/>
  <c r="CW16" i="8"/>
  <c r="CY16" i="8" s="1"/>
  <c r="CV16" i="8"/>
  <c r="CX16" i="8" s="1"/>
  <c r="CA16" i="8"/>
  <c r="CC16" i="8" s="1"/>
  <c r="BZ16" i="8"/>
  <c r="CB16" i="8" s="1"/>
  <c r="BE16" i="8"/>
  <c r="BG16" i="8" s="1"/>
  <c r="BD16" i="8"/>
  <c r="BF16" i="8" s="1"/>
  <c r="AI16" i="8"/>
  <c r="AK16" i="8" s="1"/>
  <c r="AH16" i="8"/>
  <c r="AJ16" i="8" s="1"/>
  <c r="M16" i="8"/>
  <c r="O16" i="8" s="1"/>
  <c r="L16" i="8"/>
  <c r="N16" i="8" s="1"/>
  <c r="FK15" i="8"/>
  <c r="FM15" i="8" s="1"/>
  <c r="FJ15" i="8"/>
  <c r="FL15" i="8" s="1"/>
  <c r="EO15" i="8"/>
  <c r="EQ15" i="8" s="1"/>
  <c r="EN15" i="8"/>
  <c r="EP15" i="8" s="1"/>
  <c r="DS15" i="8"/>
  <c r="DU15" i="8" s="1"/>
  <c r="DR15" i="8"/>
  <c r="DT15" i="8" s="1"/>
  <c r="CW15" i="8"/>
  <c r="CY15" i="8" s="1"/>
  <c r="CV15" i="8"/>
  <c r="CX15" i="8" s="1"/>
  <c r="CA15" i="8"/>
  <c r="CC15" i="8" s="1"/>
  <c r="BZ15" i="8"/>
  <c r="CB15" i="8" s="1"/>
  <c r="BE15" i="8"/>
  <c r="BG15" i="8" s="1"/>
  <c r="BD15" i="8"/>
  <c r="BF15" i="8" s="1"/>
  <c r="AI15" i="8"/>
  <c r="AK15" i="8" s="1"/>
  <c r="AH15" i="8"/>
  <c r="AJ15" i="8" s="1"/>
  <c r="M15" i="8"/>
  <c r="O15" i="8" s="1"/>
  <c r="L15" i="8"/>
  <c r="N15" i="8" s="1"/>
  <c r="FK14" i="8"/>
  <c r="FM14" i="8" s="1"/>
  <c r="FJ14" i="8"/>
  <c r="FL14" i="8" s="1"/>
  <c r="EO14" i="8"/>
  <c r="EQ14" i="8" s="1"/>
  <c r="EN14" i="8"/>
  <c r="EP14" i="8" s="1"/>
  <c r="DS14" i="8"/>
  <c r="DU14" i="8" s="1"/>
  <c r="DR14" i="8"/>
  <c r="DT14" i="8" s="1"/>
  <c r="CW14" i="8"/>
  <c r="CY14" i="8" s="1"/>
  <c r="CV14" i="8"/>
  <c r="CX14" i="8" s="1"/>
  <c r="CA14" i="8"/>
  <c r="CC14" i="8" s="1"/>
  <c r="BZ14" i="8"/>
  <c r="CB14" i="8" s="1"/>
  <c r="BE14" i="8"/>
  <c r="BG14" i="8" s="1"/>
  <c r="BD14" i="8"/>
  <c r="BF14" i="8" s="1"/>
  <c r="AI14" i="8"/>
  <c r="AK14" i="8" s="1"/>
  <c r="AH14" i="8"/>
  <c r="AJ14" i="8" s="1"/>
  <c r="M14" i="8"/>
  <c r="O14" i="8" s="1"/>
  <c r="L14" i="8"/>
  <c r="N14" i="8" s="1"/>
  <c r="FK13" i="8"/>
  <c r="FM13" i="8" s="1"/>
  <c r="FJ13" i="8"/>
  <c r="FL13" i="8" s="1"/>
  <c r="EO13" i="8"/>
  <c r="EQ13" i="8" s="1"/>
  <c r="EN13" i="8"/>
  <c r="EP13" i="8" s="1"/>
  <c r="DS13" i="8"/>
  <c r="DU13" i="8" s="1"/>
  <c r="DR13" i="8"/>
  <c r="DT13" i="8" s="1"/>
  <c r="CW13" i="8"/>
  <c r="CY13" i="8" s="1"/>
  <c r="CV13" i="8"/>
  <c r="CX13" i="8" s="1"/>
  <c r="CA13" i="8"/>
  <c r="CC13" i="8" s="1"/>
  <c r="BZ13" i="8"/>
  <c r="CB13" i="8" s="1"/>
  <c r="BE13" i="8"/>
  <c r="BG13" i="8" s="1"/>
  <c r="BD13" i="8"/>
  <c r="BF13" i="8" s="1"/>
  <c r="AI13" i="8"/>
  <c r="AK13" i="8" s="1"/>
  <c r="AH13" i="8"/>
  <c r="AJ13" i="8" s="1"/>
  <c r="M13" i="8"/>
  <c r="O13" i="8" s="1"/>
  <c r="L13" i="8"/>
  <c r="N13" i="8" s="1"/>
  <c r="FK12" i="8"/>
  <c r="FM12" i="8" s="1"/>
  <c r="FJ12" i="8"/>
  <c r="FL12" i="8" s="1"/>
  <c r="EO12" i="8"/>
  <c r="EQ12" i="8" s="1"/>
  <c r="EN12" i="8"/>
  <c r="EP12" i="8" s="1"/>
  <c r="DS12" i="8"/>
  <c r="DU12" i="8" s="1"/>
  <c r="DR12" i="8"/>
  <c r="DT12" i="8" s="1"/>
  <c r="CW12" i="8"/>
  <c r="CY12" i="8" s="1"/>
  <c r="CV12" i="8"/>
  <c r="CX12" i="8" s="1"/>
  <c r="CA12" i="8"/>
  <c r="CC12" i="8" s="1"/>
  <c r="BZ12" i="8"/>
  <c r="CB12" i="8" s="1"/>
  <c r="BE12" i="8"/>
  <c r="BG12" i="8" s="1"/>
  <c r="BD12" i="8"/>
  <c r="BF12" i="8" s="1"/>
  <c r="AI12" i="8"/>
  <c r="AK12" i="8" s="1"/>
  <c r="AH12" i="8"/>
  <c r="AJ12" i="8" s="1"/>
  <c r="M12" i="8"/>
  <c r="O12" i="8" s="1"/>
  <c r="L12" i="8"/>
  <c r="N12" i="8" s="1"/>
  <c r="FK11" i="8"/>
  <c r="FM11" i="8" s="1"/>
  <c r="FJ11" i="8"/>
  <c r="FL11" i="8" s="1"/>
  <c r="EO11" i="8"/>
  <c r="EQ11" i="8" s="1"/>
  <c r="EN11" i="8"/>
  <c r="EP11" i="8" s="1"/>
  <c r="DS11" i="8"/>
  <c r="DU11" i="8" s="1"/>
  <c r="DR11" i="8"/>
  <c r="DT11" i="8" s="1"/>
  <c r="CW11" i="8"/>
  <c r="CY11" i="8" s="1"/>
  <c r="CV11" i="8"/>
  <c r="CX11" i="8" s="1"/>
  <c r="CA11" i="8"/>
  <c r="CC11" i="8" s="1"/>
  <c r="BZ11" i="8"/>
  <c r="CB11" i="8" s="1"/>
  <c r="BE11" i="8"/>
  <c r="BG11" i="8" s="1"/>
  <c r="BD11" i="8"/>
  <c r="BF11" i="8" s="1"/>
  <c r="AI11" i="8"/>
  <c r="AK11" i="8" s="1"/>
  <c r="AH11" i="8"/>
  <c r="AJ11" i="8" s="1"/>
  <c r="M11" i="8"/>
  <c r="O11" i="8" s="1"/>
  <c r="L11" i="8"/>
  <c r="N11" i="8" s="1"/>
  <c r="FK10" i="8"/>
  <c r="FM10" i="8" s="1"/>
  <c r="FJ10" i="8"/>
  <c r="FL10" i="8" s="1"/>
  <c r="EO10" i="8"/>
  <c r="EQ10" i="8" s="1"/>
  <c r="EN10" i="8"/>
  <c r="EP10" i="8" s="1"/>
  <c r="DS10" i="8"/>
  <c r="DU10" i="8" s="1"/>
  <c r="DR10" i="8"/>
  <c r="DT10" i="8" s="1"/>
  <c r="CW10" i="8"/>
  <c r="CY10" i="8" s="1"/>
  <c r="CV10" i="8"/>
  <c r="CX10" i="8" s="1"/>
  <c r="CA10" i="8"/>
  <c r="CC10" i="8" s="1"/>
  <c r="BZ10" i="8"/>
  <c r="CB10" i="8" s="1"/>
  <c r="BE10" i="8"/>
  <c r="BG10" i="8" s="1"/>
  <c r="BD10" i="8"/>
  <c r="BF10" i="8" s="1"/>
  <c r="AI10" i="8"/>
  <c r="AK10" i="8" s="1"/>
  <c r="AH10" i="8"/>
  <c r="AJ10" i="8" s="1"/>
  <c r="M10" i="8"/>
  <c r="O10" i="8" s="1"/>
  <c r="L10" i="8"/>
  <c r="N10" i="8" s="1"/>
  <c r="FK9" i="8"/>
  <c r="FM9" i="8" s="1"/>
  <c r="FJ9" i="8"/>
  <c r="FL9" i="8" s="1"/>
  <c r="EO9" i="8"/>
  <c r="EQ9" i="8" s="1"/>
  <c r="EN9" i="8"/>
  <c r="EP9" i="8" s="1"/>
  <c r="DS9" i="8"/>
  <c r="DU9" i="8" s="1"/>
  <c r="DR9" i="8"/>
  <c r="DT9" i="8" s="1"/>
  <c r="CW9" i="8"/>
  <c r="CY9" i="8" s="1"/>
  <c r="CV9" i="8"/>
  <c r="CX9" i="8" s="1"/>
  <c r="CA9" i="8"/>
  <c r="CC9" i="8" s="1"/>
  <c r="BZ9" i="8"/>
  <c r="CB9" i="8" s="1"/>
  <c r="BE9" i="8"/>
  <c r="BG9" i="8" s="1"/>
  <c r="BD9" i="8"/>
  <c r="BF9" i="8" s="1"/>
  <c r="AI9" i="8"/>
  <c r="AK9" i="8" s="1"/>
  <c r="AH9" i="8"/>
  <c r="AJ9" i="8" s="1"/>
  <c r="M9" i="8"/>
  <c r="O9" i="8" s="1"/>
  <c r="L9" i="8"/>
  <c r="N9" i="8" s="1"/>
  <c r="FK8" i="8"/>
  <c r="FM8" i="8" s="1"/>
  <c r="FJ8" i="8"/>
  <c r="FL8" i="8" s="1"/>
  <c r="EO8" i="8"/>
  <c r="EQ8" i="8" s="1"/>
  <c r="EN8" i="8"/>
  <c r="EP8" i="8" s="1"/>
  <c r="DS8" i="8"/>
  <c r="DU8" i="8" s="1"/>
  <c r="DR8" i="8"/>
  <c r="DT8" i="8" s="1"/>
  <c r="CW8" i="8"/>
  <c r="CY8" i="8" s="1"/>
  <c r="CV8" i="8"/>
  <c r="CX8" i="8" s="1"/>
  <c r="CA8" i="8"/>
  <c r="CC8" i="8" s="1"/>
  <c r="BZ8" i="8"/>
  <c r="CB8" i="8" s="1"/>
  <c r="BE8" i="8"/>
  <c r="BG8" i="8" s="1"/>
  <c r="BD8" i="8"/>
  <c r="BF8" i="8" s="1"/>
  <c r="AI8" i="8"/>
  <c r="AK8" i="8" s="1"/>
  <c r="AH8" i="8"/>
  <c r="AJ8" i="8" s="1"/>
  <c r="M8" i="8"/>
  <c r="O8" i="8" s="1"/>
  <c r="L8" i="8"/>
  <c r="N8" i="8" s="1"/>
  <c r="FK7" i="8"/>
  <c r="FM7" i="8" s="1"/>
  <c r="FJ7" i="8"/>
  <c r="FL7" i="8" s="1"/>
  <c r="EO7" i="8"/>
  <c r="EQ7" i="8" s="1"/>
  <c r="EN7" i="8"/>
  <c r="EP7" i="8" s="1"/>
  <c r="DS7" i="8"/>
  <c r="DU7" i="8" s="1"/>
  <c r="DR7" i="8"/>
  <c r="DT7" i="8" s="1"/>
  <c r="CW7" i="8"/>
  <c r="CY7" i="8" s="1"/>
  <c r="CV7" i="8"/>
  <c r="CX7" i="8" s="1"/>
  <c r="CA7" i="8"/>
  <c r="CC7" i="8" s="1"/>
  <c r="BZ7" i="8"/>
  <c r="CB7" i="8" s="1"/>
  <c r="BE7" i="8"/>
  <c r="BG7" i="8" s="1"/>
  <c r="BD7" i="8"/>
  <c r="BF7" i="8" s="1"/>
  <c r="AI7" i="8"/>
  <c r="AK7" i="8" s="1"/>
  <c r="AH7" i="8"/>
  <c r="AJ7" i="8" s="1"/>
  <c r="M7" i="8"/>
  <c r="O7" i="8" s="1"/>
  <c r="L7" i="8"/>
  <c r="N7" i="8" s="1"/>
  <c r="FK6" i="8"/>
  <c r="FM6" i="8" s="1"/>
  <c r="FJ6" i="8"/>
  <c r="FL6" i="8" s="1"/>
  <c r="EO6" i="8"/>
  <c r="EQ6" i="8" s="1"/>
  <c r="EN6" i="8"/>
  <c r="EP6" i="8" s="1"/>
  <c r="DS6" i="8"/>
  <c r="DU6" i="8" s="1"/>
  <c r="DR6" i="8"/>
  <c r="DT6" i="8" s="1"/>
  <c r="CW6" i="8"/>
  <c r="CY6" i="8" s="1"/>
  <c r="CV6" i="8"/>
  <c r="CX6" i="8" s="1"/>
  <c r="CA6" i="8"/>
  <c r="CC6" i="8" s="1"/>
  <c r="BZ6" i="8"/>
  <c r="CB6" i="8" s="1"/>
  <c r="BE6" i="8"/>
  <c r="BG6" i="8" s="1"/>
  <c r="BD6" i="8"/>
  <c r="BF6" i="8" s="1"/>
  <c r="AI6" i="8"/>
  <c r="AK6" i="8" s="1"/>
  <c r="AH6" i="8"/>
  <c r="AJ6" i="8" s="1"/>
  <c r="M6" i="8"/>
  <c r="O6" i="8" s="1"/>
  <c r="L6" i="8"/>
  <c r="N6" i="8" s="1"/>
  <c r="FK5" i="8"/>
  <c r="FM5" i="8" s="1"/>
  <c r="FJ5" i="8"/>
  <c r="FL5" i="8" s="1"/>
  <c r="EO5" i="8"/>
  <c r="EQ5" i="8" s="1"/>
  <c r="EN5" i="8"/>
  <c r="EP5" i="8" s="1"/>
  <c r="DS5" i="8"/>
  <c r="DU5" i="8" s="1"/>
  <c r="DR5" i="8"/>
  <c r="DT5" i="8" s="1"/>
  <c r="CW5" i="8"/>
  <c r="CY5" i="8" s="1"/>
  <c r="CV5" i="8"/>
  <c r="CX5" i="8" s="1"/>
  <c r="CA5" i="8"/>
  <c r="CC5" i="8" s="1"/>
  <c r="BZ5" i="8"/>
  <c r="CB5" i="8" s="1"/>
  <c r="BE5" i="8"/>
  <c r="BG5" i="8" s="1"/>
  <c r="BD5" i="8"/>
  <c r="BF5" i="8" s="1"/>
  <c r="AI5" i="8"/>
  <c r="AK5" i="8" s="1"/>
  <c r="AH5" i="8"/>
  <c r="AJ5" i="8" s="1"/>
  <c r="M5" i="8"/>
  <c r="O5" i="8" s="1"/>
  <c r="L5" i="8"/>
  <c r="N5" i="8" s="1"/>
  <c r="FM4" i="8"/>
  <c r="FK4" i="8"/>
  <c r="FJ4" i="8"/>
  <c r="FL4" i="8" s="1"/>
  <c r="EO4" i="8"/>
  <c r="EQ4" i="8" s="1"/>
  <c r="EN4" i="8"/>
  <c r="EP4" i="8" s="1"/>
  <c r="DS4" i="8"/>
  <c r="DU4" i="8" s="1"/>
  <c r="DR4" i="8"/>
  <c r="DT4" i="8" s="1"/>
  <c r="CW4" i="8"/>
  <c r="CY4" i="8" s="1"/>
  <c r="CV4" i="8"/>
  <c r="CX4" i="8" s="1"/>
  <c r="CA4" i="8"/>
  <c r="CC4" i="8" s="1"/>
  <c r="BZ4" i="8"/>
  <c r="CB4" i="8" s="1"/>
  <c r="BE4" i="8"/>
  <c r="BG4" i="8" s="1"/>
  <c r="BD4" i="8"/>
  <c r="BF4" i="8" s="1"/>
  <c r="AI4" i="8"/>
  <c r="AK4" i="8" s="1"/>
  <c r="AH4" i="8"/>
  <c r="AJ4" i="8" s="1"/>
  <c r="M4" i="8"/>
  <c r="O4" i="8" s="1"/>
  <c r="L4" i="8"/>
  <c r="N4" i="8" s="1"/>
  <c r="FF1" i="8"/>
  <c r="FK92" i="7"/>
  <c r="FM92" i="7" s="1"/>
  <c r="FJ92" i="7"/>
  <c r="FL92" i="7" s="1"/>
  <c r="FK91" i="7"/>
  <c r="FM91" i="7" s="1"/>
  <c r="FJ91" i="7"/>
  <c r="FL91" i="7" s="1"/>
  <c r="FK90" i="7"/>
  <c r="FM90" i="7" s="1"/>
  <c r="FJ90" i="7"/>
  <c r="FL90" i="7" s="1"/>
  <c r="FK89" i="7"/>
  <c r="FM89" i="7" s="1"/>
  <c r="FJ89" i="7"/>
  <c r="FL89" i="7" s="1"/>
  <c r="FK88" i="7"/>
  <c r="FM88" i="7" s="1"/>
  <c r="FJ88" i="7"/>
  <c r="FL88" i="7" s="1"/>
  <c r="FK87" i="7"/>
  <c r="FM87" i="7" s="1"/>
  <c r="FJ87" i="7"/>
  <c r="FL87" i="7" s="1"/>
  <c r="FK86" i="7"/>
  <c r="FM86" i="7" s="1"/>
  <c r="FJ86" i="7"/>
  <c r="FL86" i="7" s="1"/>
  <c r="FK85" i="7"/>
  <c r="FM85" i="7" s="1"/>
  <c r="FJ85" i="7"/>
  <c r="FL85" i="7" s="1"/>
  <c r="FK84" i="7"/>
  <c r="FM84" i="7" s="1"/>
  <c r="FJ84" i="7"/>
  <c r="FL84" i="7" s="1"/>
  <c r="EO84" i="7"/>
  <c r="EQ84" i="7" s="1"/>
  <c r="EN84" i="7"/>
  <c r="EP84" i="7" s="1"/>
  <c r="BE84" i="7"/>
  <c r="BG84" i="7" s="1"/>
  <c r="BD84" i="7"/>
  <c r="BF84" i="7" s="1"/>
  <c r="AI84" i="7"/>
  <c r="AK84" i="7" s="1"/>
  <c r="AH84" i="7"/>
  <c r="AJ84" i="7" s="1"/>
  <c r="FK83" i="7"/>
  <c r="FM83" i="7" s="1"/>
  <c r="FJ83" i="7"/>
  <c r="FL83" i="7" s="1"/>
  <c r="EO83" i="7"/>
  <c r="EQ83" i="7" s="1"/>
  <c r="EN83" i="7"/>
  <c r="EP83" i="7" s="1"/>
  <c r="DS83" i="7"/>
  <c r="DU83" i="7" s="1"/>
  <c r="DR83" i="7"/>
  <c r="DT83" i="7" s="1"/>
  <c r="BE83" i="7"/>
  <c r="BG83" i="7" s="1"/>
  <c r="BD83" i="7"/>
  <c r="BF83" i="7" s="1"/>
  <c r="AI83" i="7"/>
  <c r="AK83" i="7" s="1"/>
  <c r="AH83" i="7"/>
  <c r="AJ83" i="7" s="1"/>
  <c r="M83" i="7"/>
  <c r="O83" i="7" s="1"/>
  <c r="L83" i="7"/>
  <c r="N83" i="7" s="1"/>
  <c r="FK82" i="7"/>
  <c r="FM82" i="7" s="1"/>
  <c r="FJ82" i="7"/>
  <c r="FL82" i="7" s="1"/>
  <c r="EO82" i="7"/>
  <c r="EQ82" i="7" s="1"/>
  <c r="EN82" i="7"/>
  <c r="EP82" i="7" s="1"/>
  <c r="DS82" i="7"/>
  <c r="DU82" i="7" s="1"/>
  <c r="DR82" i="7"/>
  <c r="DT82" i="7" s="1"/>
  <c r="CW82" i="7"/>
  <c r="CY82" i="7" s="1"/>
  <c r="CV82" i="7"/>
  <c r="CX82" i="7" s="1"/>
  <c r="CA82" i="7"/>
  <c r="CC82" i="7" s="1"/>
  <c r="BZ82" i="7"/>
  <c r="CB82" i="7" s="1"/>
  <c r="BE82" i="7"/>
  <c r="BG82" i="7" s="1"/>
  <c r="BD82" i="7"/>
  <c r="BF82" i="7" s="1"/>
  <c r="AI82" i="7"/>
  <c r="AK82" i="7" s="1"/>
  <c r="AH82" i="7"/>
  <c r="AJ82" i="7" s="1"/>
  <c r="M82" i="7"/>
  <c r="O82" i="7" s="1"/>
  <c r="L82" i="7"/>
  <c r="N82" i="7" s="1"/>
  <c r="FK81" i="7"/>
  <c r="FM81" i="7" s="1"/>
  <c r="FJ81" i="7"/>
  <c r="FL81" i="7" s="1"/>
  <c r="EO81" i="7"/>
  <c r="EQ81" i="7" s="1"/>
  <c r="EN81" i="7"/>
  <c r="EP81" i="7" s="1"/>
  <c r="DS81" i="7"/>
  <c r="DU81" i="7" s="1"/>
  <c r="DR81" i="7"/>
  <c r="DT81" i="7" s="1"/>
  <c r="CW81" i="7"/>
  <c r="CY81" i="7" s="1"/>
  <c r="CV81" i="7"/>
  <c r="CX81" i="7" s="1"/>
  <c r="CA81" i="7"/>
  <c r="CC81" i="7" s="1"/>
  <c r="BZ81" i="7"/>
  <c r="CB81" i="7" s="1"/>
  <c r="BE81" i="7"/>
  <c r="BG81" i="7" s="1"/>
  <c r="BD81" i="7"/>
  <c r="BF81" i="7" s="1"/>
  <c r="AI81" i="7"/>
  <c r="AK81" i="7" s="1"/>
  <c r="AH81" i="7"/>
  <c r="AJ81" i="7" s="1"/>
  <c r="M81" i="7"/>
  <c r="O81" i="7" s="1"/>
  <c r="L81" i="7"/>
  <c r="N81" i="7" s="1"/>
  <c r="FK80" i="7"/>
  <c r="FM80" i="7" s="1"/>
  <c r="FJ80" i="7"/>
  <c r="FL80" i="7" s="1"/>
  <c r="EO80" i="7"/>
  <c r="EQ80" i="7" s="1"/>
  <c r="EN80" i="7"/>
  <c r="EP80" i="7" s="1"/>
  <c r="DS80" i="7"/>
  <c r="DU80" i="7" s="1"/>
  <c r="DR80" i="7"/>
  <c r="DT80" i="7" s="1"/>
  <c r="CW80" i="7"/>
  <c r="CY80" i="7" s="1"/>
  <c r="CV80" i="7"/>
  <c r="CX80" i="7" s="1"/>
  <c r="CA80" i="7"/>
  <c r="CC80" i="7" s="1"/>
  <c r="BZ80" i="7"/>
  <c r="CB80" i="7" s="1"/>
  <c r="BE80" i="7"/>
  <c r="BG80" i="7" s="1"/>
  <c r="BD80" i="7"/>
  <c r="BF80" i="7" s="1"/>
  <c r="AI80" i="7"/>
  <c r="AK80" i="7" s="1"/>
  <c r="AH80" i="7"/>
  <c r="AJ80" i="7" s="1"/>
  <c r="M80" i="7"/>
  <c r="O80" i="7" s="1"/>
  <c r="L80" i="7"/>
  <c r="N80" i="7" s="1"/>
  <c r="FK79" i="7"/>
  <c r="FM79" i="7" s="1"/>
  <c r="FJ79" i="7"/>
  <c r="FL79" i="7" s="1"/>
  <c r="EO79" i="7"/>
  <c r="EQ79" i="7" s="1"/>
  <c r="EN79" i="7"/>
  <c r="EP79" i="7" s="1"/>
  <c r="DS79" i="7"/>
  <c r="DU79" i="7" s="1"/>
  <c r="DR79" i="7"/>
  <c r="DT79" i="7" s="1"/>
  <c r="CW79" i="7"/>
  <c r="CY79" i="7" s="1"/>
  <c r="CV79" i="7"/>
  <c r="CX79" i="7" s="1"/>
  <c r="CA79" i="7"/>
  <c r="CC79" i="7" s="1"/>
  <c r="BZ79" i="7"/>
  <c r="CB79" i="7" s="1"/>
  <c r="BE79" i="7"/>
  <c r="BG79" i="7" s="1"/>
  <c r="BD79" i="7"/>
  <c r="BF79" i="7" s="1"/>
  <c r="AI79" i="7"/>
  <c r="AK79" i="7" s="1"/>
  <c r="AH79" i="7"/>
  <c r="AJ79" i="7" s="1"/>
  <c r="M79" i="7"/>
  <c r="O79" i="7" s="1"/>
  <c r="L79" i="7"/>
  <c r="N79" i="7" s="1"/>
  <c r="FK78" i="7"/>
  <c r="FM78" i="7" s="1"/>
  <c r="FJ78" i="7"/>
  <c r="FL78" i="7" s="1"/>
  <c r="EO78" i="7"/>
  <c r="EQ78" i="7" s="1"/>
  <c r="EN78" i="7"/>
  <c r="EP78" i="7" s="1"/>
  <c r="DS78" i="7"/>
  <c r="DU78" i="7" s="1"/>
  <c r="DR78" i="7"/>
  <c r="DT78" i="7" s="1"/>
  <c r="CW78" i="7"/>
  <c r="CY78" i="7" s="1"/>
  <c r="CV78" i="7"/>
  <c r="CX78" i="7" s="1"/>
  <c r="CA78" i="7"/>
  <c r="CC78" i="7" s="1"/>
  <c r="BZ78" i="7"/>
  <c r="CB78" i="7" s="1"/>
  <c r="BE78" i="7"/>
  <c r="BG78" i="7" s="1"/>
  <c r="BD78" i="7"/>
  <c r="BF78" i="7" s="1"/>
  <c r="AI78" i="7"/>
  <c r="AK78" i="7" s="1"/>
  <c r="AH78" i="7"/>
  <c r="AJ78" i="7" s="1"/>
  <c r="M78" i="7"/>
  <c r="O78" i="7" s="1"/>
  <c r="L78" i="7"/>
  <c r="N78" i="7" s="1"/>
  <c r="FK77" i="7"/>
  <c r="FM77" i="7" s="1"/>
  <c r="FJ77" i="7"/>
  <c r="FL77" i="7" s="1"/>
  <c r="EO77" i="7"/>
  <c r="EQ77" i="7" s="1"/>
  <c r="EN77" i="7"/>
  <c r="EP77" i="7" s="1"/>
  <c r="DS77" i="7"/>
  <c r="DU77" i="7" s="1"/>
  <c r="DR77" i="7"/>
  <c r="DT77" i="7" s="1"/>
  <c r="CW77" i="7"/>
  <c r="CY77" i="7" s="1"/>
  <c r="CV77" i="7"/>
  <c r="CX77" i="7" s="1"/>
  <c r="CA77" i="7"/>
  <c r="CC77" i="7" s="1"/>
  <c r="BZ77" i="7"/>
  <c r="CB77" i="7" s="1"/>
  <c r="BE77" i="7"/>
  <c r="BG77" i="7" s="1"/>
  <c r="BD77" i="7"/>
  <c r="BF77" i="7" s="1"/>
  <c r="AI77" i="7"/>
  <c r="AK77" i="7" s="1"/>
  <c r="AH77" i="7"/>
  <c r="AJ77" i="7" s="1"/>
  <c r="M77" i="7"/>
  <c r="O77" i="7" s="1"/>
  <c r="L77" i="7"/>
  <c r="N77" i="7" s="1"/>
  <c r="FK76" i="7"/>
  <c r="FM76" i="7" s="1"/>
  <c r="FJ76" i="7"/>
  <c r="FL76" i="7" s="1"/>
  <c r="EO76" i="7"/>
  <c r="EQ76" i="7" s="1"/>
  <c r="EN76" i="7"/>
  <c r="EP76" i="7" s="1"/>
  <c r="DS76" i="7"/>
  <c r="DU76" i="7" s="1"/>
  <c r="DR76" i="7"/>
  <c r="DT76" i="7" s="1"/>
  <c r="CW76" i="7"/>
  <c r="CY76" i="7" s="1"/>
  <c r="CV76" i="7"/>
  <c r="CX76" i="7" s="1"/>
  <c r="CA76" i="7"/>
  <c r="CC76" i="7" s="1"/>
  <c r="BZ76" i="7"/>
  <c r="CB76" i="7" s="1"/>
  <c r="BE76" i="7"/>
  <c r="BG76" i="7" s="1"/>
  <c r="BD76" i="7"/>
  <c r="BF76" i="7" s="1"/>
  <c r="AI76" i="7"/>
  <c r="AK76" i="7" s="1"/>
  <c r="AH76" i="7"/>
  <c r="AJ76" i="7" s="1"/>
  <c r="M76" i="7"/>
  <c r="O76" i="7" s="1"/>
  <c r="L76" i="7"/>
  <c r="N76" i="7" s="1"/>
  <c r="FK75" i="7"/>
  <c r="FM75" i="7" s="1"/>
  <c r="FJ75" i="7"/>
  <c r="FL75" i="7" s="1"/>
  <c r="EO75" i="7"/>
  <c r="EQ75" i="7" s="1"/>
  <c r="EN75" i="7"/>
  <c r="EP75" i="7" s="1"/>
  <c r="DS75" i="7"/>
  <c r="DU75" i="7" s="1"/>
  <c r="DR75" i="7"/>
  <c r="DT75" i="7" s="1"/>
  <c r="CW75" i="7"/>
  <c r="CY75" i="7" s="1"/>
  <c r="CV75" i="7"/>
  <c r="CX75" i="7" s="1"/>
  <c r="CA75" i="7"/>
  <c r="CC75" i="7" s="1"/>
  <c r="BZ75" i="7"/>
  <c r="CB75" i="7" s="1"/>
  <c r="BE75" i="7"/>
  <c r="BG75" i="7" s="1"/>
  <c r="BD75" i="7"/>
  <c r="BF75" i="7" s="1"/>
  <c r="AI75" i="7"/>
  <c r="AK75" i="7" s="1"/>
  <c r="AH75" i="7"/>
  <c r="AJ75" i="7" s="1"/>
  <c r="M75" i="7"/>
  <c r="O75" i="7" s="1"/>
  <c r="L75" i="7"/>
  <c r="N75" i="7" s="1"/>
  <c r="FK74" i="7"/>
  <c r="FM74" i="7" s="1"/>
  <c r="FJ74" i="7"/>
  <c r="FL74" i="7" s="1"/>
  <c r="EO74" i="7"/>
  <c r="EQ74" i="7" s="1"/>
  <c r="EN74" i="7"/>
  <c r="EP74" i="7" s="1"/>
  <c r="DS74" i="7"/>
  <c r="DU74" i="7" s="1"/>
  <c r="DR74" i="7"/>
  <c r="DT74" i="7" s="1"/>
  <c r="CW74" i="7"/>
  <c r="CY74" i="7" s="1"/>
  <c r="CV74" i="7"/>
  <c r="CX74" i="7" s="1"/>
  <c r="CA74" i="7"/>
  <c r="CC74" i="7" s="1"/>
  <c r="BZ74" i="7"/>
  <c r="CB74" i="7" s="1"/>
  <c r="BE74" i="7"/>
  <c r="BG74" i="7" s="1"/>
  <c r="BD74" i="7"/>
  <c r="BF74" i="7" s="1"/>
  <c r="AI74" i="7"/>
  <c r="AK74" i="7" s="1"/>
  <c r="AH74" i="7"/>
  <c r="AJ74" i="7" s="1"/>
  <c r="M74" i="7"/>
  <c r="O74" i="7" s="1"/>
  <c r="L74" i="7"/>
  <c r="N74" i="7" s="1"/>
  <c r="FK73" i="7"/>
  <c r="FM73" i="7" s="1"/>
  <c r="FJ73" i="7"/>
  <c r="FL73" i="7" s="1"/>
  <c r="EO73" i="7"/>
  <c r="EQ73" i="7" s="1"/>
  <c r="EN73" i="7"/>
  <c r="EP73" i="7" s="1"/>
  <c r="DS73" i="7"/>
  <c r="DU73" i="7" s="1"/>
  <c r="DR73" i="7"/>
  <c r="DT73" i="7" s="1"/>
  <c r="CW73" i="7"/>
  <c r="CY73" i="7" s="1"/>
  <c r="CV73" i="7"/>
  <c r="CX73" i="7" s="1"/>
  <c r="CA73" i="7"/>
  <c r="CC73" i="7" s="1"/>
  <c r="BZ73" i="7"/>
  <c r="CB73" i="7" s="1"/>
  <c r="BE73" i="7"/>
  <c r="BG73" i="7" s="1"/>
  <c r="BD73" i="7"/>
  <c r="BF73" i="7" s="1"/>
  <c r="AI73" i="7"/>
  <c r="AK73" i="7" s="1"/>
  <c r="AH73" i="7"/>
  <c r="AJ73" i="7" s="1"/>
  <c r="M73" i="7"/>
  <c r="O73" i="7" s="1"/>
  <c r="L73" i="7"/>
  <c r="N73" i="7" s="1"/>
  <c r="FK72" i="7"/>
  <c r="FM72" i="7" s="1"/>
  <c r="FJ72" i="7"/>
  <c r="FL72" i="7" s="1"/>
  <c r="EO72" i="7"/>
  <c r="EQ72" i="7" s="1"/>
  <c r="EN72" i="7"/>
  <c r="EP72" i="7" s="1"/>
  <c r="DS72" i="7"/>
  <c r="DU72" i="7" s="1"/>
  <c r="DR72" i="7"/>
  <c r="DT72" i="7" s="1"/>
  <c r="CW72" i="7"/>
  <c r="CY72" i="7" s="1"/>
  <c r="CV72" i="7"/>
  <c r="CX72" i="7" s="1"/>
  <c r="CA72" i="7"/>
  <c r="CC72" i="7" s="1"/>
  <c r="BZ72" i="7"/>
  <c r="CB72" i="7" s="1"/>
  <c r="BE72" i="7"/>
  <c r="BG72" i="7" s="1"/>
  <c r="BD72" i="7"/>
  <c r="BF72" i="7" s="1"/>
  <c r="AI72" i="7"/>
  <c r="AK72" i="7" s="1"/>
  <c r="AH72" i="7"/>
  <c r="AJ72" i="7" s="1"/>
  <c r="M72" i="7"/>
  <c r="O72" i="7" s="1"/>
  <c r="L72" i="7"/>
  <c r="N72" i="7" s="1"/>
  <c r="FK71" i="7"/>
  <c r="FM71" i="7" s="1"/>
  <c r="FJ71" i="7"/>
  <c r="FL71" i="7" s="1"/>
  <c r="EO71" i="7"/>
  <c r="EQ71" i="7" s="1"/>
  <c r="EN71" i="7"/>
  <c r="EP71" i="7" s="1"/>
  <c r="DS71" i="7"/>
  <c r="DU71" i="7" s="1"/>
  <c r="DR71" i="7"/>
  <c r="DT71" i="7" s="1"/>
  <c r="CW71" i="7"/>
  <c r="CY71" i="7" s="1"/>
  <c r="CV71" i="7"/>
  <c r="CX71" i="7" s="1"/>
  <c r="CA71" i="7"/>
  <c r="CC71" i="7" s="1"/>
  <c r="BZ71" i="7"/>
  <c r="CB71" i="7" s="1"/>
  <c r="BE71" i="7"/>
  <c r="BG71" i="7" s="1"/>
  <c r="BD71" i="7"/>
  <c r="BF71" i="7" s="1"/>
  <c r="AI71" i="7"/>
  <c r="AK71" i="7" s="1"/>
  <c r="AH71" i="7"/>
  <c r="AJ71" i="7" s="1"/>
  <c r="M71" i="7"/>
  <c r="O71" i="7" s="1"/>
  <c r="L71" i="7"/>
  <c r="N71" i="7" s="1"/>
  <c r="FK70" i="7"/>
  <c r="FM70" i="7" s="1"/>
  <c r="FJ70" i="7"/>
  <c r="FL70" i="7" s="1"/>
  <c r="EO70" i="7"/>
  <c r="EQ70" i="7" s="1"/>
  <c r="EN70" i="7"/>
  <c r="EP70" i="7" s="1"/>
  <c r="DS70" i="7"/>
  <c r="DU70" i="7" s="1"/>
  <c r="DR70" i="7"/>
  <c r="DT70" i="7" s="1"/>
  <c r="CW70" i="7"/>
  <c r="CY70" i="7" s="1"/>
  <c r="CV70" i="7"/>
  <c r="CX70" i="7" s="1"/>
  <c r="CA70" i="7"/>
  <c r="CC70" i="7" s="1"/>
  <c r="BZ70" i="7"/>
  <c r="CB70" i="7" s="1"/>
  <c r="BE70" i="7"/>
  <c r="BG70" i="7" s="1"/>
  <c r="BD70" i="7"/>
  <c r="BF70" i="7" s="1"/>
  <c r="AI70" i="7"/>
  <c r="AK70" i="7" s="1"/>
  <c r="AH70" i="7"/>
  <c r="AJ70" i="7" s="1"/>
  <c r="M70" i="7"/>
  <c r="O70" i="7" s="1"/>
  <c r="L70" i="7"/>
  <c r="N70" i="7" s="1"/>
  <c r="FK69" i="7"/>
  <c r="FM69" i="7" s="1"/>
  <c r="FJ69" i="7"/>
  <c r="FL69" i="7" s="1"/>
  <c r="EO69" i="7"/>
  <c r="EQ69" i="7" s="1"/>
  <c r="EN69" i="7"/>
  <c r="EP69" i="7" s="1"/>
  <c r="DS69" i="7"/>
  <c r="DU69" i="7" s="1"/>
  <c r="DR69" i="7"/>
  <c r="DT69" i="7" s="1"/>
  <c r="CW69" i="7"/>
  <c r="CY69" i="7" s="1"/>
  <c r="CV69" i="7"/>
  <c r="CX69" i="7" s="1"/>
  <c r="CA69" i="7"/>
  <c r="CC69" i="7" s="1"/>
  <c r="BZ69" i="7"/>
  <c r="CB69" i="7" s="1"/>
  <c r="BE69" i="7"/>
  <c r="BG69" i="7" s="1"/>
  <c r="BD69" i="7"/>
  <c r="BF69" i="7" s="1"/>
  <c r="AI69" i="7"/>
  <c r="AK69" i="7" s="1"/>
  <c r="AH69" i="7"/>
  <c r="AJ69" i="7" s="1"/>
  <c r="M69" i="7"/>
  <c r="O69" i="7" s="1"/>
  <c r="L69" i="7"/>
  <c r="N69" i="7" s="1"/>
  <c r="FK68" i="7"/>
  <c r="FM68" i="7" s="1"/>
  <c r="FJ68" i="7"/>
  <c r="FL68" i="7" s="1"/>
  <c r="EO68" i="7"/>
  <c r="EQ68" i="7" s="1"/>
  <c r="EN68" i="7"/>
  <c r="EP68" i="7" s="1"/>
  <c r="DS68" i="7"/>
  <c r="DU68" i="7" s="1"/>
  <c r="DR68" i="7"/>
  <c r="DT68" i="7" s="1"/>
  <c r="CW68" i="7"/>
  <c r="CY68" i="7" s="1"/>
  <c r="CV68" i="7"/>
  <c r="CX68" i="7" s="1"/>
  <c r="CA68" i="7"/>
  <c r="CC68" i="7" s="1"/>
  <c r="BZ68" i="7"/>
  <c r="CB68" i="7" s="1"/>
  <c r="BE68" i="7"/>
  <c r="BG68" i="7" s="1"/>
  <c r="BD68" i="7"/>
  <c r="BF68" i="7" s="1"/>
  <c r="AI68" i="7"/>
  <c r="AK68" i="7" s="1"/>
  <c r="AH68" i="7"/>
  <c r="AJ68" i="7" s="1"/>
  <c r="M68" i="7"/>
  <c r="O68" i="7" s="1"/>
  <c r="L68" i="7"/>
  <c r="N68" i="7" s="1"/>
  <c r="FK67" i="7"/>
  <c r="FM67" i="7" s="1"/>
  <c r="FJ67" i="7"/>
  <c r="FL67" i="7" s="1"/>
  <c r="EO67" i="7"/>
  <c r="EQ67" i="7" s="1"/>
  <c r="EN67" i="7"/>
  <c r="EP67" i="7" s="1"/>
  <c r="DS67" i="7"/>
  <c r="DU67" i="7" s="1"/>
  <c r="DR67" i="7"/>
  <c r="DT67" i="7" s="1"/>
  <c r="CW67" i="7"/>
  <c r="CY67" i="7" s="1"/>
  <c r="CV67" i="7"/>
  <c r="CX67" i="7" s="1"/>
  <c r="CA67" i="7"/>
  <c r="CC67" i="7" s="1"/>
  <c r="BZ67" i="7"/>
  <c r="CB67" i="7" s="1"/>
  <c r="BE67" i="7"/>
  <c r="BG67" i="7" s="1"/>
  <c r="BD67" i="7"/>
  <c r="BF67" i="7" s="1"/>
  <c r="AI67" i="7"/>
  <c r="AK67" i="7" s="1"/>
  <c r="AH67" i="7"/>
  <c r="AJ67" i="7" s="1"/>
  <c r="M67" i="7"/>
  <c r="O67" i="7" s="1"/>
  <c r="L67" i="7"/>
  <c r="N67" i="7" s="1"/>
  <c r="FK66" i="7"/>
  <c r="FM66" i="7" s="1"/>
  <c r="FJ66" i="7"/>
  <c r="FL66" i="7" s="1"/>
  <c r="EO66" i="7"/>
  <c r="EQ66" i="7" s="1"/>
  <c r="EN66" i="7"/>
  <c r="EP66" i="7" s="1"/>
  <c r="DS66" i="7"/>
  <c r="DU66" i="7" s="1"/>
  <c r="DR66" i="7"/>
  <c r="DT66" i="7" s="1"/>
  <c r="CW66" i="7"/>
  <c r="CY66" i="7" s="1"/>
  <c r="CV66" i="7"/>
  <c r="CX66" i="7" s="1"/>
  <c r="CA66" i="7"/>
  <c r="CC66" i="7" s="1"/>
  <c r="BZ66" i="7"/>
  <c r="CB66" i="7" s="1"/>
  <c r="BE66" i="7"/>
  <c r="BG66" i="7" s="1"/>
  <c r="BD66" i="7"/>
  <c r="BF66" i="7" s="1"/>
  <c r="AI66" i="7"/>
  <c r="AK66" i="7" s="1"/>
  <c r="AH66" i="7"/>
  <c r="AJ66" i="7" s="1"/>
  <c r="M66" i="7"/>
  <c r="O66" i="7" s="1"/>
  <c r="L66" i="7"/>
  <c r="N66" i="7" s="1"/>
  <c r="FK65" i="7"/>
  <c r="FM65" i="7" s="1"/>
  <c r="FJ65" i="7"/>
  <c r="FL65" i="7" s="1"/>
  <c r="EO65" i="7"/>
  <c r="EQ65" i="7" s="1"/>
  <c r="EN65" i="7"/>
  <c r="EP65" i="7" s="1"/>
  <c r="DS65" i="7"/>
  <c r="DU65" i="7" s="1"/>
  <c r="DR65" i="7"/>
  <c r="DT65" i="7" s="1"/>
  <c r="CW65" i="7"/>
  <c r="CY65" i="7" s="1"/>
  <c r="CV65" i="7"/>
  <c r="CX65" i="7" s="1"/>
  <c r="CA65" i="7"/>
  <c r="CC65" i="7" s="1"/>
  <c r="BZ65" i="7"/>
  <c r="CB65" i="7" s="1"/>
  <c r="BE65" i="7"/>
  <c r="BG65" i="7" s="1"/>
  <c r="BD65" i="7"/>
  <c r="BF65" i="7" s="1"/>
  <c r="AI65" i="7"/>
  <c r="AK65" i="7" s="1"/>
  <c r="AH65" i="7"/>
  <c r="AJ65" i="7" s="1"/>
  <c r="M65" i="7"/>
  <c r="O65" i="7" s="1"/>
  <c r="L65" i="7"/>
  <c r="N65" i="7" s="1"/>
  <c r="FK64" i="7"/>
  <c r="FM64" i="7" s="1"/>
  <c r="FJ64" i="7"/>
  <c r="FL64" i="7" s="1"/>
  <c r="EO64" i="7"/>
  <c r="EQ64" i="7" s="1"/>
  <c r="EN64" i="7"/>
  <c r="EP64" i="7" s="1"/>
  <c r="DS64" i="7"/>
  <c r="DU64" i="7" s="1"/>
  <c r="DR64" i="7"/>
  <c r="DT64" i="7" s="1"/>
  <c r="CW64" i="7"/>
  <c r="CY64" i="7" s="1"/>
  <c r="CV64" i="7"/>
  <c r="CX64" i="7" s="1"/>
  <c r="CA64" i="7"/>
  <c r="CC64" i="7" s="1"/>
  <c r="BZ64" i="7"/>
  <c r="CB64" i="7" s="1"/>
  <c r="BE64" i="7"/>
  <c r="BG64" i="7" s="1"/>
  <c r="BD64" i="7"/>
  <c r="BF64" i="7" s="1"/>
  <c r="AI64" i="7"/>
  <c r="AK64" i="7" s="1"/>
  <c r="AH64" i="7"/>
  <c r="AJ64" i="7" s="1"/>
  <c r="M64" i="7"/>
  <c r="O64" i="7" s="1"/>
  <c r="L64" i="7"/>
  <c r="N64" i="7" s="1"/>
  <c r="FK63" i="7"/>
  <c r="FM63" i="7" s="1"/>
  <c r="FJ63" i="7"/>
  <c r="FL63" i="7" s="1"/>
  <c r="EO63" i="7"/>
  <c r="EQ63" i="7" s="1"/>
  <c r="EN63" i="7"/>
  <c r="EP63" i="7" s="1"/>
  <c r="DS63" i="7"/>
  <c r="DU63" i="7" s="1"/>
  <c r="DR63" i="7"/>
  <c r="DT63" i="7" s="1"/>
  <c r="CW63" i="7"/>
  <c r="CY63" i="7" s="1"/>
  <c r="CV63" i="7"/>
  <c r="CX63" i="7" s="1"/>
  <c r="CA63" i="7"/>
  <c r="CC63" i="7" s="1"/>
  <c r="BZ63" i="7"/>
  <c r="CB63" i="7" s="1"/>
  <c r="BE63" i="7"/>
  <c r="BG63" i="7" s="1"/>
  <c r="BD63" i="7"/>
  <c r="BF63" i="7" s="1"/>
  <c r="AI63" i="7"/>
  <c r="AK63" i="7" s="1"/>
  <c r="AH63" i="7"/>
  <c r="AJ63" i="7" s="1"/>
  <c r="M63" i="7"/>
  <c r="O63" i="7" s="1"/>
  <c r="L63" i="7"/>
  <c r="N63" i="7" s="1"/>
  <c r="FK62" i="7"/>
  <c r="FM62" i="7" s="1"/>
  <c r="FJ62" i="7"/>
  <c r="FL62" i="7" s="1"/>
  <c r="EO62" i="7"/>
  <c r="EQ62" i="7" s="1"/>
  <c r="EN62" i="7"/>
  <c r="EP62" i="7" s="1"/>
  <c r="DS62" i="7"/>
  <c r="DU62" i="7" s="1"/>
  <c r="DR62" i="7"/>
  <c r="DT62" i="7" s="1"/>
  <c r="CW62" i="7"/>
  <c r="CY62" i="7" s="1"/>
  <c r="CV62" i="7"/>
  <c r="CX62" i="7" s="1"/>
  <c r="CA62" i="7"/>
  <c r="CC62" i="7" s="1"/>
  <c r="BZ62" i="7"/>
  <c r="CB62" i="7" s="1"/>
  <c r="BE62" i="7"/>
  <c r="BG62" i="7" s="1"/>
  <c r="BD62" i="7"/>
  <c r="BF62" i="7" s="1"/>
  <c r="AI62" i="7"/>
  <c r="AK62" i="7" s="1"/>
  <c r="AH62" i="7"/>
  <c r="AJ62" i="7" s="1"/>
  <c r="M62" i="7"/>
  <c r="O62" i="7" s="1"/>
  <c r="L62" i="7"/>
  <c r="N62" i="7" s="1"/>
  <c r="FK61" i="7"/>
  <c r="FM61" i="7" s="1"/>
  <c r="FJ61" i="7"/>
  <c r="FL61" i="7" s="1"/>
  <c r="EO61" i="7"/>
  <c r="EQ61" i="7" s="1"/>
  <c r="EN61" i="7"/>
  <c r="EP61" i="7" s="1"/>
  <c r="DS61" i="7"/>
  <c r="DU61" i="7" s="1"/>
  <c r="DR61" i="7"/>
  <c r="DT61" i="7" s="1"/>
  <c r="CW61" i="7"/>
  <c r="CY61" i="7" s="1"/>
  <c r="CV61" i="7"/>
  <c r="CX61" i="7" s="1"/>
  <c r="CA61" i="7"/>
  <c r="CC61" i="7" s="1"/>
  <c r="BZ61" i="7"/>
  <c r="CB61" i="7" s="1"/>
  <c r="BE61" i="7"/>
  <c r="BG61" i="7" s="1"/>
  <c r="BD61" i="7"/>
  <c r="BF61" i="7" s="1"/>
  <c r="AI61" i="7"/>
  <c r="AK61" i="7" s="1"/>
  <c r="AH61" i="7"/>
  <c r="AJ61" i="7" s="1"/>
  <c r="M61" i="7"/>
  <c r="O61" i="7" s="1"/>
  <c r="L61" i="7"/>
  <c r="N61" i="7" s="1"/>
  <c r="FK60" i="7"/>
  <c r="FM60" i="7" s="1"/>
  <c r="FJ60" i="7"/>
  <c r="FL60" i="7" s="1"/>
  <c r="EO60" i="7"/>
  <c r="EQ60" i="7" s="1"/>
  <c r="EN60" i="7"/>
  <c r="EP60" i="7" s="1"/>
  <c r="DS60" i="7"/>
  <c r="DU60" i="7" s="1"/>
  <c r="DR60" i="7"/>
  <c r="DT60" i="7" s="1"/>
  <c r="CW60" i="7"/>
  <c r="CY60" i="7" s="1"/>
  <c r="CV60" i="7"/>
  <c r="CX60" i="7" s="1"/>
  <c r="CA60" i="7"/>
  <c r="CC60" i="7" s="1"/>
  <c r="BZ60" i="7"/>
  <c r="CB60" i="7" s="1"/>
  <c r="BE60" i="7"/>
  <c r="BG60" i="7" s="1"/>
  <c r="BD60" i="7"/>
  <c r="BF60" i="7" s="1"/>
  <c r="AI60" i="7"/>
  <c r="AK60" i="7" s="1"/>
  <c r="AH60" i="7"/>
  <c r="AJ60" i="7" s="1"/>
  <c r="M60" i="7"/>
  <c r="O60" i="7" s="1"/>
  <c r="L60" i="7"/>
  <c r="N60" i="7" s="1"/>
  <c r="FK59" i="7"/>
  <c r="FM59" i="7" s="1"/>
  <c r="FJ59" i="7"/>
  <c r="FL59" i="7" s="1"/>
  <c r="EO59" i="7"/>
  <c r="EQ59" i="7" s="1"/>
  <c r="EN59" i="7"/>
  <c r="EP59" i="7" s="1"/>
  <c r="DS59" i="7"/>
  <c r="DU59" i="7" s="1"/>
  <c r="DR59" i="7"/>
  <c r="DT59" i="7" s="1"/>
  <c r="CW59" i="7"/>
  <c r="CY59" i="7" s="1"/>
  <c r="CV59" i="7"/>
  <c r="CX59" i="7" s="1"/>
  <c r="CA59" i="7"/>
  <c r="CC59" i="7" s="1"/>
  <c r="BZ59" i="7"/>
  <c r="CB59" i="7" s="1"/>
  <c r="BE59" i="7"/>
  <c r="BG59" i="7" s="1"/>
  <c r="BD59" i="7"/>
  <c r="BF59" i="7" s="1"/>
  <c r="AI59" i="7"/>
  <c r="AK59" i="7" s="1"/>
  <c r="AH59" i="7"/>
  <c r="AJ59" i="7" s="1"/>
  <c r="M59" i="7"/>
  <c r="O59" i="7" s="1"/>
  <c r="L59" i="7"/>
  <c r="N59" i="7" s="1"/>
  <c r="FK58" i="7"/>
  <c r="FM58" i="7" s="1"/>
  <c r="FJ58" i="7"/>
  <c r="FL58" i="7" s="1"/>
  <c r="EO58" i="7"/>
  <c r="EQ58" i="7" s="1"/>
  <c r="EN58" i="7"/>
  <c r="EP58" i="7" s="1"/>
  <c r="DS58" i="7"/>
  <c r="DU58" i="7" s="1"/>
  <c r="DR58" i="7"/>
  <c r="DT58" i="7" s="1"/>
  <c r="CW58" i="7"/>
  <c r="CY58" i="7" s="1"/>
  <c r="CV58" i="7"/>
  <c r="CX58" i="7" s="1"/>
  <c r="CA58" i="7"/>
  <c r="CC58" i="7" s="1"/>
  <c r="BZ58" i="7"/>
  <c r="CB58" i="7" s="1"/>
  <c r="BE58" i="7"/>
  <c r="BG58" i="7" s="1"/>
  <c r="BD58" i="7"/>
  <c r="BF58" i="7" s="1"/>
  <c r="AI58" i="7"/>
  <c r="AK58" i="7" s="1"/>
  <c r="AH58" i="7"/>
  <c r="AJ58" i="7" s="1"/>
  <c r="M58" i="7"/>
  <c r="O58" i="7" s="1"/>
  <c r="L58" i="7"/>
  <c r="N58" i="7" s="1"/>
  <c r="FK57" i="7"/>
  <c r="FM57" i="7" s="1"/>
  <c r="FJ57" i="7"/>
  <c r="FL57" i="7" s="1"/>
  <c r="EO57" i="7"/>
  <c r="EQ57" i="7" s="1"/>
  <c r="EN57" i="7"/>
  <c r="EP57" i="7" s="1"/>
  <c r="DS57" i="7"/>
  <c r="DU57" i="7" s="1"/>
  <c r="DR57" i="7"/>
  <c r="DT57" i="7" s="1"/>
  <c r="CW57" i="7"/>
  <c r="CY57" i="7" s="1"/>
  <c r="CV57" i="7"/>
  <c r="CX57" i="7" s="1"/>
  <c r="CA57" i="7"/>
  <c r="CC57" i="7" s="1"/>
  <c r="BZ57" i="7"/>
  <c r="CB57" i="7" s="1"/>
  <c r="BE57" i="7"/>
  <c r="BG57" i="7" s="1"/>
  <c r="BD57" i="7"/>
  <c r="BF57" i="7" s="1"/>
  <c r="AI57" i="7"/>
  <c r="AK57" i="7" s="1"/>
  <c r="AH57" i="7"/>
  <c r="AJ57" i="7" s="1"/>
  <c r="M57" i="7"/>
  <c r="O57" i="7" s="1"/>
  <c r="L57" i="7"/>
  <c r="N57" i="7" s="1"/>
  <c r="FK56" i="7"/>
  <c r="FM56" i="7" s="1"/>
  <c r="FJ56" i="7"/>
  <c r="FL56" i="7" s="1"/>
  <c r="EO56" i="7"/>
  <c r="EQ56" i="7" s="1"/>
  <c r="EN56" i="7"/>
  <c r="EP56" i="7" s="1"/>
  <c r="DS56" i="7"/>
  <c r="DU56" i="7" s="1"/>
  <c r="DR56" i="7"/>
  <c r="DT56" i="7" s="1"/>
  <c r="CW56" i="7"/>
  <c r="CY56" i="7" s="1"/>
  <c r="CV56" i="7"/>
  <c r="CX56" i="7" s="1"/>
  <c r="CA56" i="7"/>
  <c r="CC56" i="7" s="1"/>
  <c r="BZ56" i="7"/>
  <c r="CB56" i="7" s="1"/>
  <c r="BE56" i="7"/>
  <c r="BG56" i="7" s="1"/>
  <c r="BD56" i="7"/>
  <c r="BF56" i="7" s="1"/>
  <c r="AI56" i="7"/>
  <c r="AK56" i="7" s="1"/>
  <c r="AH56" i="7"/>
  <c r="AJ56" i="7" s="1"/>
  <c r="M56" i="7"/>
  <c r="O56" i="7" s="1"/>
  <c r="L56" i="7"/>
  <c r="N56" i="7" s="1"/>
  <c r="FK55" i="7"/>
  <c r="FM55" i="7" s="1"/>
  <c r="FJ55" i="7"/>
  <c r="FL55" i="7" s="1"/>
  <c r="EO55" i="7"/>
  <c r="EQ55" i="7" s="1"/>
  <c r="EN55" i="7"/>
  <c r="EP55" i="7" s="1"/>
  <c r="DS55" i="7"/>
  <c r="DU55" i="7" s="1"/>
  <c r="DR55" i="7"/>
  <c r="DT55" i="7" s="1"/>
  <c r="CW55" i="7"/>
  <c r="CY55" i="7" s="1"/>
  <c r="CV55" i="7"/>
  <c r="CX55" i="7" s="1"/>
  <c r="CA55" i="7"/>
  <c r="CC55" i="7" s="1"/>
  <c r="BZ55" i="7"/>
  <c r="CB55" i="7" s="1"/>
  <c r="BE55" i="7"/>
  <c r="BG55" i="7" s="1"/>
  <c r="BD55" i="7"/>
  <c r="BF55" i="7" s="1"/>
  <c r="AI55" i="7"/>
  <c r="AK55" i="7" s="1"/>
  <c r="AH55" i="7"/>
  <c r="AJ55" i="7" s="1"/>
  <c r="M55" i="7"/>
  <c r="O55" i="7" s="1"/>
  <c r="L55" i="7"/>
  <c r="N55" i="7" s="1"/>
  <c r="FK54" i="7"/>
  <c r="FM54" i="7" s="1"/>
  <c r="FJ54" i="7"/>
  <c r="FL54" i="7" s="1"/>
  <c r="EO54" i="7"/>
  <c r="EQ54" i="7" s="1"/>
  <c r="EN54" i="7"/>
  <c r="EP54" i="7" s="1"/>
  <c r="DS54" i="7"/>
  <c r="DU54" i="7" s="1"/>
  <c r="DR54" i="7"/>
  <c r="DT54" i="7" s="1"/>
  <c r="CW54" i="7"/>
  <c r="CY54" i="7" s="1"/>
  <c r="CV54" i="7"/>
  <c r="CX54" i="7" s="1"/>
  <c r="CA54" i="7"/>
  <c r="CC54" i="7" s="1"/>
  <c r="BZ54" i="7"/>
  <c r="CB54" i="7" s="1"/>
  <c r="BE54" i="7"/>
  <c r="BG54" i="7" s="1"/>
  <c r="BD54" i="7"/>
  <c r="BF54" i="7" s="1"/>
  <c r="AI54" i="7"/>
  <c r="AK54" i="7" s="1"/>
  <c r="AH54" i="7"/>
  <c r="AJ54" i="7" s="1"/>
  <c r="M54" i="7"/>
  <c r="O54" i="7" s="1"/>
  <c r="L54" i="7"/>
  <c r="N54" i="7" s="1"/>
  <c r="FK53" i="7"/>
  <c r="FM53" i="7" s="1"/>
  <c r="FJ53" i="7"/>
  <c r="FL53" i="7" s="1"/>
  <c r="EO53" i="7"/>
  <c r="EQ53" i="7" s="1"/>
  <c r="EN53" i="7"/>
  <c r="EP53" i="7" s="1"/>
  <c r="DS53" i="7"/>
  <c r="DU53" i="7" s="1"/>
  <c r="DR53" i="7"/>
  <c r="DT53" i="7" s="1"/>
  <c r="CW53" i="7"/>
  <c r="CY53" i="7" s="1"/>
  <c r="CV53" i="7"/>
  <c r="CX53" i="7" s="1"/>
  <c r="CA53" i="7"/>
  <c r="CC53" i="7" s="1"/>
  <c r="BZ53" i="7"/>
  <c r="CB53" i="7" s="1"/>
  <c r="BE53" i="7"/>
  <c r="BG53" i="7" s="1"/>
  <c r="BD53" i="7"/>
  <c r="BF53" i="7" s="1"/>
  <c r="AI53" i="7"/>
  <c r="AK53" i="7" s="1"/>
  <c r="AH53" i="7"/>
  <c r="AJ53" i="7" s="1"/>
  <c r="M53" i="7"/>
  <c r="O53" i="7" s="1"/>
  <c r="L53" i="7"/>
  <c r="N53" i="7" s="1"/>
  <c r="FK52" i="7"/>
  <c r="FM52" i="7" s="1"/>
  <c r="FJ52" i="7"/>
  <c r="FL52" i="7" s="1"/>
  <c r="EO52" i="7"/>
  <c r="EQ52" i="7" s="1"/>
  <c r="EN52" i="7"/>
  <c r="EP52" i="7" s="1"/>
  <c r="DS52" i="7"/>
  <c r="DU52" i="7" s="1"/>
  <c r="DR52" i="7"/>
  <c r="DT52" i="7" s="1"/>
  <c r="CW52" i="7"/>
  <c r="CY52" i="7" s="1"/>
  <c r="CV52" i="7"/>
  <c r="CX52" i="7" s="1"/>
  <c r="CA52" i="7"/>
  <c r="CC52" i="7" s="1"/>
  <c r="BZ52" i="7"/>
  <c r="CB52" i="7" s="1"/>
  <c r="BE52" i="7"/>
  <c r="BG52" i="7" s="1"/>
  <c r="BD52" i="7"/>
  <c r="BF52" i="7" s="1"/>
  <c r="AI52" i="7"/>
  <c r="AK52" i="7" s="1"/>
  <c r="AH52" i="7"/>
  <c r="AJ52" i="7" s="1"/>
  <c r="M52" i="7"/>
  <c r="O52" i="7" s="1"/>
  <c r="L52" i="7"/>
  <c r="N52" i="7" s="1"/>
  <c r="FK51" i="7"/>
  <c r="FM51" i="7" s="1"/>
  <c r="FJ51" i="7"/>
  <c r="FL51" i="7" s="1"/>
  <c r="EO51" i="7"/>
  <c r="EQ51" i="7" s="1"/>
  <c r="EN51" i="7"/>
  <c r="EP51" i="7" s="1"/>
  <c r="DS51" i="7"/>
  <c r="DU51" i="7" s="1"/>
  <c r="DR51" i="7"/>
  <c r="DT51" i="7" s="1"/>
  <c r="CW51" i="7"/>
  <c r="CY51" i="7" s="1"/>
  <c r="CV51" i="7"/>
  <c r="CX51" i="7" s="1"/>
  <c r="CA51" i="7"/>
  <c r="CC51" i="7" s="1"/>
  <c r="BZ51" i="7"/>
  <c r="CB51" i="7" s="1"/>
  <c r="BE51" i="7"/>
  <c r="BG51" i="7" s="1"/>
  <c r="BD51" i="7"/>
  <c r="BF51" i="7" s="1"/>
  <c r="AI51" i="7"/>
  <c r="AK51" i="7" s="1"/>
  <c r="AH51" i="7"/>
  <c r="AJ51" i="7" s="1"/>
  <c r="M51" i="7"/>
  <c r="O51" i="7" s="1"/>
  <c r="L51" i="7"/>
  <c r="N51" i="7" s="1"/>
  <c r="FK50" i="7"/>
  <c r="FM50" i="7" s="1"/>
  <c r="FJ50" i="7"/>
  <c r="FL50" i="7" s="1"/>
  <c r="EO50" i="7"/>
  <c r="EQ50" i="7" s="1"/>
  <c r="EN50" i="7"/>
  <c r="EP50" i="7" s="1"/>
  <c r="DS50" i="7"/>
  <c r="DU50" i="7" s="1"/>
  <c r="DR50" i="7"/>
  <c r="DT50" i="7" s="1"/>
  <c r="CW50" i="7"/>
  <c r="CY50" i="7" s="1"/>
  <c r="CV50" i="7"/>
  <c r="CX50" i="7" s="1"/>
  <c r="CA50" i="7"/>
  <c r="CC50" i="7" s="1"/>
  <c r="BZ50" i="7"/>
  <c r="CB50" i="7" s="1"/>
  <c r="BE50" i="7"/>
  <c r="BG50" i="7" s="1"/>
  <c r="BD50" i="7"/>
  <c r="BF50" i="7" s="1"/>
  <c r="AI50" i="7"/>
  <c r="AK50" i="7" s="1"/>
  <c r="AH50" i="7"/>
  <c r="AJ50" i="7" s="1"/>
  <c r="M50" i="7"/>
  <c r="O50" i="7" s="1"/>
  <c r="L50" i="7"/>
  <c r="N50" i="7" s="1"/>
  <c r="FK49" i="7"/>
  <c r="FM49" i="7" s="1"/>
  <c r="FJ49" i="7"/>
  <c r="FL49" i="7" s="1"/>
  <c r="EO49" i="7"/>
  <c r="EQ49" i="7" s="1"/>
  <c r="EN49" i="7"/>
  <c r="EP49" i="7" s="1"/>
  <c r="DS49" i="7"/>
  <c r="DU49" i="7" s="1"/>
  <c r="DR49" i="7"/>
  <c r="DT49" i="7" s="1"/>
  <c r="CW49" i="7"/>
  <c r="CY49" i="7" s="1"/>
  <c r="CV49" i="7"/>
  <c r="CX49" i="7" s="1"/>
  <c r="CA49" i="7"/>
  <c r="CC49" i="7" s="1"/>
  <c r="BZ49" i="7"/>
  <c r="CB49" i="7" s="1"/>
  <c r="BE49" i="7"/>
  <c r="BG49" i="7" s="1"/>
  <c r="BD49" i="7"/>
  <c r="BF49" i="7" s="1"/>
  <c r="AI49" i="7"/>
  <c r="AK49" i="7" s="1"/>
  <c r="AH49" i="7"/>
  <c r="AJ49" i="7" s="1"/>
  <c r="M49" i="7"/>
  <c r="O49" i="7" s="1"/>
  <c r="L49" i="7"/>
  <c r="N49" i="7" s="1"/>
  <c r="FK48" i="7"/>
  <c r="FM48" i="7" s="1"/>
  <c r="FJ48" i="7"/>
  <c r="FL48" i="7" s="1"/>
  <c r="EO48" i="7"/>
  <c r="EQ48" i="7" s="1"/>
  <c r="EN48" i="7"/>
  <c r="EP48" i="7" s="1"/>
  <c r="DS48" i="7"/>
  <c r="DU48" i="7" s="1"/>
  <c r="DR48" i="7"/>
  <c r="DT48" i="7" s="1"/>
  <c r="CW48" i="7"/>
  <c r="CY48" i="7" s="1"/>
  <c r="CV48" i="7"/>
  <c r="CX48" i="7" s="1"/>
  <c r="CA48" i="7"/>
  <c r="CC48" i="7" s="1"/>
  <c r="BZ48" i="7"/>
  <c r="CB48" i="7" s="1"/>
  <c r="BE48" i="7"/>
  <c r="BG48" i="7" s="1"/>
  <c r="BD48" i="7"/>
  <c r="BF48" i="7" s="1"/>
  <c r="AI48" i="7"/>
  <c r="AK48" i="7" s="1"/>
  <c r="AH48" i="7"/>
  <c r="AJ48" i="7" s="1"/>
  <c r="M48" i="7"/>
  <c r="O48" i="7" s="1"/>
  <c r="L48" i="7"/>
  <c r="N48" i="7" s="1"/>
  <c r="FK47" i="7"/>
  <c r="FM47" i="7" s="1"/>
  <c r="FJ47" i="7"/>
  <c r="FL47" i="7" s="1"/>
  <c r="EO47" i="7"/>
  <c r="EQ47" i="7" s="1"/>
  <c r="EN47" i="7"/>
  <c r="EP47" i="7" s="1"/>
  <c r="DS47" i="7"/>
  <c r="DU47" i="7" s="1"/>
  <c r="DR47" i="7"/>
  <c r="DT47" i="7" s="1"/>
  <c r="CW47" i="7"/>
  <c r="CY47" i="7" s="1"/>
  <c r="CV47" i="7"/>
  <c r="CX47" i="7" s="1"/>
  <c r="CA47" i="7"/>
  <c r="CC47" i="7" s="1"/>
  <c r="BZ47" i="7"/>
  <c r="CB47" i="7" s="1"/>
  <c r="BE47" i="7"/>
  <c r="BG47" i="7" s="1"/>
  <c r="BD47" i="7"/>
  <c r="BF47" i="7" s="1"/>
  <c r="AI47" i="7"/>
  <c r="AK47" i="7" s="1"/>
  <c r="AH47" i="7"/>
  <c r="AJ47" i="7" s="1"/>
  <c r="M47" i="7"/>
  <c r="O47" i="7" s="1"/>
  <c r="L47" i="7"/>
  <c r="N47" i="7" s="1"/>
  <c r="FK46" i="7"/>
  <c r="FM46" i="7" s="1"/>
  <c r="FJ46" i="7"/>
  <c r="FL46" i="7" s="1"/>
  <c r="EO46" i="7"/>
  <c r="EQ46" i="7" s="1"/>
  <c r="EN46" i="7"/>
  <c r="EP46" i="7" s="1"/>
  <c r="DS46" i="7"/>
  <c r="DU46" i="7" s="1"/>
  <c r="DR46" i="7"/>
  <c r="DT46" i="7" s="1"/>
  <c r="CW46" i="7"/>
  <c r="CY46" i="7" s="1"/>
  <c r="CV46" i="7"/>
  <c r="CX46" i="7" s="1"/>
  <c r="CA46" i="7"/>
  <c r="CC46" i="7" s="1"/>
  <c r="BZ46" i="7"/>
  <c r="CB46" i="7" s="1"/>
  <c r="BE46" i="7"/>
  <c r="BG46" i="7" s="1"/>
  <c r="BD46" i="7"/>
  <c r="BF46" i="7" s="1"/>
  <c r="AI46" i="7"/>
  <c r="AK46" i="7" s="1"/>
  <c r="AH46" i="7"/>
  <c r="AJ46" i="7" s="1"/>
  <c r="M46" i="7"/>
  <c r="O46" i="7" s="1"/>
  <c r="L46" i="7"/>
  <c r="N46" i="7" s="1"/>
  <c r="FK45" i="7"/>
  <c r="FM45" i="7" s="1"/>
  <c r="FJ45" i="7"/>
  <c r="FL45" i="7" s="1"/>
  <c r="EO45" i="7"/>
  <c r="EQ45" i="7" s="1"/>
  <c r="EN45" i="7"/>
  <c r="EP45" i="7" s="1"/>
  <c r="DS45" i="7"/>
  <c r="DU45" i="7" s="1"/>
  <c r="DR45" i="7"/>
  <c r="DT45" i="7" s="1"/>
  <c r="CW45" i="7"/>
  <c r="CY45" i="7" s="1"/>
  <c r="CV45" i="7"/>
  <c r="CX45" i="7" s="1"/>
  <c r="CA45" i="7"/>
  <c r="CC45" i="7" s="1"/>
  <c r="BZ45" i="7"/>
  <c r="CB45" i="7" s="1"/>
  <c r="BE45" i="7"/>
  <c r="BG45" i="7" s="1"/>
  <c r="BD45" i="7"/>
  <c r="BF45" i="7" s="1"/>
  <c r="AI45" i="7"/>
  <c r="AK45" i="7" s="1"/>
  <c r="AH45" i="7"/>
  <c r="AJ45" i="7" s="1"/>
  <c r="M45" i="7"/>
  <c r="O45" i="7" s="1"/>
  <c r="L45" i="7"/>
  <c r="N45" i="7" s="1"/>
  <c r="FK44" i="7"/>
  <c r="FM44" i="7" s="1"/>
  <c r="FJ44" i="7"/>
  <c r="FL44" i="7" s="1"/>
  <c r="EO44" i="7"/>
  <c r="EQ44" i="7" s="1"/>
  <c r="EN44" i="7"/>
  <c r="EP44" i="7" s="1"/>
  <c r="DS44" i="7"/>
  <c r="DU44" i="7" s="1"/>
  <c r="DR44" i="7"/>
  <c r="DT44" i="7" s="1"/>
  <c r="CW44" i="7"/>
  <c r="CY44" i="7" s="1"/>
  <c r="CV44" i="7"/>
  <c r="CX44" i="7" s="1"/>
  <c r="CA44" i="7"/>
  <c r="CC44" i="7" s="1"/>
  <c r="BZ44" i="7"/>
  <c r="CB44" i="7" s="1"/>
  <c r="BE44" i="7"/>
  <c r="BG44" i="7" s="1"/>
  <c r="BD44" i="7"/>
  <c r="BF44" i="7" s="1"/>
  <c r="AI44" i="7"/>
  <c r="AK44" i="7" s="1"/>
  <c r="AH44" i="7"/>
  <c r="AJ44" i="7" s="1"/>
  <c r="M44" i="7"/>
  <c r="O44" i="7" s="1"/>
  <c r="L44" i="7"/>
  <c r="N44" i="7" s="1"/>
  <c r="FK43" i="7"/>
  <c r="FM43" i="7" s="1"/>
  <c r="FJ43" i="7"/>
  <c r="FL43" i="7" s="1"/>
  <c r="EO43" i="7"/>
  <c r="EQ43" i="7" s="1"/>
  <c r="EN43" i="7"/>
  <c r="EP43" i="7" s="1"/>
  <c r="DS43" i="7"/>
  <c r="DU43" i="7" s="1"/>
  <c r="DR43" i="7"/>
  <c r="DT43" i="7" s="1"/>
  <c r="CW43" i="7"/>
  <c r="CY43" i="7" s="1"/>
  <c r="CV43" i="7"/>
  <c r="CX43" i="7" s="1"/>
  <c r="CA43" i="7"/>
  <c r="CC43" i="7" s="1"/>
  <c r="BZ43" i="7"/>
  <c r="CB43" i="7" s="1"/>
  <c r="BE43" i="7"/>
  <c r="BG43" i="7" s="1"/>
  <c r="BD43" i="7"/>
  <c r="BF43" i="7" s="1"/>
  <c r="AI43" i="7"/>
  <c r="AK43" i="7" s="1"/>
  <c r="AH43" i="7"/>
  <c r="AJ43" i="7" s="1"/>
  <c r="M43" i="7"/>
  <c r="O43" i="7" s="1"/>
  <c r="L43" i="7"/>
  <c r="N43" i="7" s="1"/>
  <c r="FK42" i="7"/>
  <c r="FM42" i="7" s="1"/>
  <c r="FJ42" i="7"/>
  <c r="FL42" i="7" s="1"/>
  <c r="EO42" i="7"/>
  <c r="EQ42" i="7" s="1"/>
  <c r="EN42" i="7"/>
  <c r="EP42" i="7" s="1"/>
  <c r="DS42" i="7"/>
  <c r="DU42" i="7" s="1"/>
  <c r="DR42" i="7"/>
  <c r="DT42" i="7" s="1"/>
  <c r="CW42" i="7"/>
  <c r="CY42" i="7" s="1"/>
  <c r="CV42" i="7"/>
  <c r="CX42" i="7" s="1"/>
  <c r="CA42" i="7"/>
  <c r="CC42" i="7" s="1"/>
  <c r="BZ42" i="7"/>
  <c r="CB42" i="7" s="1"/>
  <c r="BE42" i="7"/>
  <c r="BG42" i="7" s="1"/>
  <c r="BD42" i="7"/>
  <c r="BF42" i="7" s="1"/>
  <c r="AI42" i="7"/>
  <c r="AK42" i="7" s="1"/>
  <c r="AH42" i="7"/>
  <c r="AJ42" i="7" s="1"/>
  <c r="M42" i="7"/>
  <c r="O42" i="7" s="1"/>
  <c r="L42" i="7"/>
  <c r="N42" i="7" s="1"/>
  <c r="FK41" i="7"/>
  <c r="FM41" i="7" s="1"/>
  <c r="FJ41" i="7"/>
  <c r="FL41" i="7" s="1"/>
  <c r="EO41" i="7"/>
  <c r="EQ41" i="7" s="1"/>
  <c r="EN41" i="7"/>
  <c r="EP41" i="7" s="1"/>
  <c r="DS41" i="7"/>
  <c r="DU41" i="7" s="1"/>
  <c r="DR41" i="7"/>
  <c r="DT41" i="7" s="1"/>
  <c r="CW41" i="7"/>
  <c r="CY41" i="7" s="1"/>
  <c r="CV41" i="7"/>
  <c r="CX41" i="7" s="1"/>
  <c r="CA41" i="7"/>
  <c r="CC41" i="7" s="1"/>
  <c r="BZ41" i="7"/>
  <c r="CB41" i="7" s="1"/>
  <c r="BE41" i="7"/>
  <c r="BG41" i="7" s="1"/>
  <c r="BD41" i="7"/>
  <c r="BF41" i="7" s="1"/>
  <c r="AI41" i="7"/>
  <c r="AK41" i="7" s="1"/>
  <c r="AH41" i="7"/>
  <c r="AJ41" i="7" s="1"/>
  <c r="M41" i="7"/>
  <c r="O41" i="7" s="1"/>
  <c r="L41" i="7"/>
  <c r="N41" i="7" s="1"/>
  <c r="FK40" i="7"/>
  <c r="FM40" i="7" s="1"/>
  <c r="FJ40" i="7"/>
  <c r="FL40" i="7" s="1"/>
  <c r="EO40" i="7"/>
  <c r="EQ40" i="7" s="1"/>
  <c r="EN40" i="7"/>
  <c r="EP40" i="7" s="1"/>
  <c r="DS40" i="7"/>
  <c r="DU40" i="7" s="1"/>
  <c r="DR40" i="7"/>
  <c r="DT40" i="7" s="1"/>
  <c r="CW40" i="7"/>
  <c r="CY40" i="7" s="1"/>
  <c r="CV40" i="7"/>
  <c r="CX40" i="7" s="1"/>
  <c r="CA40" i="7"/>
  <c r="CC40" i="7" s="1"/>
  <c r="BZ40" i="7"/>
  <c r="CB40" i="7" s="1"/>
  <c r="BE40" i="7"/>
  <c r="BG40" i="7" s="1"/>
  <c r="BD40" i="7"/>
  <c r="BF40" i="7" s="1"/>
  <c r="AI40" i="7"/>
  <c r="AK40" i="7" s="1"/>
  <c r="AH40" i="7"/>
  <c r="AJ40" i="7" s="1"/>
  <c r="M40" i="7"/>
  <c r="O40" i="7" s="1"/>
  <c r="L40" i="7"/>
  <c r="N40" i="7" s="1"/>
  <c r="FK39" i="7"/>
  <c r="FM39" i="7" s="1"/>
  <c r="FJ39" i="7"/>
  <c r="FL39" i="7" s="1"/>
  <c r="EO39" i="7"/>
  <c r="EQ39" i="7" s="1"/>
  <c r="EN39" i="7"/>
  <c r="EP39" i="7" s="1"/>
  <c r="DS39" i="7"/>
  <c r="DU39" i="7" s="1"/>
  <c r="DR39" i="7"/>
  <c r="DT39" i="7" s="1"/>
  <c r="CW39" i="7"/>
  <c r="CY39" i="7" s="1"/>
  <c r="CV39" i="7"/>
  <c r="CX39" i="7" s="1"/>
  <c r="CA39" i="7"/>
  <c r="CC39" i="7" s="1"/>
  <c r="BZ39" i="7"/>
  <c r="CB39" i="7" s="1"/>
  <c r="BE39" i="7"/>
  <c r="BG39" i="7" s="1"/>
  <c r="BD39" i="7"/>
  <c r="BF39" i="7" s="1"/>
  <c r="AI39" i="7"/>
  <c r="AK39" i="7" s="1"/>
  <c r="AH39" i="7"/>
  <c r="AJ39" i="7" s="1"/>
  <c r="M39" i="7"/>
  <c r="O39" i="7" s="1"/>
  <c r="L39" i="7"/>
  <c r="N39" i="7" s="1"/>
  <c r="FK38" i="7"/>
  <c r="FM38" i="7" s="1"/>
  <c r="FJ38" i="7"/>
  <c r="FL38" i="7" s="1"/>
  <c r="EO38" i="7"/>
  <c r="EQ38" i="7" s="1"/>
  <c r="EN38" i="7"/>
  <c r="EP38" i="7" s="1"/>
  <c r="DS38" i="7"/>
  <c r="DU38" i="7" s="1"/>
  <c r="DR38" i="7"/>
  <c r="DT38" i="7" s="1"/>
  <c r="CW38" i="7"/>
  <c r="CY38" i="7" s="1"/>
  <c r="CV38" i="7"/>
  <c r="CX38" i="7" s="1"/>
  <c r="CA38" i="7"/>
  <c r="CC38" i="7" s="1"/>
  <c r="BZ38" i="7"/>
  <c r="CB38" i="7" s="1"/>
  <c r="BE38" i="7"/>
  <c r="BG38" i="7" s="1"/>
  <c r="BD38" i="7"/>
  <c r="BF38" i="7" s="1"/>
  <c r="AI38" i="7"/>
  <c r="AK38" i="7" s="1"/>
  <c r="AH38" i="7"/>
  <c r="AJ38" i="7" s="1"/>
  <c r="M38" i="7"/>
  <c r="O38" i="7" s="1"/>
  <c r="L38" i="7"/>
  <c r="N38" i="7" s="1"/>
  <c r="FK37" i="7"/>
  <c r="FM37" i="7" s="1"/>
  <c r="FJ37" i="7"/>
  <c r="FL37" i="7" s="1"/>
  <c r="EO37" i="7"/>
  <c r="EQ37" i="7" s="1"/>
  <c r="EN37" i="7"/>
  <c r="EP37" i="7" s="1"/>
  <c r="DS37" i="7"/>
  <c r="DU37" i="7" s="1"/>
  <c r="DR37" i="7"/>
  <c r="DT37" i="7" s="1"/>
  <c r="CW37" i="7"/>
  <c r="CY37" i="7" s="1"/>
  <c r="CV37" i="7"/>
  <c r="CX37" i="7" s="1"/>
  <c r="CA37" i="7"/>
  <c r="CC37" i="7" s="1"/>
  <c r="BZ37" i="7"/>
  <c r="CB37" i="7" s="1"/>
  <c r="BE37" i="7"/>
  <c r="BG37" i="7" s="1"/>
  <c r="BD37" i="7"/>
  <c r="BF37" i="7" s="1"/>
  <c r="AI37" i="7"/>
  <c r="AK37" i="7" s="1"/>
  <c r="AH37" i="7"/>
  <c r="AJ37" i="7" s="1"/>
  <c r="M37" i="7"/>
  <c r="O37" i="7" s="1"/>
  <c r="L37" i="7"/>
  <c r="N37" i="7" s="1"/>
  <c r="FK36" i="7"/>
  <c r="FM36" i="7" s="1"/>
  <c r="FJ36" i="7"/>
  <c r="FL36" i="7" s="1"/>
  <c r="EO36" i="7"/>
  <c r="EQ36" i="7" s="1"/>
  <c r="EN36" i="7"/>
  <c r="EP36" i="7" s="1"/>
  <c r="DS36" i="7"/>
  <c r="DU36" i="7" s="1"/>
  <c r="DR36" i="7"/>
  <c r="DT36" i="7" s="1"/>
  <c r="CW36" i="7"/>
  <c r="CY36" i="7" s="1"/>
  <c r="CV36" i="7"/>
  <c r="CX36" i="7" s="1"/>
  <c r="CA36" i="7"/>
  <c r="CC36" i="7" s="1"/>
  <c r="BZ36" i="7"/>
  <c r="CB36" i="7" s="1"/>
  <c r="BE36" i="7"/>
  <c r="BG36" i="7" s="1"/>
  <c r="BD36" i="7"/>
  <c r="BF36" i="7" s="1"/>
  <c r="AI36" i="7"/>
  <c r="AK36" i="7" s="1"/>
  <c r="AH36" i="7"/>
  <c r="AJ36" i="7" s="1"/>
  <c r="M36" i="7"/>
  <c r="O36" i="7" s="1"/>
  <c r="L36" i="7"/>
  <c r="N36" i="7" s="1"/>
  <c r="FK35" i="7"/>
  <c r="FM35" i="7" s="1"/>
  <c r="FJ35" i="7"/>
  <c r="FL35" i="7" s="1"/>
  <c r="EO35" i="7"/>
  <c r="EQ35" i="7" s="1"/>
  <c r="EN35" i="7"/>
  <c r="EP35" i="7" s="1"/>
  <c r="DS35" i="7"/>
  <c r="DU35" i="7" s="1"/>
  <c r="DR35" i="7"/>
  <c r="DT35" i="7" s="1"/>
  <c r="CW35" i="7"/>
  <c r="CY35" i="7" s="1"/>
  <c r="CV35" i="7"/>
  <c r="CX35" i="7" s="1"/>
  <c r="CA35" i="7"/>
  <c r="CC35" i="7" s="1"/>
  <c r="BZ35" i="7"/>
  <c r="CB35" i="7" s="1"/>
  <c r="BE35" i="7"/>
  <c r="BG35" i="7" s="1"/>
  <c r="BD35" i="7"/>
  <c r="BF35" i="7" s="1"/>
  <c r="AI35" i="7"/>
  <c r="AK35" i="7" s="1"/>
  <c r="AH35" i="7"/>
  <c r="AJ35" i="7" s="1"/>
  <c r="M35" i="7"/>
  <c r="O35" i="7" s="1"/>
  <c r="L35" i="7"/>
  <c r="N35" i="7" s="1"/>
  <c r="FK34" i="7"/>
  <c r="FM34" i="7" s="1"/>
  <c r="FJ34" i="7"/>
  <c r="FL34" i="7" s="1"/>
  <c r="EO34" i="7"/>
  <c r="EQ34" i="7" s="1"/>
  <c r="EN34" i="7"/>
  <c r="EP34" i="7" s="1"/>
  <c r="DS34" i="7"/>
  <c r="DU34" i="7" s="1"/>
  <c r="DR34" i="7"/>
  <c r="DT34" i="7" s="1"/>
  <c r="CW34" i="7"/>
  <c r="CY34" i="7" s="1"/>
  <c r="CV34" i="7"/>
  <c r="CX34" i="7" s="1"/>
  <c r="CA34" i="7"/>
  <c r="CC34" i="7" s="1"/>
  <c r="BZ34" i="7"/>
  <c r="CB34" i="7" s="1"/>
  <c r="BE34" i="7"/>
  <c r="BG34" i="7" s="1"/>
  <c r="BD34" i="7"/>
  <c r="BF34" i="7" s="1"/>
  <c r="AI34" i="7"/>
  <c r="AK34" i="7" s="1"/>
  <c r="AH34" i="7"/>
  <c r="AJ34" i="7" s="1"/>
  <c r="M34" i="7"/>
  <c r="O34" i="7" s="1"/>
  <c r="L34" i="7"/>
  <c r="N34" i="7" s="1"/>
  <c r="FK33" i="7"/>
  <c r="FM33" i="7" s="1"/>
  <c r="FJ33" i="7"/>
  <c r="FL33" i="7" s="1"/>
  <c r="EO33" i="7"/>
  <c r="EQ33" i="7" s="1"/>
  <c r="EN33" i="7"/>
  <c r="EP33" i="7" s="1"/>
  <c r="DS33" i="7"/>
  <c r="DU33" i="7" s="1"/>
  <c r="DR33" i="7"/>
  <c r="DT33" i="7" s="1"/>
  <c r="CW33" i="7"/>
  <c r="CY33" i="7" s="1"/>
  <c r="CV33" i="7"/>
  <c r="CX33" i="7" s="1"/>
  <c r="CA33" i="7"/>
  <c r="CC33" i="7" s="1"/>
  <c r="BZ33" i="7"/>
  <c r="CB33" i="7" s="1"/>
  <c r="BE33" i="7"/>
  <c r="BG33" i="7" s="1"/>
  <c r="BD33" i="7"/>
  <c r="BF33" i="7" s="1"/>
  <c r="AI33" i="7"/>
  <c r="AK33" i="7" s="1"/>
  <c r="AH33" i="7"/>
  <c r="AJ33" i="7" s="1"/>
  <c r="M33" i="7"/>
  <c r="O33" i="7" s="1"/>
  <c r="L33" i="7"/>
  <c r="N33" i="7" s="1"/>
  <c r="FK32" i="7"/>
  <c r="FM32" i="7" s="1"/>
  <c r="FJ32" i="7"/>
  <c r="FL32" i="7" s="1"/>
  <c r="EO32" i="7"/>
  <c r="EQ32" i="7" s="1"/>
  <c r="EN32" i="7"/>
  <c r="EP32" i="7" s="1"/>
  <c r="DS32" i="7"/>
  <c r="DU32" i="7" s="1"/>
  <c r="DR32" i="7"/>
  <c r="DT32" i="7" s="1"/>
  <c r="CW32" i="7"/>
  <c r="CY32" i="7" s="1"/>
  <c r="CV32" i="7"/>
  <c r="CX32" i="7" s="1"/>
  <c r="CA32" i="7"/>
  <c r="CC32" i="7" s="1"/>
  <c r="BZ32" i="7"/>
  <c r="CB32" i="7" s="1"/>
  <c r="BE32" i="7"/>
  <c r="BG32" i="7" s="1"/>
  <c r="BD32" i="7"/>
  <c r="BF32" i="7" s="1"/>
  <c r="AI32" i="7"/>
  <c r="AK32" i="7" s="1"/>
  <c r="AH32" i="7"/>
  <c r="AJ32" i="7" s="1"/>
  <c r="M32" i="7"/>
  <c r="O32" i="7" s="1"/>
  <c r="L32" i="7"/>
  <c r="N32" i="7" s="1"/>
  <c r="FK31" i="7"/>
  <c r="FM31" i="7" s="1"/>
  <c r="FJ31" i="7"/>
  <c r="FL31" i="7" s="1"/>
  <c r="EO31" i="7"/>
  <c r="EQ31" i="7" s="1"/>
  <c r="EN31" i="7"/>
  <c r="EP31" i="7" s="1"/>
  <c r="DS31" i="7"/>
  <c r="DU31" i="7" s="1"/>
  <c r="DR31" i="7"/>
  <c r="DT31" i="7" s="1"/>
  <c r="CW31" i="7"/>
  <c r="CY31" i="7" s="1"/>
  <c r="CV31" i="7"/>
  <c r="CX31" i="7" s="1"/>
  <c r="CA31" i="7"/>
  <c r="CC31" i="7" s="1"/>
  <c r="BZ31" i="7"/>
  <c r="CB31" i="7" s="1"/>
  <c r="BE31" i="7"/>
  <c r="BG31" i="7" s="1"/>
  <c r="BD31" i="7"/>
  <c r="BF31" i="7" s="1"/>
  <c r="AI31" i="7"/>
  <c r="AK31" i="7" s="1"/>
  <c r="AH31" i="7"/>
  <c r="AJ31" i="7" s="1"/>
  <c r="M31" i="7"/>
  <c r="O31" i="7" s="1"/>
  <c r="L31" i="7"/>
  <c r="N31" i="7" s="1"/>
  <c r="FK30" i="7"/>
  <c r="FM30" i="7" s="1"/>
  <c r="FJ30" i="7"/>
  <c r="FL30" i="7" s="1"/>
  <c r="EO30" i="7"/>
  <c r="EQ30" i="7" s="1"/>
  <c r="EN30" i="7"/>
  <c r="EP30" i="7" s="1"/>
  <c r="DS30" i="7"/>
  <c r="DU30" i="7" s="1"/>
  <c r="DR30" i="7"/>
  <c r="DT30" i="7" s="1"/>
  <c r="CW30" i="7"/>
  <c r="CY30" i="7" s="1"/>
  <c r="CV30" i="7"/>
  <c r="CX30" i="7" s="1"/>
  <c r="CA30" i="7"/>
  <c r="CC30" i="7" s="1"/>
  <c r="BZ30" i="7"/>
  <c r="CB30" i="7" s="1"/>
  <c r="BE30" i="7"/>
  <c r="BG30" i="7" s="1"/>
  <c r="BD30" i="7"/>
  <c r="BF30" i="7" s="1"/>
  <c r="AI30" i="7"/>
  <c r="AK30" i="7" s="1"/>
  <c r="AH30" i="7"/>
  <c r="AJ30" i="7" s="1"/>
  <c r="M30" i="7"/>
  <c r="O30" i="7" s="1"/>
  <c r="L30" i="7"/>
  <c r="N30" i="7" s="1"/>
  <c r="FK29" i="7"/>
  <c r="FM29" i="7" s="1"/>
  <c r="FJ29" i="7"/>
  <c r="FL29" i="7" s="1"/>
  <c r="EO29" i="7"/>
  <c r="EQ29" i="7" s="1"/>
  <c r="EN29" i="7"/>
  <c r="EP29" i="7" s="1"/>
  <c r="DS29" i="7"/>
  <c r="DU29" i="7" s="1"/>
  <c r="DR29" i="7"/>
  <c r="DT29" i="7" s="1"/>
  <c r="CW29" i="7"/>
  <c r="CY29" i="7" s="1"/>
  <c r="CV29" i="7"/>
  <c r="CX29" i="7" s="1"/>
  <c r="CA29" i="7"/>
  <c r="CC29" i="7" s="1"/>
  <c r="BZ29" i="7"/>
  <c r="CB29" i="7" s="1"/>
  <c r="BE29" i="7"/>
  <c r="BG29" i="7" s="1"/>
  <c r="BD29" i="7"/>
  <c r="BF29" i="7" s="1"/>
  <c r="AI29" i="7"/>
  <c r="AK29" i="7" s="1"/>
  <c r="AH29" i="7"/>
  <c r="AJ29" i="7" s="1"/>
  <c r="M29" i="7"/>
  <c r="O29" i="7" s="1"/>
  <c r="L29" i="7"/>
  <c r="N29" i="7" s="1"/>
  <c r="FK28" i="7"/>
  <c r="FM28" i="7" s="1"/>
  <c r="FJ28" i="7"/>
  <c r="FL28" i="7" s="1"/>
  <c r="EO28" i="7"/>
  <c r="EQ28" i="7" s="1"/>
  <c r="EN28" i="7"/>
  <c r="EP28" i="7" s="1"/>
  <c r="DS28" i="7"/>
  <c r="DU28" i="7" s="1"/>
  <c r="DR28" i="7"/>
  <c r="DT28" i="7" s="1"/>
  <c r="CW28" i="7"/>
  <c r="CY28" i="7" s="1"/>
  <c r="CV28" i="7"/>
  <c r="CX28" i="7" s="1"/>
  <c r="CA28" i="7"/>
  <c r="CC28" i="7" s="1"/>
  <c r="BZ28" i="7"/>
  <c r="CB28" i="7" s="1"/>
  <c r="BE28" i="7"/>
  <c r="BG28" i="7" s="1"/>
  <c r="BD28" i="7"/>
  <c r="BF28" i="7" s="1"/>
  <c r="AI28" i="7"/>
  <c r="AK28" i="7" s="1"/>
  <c r="AH28" i="7"/>
  <c r="AJ28" i="7" s="1"/>
  <c r="M28" i="7"/>
  <c r="O28" i="7" s="1"/>
  <c r="L28" i="7"/>
  <c r="N28" i="7" s="1"/>
  <c r="FK27" i="7"/>
  <c r="FM27" i="7" s="1"/>
  <c r="FJ27" i="7"/>
  <c r="FL27" i="7" s="1"/>
  <c r="EO27" i="7"/>
  <c r="EQ27" i="7" s="1"/>
  <c r="EN27" i="7"/>
  <c r="EP27" i="7" s="1"/>
  <c r="DS27" i="7"/>
  <c r="DU27" i="7" s="1"/>
  <c r="DR27" i="7"/>
  <c r="DT27" i="7" s="1"/>
  <c r="CW27" i="7"/>
  <c r="CY27" i="7" s="1"/>
  <c r="CV27" i="7"/>
  <c r="CX27" i="7" s="1"/>
  <c r="CA27" i="7"/>
  <c r="CC27" i="7" s="1"/>
  <c r="BZ27" i="7"/>
  <c r="CB27" i="7" s="1"/>
  <c r="BE27" i="7"/>
  <c r="BG27" i="7" s="1"/>
  <c r="BD27" i="7"/>
  <c r="BF27" i="7" s="1"/>
  <c r="AI27" i="7"/>
  <c r="AK27" i="7" s="1"/>
  <c r="AH27" i="7"/>
  <c r="AJ27" i="7" s="1"/>
  <c r="M27" i="7"/>
  <c r="O27" i="7" s="1"/>
  <c r="L27" i="7"/>
  <c r="N27" i="7" s="1"/>
  <c r="FK26" i="7"/>
  <c r="FM26" i="7" s="1"/>
  <c r="FJ26" i="7"/>
  <c r="FL26" i="7" s="1"/>
  <c r="EO26" i="7"/>
  <c r="EQ26" i="7" s="1"/>
  <c r="EN26" i="7"/>
  <c r="EP26" i="7" s="1"/>
  <c r="DS26" i="7"/>
  <c r="DU26" i="7" s="1"/>
  <c r="DR26" i="7"/>
  <c r="DT26" i="7" s="1"/>
  <c r="CW26" i="7"/>
  <c r="CY26" i="7" s="1"/>
  <c r="CV26" i="7"/>
  <c r="CX26" i="7" s="1"/>
  <c r="CA26" i="7"/>
  <c r="CC26" i="7" s="1"/>
  <c r="BZ26" i="7"/>
  <c r="CB26" i="7" s="1"/>
  <c r="BE26" i="7"/>
  <c r="BG26" i="7" s="1"/>
  <c r="BD26" i="7"/>
  <c r="BF26" i="7" s="1"/>
  <c r="AI26" i="7"/>
  <c r="AK26" i="7" s="1"/>
  <c r="AH26" i="7"/>
  <c r="AJ26" i="7" s="1"/>
  <c r="M26" i="7"/>
  <c r="O26" i="7" s="1"/>
  <c r="L26" i="7"/>
  <c r="N26" i="7" s="1"/>
  <c r="FK25" i="7"/>
  <c r="FM25" i="7" s="1"/>
  <c r="FJ25" i="7"/>
  <c r="FL25" i="7" s="1"/>
  <c r="EO25" i="7"/>
  <c r="EQ25" i="7" s="1"/>
  <c r="EN25" i="7"/>
  <c r="EP25" i="7" s="1"/>
  <c r="DS25" i="7"/>
  <c r="DU25" i="7" s="1"/>
  <c r="DR25" i="7"/>
  <c r="DT25" i="7" s="1"/>
  <c r="CW25" i="7"/>
  <c r="CY25" i="7" s="1"/>
  <c r="CV25" i="7"/>
  <c r="CX25" i="7" s="1"/>
  <c r="CA25" i="7"/>
  <c r="CC25" i="7" s="1"/>
  <c r="BZ25" i="7"/>
  <c r="CB25" i="7" s="1"/>
  <c r="BE25" i="7"/>
  <c r="BG25" i="7" s="1"/>
  <c r="BD25" i="7"/>
  <c r="BF25" i="7" s="1"/>
  <c r="AI25" i="7"/>
  <c r="AK25" i="7" s="1"/>
  <c r="AH25" i="7"/>
  <c r="AJ25" i="7" s="1"/>
  <c r="M25" i="7"/>
  <c r="O25" i="7" s="1"/>
  <c r="L25" i="7"/>
  <c r="N25" i="7" s="1"/>
  <c r="FK24" i="7"/>
  <c r="FM24" i="7" s="1"/>
  <c r="FJ24" i="7"/>
  <c r="FL24" i="7" s="1"/>
  <c r="EO24" i="7"/>
  <c r="EQ24" i="7" s="1"/>
  <c r="EN24" i="7"/>
  <c r="EP24" i="7" s="1"/>
  <c r="DS24" i="7"/>
  <c r="DU24" i="7" s="1"/>
  <c r="DR24" i="7"/>
  <c r="DT24" i="7" s="1"/>
  <c r="CW24" i="7"/>
  <c r="CY24" i="7" s="1"/>
  <c r="CV24" i="7"/>
  <c r="CX24" i="7" s="1"/>
  <c r="CA24" i="7"/>
  <c r="CC24" i="7" s="1"/>
  <c r="BZ24" i="7"/>
  <c r="CB24" i="7" s="1"/>
  <c r="BE24" i="7"/>
  <c r="BG24" i="7" s="1"/>
  <c r="BD24" i="7"/>
  <c r="BF24" i="7" s="1"/>
  <c r="AI24" i="7"/>
  <c r="AK24" i="7" s="1"/>
  <c r="AH24" i="7"/>
  <c r="AJ24" i="7" s="1"/>
  <c r="M24" i="7"/>
  <c r="O24" i="7" s="1"/>
  <c r="L24" i="7"/>
  <c r="N24" i="7" s="1"/>
  <c r="FK23" i="7"/>
  <c r="FM23" i="7" s="1"/>
  <c r="FJ23" i="7"/>
  <c r="FL23" i="7" s="1"/>
  <c r="EO23" i="7"/>
  <c r="EQ23" i="7" s="1"/>
  <c r="EN23" i="7"/>
  <c r="EP23" i="7" s="1"/>
  <c r="DS23" i="7"/>
  <c r="DU23" i="7" s="1"/>
  <c r="DR23" i="7"/>
  <c r="DT23" i="7" s="1"/>
  <c r="CW23" i="7"/>
  <c r="CY23" i="7" s="1"/>
  <c r="CV23" i="7"/>
  <c r="CX23" i="7" s="1"/>
  <c r="CA23" i="7"/>
  <c r="CC23" i="7" s="1"/>
  <c r="BZ23" i="7"/>
  <c r="CB23" i="7" s="1"/>
  <c r="BE23" i="7"/>
  <c r="BG23" i="7" s="1"/>
  <c r="BD23" i="7"/>
  <c r="BF23" i="7" s="1"/>
  <c r="AI23" i="7"/>
  <c r="AK23" i="7" s="1"/>
  <c r="AH23" i="7"/>
  <c r="AJ23" i="7" s="1"/>
  <c r="M23" i="7"/>
  <c r="O23" i="7" s="1"/>
  <c r="L23" i="7"/>
  <c r="N23" i="7" s="1"/>
  <c r="FK22" i="7"/>
  <c r="FM22" i="7" s="1"/>
  <c r="FJ22" i="7"/>
  <c r="FL22" i="7" s="1"/>
  <c r="EO22" i="7"/>
  <c r="EQ22" i="7" s="1"/>
  <c r="EN22" i="7"/>
  <c r="EP22" i="7" s="1"/>
  <c r="DS22" i="7"/>
  <c r="DU22" i="7" s="1"/>
  <c r="DR22" i="7"/>
  <c r="DT22" i="7" s="1"/>
  <c r="CW22" i="7"/>
  <c r="CY22" i="7" s="1"/>
  <c r="CV22" i="7"/>
  <c r="CX22" i="7" s="1"/>
  <c r="CA22" i="7"/>
  <c r="CC22" i="7" s="1"/>
  <c r="BZ22" i="7"/>
  <c r="CB22" i="7" s="1"/>
  <c r="BE22" i="7"/>
  <c r="BG22" i="7" s="1"/>
  <c r="BD22" i="7"/>
  <c r="BF22" i="7" s="1"/>
  <c r="AI22" i="7"/>
  <c r="AK22" i="7" s="1"/>
  <c r="AH22" i="7"/>
  <c r="AJ22" i="7" s="1"/>
  <c r="M22" i="7"/>
  <c r="O22" i="7" s="1"/>
  <c r="L22" i="7"/>
  <c r="N22" i="7" s="1"/>
  <c r="FK21" i="7"/>
  <c r="FM21" i="7" s="1"/>
  <c r="FJ21" i="7"/>
  <c r="FL21" i="7" s="1"/>
  <c r="EO21" i="7"/>
  <c r="EQ21" i="7" s="1"/>
  <c r="EN21" i="7"/>
  <c r="EP21" i="7" s="1"/>
  <c r="DS21" i="7"/>
  <c r="DU21" i="7" s="1"/>
  <c r="DR21" i="7"/>
  <c r="DT21" i="7" s="1"/>
  <c r="CW21" i="7"/>
  <c r="CY21" i="7" s="1"/>
  <c r="CV21" i="7"/>
  <c r="CX21" i="7" s="1"/>
  <c r="CA21" i="7"/>
  <c r="CC21" i="7" s="1"/>
  <c r="BZ21" i="7"/>
  <c r="CB21" i="7" s="1"/>
  <c r="BE21" i="7"/>
  <c r="BG21" i="7" s="1"/>
  <c r="BD21" i="7"/>
  <c r="BF21" i="7" s="1"/>
  <c r="AI21" i="7"/>
  <c r="AK21" i="7" s="1"/>
  <c r="AH21" i="7"/>
  <c r="AJ21" i="7" s="1"/>
  <c r="M21" i="7"/>
  <c r="O21" i="7" s="1"/>
  <c r="L21" i="7"/>
  <c r="N21" i="7" s="1"/>
  <c r="FK20" i="7"/>
  <c r="FM20" i="7" s="1"/>
  <c r="FJ20" i="7"/>
  <c r="FL20" i="7" s="1"/>
  <c r="EO20" i="7"/>
  <c r="EQ20" i="7" s="1"/>
  <c r="EN20" i="7"/>
  <c r="EP20" i="7" s="1"/>
  <c r="DS20" i="7"/>
  <c r="DU20" i="7" s="1"/>
  <c r="DR20" i="7"/>
  <c r="DT20" i="7" s="1"/>
  <c r="CW20" i="7"/>
  <c r="CY20" i="7" s="1"/>
  <c r="CV20" i="7"/>
  <c r="CX20" i="7" s="1"/>
  <c r="CA20" i="7"/>
  <c r="CC20" i="7" s="1"/>
  <c r="BZ20" i="7"/>
  <c r="CB20" i="7" s="1"/>
  <c r="BE20" i="7"/>
  <c r="BG20" i="7" s="1"/>
  <c r="BD20" i="7"/>
  <c r="BF20" i="7" s="1"/>
  <c r="AI20" i="7"/>
  <c r="AK20" i="7" s="1"/>
  <c r="AH20" i="7"/>
  <c r="AJ20" i="7" s="1"/>
  <c r="M20" i="7"/>
  <c r="O20" i="7" s="1"/>
  <c r="L20" i="7"/>
  <c r="N20" i="7" s="1"/>
  <c r="FK19" i="7"/>
  <c r="FM19" i="7" s="1"/>
  <c r="FJ19" i="7"/>
  <c r="FL19" i="7" s="1"/>
  <c r="EO19" i="7"/>
  <c r="EQ19" i="7" s="1"/>
  <c r="EN19" i="7"/>
  <c r="EP19" i="7" s="1"/>
  <c r="DS19" i="7"/>
  <c r="DU19" i="7" s="1"/>
  <c r="DR19" i="7"/>
  <c r="DT19" i="7" s="1"/>
  <c r="CW19" i="7"/>
  <c r="CY19" i="7" s="1"/>
  <c r="CV19" i="7"/>
  <c r="CX19" i="7" s="1"/>
  <c r="CA19" i="7"/>
  <c r="CC19" i="7" s="1"/>
  <c r="BZ19" i="7"/>
  <c r="CB19" i="7" s="1"/>
  <c r="BE19" i="7"/>
  <c r="BG19" i="7" s="1"/>
  <c r="BD19" i="7"/>
  <c r="BF19" i="7" s="1"/>
  <c r="AI19" i="7"/>
  <c r="AK19" i="7" s="1"/>
  <c r="AH19" i="7"/>
  <c r="AJ19" i="7" s="1"/>
  <c r="M19" i="7"/>
  <c r="O19" i="7" s="1"/>
  <c r="L19" i="7"/>
  <c r="N19" i="7" s="1"/>
  <c r="FK18" i="7"/>
  <c r="FM18" i="7" s="1"/>
  <c r="FJ18" i="7"/>
  <c r="FL18" i="7" s="1"/>
  <c r="EO18" i="7"/>
  <c r="EQ18" i="7" s="1"/>
  <c r="EN18" i="7"/>
  <c r="EP18" i="7" s="1"/>
  <c r="DS18" i="7"/>
  <c r="DU18" i="7" s="1"/>
  <c r="DR18" i="7"/>
  <c r="DT18" i="7" s="1"/>
  <c r="CW18" i="7"/>
  <c r="CY18" i="7" s="1"/>
  <c r="CV18" i="7"/>
  <c r="CX18" i="7" s="1"/>
  <c r="CA18" i="7"/>
  <c r="CC18" i="7" s="1"/>
  <c r="BZ18" i="7"/>
  <c r="CB18" i="7" s="1"/>
  <c r="BE18" i="7"/>
  <c r="BG18" i="7" s="1"/>
  <c r="BD18" i="7"/>
  <c r="BF18" i="7" s="1"/>
  <c r="AI18" i="7"/>
  <c r="AK18" i="7" s="1"/>
  <c r="AH18" i="7"/>
  <c r="AJ18" i="7" s="1"/>
  <c r="M18" i="7"/>
  <c r="O18" i="7" s="1"/>
  <c r="L18" i="7"/>
  <c r="N18" i="7" s="1"/>
  <c r="FK17" i="7"/>
  <c r="FM17" i="7" s="1"/>
  <c r="FJ17" i="7"/>
  <c r="FL17" i="7" s="1"/>
  <c r="EO17" i="7"/>
  <c r="EQ17" i="7" s="1"/>
  <c r="EN17" i="7"/>
  <c r="EP17" i="7" s="1"/>
  <c r="DS17" i="7"/>
  <c r="DU17" i="7" s="1"/>
  <c r="DR17" i="7"/>
  <c r="DT17" i="7" s="1"/>
  <c r="CW17" i="7"/>
  <c r="CY17" i="7" s="1"/>
  <c r="CV17" i="7"/>
  <c r="CX17" i="7" s="1"/>
  <c r="CA17" i="7"/>
  <c r="CC17" i="7" s="1"/>
  <c r="BZ17" i="7"/>
  <c r="CB17" i="7" s="1"/>
  <c r="BE17" i="7"/>
  <c r="BG17" i="7" s="1"/>
  <c r="BD17" i="7"/>
  <c r="BF17" i="7" s="1"/>
  <c r="AI17" i="7"/>
  <c r="AK17" i="7" s="1"/>
  <c r="AH17" i="7"/>
  <c r="AJ17" i="7" s="1"/>
  <c r="M17" i="7"/>
  <c r="O17" i="7" s="1"/>
  <c r="L17" i="7"/>
  <c r="N17" i="7" s="1"/>
  <c r="FK16" i="7"/>
  <c r="FM16" i="7" s="1"/>
  <c r="FJ16" i="7"/>
  <c r="FL16" i="7" s="1"/>
  <c r="EO16" i="7"/>
  <c r="EQ16" i="7" s="1"/>
  <c r="EN16" i="7"/>
  <c r="EP16" i="7" s="1"/>
  <c r="DS16" i="7"/>
  <c r="DU16" i="7" s="1"/>
  <c r="DR16" i="7"/>
  <c r="DT16" i="7" s="1"/>
  <c r="CW16" i="7"/>
  <c r="CY16" i="7" s="1"/>
  <c r="CV16" i="7"/>
  <c r="CX16" i="7" s="1"/>
  <c r="CA16" i="7"/>
  <c r="CC16" i="7" s="1"/>
  <c r="BZ16" i="7"/>
  <c r="CB16" i="7" s="1"/>
  <c r="BE16" i="7"/>
  <c r="BG16" i="7" s="1"/>
  <c r="BD16" i="7"/>
  <c r="BF16" i="7" s="1"/>
  <c r="AI16" i="7"/>
  <c r="AK16" i="7" s="1"/>
  <c r="AH16" i="7"/>
  <c r="AJ16" i="7" s="1"/>
  <c r="M16" i="7"/>
  <c r="O16" i="7" s="1"/>
  <c r="L16" i="7"/>
  <c r="N16" i="7" s="1"/>
  <c r="FK15" i="7"/>
  <c r="FM15" i="7" s="1"/>
  <c r="FJ15" i="7"/>
  <c r="FL15" i="7" s="1"/>
  <c r="EO15" i="7"/>
  <c r="EQ15" i="7" s="1"/>
  <c r="EN15" i="7"/>
  <c r="EP15" i="7" s="1"/>
  <c r="DS15" i="7"/>
  <c r="DU15" i="7" s="1"/>
  <c r="DR15" i="7"/>
  <c r="DT15" i="7" s="1"/>
  <c r="CW15" i="7"/>
  <c r="CY15" i="7" s="1"/>
  <c r="CV15" i="7"/>
  <c r="CX15" i="7" s="1"/>
  <c r="CA15" i="7"/>
  <c r="CC15" i="7" s="1"/>
  <c r="BZ15" i="7"/>
  <c r="CB15" i="7" s="1"/>
  <c r="BE15" i="7"/>
  <c r="BG15" i="7" s="1"/>
  <c r="BD15" i="7"/>
  <c r="BF15" i="7" s="1"/>
  <c r="AI15" i="7"/>
  <c r="AK15" i="7" s="1"/>
  <c r="AH15" i="7"/>
  <c r="AJ15" i="7" s="1"/>
  <c r="M15" i="7"/>
  <c r="O15" i="7" s="1"/>
  <c r="L15" i="7"/>
  <c r="N15" i="7" s="1"/>
  <c r="FK14" i="7"/>
  <c r="FM14" i="7" s="1"/>
  <c r="FJ14" i="7"/>
  <c r="FL14" i="7" s="1"/>
  <c r="EO14" i="7"/>
  <c r="EQ14" i="7" s="1"/>
  <c r="EN14" i="7"/>
  <c r="EP14" i="7" s="1"/>
  <c r="DS14" i="7"/>
  <c r="DU14" i="7" s="1"/>
  <c r="DR14" i="7"/>
  <c r="DT14" i="7" s="1"/>
  <c r="CW14" i="7"/>
  <c r="CY14" i="7" s="1"/>
  <c r="CV14" i="7"/>
  <c r="CX14" i="7" s="1"/>
  <c r="CA14" i="7"/>
  <c r="CC14" i="7" s="1"/>
  <c r="BZ14" i="7"/>
  <c r="CB14" i="7" s="1"/>
  <c r="BE14" i="7"/>
  <c r="BG14" i="7" s="1"/>
  <c r="BD14" i="7"/>
  <c r="BF14" i="7" s="1"/>
  <c r="AI14" i="7"/>
  <c r="AK14" i="7" s="1"/>
  <c r="AH14" i="7"/>
  <c r="AJ14" i="7" s="1"/>
  <c r="M14" i="7"/>
  <c r="O14" i="7" s="1"/>
  <c r="L14" i="7"/>
  <c r="N14" i="7" s="1"/>
  <c r="FK13" i="7"/>
  <c r="FM13" i="7" s="1"/>
  <c r="FJ13" i="7"/>
  <c r="FL13" i="7" s="1"/>
  <c r="EO13" i="7"/>
  <c r="EQ13" i="7" s="1"/>
  <c r="EN13" i="7"/>
  <c r="EP13" i="7" s="1"/>
  <c r="DS13" i="7"/>
  <c r="DU13" i="7" s="1"/>
  <c r="DR13" i="7"/>
  <c r="DT13" i="7" s="1"/>
  <c r="CW13" i="7"/>
  <c r="CY13" i="7" s="1"/>
  <c r="CV13" i="7"/>
  <c r="CX13" i="7" s="1"/>
  <c r="CA13" i="7"/>
  <c r="CC13" i="7" s="1"/>
  <c r="BZ13" i="7"/>
  <c r="CB13" i="7" s="1"/>
  <c r="BE13" i="7"/>
  <c r="BG13" i="7" s="1"/>
  <c r="BD13" i="7"/>
  <c r="BF13" i="7" s="1"/>
  <c r="AI13" i="7"/>
  <c r="AK13" i="7" s="1"/>
  <c r="AH13" i="7"/>
  <c r="AJ13" i="7" s="1"/>
  <c r="M13" i="7"/>
  <c r="O13" i="7" s="1"/>
  <c r="L13" i="7"/>
  <c r="N13" i="7" s="1"/>
  <c r="FK12" i="7"/>
  <c r="FM12" i="7" s="1"/>
  <c r="FJ12" i="7"/>
  <c r="FL12" i="7" s="1"/>
  <c r="EO12" i="7"/>
  <c r="EQ12" i="7" s="1"/>
  <c r="EN12" i="7"/>
  <c r="EP12" i="7" s="1"/>
  <c r="DS12" i="7"/>
  <c r="DU12" i="7" s="1"/>
  <c r="DR12" i="7"/>
  <c r="DT12" i="7" s="1"/>
  <c r="CW12" i="7"/>
  <c r="CY12" i="7" s="1"/>
  <c r="CV12" i="7"/>
  <c r="CX12" i="7" s="1"/>
  <c r="CA12" i="7"/>
  <c r="CC12" i="7" s="1"/>
  <c r="BZ12" i="7"/>
  <c r="CB12" i="7" s="1"/>
  <c r="BE12" i="7"/>
  <c r="BG12" i="7" s="1"/>
  <c r="BD12" i="7"/>
  <c r="BF12" i="7" s="1"/>
  <c r="AI12" i="7"/>
  <c r="AK12" i="7" s="1"/>
  <c r="AH12" i="7"/>
  <c r="AJ12" i="7" s="1"/>
  <c r="M12" i="7"/>
  <c r="O12" i="7" s="1"/>
  <c r="L12" i="7"/>
  <c r="N12" i="7" s="1"/>
  <c r="FK11" i="7"/>
  <c r="FM11" i="7" s="1"/>
  <c r="FJ11" i="7"/>
  <c r="FL11" i="7" s="1"/>
  <c r="EO11" i="7"/>
  <c r="EQ11" i="7" s="1"/>
  <c r="EN11" i="7"/>
  <c r="EP11" i="7" s="1"/>
  <c r="DS11" i="7"/>
  <c r="DU11" i="7" s="1"/>
  <c r="DR11" i="7"/>
  <c r="DT11" i="7" s="1"/>
  <c r="CW11" i="7"/>
  <c r="CY11" i="7" s="1"/>
  <c r="CV11" i="7"/>
  <c r="CX11" i="7" s="1"/>
  <c r="CA11" i="7"/>
  <c r="CC11" i="7" s="1"/>
  <c r="BZ11" i="7"/>
  <c r="CB11" i="7" s="1"/>
  <c r="BE11" i="7"/>
  <c r="BG11" i="7" s="1"/>
  <c r="BD11" i="7"/>
  <c r="BF11" i="7" s="1"/>
  <c r="AI11" i="7"/>
  <c r="AK11" i="7" s="1"/>
  <c r="AH11" i="7"/>
  <c r="AJ11" i="7" s="1"/>
  <c r="M11" i="7"/>
  <c r="O11" i="7" s="1"/>
  <c r="L11" i="7"/>
  <c r="N11" i="7" s="1"/>
  <c r="FK10" i="7"/>
  <c r="FM10" i="7" s="1"/>
  <c r="FJ10" i="7"/>
  <c r="FL10" i="7" s="1"/>
  <c r="EO10" i="7"/>
  <c r="EQ10" i="7" s="1"/>
  <c r="EN10" i="7"/>
  <c r="EP10" i="7" s="1"/>
  <c r="DS10" i="7"/>
  <c r="DU10" i="7" s="1"/>
  <c r="DR10" i="7"/>
  <c r="DT10" i="7" s="1"/>
  <c r="CW10" i="7"/>
  <c r="CY10" i="7" s="1"/>
  <c r="CV10" i="7"/>
  <c r="CX10" i="7" s="1"/>
  <c r="CA10" i="7"/>
  <c r="CC10" i="7" s="1"/>
  <c r="BZ10" i="7"/>
  <c r="CB10" i="7" s="1"/>
  <c r="BE10" i="7"/>
  <c r="BG10" i="7" s="1"/>
  <c r="BD10" i="7"/>
  <c r="BF10" i="7" s="1"/>
  <c r="AI10" i="7"/>
  <c r="AK10" i="7" s="1"/>
  <c r="AH10" i="7"/>
  <c r="AJ10" i="7" s="1"/>
  <c r="M10" i="7"/>
  <c r="O10" i="7" s="1"/>
  <c r="L10" i="7"/>
  <c r="N10" i="7" s="1"/>
  <c r="FK9" i="7"/>
  <c r="FM9" i="7" s="1"/>
  <c r="FJ9" i="7"/>
  <c r="FL9" i="7" s="1"/>
  <c r="EO9" i="7"/>
  <c r="EQ9" i="7" s="1"/>
  <c r="EN9" i="7"/>
  <c r="EP9" i="7" s="1"/>
  <c r="DS9" i="7"/>
  <c r="DU9" i="7" s="1"/>
  <c r="DR9" i="7"/>
  <c r="DT9" i="7" s="1"/>
  <c r="CW9" i="7"/>
  <c r="CY9" i="7" s="1"/>
  <c r="CV9" i="7"/>
  <c r="CX9" i="7" s="1"/>
  <c r="CA9" i="7"/>
  <c r="CC9" i="7" s="1"/>
  <c r="BZ9" i="7"/>
  <c r="CB9" i="7" s="1"/>
  <c r="BE9" i="7"/>
  <c r="BG9" i="7" s="1"/>
  <c r="BD9" i="7"/>
  <c r="BF9" i="7" s="1"/>
  <c r="AI9" i="7"/>
  <c r="AK9" i="7" s="1"/>
  <c r="AH9" i="7"/>
  <c r="AJ9" i="7" s="1"/>
  <c r="M9" i="7"/>
  <c r="O9" i="7" s="1"/>
  <c r="L9" i="7"/>
  <c r="N9" i="7" s="1"/>
  <c r="FK8" i="7"/>
  <c r="FM8" i="7" s="1"/>
  <c r="FJ8" i="7"/>
  <c r="FL8" i="7" s="1"/>
  <c r="EO8" i="7"/>
  <c r="EQ8" i="7" s="1"/>
  <c r="EN8" i="7"/>
  <c r="EP8" i="7" s="1"/>
  <c r="DS8" i="7"/>
  <c r="DU8" i="7" s="1"/>
  <c r="DR8" i="7"/>
  <c r="DT8" i="7" s="1"/>
  <c r="CW8" i="7"/>
  <c r="CY8" i="7" s="1"/>
  <c r="CV8" i="7"/>
  <c r="CX8" i="7" s="1"/>
  <c r="CA8" i="7"/>
  <c r="CC8" i="7" s="1"/>
  <c r="BZ8" i="7"/>
  <c r="CB8" i="7" s="1"/>
  <c r="BE8" i="7"/>
  <c r="BG8" i="7" s="1"/>
  <c r="BD8" i="7"/>
  <c r="BF8" i="7" s="1"/>
  <c r="AI8" i="7"/>
  <c r="AK8" i="7" s="1"/>
  <c r="AH8" i="7"/>
  <c r="AJ8" i="7" s="1"/>
  <c r="M8" i="7"/>
  <c r="O8" i="7" s="1"/>
  <c r="L8" i="7"/>
  <c r="N8" i="7" s="1"/>
  <c r="FK7" i="7"/>
  <c r="FM7" i="7" s="1"/>
  <c r="FJ7" i="7"/>
  <c r="FL7" i="7" s="1"/>
  <c r="EO7" i="7"/>
  <c r="EQ7" i="7" s="1"/>
  <c r="EN7" i="7"/>
  <c r="EP7" i="7" s="1"/>
  <c r="DS7" i="7"/>
  <c r="DU7" i="7" s="1"/>
  <c r="DR7" i="7"/>
  <c r="DT7" i="7" s="1"/>
  <c r="CW7" i="7"/>
  <c r="CY7" i="7" s="1"/>
  <c r="CV7" i="7"/>
  <c r="CX7" i="7" s="1"/>
  <c r="CA7" i="7"/>
  <c r="CC7" i="7" s="1"/>
  <c r="BZ7" i="7"/>
  <c r="CB7" i="7" s="1"/>
  <c r="BE7" i="7"/>
  <c r="BG7" i="7" s="1"/>
  <c r="BD7" i="7"/>
  <c r="BF7" i="7" s="1"/>
  <c r="AI7" i="7"/>
  <c r="AK7" i="7" s="1"/>
  <c r="AH7" i="7"/>
  <c r="AJ7" i="7" s="1"/>
  <c r="M7" i="7"/>
  <c r="O7" i="7" s="1"/>
  <c r="L7" i="7"/>
  <c r="N7" i="7" s="1"/>
  <c r="FK6" i="7"/>
  <c r="FM6" i="7" s="1"/>
  <c r="FJ6" i="7"/>
  <c r="FL6" i="7" s="1"/>
  <c r="EO6" i="7"/>
  <c r="EQ6" i="7" s="1"/>
  <c r="EN6" i="7"/>
  <c r="EP6" i="7" s="1"/>
  <c r="DS6" i="7"/>
  <c r="DU6" i="7" s="1"/>
  <c r="DR6" i="7"/>
  <c r="DT6" i="7" s="1"/>
  <c r="CW6" i="7"/>
  <c r="CY6" i="7" s="1"/>
  <c r="CV6" i="7"/>
  <c r="CX6" i="7" s="1"/>
  <c r="CA6" i="7"/>
  <c r="CC6" i="7" s="1"/>
  <c r="BZ6" i="7"/>
  <c r="CB6" i="7" s="1"/>
  <c r="BE6" i="7"/>
  <c r="BG6" i="7" s="1"/>
  <c r="BD6" i="7"/>
  <c r="BF6" i="7" s="1"/>
  <c r="AI6" i="7"/>
  <c r="AK6" i="7" s="1"/>
  <c r="AH6" i="7"/>
  <c r="AJ6" i="7" s="1"/>
  <c r="M6" i="7"/>
  <c r="O6" i="7" s="1"/>
  <c r="L6" i="7"/>
  <c r="N6" i="7" s="1"/>
  <c r="FK5" i="7"/>
  <c r="FM5" i="7" s="1"/>
  <c r="FJ5" i="7"/>
  <c r="FL5" i="7" s="1"/>
  <c r="EO5" i="7"/>
  <c r="EQ5" i="7" s="1"/>
  <c r="EN5" i="7"/>
  <c r="EP5" i="7" s="1"/>
  <c r="DS5" i="7"/>
  <c r="DU5" i="7" s="1"/>
  <c r="DR5" i="7"/>
  <c r="DT5" i="7" s="1"/>
  <c r="CW5" i="7"/>
  <c r="CY5" i="7" s="1"/>
  <c r="CV5" i="7"/>
  <c r="CX5" i="7" s="1"/>
  <c r="CA5" i="7"/>
  <c r="CC5" i="7" s="1"/>
  <c r="BZ5" i="7"/>
  <c r="CB5" i="7" s="1"/>
  <c r="BE5" i="7"/>
  <c r="BG5" i="7" s="1"/>
  <c r="BD5" i="7"/>
  <c r="BF5" i="7" s="1"/>
  <c r="AI5" i="7"/>
  <c r="AK5" i="7" s="1"/>
  <c r="AH5" i="7"/>
  <c r="AJ5" i="7" s="1"/>
  <c r="M5" i="7"/>
  <c r="O5" i="7" s="1"/>
  <c r="L5" i="7"/>
  <c r="N5" i="7" s="1"/>
  <c r="FK4" i="7"/>
  <c r="FM4" i="7" s="1"/>
  <c r="FJ4" i="7"/>
  <c r="FL4" i="7" s="1"/>
  <c r="EO4" i="7"/>
  <c r="EQ4" i="7" s="1"/>
  <c r="EN4" i="7"/>
  <c r="EP4" i="7" s="1"/>
  <c r="DS4" i="7"/>
  <c r="DU4" i="7" s="1"/>
  <c r="DR4" i="7"/>
  <c r="DT4" i="7" s="1"/>
  <c r="CW4" i="7"/>
  <c r="CY4" i="7" s="1"/>
  <c r="CV4" i="7"/>
  <c r="CX4" i="7" s="1"/>
  <c r="CA4" i="7"/>
  <c r="CC4" i="7" s="1"/>
  <c r="BZ4" i="7"/>
  <c r="CB4" i="7" s="1"/>
  <c r="BE4" i="7"/>
  <c r="BG4" i="7" s="1"/>
  <c r="BD4" i="7"/>
  <c r="BF4" i="7" s="1"/>
  <c r="AI4" i="7"/>
  <c r="AK4" i="7" s="1"/>
  <c r="AH4" i="7"/>
  <c r="AJ4" i="7" s="1"/>
  <c r="M4" i="7"/>
  <c r="O4" i="7" s="1"/>
  <c r="L4" i="7"/>
  <c r="N4" i="7" s="1"/>
  <c r="FF1" i="7"/>
  <c r="FK92" i="6"/>
  <c r="FM92" i="6" s="1"/>
  <c r="FJ92" i="6"/>
  <c r="FL92" i="6" s="1"/>
  <c r="FN92" i="6" s="1"/>
  <c r="FO92" i="6" s="1"/>
  <c r="FK91" i="6"/>
  <c r="FM91" i="6" s="1"/>
  <c r="FJ91" i="6"/>
  <c r="FL91" i="6" s="1"/>
  <c r="FN91" i="6" s="1"/>
  <c r="FO91" i="6" s="1"/>
  <c r="FK90" i="6"/>
  <c r="FM90" i="6" s="1"/>
  <c r="FJ90" i="6"/>
  <c r="FL90" i="6" s="1"/>
  <c r="FK89" i="6"/>
  <c r="FM89" i="6" s="1"/>
  <c r="FJ89" i="6"/>
  <c r="FL89" i="6" s="1"/>
  <c r="FN89" i="6" s="1"/>
  <c r="FO89" i="6" s="1"/>
  <c r="FK88" i="6"/>
  <c r="FM88" i="6" s="1"/>
  <c r="FJ88" i="6"/>
  <c r="FL88" i="6" s="1"/>
  <c r="FN88" i="6" s="1"/>
  <c r="FO88" i="6" s="1"/>
  <c r="FK87" i="6"/>
  <c r="FM87" i="6" s="1"/>
  <c r="FJ87" i="6"/>
  <c r="FL87" i="6" s="1"/>
  <c r="FN87" i="6" s="1"/>
  <c r="FO87" i="6" s="1"/>
  <c r="BE87" i="6"/>
  <c r="BG87" i="6" s="1"/>
  <c r="BD87" i="6"/>
  <c r="BF87" i="6" s="1"/>
  <c r="BH87" i="6" s="1"/>
  <c r="BI87" i="6" s="1"/>
  <c r="FK86" i="6"/>
  <c r="FM86" i="6" s="1"/>
  <c r="FJ86" i="6"/>
  <c r="FL86" i="6" s="1"/>
  <c r="BE86" i="6"/>
  <c r="BG86" i="6" s="1"/>
  <c r="BD86" i="6"/>
  <c r="BF86" i="6" s="1"/>
  <c r="AI86" i="6"/>
  <c r="AK86" i="6" s="1"/>
  <c r="AH86" i="6"/>
  <c r="AJ86" i="6" s="1"/>
  <c r="AL86" i="6" s="1"/>
  <c r="AM86" i="6" s="1"/>
  <c r="FK85" i="6"/>
  <c r="FM85" i="6" s="1"/>
  <c r="FJ85" i="6"/>
  <c r="FL85" i="6" s="1"/>
  <c r="FN85" i="6" s="1"/>
  <c r="FO85" i="6" s="1"/>
  <c r="EO85" i="6"/>
  <c r="EQ85" i="6" s="1"/>
  <c r="EN85" i="6"/>
  <c r="EP85" i="6" s="1"/>
  <c r="CA85" i="6"/>
  <c r="CC85" i="6" s="1"/>
  <c r="BZ85" i="6"/>
  <c r="CB85" i="6" s="1"/>
  <c r="BE85" i="6"/>
  <c r="BG85" i="6" s="1"/>
  <c r="BD85" i="6"/>
  <c r="BF85" i="6" s="1"/>
  <c r="AI85" i="6"/>
  <c r="AK85" i="6" s="1"/>
  <c r="AH85" i="6"/>
  <c r="AJ85" i="6" s="1"/>
  <c r="AL85" i="6" s="1"/>
  <c r="AM85" i="6" s="1"/>
  <c r="FK84" i="6"/>
  <c r="FM84" i="6" s="1"/>
  <c r="FJ84" i="6"/>
  <c r="FL84" i="6" s="1"/>
  <c r="FN84" i="6" s="1"/>
  <c r="FO84" i="6" s="1"/>
  <c r="EO84" i="6"/>
  <c r="EQ84" i="6" s="1"/>
  <c r="EN84" i="6"/>
  <c r="EP84" i="6" s="1"/>
  <c r="CA84" i="6"/>
  <c r="CC84" i="6" s="1"/>
  <c r="BZ84" i="6"/>
  <c r="CB84" i="6" s="1"/>
  <c r="CD84" i="6" s="1"/>
  <c r="CE84" i="6" s="1"/>
  <c r="BE84" i="6"/>
  <c r="BG84" i="6" s="1"/>
  <c r="BD84" i="6"/>
  <c r="BF84" i="6" s="1"/>
  <c r="AI84" i="6"/>
  <c r="AK84" i="6" s="1"/>
  <c r="AH84" i="6"/>
  <c r="AJ84" i="6" s="1"/>
  <c r="AL84" i="6" s="1"/>
  <c r="AM84" i="6" s="1"/>
  <c r="FK83" i="6"/>
  <c r="FM83" i="6" s="1"/>
  <c r="FJ83" i="6"/>
  <c r="FL83" i="6" s="1"/>
  <c r="FN83" i="6" s="1"/>
  <c r="FO83" i="6" s="1"/>
  <c r="EO83" i="6"/>
  <c r="EQ83" i="6" s="1"/>
  <c r="EN83" i="6"/>
  <c r="EP83" i="6" s="1"/>
  <c r="DS83" i="6"/>
  <c r="DU83" i="6" s="1"/>
  <c r="DR83" i="6"/>
  <c r="DT83" i="6" s="1"/>
  <c r="DV83" i="6" s="1"/>
  <c r="DW83" i="6" s="1"/>
  <c r="CW83" i="6"/>
  <c r="CY83" i="6" s="1"/>
  <c r="CV83" i="6"/>
  <c r="CX83" i="6" s="1"/>
  <c r="CA83" i="6"/>
  <c r="CC83" i="6" s="1"/>
  <c r="BZ83" i="6"/>
  <c r="CB83" i="6" s="1"/>
  <c r="BE83" i="6"/>
  <c r="BG83" i="6" s="1"/>
  <c r="BD83" i="6"/>
  <c r="BF83" i="6" s="1"/>
  <c r="AI83" i="6"/>
  <c r="AK83" i="6" s="1"/>
  <c r="AH83" i="6"/>
  <c r="AJ83" i="6" s="1"/>
  <c r="AL83" i="6" s="1"/>
  <c r="AM83" i="6" s="1"/>
  <c r="M83" i="6"/>
  <c r="O83" i="6" s="1"/>
  <c r="L83" i="6"/>
  <c r="N83" i="6" s="1"/>
  <c r="FK82" i="6"/>
  <c r="FM82" i="6" s="1"/>
  <c r="FJ82" i="6"/>
  <c r="FL82" i="6" s="1"/>
  <c r="FN82" i="6" s="1"/>
  <c r="FO82" i="6" s="1"/>
  <c r="EO82" i="6"/>
  <c r="EQ82" i="6" s="1"/>
  <c r="EN82" i="6"/>
  <c r="EP82" i="6" s="1"/>
  <c r="DS82" i="6"/>
  <c r="DU82" i="6" s="1"/>
  <c r="DR82" i="6"/>
  <c r="DT82" i="6" s="1"/>
  <c r="DV82" i="6" s="1"/>
  <c r="DW82" i="6" s="1"/>
  <c r="CW82" i="6"/>
  <c r="CY82" i="6" s="1"/>
  <c r="CV82" i="6"/>
  <c r="CX82" i="6" s="1"/>
  <c r="CA82" i="6"/>
  <c r="CC82" i="6" s="1"/>
  <c r="BZ82" i="6"/>
  <c r="CB82" i="6" s="1"/>
  <c r="BE82" i="6"/>
  <c r="BG82" i="6" s="1"/>
  <c r="BD82" i="6"/>
  <c r="BF82" i="6" s="1"/>
  <c r="AI82" i="6"/>
  <c r="AK82" i="6" s="1"/>
  <c r="AH82" i="6"/>
  <c r="AJ82" i="6" s="1"/>
  <c r="AL82" i="6" s="1"/>
  <c r="AM82" i="6" s="1"/>
  <c r="M82" i="6"/>
  <c r="O82" i="6" s="1"/>
  <c r="L82" i="6"/>
  <c r="N82" i="6" s="1"/>
  <c r="FK81" i="6"/>
  <c r="FM81" i="6" s="1"/>
  <c r="FJ81" i="6"/>
  <c r="FL81" i="6" s="1"/>
  <c r="FN81" i="6" s="1"/>
  <c r="FO81" i="6" s="1"/>
  <c r="EO81" i="6"/>
  <c r="EQ81" i="6" s="1"/>
  <c r="EN81" i="6"/>
  <c r="EP81" i="6" s="1"/>
  <c r="DS81" i="6"/>
  <c r="DU81" i="6" s="1"/>
  <c r="DR81" i="6"/>
  <c r="DT81" i="6" s="1"/>
  <c r="DV81" i="6" s="1"/>
  <c r="DW81" i="6" s="1"/>
  <c r="CW81" i="6"/>
  <c r="CY81" i="6" s="1"/>
  <c r="CV81" i="6"/>
  <c r="CX81" i="6" s="1"/>
  <c r="CA81" i="6"/>
  <c r="CC81" i="6" s="1"/>
  <c r="BZ81" i="6"/>
  <c r="CB81" i="6" s="1"/>
  <c r="BE81" i="6"/>
  <c r="BG81" i="6" s="1"/>
  <c r="BD81" i="6"/>
  <c r="BF81" i="6" s="1"/>
  <c r="AI81" i="6"/>
  <c r="AK81" i="6" s="1"/>
  <c r="AH81" i="6"/>
  <c r="AJ81" i="6" s="1"/>
  <c r="AL81" i="6" s="1"/>
  <c r="AM81" i="6" s="1"/>
  <c r="M81" i="6"/>
  <c r="O81" i="6" s="1"/>
  <c r="L81" i="6"/>
  <c r="N81" i="6" s="1"/>
  <c r="FK80" i="6"/>
  <c r="FM80" i="6" s="1"/>
  <c r="FJ80" i="6"/>
  <c r="FL80" i="6" s="1"/>
  <c r="FN80" i="6" s="1"/>
  <c r="FO80" i="6" s="1"/>
  <c r="EO80" i="6"/>
  <c r="EQ80" i="6" s="1"/>
  <c r="EN80" i="6"/>
  <c r="EP80" i="6" s="1"/>
  <c r="DS80" i="6"/>
  <c r="DU80" i="6" s="1"/>
  <c r="DR80" i="6"/>
  <c r="DT80" i="6" s="1"/>
  <c r="DV80" i="6" s="1"/>
  <c r="DW80" i="6" s="1"/>
  <c r="CW80" i="6"/>
  <c r="CY80" i="6" s="1"/>
  <c r="CV80" i="6"/>
  <c r="CX80" i="6" s="1"/>
  <c r="CA80" i="6"/>
  <c r="CC80" i="6" s="1"/>
  <c r="BZ80" i="6"/>
  <c r="CB80" i="6" s="1"/>
  <c r="BE80" i="6"/>
  <c r="BG80" i="6" s="1"/>
  <c r="BD80" i="6"/>
  <c r="BF80" i="6" s="1"/>
  <c r="AI80" i="6"/>
  <c r="AK80" i="6" s="1"/>
  <c r="AH80" i="6"/>
  <c r="AJ80" i="6" s="1"/>
  <c r="AL80" i="6" s="1"/>
  <c r="AM80" i="6" s="1"/>
  <c r="M80" i="6"/>
  <c r="O80" i="6" s="1"/>
  <c r="L80" i="6"/>
  <c r="N80" i="6" s="1"/>
  <c r="FK79" i="6"/>
  <c r="FM79" i="6" s="1"/>
  <c r="FJ79" i="6"/>
  <c r="FL79" i="6" s="1"/>
  <c r="FN79" i="6" s="1"/>
  <c r="FO79" i="6" s="1"/>
  <c r="EO79" i="6"/>
  <c r="EQ79" i="6" s="1"/>
  <c r="EN79" i="6"/>
  <c r="EP79" i="6" s="1"/>
  <c r="DS79" i="6"/>
  <c r="DU79" i="6" s="1"/>
  <c r="DR79" i="6"/>
  <c r="DT79" i="6" s="1"/>
  <c r="DV79" i="6" s="1"/>
  <c r="DW79" i="6" s="1"/>
  <c r="CW79" i="6"/>
  <c r="CY79" i="6" s="1"/>
  <c r="CV79" i="6"/>
  <c r="CX79" i="6" s="1"/>
  <c r="CA79" i="6"/>
  <c r="CC79" i="6" s="1"/>
  <c r="BZ79" i="6"/>
  <c r="CB79" i="6" s="1"/>
  <c r="BE79" i="6"/>
  <c r="BG79" i="6" s="1"/>
  <c r="BD79" i="6"/>
  <c r="BF79" i="6" s="1"/>
  <c r="AI79" i="6"/>
  <c r="AK79" i="6" s="1"/>
  <c r="AH79" i="6"/>
  <c r="AJ79" i="6" s="1"/>
  <c r="AL79" i="6" s="1"/>
  <c r="AM79" i="6" s="1"/>
  <c r="M79" i="6"/>
  <c r="O79" i="6" s="1"/>
  <c r="L79" i="6"/>
  <c r="N79" i="6" s="1"/>
  <c r="FK78" i="6"/>
  <c r="FM78" i="6" s="1"/>
  <c r="FJ78" i="6"/>
  <c r="FL78" i="6" s="1"/>
  <c r="FN78" i="6" s="1"/>
  <c r="FO78" i="6" s="1"/>
  <c r="EO78" i="6"/>
  <c r="EQ78" i="6" s="1"/>
  <c r="EN78" i="6"/>
  <c r="EP78" i="6" s="1"/>
  <c r="DS78" i="6"/>
  <c r="DU78" i="6" s="1"/>
  <c r="DR78" i="6"/>
  <c r="DT78" i="6" s="1"/>
  <c r="DV78" i="6" s="1"/>
  <c r="DW78" i="6" s="1"/>
  <c r="CW78" i="6"/>
  <c r="CY78" i="6" s="1"/>
  <c r="CV78" i="6"/>
  <c r="CX78" i="6" s="1"/>
  <c r="CA78" i="6"/>
  <c r="CC78" i="6" s="1"/>
  <c r="BZ78" i="6"/>
  <c r="CB78" i="6" s="1"/>
  <c r="BE78" i="6"/>
  <c r="BG78" i="6" s="1"/>
  <c r="BD78" i="6"/>
  <c r="BF78" i="6" s="1"/>
  <c r="AI78" i="6"/>
  <c r="AK78" i="6" s="1"/>
  <c r="AH78" i="6"/>
  <c r="AJ78" i="6" s="1"/>
  <c r="AL78" i="6" s="1"/>
  <c r="AM78" i="6" s="1"/>
  <c r="M78" i="6"/>
  <c r="O78" i="6" s="1"/>
  <c r="L78" i="6"/>
  <c r="N78" i="6" s="1"/>
  <c r="FK77" i="6"/>
  <c r="FM77" i="6" s="1"/>
  <c r="FJ77" i="6"/>
  <c r="FL77" i="6" s="1"/>
  <c r="FN77" i="6" s="1"/>
  <c r="FO77" i="6" s="1"/>
  <c r="EO77" i="6"/>
  <c r="EQ77" i="6" s="1"/>
  <c r="EN77" i="6"/>
  <c r="EP77" i="6" s="1"/>
  <c r="DS77" i="6"/>
  <c r="DU77" i="6" s="1"/>
  <c r="DR77" i="6"/>
  <c r="DT77" i="6" s="1"/>
  <c r="DV77" i="6" s="1"/>
  <c r="DW77" i="6" s="1"/>
  <c r="CW77" i="6"/>
  <c r="CY77" i="6" s="1"/>
  <c r="CV77" i="6"/>
  <c r="CX77" i="6" s="1"/>
  <c r="CA77" i="6"/>
  <c r="CC77" i="6" s="1"/>
  <c r="BZ77" i="6"/>
  <c r="CB77" i="6" s="1"/>
  <c r="BE77" i="6"/>
  <c r="BG77" i="6" s="1"/>
  <c r="BD77" i="6"/>
  <c r="BF77" i="6" s="1"/>
  <c r="AI77" i="6"/>
  <c r="AK77" i="6" s="1"/>
  <c r="AH77" i="6"/>
  <c r="AJ77" i="6" s="1"/>
  <c r="AL77" i="6" s="1"/>
  <c r="AM77" i="6" s="1"/>
  <c r="M77" i="6"/>
  <c r="O77" i="6" s="1"/>
  <c r="L77" i="6"/>
  <c r="N77" i="6" s="1"/>
  <c r="FK76" i="6"/>
  <c r="FM76" i="6" s="1"/>
  <c r="FJ76" i="6"/>
  <c r="FL76" i="6" s="1"/>
  <c r="FN76" i="6" s="1"/>
  <c r="FO76" i="6" s="1"/>
  <c r="EO76" i="6"/>
  <c r="EQ76" i="6" s="1"/>
  <c r="EN76" i="6"/>
  <c r="EP76" i="6" s="1"/>
  <c r="DS76" i="6"/>
  <c r="DU76" i="6" s="1"/>
  <c r="DR76" i="6"/>
  <c r="DT76" i="6" s="1"/>
  <c r="DV76" i="6" s="1"/>
  <c r="DW76" i="6" s="1"/>
  <c r="CW76" i="6"/>
  <c r="CY76" i="6" s="1"/>
  <c r="CV76" i="6"/>
  <c r="CX76" i="6" s="1"/>
  <c r="CA76" i="6"/>
  <c r="CC76" i="6" s="1"/>
  <c r="BZ76" i="6"/>
  <c r="CB76" i="6" s="1"/>
  <c r="BE76" i="6"/>
  <c r="BG76" i="6" s="1"/>
  <c r="BD76" i="6"/>
  <c r="BF76" i="6" s="1"/>
  <c r="AI76" i="6"/>
  <c r="AK76" i="6" s="1"/>
  <c r="AH76" i="6"/>
  <c r="AJ76" i="6" s="1"/>
  <c r="AL76" i="6" s="1"/>
  <c r="AM76" i="6" s="1"/>
  <c r="M76" i="6"/>
  <c r="O76" i="6" s="1"/>
  <c r="L76" i="6"/>
  <c r="N76" i="6" s="1"/>
  <c r="FK75" i="6"/>
  <c r="FM75" i="6" s="1"/>
  <c r="FJ75" i="6"/>
  <c r="FL75" i="6" s="1"/>
  <c r="FN75" i="6" s="1"/>
  <c r="FO75" i="6" s="1"/>
  <c r="EO75" i="6"/>
  <c r="EQ75" i="6" s="1"/>
  <c r="EN75" i="6"/>
  <c r="EP75" i="6" s="1"/>
  <c r="DS75" i="6"/>
  <c r="DU75" i="6" s="1"/>
  <c r="DR75" i="6"/>
  <c r="DT75" i="6" s="1"/>
  <c r="DV75" i="6" s="1"/>
  <c r="DW75" i="6" s="1"/>
  <c r="CW75" i="6"/>
  <c r="CY75" i="6" s="1"/>
  <c r="CV75" i="6"/>
  <c r="CX75" i="6" s="1"/>
  <c r="CA75" i="6"/>
  <c r="CC75" i="6" s="1"/>
  <c r="BZ75" i="6"/>
  <c r="CB75" i="6" s="1"/>
  <c r="BE75" i="6"/>
  <c r="BG75" i="6" s="1"/>
  <c r="BD75" i="6"/>
  <c r="BF75" i="6" s="1"/>
  <c r="AI75" i="6"/>
  <c r="AK75" i="6" s="1"/>
  <c r="AH75" i="6"/>
  <c r="AJ75" i="6" s="1"/>
  <c r="AL75" i="6" s="1"/>
  <c r="AM75" i="6" s="1"/>
  <c r="M75" i="6"/>
  <c r="O75" i="6" s="1"/>
  <c r="L75" i="6"/>
  <c r="N75" i="6" s="1"/>
  <c r="FK74" i="6"/>
  <c r="FM74" i="6" s="1"/>
  <c r="FJ74" i="6"/>
  <c r="FL74" i="6" s="1"/>
  <c r="FN74" i="6" s="1"/>
  <c r="FO74" i="6" s="1"/>
  <c r="EO74" i="6"/>
  <c r="EQ74" i="6" s="1"/>
  <c r="EN74" i="6"/>
  <c r="EP74" i="6" s="1"/>
  <c r="DS74" i="6"/>
  <c r="DU74" i="6" s="1"/>
  <c r="DR74" i="6"/>
  <c r="DT74" i="6" s="1"/>
  <c r="DV74" i="6" s="1"/>
  <c r="DW74" i="6" s="1"/>
  <c r="CW74" i="6"/>
  <c r="CY74" i="6" s="1"/>
  <c r="CV74" i="6"/>
  <c r="CX74" i="6" s="1"/>
  <c r="CA74" i="6"/>
  <c r="CC74" i="6" s="1"/>
  <c r="BZ74" i="6"/>
  <c r="CB74" i="6" s="1"/>
  <c r="BE74" i="6"/>
  <c r="BG74" i="6" s="1"/>
  <c r="BD74" i="6"/>
  <c r="BF74" i="6" s="1"/>
  <c r="AI74" i="6"/>
  <c r="AK74" i="6" s="1"/>
  <c r="AH74" i="6"/>
  <c r="AJ74" i="6" s="1"/>
  <c r="AL74" i="6" s="1"/>
  <c r="AM74" i="6" s="1"/>
  <c r="M74" i="6"/>
  <c r="O74" i="6" s="1"/>
  <c r="L74" i="6"/>
  <c r="N74" i="6" s="1"/>
  <c r="FK73" i="6"/>
  <c r="FM73" i="6" s="1"/>
  <c r="FJ73" i="6"/>
  <c r="FL73" i="6" s="1"/>
  <c r="FN73" i="6" s="1"/>
  <c r="FO73" i="6" s="1"/>
  <c r="EO73" i="6"/>
  <c r="EQ73" i="6" s="1"/>
  <c r="EN73" i="6"/>
  <c r="EP73" i="6" s="1"/>
  <c r="DS73" i="6"/>
  <c r="DU73" i="6" s="1"/>
  <c r="DR73" i="6"/>
  <c r="DT73" i="6" s="1"/>
  <c r="DV73" i="6" s="1"/>
  <c r="DW73" i="6" s="1"/>
  <c r="CW73" i="6"/>
  <c r="CY73" i="6" s="1"/>
  <c r="CV73" i="6"/>
  <c r="CX73" i="6" s="1"/>
  <c r="CA73" i="6"/>
  <c r="CC73" i="6" s="1"/>
  <c r="BZ73" i="6"/>
  <c r="CB73" i="6" s="1"/>
  <c r="BE73" i="6"/>
  <c r="BG73" i="6" s="1"/>
  <c r="BD73" i="6"/>
  <c r="BF73" i="6" s="1"/>
  <c r="AI73" i="6"/>
  <c r="AK73" i="6" s="1"/>
  <c r="AH73" i="6"/>
  <c r="AJ73" i="6" s="1"/>
  <c r="AL73" i="6" s="1"/>
  <c r="AM73" i="6" s="1"/>
  <c r="M73" i="6"/>
  <c r="O73" i="6" s="1"/>
  <c r="L73" i="6"/>
  <c r="N73" i="6" s="1"/>
  <c r="FK72" i="6"/>
  <c r="FM72" i="6" s="1"/>
  <c r="FJ72" i="6"/>
  <c r="FL72" i="6" s="1"/>
  <c r="FN72" i="6" s="1"/>
  <c r="FO72" i="6" s="1"/>
  <c r="EO72" i="6"/>
  <c r="EQ72" i="6" s="1"/>
  <c r="EN72" i="6"/>
  <c r="EP72" i="6" s="1"/>
  <c r="DS72" i="6"/>
  <c r="DU72" i="6" s="1"/>
  <c r="DR72" i="6"/>
  <c r="DT72" i="6" s="1"/>
  <c r="DV72" i="6" s="1"/>
  <c r="DW72" i="6" s="1"/>
  <c r="CW72" i="6"/>
  <c r="CY72" i="6" s="1"/>
  <c r="CV72" i="6"/>
  <c r="CX72" i="6" s="1"/>
  <c r="CA72" i="6"/>
  <c r="CC72" i="6" s="1"/>
  <c r="BZ72" i="6"/>
  <c r="CB72" i="6" s="1"/>
  <c r="BE72" i="6"/>
  <c r="BG72" i="6" s="1"/>
  <c r="BD72" i="6"/>
  <c r="BF72" i="6" s="1"/>
  <c r="AI72" i="6"/>
  <c r="AK72" i="6" s="1"/>
  <c r="AH72" i="6"/>
  <c r="AJ72" i="6" s="1"/>
  <c r="AL72" i="6" s="1"/>
  <c r="AM72" i="6" s="1"/>
  <c r="M72" i="6"/>
  <c r="O72" i="6" s="1"/>
  <c r="L72" i="6"/>
  <c r="N72" i="6" s="1"/>
  <c r="FK71" i="6"/>
  <c r="FM71" i="6" s="1"/>
  <c r="FJ71" i="6"/>
  <c r="FL71" i="6" s="1"/>
  <c r="FN71" i="6" s="1"/>
  <c r="FO71" i="6" s="1"/>
  <c r="EO71" i="6"/>
  <c r="EQ71" i="6" s="1"/>
  <c r="EN71" i="6"/>
  <c r="EP71" i="6" s="1"/>
  <c r="DS71" i="6"/>
  <c r="DU71" i="6" s="1"/>
  <c r="DR71" i="6"/>
  <c r="DT71" i="6" s="1"/>
  <c r="DV71" i="6" s="1"/>
  <c r="DW71" i="6" s="1"/>
  <c r="CW71" i="6"/>
  <c r="CY71" i="6" s="1"/>
  <c r="CV71" i="6"/>
  <c r="CX71" i="6" s="1"/>
  <c r="CA71" i="6"/>
  <c r="CC71" i="6" s="1"/>
  <c r="BZ71" i="6"/>
  <c r="CB71" i="6" s="1"/>
  <c r="BE71" i="6"/>
  <c r="BG71" i="6" s="1"/>
  <c r="BD71" i="6"/>
  <c r="BF71" i="6" s="1"/>
  <c r="AI71" i="6"/>
  <c r="AK71" i="6" s="1"/>
  <c r="AH71" i="6"/>
  <c r="AJ71" i="6" s="1"/>
  <c r="AL71" i="6" s="1"/>
  <c r="AM71" i="6" s="1"/>
  <c r="M71" i="6"/>
  <c r="O71" i="6" s="1"/>
  <c r="L71" i="6"/>
  <c r="N71" i="6" s="1"/>
  <c r="FK70" i="6"/>
  <c r="FM70" i="6" s="1"/>
  <c r="FJ70" i="6"/>
  <c r="FL70" i="6" s="1"/>
  <c r="FN70" i="6" s="1"/>
  <c r="FO70" i="6" s="1"/>
  <c r="EO70" i="6"/>
  <c r="EQ70" i="6" s="1"/>
  <c r="EN70" i="6"/>
  <c r="EP70" i="6" s="1"/>
  <c r="DS70" i="6"/>
  <c r="DU70" i="6" s="1"/>
  <c r="DR70" i="6"/>
  <c r="DT70" i="6" s="1"/>
  <c r="DV70" i="6" s="1"/>
  <c r="DW70" i="6" s="1"/>
  <c r="CW70" i="6"/>
  <c r="CY70" i="6" s="1"/>
  <c r="CV70" i="6"/>
  <c r="CX70" i="6" s="1"/>
  <c r="CA70" i="6"/>
  <c r="CC70" i="6" s="1"/>
  <c r="BZ70" i="6"/>
  <c r="CB70" i="6" s="1"/>
  <c r="BE70" i="6"/>
  <c r="BG70" i="6" s="1"/>
  <c r="BD70" i="6"/>
  <c r="BF70" i="6" s="1"/>
  <c r="AI70" i="6"/>
  <c r="AK70" i="6" s="1"/>
  <c r="AH70" i="6"/>
  <c r="AJ70" i="6" s="1"/>
  <c r="AL70" i="6" s="1"/>
  <c r="AM70" i="6" s="1"/>
  <c r="M70" i="6"/>
  <c r="O70" i="6" s="1"/>
  <c r="L70" i="6"/>
  <c r="N70" i="6" s="1"/>
  <c r="FK69" i="6"/>
  <c r="FM69" i="6" s="1"/>
  <c r="FJ69" i="6"/>
  <c r="FL69" i="6" s="1"/>
  <c r="FN69" i="6" s="1"/>
  <c r="FO69" i="6" s="1"/>
  <c r="EO69" i="6"/>
  <c r="EQ69" i="6" s="1"/>
  <c r="EN69" i="6"/>
  <c r="EP69" i="6" s="1"/>
  <c r="DS69" i="6"/>
  <c r="DU69" i="6" s="1"/>
  <c r="DR69" i="6"/>
  <c r="DT69" i="6" s="1"/>
  <c r="DV69" i="6" s="1"/>
  <c r="DW69" i="6" s="1"/>
  <c r="CW69" i="6"/>
  <c r="CY69" i="6" s="1"/>
  <c r="CV69" i="6"/>
  <c r="CX69" i="6" s="1"/>
  <c r="CA69" i="6"/>
  <c r="CC69" i="6" s="1"/>
  <c r="BZ69" i="6"/>
  <c r="CB69" i="6" s="1"/>
  <c r="BE69" i="6"/>
  <c r="BG69" i="6" s="1"/>
  <c r="BD69" i="6"/>
  <c r="BF69" i="6" s="1"/>
  <c r="AI69" i="6"/>
  <c r="AK69" i="6" s="1"/>
  <c r="AH69" i="6"/>
  <c r="AJ69" i="6" s="1"/>
  <c r="AL69" i="6" s="1"/>
  <c r="AM69" i="6" s="1"/>
  <c r="M69" i="6"/>
  <c r="O69" i="6" s="1"/>
  <c r="L69" i="6"/>
  <c r="N69" i="6" s="1"/>
  <c r="FK68" i="6"/>
  <c r="FM68" i="6" s="1"/>
  <c r="FJ68" i="6"/>
  <c r="FL68" i="6" s="1"/>
  <c r="FN68" i="6" s="1"/>
  <c r="FO68" i="6" s="1"/>
  <c r="EO68" i="6"/>
  <c r="EQ68" i="6" s="1"/>
  <c r="EN68" i="6"/>
  <c r="EP68" i="6" s="1"/>
  <c r="DS68" i="6"/>
  <c r="DU68" i="6" s="1"/>
  <c r="DR68" i="6"/>
  <c r="DT68" i="6" s="1"/>
  <c r="DV68" i="6" s="1"/>
  <c r="DW68" i="6" s="1"/>
  <c r="CW68" i="6"/>
  <c r="CY68" i="6" s="1"/>
  <c r="CV68" i="6"/>
  <c r="CX68" i="6" s="1"/>
  <c r="CA68" i="6"/>
  <c r="CC68" i="6" s="1"/>
  <c r="BZ68" i="6"/>
  <c r="CB68" i="6" s="1"/>
  <c r="BE68" i="6"/>
  <c r="BG68" i="6" s="1"/>
  <c r="BD68" i="6"/>
  <c r="BF68" i="6" s="1"/>
  <c r="AI68" i="6"/>
  <c r="AK68" i="6" s="1"/>
  <c r="AH68" i="6"/>
  <c r="AJ68" i="6" s="1"/>
  <c r="AL68" i="6" s="1"/>
  <c r="AM68" i="6" s="1"/>
  <c r="M68" i="6"/>
  <c r="O68" i="6" s="1"/>
  <c r="L68" i="6"/>
  <c r="N68" i="6" s="1"/>
  <c r="FK67" i="6"/>
  <c r="FM67" i="6" s="1"/>
  <c r="FJ67" i="6"/>
  <c r="FL67" i="6" s="1"/>
  <c r="FN67" i="6" s="1"/>
  <c r="FO67" i="6" s="1"/>
  <c r="EO67" i="6"/>
  <c r="EQ67" i="6" s="1"/>
  <c r="EN67" i="6"/>
  <c r="EP67" i="6" s="1"/>
  <c r="DS67" i="6"/>
  <c r="DU67" i="6" s="1"/>
  <c r="DR67" i="6"/>
  <c r="DT67" i="6" s="1"/>
  <c r="DV67" i="6" s="1"/>
  <c r="DW67" i="6" s="1"/>
  <c r="CW67" i="6"/>
  <c r="CY67" i="6" s="1"/>
  <c r="CV67" i="6"/>
  <c r="CX67" i="6" s="1"/>
  <c r="CA67" i="6"/>
  <c r="CC67" i="6" s="1"/>
  <c r="BZ67" i="6"/>
  <c r="CB67" i="6" s="1"/>
  <c r="BE67" i="6"/>
  <c r="BG67" i="6" s="1"/>
  <c r="BD67" i="6"/>
  <c r="BF67" i="6" s="1"/>
  <c r="AI67" i="6"/>
  <c r="AK67" i="6" s="1"/>
  <c r="AH67" i="6"/>
  <c r="AJ67" i="6" s="1"/>
  <c r="AL67" i="6" s="1"/>
  <c r="AM67" i="6" s="1"/>
  <c r="M67" i="6"/>
  <c r="O67" i="6" s="1"/>
  <c r="L67" i="6"/>
  <c r="N67" i="6" s="1"/>
  <c r="FK66" i="6"/>
  <c r="FM66" i="6" s="1"/>
  <c r="FJ66" i="6"/>
  <c r="FL66" i="6" s="1"/>
  <c r="FN66" i="6" s="1"/>
  <c r="FO66" i="6" s="1"/>
  <c r="EO66" i="6"/>
  <c r="EQ66" i="6" s="1"/>
  <c r="EN66" i="6"/>
  <c r="EP66" i="6" s="1"/>
  <c r="DS66" i="6"/>
  <c r="DU66" i="6" s="1"/>
  <c r="DR66" i="6"/>
  <c r="DT66" i="6" s="1"/>
  <c r="DV66" i="6" s="1"/>
  <c r="DW66" i="6" s="1"/>
  <c r="CW66" i="6"/>
  <c r="CY66" i="6" s="1"/>
  <c r="CV66" i="6"/>
  <c r="CX66" i="6" s="1"/>
  <c r="CA66" i="6"/>
  <c r="CC66" i="6" s="1"/>
  <c r="BZ66" i="6"/>
  <c r="CB66" i="6" s="1"/>
  <c r="BE66" i="6"/>
  <c r="BG66" i="6" s="1"/>
  <c r="BD66" i="6"/>
  <c r="BF66" i="6" s="1"/>
  <c r="AI66" i="6"/>
  <c r="AK66" i="6" s="1"/>
  <c r="AH66" i="6"/>
  <c r="AJ66" i="6" s="1"/>
  <c r="AL66" i="6" s="1"/>
  <c r="AM66" i="6" s="1"/>
  <c r="M66" i="6"/>
  <c r="O66" i="6" s="1"/>
  <c r="L66" i="6"/>
  <c r="N66" i="6" s="1"/>
  <c r="FK65" i="6"/>
  <c r="FM65" i="6" s="1"/>
  <c r="FJ65" i="6"/>
  <c r="FL65" i="6" s="1"/>
  <c r="FN65" i="6" s="1"/>
  <c r="FO65" i="6" s="1"/>
  <c r="EO65" i="6"/>
  <c r="EQ65" i="6" s="1"/>
  <c r="EN65" i="6"/>
  <c r="EP65" i="6" s="1"/>
  <c r="DS65" i="6"/>
  <c r="DU65" i="6" s="1"/>
  <c r="DR65" i="6"/>
  <c r="DT65" i="6" s="1"/>
  <c r="DV65" i="6" s="1"/>
  <c r="DW65" i="6" s="1"/>
  <c r="CW65" i="6"/>
  <c r="CY65" i="6" s="1"/>
  <c r="CV65" i="6"/>
  <c r="CX65" i="6" s="1"/>
  <c r="CA65" i="6"/>
  <c r="CC65" i="6" s="1"/>
  <c r="BZ65" i="6"/>
  <c r="CB65" i="6" s="1"/>
  <c r="BE65" i="6"/>
  <c r="BG65" i="6" s="1"/>
  <c r="BD65" i="6"/>
  <c r="BF65" i="6" s="1"/>
  <c r="AI65" i="6"/>
  <c r="AK65" i="6" s="1"/>
  <c r="AH65" i="6"/>
  <c r="AJ65" i="6" s="1"/>
  <c r="AL65" i="6" s="1"/>
  <c r="AM65" i="6" s="1"/>
  <c r="M65" i="6"/>
  <c r="O65" i="6" s="1"/>
  <c r="L65" i="6"/>
  <c r="N65" i="6" s="1"/>
  <c r="FK64" i="6"/>
  <c r="FM64" i="6" s="1"/>
  <c r="FJ64" i="6"/>
  <c r="FL64" i="6" s="1"/>
  <c r="FN64" i="6" s="1"/>
  <c r="FO64" i="6" s="1"/>
  <c r="EO64" i="6"/>
  <c r="EQ64" i="6" s="1"/>
  <c r="EN64" i="6"/>
  <c r="EP64" i="6" s="1"/>
  <c r="DS64" i="6"/>
  <c r="DU64" i="6" s="1"/>
  <c r="DR64" i="6"/>
  <c r="DT64" i="6" s="1"/>
  <c r="DV64" i="6" s="1"/>
  <c r="DW64" i="6" s="1"/>
  <c r="CW64" i="6"/>
  <c r="CY64" i="6" s="1"/>
  <c r="CV64" i="6"/>
  <c r="CX64" i="6" s="1"/>
  <c r="CA64" i="6"/>
  <c r="CC64" i="6" s="1"/>
  <c r="BZ64" i="6"/>
  <c r="CB64" i="6" s="1"/>
  <c r="BE64" i="6"/>
  <c r="BG64" i="6" s="1"/>
  <c r="BD64" i="6"/>
  <c r="BF64" i="6" s="1"/>
  <c r="AI64" i="6"/>
  <c r="AK64" i="6" s="1"/>
  <c r="AH64" i="6"/>
  <c r="AJ64" i="6" s="1"/>
  <c r="AL64" i="6" s="1"/>
  <c r="AM64" i="6" s="1"/>
  <c r="M64" i="6"/>
  <c r="O64" i="6" s="1"/>
  <c r="L64" i="6"/>
  <c r="N64" i="6" s="1"/>
  <c r="FK63" i="6"/>
  <c r="FM63" i="6" s="1"/>
  <c r="FJ63" i="6"/>
  <c r="FL63" i="6" s="1"/>
  <c r="FN63" i="6" s="1"/>
  <c r="FO63" i="6" s="1"/>
  <c r="EO63" i="6"/>
  <c r="EQ63" i="6" s="1"/>
  <c r="EN63" i="6"/>
  <c r="EP63" i="6" s="1"/>
  <c r="DS63" i="6"/>
  <c r="DU63" i="6" s="1"/>
  <c r="DR63" i="6"/>
  <c r="DT63" i="6" s="1"/>
  <c r="DV63" i="6" s="1"/>
  <c r="DW63" i="6" s="1"/>
  <c r="CW63" i="6"/>
  <c r="CY63" i="6" s="1"/>
  <c r="CV63" i="6"/>
  <c r="CX63" i="6" s="1"/>
  <c r="CA63" i="6"/>
  <c r="CC63" i="6" s="1"/>
  <c r="BZ63" i="6"/>
  <c r="CB63" i="6" s="1"/>
  <c r="BE63" i="6"/>
  <c r="BG63" i="6" s="1"/>
  <c r="BD63" i="6"/>
  <c r="BF63" i="6" s="1"/>
  <c r="AI63" i="6"/>
  <c r="AK63" i="6" s="1"/>
  <c r="AH63" i="6"/>
  <c r="AJ63" i="6" s="1"/>
  <c r="AL63" i="6" s="1"/>
  <c r="AM63" i="6" s="1"/>
  <c r="M63" i="6"/>
  <c r="O63" i="6" s="1"/>
  <c r="L63" i="6"/>
  <c r="N63" i="6" s="1"/>
  <c r="FK62" i="6"/>
  <c r="FM62" i="6" s="1"/>
  <c r="FJ62" i="6"/>
  <c r="FL62" i="6" s="1"/>
  <c r="FN62" i="6" s="1"/>
  <c r="FO62" i="6" s="1"/>
  <c r="EO62" i="6"/>
  <c r="EQ62" i="6" s="1"/>
  <c r="EN62" i="6"/>
  <c r="EP62" i="6" s="1"/>
  <c r="DS62" i="6"/>
  <c r="DU62" i="6" s="1"/>
  <c r="DR62" i="6"/>
  <c r="DT62" i="6" s="1"/>
  <c r="DV62" i="6" s="1"/>
  <c r="DW62" i="6" s="1"/>
  <c r="CW62" i="6"/>
  <c r="CY62" i="6" s="1"/>
  <c r="CV62" i="6"/>
  <c r="CX62" i="6" s="1"/>
  <c r="CA62" i="6"/>
  <c r="CC62" i="6" s="1"/>
  <c r="BZ62" i="6"/>
  <c r="CB62" i="6" s="1"/>
  <c r="BE62" i="6"/>
  <c r="BG62" i="6" s="1"/>
  <c r="BD62" i="6"/>
  <c r="BF62" i="6" s="1"/>
  <c r="AI62" i="6"/>
  <c r="AK62" i="6" s="1"/>
  <c r="AH62" i="6"/>
  <c r="AJ62" i="6" s="1"/>
  <c r="AL62" i="6" s="1"/>
  <c r="AM62" i="6" s="1"/>
  <c r="M62" i="6"/>
  <c r="O62" i="6" s="1"/>
  <c r="L62" i="6"/>
  <c r="N62" i="6" s="1"/>
  <c r="FK61" i="6"/>
  <c r="FM61" i="6" s="1"/>
  <c r="FJ61" i="6"/>
  <c r="FL61" i="6" s="1"/>
  <c r="FN61" i="6" s="1"/>
  <c r="FO61" i="6" s="1"/>
  <c r="EO61" i="6"/>
  <c r="EQ61" i="6" s="1"/>
  <c r="EN61" i="6"/>
  <c r="EP61" i="6" s="1"/>
  <c r="DS61" i="6"/>
  <c r="DU61" i="6" s="1"/>
  <c r="DR61" i="6"/>
  <c r="DT61" i="6" s="1"/>
  <c r="DV61" i="6" s="1"/>
  <c r="DW61" i="6" s="1"/>
  <c r="CW61" i="6"/>
  <c r="CY61" i="6" s="1"/>
  <c r="CV61" i="6"/>
  <c r="CX61" i="6" s="1"/>
  <c r="CA61" i="6"/>
  <c r="CC61" i="6" s="1"/>
  <c r="BZ61" i="6"/>
  <c r="CB61" i="6" s="1"/>
  <c r="BE61" i="6"/>
  <c r="BG61" i="6" s="1"/>
  <c r="BD61" i="6"/>
  <c r="BF61" i="6" s="1"/>
  <c r="AI61" i="6"/>
  <c r="AK61" i="6" s="1"/>
  <c r="AH61" i="6"/>
  <c r="AJ61" i="6" s="1"/>
  <c r="AL61" i="6" s="1"/>
  <c r="AM61" i="6" s="1"/>
  <c r="M61" i="6"/>
  <c r="O61" i="6" s="1"/>
  <c r="L61" i="6"/>
  <c r="N61" i="6" s="1"/>
  <c r="FK60" i="6"/>
  <c r="FM60" i="6" s="1"/>
  <c r="FJ60" i="6"/>
  <c r="FL60" i="6" s="1"/>
  <c r="FN60" i="6" s="1"/>
  <c r="FO60" i="6" s="1"/>
  <c r="EO60" i="6"/>
  <c r="EQ60" i="6" s="1"/>
  <c r="EN60" i="6"/>
  <c r="EP60" i="6" s="1"/>
  <c r="DS60" i="6"/>
  <c r="DU60" i="6" s="1"/>
  <c r="DR60" i="6"/>
  <c r="DT60" i="6" s="1"/>
  <c r="DV60" i="6" s="1"/>
  <c r="DW60" i="6" s="1"/>
  <c r="CW60" i="6"/>
  <c r="CY60" i="6" s="1"/>
  <c r="CV60" i="6"/>
  <c r="CX60" i="6" s="1"/>
  <c r="CA60" i="6"/>
  <c r="CC60" i="6" s="1"/>
  <c r="BZ60" i="6"/>
  <c r="CB60" i="6" s="1"/>
  <c r="BE60" i="6"/>
  <c r="BG60" i="6" s="1"/>
  <c r="BD60" i="6"/>
  <c r="BF60" i="6" s="1"/>
  <c r="AI60" i="6"/>
  <c r="AK60" i="6" s="1"/>
  <c r="AH60" i="6"/>
  <c r="AJ60" i="6" s="1"/>
  <c r="AL60" i="6" s="1"/>
  <c r="AM60" i="6" s="1"/>
  <c r="M60" i="6"/>
  <c r="O60" i="6" s="1"/>
  <c r="L60" i="6"/>
  <c r="N60" i="6" s="1"/>
  <c r="FK59" i="6"/>
  <c r="FM59" i="6" s="1"/>
  <c r="FJ59" i="6"/>
  <c r="FL59" i="6" s="1"/>
  <c r="FN59" i="6" s="1"/>
  <c r="FO59" i="6" s="1"/>
  <c r="EO59" i="6"/>
  <c r="EQ59" i="6" s="1"/>
  <c r="EN59" i="6"/>
  <c r="EP59" i="6" s="1"/>
  <c r="DS59" i="6"/>
  <c r="DU59" i="6" s="1"/>
  <c r="DR59" i="6"/>
  <c r="DT59" i="6" s="1"/>
  <c r="DV59" i="6" s="1"/>
  <c r="DW59" i="6" s="1"/>
  <c r="CW59" i="6"/>
  <c r="CY59" i="6" s="1"/>
  <c r="CV59" i="6"/>
  <c r="CX59" i="6" s="1"/>
  <c r="CA59" i="6"/>
  <c r="CC59" i="6" s="1"/>
  <c r="BZ59" i="6"/>
  <c r="CB59" i="6" s="1"/>
  <c r="BE59" i="6"/>
  <c r="BG59" i="6" s="1"/>
  <c r="BD59" i="6"/>
  <c r="BF59" i="6" s="1"/>
  <c r="AI59" i="6"/>
  <c r="AK59" i="6" s="1"/>
  <c r="AH59" i="6"/>
  <c r="AJ59" i="6" s="1"/>
  <c r="AL59" i="6" s="1"/>
  <c r="AM59" i="6" s="1"/>
  <c r="M59" i="6"/>
  <c r="O59" i="6" s="1"/>
  <c r="L59" i="6"/>
  <c r="N59" i="6" s="1"/>
  <c r="FK58" i="6"/>
  <c r="FM58" i="6" s="1"/>
  <c r="FJ58" i="6"/>
  <c r="FL58" i="6" s="1"/>
  <c r="FN58" i="6" s="1"/>
  <c r="FO58" i="6" s="1"/>
  <c r="EO58" i="6"/>
  <c r="EQ58" i="6" s="1"/>
  <c r="EN58" i="6"/>
  <c r="EP58" i="6" s="1"/>
  <c r="DS58" i="6"/>
  <c r="DU58" i="6" s="1"/>
  <c r="DR58" i="6"/>
  <c r="DT58" i="6" s="1"/>
  <c r="DV58" i="6" s="1"/>
  <c r="DW58" i="6" s="1"/>
  <c r="CW58" i="6"/>
  <c r="CY58" i="6" s="1"/>
  <c r="CV58" i="6"/>
  <c r="CX58" i="6" s="1"/>
  <c r="CA58" i="6"/>
  <c r="CC58" i="6" s="1"/>
  <c r="BZ58" i="6"/>
  <c r="CB58" i="6" s="1"/>
  <c r="BE58" i="6"/>
  <c r="BG58" i="6" s="1"/>
  <c r="BD58" i="6"/>
  <c r="BF58" i="6" s="1"/>
  <c r="AI58" i="6"/>
  <c r="AK58" i="6" s="1"/>
  <c r="AH58" i="6"/>
  <c r="AJ58" i="6" s="1"/>
  <c r="AL58" i="6" s="1"/>
  <c r="AM58" i="6" s="1"/>
  <c r="M58" i="6"/>
  <c r="O58" i="6" s="1"/>
  <c r="L58" i="6"/>
  <c r="N58" i="6" s="1"/>
  <c r="FK57" i="6"/>
  <c r="FM57" i="6" s="1"/>
  <c r="FJ57" i="6"/>
  <c r="FL57" i="6" s="1"/>
  <c r="FN57" i="6" s="1"/>
  <c r="FO57" i="6" s="1"/>
  <c r="EO57" i="6"/>
  <c r="EQ57" i="6" s="1"/>
  <c r="EN57" i="6"/>
  <c r="EP57" i="6" s="1"/>
  <c r="DS57" i="6"/>
  <c r="DU57" i="6" s="1"/>
  <c r="DR57" i="6"/>
  <c r="DT57" i="6" s="1"/>
  <c r="DV57" i="6" s="1"/>
  <c r="DW57" i="6" s="1"/>
  <c r="CW57" i="6"/>
  <c r="CY57" i="6" s="1"/>
  <c r="CV57" i="6"/>
  <c r="CX57" i="6" s="1"/>
  <c r="CA57" i="6"/>
  <c r="CC57" i="6" s="1"/>
  <c r="BZ57" i="6"/>
  <c r="CB57" i="6" s="1"/>
  <c r="BE57" i="6"/>
  <c r="BG57" i="6" s="1"/>
  <c r="BD57" i="6"/>
  <c r="BF57" i="6" s="1"/>
  <c r="AI57" i="6"/>
  <c r="AK57" i="6" s="1"/>
  <c r="AH57" i="6"/>
  <c r="AJ57" i="6" s="1"/>
  <c r="AL57" i="6" s="1"/>
  <c r="AM57" i="6" s="1"/>
  <c r="M57" i="6"/>
  <c r="O57" i="6" s="1"/>
  <c r="L57" i="6"/>
  <c r="N57" i="6" s="1"/>
  <c r="FK56" i="6"/>
  <c r="FM56" i="6" s="1"/>
  <c r="FJ56" i="6"/>
  <c r="FL56" i="6" s="1"/>
  <c r="FN56" i="6" s="1"/>
  <c r="FO56" i="6" s="1"/>
  <c r="EO56" i="6"/>
  <c r="EQ56" i="6" s="1"/>
  <c r="EN56" i="6"/>
  <c r="EP56" i="6" s="1"/>
  <c r="DS56" i="6"/>
  <c r="DU56" i="6" s="1"/>
  <c r="DR56" i="6"/>
  <c r="DT56" i="6" s="1"/>
  <c r="DV56" i="6" s="1"/>
  <c r="DW56" i="6" s="1"/>
  <c r="CW56" i="6"/>
  <c r="CY56" i="6" s="1"/>
  <c r="CV56" i="6"/>
  <c r="CX56" i="6" s="1"/>
  <c r="CA56" i="6"/>
  <c r="CC56" i="6" s="1"/>
  <c r="BZ56" i="6"/>
  <c r="CB56" i="6" s="1"/>
  <c r="BE56" i="6"/>
  <c r="BG56" i="6" s="1"/>
  <c r="BD56" i="6"/>
  <c r="BF56" i="6" s="1"/>
  <c r="AI56" i="6"/>
  <c r="AK56" i="6" s="1"/>
  <c r="AH56" i="6"/>
  <c r="AJ56" i="6" s="1"/>
  <c r="AL56" i="6" s="1"/>
  <c r="AM56" i="6" s="1"/>
  <c r="M56" i="6"/>
  <c r="O56" i="6" s="1"/>
  <c r="L56" i="6"/>
  <c r="N56" i="6" s="1"/>
  <c r="FK55" i="6"/>
  <c r="FM55" i="6" s="1"/>
  <c r="FJ55" i="6"/>
  <c r="FL55" i="6" s="1"/>
  <c r="FN55" i="6" s="1"/>
  <c r="FO55" i="6" s="1"/>
  <c r="EO55" i="6"/>
  <c r="EQ55" i="6" s="1"/>
  <c r="EN55" i="6"/>
  <c r="EP55" i="6" s="1"/>
  <c r="DS55" i="6"/>
  <c r="DU55" i="6" s="1"/>
  <c r="DR55" i="6"/>
  <c r="DT55" i="6" s="1"/>
  <c r="DV55" i="6" s="1"/>
  <c r="DW55" i="6" s="1"/>
  <c r="CW55" i="6"/>
  <c r="CY55" i="6" s="1"/>
  <c r="CV55" i="6"/>
  <c r="CX55" i="6" s="1"/>
  <c r="CA55" i="6"/>
  <c r="CC55" i="6" s="1"/>
  <c r="BZ55" i="6"/>
  <c r="CB55" i="6" s="1"/>
  <c r="BE55" i="6"/>
  <c r="BG55" i="6" s="1"/>
  <c r="BD55" i="6"/>
  <c r="BF55" i="6" s="1"/>
  <c r="AI55" i="6"/>
  <c r="AK55" i="6" s="1"/>
  <c r="AH55" i="6"/>
  <c r="AJ55" i="6" s="1"/>
  <c r="AL55" i="6" s="1"/>
  <c r="AM55" i="6" s="1"/>
  <c r="M55" i="6"/>
  <c r="O55" i="6" s="1"/>
  <c r="L55" i="6"/>
  <c r="N55" i="6" s="1"/>
  <c r="FK54" i="6"/>
  <c r="FM54" i="6" s="1"/>
  <c r="FJ54" i="6"/>
  <c r="FL54" i="6" s="1"/>
  <c r="FN54" i="6" s="1"/>
  <c r="FO54" i="6" s="1"/>
  <c r="EO54" i="6"/>
  <c r="EQ54" i="6" s="1"/>
  <c r="EN54" i="6"/>
  <c r="EP54" i="6" s="1"/>
  <c r="DS54" i="6"/>
  <c r="DU54" i="6" s="1"/>
  <c r="DR54" i="6"/>
  <c r="DT54" i="6" s="1"/>
  <c r="DV54" i="6" s="1"/>
  <c r="DW54" i="6" s="1"/>
  <c r="CW54" i="6"/>
  <c r="CY54" i="6" s="1"/>
  <c r="CV54" i="6"/>
  <c r="CX54" i="6" s="1"/>
  <c r="CA54" i="6"/>
  <c r="CC54" i="6" s="1"/>
  <c r="BZ54" i="6"/>
  <c r="CB54" i="6" s="1"/>
  <c r="BE54" i="6"/>
  <c r="BG54" i="6" s="1"/>
  <c r="BD54" i="6"/>
  <c r="BF54" i="6" s="1"/>
  <c r="AI54" i="6"/>
  <c r="AK54" i="6" s="1"/>
  <c r="AH54" i="6"/>
  <c r="AJ54" i="6" s="1"/>
  <c r="AL54" i="6" s="1"/>
  <c r="AM54" i="6" s="1"/>
  <c r="M54" i="6"/>
  <c r="O54" i="6" s="1"/>
  <c r="L54" i="6"/>
  <c r="N54" i="6" s="1"/>
  <c r="FK53" i="6"/>
  <c r="FM53" i="6" s="1"/>
  <c r="FJ53" i="6"/>
  <c r="FL53" i="6" s="1"/>
  <c r="FN53" i="6" s="1"/>
  <c r="FO53" i="6" s="1"/>
  <c r="EO53" i="6"/>
  <c r="EQ53" i="6" s="1"/>
  <c r="EN53" i="6"/>
  <c r="EP53" i="6" s="1"/>
  <c r="DS53" i="6"/>
  <c r="DU53" i="6" s="1"/>
  <c r="DR53" i="6"/>
  <c r="DT53" i="6" s="1"/>
  <c r="DV53" i="6" s="1"/>
  <c r="DW53" i="6" s="1"/>
  <c r="CW53" i="6"/>
  <c r="CY53" i="6" s="1"/>
  <c r="CV53" i="6"/>
  <c r="CX53" i="6" s="1"/>
  <c r="CA53" i="6"/>
  <c r="CC53" i="6" s="1"/>
  <c r="BZ53" i="6"/>
  <c r="CB53" i="6" s="1"/>
  <c r="BE53" i="6"/>
  <c r="BG53" i="6" s="1"/>
  <c r="BD53" i="6"/>
  <c r="BF53" i="6" s="1"/>
  <c r="AI53" i="6"/>
  <c r="AK53" i="6" s="1"/>
  <c r="AH53" i="6"/>
  <c r="AJ53" i="6" s="1"/>
  <c r="AL53" i="6" s="1"/>
  <c r="AM53" i="6" s="1"/>
  <c r="M53" i="6"/>
  <c r="O53" i="6" s="1"/>
  <c r="L53" i="6"/>
  <c r="N53" i="6" s="1"/>
  <c r="FK52" i="6"/>
  <c r="FM52" i="6" s="1"/>
  <c r="FJ52" i="6"/>
  <c r="FL52" i="6" s="1"/>
  <c r="FN52" i="6" s="1"/>
  <c r="FO52" i="6" s="1"/>
  <c r="EO52" i="6"/>
  <c r="EQ52" i="6" s="1"/>
  <c r="EN52" i="6"/>
  <c r="EP52" i="6" s="1"/>
  <c r="DS52" i="6"/>
  <c r="DU52" i="6" s="1"/>
  <c r="DR52" i="6"/>
  <c r="DT52" i="6" s="1"/>
  <c r="DV52" i="6" s="1"/>
  <c r="DW52" i="6" s="1"/>
  <c r="CW52" i="6"/>
  <c r="CY52" i="6" s="1"/>
  <c r="CV52" i="6"/>
  <c r="CX52" i="6" s="1"/>
  <c r="CA52" i="6"/>
  <c r="CC52" i="6" s="1"/>
  <c r="BZ52" i="6"/>
  <c r="CB52" i="6" s="1"/>
  <c r="BE52" i="6"/>
  <c r="BG52" i="6" s="1"/>
  <c r="BD52" i="6"/>
  <c r="BF52" i="6" s="1"/>
  <c r="AI52" i="6"/>
  <c r="AK52" i="6" s="1"/>
  <c r="AH52" i="6"/>
  <c r="AJ52" i="6" s="1"/>
  <c r="AL52" i="6" s="1"/>
  <c r="AM52" i="6" s="1"/>
  <c r="M52" i="6"/>
  <c r="O52" i="6" s="1"/>
  <c r="L52" i="6"/>
  <c r="N52" i="6" s="1"/>
  <c r="FK51" i="6"/>
  <c r="FM51" i="6" s="1"/>
  <c r="FJ51" i="6"/>
  <c r="FL51" i="6" s="1"/>
  <c r="FN51" i="6" s="1"/>
  <c r="FO51" i="6" s="1"/>
  <c r="EO51" i="6"/>
  <c r="EQ51" i="6" s="1"/>
  <c r="EN51" i="6"/>
  <c r="EP51" i="6" s="1"/>
  <c r="DS51" i="6"/>
  <c r="DU51" i="6" s="1"/>
  <c r="DR51" i="6"/>
  <c r="DT51" i="6" s="1"/>
  <c r="DV51" i="6" s="1"/>
  <c r="DW51" i="6" s="1"/>
  <c r="CW51" i="6"/>
  <c r="CY51" i="6" s="1"/>
  <c r="CV51" i="6"/>
  <c r="CX51" i="6" s="1"/>
  <c r="CA51" i="6"/>
  <c r="CC51" i="6" s="1"/>
  <c r="BZ51" i="6"/>
  <c r="CB51" i="6" s="1"/>
  <c r="BE51" i="6"/>
  <c r="BG51" i="6" s="1"/>
  <c r="BD51" i="6"/>
  <c r="BF51" i="6" s="1"/>
  <c r="AI51" i="6"/>
  <c r="AK51" i="6" s="1"/>
  <c r="AH51" i="6"/>
  <c r="AJ51" i="6" s="1"/>
  <c r="AL51" i="6" s="1"/>
  <c r="AM51" i="6" s="1"/>
  <c r="M51" i="6"/>
  <c r="O51" i="6" s="1"/>
  <c r="L51" i="6"/>
  <c r="N51" i="6" s="1"/>
  <c r="FK50" i="6"/>
  <c r="FM50" i="6" s="1"/>
  <c r="FJ50" i="6"/>
  <c r="FL50" i="6" s="1"/>
  <c r="FN50" i="6" s="1"/>
  <c r="FO50" i="6" s="1"/>
  <c r="EO50" i="6"/>
  <c r="EQ50" i="6" s="1"/>
  <c r="EN50" i="6"/>
  <c r="EP50" i="6" s="1"/>
  <c r="DS50" i="6"/>
  <c r="DU50" i="6" s="1"/>
  <c r="DR50" i="6"/>
  <c r="DT50" i="6" s="1"/>
  <c r="DV50" i="6" s="1"/>
  <c r="DW50" i="6" s="1"/>
  <c r="CW50" i="6"/>
  <c r="CY50" i="6" s="1"/>
  <c r="CV50" i="6"/>
  <c r="CX50" i="6" s="1"/>
  <c r="CA50" i="6"/>
  <c r="CC50" i="6" s="1"/>
  <c r="BZ50" i="6"/>
  <c r="CB50" i="6" s="1"/>
  <c r="BE50" i="6"/>
  <c r="BG50" i="6" s="1"/>
  <c r="BD50" i="6"/>
  <c r="BF50" i="6" s="1"/>
  <c r="AI50" i="6"/>
  <c r="AK50" i="6" s="1"/>
  <c r="AH50" i="6"/>
  <c r="AJ50" i="6" s="1"/>
  <c r="AL50" i="6" s="1"/>
  <c r="AM50" i="6" s="1"/>
  <c r="M50" i="6"/>
  <c r="O50" i="6" s="1"/>
  <c r="L50" i="6"/>
  <c r="N50" i="6" s="1"/>
  <c r="FK49" i="6"/>
  <c r="FM49" i="6" s="1"/>
  <c r="FJ49" i="6"/>
  <c r="FL49" i="6" s="1"/>
  <c r="FN49" i="6" s="1"/>
  <c r="FO49" i="6" s="1"/>
  <c r="EO49" i="6"/>
  <c r="EQ49" i="6" s="1"/>
  <c r="EN49" i="6"/>
  <c r="EP49" i="6" s="1"/>
  <c r="DS49" i="6"/>
  <c r="DU49" i="6" s="1"/>
  <c r="DR49" i="6"/>
  <c r="DT49" i="6" s="1"/>
  <c r="DV49" i="6" s="1"/>
  <c r="DW49" i="6" s="1"/>
  <c r="CW49" i="6"/>
  <c r="CY49" i="6" s="1"/>
  <c r="CV49" i="6"/>
  <c r="CX49" i="6" s="1"/>
  <c r="CA49" i="6"/>
  <c r="CC49" i="6" s="1"/>
  <c r="BZ49" i="6"/>
  <c r="CB49" i="6" s="1"/>
  <c r="BE49" i="6"/>
  <c r="BG49" i="6" s="1"/>
  <c r="BD49" i="6"/>
  <c r="BF49" i="6" s="1"/>
  <c r="AI49" i="6"/>
  <c r="AK49" i="6" s="1"/>
  <c r="AH49" i="6"/>
  <c r="AJ49" i="6" s="1"/>
  <c r="AL49" i="6" s="1"/>
  <c r="AM49" i="6" s="1"/>
  <c r="M49" i="6"/>
  <c r="O49" i="6" s="1"/>
  <c r="L49" i="6"/>
  <c r="N49" i="6" s="1"/>
  <c r="FK48" i="6"/>
  <c r="FM48" i="6" s="1"/>
  <c r="FJ48" i="6"/>
  <c r="FL48" i="6" s="1"/>
  <c r="FN48" i="6" s="1"/>
  <c r="FO48" i="6" s="1"/>
  <c r="EO48" i="6"/>
  <c r="EQ48" i="6" s="1"/>
  <c r="EN48" i="6"/>
  <c r="EP48" i="6" s="1"/>
  <c r="DS48" i="6"/>
  <c r="DU48" i="6" s="1"/>
  <c r="DR48" i="6"/>
  <c r="DT48" i="6" s="1"/>
  <c r="CW48" i="6"/>
  <c r="CY48" i="6" s="1"/>
  <c r="CV48" i="6"/>
  <c r="CX48" i="6" s="1"/>
  <c r="CA48" i="6"/>
  <c r="CC48" i="6" s="1"/>
  <c r="BZ48" i="6"/>
  <c r="CB48" i="6" s="1"/>
  <c r="BE48" i="6"/>
  <c r="BG48" i="6" s="1"/>
  <c r="BD48" i="6"/>
  <c r="BF48" i="6" s="1"/>
  <c r="AI48" i="6"/>
  <c r="AK48" i="6" s="1"/>
  <c r="AH48" i="6"/>
  <c r="AJ48" i="6" s="1"/>
  <c r="AL48" i="6" s="1"/>
  <c r="AM48" i="6" s="1"/>
  <c r="M48" i="6"/>
  <c r="O48" i="6" s="1"/>
  <c r="L48" i="6"/>
  <c r="N48" i="6" s="1"/>
  <c r="FK47" i="6"/>
  <c r="FM47" i="6" s="1"/>
  <c r="FJ47" i="6"/>
  <c r="FL47" i="6" s="1"/>
  <c r="FN47" i="6" s="1"/>
  <c r="FO47" i="6" s="1"/>
  <c r="EO47" i="6"/>
  <c r="EQ47" i="6" s="1"/>
  <c r="EN47" i="6"/>
  <c r="EP47" i="6" s="1"/>
  <c r="DS47" i="6"/>
  <c r="DU47" i="6" s="1"/>
  <c r="DR47" i="6"/>
  <c r="DT47" i="6" s="1"/>
  <c r="DV47" i="6" s="1"/>
  <c r="DW47" i="6" s="1"/>
  <c r="CW47" i="6"/>
  <c r="CY47" i="6" s="1"/>
  <c r="CV47" i="6"/>
  <c r="CX47" i="6" s="1"/>
  <c r="CA47" i="6"/>
  <c r="CC47" i="6" s="1"/>
  <c r="BZ47" i="6"/>
  <c r="CB47" i="6" s="1"/>
  <c r="BE47" i="6"/>
  <c r="BG47" i="6" s="1"/>
  <c r="BD47" i="6"/>
  <c r="BF47" i="6" s="1"/>
  <c r="AI47" i="6"/>
  <c r="AK47" i="6" s="1"/>
  <c r="AH47" i="6"/>
  <c r="AJ47" i="6" s="1"/>
  <c r="AL47" i="6" s="1"/>
  <c r="AM47" i="6" s="1"/>
  <c r="M47" i="6"/>
  <c r="O47" i="6" s="1"/>
  <c r="L47" i="6"/>
  <c r="N47" i="6" s="1"/>
  <c r="FK46" i="6"/>
  <c r="FM46" i="6" s="1"/>
  <c r="FJ46" i="6"/>
  <c r="FL46" i="6" s="1"/>
  <c r="FN46" i="6" s="1"/>
  <c r="FO46" i="6" s="1"/>
  <c r="EO46" i="6"/>
  <c r="EQ46" i="6" s="1"/>
  <c r="EN46" i="6"/>
  <c r="EP46" i="6" s="1"/>
  <c r="DS46" i="6"/>
  <c r="DU46" i="6" s="1"/>
  <c r="DR46" i="6"/>
  <c r="DT46" i="6" s="1"/>
  <c r="DV46" i="6" s="1"/>
  <c r="DW46" i="6" s="1"/>
  <c r="CW46" i="6"/>
  <c r="CY46" i="6" s="1"/>
  <c r="CV46" i="6"/>
  <c r="CX46" i="6" s="1"/>
  <c r="CA46" i="6"/>
  <c r="CC46" i="6" s="1"/>
  <c r="BZ46" i="6"/>
  <c r="CB46" i="6" s="1"/>
  <c r="BE46" i="6"/>
  <c r="BG46" i="6" s="1"/>
  <c r="BD46" i="6"/>
  <c r="BF46" i="6" s="1"/>
  <c r="AI46" i="6"/>
  <c r="AK46" i="6" s="1"/>
  <c r="AH46" i="6"/>
  <c r="AJ46" i="6" s="1"/>
  <c r="AL46" i="6" s="1"/>
  <c r="AM46" i="6" s="1"/>
  <c r="M46" i="6"/>
  <c r="O46" i="6" s="1"/>
  <c r="L46" i="6"/>
  <c r="N46" i="6" s="1"/>
  <c r="FK45" i="6"/>
  <c r="FM45" i="6" s="1"/>
  <c r="FJ45" i="6"/>
  <c r="FL45" i="6" s="1"/>
  <c r="FN45" i="6" s="1"/>
  <c r="FO45" i="6" s="1"/>
  <c r="EO45" i="6"/>
  <c r="EQ45" i="6" s="1"/>
  <c r="EN45" i="6"/>
  <c r="EP45" i="6" s="1"/>
  <c r="DS45" i="6"/>
  <c r="DU45" i="6" s="1"/>
  <c r="DR45" i="6"/>
  <c r="DT45" i="6" s="1"/>
  <c r="DV45" i="6" s="1"/>
  <c r="DW45" i="6" s="1"/>
  <c r="CW45" i="6"/>
  <c r="CY45" i="6" s="1"/>
  <c r="CV45" i="6"/>
  <c r="CX45" i="6" s="1"/>
  <c r="CA45" i="6"/>
  <c r="CC45" i="6" s="1"/>
  <c r="BZ45" i="6"/>
  <c r="CB45" i="6" s="1"/>
  <c r="BE45" i="6"/>
  <c r="BG45" i="6" s="1"/>
  <c r="BD45" i="6"/>
  <c r="BF45" i="6" s="1"/>
  <c r="AI45" i="6"/>
  <c r="AK45" i="6" s="1"/>
  <c r="AH45" i="6"/>
  <c r="AJ45" i="6" s="1"/>
  <c r="AL45" i="6" s="1"/>
  <c r="AM45" i="6" s="1"/>
  <c r="M45" i="6"/>
  <c r="O45" i="6" s="1"/>
  <c r="L45" i="6"/>
  <c r="N45" i="6" s="1"/>
  <c r="FK44" i="6"/>
  <c r="FM44" i="6" s="1"/>
  <c r="FJ44" i="6"/>
  <c r="FL44" i="6" s="1"/>
  <c r="FN44" i="6" s="1"/>
  <c r="FO44" i="6" s="1"/>
  <c r="EO44" i="6"/>
  <c r="EQ44" i="6" s="1"/>
  <c r="EN44" i="6"/>
  <c r="EP44" i="6" s="1"/>
  <c r="DS44" i="6"/>
  <c r="DU44" i="6" s="1"/>
  <c r="DR44" i="6"/>
  <c r="DT44" i="6" s="1"/>
  <c r="DV44" i="6" s="1"/>
  <c r="DW44" i="6" s="1"/>
  <c r="CW44" i="6"/>
  <c r="CY44" i="6" s="1"/>
  <c r="CV44" i="6"/>
  <c r="CX44" i="6" s="1"/>
  <c r="CA44" i="6"/>
  <c r="CC44" i="6" s="1"/>
  <c r="BZ44" i="6"/>
  <c r="CB44" i="6" s="1"/>
  <c r="BE44" i="6"/>
  <c r="BG44" i="6" s="1"/>
  <c r="BD44" i="6"/>
  <c r="BF44" i="6" s="1"/>
  <c r="AI44" i="6"/>
  <c r="AK44" i="6" s="1"/>
  <c r="AH44" i="6"/>
  <c r="AJ44" i="6" s="1"/>
  <c r="AL44" i="6" s="1"/>
  <c r="AM44" i="6" s="1"/>
  <c r="M44" i="6"/>
  <c r="O44" i="6" s="1"/>
  <c r="L44" i="6"/>
  <c r="N44" i="6" s="1"/>
  <c r="FK43" i="6"/>
  <c r="FM43" i="6" s="1"/>
  <c r="FJ43" i="6"/>
  <c r="FL43" i="6" s="1"/>
  <c r="FN43" i="6" s="1"/>
  <c r="FO43" i="6" s="1"/>
  <c r="EO43" i="6"/>
  <c r="EQ43" i="6" s="1"/>
  <c r="EN43" i="6"/>
  <c r="EP43" i="6" s="1"/>
  <c r="DS43" i="6"/>
  <c r="DU43" i="6" s="1"/>
  <c r="DR43" i="6"/>
  <c r="DT43" i="6" s="1"/>
  <c r="DV43" i="6" s="1"/>
  <c r="DW43" i="6" s="1"/>
  <c r="CW43" i="6"/>
  <c r="CY43" i="6" s="1"/>
  <c r="CV43" i="6"/>
  <c r="CX43" i="6" s="1"/>
  <c r="CA43" i="6"/>
  <c r="CC43" i="6" s="1"/>
  <c r="BZ43" i="6"/>
  <c r="CB43" i="6" s="1"/>
  <c r="BE43" i="6"/>
  <c r="BG43" i="6" s="1"/>
  <c r="BD43" i="6"/>
  <c r="BF43" i="6" s="1"/>
  <c r="AI43" i="6"/>
  <c r="AK43" i="6" s="1"/>
  <c r="AH43" i="6"/>
  <c r="AJ43" i="6" s="1"/>
  <c r="AL43" i="6" s="1"/>
  <c r="AM43" i="6" s="1"/>
  <c r="M43" i="6"/>
  <c r="O43" i="6" s="1"/>
  <c r="L43" i="6"/>
  <c r="N43" i="6" s="1"/>
  <c r="FK42" i="6"/>
  <c r="FM42" i="6" s="1"/>
  <c r="FJ42" i="6"/>
  <c r="FL42" i="6" s="1"/>
  <c r="FN42" i="6" s="1"/>
  <c r="FO42" i="6" s="1"/>
  <c r="EO42" i="6"/>
  <c r="EQ42" i="6" s="1"/>
  <c r="EN42" i="6"/>
  <c r="EP42" i="6" s="1"/>
  <c r="DS42" i="6"/>
  <c r="DU42" i="6" s="1"/>
  <c r="DR42" i="6"/>
  <c r="DT42" i="6" s="1"/>
  <c r="DV42" i="6" s="1"/>
  <c r="DW42" i="6" s="1"/>
  <c r="CW42" i="6"/>
  <c r="CY42" i="6" s="1"/>
  <c r="CV42" i="6"/>
  <c r="CX42" i="6" s="1"/>
  <c r="CA42" i="6"/>
  <c r="CC42" i="6" s="1"/>
  <c r="BZ42" i="6"/>
  <c r="CB42" i="6" s="1"/>
  <c r="BE42" i="6"/>
  <c r="BG42" i="6" s="1"/>
  <c r="BD42" i="6"/>
  <c r="BF42" i="6" s="1"/>
  <c r="AI42" i="6"/>
  <c r="AK42" i="6" s="1"/>
  <c r="AH42" i="6"/>
  <c r="AJ42" i="6" s="1"/>
  <c r="AL42" i="6" s="1"/>
  <c r="AM42" i="6" s="1"/>
  <c r="M42" i="6"/>
  <c r="O42" i="6" s="1"/>
  <c r="L42" i="6"/>
  <c r="N42" i="6" s="1"/>
  <c r="FK41" i="6"/>
  <c r="FM41" i="6" s="1"/>
  <c r="FJ41" i="6"/>
  <c r="FL41" i="6" s="1"/>
  <c r="FN41" i="6" s="1"/>
  <c r="FO41" i="6" s="1"/>
  <c r="EO41" i="6"/>
  <c r="EQ41" i="6" s="1"/>
  <c r="EN41" i="6"/>
  <c r="EP41" i="6" s="1"/>
  <c r="DS41" i="6"/>
  <c r="DU41" i="6" s="1"/>
  <c r="DR41" i="6"/>
  <c r="DT41" i="6" s="1"/>
  <c r="DV41" i="6" s="1"/>
  <c r="DW41" i="6" s="1"/>
  <c r="CW41" i="6"/>
  <c r="CY41" i="6" s="1"/>
  <c r="CV41" i="6"/>
  <c r="CX41" i="6" s="1"/>
  <c r="CA41" i="6"/>
  <c r="CC41" i="6" s="1"/>
  <c r="BZ41" i="6"/>
  <c r="CB41" i="6" s="1"/>
  <c r="BE41" i="6"/>
  <c r="BG41" i="6" s="1"/>
  <c r="BD41" i="6"/>
  <c r="BF41" i="6" s="1"/>
  <c r="AI41" i="6"/>
  <c r="AK41" i="6" s="1"/>
  <c r="AH41" i="6"/>
  <c r="AJ41" i="6" s="1"/>
  <c r="AL41" i="6" s="1"/>
  <c r="AM41" i="6" s="1"/>
  <c r="M41" i="6"/>
  <c r="O41" i="6" s="1"/>
  <c r="L41" i="6"/>
  <c r="N41" i="6" s="1"/>
  <c r="FK40" i="6"/>
  <c r="FM40" i="6" s="1"/>
  <c r="FJ40" i="6"/>
  <c r="FL40" i="6" s="1"/>
  <c r="FN40" i="6" s="1"/>
  <c r="FO40" i="6" s="1"/>
  <c r="EO40" i="6"/>
  <c r="EQ40" i="6" s="1"/>
  <c r="EN40" i="6"/>
  <c r="EP40" i="6" s="1"/>
  <c r="DS40" i="6"/>
  <c r="DU40" i="6" s="1"/>
  <c r="DR40" i="6"/>
  <c r="DT40" i="6" s="1"/>
  <c r="DV40" i="6" s="1"/>
  <c r="DW40" i="6" s="1"/>
  <c r="CW40" i="6"/>
  <c r="CY40" i="6" s="1"/>
  <c r="CV40" i="6"/>
  <c r="CX40" i="6" s="1"/>
  <c r="CA40" i="6"/>
  <c r="CC40" i="6" s="1"/>
  <c r="BZ40" i="6"/>
  <c r="CB40" i="6" s="1"/>
  <c r="BE40" i="6"/>
  <c r="BG40" i="6" s="1"/>
  <c r="BD40" i="6"/>
  <c r="BF40" i="6" s="1"/>
  <c r="AI40" i="6"/>
  <c r="AK40" i="6" s="1"/>
  <c r="AH40" i="6"/>
  <c r="AJ40" i="6" s="1"/>
  <c r="AL40" i="6" s="1"/>
  <c r="AM40" i="6" s="1"/>
  <c r="M40" i="6"/>
  <c r="O40" i="6" s="1"/>
  <c r="L40" i="6"/>
  <c r="N40" i="6" s="1"/>
  <c r="FK39" i="6"/>
  <c r="FM39" i="6" s="1"/>
  <c r="FJ39" i="6"/>
  <c r="FL39" i="6" s="1"/>
  <c r="FN39" i="6" s="1"/>
  <c r="FO39" i="6" s="1"/>
  <c r="EO39" i="6"/>
  <c r="EQ39" i="6" s="1"/>
  <c r="EN39" i="6"/>
  <c r="EP39" i="6" s="1"/>
  <c r="DS39" i="6"/>
  <c r="DU39" i="6" s="1"/>
  <c r="DR39" i="6"/>
  <c r="DT39" i="6" s="1"/>
  <c r="DV39" i="6" s="1"/>
  <c r="DW39" i="6" s="1"/>
  <c r="CW39" i="6"/>
  <c r="CY39" i="6" s="1"/>
  <c r="CV39" i="6"/>
  <c r="CX39" i="6" s="1"/>
  <c r="CA39" i="6"/>
  <c r="CC39" i="6" s="1"/>
  <c r="BZ39" i="6"/>
  <c r="CB39" i="6" s="1"/>
  <c r="BE39" i="6"/>
  <c r="BG39" i="6" s="1"/>
  <c r="BD39" i="6"/>
  <c r="BF39" i="6" s="1"/>
  <c r="AI39" i="6"/>
  <c r="AK39" i="6" s="1"/>
  <c r="AH39" i="6"/>
  <c r="AJ39" i="6" s="1"/>
  <c r="AL39" i="6" s="1"/>
  <c r="AM39" i="6" s="1"/>
  <c r="M39" i="6"/>
  <c r="O39" i="6" s="1"/>
  <c r="L39" i="6"/>
  <c r="N39" i="6" s="1"/>
  <c r="FK38" i="6"/>
  <c r="FM38" i="6" s="1"/>
  <c r="FJ38" i="6"/>
  <c r="FL38" i="6" s="1"/>
  <c r="FN38" i="6" s="1"/>
  <c r="FO38" i="6" s="1"/>
  <c r="EO38" i="6"/>
  <c r="EQ38" i="6" s="1"/>
  <c r="EN38" i="6"/>
  <c r="EP38" i="6" s="1"/>
  <c r="DS38" i="6"/>
  <c r="DU38" i="6" s="1"/>
  <c r="DR38" i="6"/>
  <c r="DT38" i="6" s="1"/>
  <c r="DV38" i="6" s="1"/>
  <c r="DW38" i="6" s="1"/>
  <c r="CW38" i="6"/>
  <c r="CY38" i="6" s="1"/>
  <c r="CV38" i="6"/>
  <c r="CX38" i="6" s="1"/>
  <c r="CA38" i="6"/>
  <c r="CC38" i="6" s="1"/>
  <c r="BZ38" i="6"/>
  <c r="CB38" i="6" s="1"/>
  <c r="BE38" i="6"/>
  <c r="BG38" i="6" s="1"/>
  <c r="BD38" i="6"/>
  <c r="BF38" i="6" s="1"/>
  <c r="AI38" i="6"/>
  <c r="AK38" i="6" s="1"/>
  <c r="AH38" i="6"/>
  <c r="AJ38" i="6" s="1"/>
  <c r="AL38" i="6" s="1"/>
  <c r="AM38" i="6" s="1"/>
  <c r="M38" i="6"/>
  <c r="O38" i="6" s="1"/>
  <c r="L38" i="6"/>
  <c r="N38" i="6" s="1"/>
  <c r="FK37" i="6"/>
  <c r="FM37" i="6" s="1"/>
  <c r="FJ37" i="6"/>
  <c r="FL37" i="6" s="1"/>
  <c r="FN37" i="6" s="1"/>
  <c r="FO37" i="6" s="1"/>
  <c r="EO37" i="6"/>
  <c r="EQ37" i="6" s="1"/>
  <c r="EN37" i="6"/>
  <c r="EP37" i="6" s="1"/>
  <c r="DS37" i="6"/>
  <c r="DU37" i="6" s="1"/>
  <c r="DR37" i="6"/>
  <c r="DT37" i="6" s="1"/>
  <c r="DV37" i="6" s="1"/>
  <c r="DW37" i="6" s="1"/>
  <c r="CW37" i="6"/>
  <c r="CY37" i="6" s="1"/>
  <c r="CV37" i="6"/>
  <c r="CX37" i="6" s="1"/>
  <c r="CA37" i="6"/>
  <c r="CC37" i="6" s="1"/>
  <c r="BZ37" i="6"/>
  <c r="CB37" i="6" s="1"/>
  <c r="BE37" i="6"/>
  <c r="BG37" i="6" s="1"/>
  <c r="BD37" i="6"/>
  <c r="BF37" i="6" s="1"/>
  <c r="AI37" i="6"/>
  <c r="AK37" i="6" s="1"/>
  <c r="AH37" i="6"/>
  <c r="AJ37" i="6" s="1"/>
  <c r="AL37" i="6" s="1"/>
  <c r="AM37" i="6" s="1"/>
  <c r="M37" i="6"/>
  <c r="O37" i="6" s="1"/>
  <c r="L37" i="6"/>
  <c r="N37" i="6" s="1"/>
  <c r="FK36" i="6"/>
  <c r="FM36" i="6" s="1"/>
  <c r="FJ36" i="6"/>
  <c r="FL36" i="6" s="1"/>
  <c r="FN36" i="6" s="1"/>
  <c r="FO36" i="6" s="1"/>
  <c r="EO36" i="6"/>
  <c r="EQ36" i="6" s="1"/>
  <c r="EN36" i="6"/>
  <c r="EP36" i="6" s="1"/>
  <c r="DS36" i="6"/>
  <c r="DU36" i="6" s="1"/>
  <c r="DR36" i="6"/>
  <c r="DT36" i="6" s="1"/>
  <c r="DV36" i="6" s="1"/>
  <c r="DW36" i="6" s="1"/>
  <c r="CW36" i="6"/>
  <c r="CY36" i="6" s="1"/>
  <c r="CV36" i="6"/>
  <c r="CX36" i="6" s="1"/>
  <c r="CA36" i="6"/>
  <c r="CC36" i="6" s="1"/>
  <c r="BZ36" i="6"/>
  <c r="CB36" i="6" s="1"/>
  <c r="BE36" i="6"/>
  <c r="BG36" i="6" s="1"/>
  <c r="BD36" i="6"/>
  <c r="BF36" i="6" s="1"/>
  <c r="AI36" i="6"/>
  <c r="AK36" i="6" s="1"/>
  <c r="AH36" i="6"/>
  <c r="AJ36" i="6" s="1"/>
  <c r="AL36" i="6" s="1"/>
  <c r="AM36" i="6" s="1"/>
  <c r="M36" i="6"/>
  <c r="O36" i="6" s="1"/>
  <c r="L36" i="6"/>
  <c r="N36" i="6" s="1"/>
  <c r="FK35" i="6"/>
  <c r="FM35" i="6" s="1"/>
  <c r="FJ35" i="6"/>
  <c r="FL35" i="6" s="1"/>
  <c r="FN35" i="6" s="1"/>
  <c r="FO35" i="6" s="1"/>
  <c r="EO35" i="6"/>
  <c r="EQ35" i="6" s="1"/>
  <c r="EN35" i="6"/>
  <c r="EP35" i="6" s="1"/>
  <c r="DS35" i="6"/>
  <c r="DU35" i="6" s="1"/>
  <c r="DR35" i="6"/>
  <c r="DT35" i="6" s="1"/>
  <c r="DV35" i="6" s="1"/>
  <c r="DW35" i="6" s="1"/>
  <c r="CW35" i="6"/>
  <c r="CY35" i="6" s="1"/>
  <c r="CV35" i="6"/>
  <c r="CX35" i="6" s="1"/>
  <c r="CA35" i="6"/>
  <c r="CC35" i="6" s="1"/>
  <c r="BZ35" i="6"/>
  <c r="CB35" i="6" s="1"/>
  <c r="BE35" i="6"/>
  <c r="BG35" i="6" s="1"/>
  <c r="BD35" i="6"/>
  <c r="BF35" i="6" s="1"/>
  <c r="AI35" i="6"/>
  <c r="AK35" i="6" s="1"/>
  <c r="AH35" i="6"/>
  <c r="AJ35" i="6" s="1"/>
  <c r="AL35" i="6" s="1"/>
  <c r="AM35" i="6" s="1"/>
  <c r="M35" i="6"/>
  <c r="O35" i="6" s="1"/>
  <c r="L35" i="6"/>
  <c r="N35" i="6" s="1"/>
  <c r="FK34" i="6"/>
  <c r="FM34" i="6" s="1"/>
  <c r="FJ34" i="6"/>
  <c r="FL34" i="6" s="1"/>
  <c r="FN34" i="6" s="1"/>
  <c r="FO34" i="6" s="1"/>
  <c r="EO34" i="6"/>
  <c r="EQ34" i="6" s="1"/>
  <c r="EN34" i="6"/>
  <c r="EP34" i="6" s="1"/>
  <c r="DS34" i="6"/>
  <c r="DU34" i="6" s="1"/>
  <c r="DR34" i="6"/>
  <c r="DT34" i="6" s="1"/>
  <c r="DV34" i="6" s="1"/>
  <c r="DW34" i="6" s="1"/>
  <c r="CW34" i="6"/>
  <c r="CY34" i="6" s="1"/>
  <c r="CV34" i="6"/>
  <c r="CX34" i="6" s="1"/>
  <c r="CA34" i="6"/>
  <c r="CC34" i="6" s="1"/>
  <c r="BZ34" i="6"/>
  <c r="CB34" i="6" s="1"/>
  <c r="BE34" i="6"/>
  <c r="BG34" i="6" s="1"/>
  <c r="BD34" i="6"/>
  <c r="BF34" i="6" s="1"/>
  <c r="AI34" i="6"/>
  <c r="AK34" i="6" s="1"/>
  <c r="AH34" i="6"/>
  <c r="AJ34" i="6" s="1"/>
  <c r="AL34" i="6" s="1"/>
  <c r="AM34" i="6" s="1"/>
  <c r="M34" i="6"/>
  <c r="O34" i="6" s="1"/>
  <c r="L34" i="6"/>
  <c r="N34" i="6" s="1"/>
  <c r="FK33" i="6"/>
  <c r="FM33" i="6" s="1"/>
  <c r="FJ33" i="6"/>
  <c r="FL33" i="6" s="1"/>
  <c r="FN33" i="6" s="1"/>
  <c r="FO33" i="6" s="1"/>
  <c r="EO33" i="6"/>
  <c r="EQ33" i="6" s="1"/>
  <c r="EN33" i="6"/>
  <c r="EP33" i="6" s="1"/>
  <c r="DS33" i="6"/>
  <c r="DU33" i="6" s="1"/>
  <c r="DR33" i="6"/>
  <c r="DT33" i="6" s="1"/>
  <c r="DV33" i="6" s="1"/>
  <c r="DW33" i="6" s="1"/>
  <c r="CW33" i="6"/>
  <c r="CY33" i="6" s="1"/>
  <c r="CV33" i="6"/>
  <c r="CX33" i="6" s="1"/>
  <c r="CA33" i="6"/>
  <c r="CC33" i="6" s="1"/>
  <c r="BZ33" i="6"/>
  <c r="CB33" i="6" s="1"/>
  <c r="BE33" i="6"/>
  <c r="BG33" i="6" s="1"/>
  <c r="BD33" i="6"/>
  <c r="BF33" i="6" s="1"/>
  <c r="AI33" i="6"/>
  <c r="AK33" i="6" s="1"/>
  <c r="AH33" i="6"/>
  <c r="AJ33" i="6" s="1"/>
  <c r="AL33" i="6" s="1"/>
  <c r="AM33" i="6" s="1"/>
  <c r="M33" i="6"/>
  <c r="O33" i="6" s="1"/>
  <c r="L33" i="6"/>
  <c r="N33" i="6" s="1"/>
  <c r="FK32" i="6"/>
  <c r="FM32" i="6" s="1"/>
  <c r="FJ32" i="6"/>
  <c r="FL32" i="6" s="1"/>
  <c r="FN32" i="6" s="1"/>
  <c r="FO32" i="6" s="1"/>
  <c r="EO32" i="6"/>
  <c r="EQ32" i="6" s="1"/>
  <c r="EN32" i="6"/>
  <c r="EP32" i="6" s="1"/>
  <c r="DS32" i="6"/>
  <c r="DU32" i="6" s="1"/>
  <c r="DR32" i="6"/>
  <c r="DT32" i="6" s="1"/>
  <c r="DV32" i="6" s="1"/>
  <c r="DW32" i="6" s="1"/>
  <c r="CW32" i="6"/>
  <c r="CY32" i="6" s="1"/>
  <c r="CV32" i="6"/>
  <c r="CX32" i="6" s="1"/>
  <c r="CA32" i="6"/>
  <c r="CC32" i="6" s="1"/>
  <c r="BZ32" i="6"/>
  <c r="CB32" i="6" s="1"/>
  <c r="BE32" i="6"/>
  <c r="BG32" i="6" s="1"/>
  <c r="BD32" i="6"/>
  <c r="BF32" i="6" s="1"/>
  <c r="AI32" i="6"/>
  <c r="AK32" i="6" s="1"/>
  <c r="AH32" i="6"/>
  <c r="AJ32" i="6" s="1"/>
  <c r="AL32" i="6" s="1"/>
  <c r="AM32" i="6" s="1"/>
  <c r="M32" i="6"/>
  <c r="O32" i="6" s="1"/>
  <c r="L32" i="6"/>
  <c r="N32" i="6" s="1"/>
  <c r="FK31" i="6"/>
  <c r="FM31" i="6" s="1"/>
  <c r="FJ31" i="6"/>
  <c r="FL31" i="6" s="1"/>
  <c r="FN31" i="6" s="1"/>
  <c r="FO31" i="6" s="1"/>
  <c r="EO31" i="6"/>
  <c r="EQ31" i="6" s="1"/>
  <c r="EN31" i="6"/>
  <c r="EP31" i="6" s="1"/>
  <c r="DS31" i="6"/>
  <c r="DU31" i="6" s="1"/>
  <c r="DR31" i="6"/>
  <c r="DT31" i="6" s="1"/>
  <c r="DV31" i="6" s="1"/>
  <c r="DW31" i="6" s="1"/>
  <c r="CW31" i="6"/>
  <c r="CY31" i="6" s="1"/>
  <c r="CV31" i="6"/>
  <c r="CX31" i="6" s="1"/>
  <c r="CA31" i="6"/>
  <c r="CC31" i="6" s="1"/>
  <c r="BZ31" i="6"/>
  <c r="CB31" i="6" s="1"/>
  <c r="BE31" i="6"/>
  <c r="BG31" i="6" s="1"/>
  <c r="BD31" i="6"/>
  <c r="BF31" i="6" s="1"/>
  <c r="AI31" i="6"/>
  <c r="AK31" i="6" s="1"/>
  <c r="AH31" i="6"/>
  <c r="AJ31" i="6" s="1"/>
  <c r="AL31" i="6" s="1"/>
  <c r="AM31" i="6" s="1"/>
  <c r="M31" i="6"/>
  <c r="O31" i="6" s="1"/>
  <c r="L31" i="6"/>
  <c r="N31" i="6" s="1"/>
  <c r="FK30" i="6"/>
  <c r="FM30" i="6" s="1"/>
  <c r="FJ30" i="6"/>
  <c r="FL30" i="6" s="1"/>
  <c r="FN30" i="6" s="1"/>
  <c r="FO30" i="6" s="1"/>
  <c r="EO30" i="6"/>
  <c r="EQ30" i="6" s="1"/>
  <c r="EN30" i="6"/>
  <c r="EP30" i="6" s="1"/>
  <c r="DS30" i="6"/>
  <c r="DU30" i="6" s="1"/>
  <c r="DR30" i="6"/>
  <c r="DT30" i="6" s="1"/>
  <c r="DV30" i="6" s="1"/>
  <c r="DW30" i="6" s="1"/>
  <c r="CW30" i="6"/>
  <c r="CY30" i="6" s="1"/>
  <c r="CV30" i="6"/>
  <c r="CX30" i="6" s="1"/>
  <c r="CA30" i="6"/>
  <c r="CC30" i="6" s="1"/>
  <c r="BZ30" i="6"/>
  <c r="CB30" i="6" s="1"/>
  <c r="BE30" i="6"/>
  <c r="BG30" i="6" s="1"/>
  <c r="BD30" i="6"/>
  <c r="BF30" i="6" s="1"/>
  <c r="AI30" i="6"/>
  <c r="AK30" i="6" s="1"/>
  <c r="AH30" i="6"/>
  <c r="AJ30" i="6" s="1"/>
  <c r="AL30" i="6" s="1"/>
  <c r="AM30" i="6" s="1"/>
  <c r="M30" i="6"/>
  <c r="O30" i="6" s="1"/>
  <c r="L30" i="6"/>
  <c r="N30" i="6" s="1"/>
  <c r="FK29" i="6"/>
  <c r="FM29" i="6" s="1"/>
  <c r="FJ29" i="6"/>
  <c r="FL29" i="6" s="1"/>
  <c r="FN29" i="6" s="1"/>
  <c r="FO29" i="6" s="1"/>
  <c r="EO29" i="6"/>
  <c r="EQ29" i="6" s="1"/>
  <c r="EN29" i="6"/>
  <c r="EP29" i="6" s="1"/>
  <c r="DS29" i="6"/>
  <c r="DU29" i="6" s="1"/>
  <c r="DR29" i="6"/>
  <c r="DT29" i="6" s="1"/>
  <c r="DV29" i="6" s="1"/>
  <c r="DW29" i="6" s="1"/>
  <c r="CW29" i="6"/>
  <c r="CY29" i="6" s="1"/>
  <c r="CV29" i="6"/>
  <c r="CX29" i="6" s="1"/>
  <c r="CA29" i="6"/>
  <c r="CC29" i="6" s="1"/>
  <c r="BZ29" i="6"/>
  <c r="CB29" i="6" s="1"/>
  <c r="BE29" i="6"/>
  <c r="BG29" i="6" s="1"/>
  <c r="BD29" i="6"/>
  <c r="BF29" i="6" s="1"/>
  <c r="AI29" i="6"/>
  <c r="AK29" i="6" s="1"/>
  <c r="AH29" i="6"/>
  <c r="AJ29" i="6" s="1"/>
  <c r="AL29" i="6" s="1"/>
  <c r="AM29" i="6" s="1"/>
  <c r="M29" i="6"/>
  <c r="O29" i="6" s="1"/>
  <c r="L29" i="6"/>
  <c r="N29" i="6" s="1"/>
  <c r="FK28" i="6"/>
  <c r="FM28" i="6" s="1"/>
  <c r="FJ28" i="6"/>
  <c r="FL28" i="6" s="1"/>
  <c r="FN28" i="6" s="1"/>
  <c r="FO28" i="6" s="1"/>
  <c r="EO28" i="6"/>
  <c r="EQ28" i="6" s="1"/>
  <c r="EN28" i="6"/>
  <c r="EP28" i="6" s="1"/>
  <c r="DS28" i="6"/>
  <c r="DU28" i="6" s="1"/>
  <c r="DR28" i="6"/>
  <c r="DT28" i="6" s="1"/>
  <c r="DV28" i="6" s="1"/>
  <c r="DW28" i="6" s="1"/>
  <c r="CW28" i="6"/>
  <c r="CY28" i="6" s="1"/>
  <c r="CV28" i="6"/>
  <c r="CX28" i="6" s="1"/>
  <c r="CA28" i="6"/>
  <c r="CC28" i="6" s="1"/>
  <c r="BZ28" i="6"/>
  <c r="CB28" i="6" s="1"/>
  <c r="BE28" i="6"/>
  <c r="BG28" i="6" s="1"/>
  <c r="BD28" i="6"/>
  <c r="BF28" i="6" s="1"/>
  <c r="AI28" i="6"/>
  <c r="AK28" i="6" s="1"/>
  <c r="AH28" i="6"/>
  <c r="AJ28" i="6" s="1"/>
  <c r="AL28" i="6" s="1"/>
  <c r="AM28" i="6" s="1"/>
  <c r="M28" i="6"/>
  <c r="O28" i="6" s="1"/>
  <c r="L28" i="6"/>
  <c r="N28" i="6" s="1"/>
  <c r="FK27" i="6"/>
  <c r="FM27" i="6" s="1"/>
  <c r="FJ27" i="6"/>
  <c r="FL27" i="6" s="1"/>
  <c r="FN27" i="6" s="1"/>
  <c r="FO27" i="6" s="1"/>
  <c r="EO27" i="6"/>
  <c r="EQ27" i="6" s="1"/>
  <c r="EN27" i="6"/>
  <c r="EP27" i="6" s="1"/>
  <c r="DS27" i="6"/>
  <c r="DU27" i="6" s="1"/>
  <c r="DR27" i="6"/>
  <c r="DT27" i="6" s="1"/>
  <c r="DV27" i="6" s="1"/>
  <c r="DW27" i="6" s="1"/>
  <c r="CW27" i="6"/>
  <c r="CY27" i="6" s="1"/>
  <c r="CV27" i="6"/>
  <c r="CX27" i="6" s="1"/>
  <c r="CA27" i="6"/>
  <c r="CC27" i="6" s="1"/>
  <c r="BZ27" i="6"/>
  <c r="CB27" i="6" s="1"/>
  <c r="BE27" i="6"/>
  <c r="BG27" i="6" s="1"/>
  <c r="BD27" i="6"/>
  <c r="BF27" i="6" s="1"/>
  <c r="AI27" i="6"/>
  <c r="AK27" i="6" s="1"/>
  <c r="AH27" i="6"/>
  <c r="AJ27" i="6" s="1"/>
  <c r="AL27" i="6" s="1"/>
  <c r="AM27" i="6" s="1"/>
  <c r="M27" i="6"/>
  <c r="O27" i="6" s="1"/>
  <c r="L27" i="6"/>
  <c r="N27" i="6" s="1"/>
  <c r="FK26" i="6"/>
  <c r="FM26" i="6" s="1"/>
  <c r="FJ26" i="6"/>
  <c r="FL26" i="6" s="1"/>
  <c r="FN26" i="6" s="1"/>
  <c r="FO26" i="6" s="1"/>
  <c r="EO26" i="6"/>
  <c r="EQ26" i="6" s="1"/>
  <c r="EN26" i="6"/>
  <c r="EP26" i="6" s="1"/>
  <c r="DS26" i="6"/>
  <c r="DU26" i="6" s="1"/>
  <c r="DR26" i="6"/>
  <c r="DT26" i="6" s="1"/>
  <c r="DV26" i="6" s="1"/>
  <c r="DW26" i="6" s="1"/>
  <c r="CW26" i="6"/>
  <c r="CY26" i="6" s="1"/>
  <c r="CV26" i="6"/>
  <c r="CX26" i="6" s="1"/>
  <c r="CA26" i="6"/>
  <c r="CC26" i="6" s="1"/>
  <c r="BZ26" i="6"/>
  <c r="CB26" i="6" s="1"/>
  <c r="BE26" i="6"/>
  <c r="BG26" i="6" s="1"/>
  <c r="BD26" i="6"/>
  <c r="BF26" i="6" s="1"/>
  <c r="AI26" i="6"/>
  <c r="AK26" i="6" s="1"/>
  <c r="AH26" i="6"/>
  <c r="AJ26" i="6" s="1"/>
  <c r="AL26" i="6" s="1"/>
  <c r="AM26" i="6" s="1"/>
  <c r="M26" i="6"/>
  <c r="O26" i="6" s="1"/>
  <c r="L26" i="6"/>
  <c r="N26" i="6" s="1"/>
  <c r="FK25" i="6"/>
  <c r="FM25" i="6" s="1"/>
  <c r="FJ25" i="6"/>
  <c r="FL25" i="6" s="1"/>
  <c r="FN25" i="6" s="1"/>
  <c r="FO25" i="6" s="1"/>
  <c r="EO25" i="6"/>
  <c r="EQ25" i="6" s="1"/>
  <c r="EN25" i="6"/>
  <c r="EP25" i="6" s="1"/>
  <c r="DS25" i="6"/>
  <c r="DU25" i="6" s="1"/>
  <c r="DR25" i="6"/>
  <c r="DT25" i="6" s="1"/>
  <c r="DV25" i="6" s="1"/>
  <c r="DW25" i="6" s="1"/>
  <c r="CW25" i="6"/>
  <c r="CY25" i="6" s="1"/>
  <c r="CV25" i="6"/>
  <c r="CX25" i="6" s="1"/>
  <c r="CA25" i="6"/>
  <c r="CC25" i="6" s="1"/>
  <c r="BZ25" i="6"/>
  <c r="CB25" i="6" s="1"/>
  <c r="BE25" i="6"/>
  <c r="BG25" i="6" s="1"/>
  <c r="BD25" i="6"/>
  <c r="BF25" i="6" s="1"/>
  <c r="AI25" i="6"/>
  <c r="AK25" i="6" s="1"/>
  <c r="AH25" i="6"/>
  <c r="AJ25" i="6" s="1"/>
  <c r="AL25" i="6" s="1"/>
  <c r="AM25" i="6" s="1"/>
  <c r="M25" i="6"/>
  <c r="O25" i="6" s="1"/>
  <c r="L25" i="6"/>
  <c r="N25" i="6" s="1"/>
  <c r="FK24" i="6"/>
  <c r="FM24" i="6" s="1"/>
  <c r="FJ24" i="6"/>
  <c r="FL24" i="6" s="1"/>
  <c r="FN24" i="6" s="1"/>
  <c r="FO24" i="6" s="1"/>
  <c r="EO24" i="6"/>
  <c r="EQ24" i="6" s="1"/>
  <c r="EN24" i="6"/>
  <c r="EP24" i="6" s="1"/>
  <c r="DS24" i="6"/>
  <c r="DU24" i="6" s="1"/>
  <c r="DR24" i="6"/>
  <c r="DT24" i="6" s="1"/>
  <c r="DV24" i="6" s="1"/>
  <c r="DW24" i="6" s="1"/>
  <c r="CW24" i="6"/>
  <c r="CY24" i="6" s="1"/>
  <c r="CV24" i="6"/>
  <c r="CX24" i="6" s="1"/>
  <c r="CA24" i="6"/>
  <c r="CC24" i="6" s="1"/>
  <c r="BZ24" i="6"/>
  <c r="CB24" i="6" s="1"/>
  <c r="BE24" i="6"/>
  <c r="BG24" i="6" s="1"/>
  <c r="BD24" i="6"/>
  <c r="BF24" i="6" s="1"/>
  <c r="AI24" i="6"/>
  <c r="AK24" i="6" s="1"/>
  <c r="AH24" i="6"/>
  <c r="AJ24" i="6" s="1"/>
  <c r="AL24" i="6" s="1"/>
  <c r="AM24" i="6" s="1"/>
  <c r="M24" i="6"/>
  <c r="O24" i="6" s="1"/>
  <c r="L24" i="6"/>
  <c r="N24" i="6" s="1"/>
  <c r="FK23" i="6"/>
  <c r="FM23" i="6" s="1"/>
  <c r="FJ23" i="6"/>
  <c r="FL23" i="6" s="1"/>
  <c r="FN23" i="6" s="1"/>
  <c r="FO23" i="6" s="1"/>
  <c r="EO23" i="6"/>
  <c r="EQ23" i="6" s="1"/>
  <c r="EN23" i="6"/>
  <c r="EP23" i="6" s="1"/>
  <c r="DS23" i="6"/>
  <c r="DU23" i="6" s="1"/>
  <c r="DR23" i="6"/>
  <c r="DT23" i="6" s="1"/>
  <c r="DV23" i="6" s="1"/>
  <c r="DW23" i="6" s="1"/>
  <c r="CW23" i="6"/>
  <c r="CY23" i="6" s="1"/>
  <c r="CV23" i="6"/>
  <c r="CX23" i="6" s="1"/>
  <c r="CA23" i="6"/>
  <c r="CC23" i="6" s="1"/>
  <c r="BZ23" i="6"/>
  <c r="CB23" i="6" s="1"/>
  <c r="BE23" i="6"/>
  <c r="BG23" i="6" s="1"/>
  <c r="BD23" i="6"/>
  <c r="BF23" i="6" s="1"/>
  <c r="AI23" i="6"/>
  <c r="AK23" i="6" s="1"/>
  <c r="AH23" i="6"/>
  <c r="AJ23" i="6" s="1"/>
  <c r="AL23" i="6" s="1"/>
  <c r="AM23" i="6" s="1"/>
  <c r="M23" i="6"/>
  <c r="O23" i="6" s="1"/>
  <c r="L23" i="6"/>
  <c r="N23" i="6" s="1"/>
  <c r="FK22" i="6"/>
  <c r="FM22" i="6" s="1"/>
  <c r="FJ22" i="6"/>
  <c r="FL22" i="6" s="1"/>
  <c r="FN22" i="6" s="1"/>
  <c r="FO22" i="6" s="1"/>
  <c r="EO22" i="6"/>
  <c r="EQ22" i="6" s="1"/>
  <c r="EN22" i="6"/>
  <c r="EP22" i="6" s="1"/>
  <c r="DS22" i="6"/>
  <c r="DU22" i="6" s="1"/>
  <c r="DR22" i="6"/>
  <c r="DT22" i="6" s="1"/>
  <c r="DV22" i="6" s="1"/>
  <c r="DW22" i="6" s="1"/>
  <c r="CW22" i="6"/>
  <c r="CY22" i="6" s="1"/>
  <c r="CV22" i="6"/>
  <c r="CX22" i="6" s="1"/>
  <c r="CA22" i="6"/>
  <c r="CC22" i="6" s="1"/>
  <c r="BZ22" i="6"/>
  <c r="CB22" i="6" s="1"/>
  <c r="BE22" i="6"/>
  <c r="BG22" i="6" s="1"/>
  <c r="BD22" i="6"/>
  <c r="BF22" i="6" s="1"/>
  <c r="AI22" i="6"/>
  <c r="AK22" i="6" s="1"/>
  <c r="AH22" i="6"/>
  <c r="AJ22" i="6" s="1"/>
  <c r="AL22" i="6" s="1"/>
  <c r="AM22" i="6" s="1"/>
  <c r="M22" i="6"/>
  <c r="O22" i="6" s="1"/>
  <c r="L22" i="6"/>
  <c r="N22" i="6" s="1"/>
  <c r="FK21" i="6"/>
  <c r="FM21" i="6" s="1"/>
  <c r="FJ21" i="6"/>
  <c r="FL21" i="6" s="1"/>
  <c r="FN21" i="6" s="1"/>
  <c r="FO21" i="6" s="1"/>
  <c r="EO21" i="6"/>
  <c r="EQ21" i="6" s="1"/>
  <c r="EN21" i="6"/>
  <c r="EP21" i="6" s="1"/>
  <c r="DS21" i="6"/>
  <c r="DU21" i="6" s="1"/>
  <c r="DR21" i="6"/>
  <c r="DT21" i="6" s="1"/>
  <c r="DV21" i="6" s="1"/>
  <c r="DW21" i="6" s="1"/>
  <c r="CW21" i="6"/>
  <c r="CY21" i="6" s="1"/>
  <c r="CV21" i="6"/>
  <c r="CX21" i="6" s="1"/>
  <c r="CA21" i="6"/>
  <c r="CC21" i="6" s="1"/>
  <c r="BZ21" i="6"/>
  <c r="CB21" i="6" s="1"/>
  <c r="BE21" i="6"/>
  <c r="BG21" i="6" s="1"/>
  <c r="BD21" i="6"/>
  <c r="BF21" i="6" s="1"/>
  <c r="AI21" i="6"/>
  <c r="AK21" i="6" s="1"/>
  <c r="AH21" i="6"/>
  <c r="AJ21" i="6" s="1"/>
  <c r="AL21" i="6" s="1"/>
  <c r="AM21" i="6" s="1"/>
  <c r="M21" i="6"/>
  <c r="O21" i="6" s="1"/>
  <c r="L21" i="6"/>
  <c r="N21" i="6" s="1"/>
  <c r="FK20" i="6"/>
  <c r="FM20" i="6" s="1"/>
  <c r="FJ20" i="6"/>
  <c r="FL20" i="6" s="1"/>
  <c r="FN20" i="6" s="1"/>
  <c r="FO20" i="6" s="1"/>
  <c r="EO20" i="6"/>
  <c r="EQ20" i="6" s="1"/>
  <c r="EN20" i="6"/>
  <c r="EP20" i="6" s="1"/>
  <c r="DS20" i="6"/>
  <c r="DU20" i="6" s="1"/>
  <c r="DR20" i="6"/>
  <c r="DT20" i="6" s="1"/>
  <c r="DV20" i="6" s="1"/>
  <c r="DW20" i="6" s="1"/>
  <c r="CW20" i="6"/>
  <c r="CY20" i="6" s="1"/>
  <c r="CV20" i="6"/>
  <c r="CX20" i="6" s="1"/>
  <c r="CA20" i="6"/>
  <c r="CC20" i="6" s="1"/>
  <c r="BZ20" i="6"/>
  <c r="CB20" i="6" s="1"/>
  <c r="BE20" i="6"/>
  <c r="BG20" i="6" s="1"/>
  <c r="BD20" i="6"/>
  <c r="BF20" i="6" s="1"/>
  <c r="AI20" i="6"/>
  <c r="AK20" i="6" s="1"/>
  <c r="AH20" i="6"/>
  <c r="AJ20" i="6" s="1"/>
  <c r="AL20" i="6" s="1"/>
  <c r="AM20" i="6" s="1"/>
  <c r="M20" i="6"/>
  <c r="O20" i="6" s="1"/>
  <c r="L20" i="6"/>
  <c r="N20" i="6" s="1"/>
  <c r="FK19" i="6"/>
  <c r="FM19" i="6" s="1"/>
  <c r="FJ19" i="6"/>
  <c r="FL19" i="6" s="1"/>
  <c r="FN19" i="6" s="1"/>
  <c r="FO19" i="6" s="1"/>
  <c r="EO19" i="6"/>
  <c r="EQ19" i="6" s="1"/>
  <c r="EN19" i="6"/>
  <c r="EP19" i="6" s="1"/>
  <c r="DS19" i="6"/>
  <c r="DU19" i="6" s="1"/>
  <c r="DR19" i="6"/>
  <c r="DT19" i="6" s="1"/>
  <c r="DV19" i="6" s="1"/>
  <c r="DW19" i="6" s="1"/>
  <c r="CW19" i="6"/>
  <c r="CY19" i="6" s="1"/>
  <c r="CV19" i="6"/>
  <c r="CX19" i="6" s="1"/>
  <c r="CA19" i="6"/>
  <c r="CC19" i="6" s="1"/>
  <c r="BZ19" i="6"/>
  <c r="CB19" i="6" s="1"/>
  <c r="BE19" i="6"/>
  <c r="BG19" i="6" s="1"/>
  <c r="BD19" i="6"/>
  <c r="BF19" i="6" s="1"/>
  <c r="AI19" i="6"/>
  <c r="AK19" i="6" s="1"/>
  <c r="AH19" i="6"/>
  <c r="AJ19" i="6" s="1"/>
  <c r="AL19" i="6" s="1"/>
  <c r="AM19" i="6" s="1"/>
  <c r="M19" i="6"/>
  <c r="O19" i="6" s="1"/>
  <c r="L19" i="6"/>
  <c r="N19" i="6" s="1"/>
  <c r="FK18" i="6"/>
  <c r="FM18" i="6" s="1"/>
  <c r="FJ18" i="6"/>
  <c r="FL18" i="6" s="1"/>
  <c r="FN18" i="6" s="1"/>
  <c r="FO18" i="6" s="1"/>
  <c r="EO18" i="6"/>
  <c r="EQ18" i="6" s="1"/>
  <c r="EN18" i="6"/>
  <c r="EP18" i="6" s="1"/>
  <c r="DS18" i="6"/>
  <c r="DU18" i="6" s="1"/>
  <c r="DR18" i="6"/>
  <c r="DT18" i="6" s="1"/>
  <c r="DV18" i="6" s="1"/>
  <c r="DW18" i="6" s="1"/>
  <c r="CW18" i="6"/>
  <c r="CY18" i="6" s="1"/>
  <c r="CV18" i="6"/>
  <c r="CX18" i="6" s="1"/>
  <c r="CA18" i="6"/>
  <c r="CC18" i="6" s="1"/>
  <c r="BZ18" i="6"/>
  <c r="CB18" i="6" s="1"/>
  <c r="BE18" i="6"/>
  <c r="BG18" i="6" s="1"/>
  <c r="BD18" i="6"/>
  <c r="BF18" i="6" s="1"/>
  <c r="AI18" i="6"/>
  <c r="AK18" i="6" s="1"/>
  <c r="AH18" i="6"/>
  <c r="AJ18" i="6" s="1"/>
  <c r="AL18" i="6" s="1"/>
  <c r="AM18" i="6" s="1"/>
  <c r="M18" i="6"/>
  <c r="O18" i="6" s="1"/>
  <c r="L18" i="6"/>
  <c r="N18" i="6" s="1"/>
  <c r="FK17" i="6"/>
  <c r="FM17" i="6" s="1"/>
  <c r="FJ17" i="6"/>
  <c r="FL17" i="6" s="1"/>
  <c r="FN17" i="6" s="1"/>
  <c r="FO17" i="6" s="1"/>
  <c r="EO17" i="6"/>
  <c r="EQ17" i="6" s="1"/>
  <c r="EN17" i="6"/>
  <c r="EP17" i="6" s="1"/>
  <c r="DS17" i="6"/>
  <c r="DU17" i="6" s="1"/>
  <c r="DR17" i="6"/>
  <c r="DT17" i="6" s="1"/>
  <c r="DV17" i="6" s="1"/>
  <c r="DW17" i="6" s="1"/>
  <c r="CW17" i="6"/>
  <c r="CY17" i="6" s="1"/>
  <c r="CV17" i="6"/>
  <c r="CX17" i="6" s="1"/>
  <c r="CA17" i="6"/>
  <c r="CC17" i="6" s="1"/>
  <c r="BZ17" i="6"/>
  <c r="CB17" i="6" s="1"/>
  <c r="BE17" i="6"/>
  <c r="BG17" i="6" s="1"/>
  <c r="BD17" i="6"/>
  <c r="BF17" i="6" s="1"/>
  <c r="AI17" i="6"/>
  <c r="AK17" i="6" s="1"/>
  <c r="AH17" i="6"/>
  <c r="AJ17" i="6" s="1"/>
  <c r="AL17" i="6" s="1"/>
  <c r="AM17" i="6" s="1"/>
  <c r="M17" i="6"/>
  <c r="O17" i="6" s="1"/>
  <c r="L17" i="6"/>
  <c r="N17" i="6" s="1"/>
  <c r="FK16" i="6"/>
  <c r="FM16" i="6" s="1"/>
  <c r="FJ16" i="6"/>
  <c r="FL16" i="6" s="1"/>
  <c r="FN16" i="6" s="1"/>
  <c r="FO16" i="6" s="1"/>
  <c r="EO16" i="6"/>
  <c r="EQ16" i="6" s="1"/>
  <c r="EN16" i="6"/>
  <c r="EP16" i="6" s="1"/>
  <c r="DS16" i="6"/>
  <c r="DU16" i="6" s="1"/>
  <c r="DR16" i="6"/>
  <c r="DT16" i="6" s="1"/>
  <c r="DV16" i="6" s="1"/>
  <c r="DW16" i="6" s="1"/>
  <c r="CW16" i="6"/>
  <c r="CY16" i="6" s="1"/>
  <c r="CV16" i="6"/>
  <c r="CX16" i="6" s="1"/>
  <c r="CA16" i="6"/>
  <c r="CC16" i="6" s="1"/>
  <c r="BZ16" i="6"/>
  <c r="CB16" i="6" s="1"/>
  <c r="BE16" i="6"/>
  <c r="BG16" i="6" s="1"/>
  <c r="BD16" i="6"/>
  <c r="BF16" i="6" s="1"/>
  <c r="AI16" i="6"/>
  <c r="AK16" i="6" s="1"/>
  <c r="AH16" i="6"/>
  <c r="AJ16" i="6" s="1"/>
  <c r="AL16" i="6" s="1"/>
  <c r="AM16" i="6" s="1"/>
  <c r="M16" i="6"/>
  <c r="O16" i="6" s="1"/>
  <c r="L16" i="6"/>
  <c r="N16" i="6" s="1"/>
  <c r="FK15" i="6"/>
  <c r="FM15" i="6" s="1"/>
  <c r="FJ15" i="6"/>
  <c r="FL15" i="6" s="1"/>
  <c r="FN15" i="6" s="1"/>
  <c r="FO15" i="6" s="1"/>
  <c r="EO15" i="6"/>
  <c r="EQ15" i="6" s="1"/>
  <c r="EN15" i="6"/>
  <c r="EP15" i="6" s="1"/>
  <c r="DS15" i="6"/>
  <c r="DU15" i="6" s="1"/>
  <c r="DR15" i="6"/>
  <c r="DT15" i="6" s="1"/>
  <c r="DV15" i="6" s="1"/>
  <c r="DW15" i="6" s="1"/>
  <c r="CW15" i="6"/>
  <c r="CY15" i="6" s="1"/>
  <c r="CV15" i="6"/>
  <c r="CX15" i="6" s="1"/>
  <c r="CA15" i="6"/>
  <c r="CC15" i="6" s="1"/>
  <c r="BZ15" i="6"/>
  <c r="CB15" i="6" s="1"/>
  <c r="BE15" i="6"/>
  <c r="BG15" i="6" s="1"/>
  <c r="BD15" i="6"/>
  <c r="BF15" i="6" s="1"/>
  <c r="AI15" i="6"/>
  <c r="AK15" i="6" s="1"/>
  <c r="AH15" i="6"/>
  <c r="AJ15" i="6" s="1"/>
  <c r="AL15" i="6" s="1"/>
  <c r="AM15" i="6" s="1"/>
  <c r="M15" i="6"/>
  <c r="O15" i="6" s="1"/>
  <c r="L15" i="6"/>
  <c r="N15" i="6" s="1"/>
  <c r="FK14" i="6"/>
  <c r="FM14" i="6" s="1"/>
  <c r="FJ14" i="6"/>
  <c r="FL14" i="6" s="1"/>
  <c r="FN14" i="6" s="1"/>
  <c r="FO14" i="6" s="1"/>
  <c r="EO14" i="6"/>
  <c r="EQ14" i="6" s="1"/>
  <c r="EN14" i="6"/>
  <c r="EP14" i="6" s="1"/>
  <c r="DS14" i="6"/>
  <c r="DU14" i="6" s="1"/>
  <c r="DR14" i="6"/>
  <c r="DT14" i="6" s="1"/>
  <c r="DV14" i="6" s="1"/>
  <c r="DW14" i="6" s="1"/>
  <c r="CW14" i="6"/>
  <c r="CY14" i="6" s="1"/>
  <c r="CV14" i="6"/>
  <c r="CX14" i="6" s="1"/>
  <c r="CA14" i="6"/>
  <c r="CC14" i="6" s="1"/>
  <c r="BZ14" i="6"/>
  <c r="CB14" i="6" s="1"/>
  <c r="BE14" i="6"/>
  <c r="BG14" i="6" s="1"/>
  <c r="BD14" i="6"/>
  <c r="BF14" i="6" s="1"/>
  <c r="AI14" i="6"/>
  <c r="AK14" i="6" s="1"/>
  <c r="AH14" i="6"/>
  <c r="AJ14" i="6" s="1"/>
  <c r="AL14" i="6" s="1"/>
  <c r="AM14" i="6" s="1"/>
  <c r="M14" i="6"/>
  <c r="O14" i="6" s="1"/>
  <c r="L14" i="6"/>
  <c r="N14" i="6" s="1"/>
  <c r="FK13" i="6"/>
  <c r="FM13" i="6" s="1"/>
  <c r="FJ13" i="6"/>
  <c r="FL13" i="6" s="1"/>
  <c r="FN13" i="6" s="1"/>
  <c r="FO13" i="6" s="1"/>
  <c r="EO13" i="6"/>
  <c r="EQ13" i="6" s="1"/>
  <c r="EN13" i="6"/>
  <c r="EP13" i="6" s="1"/>
  <c r="DS13" i="6"/>
  <c r="DU13" i="6" s="1"/>
  <c r="DR13" i="6"/>
  <c r="DT13" i="6" s="1"/>
  <c r="DV13" i="6" s="1"/>
  <c r="DW13" i="6" s="1"/>
  <c r="CW13" i="6"/>
  <c r="CY13" i="6" s="1"/>
  <c r="CV13" i="6"/>
  <c r="CX13" i="6" s="1"/>
  <c r="CA13" i="6"/>
  <c r="CC13" i="6" s="1"/>
  <c r="BZ13" i="6"/>
  <c r="CB13" i="6" s="1"/>
  <c r="BE13" i="6"/>
  <c r="BG13" i="6" s="1"/>
  <c r="BD13" i="6"/>
  <c r="BF13" i="6" s="1"/>
  <c r="AI13" i="6"/>
  <c r="AK13" i="6" s="1"/>
  <c r="AH13" i="6"/>
  <c r="AJ13" i="6" s="1"/>
  <c r="M13" i="6"/>
  <c r="O13" i="6" s="1"/>
  <c r="L13" i="6"/>
  <c r="N13" i="6" s="1"/>
  <c r="FK12" i="6"/>
  <c r="FM12" i="6" s="1"/>
  <c r="FJ12" i="6"/>
  <c r="FL12" i="6" s="1"/>
  <c r="EO12" i="6"/>
  <c r="EQ12" i="6" s="1"/>
  <c r="EN12" i="6"/>
  <c r="EP12" i="6" s="1"/>
  <c r="DS12" i="6"/>
  <c r="DU12" i="6" s="1"/>
  <c r="DR12" i="6"/>
  <c r="DT12" i="6" s="1"/>
  <c r="CW12" i="6"/>
  <c r="CY12" i="6" s="1"/>
  <c r="CV12" i="6"/>
  <c r="CX12" i="6" s="1"/>
  <c r="CA12" i="6"/>
  <c r="CC12" i="6" s="1"/>
  <c r="BZ12" i="6"/>
  <c r="CB12" i="6" s="1"/>
  <c r="BE12" i="6"/>
  <c r="BG12" i="6" s="1"/>
  <c r="BD12" i="6"/>
  <c r="BF12" i="6" s="1"/>
  <c r="AI12" i="6"/>
  <c r="AK12" i="6" s="1"/>
  <c r="AH12" i="6"/>
  <c r="AJ12" i="6" s="1"/>
  <c r="M12" i="6"/>
  <c r="O12" i="6" s="1"/>
  <c r="L12" i="6"/>
  <c r="N12" i="6" s="1"/>
  <c r="FK11" i="6"/>
  <c r="FM11" i="6" s="1"/>
  <c r="FJ11" i="6"/>
  <c r="FL11" i="6" s="1"/>
  <c r="EO11" i="6"/>
  <c r="EQ11" i="6" s="1"/>
  <c r="EN11" i="6"/>
  <c r="EP11" i="6" s="1"/>
  <c r="DS11" i="6"/>
  <c r="DU11" i="6" s="1"/>
  <c r="DR11" i="6"/>
  <c r="DT11" i="6" s="1"/>
  <c r="CW11" i="6"/>
  <c r="CY11" i="6" s="1"/>
  <c r="CV11" i="6"/>
  <c r="CX11" i="6" s="1"/>
  <c r="CA11" i="6"/>
  <c r="CC11" i="6" s="1"/>
  <c r="BZ11" i="6"/>
  <c r="CB11" i="6" s="1"/>
  <c r="BE11" i="6"/>
  <c r="BG11" i="6" s="1"/>
  <c r="BD11" i="6"/>
  <c r="BF11" i="6" s="1"/>
  <c r="AI11" i="6"/>
  <c r="AK11" i="6" s="1"/>
  <c r="AH11" i="6"/>
  <c r="AJ11" i="6" s="1"/>
  <c r="M11" i="6"/>
  <c r="O11" i="6" s="1"/>
  <c r="L11" i="6"/>
  <c r="N11" i="6" s="1"/>
  <c r="FK10" i="6"/>
  <c r="FM10" i="6" s="1"/>
  <c r="FJ10" i="6"/>
  <c r="FL10" i="6" s="1"/>
  <c r="EO10" i="6"/>
  <c r="EQ10" i="6" s="1"/>
  <c r="EN10" i="6"/>
  <c r="EP10" i="6" s="1"/>
  <c r="DS10" i="6"/>
  <c r="DU10" i="6" s="1"/>
  <c r="DR10" i="6"/>
  <c r="DT10" i="6" s="1"/>
  <c r="CW10" i="6"/>
  <c r="CY10" i="6" s="1"/>
  <c r="CV10" i="6"/>
  <c r="CX10" i="6" s="1"/>
  <c r="CA10" i="6"/>
  <c r="CC10" i="6" s="1"/>
  <c r="BZ10" i="6"/>
  <c r="CB10" i="6" s="1"/>
  <c r="BE10" i="6"/>
  <c r="BG10" i="6" s="1"/>
  <c r="BD10" i="6"/>
  <c r="BF10" i="6" s="1"/>
  <c r="AI10" i="6"/>
  <c r="AK10" i="6" s="1"/>
  <c r="AH10" i="6"/>
  <c r="AJ10" i="6" s="1"/>
  <c r="M10" i="6"/>
  <c r="O10" i="6" s="1"/>
  <c r="L10" i="6"/>
  <c r="N10" i="6" s="1"/>
  <c r="FK9" i="6"/>
  <c r="FM9" i="6" s="1"/>
  <c r="FJ9" i="6"/>
  <c r="FL9" i="6" s="1"/>
  <c r="EO9" i="6"/>
  <c r="EQ9" i="6" s="1"/>
  <c r="EN9" i="6"/>
  <c r="EP9" i="6" s="1"/>
  <c r="DS9" i="6"/>
  <c r="DU9" i="6" s="1"/>
  <c r="DR9" i="6"/>
  <c r="DT9" i="6" s="1"/>
  <c r="CW9" i="6"/>
  <c r="CY9" i="6" s="1"/>
  <c r="CV9" i="6"/>
  <c r="CX9" i="6" s="1"/>
  <c r="CA9" i="6"/>
  <c r="CC9" i="6" s="1"/>
  <c r="BZ9" i="6"/>
  <c r="CB9" i="6" s="1"/>
  <c r="BE9" i="6"/>
  <c r="BG9" i="6" s="1"/>
  <c r="BD9" i="6"/>
  <c r="BF9" i="6" s="1"/>
  <c r="AI9" i="6"/>
  <c r="AK9" i="6" s="1"/>
  <c r="AH9" i="6"/>
  <c r="AJ9" i="6" s="1"/>
  <c r="M9" i="6"/>
  <c r="O9" i="6" s="1"/>
  <c r="L9" i="6"/>
  <c r="N9" i="6" s="1"/>
  <c r="FK8" i="6"/>
  <c r="FM8" i="6" s="1"/>
  <c r="FJ8" i="6"/>
  <c r="FL8" i="6" s="1"/>
  <c r="EO8" i="6"/>
  <c r="EQ8" i="6" s="1"/>
  <c r="EN8" i="6"/>
  <c r="EP8" i="6" s="1"/>
  <c r="DS8" i="6"/>
  <c r="DU8" i="6" s="1"/>
  <c r="DR8" i="6"/>
  <c r="DT8" i="6" s="1"/>
  <c r="CW8" i="6"/>
  <c r="CY8" i="6" s="1"/>
  <c r="CV8" i="6"/>
  <c r="CX8" i="6" s="1"/>
  <c r="CA8" i="6"/>
  <c r="CC8" i="6" s="1"/>
  <c r="BZ8" i="6"/>
  <c r="CB8" i="6" s="1"/>
  <c r="BE8" i="6"/>
  <c r="BG8" i="6" s="1"/>
  <c r="BD8" i="6"/>
  <c r="BF8" i="6" s="1"/>
  <c r="AI8" i="6"/>
  <c r="AK8" i="6" s="1"/>
  <c r="AH8" i="6"/>
  <c r="AJ8" i="6" s="1"/>
  <c r="M8" i="6"/>
  <c r="O8" i="6" s="1"/>
  <c r="L8" i="6"/>
  <c r="N8" i="6" s="1"/>
  <c r="FK7" i="6"/>
  <c r="FM7" i="6" s="1"/>
  <c r="FJ7" i="6"/>
  <c r="FL7" i="6" s="1"/>
  <c r="EO7" i="6"/>
  <c r="EQ7" i="6" s="1"/>
  <c r="EN7" i="6"/>
  <c r="EP7" i="6" s="1"/>
  <c r="DS7" i="6"/>
  <c r="DU7" i="6" s="1"/>
  <c r="DR7" i="6"/>
  <c r="DT7" i="6" s="1"/>
  <c r="CW7" i="6"/>
  <c r="CY7" i="6" s="1"/>
  <c r="CV7" i="6"/>
  <c r="CX7" i="6" s="1"/>
  <c r="CA7" i="6"/>
  <c r="CC7" i="6" s="1"/>
  <c r="BZ7" i="6"/>
  <c r="CB7" i="6" s="1"/>
  <c r="BE7" i="6"/>
  <c r="BG7" i="6" s="1"/>
  <c r="BD7" i="6"/>
  <c r="BF7" i="6" s="1"/>
  <c r="AI7" i="6"/>
  <c r="AK7" i="6" s="1"/>
  <c r="AH7" i="6"/>
  <c r="AJ7" i="6" s="1"/>
  <c r="M7" i="6"/>
  <c r="O7" i="6" s="1"/>
  <c r="L7" i="6"/>
  <c r="N7" i="6" s="1"/>
  <c r="FK6" i="6"/>
  <c r="FM6" i="6" s="1"/>
  <c r="FJ6" i="6"/>
  <c r="FL6" i="6" s="1"/>
  <c r="EO6" i="6"/>
  <c r="EQ6" i="6" s="1"/>
  <c r="EN6" i="6"/>
  <c r="EP6" i="6" s="1"/>
  <c r="DS6" i="6"/>
  <c r="DU6" i="6" s="1"/>
  <c r="DR6" i="6"/>
  <c r="DT6" i="6" s="1"/>
  <c r="CW6" i="6"/>
  <c r="CY6" i="6" s="1"/>
  <c r="CV6" i="6"/>
  <c r="CX6" i="6" s="1"/>
  <c r="CA6" i="6"/>
  <c r="CC6" i="6" s="1"/>
  <c r="BZ6" i="6"/>
  <c r="CB6" i="6" s="1"/>
  <c r="BE6" i="6"/>
  <c r="BG6" i="6" s="1"/>
  <c r="BD6" i="6"/>
  <c r="BF6" i="6" s="1"/>
  <c r="AI6" i="6"/>
  <c r="AK6" i="6" s="1"/>
  <c r="AH6" i="6"/>
  <c r="AJ6" i="6" s="1"/>
  <c r="M6" i="6"/>
  <c r="O6" i="6" s="1"/>
  <c r="L6" i="6"/>
  <c r="N6" i="6" s="1"/>
  <c r="FK5" i="6"/>
  <c r="FM5" i="6" s="1"/>
  <c r="FJ5" i="6"/>
  <c r="FL5" i="6" s="1"/>
  <c r="EO5" i="6"/>
  <c r="EQ5" i="6" s="1"/>
  <c r="EN5" i="6"/>
  <c r="EP5" i="6" s="1"/>
  <c r="DS5" i="6"/>
  <c r="DU5" i="6" s="1"/>
  <c r="DR5" i="6"/>
  <c r="DT5" i="6" s="1"/>
  <c r="CW5" i="6"/>
  <c r="CY5" i="6" s="1"/>
  <c r="CV5" i="6"/>
  <c r="CX5" i="6" s="1"/>
  <c r="CA5" i="6"/>
  <c r="CC5" i="6" s="1"/>
  <c r="BZ5" i="6"/>
  <c r="CB5" i="6" s="1"/>
  <c r="BE5" i="6"/>
  <c r="BG5" i="6" s="1"/>
  <c r="BD5" i="6"/>
  <c r="BF5" i="6" s="1"/>
  <c r="AI5" i="6"/>
  <c r="AK5" i="6" s="1"/>
  <c r="AH5" i="6"/>
  <c r="AJ5" i="6" s="1"/>
  <c r="M5" i="6"/>
  <c r="O5" i="6" s="1"/>
  <c r="L5" i="6"/>
  <c r="N5" i="6" s="1"/>
  <c r="FK4" i="6"/>
  <c r="FM4" i="6" s="1"/>
  <c r="FJ4" i="6"/>
  <c r="FL4" i="6" s="1"/>
  <c r="EO4" i="6"/>
  <c r="EQ4" i="6" s="1"/>
  <c r="EN4" i="6"/>
  <c r="EP4" i="6" s="1"/>
  <c r="DS4" i="6"/>
  <c r="DU4" i="6" s="1"/>
  <c r="DR4" i="6"/>
  <c r="DT4" i="6" s="1"/>
  <c r="CW4" i="6"/>
  <c r="CY4" i="6" s="1"/>
  <c r="CV4" i="6"/>
  <c r="CX4" i="6" s="1"/>
  <c r="CA4" i="6"/>
  <c r="CC4" i="6" s="1"/>
  <c r="BZ4" i="6"/>
  <c r="CB4" i="6" s="1"/>
  <c r="BE4" i="6"/>
  <c r="BG4" i="6" s="1"/>
  <c r="BD4" i="6"/>
  <c r="BF4" i="6" s="1"/>
  <c r="AI4" i="6"/>
  <c r="AK4" i="6" s="1"/>
  <c r="AH4" i="6"/>
  <c r="AJ4" i="6" s="1"/>
  <c r="M4" i="6"/>
  <c r="O4" i="6" s="1"/>
  <c r="L4" i="6"/>
  <c r="N4" i="6" s="1"/>
  <c r="FF1" i="6"/>
  <c r="FK92" i="5"/>
  <c r="FM92" i="5" s="1"/>
  <c r="FJ92" i="5"/>
  <c r="FL92" i="5" s="1"/>
  <c r="M92" i="5"/>
  <c r="O92" i="5" s="1"/>
  <c r="L92" i="5"/>
  <c r="N92" i="5" s="1"/>
  <c r="FK91" i="5"/>
  <c r="FM91" i="5" s="1"/>
  <c r="FJ91" i="5"/>
  <c r="FL91" i="5" s="1"/>
  <c r="AI91" i="5"/>
  <c r="AK91" i="5" s="1"/>
  <c r="AH91" i="5"/>
  <c r="AJ91" i="5" s="1"/>
  <c r="M91" i="5"/>
  <c r="O91" i="5" s="1"/>
  <c r="L91" i="5"/>
  <c r="N91" i="5" s="1"/>
  <c r="FK90" i="5"/>
  <c r="FM90" i="5" s="1"/>
  <c r="FJ90" i="5"/>
  <c r="FL90" i="5" s="1"/>
  <c r="AI90" i="5"/>
  <c r="AK90" i="5" s="1"/>
  <c r="AH90" i="5"/>
  <c r="AJ90" i="5" s="1"/>
  <c r="M90" i="5"/>
  <c r="O90" i="5" s="1"/>
  <c r="L90" i="5"/>
  <c r="N90" i="5" s="1"/>
  <c r="FK89" i="5"/>
  <c r="FM89" i="5" s="1"/>
  <c r="FJ89" i="5"/>
  <c r="FL89" i="5" s="1"/>
  <c r="BE89" i="5"/>
  <c r="BG89" i="5" s="1"/>
  <c r="BD89" i="5"/>
  <c r="BF89" i="5" s="1"/>
  <c r="AI89" i="5"/>
  <c r="AK89" i="5" s="1"/>
  <c r="AH89" i="5"/>
  <c r="AJ89" i="5" s="1"/>
  <c r="M89" i="5"/>
  <c r="O89" i="5" s="1"/>
  <c r="L89" i="5"/>
  <c r="N89" i="5" s="1"/>
  <c r="FK88" i="5"/>
  <c r="FM88" i="5" s="1"/>
  <c r="FJ88" i="5"/>
  <c r="FL88" i="5" s="1"/>
  <c r="BE88" i="5"/>
  <c r="BG88" i="5" s="1"/>
  <c r="BD88" i="5"/>
  <c r="BF88" i="5" s="1"/>
  <c r="AI88" i="5"/>
  <c r="AK88" i="5" s="1"/>
  <c r="AH88" i="5"/>
  <c r="AJ88" i="5" s="1"/>
  <c r="M88" i="5"/>
  <c r="O88" i="5" s="1"/>
  <c r="L88" i="5"/>
  <c r="N88" i="5" s="1"/>
  <c r="FK87" i="5"/>
  <c r="FM87" i="5" s="1"/>
  <c r="FJ87" i="5"/>
  <c r="FL87" i="5" s="1"/>
  <c r="CA87" i="5"/>
  <c r="CC87" i="5" s="1"/>
  <c r="BZ87" i="5"/>
  <c r="CB87" i="5" s="1"/>
  <c r="BE87" i="5"/>
  <c r="BG87" i="5" s="1"/>
  <c r="BD87" i="5"/>
  <c r="BF87" i="5" s="1"/>
  <c r="AI87" i="5"/>
  <c r="AK87" i="5" s="1"/>
  <c r="AH87" i="5"/>
  <c r="AJ87" i="5" s="1"/>
  <c r="M87" i="5"/>
  <c r="O87" i="5" s="1"/>
  <c r="L87" i="5"/>
  <c r="N87" i="5" s="1"/>
  <c r="FK86" i="5"/>
  <c r="FM86" i="5" s="1"/>
  <c r="FJ86" i="5"/>
  <c r="FL86" i="5" s="1"/>
  <c r="CA86" i="5"/>
  <c r="CC86" i="5" s="1"/>
  <c r="BZ86" i="5"/>
  <c r="CB86" i="5" s="1"/>
  <c r="BE86" i="5"/>
  <c r="BG86" i="5" s="1"/>
  <c r="BD86" i="5"/>
  <c r="BF86" i="5" s="1"/>
  <c r="AI86" i="5"/>
  <c r="AK86" i="5" s="1"/>
  <c r="AH86" i="5"/>
  <c r="AJ86" i="5" s="1"/>
  <c r="M86" i="5"/>
  <c r="O86" i="5" s="1"/>
  <c r="L86" i="5"/>
  <c r="N86" i="5" s="1"/>
  <c r="FK85" i="5"/>
  <c r="FM85" i="5" s="1"/>
  <c r="FJ85" i="5"/>
  <c r="FL85" i="5" s="1"/>
  <c r="EO85" i="5"/>
  <c r="EQ85" i="5" s="1"/>
  <c r="EN85" i="5"/>
  <c r="EP85" i="5" s="1"/>
  <c r="CA85" i="5"/>
  <c r="CC85" i="5" s="1"/>
  <c r="BZ85" i="5"/>
  <c r="CB85" i="5" s="1"/>
  <c r="BE85" i="5"/>
  <c r="BG85" i="5" s="1"/>
  <c r="BD85" i="5"/>
  <c r="BF85" i="5" s="1"/>
  <c r="AI85" i="5"/>
  <c r="AK85" i="5" s="1"/>
  <c r="AH85" i="5"/>
  <c r="AJ85" i="5" s="1"/>
  <c r="M85" i="5"/>
  <c r="O85" i="5" s="1"/>
  <c r="L85" i="5"/>
  <c r="N85" i="5" s="1"/>
  <c r="FK84" i="5"/>
  <c r="FM84" i="5" s="1"/>
  <c r="FJ84" i="5"/>
  <c r="FL84" i="5" s="1"/>
  <c r="EO84" i="5"/>
  <c r="EQ84" i="5" s="1"/>
  <c r="EN84" i="5"/>
  <c r="EP84" i="5" s="1"/>
  <c r="CA84" i="5"/>
  <c r="CC84" i="5" s="1"/>
  <c r="BZ84" i="5"/>
  <c r="CB84" i="5" s="1"/>
  <c r="BE84" i="5"/>
  <c r="BG84" i="5" s="1"/>
  <c r="BD84" i="5"/>
  <c r="BF84" i="5" s="1"/>
  <c r="AI84" i="5"/>
  <c r="AK84" i="5" s="1"/>
  <c r="AH84" i="5"/>
  <c r="AJ84" i="5" s="1"/>
  <c r="M84" i="5"/>
  <c r="O84" i="5" s="1"/>
  <c r="L84" i="5"/>
  <c r="N84" i="5" s="1"/>
  <c r="FK83" i="5"/>
  <c r="FM83" i="5" s="1"/>
  <c r="FJ83" i="5"/>
  <c r="FL83" i="5" s="1"/>
  <c r="EO83" i="5"/>
  <c r="EQ83" i="5" s="1"/>
  <c r="EN83" i="5"/>
  <c r="EP83" i="5" s="1"/>
  <c r="DS83" i="5"/>
  <c r="DU83" i="5" s="1"/>
  <c r="DR83" i="5"/>
  <c r="DT83" i="5" s="1"/>
  <c r="CW83" i="5"/>
  <c r="CY83" i="5" s="1"/>
  <c r="CV83" i="5"/>
  <c r="CX83" i="5" s="1"/>
  <c r="CA83" i="5"/>
  <c r="CC83" i="5" s="1"/>
  <c r="BZ83" i="5"/>
  <c r="CB83" i="5" s="1"/>
  <c r="BE83" i="5"/>
  <c r="BG83" i="5" s="1"/>
  <c r="BD83" i="5"/>
  <c r="BF83" i="5" s="1"/>
  <c r="AI83" i="5"/>
  <c r="AK83" i="5" s="1"/>
  <c r="AH83" i="5"/>
  <c r="AJ83" i="5" s="1"/>
  <c r="M83" i="5"/>
  <c r="O83" i="5" s="1"/>
  <c r="L83" i="5"/>
  <c r="N83" i="5" s="1"/>
  <c r="FK82" i="5"/>
  <c r="FM82" i="5" s="1"/>
  <c r="FJ82" i="5"/>
  <c r="FL82" i="5" s="1"/>
  <c r="EO82" i="5"/>
  <c r="EQ82" i="5" s="1"/>
  <c r="EN82" i="5"/>
  <c r="EP82" i="5" s="1"/>
  <c r="DS82" i="5"/>
  <c r="DU82" i="5" s="1"/>
  <c r="DR82" i="5"/>
  <c r="DT82" i="5" s="1"/>
  <c r="CW82" i="5"/>
  <c r="CY82" i="5" s="1"/>
  <c r="CV82" i="5"/>
  <c r="CX82" i="5" s="1"/>
  <c r="CA82" i="5"/>
  <c r="CC82" i="5" s="1"/>
  <c r="BZ82" i="5"/>
  <c r="CB82" i="5" s="1"/>
  <c r="BE82" i="5"/>
  <c r="BG82" i="5" s="1"/>
  <c r="BD82" i="5"/>
  <c r="BF82" i="5" s="1"/>
  <c r="AI82" i="5"/>
  <c r="AK82" i="5" s="1"/>
  <c r="AH82" i="5"/>
  <c r="AJ82" i="5" s="1"/>
  <c r="M82" i="5"/>
  <c r="O82" i="5" s="1"/>
  <c r="L82" i="5"/>
  <c r="N82" i="5" s="1"/>
  <c r="FK81" i="5"/>
  <c r="FM81" i="5" s="1"/>
  <c r="FJ81" i="5"/>
  <c r="FL81" i="5" s="1"/>
  <c r="EO81" i="5"/>
  <c r="EQ81" i="5" s="1"/>
  <c r="EN81" i="5"/>
  <c r="EP81" i="5" s="1"/>
  <c r="DS81" i="5"/>
  <c r="DU81" i="5" s="1"/>
  <c r="DR81" i="5"/>
  <c r="DT81" i="5" s="1"/>
  <c r="CW81" i="5"/>
  <c r="CY81" i="5" s="1"/>
  <c r="CV81" i="5"/>
  <c r="CX81" i="5" s="1"/>
  <c r="CA81" i="5"/>
  <c r="CC81" i="5" s="1"/>
  <c r="BZ81" i="5"/>
  <c r="CB81" i="5" s="1"/>
  <c r="BE81" i="5"/>
  <c r="BG81" i="5" s="1"/>
  <c r="BD81" i="5"/>
  <c r="BF81" i="5" s="1"/>
  <c r="AI81" i="5"/>
  <c r="AK81" i="5" s="1"/>
  <c r="AH81" i="5"/>
  <c r="AJ81" i="5" s="1"/>
  <c r="M81" i="5"/>
  <c r="O81" i="5" s="1"/>
  <c r="L81" i="5"/>
  <c r="N81" i="5" s="1"/>
  <c r="FK80" i="5"/>
  <c r="FM80" i="5" s="1"/>
  <c r="FJ80" i="5"/>
  <c r="FL80" i="5" s="1"/>
  <c r="EO80" i="5"/>
  <c r="EQ80" i="5" s="1"/>
  <c r="EN80" i="5"/>
  <c r="EP80" i="5" s="1"/>
  <c r="DS80" i="5"/>
  <c r="DU80" i="5" s="1"/>
  <c r="DR80" i="5"/>
  <c r="DT80" i="5" s="1"/>
  <c r="CW80" i="5"/>
  <c r="CY80" i="5" s="1"/>
  <c r="CV80" i="5"/>
  <c r="CX80" i="5" s="1"/>
  <c r="CA80" i="5"/>
  <c r="CC80" i="5" s="1"/>
  <c r="BZ80" i="5"/>
  <c r="CB80" i="5" s="1"/>
  <c r="BE80" i="5"/>
  <c r="BG80" i="5" s="1"/>
  <c r="BD80" i="5"/>
  <c r="BF80" i="5" s="1"/>
  <c r="AI80" i="5"/>
  <c r="AK80" i="5" s="1"/>
  <c r="AH80" i="5"/>
  <c r="AJ80" i="5" s="1"/>
  <c r="M80" i="5"/>
  <c r="O80" i="5" s="1"/>
  <c r="L80" i="5"/>
  <c r="N80" i="5" s="1"/>
  <c r="FK79" i="5"/>
  <c r="FM79" i="5" s="1"/>
  <c r="FJ79" i="5"/>
  <c r="FL79" i="5" s="1"/>
  <c r="EO79" i="5"/>
  <c r="EQ79" i="5" s="1"/>
  <c r="EN79" i="5"/>
  <c r="EP79" i="5" s="1"/>
  <c r="DS79" i="5"/>
  <c r="DU79" i="5" s="1"/>
  <c r="DR79" i="5"/>
  <c r="DT79" i="5" s="1"/>
  <c r="CW79" i="5"/>
  <c r="CY79" i="5" s="1"/>
  <c r="CV79" i="5"/>
  <c r="CX79" i="5" s="1"/>
  <c r="CA79" i="5"/>
  <c r="CC79" i="5" s="1"/>
  <c r="BZ79" i="5"/>
  <c r="CB79" i="5" s="1"/>
  <c r="BE79" i="5"/>
  <c r="BG79" i="5" s="1"/>
  <c r="BD79" i="5"/>
  <c r="BF79" i="5" s="1"/>
  <c r="AI79" i="5"/>
  <c r="AK79" i="5" s="1"/>
  <c r="AH79" i="5"/>
  <c r="AJ79" i="5" s="1"/>
  <c r="M79" i="5"/>
  <c r="O79" i="5" s="1"/>
  <c r="L79" i="5"/>
  <c r="N79" i="5" s="1"/>
  <c r="FK78" i="5"/>
  <c r="FM78" i="5" s="1"/>
  <c r="FJ78" i="5"/>
  <c r="FL78" i="5" s="1"/>
  <c r="EO78" i="5"/>
  <c r="EQ78" i="5" s="1"/>
  <c r="EN78" i="5"/>
  <c r="EP78" i="5" s="1"/>
  <c r="DS78" i="5"/>
  <c r="DU78" i="5" s="1"/>
  <c r="DR78" i="5"/>
  <c r="DT78" i="5" s="1"/>
  <c r="CW78" i="5"/>
  <c r="CY78" i="5" s="1"/>
  <c r="CV78" i="5"/>
  <c r="CX78" i="5" s="1"/>
  <c r="CA78" i="5"/>
  <c r="CC78" i="5" s="1"/>
  <c r="BZ78" i="5"/>
  <c r="CB78" i="5" s="1"/>
  <c r="BE78" i="5"/>
  <c r="BG78" i="5" s="1"/>
  <c r="BD78" i="5"/>
  <c r="BF78" i="5" s="1"/>
  <c r="AI78" i="5"/>
  <c r="AK78" i="5" s="1"/>
  <c r="AH78" i="5"/>
  <c r="AJ78" i="5" s="1"/>
  <c r="M78" i="5"/>
  <c r="O78" i="5" s="1"/>
  <c r="L78" i="5"/>
  <c r="N78" i="5" s="1"/>
  <c r="FK77" i="5"/>
  <c r="FM77" i="5" s="1"/>
  <c r="FJ77" i="5"/>
  <c r="FL77" i="5" s="1"/>
  <c r="EO77" i="5"/>
  <c r="EQ77" i="5" s="1"/>
  <c r="EN77" i="5"/>
  <c r="EP77" i="5" s="1"/>
  <c r="DS77" i="5"/>
  <c r="DU77" i="5" s="1"/>
  <c r="DR77" i="5"/>
  <c r="DT77" i="5" s="1"/>
  <c r="CW77" i="5"/>
  <c r="CY77" i="5" s="1"/>
  <c r="CV77" i="5"/>
  <c r="CX77" i="5" s="1"/>
  <c r="CA77" i="5"/>
  <c r="CC77" i="5" s="1"/>
  <c r="BZ77" i="5"/>
  <c r="CB77" i="5" s="1"/>
  <c r="BE77" i="5"/>
  <c r="BG77" i="5" s="1"/>
  <c r="BD77" i="5"/>
  <c r="BF77" i="5" s="1"/>
  <c r="AI77" i="5"/>
  <c r="AK77" i="5" s="1"/>
  <c r="AH77" i="5"/>
  <c r="AJ77" i="5" s="1"/>
  <c r="M77" i="5"/>
  <c r="O77" i="5" s="1"/>
  <c r="L77" i="5"/>
  <c r="N77" i="5" s="1"/>
  <c r="FK76" i="5"/>
  <c r="FM76" i="5" s="1"/>
  <c r="FJ76" i="5"/>
  <c r="FL76" i="5" s="1"/>
  <c r="EO76" i="5"/>
  <c r="EQ76" i="5" s="1"/>
  <c r="EN76" i="5"/>
  <c r="EP76" i="5" s="1"/>
  <c r="DS76" i="5"/>
  <c r="DU76" i="5" s="1"/>
  <c r="DR76" i="5"/>
  <c r="DT76" i="5" s="1"/>
  <c r="CW76" i="5"/>
  <c r="CY76" i="5" s="1"/>
  <c r="CV76" i="5"/>
  <c r="CX76" i="5" s="1"/>
  <c r="CA76" i="5"/>
  <c r="CC76" i="5" s="1"/>
  <c r="BZ76" i="5"/>
  <c r="CB76" i="5" s="1"/>
  <c r="BE76" i="5"/>
  <c r="BG76" i="5" s="1"/>
  <c r="BD76" i="5"/>
  <c r="BF76" i="5" s="1"/>
  <c r="AI76" i="5"/>
  <c r="AK76" i="5" s="1"/>
  <c r="AH76" i="5"/>
  <c r="AJ76" i="5" s="1"/>
  <c r="M76" i="5"/>
  <c r="O76" i="5" s="1"/>
  <c r="L76" i="5"/>
  <c r="N76" i="5" s="1"/>
  <c r="FK75" i="5"/>
  <c r="FM75" i="5" s="1"/>
  <c r="FJ75" i="5"/>
  <c r="FL75" i="5" s="1"/>
  <c r="EO75" i="5"/>
  <c r="EQ75" i="5" s="1"/>
  <c r="EN75" i="5"/>
  <c r="EP75" i="5" s="1"/>
  <c r="DS75" i="5"/>
  <c r="DU75" i="5" s="1"/>
  <c r="DR75" i="5"/>
  <c r="DT75" i="5" s="1"/>
  <c r="CW75" i="5"/>
  <c r="CY75" i="5" s="1"/>
  <c r="CV75" i="5"/>
  <c r="CX75" i="5" s="1"/>
  <c r="CA75" i="5"/>
  <c r="CC75" i="5" s="1"/>
  <c r="BZ75" i="5"/>
  <c r="CB75" i="5" s="1"/>
  <c r="BE75" i="5"/>
  <c r="BG75" i="5" s="1"/>
  <c r="BD75" i="5"/>
  <c r="BF75" i="5" s="1"/>
  <c r="AI75" i="5"/>
  <c r="AK75" i="5" s="1"/>
  <c r="AH75" i="5"/>
  <c r="AJ75" i="5" s="1"/>
  <c r="M75" i="5"/>
  <c r="O75" i="5" s="1"/>
  <c r="L75" i="5"/>
  <c r="N75" i="5" s="1"/>
  <c r="FK74" i="5"/>
  <c r="FM74" i="5" s="1"/>
  <c r="FJ74" i="5"/>
  <c r="FL74" i="5" s="1"/>
  <c r="EO74" i="5"/>
  <c r="EQ74" i="5" s="1"/>
  <c r="EN74" i="5"/>
  <c r="EP74" i="5" s="1"/>
  <c r="DS74" i="5"/>
  <c r="DU74" i="5" s="1"/>
  <c r="DR74" i="5"/>
  <c r="DT74" i="5" s="1"/>
  <c r="CW74" i="5"/>
  <c r="CY74" i="5" s="1"/>
  <c r="CV74" i="5"/>
  <c r="CX74" i="5" s="1"/>
  <c r="CA74" i="5"/>
  <c r="CC74" i="5" s="1"/>
  <c r="BZ74" i="5"/>
  <c r="CB74" i="5" s="1"/>
  <c r="BE74" i="5"/>
  <c r="BG74" i="5" s="1"/>
  <c r="BD74" i="5"/>
  <c r="BF74" i="5" s="1"/>
  <c r="AI74" i="5"/>
  <c r="AK74" i="5" s="1"/>
  <c r="AH74" i="5"/>
  <c r="AJ74" i="5" s="1"/>
  <c r="M74" i="5"/>
  <c r="O74" i="5" s="1"/>
  <c r="L74" i="5"/>
  <c r="N74" i="5" s="1"/>
  <c r="FK73" i="5"/>
  <c r="FM73" i="5" s="1"/>
  <c r="FJ73" i="5"/>
  <c r="FL73" i="5" s="1"/>
  <c r="EO73" i="5"/>
  <c r="EQ73" i="5" s="1"/>
  <c r="EN73" i="5"/>
  <c r="EP73" i="5" s="1"/>
  <c r="DS73" i="5"/>
  <c r="DU73" i="5" s="1"/>
  <c r="DR73" i="5"/>
  <c r="DT73" i="5" s="1"/>
  <c r="CW73" i="5"/>
  <c r="CY73" i="5" s="1"/>
  <c r="CV73" i="5"/>
  <c r="CX73" i="5" s="1"/>
  <c r="CA73" i="5"/>
  <c r="CC73" i="5" s="1"/>
  <c r="BZ73" i="5"/>
  <c r="CB73" i="5" s="1"/>
  <c r="BE73" i="5"/>
  <c r="BG73" i="5" s="1"/>
  <c r="BD73" i="5"/>
  <c r="BF73" i="5" s="1"/>
  <c r="AI73" i="5"/>
  <c r="AK73" i="5" s="1"/>
  <c r="AH73" i="5"/>
  <c r="AJ73" i="5" s="1"/>
  <c r="M73" i="5"/>
  <c r="O73" i="5" s="1"/>
  <c r="L73" i="5"/>
  <c r="N73" i="5" s="1"/>
  <c r="FK72" i="5"/>
  <c r="FM72" i="5" s="1"/>
  <c r="FJ72" i="5"/>
  <c r="FL72" i="5" s="1"/>
  <c r="EO72" i="5"/>
  <c r="EQ72" i="5" s="1"/>
  <c r="EN72" i="5"/>
  <c r="EP72" i="5" s="1"/>
  <c r="DS72" i="5"/>
  <c r="DU72" i="5" s="1"/>
  <c r="DR72" i="5"/>
  <c r="DT72" i="5" s="1"/>
  <c r="CW72" i="5"/>
  <c r="CY72" i="5" s="1"/>
  <c r="CV72" i="5"/>
  <c r="CX72" i="5" s="1"/>
  <c r="CA72" i="5"/>
  <c r="CC72" i="5" s="1"/>
  <c r="BZ72" i="5"/>
  <c r="CB72" i="5" s="1"/>
  <c r="BE72" i="5"/>
  <c r="BG72" i="5" s="1"/>
  <c r="BD72" i="5"/>
  <c r="BF72" i="5" s="1"/>
  <c r="AI72" i="5"/>
  <c r="AK72" i="5" s="1"/>
  <c r="AH72" i="5"/>
  <c r="AJ72" i="5" s="1"/>
  <c r="M72" i="5"/>
  <c r="O72" i="5" s="1"/>
  <c r="L72" i="5"/>
  <c r="N72" i="5" s="1"/>
  <c r="FK71" i="5"/>
  <c r="FM71" i="5" s="1"/>
  <c r="FJ71" i="5"/>
  <c r="FL71" i="5" s="1"/>
  <c r="EO71" i="5"/>
  <c r="EQ71" i="5" s="1"/>
  <c r="EN71" i="5"/>
  <c r="EP71" i="5" s="1"/>
  <c r="DS71" i="5"/>
  <c r="DU71" i="5" s="1"/>
  <c r="DR71" i="5"/>
  <c r="DT71" i="5" s="1"/>
  <c r="CW71" i="5"/>
  <c r="CY71" i="5" s="1"/>
  <c r="CV71" i="5"/>
  <c r="CX71" i="5" s="1"/>
  <c r="CA71" i="5"/>
  <c r="CC71" i="5" s="1"/>
  <c r="BZ71" i="5"/>
  <c r="CB71" i="5" s="1"/>
  <c r="BE71" i="5"/>
  <c r="BG71" i="5" s="1"/>
  <c r="BD71" i="5"/>
  <c r="BF71" i="5" s="1"/>
  <c r="AI71" i="5"/>
  <c r="AK71" i="5" s="1"/>
  <c r="AH71" i="5"/>
  <c r="AJ71" i="5" s="1"/>
  <c r="M71" i="5"/>
  <c r="O71" i="5" s="1"/>
  <c r="L71" i="5"/>
  <c r="N71" i="5" s="1"/>
  <c r="FK70" i="5"/>
  <c r="FM70" i="5" s="1"/>
  <c r="FJ70" i="5"/>
  <c r="FL70" i="5" s="1"/>
  <c r="EO70" i="5"/>
  <c r="EQ70" i="5" s="1"/>
  <c r="EN70" i="5"/>
  <c r="EP70" i="5" s="1"/>
  <c r="DS70" i="5"/>
  <c r="DU70" i="5" s="1"/>
  <c r="DR70" i="5"/>
  <c r="DT70" i="5" s="1"/>
  <c r="CW70" i="5"/>
  <c r="CY70" i="5" s="1"/>
  <c r="CV70" i="5"/>
  <c r="CX70" i="5" s="1"/>
  <c r="CA70" i="5"/>
  <c r="CC70" i="5" s="1"/>
  <c r="BZ70" i="5"/>
  <c r="CB70" i="5" s="1"/>
  <c r="BE70" i="5"/>
  <c r="BG70" i="5" s="1"/>
  <c r="BD70" i="5"/>
  <c r="BF70" i="5" s="1"/>
  <c r="AI70" i="5"/>
  <c r="AK70" i="5" s="1"/>
  <c r="AH70" i="5"/>
  <c r="AJ70" i="5" s="1"/>
  <c r="M70" i="5"/>
  <c r="O70" i="5" s="1"/>
  <c r="L70" i="5"/>
  <c r="N70" i="5" s="1"/>
  <c r="FK69" i="5"/>
  <c r="FM69" i="5" s="1"/>
  <c r="FJ69" i="5"/>
  <c r="FL69" i="5" s="1"/>
  <c r="EO69" i="5"/>
  <c r="EQ69" i="5" s="1"/>
  <c r="EN69" i="5"/>
  <c r="EP69" i="5" s="1"/>
  <c r="DS69" i="5"/>
  <c r="DU69" i="5" s="1"/>
  <c r="DR69" i="5"/>
  <c r="DT69" i="5" s="1"/>
  <c r="CW69" i="5"/>
  <c r="CY69" i="5" s="1"/>
  <c r="CV69" i="5"/>
  <c r="CX69" i="5" s="1"/>
  <c r="CA69" i="5"/>
  <c r="CC69" i="5" s="1"/>
  <c r="BZ69" i="5"/>
  <c r="CB69" i="5" s="1"/>
  <c r="BE69" i="5"/>
  <c r="BG69" i="5" s="1"/>
  <c r="BD69" i="5"/>
  <c r="BF69" i="5" s="1"/>
  <c r="AI69" i="5"/>
  <c r="AK69" i="5" s="1"/>
  <c r="AH69" i="5"/>
  <c r="AJ69" i="5" s="1"/>
  <c r="M69" i="5"/>
  <c r="O69" i="5" s="1"/>
  <c r="L69" i="5"/>
  <c r="N69" i="5" s="1"/>
  <c r="FK68" i="5"/>
  <c r="FM68" i="5" s="1"/>
  <c r="FJ68" i="5"/>
  <c r="FL68" i="5" s="1"/>
  <c r="EO68" i="5"/>
  <c r="EQ68" i="5" s="1"/>
  <c r="EN68" i="5"/>
  <c r="EP68" i="5" s="1"/>
  <c r="DS68" i="5"/>
  <c r="DU68" i="5" s="1"/>
  <c r="DR68" i="5"/>
  <c r="DT68" i="5" s="1"/>
  <c r="CY68" i="5"/>
  <c r="CW68" i="5"/>
  <c r="CV68" i="5"/>
  <c r="CX68" i="5" s="1"/>
  <c r="CA68" i="5"/>
  <c r="CC68" i="5" s="1"/>
  <c r="BZ68" i="5"/>
  <c r="CB68" i="5" s="1"/>
  <c r="BE68" i="5"/>
  <c r="BG68" i="5" s="1"/>
  <c r="BD68" i="5"/>
  <c r="BF68" i="5" s="1"/>
  <c r="AI68" i="5"/>
  <c r="AK68" i="5" s="1"/>
  <c r="AH68" i="5"/>
  <c r="AJ68" i="5" s="1"/>
  <c r="M68" i="5"/>
  <c r="O68" i="5" s="1"/>
  <c r="L68" i="5"/>
  <c r="N68" i="5" s="1"/>
  <c r="FK67" i="5"/>
  <c r="FM67" i="5" s="1"/>
  <c r="FJ67" i="5"/>
  <c r="FL67" i="5" s="1"/>
  <c r="EO67" i="5"/>
  <c r="EQ67" i="5" s="1"/>
  <c r="EN67" i="5"/>
  <c r="EP67" i="5" s="1"/>
  <c r="DS67" i="5"/>
  <c r="DU67" i="5" s="1"/>
  <c r="DR67" i="5"/>
  <c r="DT67" i="5" s="1"/>
  <c r="CW67" i="5"/>
  <c r="CY67" i="5" s="1"/>
  <c r="CV67" i="5"/>
  <c r="CX67" i="5" s="1"/>
  <c r="CA67" i="5"/>
  <c r="CC67" i="5" s="1"/>
  <c r="BZ67" i="5"/>
  <c r="CB67" i="5" s="1"/>
  <c r="BE67" i="5"/>
  <c r="BG67" i="5" s="1"/>
  <c r="BD67" i="5"/>
  <c r="BF67" i="5" s="1"/>
  <c r="AI67" i="5"/>
  <c r="AK67" i="5" s="1"/>
  <c r="AH67" i="5"/>
  <c r="AJ67" i="5" s="1"/>
  <c r="M67" i="5"/>
  <c r="O67" i="5" s="1"/>
  <c r="L67" i="5"/>
  <c r="N67" i="5" s="1"/>
  <c r="FK66" i="5"/>
  <c r="FM66" i="5" s="1"/>
  <c r="FJ66" i="5"/>
  <c r="FL66" i="5" s="1"/>
  <c r="EO66" i="5"/>
  <c r="EQ66" i="5" s="1"/>
  <c r="EN66" i="5"/>
  <c r="EP66" i="5" s="1"/>
  <c r="DS66" i="5"/>
  <c r="DU66" i="5" s="1"/>
  <c r="DR66" i="5"/>
  <c r="DT66" i="5" s="1"/>
  <c r="CW66" i="5"/>
  <c r="CY66" i="5" s="1"/>
  <c r="CV66" i="5"/>
  <c r="CX66" i="5" s="1"/>
  <c r="CA66" i="5"/>
  <c r="CC66" i="5" s="1"/>
  <c r="BZ66" i="5"/>
  <c r="CB66" i="5" s="1"/>
  <c r="BE66" i="5"/>
  <c r="BG66" i="5" s="1"/>
  <c r="BD66" i="5"/>
  <c r="BF66" i="5" s="1"/>
  <c r="AI66" i="5"/>
  <c r="AK66" i="5" s="1"/>
  <c r="AH66" i="5"/>
  <c r="AJ66" i="5" s="1"/>
  <c r="M66" i="5"/>
  <c r="O66" i="5" s="1"/>
  <c r="L66" i="5"/>
  <c r="N66" i="5" s="1"/>
  <c r="FK65" i="5"/>
  <c r="FM65" i="5" s="1"/>
  <c r="FJ65" i="5"/>
  <c r="FL65" i="5" s="1"/>
  <c r="EO65" i="5"/>
  <c r="EQ65" i="5" s="1"/>
  <c r="EN65" i="5"/>
  <c r="EP65" i="5" s="1"/>
  <c r="DS65" i="5"/>
  <c r="DU65" i="5" s="1"/>
  <c r="DR65" i="5"/>
  <c r="DT65" i="5" s="1"/>
  <c r="CW65" i="5"/>
  <c r="CY65" i="5" s="1"/>
  <c r="CV65" i="5"/>
  <c r="CX65" i="5" s="1"/>
  <c r="CA65" i="5"/>
  <c r="CC65" i="5" s="1"/>
  <c r="BZ65" i="5"/>
  <c r="CB65" i="5" s="1"/>
  <c r="BE65" i="5"/>
  <c r="BG65" i="5" s="1"/>
  <c r="BD65" i="5"/>
  <c r="BF65" i="5" s="1"/>
  <c r="AI65" i="5"/>
  <c r="AK65" i="5" s="1"/>
  <c r="AH65" i="5"/>
  <c r="AJ65" i="5" s="1"/>
  <c r="M65" i="5"/>
  <c r="O65" i="5" s="1"/>
  <c r="L65" i="5"/>
  <c r="N65" i="5" s="1"/>
  <c r="FK64" i="5"/>
  <c r="FM64" i="5" s="1"/>
  <c r="FJ64" i="5"/>
  <c r="FL64" i="5" s="1"/>
  <c r="EO64" i="5"/>
  <c r="EQ64" i="5" s="1"/>
  <c r="EN64" i="5"/>
  <c r="EP64" i="5" s="1"/>
  <c r="DS64" i="5"/>
  <c r="DU64" i="5" s="1"/>
  <c r="DR64" i="5"/>
  <c r="DT64" i="5" s="1"/>
  <c r="CW64" i="5"/>
  <c r="CY64" i="5" s="1"/>
  <c r="CV64" i="5"/>
  <c r="CX64" i="5" s="1"/>
  <c r="CA64" i="5"/>
  <c r="CC64" i="5" s="1"/>
  <c r="BZ64" i="5"/>
  <c r="CB64" i="5" s="1"/>
  <c r="BE64" i="5"/>
  <c r="BG64" i="5" s="1"/>
  <c r="BD64" i="5"/>
  <c r="BF64" i="5" s="1"/>
  <c r="AI64" i="5"/>
  <c r="AK64" i="5" s="1"/>
  <c r="AH64" i="5"/>
  <c r="AJ64" i="5" s="1"/>
  <c r="M64" i="5"/>
  <c r="O64" i="5" s="1"/>
  <c r="L64" i="5"/>
  <c r="N64" i="5" s="1"/>
  <c r="FK63" i="5"/>
  <c r="FM63" i="5" s="1"/>
  <c r="FJ63" i="5"/>
  <c r="FL63" i="5" s="1"/>
  <c r="EO63" i="5"/>
  <c r="EQ63" i="5" s="1"/>
  <c r="EN63" i="5"/>
  <c r="EP63" i="5" s="1"/>
  <c r="DS63" i="5"/>
  <c r="DU63" i="5" s="1"/>
  <c r="DR63" i="5"/>
  <c r="DT63" i="5" s="1"/>
  <c r="CW63" i="5"/>
  <c r="CY63" i="5" s="1"/>
  <c r="CV63" i="5"/>
  <c r="CX63" i="5" s="1"/>
  <c r="CA63" i="5"/>
  <c r="CC63" i="5" s="1"/>
  <c r="BZ63" i="5"/>
  <c r="CB63" i="5" s="1"/>
  <c r="BE63" i="5"/>
  <c r="BG63" i="5" s="1"/>
  <c r="BD63" i="5"/>
  <c r="BF63" i="5" s="1"/>
  <c r="AI63" i="5"/>
  <c r="AK63" i="5" s="1"/>
  <c r="AH63" i="5"/>
  <c r="AJ63" i="5" s="1"/>
  <c r="M63" i="5"/>
  <c r="O63" i="5" s="1"/>
  <c r="L63" i="5"/>
  <c r="N63" i="5" s="1"/>
  <c r="FK62" i="5"/>
  <c r="FM62" i="5" s="1"/>
  <c r="FJ62" i="5"/>
  <c r="FL62" i="5" s="1"/>
  <c r="EO62" i="5"/>
  <c r="EQ62" i="5" s="1"/>
  <c r="EN62" i="5"/>
  <c r="EP62" i="5" s="1"/>
  <c r="DS62" i="5"/>
  <c r="DU62" i="5" s="1"/>
  <c r="DR62" i="5"/>
  <c r="DT62" i="5" s="1"/>
  <c r="CW62" i="5"/>
  <c r="CY62" i="5" s="1"/>
  <c r="CV62" i="5"/>
  <c r="CX62" i="5" s="1"/>
  <c r="CA62" i="5"/>
  <c r="CC62" i="5" s="1"/>
  <c r="BZ62" i="5"/>
  <c r="CB62" i="5" s="1"/>
  <c r="BE62" i="5"/>
  <c r="BG62" i="5" s="1"/>
  <c r="BD62" i="5"/>
  <c r="BF62" i="5" s="1"/>
  <c r="AI62" i="5"/>
  <c r="AK62" i="5" s="1"/>
  <c r="AH62" i="5"/>
  <c r="AJ62" i="5" s="1"/>
  <c r="M62" i="5"/>
  <c r="O62" i="5" s="1"/>
  <c r="L62" i="5"/>
  <c r="N62" i="5" s="1"/>
  <c r="FK61" i="5"/>
  <c r="FM61" i="5" s="1"/>
  <c r="FJ61" i="5"/>
  <c r="FL61" i="5" s="1"/>
  <c r="EO61" i="5"/>
  <c r="EQ61" i="5" s="1"/>
  <c r="EN61" i="5"/>
  <c r="EP61" i="5" s="1"/>
  <c r="DS61" i="5"/>
  <c r="DU61" i="5" s="1"/>
  <c r="DR61" i="5"/>
  <c r="DT61" i="5" s="1"/>
  <c r="CW61" i="5"/>
  <c r="CY61" i="5" s="1"/>
  <c r="CV61" i="5"/>
  <c r="CX61" i="5" s="1"/>
  <c r="CA61" i="5"/>
  <c r="CC61" i="5" s="1"/>
  <c r="BZ61" i="5"/>
  <c r="CB61" i="5" s="1"/>
  <c r="BE61" i="5"/>
  <c r="BG61" i="5" s="1"/>
  <c r="BD61" i="5"/>
  <c r="BF61" i="5" s="1"/>
  <c r="AI61" i="5"/>
  <c r="AK61" i="5" s="1"/>
  <c r="AH61" i="5"/>
  <c r="AJ61" i="5" s="1"/>
  <c r="M61" i="5"/>
  <c r="O61" i="5" s="1"/>
  <c r="L61" i="5"/>
  <c r="N61" i="5" s="1"/>
  <c r="FK60" i="5"/>
  <c r="FM60" i="5" s="1"/>
  <c r="FJ60" i="5"/>
  <c r="FL60" i="5" s="1"/>
  <c r="EO60" i="5"/>
  <c r="EQ60" i="5" s="1"/>
  <c r="EN60" i="5"/>
  <c r="EP60" i="5" s="1"/>
  <c r="DS60" i="5"/>
  <c r="DU60" i="5" s="1"/>
  <c r="DR60" i="5"/>
  <c r="DT60" i="5" s="1"/>
  <c r="CW60" i="5"/>
  <c r="CY60" i="5" s="1"/>
  <c r="CV60" i="5"/>
  <c r="CX60" i="5" s="1"/>
  <c r="CA60" i="5"/>
  <c r="CC60" i="5" s="1"/>
  <c r="BZ60" i="5"/>
  <c r="CB60" i="5" s="1"/>
  <c r="BE60" i="5"/>
  <c r="BG60" i="5" s="1"/>
  <c r="BD60" i="5"/>
  <c r="BF60" i="5" s="1"/>
  <c r="AI60" i="5"/>
  <c r="AK60" i="5" s="1"/>
  <c r="AH60" i="5"/>
  <c r="AJ60" i="5" s="1"/>
  <c r="M60" i="5"/>
  <c r="O60" i="5" s="1"/>
  <c r="L60" i="5"/>
  <c r="N60" i="5" s="1"/>
  <c r="FK59" i="5"/>
  <c r="FM59" i="5" s="1"/>
  <c r="FJ59" i="5"/>
  <c r="FL59" i="5" s="1"/>
  <c r="EO59" i="5"/>
  <c r="EQ59" i="5" s="1"/>
  <c r="EN59" i="5"/>
  <c r="EP59" i="5" s="1"/>
  <c r="DS59" i="5"/>
  <c r="DU59" i="5" s="1"/>
  <c r="DR59" i="5"/>
  <c r="DT59" i="5" s="1"/>
  <c r="CW59" i="5"/>
  <c r="CY59" i="5" s="1"/>
  <c r="CV59" i="5"/>
  <c r="CX59" i="5" s="1"/>
  <c r="CA59" i="5"/>
  <c r="CC59" i="5" s="1"/>
  <c r="BZ59" i="5"/>
  <c r="CB59" i="5" s="1"/>
  <c r="BE59" i="5"/>
  <c r="BG59" i="5" s="1"/>
  <c r="BD59" i="5"/>
  <c r="BF59" i="5" s="1"/>
  <c r="AI59" i="5"/>
  <c r="AK59" i="5" s="1"/>
  <c r="AH59" i="5"/>
  <c r="AJ59" i="5" s="1"/>
  <c r="M59" i="5"/>
  <c r="O59" i="5" s="1"/>
  <c r="L59" i="5"/>
  <c r="N59" i="5" s="1"/>
  <c r="FK58" i="5"/>
  <c r="FM58" i="5" s="1"/>
  <c r="FJ58" i="5"/>
  <c r="FL58" i="5" s="1"/>
  <c r="EO58" i="5"/>
  <c r="EQ58" i="5" s="1"/>
  <c r="EN58" i="5"/>
  <c r="EP58" i="5" s="1"/>
  <c r="DS58" i="5"/>
  <c r="DU58" i="5" s="1"/>
  <c r="DR58" i="5"/>
  <c r="DT58" i="5" s="1"/>
  <c r="CW58" i="5"/>
  <c r="CY58" i="5" s="1"/>
  <c r="CV58" i="5"/>
  <c r="CX58" i="5" s="1"/>
  <c r="CA58" i="5"/>
  <c r="CC58" i="5" s="1"/>
  <c r="BZ58" i="5"/>
  <c r="CB58" i="5" s="1"/>
  <c r="BE58" i="5"/>
  <c r="BG58" i="5" s="1"/>
  <c r="BD58" i="5"/>
  <c r="BF58" i="5" s="1"/>
  <c r="AI58" i="5"/>
  <c r="AK58" i="5" s="1"/>
  <c r="AH58" i="5"/>
  <c r="AJ58" i="5" s="1"/>
  <c r="M58" i="5"/>
  <c r="O58" i="5" s="1"/>
  <c r="L58" i="5"/>
  <c r="N58" i="5" s="1"/>
  <c r="FK57" i="5"/>
  <c r="FM57" i="5" s="1"/>
  <c r="FJ57" i="5"/>
  <c r="FL57" i="5" s="1"/>
  <c r="EO57" i="5"/>
  <c r="EQ57" i="5" s="1"/>
  <c r="EN57" i="5"/>
  <c r="EP57" i="5" s="1"/>
  <c r="DS57" i="5"/>
  <c r="DU57" i="5" s="1"/>
  <c r="DR57" i="5"/>
  <c r="DT57" i="5" s="1"/>
  <c r="CW57" i="5"/>
  <c r="CY57" i="5" s="1"/>
  <c r="CV57" i="5"/>
  <c r="CX57" i="5" s="1"/>
  <c r="CA57" i="5"/>
  <c r="CC57" i="5" s="1"/>
  <c r="BZ57" i="5"/>
  <c r="CB57" i="5" s="1"/>
  <c r="BE57" i="5"/>
  <c r="BG57" i="5" s="1"/>
  <c r="BD57" i="5"/>
  <c r="BF57" i="5" s="1"/>
  <c r="AI57" i="5"/>
  <c r="AK57" i="5" s="1"/>
  <c r="AH57" i="5"/>
  <c r="AJ57" i="5" s="1"/>
  <c r="M57" i="5"/>
  <c r="O57" i="5" s="1"/>
  <c r="L57" i="5"/>
  <c r="N57" i="5" s="1"/>
  <c r="FK56" i="5"/>
  <c r="FM56" i="5" s="1"/>
  <c r="FJ56" i="5"/>
  <c r="FL56" i="5" s="1"/>
  <c r="EO56" i="5"/>
  <c r="EQ56" i="5" s="1"/>
  <c r="EN56" i="5"/>
  <c r="EP56" i="5" s="1"/>
  <c r="DS56" i="5"/>
  <c r="DU56" i="5" s="1"/>
  <c r="DR56" i="5"/>
  <c r="DT56" i="5" s="1"/>
  <c r="CW56" i="5"/>
  <c r="CY56" i="5" s="1"/>
  <c r="CV56" i="5"/>
  <c r="CX56" i="5" s="1"/>
  <c r="CA56" i="5"/>
  <c r="CC56" i="5" s="1"/>
  <c r="BZ56" i="5"/>
  <c r="CB56" i="5" s="1"/>
  <c r="BE56" i="5"/>
  <c r="BG56" i="5" s="1"/>
  <c r="BD56" i="5"/>
  <c r="BF56" i="5" s="1"/>
  <c r="AI56" i="5"/>
  <c r="AK56" i="5" s="1"/>
  <c r="AH56" i="5"/>
  <c r="AJ56" i="5" s="1"/>
  <c r="M56" i="5"/>
  <c r="O56" i="5" s="1"/>
  <c r="L56" i="5"/>
  <c r="N56" i="5" s="1"/>
  <c r="FK55" i="5"/>
  <c r="FM55" i="5" s="1"/>
  <c r="FJ55" i="5"/>
  <c r="FL55" i="5" s="1"/>
  <c r="EO55" i="5"/>
  <c r="EQ55" i="5" s="1"/>
  <c r="EN55" i="5"/>
  <c r="EP55" i="5" s="1"/>
  <c r="DS55" i="5"/>
  <c r="DU55" i="5" s="1"/>
  <c r="DR55" i="5"/>
  <c r="DT55" i="5" s="1"/>
  <c r="CW55" i="5"/>
  <c r="CY55" i="5" s="1"/>
  <c r="CV55" i="5"/>
  <c r="CX55" i="5" s="1"/>
  <c r="CA55" i="5"/>
  <c r="CC55" i="5" s="1"/>
  <c r="BZ55" i="5"/>
  <c r="CB55" i="5" s="1"/>
  <c r="BE55" i="5"/>
  <c r="BG55" i="5" s="1"/>
  <c r="BD55" i="5"/>
  <c r="BF55" i="5" s="1"/>
  <c r="AI55" i="5"/>
  <c r="AK55" i="5" s="1"/>
  <c r="AH55" i="5"/>
  <c r="AJ55" i="5" s="1"/>
  <c r="M55" i="5"/>
  <c r="O55" i="5" s="1"/>
  <c r="L55" i="5"/>
  <c r="N55" i="5" s="1"/>
  <c r="FK54" i="5"/>
  <c r="FM54" i="5" s="1"/>
  <c r="FJ54" i="5"/>
  <c r="FL54" i="5" s="1"/>
  <c r="EO54" i="5"/>
  <c r="EQ54" i="5" s="1"/>
  <c r="EN54" i="5"/>
  <c r="EP54" i="5" s="1"/>
  <c r="DS54" i="5"/>
  <c r="DU54" i="5" s="1"/>
  <c r="DR54" i="5"/>
  <c r="DT54" i="5" s="1"/>
  <c r="CW54" i="5"/>
  <c r="CY54" i="5" s="1"/>
  <c r="CV54" i="5"/>
  <c r="CX54" i="5" s="1"/>
  <c r="CA54" i="5"/>
  <c r="CC54" i="5" s="1"/>
  <c r="BZ54" i="5"/>
  <c r="CB54" i="5" s="1"/>
  <c r="BE54" i="5"/>
  <c r="BG54" i="5" s="1"/>
  <c r="BD54" i="5"/>
  <c r="BF54" i="5" s="1"/>
  <c r="AI54" i="5"/>
  <c r="AK54" i="5" s="1"/>
  <c r="AH54" i="5"/>
  <c r="AJ54" i="5" s="1"/>
  <c r="M54" i="5"/>
  <c r="O54" i="5" s="1"/>
  <c r="L54" i="5"/>
  <c r="N54" i="5" s="1"/>
  <c r="FK53" i="5"/>
  <c r="FM53" i="5" s="1"/>
  <c r="FJ53" i="5"/>
  <c r="FL53" i="5" s="1"/>
  <c r="EO53" i="5"/>
  <c r="EQ53" i="5" s="1"/>
  <c r="EN53" i="5"/>
  <c r="EP53" i="5" s="1"/>
  <c r="DS53" i="5"/>
  <c r="DU53" i="5" s="1"/>
  <c r="DR53" i="5"/>
  <c r="DT53" i="5" s="1"/>
  <c r="CW53" i="5"/>
  <c r="CY53" i="5" s="1"/>
  <c r="CV53" i="5"/>
  <c r="CX53" i="5" s="1"/>
  <c r="CA53" i="5"/>
  <c r="CC53" i="5" s="1"/>
  <c r="BZ53" i="5"/>
  <c r="CB53" i="5" s="1"/>
  <c r="BE53" i="5"/>
  <c r="BG53" i="5" s="1"/>
  <c r="BD53" i="5"/>
  <c r="BF53" i="5" s="1"/>
  <c r="AI53" i="5"/>
  <c r="AK53" i="5" s="1"/>
  <c r="AH53" i="5"/>
  <c r="AJ53" i="5" s="1"/>
  <c r="M53" i="5"/>
  <c r="O53" i="5" s="1"/>
  <c r="L53" i="5"/>
  <c r="N53" i="5" s="1"/>
  <c r="FK52" i="5"/>
  <c r="FM52" i="5" s="1"/>
  <c r="FJ52" i="5"/>
  <c r="FL52" i="5" s="1"/>
  <c r="EO52" i="5"/>
  <c r="EQ52" i="5" s="1"/>
  <c r="EN52" i="5"/>
  <c r="EP52" i="5" s="1"/>
  <c r="DS52" i="5"/>
  <c r="DU52" i="5" s="1"/>
  <c r="DR52" i="5"/>
  <c r="DT52" i="5" s="1"/>
  <c r="CW52" i="5"/>
  <c r="CY52" i="5" s="1"/>
  <c r="CV52" i="5"/>
  <c r="CX52" i="5" s="1"/>
  <c r="CA52" i="5"/>
  <c r="CC52" i="5" s="1"/>
  <c r="BZ52" i="5"/>
  <c r="CB52" i="5" s="1"/>
  <c r="BE52" i="5"/>
  <c r="BG52" i="5" s="1"/>
  <c r="BD52" i="5"/>
  <c r="BF52" i="5" s="1"/>
  <c r="AI52" i="5"/>
  <c r="AK52" i="5" s="1"/>
  <c r="AH52" i="5"/>
  <c r="AJ52" i="5" s="1"/>
  <c r="M52" i="5"/>
  <c r="O52" i="5" s="1"/>
  <c r="L52" i="5"/>
  <c r="N52" i="5" s="1"/>
  <c r="FK51" i="5"/>
  <c r="FM51" i="5" s="1"/>
  <c r="FJ51" i="5"/>
  <c r="FL51" i="5" s="1"/>
  <c r="EO51" i="5"/>
  <c r="EQ51" i="5" s="1"/>
  <c r="EN51" i="5"/>
  <c r="EP51" i="5" s="1"/>
  <c r="DS51" i="5"/>
  <c r="DU51" i="5" s="1"/>
  <c r="DR51" i="5"/>
  <c r="DT51" i="5" s="1"/>
  <c r="CW51" i="5"/>
  <c r="CY51" i="5" s="1"/>
  <c r="CV51" i="5"/>
  <c r="CX51" i="5" s="1"/>
  <c r="CA51" i="5"/>
  <c r="CC51" i="5" s="1"/>
  <c r="BZ51" i="5"/>
  <c r="CB51" i="5" s="1"/>
  <c r="BE51" i="5"/>
  <c r="BG51" i="5" s="1"/>
  <c r="BD51" i="5"/>
  <c r="BF51" i="5" s="1"/>
  <c r="AI51" i="5"/>
  <c r="AK51" i="5" s="1"/>
  <c r="AH51" i="5"/>
  <c r="AJ51" i="5" s="1"/>
  <c r="M51" i="5"/>
  <c r="O51" i="5" s="1"/>
  <c r="L51" i="5"/>
  <c r="N51" i="5" s="1"/>
  <c r="FK50" i="5"/>
  <c r="FM50" i="5" s="1"/>
  <c r="FJ50" i="5"/>
  <c r="FL50" i="5" s="1"/>
  <c r="EO50" i="5"/>
  <c r="EQ50" i="5" s="1"/>
  <c r="EN50" i="5"/>
  <c r="EP50" i="5" s="1"/>
  <c r="DS50" i="5"/>
  <c r="DU50" i="5" s="1"/>
  <c r="DR50" i="5"/>
  <c r="DT50" i="5" s="1"/>
  <c r="CW50" i="5"/>
  <c r="CY50" i="5" s="1"/>
  <c r="CV50" i="5"/>
  <c r="CX50" i="5" s="1"/>
  <c r="CA50" i="5"/>
  <c r="CC50" i="5" s="1"/>
  <c r="BZ50" i="5"/>
  <c r="CB50" i="5" s="1"/>
  <c r="BE50" i="5"/>
  <c r="BG50" i="5" s="1"/>
  <c r="BD50" i="5"/>
  <c r="BF50" i="5" s="1"/>
  <c r="AI50" i="5"/>
  <c r="AK50" i="5" s="1"/>
  <c r="AH50" i="5"/>
  <c r="AJ50" i="5" s="1"/>
  <c r="M50" i="5"/>
  <c r="O50" i="5" s="1"/>
  <c r="L50" i="5"/>
  <c r="N50" i="5" s="1"/>
  <c r="FK49" i="5"/>
  <c r="FM49" i="5" s="1"/>
  <c r="FJ49" i="5"/>
  <c r="FL49" i="5" s="1"/>
  <c r="EO49" i="5"/>
  <c r="EQ49" i="5" s="1"/>
  <c r="EN49" i="5"/>
  <c r="EP49" i="5" s="1"/>
  <c r="DS49" i="5"/>
  <c r="DU49" i="5" s="1"/>
  <c r="DR49" i="5"/>
  <c r="DT49" i="5" s="1"/>
  <c r="CW49" i="5"/>
  <c r="CY49" i="5" s="1"/>
  <c r="CV49" i="5"/>
  <c r="CX49" i="5" s="1"/>
  <c r="CA49" i="5"/>
  <c r="CC49" i="5" s="1"/>
  <c r="BZ49" i="5"/>
  <c r="CB49" i="5" s="1"/>
  <c r="BE49" i="5"/>
  <c r="BG49" i="5" s="1"/>
  <c r="BD49" i="5"/>
  <c r="BF49" i="5" s="1"/>
  <c r="AI49" i="5"/>
  <c r="AK49" i="5" s="1"/>
  <c r="AH49" i="5"/>
  <c r="AJ49" i="5" s="1"/>
  <c r="M49" i="5"/>
  <c r="O49" i="5" s="1"/>
  <c r="L49" i="5"/>
  <c r="N49" i="5" s="1"/>
  <c r="FK48" i="5"/>
  <c r="FM48" i="5" s="1"/>
  <c r="FJ48" i="5"/>
  <c r="FL48" i="5" s="1"/>
  <c r="EO48" i="5"/>
  <c r="EQ48" i="5" s="1"/>
  <c r="EN48" i="5"/>
  <c r="EP48" i="5" s="1"/>
  <c r="DS48" i="5"/>
  <c r="DU48" i="5" s="1"/>
  <c r="DR48" i="5"/>
  <c r="DT48" i="5" s="1"/>
  <c r="CW48" i="5"/>
  <c r="CY48" i="5" s="1"/>
  <c r="CV48" i="5"/>
  <c r="CX48" i="5" s="1"/>
  <c r="CA48" i="5"/>
  <c r="CC48" i="5" s="1"/>
  <c r="BZ48" i="5"/>
  <c r="CB48" i="5" s="1"/>
  <c r="BE48" i="5"/>
  <c r="BG48" i="5" s="1"/>
  <c r="BD48" i="5"/>
  <c r="BF48" i="5" s="1"/>
  <c r="AI48" i="5"/>
  <c r="AK48" i="5" s="1"/>
  <c r="AH48" i="5"/>
  <c r="AJ48" i="5" s="1"/>
  <c r="M48" i="5"/>
  <c r="O48" i="5" s="1"/>
  <c r="L48" i="5"/>
  <c r="N48" i="5" s="1"/>
  <c r="FK47" i="5"/>
  <c r="FM47" i="5" s="1"/>
  <c r="FJ47" i="5"/>
  <c r="FL47" i="5" s="1"/>
  <c r="EO47" i="5"/>
  <c r="EQ47" i="5" s="1"/>
  <c r="EN47" i="5"/>
  <c r="EP47" i="5" s="1"/>
  <c r="DS47" i="5"/>
  <c r="DU47" i="5" s="1"/>
  <c r="DR47" i="5"/>
  <c r="DT47" i="5" s="1"/>
  <c r="CW47" i="5"/>
  <c r="CY47" i="5" s="1"/>
  <c r="CV47" i="5"/>
  <c r="CX47" i="5" s="1"/>
  <c r="CA47" i="5"/>
  <c r="CC47" i="5" s="1"/>
  <c r="BZ47" i="5"/>
  <c r="CB47" i="5" s="1"/>
  <c r="BE47" i="5"/>
  <c r="BG47" i="5" s="1"/>
  <c r="BD47" i="5"/>
  <c r="BF47" i="5" s="1"/>
  <c r="AI47" i="5"/>
  <c r="AK47" i="5" s="1"/>
  <c r="AH47" i="5"/>
  <c r="AJ47" i="5" s="1"/>
  <c r="M47" i="5"/>
  <c r="O47" i="5" s="1"/>
  <c r="L47" i="5"/>
  <c r="N47" i="5" s="1"/>
  <c r="FK46" i="5"/>
  <c r="FM46" i="5" s="1"/>
  <c r="FJ46" i="5"/>
  <c r="FL46" i="5" s="1"/>
  <c r="EO46" i="5"/>
  <c r="EQ46" i="5" s="1"/>
  <c r="EN46" i="5"/>
  <c r="EP46" i="5" s="1"/>
  <c r="DS46" i="5"/>
  <c r="DU46" i="5" s="1"/>
  <c r="DR46" i="5"/>
  <c r="DT46" i="5" s="1"/>
  <c r="CW46" i="5"/>
  <c r="CY46" i="5" s="1"/>
  <c r="CV46" i="5"/>
  <c r="CX46" i="5" s="1"/>
  <c r="CA46" i="5"/>
  <c r="CC46" i="5" s="1"/>
  <c r="BZ46" i="5"/>
  <c r="CB46" i="5" s="1"/>
  <c r="BE46" i="5"/>
  <c r="BG46" i="5" s="1"/>
  <c r="BD46" i="5"/>
  <c r="BF46" i="5" s="1"/>
  <c r="AI46" i="5"/>
  <c r="AK46" i="5" s="1"/>
  <c r="AH46" i="5"/>
  <c r="AJ46" i="5" s="1"/>
  <c r="M46" i="5"/>
  <c r="O46" i="5" s="1"/>
  <c r="L46" i="5"/>
  <c r="N46" i="5" s="1"/>
  <c r="FK45" i="5"/>
  <c r="FM45" i="5" s="1"/>
  <c r="FJ45" i="5"/>
  <c r="FL45" i="5" s="1"/>
  <c r="EO45" i="5"/>
  <c r="EQ45" i="5" s="1"/>
  <c r="EN45" i="5"/>
  <c r="EP45" i="5" s="1"/>
  <c r="DS45" i="5"/>
  <c r="DU45" i="5" s="1"/>
  <c r="DR45" i="5"/>
  <c r="DT45" i="5" s="1"/>
  <c r="CW45" i="5"/>
  <c r="CY45" i="5" s="1"/>
  <c r="CV45" i="5"/>
  <c r="CX45" i="5" s="1"/>
  <c r="CA45" i="5"/>
  <c r="CC45" i="5" s="1"/>
  <c r="BZ45" i="5"/>
  <c r="CB45" i="5" s="1"/>
  <c r="BE45" i="5"/>
  <c r="BG45" i="5" s="1"/>
  <c r="BD45" i="5"/>
  <c r="BF45" i="5" s="1"/>
  <c r="AI45" i="5"/>
  <c r="AK45" i="5" s="1"/>
  <c r="AH45" i="5"/>
  <c r="AJ45" i="5" s="1"/>
  <c r="M45" i="5"/>
  <c r="O45" i="5" s="1"/>
  <c r="L45" i="5"/>
  <c r="N45" i="5" s="1"/>
  <c r="FK44" i="5"/>
  <c r="FM44" i="5" s="1"/>
  <c r="FJ44" i="5"/>
  <c r="FL44" i="5" s="1"/>
  <c r="EO44" i="5"/>
  <c r="EQ44" i="5" s="1"/>
  <c r="EN44" i="5"/>
  <c r="EP44" i="5" s="1"/>
  <c r="DS44" i="5"/>
  <c r="DU44" i="5" s="1"/>
  <c r="DR44" i="5"/>
  <c r="DT44" i="5" s="1"/>
  <c r="CW44" i="5"/>
  <c r="CY44" i="5" s="1"/>
  <c r="CV44" i="5"/>
  <c r="CX44" i="5" s="1"/>
  <c r="CA44" i="5"/>
  <c r="CC44" i="5" s="1"/>
  <c r="BZ44" i="5"/>
  <c r="CB44" i="5" s="1"/>
  <c r="BE44" i="5"/>
  <c r="BG44" i="5" s="1"/>
  <c r="BD44" i="5"/>
  <c r="BF44" i="5" s="1"/>
  <c r="AI44" i="5"/>
  <c r="AK44" i="5" s="1"/>
  <c r="AH44" i="5"/>
  <c r="AJ44" i="5" s="1"/>
  <c r="M44" i="5"/>
  <c r="O44" i="5" s="1"/>
  <c r="L44" i="5"/>
  <c r="N44" i="5" s="1"/>
  <c r="FK43" i="5"/>
  <c r="FM43" i="5" s="1"/>
  <c r="FJ43" i="5"/>
  <c r="FL43" i="5" s="1"/>
  <c r="EO43" i="5"/>
  <c r="EQ43" i="5" s="1"/>
  <c r="EN43" i="5"/>
  <c r="EP43" i="5" s="1"/>
  <c r="DS43" i="5"/>
  <c r="DU43" i="5" s="1"/>
  <c r="DR43" i="5"/>
  <c r="DT43" i="5" s="1"/>
  <c r="CW43" i="5"/>
  <c r="CY43" i="5" s="1"/>
  <c r="CV43" i="5"/>
  <c r="CX43" i="5" s="1"/>
  <c r="CA43" i="5"/>
  <c r="CC43" i="5" s="1"/>
  <c r="BZ43" i="5"/>
  <c r="CB43" i="5" s="1"/>
  <c r="BE43" i="5"/>
  <c r="BG43" i="5" s="1"/>
  <c r="BD43" i="5"/>
  <c r="BF43" i="5" s="1"/>
  <c r="AI43" i="5"/>
  <c r="AK43" i="5" s="1"/>
  <c r="AH43" i="5"/>
  <c r="AJ43" i="5" s="1"/>
  <c r="M43" i="5"/>
  <c r="O43" i="5" s="1"/>
  <c r="L43" i="5"/>
  <c r="N43" i="5" s="1"/>
  <c r="FK42" i="5"/>
  <c r="FM42" i="5" s="1"/>
  <c r="FJ42" i="5"/>
  <c r="FL42" i="5" s="1"/>
  <c r="EO42" i="5"/>
  <c r="EQ42" i="5" s="1"/>
  <c r="EN42" i="5"/>
  <c r="EP42" i="5" s="1"/>
  <c r="DS42" i="5"/>
  <c r="DU42" i="5" s="1"/>
  <c r="DR42" i="5"/>
  <c r="DT42" i="5" s="1"/>
  <c r="CW42" i="5"/>
  <c r="CY42" i="5" s="1"/>
  <c r="CV42" i="5"/>
  <c r="CX42" i="5" s="1"/>
  <c r="CA42" i="5"/>
  <c r="CC42" i="5" s="1"/>
  <c r="BZ42" i="5"/>
  <c r="CB42" i="5" s="1"/>
  <c r="BE42" i="5"/>
  <c r="BG42" i="5" s="1"/>
  <c r="BD42" i="5"/>
  <c r="BF42" i="5" s="1"/>
  <c r="AI42" i="5"/>
  <c r="AK42" i="5" s="1"/>
  <c r="AH42" i="5"/>
  <c r="AJ42" i="5" s="1"/>
  <c r="M42" i="5"/>
  <c r="O42" i="5" s="1"/>
  <c r="L42" i="5"/>
  <c r="N42" i="5" s="1"/>
  <c r="FK41" i="5"/>
  <c r="FM41" i="5" s="1"/>
  <c r="FJ41" i="5"/>
  <c r="FL41" i="5" s="1"/>
  <c r="EO41" i="5"/>
  <c r="EQ41" i="5" s="1"/>
  <c r="EN41" i="5"/>
  <c r="EP41" i="5" s="1"/>
  <c r="DS41" i="5"/>
  <c r="DU41" i="5" s="1"/>
  <c r="DR41" i="5"/>
  <c r="DT41" i="5" s="1"/>
  <c r="CW41" i="5"/>
  <c r="CY41" i="5" s="1"/>
  <c r="CV41" i="5"/>
  <c r="CX41" i="5" s="1"/>
  <c r="CA41" i="5"/>
  <c r="CC41" i="5" s="1"/>
  <c r="BZ41" i="5"/>
  <c r="CB41" i="5" s="1"/>
  <c r="BE41" i="5"/>
  <c r="BG41" i="5" s="1"/>
  <c r="BD41" i="5"/>
  <c r="BF41" i="5" s="1"/>
  <c r="AI41" i="5"/>
  <c r="AK41" i="5" s="1"/>
  <c r="AH41" i="5"/>
  <c r="AJ41" i="5" s="1"/>
  <c r="M41" i="5"/>
  <c r="O41" i="5" s="1"/>
  <c r="L41" i="5"/>
  <c r="N41" i="5" s="1"/>
  <c r="FK40" i="5"/>
  <c r="FM40" i="5" s="1"/>
  <c r="FJ40" i="5"/>
  <c r="FL40" i="5" s="1"/>
  <c r="EO40" i="5"/>
  <c r="EQ40" i="5" s="1"/>
  <c r="EN40" i="5"/>
  <c r="EP40" i="5" s="1"/>
  <c r="DS40" i="5"/>
  <c r="DU40" i="5" s="1"/>
  <c r="DR40" i="5"/>
  <c r="DT40" i="5" s="1"/>
  <c r="CW40" i="5"/>
  <c r="CY40" i="5" s="1"/>
  <c r="CV40" i="5"/>
  <c r="CX40" i="5" s="1"/>
  <c r="CA40" i="5"/>
  <c r="CC40" i="5" s="1"/>
  <c r="BZ40" i="5"/>
  <c r="CB40" i="5" s="1"/>
  <c r="BE40" i="5"/>
  <c r="BG40" i="5" s="1"/>
  <c r="BD40" i="5"/>
  <c r="BF40" i="5" s="1"/>
  <c r="AI40" i="5"/>
  <c r="AK40" i="5" s="1"/>
  <c r="AH40" i="5"/>
  <c r="AJ40" i="5" s="1"/>
  <c r="M40" i="5"/>
  <c r="O40" i="5" s="1"/>
  <c r="L40" i="5"/>
  <c r="N40" i="5" s="1"/>
  <c r="FK39" i="5"/>
  <c r="FM39" i="5" s="1"/>
  <c r="FJ39" i="5"/>
  <c r="FL39" i="5" s="1"/>
  <c r="EO39" i="5"/>
  <c r="EQ39" i="5" s="1"/>
  <c r="EN39" i="5"/>
  <c r="EP39" i="5" s="1"/>
  <c r="DS39" i="5"/>
  <c r="DU39" i="5" s="1"/>
  <c r="DR39" i="5"/>
  <c r="DT39" i="5" s="1"/>
  <c r="CW39" i="5"/>
  <c r="CY39" i="5" s="1"/>
  <c r="CV39" i="5"/>
  <c r="CX39" i="5" s="1"/>
  <c r="CA39" i="5"/>
  <c r="CC39" i="5" s="1"/>
  <c r="BZ39" i="5"/>
  <c r="CB39" i="5" s="1"/>
  <c r="BE39" i="5"/>
  <c r="BG39" i="5" s="1"/>
  <c r="BD39" i="5"/>
  <c r="BF39" i="5" s="1"/>
  <c r="AI39" i="5"/>
  <c r="AK39" i="5" s="1"/>
  <c r="AH39" i="5"/>
  <c r="AJ39" i="5" s="1"/>
  <c r="M39" i="5"/>
  <c r="O39" i="5" s="1"/>
  <c r="L39" i="5"/>
  <c r="N39" i="5" s="1"/>
  <c r="FK38" i="5"/>
  <c r="FM38" i="5" s="1"/>
  <c r="FJ38" i="5"/>
  <c r="FL38" i="5" s="1"/>
  <c r="EO38" i="5"/>
  <c r="EQ38" i="5" s="1"/>
  <c r="EN38" i="5"/>
  <c r="EP38" i="5" s="1"/>
  <c r="DS38" i="5"/>
  <c r="DU38" i="5" s="1"/>
  <c r="DR38" i="5"/>
  <c r="DT38" i="5" s="1"/>
  <c r="CW38" i="5"/>
  <c r="CY38" i="5" s="1"/>
  <c r="CV38" i="5"/>
  <c r="CX38" i="5" s="1"/>
  <c r="CA38" i="5"/>
  <c r="CC38" i="5" s="1"/>
  <c r="BZ38" i="5"/>
  <c r="CB38" i="5" s="1"/>
  <c r="BE38" i="5"/>
  <c r="BG38" i="5" s="1"/>
  <c r="BD38" i="5"/>
  <c r="BF38" i="5" s="1"/>
  <c r="AI38" i="5"/>
  <c r="AK38" i="5" s="1"/>
  <c r="AH38" i="5"/>
  <c r="AJ38" i="5" s="1"/>
  <c r="M38" i="5"/>
  <c r="O38" i="5" s="1"/>
  <c r="L38" i="5"/>
  <c r="N38" i="5" s="1"/>
  <c r="FK37" i="5"/>
  <c r="FM37" i="5" s="1"/>
  <c r="FJ37" i="5"/>
  <c r="FL37" i="5" s="1"/>
  <c r="EO37" i="5"/>
  <c r="EQ37" i="5" s="1"/>
  <c r="EN37" i="5"/>
  <c r="EP37" i="5" s="1"/>
  <c r="DS37" i="5"/>
  <c r="DU37" i="5" s="1"/>
  <c r="DR37" i="5"/>
  <c r="DT37" i="5" s="1"/>
  <c r="CW37" i="5"/>
  <c r="CY37" i="5" s="1"/>
  <c r="CV37" i="5"/>
  <c r="CX37" i="5" s="1"/>
  <c r="CA37" i="5"/>
  <c r="CC37" i="5" s="1"/>
  <c r="BZ37" i="5"/>
  <c r="CB37" i="5" s="1"/>
  <c r="BE37" i="5"/>
  <c r="BG37" i="5" s="1"/>
  <c r="BD37" i="5"/>
  <c r="BF37" i="5" s="1"/>
  <c r="AI37" i="5"/>
  <c r="AK37" i="5" s="1"/>
  <c r="AH37" i="5"/>
  <c r="AJ37" i="5" s="1"/>
  <c r="M37" i="5"/>
  <c r="O37" i="5" s="1"/>
  <c r="L37" i="5"/>
  <c r="N37" i="5" s="1"/>
  <c r="FK36" i="5"/>
  <c r="FM36" i="5" s="1"/>
  <c r="FJ36" i="5"/>
  <c r="FL36" i="5" s="1"/>
  <c r="EO36" i="5"/>
  <c r="EQ36" i="5" s="1"/>
  <c r="EN36" i="5"/>
  <c r="EP36" i="5" s="1"/>
  <c r="DS36" i="5"/>
  <c r="DU36" i="5" s="1"/>
  <c r="DR36" i="5"/>
  <c r="DT36" i="5" s="1"/>
  <c r="CW36" i="5"/>
  <c r="CY36" i="5" s="1"/>
  <c r="CV36" i="5"/>
  <c r="CX36" i="5" s="1"/>
  <c r="CA36" i="5"/>
  <c r="CC36" i="5" s="1"/>
  <c r="BZ36" i="5"/>
  <c r="CB36" i="5" s="1"/>
  <c r="BE36" i="5"/>
  <c r="BG36" i="5" s="1"/>
  <c r="BD36" i="5"/>
  <c r="BF36" i="5" s="1"/>
  <c r="AI36" i="5"/>
  <c r="AK36" i="5" s="1"/>
  <c r="AH36" i="5"/>
  <c r="AJ36" i="5" s="1"/>
  <c r="M36" i="5"/>
  <c r="O36" i="5" s="1"/>
  <c r="L36" i="5"/>
  <c r="N36" i="5" s="1"/>
  <c r="FK35" i="5"/>
  <c r="FM35" i="5" s="1"/>
  <c r="FJ35" i="5"/>
  <c r="FL35" i="5" s="1"/>
  <c r="EO35" i="5"/>
  <c r="EQ35" i="5" s="1"/>
  <c r="EN35" i="5"/>
  <c r="EP35" i="5" s="1"/>
  <c r="DS35" i="5"/>
  <c r="DU35" i="5" s="1"/>
  <c r="DR35" i="5"/>
  <c r="DT35" i="5" s="1"/>
  <c r="CW35" i="5"/>
  <c r="CY35" i="5" s="1"/>
  <c r="CV35" i="5"/>
  <c r="CX35" i="5" s="1"/>
  <c r="CA35" i="5"/>
  <c r="CC35" i="5" s="1"/>
  <c r="BZ35" i="5"/>
  <c r="CB35" i="5" s="1"/>
  <c r="BE35" i="5"/>
  <c r="BG35" i="5" s="1"/>
  <c r="BD35" i="5"/>
  <c r="BF35" i="5" s="1"/>
  <c r="AI35" i="5"/>
  <c r="AK35" i="5" s="1"/>
  <c r="AH35" i="5"/>
  <c r="AJ35" i="5" s="1"/>
  <c r="M35" i="5"/>
  <c r="O35" i="5" s="1"/>
  <c r="L35" i="5"/>
  <c r="N35" i="5" s="1"/>
  <c r="FK34" i="5"/>
  <c r="FM34" i="5" s="1"/>
  <c r="FJ34" i="5"/>
  <c r="FL34" i="5" s="1"/>
  <c r="EO34" i="5"/>
  <c r="EQ34" i="5" s="1"/>
  <c r="EN34" i="5"/>
  <c r="EP34" i="5" s="1"/>
  <c r="DS34" i="5"/>
  <c r="DU34" i="5" s="1"/>
  <c r="DR34" i="5"/>
  <c r="DT34" i="5" s="1"/>
  <c r="CW34" i="5"/>
  <c r="CY34" i="5" s="1"/>
  <c r="CV34" i="5"/>
  <c r="CX34" i="5" s="1"/>
  <c r="CA34" i="5"/>
  <c r="CC34" i="5" s="1"/>
  <c r="BZ34" i="5"/>
  <c r="CB34" i="5" s="1"/>
  <c r="BE34" i="5"/>
  <c r="BG34" i="5" s="1"/>
  <c r="BD34" i="5"/>
  <c r="BF34" i="5" s="1"/>
  <c r="AI34" i="5"/>
  <c r="AK34" i="5" s="1"/>
  <c r="AH34" i="5"/>
  <c r="AJ34" i="5" s="1"/>
  <c r="M34" i="5"/>
  <c r="O34" i="5" s="1"/>
  <c r="L34" i="5"/>
  <c r="N34" i="5" s="1"/>
  <c r="FK33" i="5"/>
  <c r="FM33" i="5" s="1"/>
  <c r="FJ33" i="5"/>
  <c r="FL33" i="5" s="1"/>
  <c r="EO33" i="5"/>
  <c r="EQ33" i="5" s="1"/>
  <c r="EN33" i="5"/>
  <c r="EP33" i="5" s="1"/>
  <c r="DS33" i="5"/>
  <c r="DU33" i="5" s="1"/>
  <c r="DR33" i="5"/>
  <c r="DT33" i="5" s="1"/>
  <c r="CW33" i="5"/>
  <c r="CY33" i="5" s="1"/>
  <c r="CV33" i="5"/>
  <c r="CX33" i="5" s="1"/>
  <c r="CA33" i="5"/>
  <c r="CC33" i="5" s="1"/>
  <c r="BZ33" i="5"/>
  <c r="CB33" i="5" s="1"/>
  <c r="BE33" i="5"/>
  <c r="BG33" i="5" s="1"/>
  <c r="BD33" i="5"/>
  <c r="BF33" i="5" s="1"/>
  <c r="AI33" i="5"/>
  <c r="AK33" i="5" s="1"/>
  <c r="AH33" i="5"/>
  <c r="AJ33" i="5" s="1"/>
  <c r="M33" i="5"/>
  <c r="O33" i="5" s="1"/>
  <c r="L33" i="5"/>
  <c r="N33" i="5" s="1"/>
  <c r="FK32" i="5"/>
  <c r="FM32" i="5" s="1"/>
  <c r="FJ32" i="5"/>
  <c r="FL32" i="5" s="1"/>
  <c r="EO32" i="5"/>
  <c r="EQ32" i="5" s="1"/>
  <c r="EN32" i="5"/>
  <c r="EP32" i="5" s="1"/>
  <c r="DS32" i="5"/>
  <c r="DU32" i="5" s="1"/>
  <c r="DR32" i="5"/>
  <c r="DT32" i="5" s="1"/>
  <c r="CW32" i="5"/>
  <c r="CY32" i="5" s="1"/>
  <c r="CV32" i="5"/>
  <c r="CX32" i="5" s="1"/>
  <c r="CA32" i="5"/>
  <c r="CC32" i="5" s="1"/>
  <c r="BZ32" i="5"/>
  <c r="CB32" i="5" s="1"/>
  <c r="BE32" i="5"/>
  <c r="BG32" i="5" s="1"/>
  <c r="BD32" i="5"/>
  <c r="BF32" i="5" s="1"/>
  <c r="AI32" i="5"/>
  <c r="AK32" i="5" s="1"/>
  <c r="AH32" i="5"/>
  <c r="AJ32" i="5" s="1"/>
  <c r="M32" i="5"/>
  <c r="O32" i="5" s="1"/>
  <c r="L32" i="5"/>
  <c r="N32" i="5" s="1"/>
  <c r="FK31" i="5"/>
  <c r="FM31" i="5" s="1"/>
  <c r="FJ31" i="5"/>
  <c r="FL31" i="5" s="1"/>
  <c r="EO31" i="5"/>
  <c r="EQ31" i="5" s="1"/>
  <c r="EN31" i="5"/>
  <c r="EP31" i="5" s="1"/>
  <c r="DS31" i="5"/>
  <c r="DU31" i="5" s="1"/>
  <c r="DR31" i="5"/>
  <c r="DT31" i="5" s="1"/>
  <c r="CW31" i="5"/>
  <c r="CY31" i="5" s="1"/>
  <c r="CV31" i="5"/>
  <c r="CX31" i="5" s="1"/>
  <c r="CA31" i="5"/>
  <c r="CC31" i="5" s="1"/>
  <c r="BZ31" i="5"/>
  <c r="CB31" i="5" s="1"/>
  <c r="BE31" i="5"/>
  <c r="BG31" i="5" s="1"/>
  <c r="BD31" i="5"/>
  <c r="BF31" i="5" s="1"/>
  <c r="AI31" i="5"/>
  <c r="AK31" i="5" s="1"/>
  <c r="AH31" i="5"/>
  <c r="AJ31" i="5" s="1"/>
  <c r="M31" i="5"/>
  <c r="O31" i="5" s="1"/>
  <c r="L31" i="5"/>
  <c r="N31" i="5" s="1"/>
  <c r="FK30" i="5"/>
  <c r="FM30" i="5" s="1"/>
  <c r="FJ30" i="5"/>
  <c r="FL30" i="5" s="1"/>
  <c r="EO30" i="5"/>
  <c r="EQ30" i="5" s="1"/>
  <c r="EN30" i="5"/>
  <c r="EP30" i="5" s="1"/>
  <c r="DS30" i="5"/>
  <c r="DU30" i="5" s="1"/>
  <c r="DR30" i="5"/>
  <c r="DT30" i="5" s="1"/>
  <c r="CW30" i="5"/>
  <c r="CY30" i="5" s="1"/>
  <c r="CV30" i="5"/>
  <c r="CX30" i="5" s="1"/>
  <c r="CA30" i="5"/>
  <c r="CC30" i="5" s="1"/>
  <c r="BZ30" i="5"/>
  <c r="CB30" i="5" s="1"/>
  <c r="BE30" i="5"/>
  <c r="BG30" i="5" s="1"/>
  <c r="BD30" i="5"/>
  <c r="BF30" i="5" s="1"/>
  <c r="AI30" i="5"/>
  <c r="AK30" i="5" s="1"/>
  <c r="AH30" i="5"/>
  <c r="AJ30" i="5" s="1"/>
  <c r="M30" i="5"/>
  <c r="O30" i="5" s="1"/>
  <c r="L30" i="5"/>
  <c r="N30" i="5" s="1"/>
  <c r="FK29" i="5"/>
  <c r="FM29" i="5" s="1"/>
  <c r="FJ29" i="5"/>
  <c r="FL29" i="5" s="1"/>
  <c r="EO29" i="5"/>
  <c r="EQ29" i="5" s="1"/>
  <c r="EN29" i="5"/>
  <c r="EP29" i="5" s="1"/>
  <c r="DS29" i="5"/>
  <c r="DU29" i="5" s="1"/>
  <c r="DR29" i="5"/>
  <c r="DT29" i="5" s="1"/>
  <c r="CW29" i="5"/>
  <c r="CY29" i="5" s="1"/>
  <c r="CV29" i="5"/>
  <c r="CX29" i="5" s="1"/>
  <c r="CA29" i="5"/>
  <c r="CC29" i="5" s="1"/>
  <c r="BZ29" i="5"/>
  <c r="CB29" i="5" s="1"/>
  <c r="BE29" i="5"/>
  <c r="BG29" i="5" s="1"/>
  <c r="BD29" i="5"/>
  <c r="BF29" i="5" s="1"/>
  <c r="AI29" i="5"/>
  <c r="AK29" i="5" s="1"/>
  <c r="AH29" i="5"/>
  <c r="AJ29" i="5" s="1"/>
  <c r="M29" i="5"/>
  <c r="O29" i="5" s="1"/>
  <c r="L29" i="5"/>
  <c r="N29" i="5" s="1"/>
  <c r="FK28" i="5"/>
  <c r="FM28" i="5" s="1"/>
  <c r="FJ28" i="5"/>
  <c r="FL28" i="5" s="1"/>
  <c r="EO28" i="5"/>
  <c r="EQ28" i="5" s="1"/>
  <c r="EN28" i="5"/>
  <c r="EP28" i="5" s="1"/>
  <c r="DS28" i="5"/>
  <c r="DU28" i="5" s="1"/>
  <c r="DR28" i="5"/>
  <c r="DT28" i="5" s="1"/>
  <c r="CW28" i="5"/>
  <c r="CY28" i="5" s="1"/>
  <c r="CV28" i="5"/>
  <c r="CX28" i="5" s="1"/>
  <c r="CA28" i="5"/>
  <c r="CC28" i="5" s="1"/>
  <c r="BZ28" i="5"/>
  <c r="CB28" i="5" s="1"/>
  <c r="BE28" i="5"/>
  <c r="BG28" i="5" s="1"/>
  <c r="BD28" i="5"/>
  <c r="BF28" i="5" s="1"/>
  <c r="AI28" i="5"/>
  <c r="AK28" i="5" s="1"/>
  <c r="AH28" i="5"/>
  <c r="AJ28" i="5" s="1"/>
  <c r="M28" i="5"/>
  <c r="O28" i="5" s="1"/>
  <c r="L28" i="5"/>
  <c r="N28" i="5" s="1"/>
  <c r="FK27" i="5"/>
  <c r="FM27" i="5" s="1"/>
  <c r="FJ27" i="5"/>
  <c r="FL27" i="5" s="1"/>
  <c r="EO27" i="5"/>
  <c r="EQ27" i="5" s="1"/>
  <c r="EN27" i="5"/>
  <c r="EP27" i="5" s="1"/>
  <c r="DS27" i="5"/>
  <c r="DU27" i="5" s="1"/>
  <c r="DR27" i="5"/>
  <c r="DT27" i="5" s="1"/>
  <c r="CW27" i="5"/>
  <c r="CY27" i="5" s="1"/>
  <c r="CV27" i="5"/>
  <c r="CX27" i="5" s="1"/>
  <c r="CA27" i="5"/>
  <c r="CC27" i="5" s="1"/>
  <c r="BZ27" i="5"/>
  <c r="CB27" i="5" s="1"/>
  <c r="BE27" i="5"/>
  <c r="BG27" i="5" s="1"/>
  <c r="BD27" i="5"/>
  <c r="BF27" i="5" s="1"/>
  <c r="AI27" i="5"/>
  <c r="AK27" i="5" s="1"/>
  <c r="AH27" i="5"/>
  <c r="AJ27" i="5" s="1"/>
  <c r="M27" i="5"/>
  <c r="O27" i="5" s="1"/>
  <c r="L27" i="5"/>
  <c r="N27" i="5" s="1"/>
  <c r="FK26" i="5"/>
  <c r="FM26" i="5" s="1"/>
  <c r="FJ26" i="5"/>
  <c r="FL26" i="5" s="1"/>
  <c r="EO26" i="5"/>
  <c r="EQ26" i="5" s="1"/>
  <c r="EN26" i="5"/>
  <c r="EP26" i="5" s="1"/>
  <c r="DS26" i="5"/>
  <c r="DU26" i="5" s="1"/>
  <c r="DR26" i="5"/>
  <c r="DT26" i="5" s="1"/>
  <c r="CW26" i="5"/>
  <c r="CY26" i="5" s="1"/>
  <c r="CV26" i="5"/>
  <c r="CX26" i="5" s="1"/>
  <c r="CA26" i="5"/>
  <c r="CC26" i="5" s="1"/>
  <c r="BZ26" i="5"/>
  <c r="CB26" i="5" s="1"/>
  <c r="BE26" i="5"/>
  <c r="BG26" i="5" s="1"/>
  <c r="BD26" i="5"/>
  <c r="BF26" i="5" s="1"/>
  <c r="AI26" i="5"/>
  <c r="AK26" i="5" s="1"/>
  <c r="AH26" i="5"/>
  <c r="AJ26" i="5" s="1"/>
  <c r="M26" i="5"/>
  <c r="O26" i="5" s="1"/>
  <c r="L26" i="5"/>
  <c r="N26" i="5" s="1"/>
  <c r="FK25" i="5"/>
  <c r="FM25" i="5" s="1"/>
  <c r="FJ25" i="5"/>
  <c r="FL25" i="5" s="1"/>
  <c r="EO25" i="5"/>
  <c r="EQ25" i="5" s="1"/>
  <c r="EN25" i="5"/>
  <c r="EP25" i="5" s="1"/>
  <c r="DS25" i="5"/>
  <c r="DU25" i="5" s="1"/>
  <c r="DR25" i="5"/>
  <c r="DT25" i="5" s="1"/>
  <c r="CW25" i="5"/>
  <c r="CY25" i="5" s="1"/>
  <c r="CV25" i="5"/>
  <c r="CX25" i="5" s="1"/>
  <c r="CA25" i="5"/>
  <c r="CC25" i="5" s="1"/>
  <c r="BZ25" i="5"/>
  <c r="CB25" i="5" s="1"/>
  <c r="BE25" i="5"/>
  <c r="BG25" i="5" s="1"/>
  <c r="BD25" i="5"/>
  <c r="BF25" i="5" s="1"/>
  <c r="AI25" i="5"/>
  <c r="AK25" i="5" s="1"/>
  <c r="AH25" i="5"/>
  <c r="AJ25" i="5" s="1"/>
  <c r="M25" i="5"/>
  <c r="O25" i="5" s="1"/>
  <c r="L25" i="5"/>
  <c r="N25" i="5" s="1"/>
  <c r="FK24" i="5"/>
  <c r="FM24" i="5" s="1"/>
  <c r="FJ24" i="5"/>
  <c r="FL24" i="5" s="1"/>
  <c r="EO24" i="5"/>
  <c r="EQ24" i="5" s="1"/>
  <c r="EN24" i="5"/>
  <c r="EP24" i="5" s="1"/>
  <c r="DS24" i="5"/>
  <c r="DU24" i="5" s="1"/>
  <c r="DR24" i="5"/>
  <c r="DT24" i="5" s="1"/>
  <c r="CW24" i="5"/>
  <c r="CY24" i="5" s="1"/>
  <c r="CV24" i="5"/>
  <c r="CX24" i="5" s="1"/>
  <c r="CA24" i="5"/>
  <c r="CC24" i="5" s="1"/>
  <c r="BZ24" i="5"/>
  <c r="CB24" i="5" s="1"/>
  <c r="BE24" i="5"/>
  <c r="BG24" i="5" s="1"/>
  <c r="BD24" i="5"/>
  <c r="BF24" i="5" s="1"/>
  <c r="AI24" i="5"/>
  <c r="AK24" i="5" s="1"/>
  <c r="AH24" i="5"/>
  <c r="AJ24" i="5" s="1"/>
  <c r="M24" i="5"/>
  <c r="O24" i="5" s="1"/>
  <c r="L24" i="5"/>
  <c r="N24" i="5" s="1"/>
  <c r="FK23" i="5"/>
  <c r="FM23" i="5" s="1"/>
  <c r="FJ23" i="5"/>
  <c r="FL23" i="5" s="1"/>
  <c r="EO23" i="5"/>
  <c r="EQ23" i="5" s="1"/>
  <c r="EN23" i="5"/>
  <c r="EP23" i="5" s="1"/>
  <c r="DS23" i="5"/>
  <c r="DU23" i="5" s="1"/>
  <c r="DR23" i="5"/>
  <c r="DT23" i="5" s="1"/>
  <c r="CW23" i="5"/>
  <c r="CY23" i="5" s="1"/>
  <c r="CV23" i="5"/>
  <c r="CX23" i="5" s="1"/>
  <c r="CA23" i="5"/>
  <c r="CC23" i="5" s="1"/>
  <c r="BZ23" i="5"/>
  <c r="CB23" i="5" s="1"/>
  <c r="BE23" i="5"/>
  <c r="BG23" i="5" s="1"/>
  <c r="BD23" i="5"/>
  <c r="BF23" i="5" s="1"/>
  <c r="AI23" i="5"/>
  <c r="AK23" i="5" s="1"/>
  <c r="AH23" i="5"/>
  <c r="AJ23" i="5" s="1"/>
  <c r="M23" i="5"/>
  <c r="O23" i="5" s="1"/>
  <c r="L23" i="5"/>
  <c r="N23" i="5" s="1"/>
  <c r="FK22" i="5"/>
  <c r="FM22" i="5" s="1"/>
  <c r="FJ22" i="5"/>
  <c r="FL22" i="5" s="1"/>
  <c r="EO22" i="5"/>
  <c r="EQ22" i="5" s="1"/>
  <c r="EN22" i="5"/>
  <c r="EP22" i="5" s="1"/>
  <c r="DS22" i="5"/>
  <c r="DU22" i="5" s="1"/>
  <c r="DR22" i="5"/>
  <c r="DT22" i="5" s="1"/>
  <c r="CW22" i="5"/>
  <c r="CY22" i="5" s="1"/>
  <c r="CV22" i="5"/>
  <c r="CX22" i="5" s="1"/>
  <c r="CA22" i="5"/>
  <c r="CC22" i="5" s="1"/>
  <c r="BZ22" i="5"/>
  <c r="CB22" i="5" s="1"/>
  <c r="BE22" i="5"/>
  <c r="BG22" i="5" s="1"/>
  <c r="BD22" i="5"/>
  <c r="BF22" i="5" s="1"/>
  <c r="AI22" i="5"/>
  <c r="AK22" i="5" s="1"/>
  <c r="AH22" i="5"/>
  <c r="AJ22" i="5" s="1"/>
  <c r="M22" i="5"/>
  <c r="O22" i="5" s="1"/>
  <c r="L22" i="5"/>
  <c r="N22" i="5" s="1"/>
  <c r="FK21" i="5"/>
  <c r="FM21" i="5" s="1"/>
  <c r="FJ21" i="5"/>
  <c r="FL21" i="5" s="1"/>
  <c r="EO21" i="5"/>
  <c r="EQ21" i="5" s="1"/>
  <c r="EN21" i="5"/>
  <c r="EP21" i="5" s="1"/>
  <c r="DS21" i="5"/>
  <c r="DU21" i="5" s="1"/>
  <c r="DR21" i="5"/>
  <c r="DT21" i="5" s="1"/>
  <c r="CW21" i="5"/>
  <c r="CY21" i="5" s="1"/>
  <c r="CV21" i="5"/>
  <c r="CX21" i="5" s="1"/>
  <c r="CA21" i="5"/>
  <c r="CC21" i="5" s="1"/>
  <c r="BZ21" i="5"/>
  <c r="CB21" i="5" s="1"/>
  <c r="BE21" i="5"/>
  <c r="BG21" i="5" s="1"/>
  <c r="BD21" i="5"/>
  <c r="BF21" i="5" s="1"/>
  <c r="AI21" i="5"/>
  <c r="AK21" i="5" s="1"/>
  <c r="AH21" i="5"/>
  <c r="AJ21" i="5" s="1"/>
  <c r="M21" i="5"/>
  <c r="O21" i="5" s="1"/>
  <c r="L21" i="5"/>
  <c r="N21" i="5" s="1"/>
  <c r="FK20" i="5"/>
  <c r="FM20" i="5" s="1"/>
  <c r="FJ20" i="5"/>
  <c r="FL20" i="5" s="1"/>
  <c r="EO20" i="5"/>
  <c r="EQ20" i="5" s="1"/>
  <c r="EN20" i="5"/>
  <c r="EP20" i="5" s="1"/>
  <c r="DS20" i="5"/>
  <c r="DU20" i="5" s="1"/>
  <c r="DR20" i="5"/>
  <c r="DT20" i="5" s="1"/>
  <c r="CW20" i="5"/>
  <c r="CY20" i="5" s="1"/>
  <c r="CV20" i="5"/>
  <c r="CX20" i="5" s="1"/>
  <c r="CA20" i="5"/>
  <c r="CC20" i="5" s="1"/>
  <c r="BZ20" i="5"/>
  <c r="CB20" i="5" s="1"/>
  <c r="BE20" i="5"/>
  <c r="BG20" i="5" s="1"/>
  <c r="BD20" i="5"/>
  <c r="BF20" i="5" s="1"/>
  <c r="AI20" i="5"/>
  <c r="AK20" i="5" s="1"/>
  <c r="AH20" i="5"/>
  <c r="AJ20" i="5" s="1"/>
  <c r="M20" i="5"/>
  <c r="O20" i="5" s="1"/>
  <c r="L20" i="5"/>
  <c r="N20" i="5" s="1"/>
  <c r="FK19" i="5"/>
  <c r="FM19" i="5" s="1"/>
  <c r="FJ19" i="5"/>
  <c r="FL19" i="5" s="1"/>
  <c r="EO19" i="5"/>
  <c r="EQ19" i="5" s="1"/>
  <c r="EN19" i="5"/>
  <c r="EP19" i="5" s="1"/>
  <c r="DS19" i="5"/>
  <c r="DU19" i="5" s="1"/>
  <c r="DR19" i="5"/>
  <c r="DT19" i="5" s="1"/>
  <c r="CW19" i="5"/>
  <c r="CY19" i="5" s="1"/>
  <c r="CV19" i="5"/>
  <c r="CX19" i="5" s="1"/>
  <c r="CA19" i="5"/>
  <c r="CC19" i="5" s="1"/>
  <c r="BZ19" i="5"/>
  <c r="CB19" i="5" s="1"/>
  <c r="BE19" i="5"/>
  <c r="BG19" i="5" s="1"/>
  <c r="BD19" i="5"/>
  <c r="BF19" i="5" s="1"/>
  <c r="AI19" i="5"/>
  <c r="AK19" i="5" s="1"/>
  <c r="AH19" i="5"/>
  <c r="AJ19" i="5" s="1"/>
  <c r="M19" i="5"/>
  <c r="O19" i="5" s="1"/>
  <c r="L19" i="5"/>
  <c r="N19" i="5" s="1"/>
  <c r="FK18" i="5"/>
  <c r="FM18" i="5" s="1"/>
  <c r="FJ18" i="5"/>
  <c r="FL18" i="5" s="1"/>
  <c r="EO18" i="5"/>
  <c r="EQ18" i="5" s="1"/>
  <c r="EN18" i="5"/>
  <c r="EP18" i="5" s="1"/>
  <c r="DS18" i="5"/>
  <c r="DU18" i="5" s="1"/>
  <c r="DR18" i="5"/>
  <c r="DT18" i="5" s="1"/>
  <c r="CW18" i="5"/>
  <c r="CY18" i="5" s="1"/>
  <c r="CV18" i="5"/>
  <c r="CX18" i="5" s="1"/>
  <c r="CA18" i="5"/>
  <c r="CC18" i="5" s="1"/>
  <c r="BZ18" i="5"/>
  <c r="CB18" i="5" s="1"/>
  <c r="BE18" i="5"/>
  <c r="BG18" i="5" s="1"/>
  <c r="BD18" i="5"/>
  <c r="BF18" i="5" s="1"/>
  <c r="AI18" i="5"/>
  <c r="AK18" i="5" s="1"/>
  <c r="AH18" i="5"/>
  <c r="AJ18" i="5" s="1"/>
  <c r="M18" i="5"/>
  <c r="O18" i="5" s="1"/>
  <c r="L18" i="5"/>
  <c r="N18" i="5" s="1"/>
  <c r="FK17" i="5"/>
  <c r="FM17" i="5" s="1"/>
  <c r="FJ17" i="5"/>
  <c r="FL17" i="5" s="1"/>
  <c r="EO17" i="5"/>
  <c r="EQ17" i="5" s="1"/>
  <c r="EN17" i="5"/>
  <c r="EP17" i="5" s="1"/>
  <c r="DS17" i="5"/>
  <c r="DU17" i="5" s="1"/>
  <c r="DR17" i="5"/>
  <c r="DT17" i="5" s="1"/>
  <c r="CW17" i="5"/>
  <c r="CY17" i="5" s="1"/>
  <c r="CV17" i="5"/>
  <c r="CX17" i="5" s="1"/>
  <c r="CA17" i="5"/>
  <c r="CC17" i="5" s="1"/>
  <c r="BZ17" i="5"/>
  <c r="CB17" i="5" s="1"/>
  <c r="BE17" i="5"/>
  <c r="BG17" i="5" s="1"/>
  <c r="BD17" i="5"/>
  <c r="BF17" i="5" s="1"/>
  <c r="AI17" i="5"/>
  <c r="AK17" i="5" s="1"/>
  <c r="AH17" i="5"/>
  <c r="AJ17" i="5" s="1"/>
  <c r="M17" i="5"/>
  <c r="O17" i="5" s="1"/>
  <c r="L17" i="5"/>
  <c r="N17" i="5" s="1"/>
  <c r="FK16" i="5"/>
  <c r="FM16" i="5" s="1"/>
  <c r="FJ16" i="5"/>
  <c r="FL16" i="5" s="1"/>
  <c r="EO16" i="5"/>
  <c r="EQ16" i="5" s="1"/>
  <c r="EN16" i="5"/>
  <c r="EP16" i="5" s="1"/>
  <c r="DS16" i="5"/>
  <c r="DU16" i="5" s="1"/>
  <c r="DR16" i="5"/>
  <c r="DT16" i="5" s="1"/>
  <c r="CW16" i="5"/>
  <c r="CY16" i="5" s="1"/>
  <c r="CV16" i="5"/>
  <c r="CX16" i="5" s="1"/>
  <c r="CA16" i="5"/>
  <c r="CC16" i="5" s="1"/>
  <c r="BZ16" i="5"/>
  <c r="CB16" i="5" s="1"/>
  <c r="BE16" i="5"/>
  <c r="BG16" i="5" s="1"/>
  <c r="BD16" i="5"/>
  <c r="BF16" i="5" s="1"/>
  <c r="AI16" i="5"/>
  <c r="AK16" i="5" s="1"/>
  <c r="AH16" i="5"/>
  <c r="AJ16" i="5" s="1"/>
  <c r="M16" i="5"/>
  <c r="O16" i="5" s="1"/>
  <c r="L16" i="5"/>
  <c r="N16" i="5" s="1"/>
  <c r="FK15" i="5"/>
  <c r="FM15" i="5" s="1"/>
  <c r="FJ15" i="5"/>
  <c r="FL15" i="5" s="1"/>
  <c r="EO15" i="5"/>
  <c r="EQ15" i="5" s="1"/>
  <c r="EN15" i="5"/>
  <c r="EP15" i="5" s="1"/>
  <c r="DS15" i="5"/>
  <c r="DU15" i="5" s="1"/>
  <c r="DR15" i="5"/>
  <c r="DT15" i="5" s="1"/>
  <c r="CW15" i="5"/>
  <c r="CY15" i="5" s="1"/>
  <c r="CV15" i="5"/>
  <c r="CX15" i="5" s="1"/>
  <c r="CA15" i="5"/>
  <c r="CC15" i="5" s="1"/>
  <c r="BZ15" i="5"/>
  <c r="CB15" i="5" s="1"/>
  <c r="BE15" i="5"/>
  <c r="BG15" i="5" s="1"/>
  <c r="BD15" i="5"/>
  <c r="BF15" i="5" s="1"/>
  <c r="AI15" i="5"/>
  <c r="AK15" i="5" s="1"/>
  <c r="AH15" i="5"/>
  <c r="AJ15" i="5" s="1"/>
  <c r="M15" i="5"/>
  <c r="O15" i="5" s="1"/>
  <c r="L15" i="5"/>
  <c r="N15" i="5" s="1"/>
  <c r="FK14" i="5"/>
  <c r="FM14" i="5" s="1"/>
  <c r="FJ14" i="5"/>
  <c r="FL14" i="5" s="1"/>
  <c r="EO14" i="5"/>
  <c r="EQ14" i="5" s="1"/>
  <c r="EN14" i="5"/>
  <c r="EP14" i="5" s="1"/>
  <c r="DS14" i="5"/>
  <c r="DU14" i="5" s="1"/>
  <c r="DR14" i="5"/>
  <c r="DT14" i="5" s="1"/>
  <c r="CW14" i="5"/>
  <c r="CY14" i="5" s="1"/>
  <c r="CV14" i="5"/>
  <c r="CX14" i="5" s="1"/>
  <c r="CA14" i="5"/>
  <c r="CC14" i="5" s="1"/>
  <c r="BZ14" i="5"/>
  <c r="CB14" i="5" s="1"/>
  <c r="BE14" i="5"/>
  <c r="BG14" i="5" s="1"/>
  <c r="BD14" i="5"/>
  <c r="BF14" i="5" s="1"/>
  <c r="AI14" i="5"/>
  <c r="AK14" i="5" s="1"/>
  <c r="AH14" i="5"/>
  <c r="AJ14" i="5" s="1"/>
  <c r="M14" i="5"/>
  <c r="O14" i="5" s="1"/>
  <c r="L14" i="5"/>
  <c r="N14" i="5" s="1"/>
  <c r="FK13" i="5"/>
  <c r="FM13" i="5" s="1"/>
  <c r="FJ13" i="5"/>
  <c r="FL13" i="5" s="1"/>
  <c r="EO13" i="5"/>
  <c r="EQ13" i="5" s="1"/>
  <c r="EN13" i="5"/>
  <c r="EP13" i="5" s="1"/>
  <c r="DS13" i="5"/>
  <c r="DU13" i="5" s="1"/>
  <c r="DR13" i="5"/>
  <c r="DT13" i="5" s="1"/>
  <c r="CW13" i="5"/>
  <c r="CY13" i="5" s="1"/>
  <c r="CV13" i="5"/>
  <c r="CX13" i="5" s="1"/>
  <c r="CA13" i="5"/>
  <c r="CC13" i="5" s="1"/>
  <c r="BZ13" i="5"/>
  <c r="CB13" i="5" s="1"/>
  <c r="BE13" i="5"/>
  <c r="BG13" i="5" s="1"/>
  <c r="BD13" i="5"/>
  <c r="BF13" i="5" s="1"/>
  <c r="AI13" i="5"/>
  <c r="AK13" i="5" s="1"/>
  <c r="AH13" i="5"/>
  <c r="AJ13" i="5" s="1"/>
  <c r="M13" i="5"/>
  <c r="O13" i="5" s="1"/>
  <c r="L13" i="5"/>
  <c r="N13" i="5" s="1"/>
  <c r="FK12" i="5"/>
  <c r="FM12" i="5" s="1"/>
  <c r="FJ12" i="5"/>
  <c r="FL12" i="5" s="1"/>
  <c r="EO12" i="5"/>
  <c r="EQ12" i="5" s="1"/>
  <c r="EN12" i="5"/>
  <c r="EP12" i="5" s="1"/>
  <c r="DS12" i="5"/>
  <c r="DU12" i="5" s="1"/>
  <c r="DR12" i="5"/>
  <c r="DT12" i="5" s="1"/>
  <c r="CW12" i="5"/>
  <c r="CY12" i="5" s="1"/>
  <c r="CV12" i="5"/>
  <c r="CX12" i="5" s="1"/>
  <c r="CA12" i="5"/>
  <c r="CC12" i="5" s="1"/>
  <c r="BZ12" i="5"/>
  <c r="CB12" i="5" s="1"/>
  <c r="BE12" i="5"/>
  <c r="BG12" i="5" s="1"/>
  <c r="BD12" i="5"/>
  <c r="BF12" i="5" s="1"/>
  <c r="AI12" i="5"/>
  <c r="AK12" i="5" s="1"/>
  <c r="AH12" i="5"/>
  <c r="AJ12" i="5" s="1"/>
  <c r="M12" i="5"/>
  <c r="O12" i="5" s="1"/>
  <c r="L12" i="5"/>
  <c r="N12" i="5" s="1"/>
  <c r="FK11" i="5"/>
  <c r="FM11" i="5" s="1"/>
  <c r="FJ11" i="5"/>
  <c r="FL11" i="5" s="1"/>
  <c r="EO11" i="5"/>
  <c r="EQ11" i="5" s="1"/>
  <c r="EN11" i="5"/>
  <c r="EP11" i="5" s="1"/>
  <c r="DS11" i="5"/>
  <c r="DU11" i="5" s="1"/>
  <c r="DR11" i="5"/>
  <c r="DT11" i="5" s="1"/>
  <c r="CW11" i="5"/>
  <c r="CY11" i="5" s="1"/>
  <c r="CV11" i="5"/>
  <c r="CX11" i="5" s="1"/>
  <c r="CA11" i="5"/>
  <c r="CC11" i="5" s="1"/>
  <c r="BZ11" i="5"/>
  <c r="CB11" i="5" s="1"/>
  <c r="BE11" i="5"/>
  <c r="BG11" i="5" s="1"/>
  <c r="BD11" i="5"/>
  <c r="BF11" i="5" s="1"/>
  <c r="AI11" i="5"/>
  <c r="AK11" i="5" s="1"/>
  <c r="AH11" i="5"/>
  <c r="AJ11" i="5" s="1"/>
  <c r="M11" i="5"/>
  <c r="O11" i="5" s="1"/>
  <c r="L11" i="5"/>
  <c r="N11" i="5" s="1"/>
  <c r="FK10" i="5"/>
  <c r="FM10" i="5" s="1"/>
  <c r="FJ10" i="5"/>
  <c r="FL10" i="5" s="1"/>
  <c r="EO10" i="5"/>
  <c r="EQ10" i="5" s="1"/>
  <c r="EN10" i="5"/>
  <c r="EP10" i="5" s="1"/>
  <c r="DS10" i="5"/>
  <c r="DU10" i="5" s="1"/>
  <c r="DR10" i="5"/>
  <c r="DT10" i="5" s="1"/>
  <c r="CW10" i="5"/>
  <c r="CY10" i="5" s="1"/>
  <c r="CV10" i="5"/>
  <c r="CX10" i="5" s="1"/>
  <c r="CA10" i="5"/>
  <c r="CC10" i="5" s="1"/>
  <c r="BZ10" i="5"/>
  <c r="CB10" i="5" s="1"/>
  <c r="BE10" i="5"/>
  <c r="BG10" i="5" s="1"/>
  <c r="BD10" i="5"/>
  <c r="BF10" i="5" s="1"/>
  <c r="AI10" i="5"/>
  <c r="AK10" i="5" s="1"/>
  <c r="AH10" i="5"/>
  <c r="AJ10" i="5" s="1"/>
  <c r="M10" i="5"/>
  <c r="O10" i="5" s="1"/>
  <c r="L10" i="5"/>
  <c r="N10" i="5" s="1"/>
  <c r="FK9" i="5"/>
  <c r="FM9" i="5" s="1"/>
  <c r="FJ9" i="5"/>
  <c r="FL9" i="5" s="1"/>
  <c r="EO9" i="5"/>
  <c r="EQ9" i="5" s="1"/>
  <c r="EN9" i="5"/>
  <c r="EP9" i="5" s="1"/>
  <c r="DS9" i="5"/>
  <c r="DU9" i="5" s="1"/>
  <c r="DR9" i="5"/>
  <c r="DT9" i="5" s="1"/>
  <c r="CW9" i="5"/>
  <c r="CY9" i="5" s="1"/>
  <c r="CV9" i="5"/>
  <c r="CX9" i="5" s="1"/>
  <c r="CA9" i="5"/>
  <c r="CC9" i="5" s="1"/>
  <c r="BZ9" i="5"/>
  <c r="CB9" i="5" s="1"/>
  <c r="BE9" i="5"/>
  <c r="BG9" i="5" s="1"/>
  <c r="BD9" i="5"/>
  <c r="BF9" i="5" s="1"/>
  <c r="AI9" i="5"/>
  <c r="AK9" i="5" s="1"/>
  <c r="AH9" i="5"/>
  <c r="AJ9" i="5" s="1"/>
  <c r="M9" i="5"/>
  <c r="O9" i="5" s="1"/>
  <c r="L9" i="5"/>
  <c r="N9" i="5" s="1"/>
  <c r="FK8" i="5"/>
  <c r="FM8" i="5" s="1"/>
  <c r="FJ8" i="5"/>
  <c r="FL8" i="5" s="1"/>
  <c r="EO8" i="5"/>
  <c r="EQ8" i="5" s="1"/>
  <c r="EN8" i="5"/>
  <c r="EP8" i="5" s="1"/>
  <c r="DS8" i="5"/>
  <c r="DU8" i="5" s="1"/>
  <c r="DR8" i="5"/>
  <c r="DT8" i="5" s="1"/>
  <c r="CW8" i="5"/>
  <c r="CY8" i="5" s="1"/>
  <c r="CV8" i="5"/>
  <c r="CX8" i="5" s="1"/>
  <c r="CA8" i="5"/>
  <c r="CC8" i="5" s="1"/>
  <c r="BZ8" i="5"/>
  <c r="CB8" i="5" s="1"/>
  <c r="BE8" i="5"/>
  <c r="BG8" i="5" s="1"/>
  <c r="BD8" i="5"/>
  <c r="BF8" i="5" s="1"/>
  <c r="AI8" i="5"/>
  <c r="AK8" i="5" s="1"/>
  <c r="AH8" i="5"/>
  <c r="AJ8" i="5" s="1"/>
  <c r="M8" i="5"/>
  <c r="O8" i="5" s="1"/>
  <c r="L8" i="5"/>
  <c r="N8" i="5" s="1"/>
  <c r="FK7" i="5"/>
  <c r="FM7" i="5" s="1"/>
  <c r="FJ7" i="5"/>
  <c r="FL7" i="5" s="1"/>
  <c r="EO7" i="5"/>
  <c r="EQ7" i="5" s="1"/>
  <c r="EN7" i="5"/>
  <c r="EP7" i="5" s="1"/>
  <c r="DS7" i="5"/>
  <c r="DU7" i="5" s="1"/>
  <c r="DR7" i="5"/>
  <c r="DT7" i="5" s="1"/>
  <c r="CW7" i="5"/>
  <c r="CY7" i="5" s="1"/>
  <c r="CV7" i="5"/>
  <c r="CX7" i="5" s="1"/>
  <c r="CA7" i="5"/>
  <c r="CC7" i="5" s="1"/>
  <c r="BZ7" i="5"/>
  <c r="CB7" i="5" s="1"/>
  <c r="BE7" i="5"/>
  <c r="BG7" i="5" s="1"/>
  <c r="BD7" i="5"/>
  <c r="BF7" i="5" s="1"/>
  <c r="AI7" i="5"/>
  <c r="AK7" i="5" s="1"/>
  <c r="AH7" i="5"/>
  <c r="AJ7" i="5" s="1"/>
  <c r="M7" i="5"/>
  <c r="O7" i="5" s="1"/>
  <c r="L7" i="5"/>
  <c r="N7" i="5" s="1"/>
  <c r="FK6" i="5"/>
  <c r="FM6" i="5" s="1"/>
  <c r="FJ6" i="5"/>
  <c r="FL6" i="5" s="1"/>
  <c r="EO6" i="5"/>
  <c r="EQ6" i="5" s="1"/>
  <c r="EN6" i="5"/>
  <c r="EP6" i="5" s="1"/>
  <c r="DS6" i="5"/>
  <c r="DU6" i="5" s="1"/>
  <c r="DR6" i="5"/>
  <c r="DT6" i="5" s="1"/>
  <c r="CW6" i="5"/>
  <c r="CY6" i="5" s="1"/>
  <c r="CV6" i="5"/>
  <c r="CX6" i="5" s="1"/>
  <c r="CA6" i="5"/>
  <c r="CC6" i="5" s="1"/>
  <c r="BZ6" i="5"/>
  <c r="CB6" i="5" s="1"/>
  <c r="BE6" i="5"/>
  <c r="BG6" i="5" s="1"/>
  <c r="BD6" i="5"/>
  <c r="BF6" i="5" s="1"/>
  <c r="AI6" i="5"/>
  <c r="AK6" i="5" s="1"/>
  <c r="AH6" i="5"/>
  <c r="AJ6" i="5" s="1"/>
  <c r="M6" i="5"/>
  <c r="O6" i="5" s="1"/>
  <c r="L6" i="5"/>
  <c r="N6" i="5" s="1"/>
  <c r="FK5" i="5"/>
  <c r="FM5" i="5" s="1"/>
  <c r="FJ5" i="5"/>
  <c r="FL5" i="5" s="1"/>
  <c r="EO5" i="5"/>
  <c r="EQ5" i="5" s="1"/>
  <c r="EN5" i="5"/>
  <c r="EP5" i="5" s="1"/>
  <c r="DS5" i="5"/>
  <c r="DU5" i="5" s="1"/>
  <c r="DR5" i="5"/>
  <c r="DT5" i="5" s="1"/>
  <c r="CW5" i="5"/>
  <c r="CY5" i="5" s="1"/>
  <c r="CV5" i="5"/>
  <c r="CX5" i="5" s="1"/>
  <c r="CA5" i="5"/>
  <c r="CC5" i="5" s="1"/>
  <c r="BZ5" i="5"/>
  <c r="CB5" i="5" s="1"/>
  <c r="BE5" i="5"/>
  <c r="BG5" i="5" s="1"/>
  <c r="BD5" i="5"/>
  <c r="BF5" i="5" s="1"/>
  <c r="AI5" i="5"/>
  <c r="AK5" i="5" s="1"/>
  <c r="AH5" i="5"/>
  <c r="AJ5" i="5" s="1"/>
  <c r="M5" i="5"/>
  <c r="O5" i="5" s="1"/>
  <c r="L5" i="5"/>
  <c r="N5" i="5" s="1"/>
  <c r="FK4" i="5"/>
  <c r="FM4" i="5" s="1"/>
  <c r="FJ4" i="5"/>
  <c r="FL4" i="5" s="1"/>
  <c r="EO4" i="5"/>
  <c r="EQ4" i="5" s="1"/>
  <c r="EN4" i="5"/>
  <c r="EP4" i="5" s="1"/>
  <c r="DS4" i="5"/>
  <c r="DU4" i="5" s="1"/>
  <c r="DR4" i="5"/>
  <c r="DT4" i="5" s="1"/>
  <c r="CW4" i="5"/>
  <c r="CY4" i="5" s="1"/>
  <c r="CV4" i="5"/>
  <c r="CX4" i="5" s="1"/>
  <c r="CA4" i="5"/>
  <c r="CC4" i="5" s="1"/>
  <c r="BZ4" i="5"/>
  <c r="CB4" i="5" s="1"/>
  <c r="BE4" i="5"/>
  <c r="BG4" i="5" s="1"/>
  <c r="BD4" i="5"/>
  <c r="BF4" i="5" s="1"/>
  <c r="AI4" i="5"/>
  <c r="AK4" i="5" s="1"/>
  <c r="AH4" i="5"/>
  <c r="AJ4" i="5" s="1"/>
  <c r="M4" i="5"/>
  <c r="O4" i="5" s="1"/>
  <c r="L4" i="5"/>
  <c r="N4" i="5" s="1"/>
  <c r="FF1" i="5"/>
  <c r="FK92" i="4"/>
  <c r="FM92" i="4" s="1"/>
  <c r="FJ92" i="4"/>
  <c r="FL92" i="4" s="1"/>
  <c r="M92" i="4"/>
  <c r="O92" i="4" s="1"/>
  <c r="L92" i="4"/>
  <c r="N92" i="4" s="1"/>
  <c r="FK91" i="4"/>
  <c r="FM91" i="4" s="1"/>
  <c r="FJ91" i="4"/>
  <c r="FL91" i="4" s="1"/>
  <c r="AI91" i="4"/>
  <c r="AK91" i="4" s="1"/>
  <c r="AH91" i="4"/>
  <c r="AJ91" i="4" s="1"/>
  <c r="M91" i="4"/>
  <c r="O91" i="4" s="1"/>
  <c r="L91" i="4"/>
  <c r="N91" i="4" s="1"/>
  <c r="FK90" i="4"/>
  <c r="FM90" i="4" s="1"/>
  <c r="FJ90" i="4"/>
  <c r="FL90" i="4" s="1"/>
  <c r="AI90" i="4"/>
  <c r="AK90" i="4" s="1"/>
  <c r="AH90" i="4"/>
  <c r="AJ90" i="4" s="1"/>
  <c r="M90" i="4"/>
  <c r="O90" i="4" s="1"/>
  <c r="L90" i="4"/>
  <c r="N90" i="4" s="1"/>
  <c r="FK89" i="4"/>
  <c r="FM89" i="4" s="1"/>
  <c r="FJ89" i="4"/>
  <c r="FL89" i="4" s="1"/>
  <c r="BE89" i="4"/>
  <c r="BG89" i="4" s="1"/>
  <c r="BD89" i="4"/>
  <c r="BF89" i="4" s="1"/>
  <c r="AI89" i="4"/>
  <c r="AK89" i="4" s="1"/>
  <c r="AH89" i="4"/>
  <c r="AJ89" i="4" s="1"/>
  <c r="M89" i="4"/>
  <c r="O89" i="4" s="1"/>
  <c r="L89" i="4"/>
  <c r="N89" i="4" s="1"/>
  <c r="FK88" i="4"/>
  <c r="FM88" i="4" s="1"/>
  <c r="FJ88" i="4"/>
  <c r="FL88" i="4" s="1"/>
  <c r="BE88" i="4"/>
  <c r="BG88" i="4" s="1"/>
  <c r="BD88" i="4"/>
  <c r="BF88" i="4" s="1"/>
  <c r="AI88" i="4"/>
  <c r="AK88" i="4" s="1"/>
  <c r="AH88" i="4"/>
  <c r="AJ88" i="4" s="1"/>
  <c r="M88" i="4"/>
  <c r="O88" i="4" s="1"/>
  <c r="L88" i="4"/>
  <c r="N88" i="4" s="1"/>
  <c r="FK87" i="4"/>
  <c r="FM87" i="4" s="1"/>
  <c r="FJ87" i="4"/>
  <c r="FL87" i="4" s="1"/>
  <c r="CA87" i="4"/>
  <c r="CC87" i="4" s="1"/>
  <c r="BZ87" i="4"/>
  <c r="CB87" i="4" s="1"/>
  <c r="BE87" i="4"/>
  <c r="BG87" i="4" s="1"/>
  <c r="BD87" i="4"/>
  <c r="BF87" i="4" s="1"/>
  <c r="AI87" i="4"/>
  <c r="AK87" i="4" s="1"/>
  <c r="AH87" i="4"/>
  <c r="AJ87" i="4" s="1"/>
  <c r="M87" i="4"/>
  <c r="O87" i="4" s="1"/>
  <c r="L87" i="4"/>
  <c r="N87" i="4" s="1"/>
  <c r="FK86" i="4"/>
  <c r="FM86" i="4" s="1"/>
  <c r="FJ86" i="4"/>
  <c r="FL86" i="4" s="1"/>
  <c r="CA86" i="4"/>
  <c r="CC86" i="4" s="1"/>
  <c r="BZ86" i="4"/>
  <c r="CB86" i="4" s="1"/>
  <c r="BE86" i="4"/>
  <c r="BG86" i="4" s="1"/>
  <c r="BD86" i="4"/>
  <c r="BF86" i="4" s="1"/>
  <c r="AI86" i="4"/>
  <c r="AK86" i="4" s="1"/>
  <c r="AH86" i="4"/>
  <c r="AJ86" i="4" s="1"/>
  <c r="M86" i="4"/>
  <c r="O86" i="4" s="1"/>
  <c r="L86" i="4"/>
  <c r="N86" i="4" s="1"/>
  <c r="FK85" i="4"/>
  <c r="FM85" i="4" s="1"/>
  <c r="FJ85" i="4"/>
  <c r="FL85" i="4" s="1"/>
  <c r="EO85" i="4"/>
  <c r="EQ85" i="4" s="1"/>
  <c r="EN85" i="4"/>
  <c r="EP85" i="4" s="1"/>
  <c r="CA85" i="4"/>
  <c r="CC85" i="4" s="1"/>
  <c r="BZ85" i="4"/>
  <c r="CB85" i="4" s="1"/>
  <c r="BE85" i="4"/>
  <c r="BG85" i="4" s="1"/>
  <c r="BD85" i="4"/>
  <c r="BF85" i="4" s="1"/>
  <c r="AI85" i="4"/>
  <c r="AK85" i="4" s="1"/>
  <c r="AH85" i="4"/>
  <c r="AJ85" i="4" s="1"/>
  <c r="M85" i="4"/>
  <c r="O85" i="4" s="1"/>
  <c r="L85" i="4"/>
  <c r="N85" i="4" s="1"/>
  <c r="FK84" i="4"/>
  <c r="FM84" i="4" s="1"/>
  <c r="FJ84" i="4"/>
  <c r="FL84" i="4" s="1"/>
  <c r="EO84" i="4"/>
  <c r="EQ84" i="4" s="1"/>
  <c r="EN84" i="4"/>
  <c r="EP84" i="4" s="1"/>
  <c r="CA84" i="4"/>
  <c r="CC84" i="4" s="1"/>
  <c r="BZ84" i="4"/>
  <c r="CB84" i="4" s="1"/>
  <c r="BE84" i="4"/>
  <c r="BG84" i="4" s="1"/>
  <c r="BD84" i="4"/>
  <c r="BF84" i="4" s="1"/>
  <c r="AI84" i="4"/>
  <c r="AK84" i="4" s="1"/>
  <c r="AH84" i="4"/>
  <c r="AJ84" i="4" s="1"/>
  <c r="M84" i="4"/>
  <c r="O84" i="4" s="1"/>
  <c r="L84" i="4"/>
  <c r="N84" i="4" s="1"/>
  <c r="FK83" i="4"/>
  <c r="FM83" i="4" s="1"/>
  <c r="FJ83" i="4"/>
  <c r="FL83" i="4" s="1"/>
  <c r="EO83" i="4"/>
  <c r="EQ83" i="4" s="1"/>
  <c r="EN83" i="4"/>
  <c r="EP83" i="4" s="1"/>
  <c r="DS83" i="4"/>
  <c r="DU83" i="4" s="1"/>
  <c r="DR83" i="4"/>
  <c r="DT83" i="4" s="1"/>
  <c r="CW83" i="4"/>
  <c r="CY83" i="4" s="1"/>
  <c r="CV83" i="4"/>
  <c r="CX83" i="4" s="1"/>
  <c r="CA83" i="4"/>
  <c r="CC83" i="4" s="1"/>
  <c r="BZ83" i="4"/>
  <c r="CB83" i="4" s="1"/>
  <c r="BE83" i="4"/>
  <c r="BG83" i="4" s="1"/>
  <c r="BD83" i="4"/>
  <c r="BF83" i="4" s="1"/>
  <c r="AI83" i="4"/>
  <c r="AK83" i="4" s="1"/>
  <c r="AH83" i="4"/>
  <c r="AJ83" i="4" s="1"/>
  <c r="M83" i="4"/>
  <c r="O83" i="4" s="1"/>
  <c r="L83" i="4"/>
  <c r="N83" i="4" s="1"/>
  <c r="FK82" i="4"/>
  <c r="FM82" i="4" s="1"/>
  <c r="FJ82" i="4"/>
  <c r="FL82" i="4" s="1"/>
  <c r="EO82" i="4"/>
  <c r="EQ82" i="4" s="1"/>
  <c r="EN82" i="4"/>
  <c r="EP82" i="4" s="1"/>
  <c r="DS82" i="4"/>
  <c r="DU82" i="4" s="1"/>
  <c r="DR82" i="4"/>
  <c r="DT82" i="4" s="1"/>
  <c r="CW82" i="4"/>
  <c r="CY82" i="4" s="1"/>
  <c r="CV82" i="4"/>
  <c r="CX82" i="4" s="1"/>
  <c r="CA82" i="4"/>
  <c r="CC82" i="4" s="1"/>
  <c r="BZ82" i="4"/>
  <c r="CB82" i="4" s="1"/>
  <c r="BE82" i="4"/>
  <c r="BG82" i="4" s="1"/>
  <c r="BD82" i="4"/>
  <c r="BF82" i="4" s="1"/>
  <c r="AI82" i="4"/>
  <c r="AK82" i="4" s="1"/>
  <c r="AH82" i="4"/>
  <c r="AJ82" i="4" s="1"/>
  <c r="M82" i="4"/>
  <c r="O82" i="4" s="1"/>
  <c r="L82" i="4"/>
  <c r="N82" i="4" s="1"/>
  <c r="FK81" i="4"/>
  <c r="FM81" i="4" s="1"/>
  <c r="FJ81" i="4"/>
  <c r="FL81" i="4" s="1"/>
  <c r="EO81" i="4"/>
  <c r="EQ81" i="4" s="1"/>
  <c r="EN81" i="4"/>
  <c r="EP81" i="4" s="1"/>
  <c r="DS81" i="4"/>
  <c r="DU81" i="4" s="1"/>
  <c r="DR81" i="4"/>
  <c r="DT81" i="4" s="1"/>
  <c r="CW81" i="4"/>
  <c r="CY81" i="4" s="1"/>
  <c r="CV81" i="4"/>
  <c r="CX81" i="4" s="1"/>
  <c r="CA81" i="4"/>
  <c r="CC81" i="4" s="1"/>
  <c r="BZ81" i="4"/>
  <c r="CB81" i="4" s="1"/>
  <c r="BE81" i="4"/>
  <c r="BG81" i="4" s="1"/>
  <c r="BD81" i="4"/>
  <c r="BF81" i="4" s="1"/>
  <c r="AI81" i="4"/>
  <c r="AK81" i="4" s="1"/>
  <c r="AH81" i="4"/>
  <c r="AJ81" i="4" s="1"/>
  <c r="M81" i="4"/>
  <c r="O81" i="4" s="1"/>
  <c r="L81" i="4"/>
  <c r="N81" i="4" s="1"/>
  <c r="FK80" i="4"/>
  <c r="FM80" i="4" s="1"/>
  <c r="FJ80" i="4"/>
  <c r="FL80" i="4" s="1"/>
  <c r="EO80" i="4"/>
  <c r="EQ80" i="4" s="1"/>
  <c r="EN80" i="4"/>
  <c r="EP80" i="4" s="1"/>
  <c r="DS80" i="4"/>
  <c r="DU80" i="4" s="1"/>
  <c r="DR80" i="4"/>
  <c r="DT80" i="4" s="1"/>
  <c r="CW80" i="4"/>
  <c r="CY80" i="4" s="1"/>
  <c r="CV80" i="4"/>
  <c r="CX80" i="4" s="1"/>
  <c r="CA80" i="4"/>
  <c r="CC80" i="4" s="1"/>
  <c r="BZ80" i="4"/>
  <c r="CB80" i="4" s="1"/>
  <c r="BE80" i="4"/>
  <c r="BG80" i="4" s="1"/>
  <c r="BD80" i="4"/>
  <c r="BF80" i="4" s="1"/>
  <c r="AI80" i="4"/>
  <c r="AK80" i="4" s="1"/>
  <c r="AH80" i="4"/>
  <c r="AJ80" i="4" s="1"/>
  <c r="M80" i="4"/>
  <c r="O80" i="4" s="1"/>
  <c r="L80" i="4"/>
  <c r="N80" i="4" s="1"/>
  <c r="FK79" i="4"/>
  <c r="FM79" i="4" s="1"/>
  <c r="FJ79" i="4"/>
  <c r="FL79" i="4" s="1"/>
  <c r="EO79" i="4"/>
  <c r="EQ79" i="4" s="1"/>
  <c r="EN79" i="4"/>
  <c r="EP79" i="4" s="1"/>
  <c r="DS79" i="4"/>
  <c r="DU79" i="4" s="1"/>
  <c r="DR79" i="4"/>
  <c r="DT79" i="4" s="1"/>
  <c r="CW79" i="4"/>
  <c r="CY79" i="4" s="1"/>
  <c r="CV79" i="4"/>
  <c r="CX79" i="4" s="1"/>
  <c r="CA79" i="4"/>
  <c r="CC79" i="4" s="1"/>
  <c r="BZ79" i="4"/>
  <c r="CB79" i="4" s="1"/>
  <c r="BE79" i="4"/>
  <c r="BG79" i="4" s="1"/>
  <c r="BD79" i="4"/>
  <c r="BF79" i="4" s="1"/>
  <c r="AI79" i="4"/>
  <c r="AK79" i="4" s="1"/>
  <c r="AH79" i="4"/>
  <c r="AJ79" i="4" s="1"/>
  <c r="M79" i="4"/>
  <c r="O79" i="4" s="1"/>
  <c r="L79" i="4"/>
  <c r="N79" i="4" s="1"/>
  <c r="FK78" i="4"/>
  <c r="FM78" i="4" s="1"/>
  <c r="FJ78" i="4"/>
  <c r="FL78" i="4" s="1"/>
  <c r="EO78" i="4"/>
  <c r="EQ78" i="4" s="1"/>
  <c r="EN78" i="4"/>
  <c r="EP78" i="4" s="1"/>
  <c r="DS78" i="4"/>
  <c r="DU78" i="4" s="1"/>
  <c r="DR78" i="4"/>
  <c r="DT78" i="4" s="1"/>
  <c r="CW78" i="4"/>
  <c r="CY78" i="4" s="1"/>
  <c r="CV78" i="4"/>
  <c r="CX78" i="4" s="1"/>
  <c r="CA78" i="4"/>
  <c r="CC78" i="4" s="1"/>
  <c r="BZ78" i="4"/>
  <c r="CB78" i="4" s="1"/>
  <c r="BE78" i="4"/>
  <c r="BG78" i="4" s="1"/>
  <c r="BD78" i="4"/>
  <c r="BF78" i="4" s="1"/>
  <c r="AI78" i="4"/>
  <c r="AK78" i="4" s="1"/>
  <c r="AH78" i="4"/>
  <c r="AJ78" i="4" s="1"/>
  <c r="M78" i="4"/>
  <c r="O78" i="4" s="1"/>
  <c r="L78" i="4"/>
  <c r="N78" i="4" s="1"/>
  <c r="FK77" i="4"/>
  <c r="FM77" i="4" s="1"/>
  <c r="FJ77" i="4"/>
  <c r="FL77" i="4" s="1"/>
  <c r="EO77" i="4"/>
  <c r="EQ77" i="4" s="1"/>
  <c r="EN77" i="4"/>
  <c r="EP77" i="4" s="1"/>
  <c r="DS77" i="4"/>
  <c r="DU77" i="4" s="1"/>
  <c r="DR77" i="4"/>
  <c r="DT77" i="4" s="1"/>
  <c r="CW77" i="4"/>
  <c r="CY77" i="4" s="1"/>
  <c r="CV77" i="4"/>
  <c r="CX77" i="4" s="1"/>
  <c r="CA77" i="4"/>
  <c r="CC77" i="4" s="1"/>
  <c r="BZ77" i="4"/>
  <c r="CB77" i="4" s="1"/>
  <c r="BE77" i="4"/>
  <c r="BG77" i="4" s="1"/>
  <c r="BD77" i="4"/>
  <c r="BF77" i="4" s="1"/>
  <c r="AI77" i="4"/>
  <c r="AK77" i="4" s="1"/>
  <c r="AH77" i="4"/>
  <c r="AJ77" i="4" s="1"/>
  <c r="M77" i="4"/>
  <c r="O77" i="4" s="1"/>
  <c r="L77" i="4"/>
  <c r="N77" i="4" s="1"/>
  <c r="FK76" i="4"/>
  <c r="FM76" i="4" s="1"/>
  <c r="FJ76" i="4"/>
  <c r="FL76" i="4" s="1"/>
  <c r="EO76" i="4"/>
  <c r="EQ76" i="4" s="1"/>
  <c r="EN76" i="4"/>
  <c r="EP76" i="4" s="1"/>
  <c r="DS76" i="4"/>
  <c r="DU76" i="4" s="1"/>
  <c r="DR76" i="4"/>
  <c r="DT76" i="4" s="1"/>
  <c r="CW76" i="4"/>
  <c r="CY76" i="4" s="1"/>
  <c r="CV76" i="4"/>
  <c r="CX76" i="4" s="1"/>
  <c r="CA76" i="4"/>
  <c r="CC76" i="4" s="1"/>
  <c r="BZ76" i="4"/>
  <c r="CB76" i="4" s="1"/>
  <c r="BE76" i="4"/>
  <c r="BG76" i="4" s="1"/>
  <c r="BD76" i="4"/>
  <c r="BF76" i="4" s="1"/>
  <c r="AI76" i="4"/>
  <c r="AK76" i="4" s="1"/>
  <c r="AH76" i="4"/>
  <c r="AJ76" i="4" s="1"/>
  <c r="M76" i="4"/>
  <c r="O76" i="4" s="1"/>
  <c r="L76" i="4"/>
  <c r="N76" i="4" s="1"/>
  <c r="FK75" i="4"/>
  <c r="FM75" i="4" s="1"/>
  <c r="FJ75" i="4"/>
  <c r="FL75" i="4" s="1"/>
  <c r="EO75" i="4"/>
  <c r="EQ75" i="4" s="1"/>
  <c r="EN75" i="4"/>
  <c r="EP75" i="4" s="1"/>
  <c r="DS75" i="4"/>
  <c r="DU75" i="4" s="1"/>
  <c r="DR75" i="4"/>
  <c r="DT75" i="4" s="1"/>
  <c r="CW75" i="4"/>
  <c r="CY75" i="4" s="1"/>
  <c r="CV75" i="4"/>
  <c r="CX75" i="4" s="1"/>
  <c r="CA75" i="4"/>
  <c r="CC75" i="4" s="1"/>
  <c r="BZ75" i="4"/>
  <c r="CB75" i="4" s="1"/>
  <c r="BE75" i="4"/>
  <c r="BG75" i="4" s="1"/>
  <c r="BD75" i="4"/>
  <c r="BF75" i="4" s="1"/>
  <c r="AI75" i="4"/>
  <c r="AK75" i="4" s="1"/>
  <c r="AH75" i="4"/>
  <c r="AJ75" i="4" s="1"/>
  <c r="M75" i="4"/>
  <c r="O75" i="4" s="1"/>
  <c r="L75" i="4"/>
  <c r="N75" i="4" s="1"/>
  <c r="FK74" i="4"/>
  <c r="FM74" i="4" s="1"/>
  <c r="FJ74" i="4"/>
  <c r="FL74" i="4" s="1"/>
  <c r="EO74" i="4"/>
  <c r="EQ74" i="4" s="1"/>
  <c r="EN74" i="4"/>
  <c r="EP74" i="4" s="1"/>
  <c r="DS74" i="4"/>
  <c r="DU74" i="4" s="1"/>
  <c r="DR74" i="4"/>
  <c r="DT74" i="4" s="1"/>
  <c r="CW74" i="4"/>
  <c r="CY74" i="4" s="1"/>
  <c r="CV74" i="4"/>
  <c r="CX74" i="4" s="1"/>
  <c r="CA74" i="4"/>
  <c r="CC74" i="4" s="1"/>
  <c r="BZ74" i="4"/>
  <c r="CB74" i="4" s="1"/>
  <c r="BE74" i="4"/>
  <c r="BG74" i="4" s="1"/>
  <c r="BD74" i="4"/>
  <c r="BF74" i="4" s="1"/>
  <c r="AI74" i="4"/>
  <c r="AK74" i="4" s="1"/>
  <c r="AH74" i="4"/>
  <c r="AJ74" i="4" s="1"/>
  <c r="M74" i="4"/>
  <c r="O74" i="4" s="1"/>
  <c r="L74" i="4"/>
  <c r="N74" i="4" s="1"/>
  <c r="FK73" i="4"/>
  <c r="FM73" i="4" s="1"/>
  <c r="FJ73" i="4"/>
  <c r="FL73" i="4" s="1"/>
  <c r="EO73" i="4"/>
  <c r="EQ73" i="4" s="1"/>
  <c r="EN73" i="4"/>
  <c r="EP73" i="4" s="1"/>
  <c r="DS73" i="4"/>
  <c r="DU73" i="4" s="1"/>
  <c r="DR73" i="4"/>
  <c r="DT73" i="4" s="1"/>
  <c r="CW73" i="4"/>
  <c r="CY73" i="4" s="1"/>
  <c r="CV73" i="4"/>
  <c r="CX73" i="4" s="1"/>
  <c r="CA73" i="4"/>
  <c r="CC73" i="4" s="1"/>
  <c r="BZ73" i="4"/>
  <c r="CB73" i="4" s="1"/>
  <c r="BE73" i="4"/>
  <c r="BG73" i="4" s="1"/>
  <c r="BD73" i="4"/>
  <c r="BF73" i="4" s="1"/>
  <c r="AI73" i="4"/>
  <c r="AK73" i="4" s="1"/>
  <c r="AH73" i="4"/>
  <c r="AJ73" i="4" s="1"/>
  <c r="M73" i="4"/>
  <c r="O73" i="4" s="1"/>
  <c r="L73" i="4"/>
  <c r="N73" i="4" s="1"/>
  <c r="FK72" i="4"/>
  <c r="FM72" i="4" s="1"/>
  <c r="FJ72" i="4"/>
  <c r="FL72" i="4" s="1"/>
  <c r="EO72" i="4"/>
  <c r="EQ72" i="4" s="1"/>
  <c r="EN72" i="4"/>
  <c r="EP72" i="4" s="1"/>
  <c r="DS72" i="4"/>
  <c r="DU72" i="4" s="1"/>
  <c r="DR72" i="4"/>
  <c r="DT72" i="4" s="1"/>
  <c r="CW72" i="4"/>
  <c r="CY72" i="4" s="1"/>
  <c r="CV72" i="4"/>
  <c r="CX72" i="4" s="1"/>
  <c r="CA72" i="4"/>
  <c r="CC72" i="4" s="1"/>
  <c r="BZ72" i="4"/>
  <c r="CB72" i="4" s="1"/>
  <c r="BE72" i="4"/>
  <c r="BG72" i="4" s="1"/>
  <c r="BD72" i="4"/>
  <c r="BF72" i="4" s="1"/>
  <c r="AI72" i="4"/>
  <c r="AK72" i="4" s="1"/>
  <c r="AH72" i="4"/>
  <c r="AJ72" i="4" s="1"/>
  <c r="M72" i="4"/>
  <c r="O72" i="4" s="1"/>
  <c r="L72" i="4"/>
  <c r="N72" i="4" s="1"/>
  <c r="FK71" i="4"/>
  <c r="FM71" i="4" s="1"/>
  <c r="FJ71" i="4"/>
  <c r="FL71" i="4" s="1"/>
  <c r="EO71" i="4"/>
  <c r="EQ71" i="4" s="1"/>
  <c r="EN71" i="4"/>
  <c r="EP71" i="4" s="1"/>
  <c r="DS71" i="4"/>
  <c r="DU71" i="4" s="1"/>
  <c r="DR71" i="4"/>
  <c r="DT71" i="4" s="1"/>
  <c r="CW71" i="4"/>
  <c r="CY71" i="4" s="1"/>
  <c r="CV71" i="4"/>
  <c r="CX71" i="4" s="1"/>
  <c r="CA71" i="4"/>
  <c r="CC71" i="4" s="1"/>
  <c r="BZ71" i="4"/>
  <c r="CB71" i="4" s="1"/>
  <c r="BE71" i="4"/>
  <c r="BG71" i="4" s="1"/>
  <c r="BD71" i="4"/>
  <c r="BF71" i="4" s="1"/>
  <c r="AI71" i="4"/>
  <c r="AK71" i="4" s="1"/>
  <c r="AH71" i="4"/>
  <c r="AJ71" i="4" s="1"/>
  <c r="M71" i="4"/>
  <c r="O71" i="4" s="1"/>
  <c r="L71" i="4"/>
  <c r="N71" i="4" s="1"/>
  <c r="FK70" i="4"/>
  <c r="FM70" i="4" s="1"/>
  <c r="FJ70" i="4"/>
  <c r="FL70" i="4" s="1"/>
  <c r="EO70" i="4"/>
  <c r="EQ70" i="4" s="1"/>
  <c r="EN70" i="4"/>
  <c r="EP70" i="4" s="1"/>
  <c r="DS70" i="4"/>
  <c r="DU70" i="4" s="1"/>
  <c r="DR70" i="4"/>
  <c r="DT70" i="4" s="1"/>
  <c r="CW70" i="4"/>
  <c r="CY70" i="4" s="1"/>
  <c r="CV70" i="4"/>
  <c r="CX70" i="4" s="1"/>
  <c r="CA70" i="4"/>
  <c r="CC70" i="4" s="1"/>
  <c r="BZ70" i="4"/>
  <c r="CB70" i="4" s="1"/>
  <c r="BE70" i="4"/>
  <c r="BG70" i="4" s="1"/>
  <c r="BD70" i="4"/>
  <c r="BF70" i="4" s="1"/>
  <c r="AI70" i="4"/>
  <c r="AK70" i="4" s="1"/>
  <c r="AH70" i="4"/>
  <c r="AJ70" i="4" s="1"/>
  <c r="M70" i="4"/>
  <c r="O70" i="4" s="1"/>
  <c r="L70" i="4"/>
  <c r="N70" i="4" s="1"/>
  <c r="FK69" i="4"/>
  <c r="FM69" i="4" s="1"/>
  <c r="FJ69" i="4"/>
  <c r="FL69" i="4" s="1"/>
  <c r="EO69" i="4"/>
  <c r="EQ69" i="4" s="1"/>
  <c r="EN69" i="4"/>
  <c r="EP69" i="4" s="1"/>
  <c r="DS69" i="4"/>
  <c r="DU69" i="4" s="1"/>
  <c r="DR69" i="4"/>
  <c r="DT69" i="4" s="1"/>
  <c r="CW69" i="4"/>
  <c r="CY69" i="4" s="1"/>
  <c r="CV69" i="4"/>
  <c r="CX69" i="4" s="1"/>
  <c r="CA69" i="4"/>
  <c r="CC69" i="4" s="1"/>
  <c r="BZ69" i="4"/>
  <c r="CB69" i="4" s="1"/>
  <c r="BE69" i="4"/>
  <c r="BG69" i="4" s="1"/>
  <c r="BD69" i="4"/>
  <c r="BF69" i="4" s="1"/>
  <c r="AI69" i="4"/>
  <c r="AK69" i="4" s="1"/>
  <c r="AH69" i="4"/>
  <c r="AJ69" i="4" s="1"/>
  <c r="M69" i="4"/>
  <c r="O69" i="4" s="1"/>
  <c r="L69" i="4"/>
  <c r="N69" i="4" s="1"/>
  <c r="FK68" i="4"/>
  <c r="FM68" i="4" s="1"/>
  <c r="FJ68" i="4"/>
  <c r="FL68" i="4" s="1"/>
  <c r="EO68" i="4"/>
  <c r="EQ68" i="4" s="1"/>
  <c r="EN68" i="4"/>
  <c r="EP68" i="4" s="1"/>
  <c r="DS68" i="4"/>
  <c r="DU68" i="4" s="1"/>
  <c r="DR68" i="4"/>
  <c r="DT68" i="4" s="1"/>
  <c r="CW68" i="4"/>
  <c r="CY68" i="4" s="1"/>
  <c r="CV68" i="4"/>
  <c r="CX68" i="4" s="1"/>
  <c r="CA68" i="4"/>
  <c r="CC68" i="4" s="1"/>
  <c r="BZ68" i="4"/>
  <c r="CB68" i="4" s="1"/>
  <c r="BE68" i="4"/>
  <c r="BG68" i="4" s="1"/>
  <c r="BD68" i="4"/>
  <c r="BF68" i="4" s="1"/>
  <c r="AI68" i="4"/>
  <c r="AK68" i="4" s="1"/>
  <c r="AH68" i="4"/>
  <c r="AJ68" i="4" s="1"/>
  <c r="M68" i="4"/>
  <c r="O68" i="4" s="1"/>
  <c r="L68" i="4"/>
  <c r="N68" i="4" s="1"/>
  <c r="FK67" i="4"/>
  <c r="FM67" i="4" s="1"/>
  <c r="FJ67" i="4"/>
  <c r="FL67" i="4" s="1"/>
  <c r="EO67" i="4"/>
  <c r="EQ67" i="4" s="1"/>
  <c r="EN67" i="4"/>
  <c r="EP67" i="4" s="1"/>
  <c r="DS67" i="4"/>
  <c r="DU67" i="4" s="1"/>
  <c r="DR67" i="4"/>
  <c r="DT67" i="4" s="1"/>
  <c r="CW67" i="4"/>
  <c r="CY67" i="4" s="1"/>
  <c r="CV67" i="4"/>
  <c r="CX67" i="4" s="1"/>
  <c r="CA67" i="4"/>
  <c r="CC67" i="4" s="1"/>
  <c r="BZ67" i="4"/>
  <c r="CB67" i="4" s="1"/>
  <c r="BE67" i="4"/>
  <c r="BG67" i="4" s="1"/>
  <c r="BD67" i="4"/>
  <c r="BF67" i="4" s="1"/>
  <c r="AI67" i="4"/>
  <c r="AK67" i="4" s="1"/>
  <c r="AH67" i="4"/>
  <c r="AJ67" i="4" s="1"/>
  <c r="M67" i="4"/>
  <c r="O67" i="4" s="1"/>
  <c r="L67" i="4"/>
  <c r="N67" i="4" s="1"/>
  <c r="FK66" i="4"/>
  <c r="FM66" i="4" s="1"/>
  <c r="FJ66" i="4"/>
  <c r="FL66" i="4" s="1"/>
  <c r="EO66" i="4"/>
  <c r="EQ66" i="4" s="1"/>
  <c r="EN66" i="4"/>
  <c r="EP66" i="4" s="1"/>
  <c r="DS66" i="4"/>
  <c r="DU66" i="4" s="1"/>
  <c r="DR66" i="4"/>
  <c r="DT66" i="4" s="1"/>
  <c r="CW66" i="4"/>
  <c r="CY66" i="4" s="1"/>
  <c r="CV66" i="4"/>
  <c r="CX66" i="4" s="1"/>
  <c r="CA66" i="4"/>
  <c r="CC66" i="4" s="1"/>
  <c r="BZ66" i="4"/>
  <c r="CB66" i="4" s="1"/>
  <c r="BE66" i="4"/>
  <c r="BG66" i="4" s="1"/>
  <c r="BD66" i="4"/>
  <c r="BF66" i="4" s="1"/>
  <c r="AI66" i="4"/>
  <c r="AK66" i="4" s="1"/>
  <c r="AH66" i="4"/>
  <c r="AJ66" i="4" s="1"/>
  <c r="M66" i="4"/>
  <c r="O66" i="4" s="1"/>
  <c r="L66" i="4"/>
  <c r="N66" i="4" s="1"/>
  <c r="FK65" i="4"/>
  <c r="FM65" i="4" s="1"/>
  <c r="FJ65" i="4"/>
  <c r="FL65" i="4" s="1"/>
  <c r="EO65" i="4"/>
  <c r="EQ65" i="4" s="1"/>
  <c r="EN65" i="4"/>
  <c r="EP65" i="4" s="1"/>
  <c r="DS65" i="4"/>
  <c r="DU65" i="4" s="1"/>
  <c r="DR65" i="4"/>
  <c r="DT65" i="4" s="1"/>
  <c r="CW65" i="4"/>
  <c r="CY65" i="4" s="1"/>
  <c r="CV65" i="4"/>
  <c r="CX65" i="4" s="1"/>
  <c r="CA65" i="4"/>
  <c r="CC65" i="4" s="1"/>
  <c r="BZ65" i="4"/>
  <c r="CB65" i="4" s="1"/>
  <c r="BE65" i="4"/>
  <c r="BG65" i="4" s="1"/>
  <c r="BD65" i="4"/>
  <c r="BF65" i="4" s="1"/>
  <c r="AI65" i="4"/>
  <c r="AK65" i="4" s="1"/>
  <c r="AH65" i="4"/>
  <c r="AJ65" i="4" s="1"/>
  <c r="M65" i="4"/>
  <c r="O65" i="4" s="1"/>
  <c r="L65" i="4"/>
  <c r="N65" i="4" s="1"/>
  <c r="FK64" i="4"/>
  <c r="FM64" i="4" s="1"/>
  <c r="FJ64" i="4"/>
  <c r="FL64" i="4" s="1"/>
  <c r="EO64" i="4"/>
  <c r="EQ64" i="4" s="1"/>
  <c r="EN64" i="4"/>
  <c r="EP64" i="4" s="1"/>
  <c r="DS64" i="4"/>
  <c r="DU64" i="4" s="1"/>
  <c r="DR64" i="4"/>
  <c r="DT64" i="4" s="1"/>
  <c r="CW64" i="4"/>
  <c r="CY64" i="4" s="1"/>
  <c r="CV64" i="4"/>
  <c r="CX64" i="4" s="1"/>
  <c r="CA64" i="4"/>
  <c r="CC64" i="4" s="1"/>
  <c r="BZ64" i="4"/>
  <c r="CB64" i="4" s="1"/>
  <c r="BE64" i="4"/>
  <c r="BG64" i="4" s="1"/>
  <c r="BD64" i="4"/>
  <c r="BF64" i="4" s="1"/>
  <c r="AI64" i="4"/>
  <c r="AK64" i="4" s="1"/>
  <c r="AH64" i="4"/>
  <c r="AJ64" i="4" s="1"/>
  <c r="M64" i="4"/>
  <c r="O64" i="4" s="1"/>
  <c r="L64" i="4"/>
  <c r="N64" i="4" s="1"/>
  <c r="FK63" i="4"/>
  <c r="FM63" i="4" s="1"/>
  <c r="FJ63" i="4"/>
  <c r="FL63" i="4" s="1"/>
  <c r="EO63" i="4"/>
  <c r="EQ63" i="4" s="1"/>
  <c r="EN63" i="4"/>
  <c r="EP63" i="4" s="1"/>
  <c r="DS63" i="4"/>
  <c r="DU63" i="4" s="1"/>
  <c r="DR63" i="4"/>
  <c r="DT63" i="4" s="1"/>
  <c r="CW63" i="4"/>
  <c r="CY63" i="4" s="1"/>
  <c r="CV63" i="4"/>
  <c r="CX63" i="4" s="1"/>
  <c r="CA63" i="4"/>
  <c r="CC63" i="4" s="1"/>
  <c r="BZ63" i="4"/>
  <c r="CB63" i="4" s="1"/>
  <c r="BE63" i="4"/>
  <c r="BG63" i="4" s="1"/>
  <c r="BD63" i="4"/>
  <c r="BF63" i="4" s="1"/>
  <c r="AI63" i="4"/>
  <c r="AK63" i="4" s="1"/>
  <c r="AH63" i="4"/>
  <c r="AJ63" i="4" s="1"/>
  <c r="M63" i="4"/>
  <c r="O63" i="4" s="1"/>
  <c r="L63" i="4"/>
  <c r="N63" i="4" s="1"/>
  <c r="FK62" i="4"/>
  <c r="FM62" i="4" s="1"/>
  <c r="FJ62" i="4"/>
  <c r="FL62" i="4" s="1"/>
  <c r="EO62" i="4"/>
  <c r="EQ62" i="4" s="1"/>
  <c r="EN62" i="4"/>
  <c r="EP62" i="4" s="1"/>
  <c r="DS62" i="4"/>
  <c r="DU62" i="4" s="1"/>
  <c r="DR62" i="4"/>
  <c r="DT62" i="4" s="1"/>
  <c r="CW62" i="4"/>
  <c r="CY62" i="4" s="1"/>
  <c r="CV62" i="4"/>
  <c r="CX62" i="4" s="1"/>
  <c r="CA62" i="4"/>
  <c r="CC62" i="4" s="1"/>
  <c r="BZ62" i="4"/>
  <c r="CB62" i="4" s="1"/>
  <c r="BE62" i="4"/>
  <c r="BG62" i="4" s="1"/>
  <c r="BD62" i="4"/>
  <c r="BF62" i="4" s="1"/>
  <c r="AI62" i="4"/>
  <c r="AK62" i="4" s="1"/>
  <c r="AH62" i="4"/>
  <c r="AJ62" i="4" s="1"/>
  <c r="M62" i="4"/>
  <c r="O62" i="4" s="1"/>
  <c r="L62" i="4"/>
  <c r="N62" i="4" s="1"/>
  <c r="FK61" i="4"/>
  <c r="FM61" i="4" s="1"/>
  <c r="FJ61" i="4"/>
  <c r="FL61" i="4" s="1"/>
  <c r="EO61" i="4"/>
  <c r="EQ61" i="4" s="1"/>
  <c r="EN61" i="4"/>
  <c r="EP61" i="4" s="1"/>
  <c r="DS61" i="4"/>
  <c r="DU61" i="4" s="1"/>
  <c r="DR61" i="4"/>
  <c r="DT61" i="4" s="1"/>
  <c r="CW61" i="4"/>
  <c r="CY61" i="4" s="1"/>
  <c r="CV61" i="4"/>
  <c r="CX61" i="4" s="1"/>
  <c r="CA61" i="4"/>
  <c r="CC61" i="4" s="1"/>
  <c r="BZ61" i="4"/>
  <c r="CB61" i="4" s="1"/>
  <c r="BE61" i="4"/>
  <c r="BG61" i="4" s="1"/>
  <c r="BD61" i="4"/>
  <c r="BF61" i="4" s="1"/>
  <c r="AI61" i="4"/>
  <c r="AK61" i="4" s="1"/>
  <c r="AH61" i="4"/>
  <c r="AJ61" i="4" s="1"/>
  <c r="M61" i="4"/>
  <c r="O61" i="4" s="1"/>
  <c r="L61" i="4"/>
  <c r="N61" i="4" s="1"/>
  <c r="FK60" i="4"/>
  <c r="FM60" i="4" s="1"/>
  <c r="FJ60" i="4"/>
  <c r="FL60" i="4" s="1"/>
  <c r="EO60" i="4"/>
  <c r="EQ60" i="4" s="1"/>
  <c r="EN60" i="4"/>
  <c r="EP60" i="4" s="1"/>
  <c r="DS60" i="4"/>
  <c r="DU60" i="4" s="1"/>
  <c r="DR60" i="4"/>
  <c r="DT60" i="4" s="1"/>
  <c r="CW60" i="4"/>
  <c r="CY60" i="4" s="1"/>
  <c r="CV60" i="4"/>
  <c r="CX60" i="4" s="1"/>
  <c r="CA60" i="4"/>
  <c r="CC60" i="4" s="1"/>
  <c r="BZ60" i="4"/>
  <c r="CB60" i="4" s="1"/>
  <c r="BE60" i="4"/>
  <c r="BG60" i="4" s="1"/>
  <c r="BD60" i="4"/>
  <c r="BF60" i="4" s="1"/>
  <c r="AI60" i="4"/>
  <c r="AK60" i="4" s="1"/>
  <c r="AH60" i="4"/>
  <c r="AJ60" i="4" s="1"/>
  <c r="M60" i="4"/>
  <c r="O60" i="4" s="1"/>
  <c r="L60" i="4"/>
  <c r="N60" i="4" s="1"/>
  <c r="FK59" i="4"/>
  <c r="FM59" i="4" s="1"/>
  <c r="FJ59" i="4"/>
  <c r="FL59" i="4" s="1"/>
  <c r="EO59" i="4"/>
  <c r="EQ59" i="4" s="1"/>
  <c r="EN59" i="4"/>
  <c r="EP59" i="4" s="1"/>
  <c r="DS59" i="4"/>
  <c r="DU59" i="4" s="1"/>
  <c r="DR59" i="4"/>
  <c r="DT59" i="4" s="1"/>
  <c r="CW59" i="4"/>
  <c r="CY59" i="4" s="1"/>
  <c r="CV59" i="4"/>
  <c r="CX59" i="4" s="1"/>
  <c r="CA59" i="4"/>
  <c r="CC59" i="4" s="1"/>
  <c r="BZ59" i="4"/>
  <c r="CB59" i="4" s="1"/>
  <c r="BE59" i="4"/>
  <c r="BG59" i="4" s="1"/>
  <c r="BD59" i="4"/>
  <c r="BF59" i="4" s="1"/>
  <c r="AI59" i="4"/>
  <c r="AK59" i="4" s="1"/>
  <c r="AH59" i="4"/>
  <c r="AJ59" i="4" s="1"/>
  <c r="M59" i="4"/>
  <c r="O59" i="4" s="1"/>
  <c r="L59" i="4"/>
  <c r="N59" i="4" s="1"/>
  <c r="FK58" i="4"/>
  <c r="FM58" i="4" s="1"/>
  <c r="FJ58" i="4"/>
  <c r="FL58" i="4" s="1"/>
  <c r="EO58" i="4"/>
  <c r="EQ58" i="4" s="1"/>
  <c r="EN58" i="4"/>
  <c r="EP58" i="4" s="1"/>
  <c r="DS58" i="4"/>
  <c r="DU58" i="4" s="1"/>
  <c r="DR58" i="4"/>
  <c r="DT58" i="4" s="1"/>
  <c r="CW58" i="4"/>
  <c r="CY58" i="4" s="1"/>
  <c r="CV58" i="4"/>
  <c r="CX58" i="4" s="1"/>
  <c r="CA58" i="4"/>
  <c r="CC58" i="4" s="1"/>
  <c r="BZ58" i="4"/>
  <c r="CB58" i="4" s="1"/>
  <c r="BE58" i="4"/>
  <c r="BG58" i="4" s="1"/>
  <c r="BD58" i="4"/>
  <c r="BF58" i="4" s="1"/>
  <c r="AI58" i="4"/>
  <c r="AK58" i="4" s="1"/>
  <c r="AH58" i="4"/>
  <c r="AJ58" i="4" s="1"/>
  <c r="M58" i="4"/>
  <c r="O58" i="4" s="1"/>
  <c r="L58" i="4"/>
  <c r="N58" i="4" s="1"/>
  <c r="FK57" i="4"/>
  <c r="FM57" i="4" s="1"/>
  <c r="FJ57" i="4"/>
  <c r="FL57" i="4" s="1"/>
  <c r="EO57" i="4"/>
  <c r="EQ57" i="4" s="1"/>
  <c r="EN57" i="4"/>
  <c r="EP57" i="4" s="1"/>
  <c r="DS57" i="4"/>
  <c r="DU57" i="4" s="1"/>
  <c r="DR57" i="4"/>
  <c r="DT57" i="4" s="1"/>
  <c r="CW57" i="4"/>
  <c r="CY57" i="4" s="1"/>
  <c r="CV57" i="4"/>
  <c r="CX57" i="4" s="1"/>
  <c r="CA57" i="4"/>
  <c r="CC57" i="4" s="1"/>
  <c r="BZ57" i="4"/>
  <c r="CB57" i="4" s="1"/>
  <c r="BE57" i="4"/>
  <c r="BG57" i="4" s="1"/>
  <c r="BD57" i="4"/>
  <c r="BF57" i="4" s="1"/>
  <c r="AI57" i="4"/>
  <c r="AK57" i="4" s="1"/>
  <c r="AH57" i="4"/>
  <c r="AJ57" i="4" s="1"/>
  <c r="M57" i="4"/>
  <c r="O57" i="4" s="1"/>
  <c r="L57" i="4"/>
  <c r="N57" i="4" s="1"/>
  <c r="FK56" i="4"/>
  <c r="FM56" i="4" s="1"/>
  <c r="FJ56" i="4"/>
  <c r="FL56" i="4" s="1"/>
  <c r="EO56" i="4"/>
  <c r="EQ56" i="4" s="1"/>
  <c r="EN56" i="4"/>
  <c r="EP56" i="4" s="1"/>
  <c r="DS56" i="4"/>
  <c r="DU56" i="4" s="1"/>
  <c r="DR56" i="4"/>
  <c r="DT56" i="4" s="1"/>
  <c r="CW56" i="4"/>
  <c r="CY56" i="4" s="1"/>
  <c r="CV56" i="4"/>
  <c r="CX56" i="4" s="1"/>
  <c r="CA56" i="4"/>
  <c r="CC56" i="4" s="1"/>
  <c r="BZ56" i="4"/>
  <c r="CB56" i="4" s="1"/>
  <c r="BE56" i="4"/>
  <c r="BG56" i="4" s="1"/>
  <c r="BD56" i="4"/>
  <c r="BF56" i="4" s="1"/>
  <c r="AI56" i="4"/>
  <c r="AK56" i="4" s="1"/>
  <c r="AH56" i="4"/>
  <c r="AJ56" i="4" s="1"/>
  <c r="M56" i="4"/>
  <c r="O56" i="4" s="1"/>
  <c r="L56" i="4"/>
  <c r="N56" i="4" s="1"/>
  <c r="FK55" i="4"/>
  <c r="FM55" i="4" s="1"/>
  <c r="FJ55" i="4"/>
  <c r="FL55" i="4" s="1"/>
  <c r="EO55" i="4"/>
  <c r="EQ55" i="4" s="1"/>
  <c r="EN55" i="4"/>
  <c r="EP55" i="4" s="1"/>
  <c r="DS55" i="4"/>
  <c r="DU55" i="4" s="1"/>
  <c r="DR55" i="4"/>
  <c r="DT55" i="4" s="1"/>
  <c r="CW55" i="4"/>
  <c r="CY55" i="4" s="1"/>
  <c r="CV55" i="4"/>
  <c r="CX55" i="4" s="1"/>
  <c r="CA55" i="4"/>
  <c r="CC55" i="4" s="1"/>
  <c r="BZ55" i="4"/>
  <c r="CB55" i="4" s="1"/>
  <c r="BE55" i="4"/>
  <c r="BG55" i="4" s="1"/>
  <c r="BD55" i="4"/>
  <c r="BF55" i="4" s="1"/>
  <c r="AI55" i="4"/>
  <c r="AK55" i="4" s="1"/>
  <c r="AH55" i="4"/>
  <c r="AJ55" i="4" s="1"/>
  <c r="M55" i="4"/>
  <c r="O55" i="4" s="1"/>
  <c r="L55" i="4"/>
  <c r="N55" i="4" s="1"/>
  <c r="FK54" i="4"/>
  <c r="FM54" i="4" s="1"/>
  <c r="FJ54" i="4"/>
  <c r="FL54" i="4" s="1"/>
  <c r="EO54" i="4"/>
  <c r="EQ54" i="4" s="1"/>
  <c r="EN54" i="4"/>
  <c r="EP54" i="4" s="1"/>
  <c r="DS54" i="4"/>
  <c r="DU54" i="4" s="1"/>
  <c r="DR54" i="4"/>
  <c r="DT54" i="4" s="1"/>
  <c r="CW54" i="4"/>
  <c r="CY54" i="4" s="1"/>
  <c r="CV54" i="4"/>
  <c r="CX54" i="4" s="1"/>
  <c r="CA54" i="4"/>
  <c r="CC54" i="4" s="1"/>
  <c r="BZ54" i="4"/>
  <c r="CB54" i="4" s="1"/>
  <c r="BE54" i="4"/>
  <c r="BG54" i="4" s="1"/>
  <c r="BD54" i="4"/>
  <c r="BF54" i="4" s="1"/>
  <c r="AI54" i="4"/>
  <c r="AK54" i="4" s="1"/>
  <c r="AH54" i="4"/>
  <c r="AJ54" i="4" s="1"/>
  <c r="M54" i="4"/>
  <c r="O54" i="4" s="1"/>
  <c r="L54" i="4"/>
  <c r="N54" i="4" s="1"/>
  <c r="FK53" i="4"/>
  <c r="FM53" i="4" s="1"/>
  <c r="FJ53" i="4"/>
  <c r="FL53" i="4" s="1"/>
  <c r="EO53" i="4"/>
  <c r="EQ53" i="4" s="1"/>
  <c r="EN53" i="4"/>
  <c r="EP53" i="4" s="1"/>
  <c r="DS53" i="4"/>
  <c r="DU53" i="4" s="1"/>
  <c r="DR53" i="4"/>
  <c r="DT53" i="4" s="1"/>
  <c r="CW53" i="4"/>
  <c r="CY53" i="4" s="1"/>
  <c r="CV53" i="4"/>
  <c r="CX53" i="4" s="1"/>
  <c r="CA53" i="4"/>
  <c r="CC53" i="4" s="1"/>
  <c r="BZ53" i="4"/>
  <c r="CB53" i="4" s="1"/>
  <c r="BE53" i="4"/>
  <c r="BG53" i="4" s="1"/>
  <c r="BD53" i="4"/>
  <c r="BF53" i="4" s="1"/>
  <c r="AI53" i="4"/>
  <c r="AK53" i="4" s="1"/>
  <c r="AH53" i="4"/>
  <c r="AJ53" i="4" s="1"/>
  <c r="M53" i="4"/>
  <c r="O53" i="4" s="1"/>
  <c r="L53" i="4"/>
  <c r="N53" i="4" s="1"/>
  <c r="FK52" i="4"/>
  <c r="FM52" i="4" s="1"/>
  <c r="FJ52" i="4"/>
  <c r="FL52" i="4" s="1"/>
  <c r="EO52" i="4"/>
  <c r="EQ52" i="4" s="1"/>
  <c r="EN52" i="4"/>
  <c r="EP52" i="4" s="1"/>
  <c r="DS52" i="4"/>
  <c r="DU52" i="4" s="1"/>
  <c r="DR52" i="4"/>
  <c r="DT52" i="4" s="1"/>
  <c r="CW52" i="4"/>
  <c r="CY52" i="4" s="1"/>
  <c r="CV52" i="4"/>
  <c r="CX52" i="4" s="1"/>
  <c r="CA52" i="4"/>
  <c r="CC52" i="4" s="1"/>
  <c r="BZ52" i="4"/>
  <c r="CB52" i="4" s="1"/>
  <c r="BE52" i="4"/>
  <c r="BG52" i="4" s="1"/>
  <c r="BD52" i="4"/>
  <c r="BF52" i="4" s="1"/>
  <c r="AI52" i="4"/>
  <c r="AK52" i="4" s="1"/>
  <c r="AH52" i="4"/>
  <c r="AJ52" i="4" s="1"/>
  <c r="M52" i="4"/>
  <c r="O52" i="4" s="1"/>
  <c r="L52" i="4"/>
  <c r="N52" i="4" s="1"/>
  <c r="FK51" i="4"/>
  <c r="FM51" i="4" s="1"/>
  <c r="FJ51" i="4"/>
  <c r="FL51" i="4" s="1"/>
  <c r="EO51" i="4"/>
  <c r="EQ51" i="4" s="1"/>
  <c r="EN51" i="4"/>
  <c r="EP51" i="4" s="1"/>
  <c r="DS51" i="4"/>
  <c r="DU51" i="4" s="1"/>
  <c r="DR51" i="4"/>
  <c r="DT51" i="4" s="1"/>
  <c r="CW51" i="4"/>
  <c r="CY51" i="4" s="1"/>
  <c r="CV51" i="4"/>
  <c r="CX51" i="4" s="1"/>
  <c r="CA51" i="4"/>
  <c r="CC51" i="4" s="1"/>
  <c r="BZ51" i="4"/>
  <c r="CB51" i="4" s="1"/>
  <c r="BE51" i="4"/>
  <c r="BG51" i="4" s="1"/>
  <c r="BD51" i="4"/>
  <c r="BF51" i="4" s="1"/>
  <c r="AI51" i="4"/>
  <c r="AK51" i="4" s="1"/>
  <c r="AH51" i="4"/>
  <c r="AJ51" i="4" s="1"/>
  <c r="M51" i="4"/>
  <c r="O51" i="4" s="1"/>
  <c r="L51" i="4"/>
  <c r="N51" i="4" s="1"/>
  <c r="FK50" i="4"/>
  <c r="FM50" i="4" s="1"/>
  <c r="FJ50" i="4"/>
  <c r="FL50" i="4" s="1"/>
  <c r="EO50" i="4"/>
  <c r="EQ50" i="4" s="1"/>
  <c r="EN50" i="4"/>
  <c r="EP50" i="4" s="1"/>
  <c r="DS50" i="4"/>
  <c r="DU50" i="4" s="1"/>
  <c r="DR50" i="4"/>
  <c r="DT50" i="4" s="1"/>
  <c r="CW50" i="4"/>
  <c r="CY50" i="4" s="1"/>
  <c r="CV50" i="4"/>
  <c r="CX50" i="4" s="1"/>
  <c r="CA50" i="4"/>
  <c r="CC50" i="4" s="1"/>
  <c r="BZ50" i="4"/>
  <c r="CB50" i="4" s="1"/>
  <c r="BE50" i="4"/>
  <c r="BG50" i="4" s="1"/>
  <c r="BD50" i="4"/>
  <c r="BF50" i="4" s="1"/>
  <c r="AI50" i="4"/>
  <c r="AK50" i="4" s="1"/>
  <c r="AH50" i="4"/>
  <c r="AJ50" i="4" s="1"/>
  <c r="M50" i="4"/>
  <c r="O50" i="4" s="1"/>
  <c r="L50" i="4"/>
  <c r="N50" i="4" s="1"/>
  <c r="FK49" i="4"/>
  <c r="FM49" i="4" s="1"/>
  <c r="FJ49" i="4"/>
  <c r="FL49" i="4" s="1"/>
  <c r="EO49" i="4"/>
  <c r="EQ49" i="4" s="1"/>
  <c r="EN49" i="4"/>
  <c r="EP49" i="4" s="1"/>
  <c r="DS49" i="4"/>
  <c r="DU49" i="4" s="1"/>
  <c r="DR49" i="4"/>
  <c r="DT49" i="4" s="1"/>
  <c r="CW49" i="4"/>
  <c r="CY49" i="4" s="1"/>
  <c r="CV49" i="4"/>
  <c r="CX49" i="4" s="1"/>
  <c r="CA49" i="4"/>
  <c r="CC49" i="4" s="1"/>
  <c r="BZ49" i="4"/>
  <c r="CB49" i="4" s="1"/>
  <c r="BE49" i="4"/>
  <c r="BG49" i="4" s="1"/>
  <c r="BD49" i="4"/>
  <c r="BF49" i="4" s="1"/>
  <c r="AI49" i="4"/>
  <c r="AK49" i="4" s="1"/>
  <c r="AH49" i="4"/>
  <c r="AJ49" i="4" s="1"/>
  <c r="M49" i="4"/>
  <c r="O49" i="4" s="1"/>
  <c r="L49" i="4"/>
  <c r="N49" i="4" s="1"/>
  <c r="FK48" i="4"/>
  <c r="FM48" i="4" s="1"/>
  <c r="FJ48" i="4"/>
  <c r="FL48" i="4" s="1"/>
  <c r="EO48" i="4"/>
  <c r="EQ48" i="4" s="1"/>
  <c r="EN48" i="4"/>
  <c r="EP48" i="4" s="1"/>
  <c r="DS48" i="4"/>
  <c r="DU48" i="4" s="1"/>
  <c r="DR48" i="4"/>
  <c r="DT48" i="4" s="1"/>
  <c r="CW48" i="4"/>
  <c r="CY48" i="4" s="1"/>
  <c r="CV48" i="4"/>
  <c r="CX48" i="4" s="1"/>
  <c r="CA48" i="4"/>
  <c r="CC48" i="4" s="1"/>
  <c r="BZ48" i="4"/>
  <c r="CB48" i="4" s="1"/>
  <c r="BE48" i="4"/>
  <c r="BG48" i="4" s="1"/>
  <c r="BD48" i="4"/>
  <c r="BF48" i="4" s="1"/>
  <c r="AI48" i="4"/>
  <c r="AK48" i="4" s="1"/>
  <c r="AH48" i="4"/>
  <c r="AJ48" i="4" s="1"/>
  <c r="M48" i="4"/>
  <c r="O48" i="4" s="1"/>
  <c r="L48" i="4"/>
  <c r="N48" i="4" s="1"/>
  <c r="FK47" i="4"/>
  <c r="FM47" i="4" s="1"/>
  <c r="FJ47" i="4"/>
  <c r="FL47" i="4" s="1"/>
  <c r="EO47" i="4"/>
  <c r="EQ47" i="4" s="1"/>
  <c r="EN47" i="4"/>
  <c r="EP47" i="4" s="1"/>
  <c r="DS47" i="4"/>
  <c r="DU47" i="4" s="1"/>
  <c r="DR47" i="4"/>
  <c r="DT47" i="4" s="1"/>
  <c r="CW47" i="4"/>
  <c r="CY47" i="4" s="1"/>
  <c r="CV47" i="4"/>
  <c r="CX47" i="4" s="1"/>
  <c r="CA47" i="4"/>
  <c r="CC47" i="4" s="1"/>
  <c r="BZ47" i="4"/>
  <c r="CB47" i="4" s="1"/>
  <c r="BE47" i="4"/>
  <c r="BG47" i="4" s="1"/>
  <c r="BD47" i="4"/>
  <c r="BF47" i="4" s="1"/>
  <c r="AI47" i="4"/>
  <c r="AK47" i="4" s="1"/>
  <c r="AH47" i="4"/>
  <c r="AJ47" i="4" s="1"/>
  <c r="M47" i="4"/>
  <c r="O47" i="4" s="1"/>
  <c r="L47" i="4"/>
  <c r="N47" i="4" s="1"/>
  <c r="FK46" i="4"/>
  <c r="FM46" i="4" s="1"/>
  <c r="FJ46" i="4"/>
  <c r="FL46" i="4" s="1"/>
  <c r="EO46" i="4"/>
  <c r="EQ46" i="4" s="1"/>
  <c r="EN46" i="4"/>
  <c r="EP46" i="4" s="1"/>
  <c r="DS46" i="4"/>
  <c r="DU46" i="4" s="1"/>
  <c r="DR46" i="4"/>
  <c r="DT46" i="4" s="1"/>
  <c r="CW46" i="4"/>
  <c r="CY46" i="4" s="1"/>
  <c r="CV46" i="4"/>
  <c r="CX46" i="4" s="1"/>
  <c r="CA46" i="4"/>
  <c r="CC46" i="4" s="1"/>
  <c r="BZ46" i="4"/>
  <c r="CB46" i="4" s="1"/>
  <c r="BE46" i="4"/>
  <c r="BG46" i="4" s="1"/>
  <c r="BD46" i="4"/>
  <c r="BF46" i="4" s="1"/>
  <c r="AI46" i="4"/>
  <c r="AK46" i="4" s="1"/>
  <c r="AH46" i="4"/>
  <c r="AJ46" i="4" s="1"/>
  <c r="M46" i="4"/>
  <c r="O46" i="4" s="1"/>
  <c r="L46" i="4"/>
  <c r="N46" i="4" s="1"/>
  <c r="FK45" i="4"/>
  <c r="FM45" i="4" s="1"/>
  <c r="FJ45" i="4"/>
  <c r="FL45" i="4" s="1"/>
  <c r="EO45" i="4"/>
  <c r="EQ45" i="4" s="1"/>
  <c r="EN45" i="4"/>
  <c r="EP45" i="4" s="1"/>
  <c r="DS45" i="4"/>
  <c r="DU45" i="4" s="1"/>
  <c r="DR45" i="4"/>
  <c r="DT45" i="4" s="1"/>
  <c r="CW45" i="4"/>
  <c r="CY45" i="4" s="1"/>
  <c r="CV45" i="4"/>
  <c r="CX45" i="4" s="1"/>
  <c r="CA45" i="4"/>
  <c r="CC45" i="4" s="1"/>
  <c r="BZ45" i="4"/>
  <c r="CB45" i="4" s="1"/>
  <c r="BE45" i="4"/>
  <c r="BG45" i="4" s="1"/>
  <c r="BD45" i="4"/>
  <c r="BF45" i="4" s="1"/>
  <c r="AI45" i="4"/>
  <c r="AK45" i="4" s="1"/>
  <c r="AH45" i="4"/>
  <c r="AJ45" i="4" s="1"/>
  <c r="M45" i="4"/>
  <c r="O45" i="4" s="1"/>
  <c r="L45" i="4"/>
  <c r="N45" i="4" s="1"/>
  <c r="FK44" i="4"/>
  <c r="FM44" i="4" s="1"/>
  <c r="FJ44" i="4"/>
  <c r="FL44" i="4" s="1"/>
  <c r="EO44" i="4"/>
  <c r="EQ44" i="4" s="1"/>
  <c r="EN44" i="4"/>
  <c r="EP44" i="4" s="1"/>
  <c r="DS44" i="4"/>
  <c r="DU44" i="4" s="1"/>
  <c r="DR44" i="4"/>
  <c r="DT44" i="4" s="1"/>
  <c r="CW44" i="4"/>
  <c r="CY44" i="4" s="1"/>
  <c r="CV44" i="4"/>
  <c r="CX44" i="4" s="1"/>
  <c r="CA44" i="4"/>
  <c r="CC44" i="4" s="1"/>
  <c r="BZ44" i="4"/>
  <c r="CB44" i="4" s="1"/>
  <c r="BE44" i="4"/>
  <c r="BG44" i="4" s="1"/>
  <c r="BD44" i="4"/>
  <c r="BF44" i="4" s="1"/>
  <c r="AI44" i="4"/>
  <c r="AK44" i="4" s="1"/>
  <c r="AH44" i="4"/>
  <c r="AJ44" i="4" s="1"/>
  <c r="M44" i="4"/>
  <c r="O44" i="4" s="1"/>
  <c r="L44" i="4"/>
  <c r="N44" i="4" s="1"/>
  <c r="FK43" i="4"/>
  <c r="FM43" i="4" s="1"/>
  <c r="FJ43" i="4"/>
  <c r="FL43" i="4" s="1"/>
  <c r="EO43" i="4"/>
  <c r="EQ43" i="4" s="1"/>
  <c r="EN43" i="4"/>
  <c r="EP43" i="4" s="1"/>
  <c r="DS43" i="4"/>
  <c r="DU43" i="4" s="1"/>
  <c r="DR43" i="4"/>
  <c r="DT43" i="4" s="1"/>
  <c r="CW43" i="4"/>
  <c r="CY43" i="4" s="1"/>
  <c r="CV43" i="4"/>
  <c r="CX43" i="4" s="1"/>
  <c r="CA43" i="4"/>
  <c r="CC43" i="4" s="1"/>
  <c r="BZ43" i="4"/>
  <c r="CB43" i="4" s="1"/>
  <c r="BE43" i="4"/>
  <c r="BG43" i="4" s="1"/>
  <c r="BD43" i="4"/>
  <c r="BF43" i="4" s="1"/>
  <c r="AI43" i="4"/>
  <c r="AK43" i="4" s="1"/>
  <c r="AH43" i="4"/>
  <c r="AJ43" i="4" s="1"/>
  <c r="M43" i="4"/>
  <c r="O43" i="4" s="1"/>
  <c r="L43" i="4"/>
  <c r="N43" i="4" s="1"/>
  <c r="FK42" i="4"/>
  <c r="FM42" i="4" s="1"/>
  <c r="FJ42" i="4"/>
  <c r="FL42" i="4" s="1"/>
  <c r="EO42" i="4"/>
  <c r="EQ42" i="4" s="1"/>
  <c r="EN42" i="4"/>
  <c r="EP42" i="4" s="1"/>
  <c r="DS42" i="4"/>
  <c r="DU42" i="4" s="1"/>
  <c r="DR42" i="4"/>
  <c r="DT42" i="4" s="1"/>
  <c r="CW42" i="4"/>
  <c r="CY42" i="4" s="1"/>
  <c r="CV42" i="4"/>
  <c r="CX42" i="4" s="1"/>
  <c r="CA42" i="4"/>
  <c r="CC42" i="4" s="1"/>
  <c r="BZ42" i="4"/>
  <c r="CB42" i="4" s="1"/>
  <c r="BE42" i="4"/>
  <c r="BG42" i="4" s="1"/>
  <c r="BD42" i="4"/>
  <c r="BF42" i="4" s="1"/>
  <c r="AI42" i="4"/>
  <c r="AK42" i="4" s="1"/>
  <c r="AH42" i="4"/>
  <c r="AJ42" i="4" s="1"/>
  <c r="M42" i="4"/>
  <c r="O42" i="4" s="1"/>
  <c r="L42" i="4"/>
  <c r="N42" i="4" s="1"/>
  <c r="FK41" i="4"/>
  <c r="FM41" i="4" s="1"/>
  <c r="FJ41" i="4"/>
  <c r="FL41" i="4" s="1"/>
  <c r="EO41" i="4"/>
  <c r="EQ41" i="4" s="1"/>
  <c r="EN41" i="4"/>
  <c r="EP41" i="4" s="1"/>
  <c r="DS41" i="4"/>
  <c r="DU41" i="4" s="1"/>
  <c r="DR41" i="4"/>
  <c r="DT41" i="4" s="1"/>
  <c r="CW41" i="4"/>
  <c r="CY41" i="4" s="1"/>
  <c r="CV41" i="4"/>
  <c r="CX41" i="4" s="1"/>
  <c r="CA41" i="4"/>
  <c r="CC41" i="4" s="1"/>
  <c r="BZ41" i="4"/>
  <c r="CB41" i="4" s="1"/>
  <c r="BE41" i="4"/>
  <c r="BG41" i="4" s="1"/>
  <c r="BD41" i="4"/>
  <c r="BF41" i="4" s="1"/>
  <c r="AI41" i="4"/>
  <c r="AK41" i="4" s="1"/>
  <c r="AH41" i="4"/>
  <c r="AJ41" i="4" s="1"/>
  <c r="M41" i="4"/>
  <c r="O41" i="4" s="1"/>
  <c r="L41" i="4"/>
  <c r="N41" i="4" s="1"/>
  <c r="FK40" i="4"/>
  <c r="FM40" i="4" s="1"/>
  <c r="FJ40" i="4"/>
  <c r="FL40" i="4" s="1"/>
  <c r="EO40" i="4"/>
  <c r="EQ40" i="4" s="1"/>
  <c r="EN40" i="4"/>
  <c r="EP40" i="4" s="1"/>
  <c r="DS40" i="4"/>
  <c r="DU40" i="4" s="1"/>
  <c r="DR40" i="4"/>
  <c r="DT40" i="4" s="1"/>
  <c r="CW40" i="4"/>
  <c r="CY40" i="4" s="1"/>
  <c r="CV40" i="4"/>
  <c r="CX40" i="4" s="1"/>
  <c r="CA40" i="4"/>
  <c r="CC40" i="4" s="1"/>
  <c r="BZ40" i="4"/>
  <c r="CB40" i="4" s="1"/>
  <c r="BE40" i="4"/>
  <c r="BG40" i="4" s="1"/>
  <c r="BD40" i="4"/>
  <c r="BF40" i="4" s="1"/>
  <c r="AI40" i="4"/>
  <c r="AK40" i="4" s="1"/>
  <c r="AH40" i="4"/>
  <c r="AJ40" i="4" s="1"/>
  <c r="M40" i="4"/>
  <c r="O40" i="4" s="1"/>
  <c r="L40" i="4"/>
  <c r="N40" i="4" s="1"/>
  <c r="FK39" i="4"/>
  <c r="FM39" i="4" s="1"/>
  <c r="FJ39" i="4"/>
  <c r="FL39" i="4" s="1"/>
  <c r="EO39" i="4"/>
  <c r="EQ39" i="4" s="1"/>
  <c r="EN39" i="4"/>
  <c r="EP39" i="4" s="1"/>
  <c r="DS39" i="4"/>
  <c r="DU39" i="4" s="1"/>
  <c r="DR39" i="4"/>
  <c r="DT39" i="4" s="1"/>
  <c r="CW39" i="4"/>
  <c r="CY39" i="4" s="1"/>
  <c r="CV39" i="4"/>
  <c r="CX39" i="4" s="1"/>
  <c r="CA39" i="4"/>
  <c r="CC39" i="4" s="1"/>
  <c r="BZ39" i="4"/>
  <c r="CB39" i="4" s="1"/>
  <c r="BE39" i="4"/>
  <c r="BG39" i="4" s="1"/>
  <c r="BD39" i="4"/>
  <c r="BF39" i="4" s="1"/>
  <c r="AI39" i="4"/>
  <c r="AK39" i="4" s="1"/>
  <c r="AH39" i="4"/>
  <c r="AJ39" i="4" s="1"/>
  <c r="M39" i="4"/>
  <c r="O39" i="4" s="1"/>
  <c r="L39" i="4"/>
  <c r="N39" i="4" s="1"/>
  <c r="FK38" i="4"/>
  <c r="FM38" i="4" s="1"/>
  <c r="FJ38" i="4"/>
  <c r="FL38" i="4" s="1"/>
  <c r="EO38" i="4"/>
  <c r="EQ38" i="4" s="1"/>
  <c r="EN38" i="4"/>
  <c r="EP38" i="4" s="1"/>
  <c r="DS38" i="4"/>
  <c r="DU38" i="4" s="1"/>
  <c r="DR38" i="4"/>
  <c r="DT38" i="4" s="1"/>
  <c r="CW38" i="4"/>
  <c r="CY38" i="4" s="1"/>
  <c r="CV38" i="4"/>
  <c r="CX38" i="4" s="1"/>
  <c r="CA38" i="4"/>
  <c r="CC38" i="4" s="1"/>
  <c r="BZ38" i="4"/>
  <c r="CB38" i="4" s="1"/>
  <c r="BE38" i="4"/>
  <c r="BG38" i="4" s="1"/>
  <c r="BD38" i="4"/>
  <c r="BF38" i="4" s="1"/>
  <c r="AI38" i="4"/>
  <c r="AK38" i="4" s="1"/>
  <c r="AH38" i="4"/>
  <c r="AJ38" i="4" s="1"/>
  <c r="M38" i="4"/>
  <c r="O38" i="4" s="1"/>
  <c r="L38" i="4"/>
  <c r="N38" i="4" s="1"/>
  <c r="FK37" i="4"/>
  <c r="FM37" i="4" s="1"/>
  <c r="FJ37" i="4"/>
  <c r="FL37" i="4" s="1"/>
  <c r="EO37" i="4"/>
  <c r="EQ37" i="4" s="1"/>
  <c r="EN37" i="4"/>
  <c r="EP37" i="4" s="1"/>
  <c r="DS37" i="4"/>
  <c r="DU37" i="4" s="1"/>
  <c r="DR37" i="4"/>
  <c r="DT37" i="4" s="1"/>
  <c r="CW37" i="4"/>
  <c r="CY37" i="4" s="1"/>
  <c r="CV37" i="4"/>
  <c r="CX37" i="4" s="1"/>
  <c r="CA37" i="4"/>
  <c r="CC37" i="4" s="1"/>
  <c r="BZ37" i="4"/>
  <c r="CB37" i="4" s="1"/>
  <c r="BE37" i="4"/>
  <c r="BG37" i="4" s="1"/>
  <c r="BD37" i="4"/>
  <c r="BF37" i="4" s="1"/>
  <c r="AI37" i="4"/>
  <c r="AK37" i="4" s="1"/>
  <c r="AH37" i="4"/>
  <c r="AJ37" i="4" s="1"/>
  <c r="M37" i="4"/>
  <c r="O37" i="4" s="1"/>
  <c r="L37" i="4"/>
  <c r="N37" i="4" s="1"/>
  <c r="FK36" i="4"/>
  <c r="FM36" i="4" s="1"/>
  <c r="FJ36" i="4"/>
  <c r="FL36" i="4" s="1"/>
  <c r="EO36" i="4"/>
  <c r="EQ36" i="4" s="1"/>
  <c r="EN36" i="4"/>
  <c r="EP36" i="4" s="1"/>
  <c r="DS36" i="4"/>
  <c r="DU36" i="4" s="1"/>
  <c r="DR36" i="4"/>
  <c r="DT36" i="4" s="1"/>
  <c r="CW36" i="4"/>
  <c r="CY36" i="4" s="1"/>
  <c r="CV36" i="4"/>
  <c r="CX36" i="4" s="1"/>
  <c r="CA36" i="4"/>
  <c r="CC36" i="4" s="1"/>
  <c r="BZ36" i="4"/>
  <c r="CB36" i="4" s="1"/>
  <c r="BE36" i="4"/>
  <c r="BG36" i="4" s="1"/>
  <c r="BD36" i="4"/>
  <c r="BF36" i="4" s="1"/>
  <c r="AI36" i="4"/>
  <c r="AK36" i="4" s="1"/>
  <c r="AH36" i="4"/>
  <c r="AJ36" i="4" s="1"/>
  <c r="M36" i="4"/>
  <c r="O36" i="4" s="1"/>
  <c r="L36" i="4"/>
  <c r="N36" i="4" s="1"/>
  <c r="FK35" i="4"/>
  <c r="FM35" i="4" s="1"/>
  <c r="FJ35" i="4"/>
  <c r="FL35" i="4" s="1"/>
  <c r="EO35" i="4"/>
  <c r="EQ35" i="4" s="1"/>
  <c r="EN35" i="4"/>
  <c r="EP35" i="4" s="1"/>
  <c r="DS35" i="4"/>
  <c r="DU35" i="4" s="1"/>
  <c r="DR35" i="4"/>
  <c r="DT35" i="4" s="1"/>
  <c r="CW35" i="4"/>
  <c r="CY35" i="4" s="1"/>
  <c r="CV35" i="4"/>
  <c r="CX35" i="4" s="1"/>
  <c r="CA35" i="4"/>
  <c r="CC35" i="4" s="1"/>
  <c r="BZ35" i="4"/>
  <c r="CB35" i="4" s="1"/>
  <c r="BE35" i="4"/>
  <c r="BG35" i="4" s="1"/>
  <c r="BD35" i="4"/>
  <c r="BF35" i="4" s="1"/>
  <c r="AI35" i="4"/>
  <c r="AK35" i="4" s="1"/>
  <c r="AH35" i="4"/>
  <c r="AJ35" i="4" s="1"/>
  <c r="M35" i="4"/>
  <c r="O35" i="4" s="1"/>
  <c r="L35" i="4"/>
  <c r="N35" i="4" s="1"/>
  <c r="FK34" i="4"/>
  <c r="FM34" i="4" s="1"/>
  <c r="FJ34" i="4"/>
  <c r="FL34" i="4" s="1"/>
  <c r="EO34" i="4"/>
  <c r="EQ34" i="4" s="1"/>
  <c r="EN34" i="4"/>
  <c r="EP34" i="4" s="1"/>
  <c r="DS34" i="4"/>
  <c r="DU34" i="4" s="1"/>
  <c r="DR34" i="4"/>
  <c r="DT34" i="4" s="1"/>
  <c r="CW34" i="4"/>
  <c r="CY34" i="4" s="1"/>
  <c r="CV34" i="4"/>
  <c r="CX34" i="4" s="1"/>
  <c r="CA34" i="4"/>
  <c r="CC34" i="4" s="1"/>
  <c r="BZ34" i="4"/>
  <c r="CB34" i="4" s="1"/>
  <c r="BE34" i="4"/>
  <c r="BG34" i="4" s="1"/>
  <c r="BD34" i="4"/>
  <c r="BF34" i="4" s="1"/>
  <c r="AI34" i="4"/>
  <c r="AK34" i="4" s="1"/>
  <c r="AH34" i="4"/>
  <c r="AJ34" i="4" s="1"/>
  <c r="M34" i="4"/>
  <c r="O34" i="4" s="1"/>
  <c r="L34" i="4"/>
  <c r="N34" i="4" s="1"/>
  <c r="FK33" i="4"/>
  <c r="FM33" i="4" s="1"/>
  <c r="FJ33" i="4"/>
  <c r="FL33" i="4" s="1"/>
  <c r="EO33" i="4"/>
  <c r="EQ33" i="4" s="1"/>
  <c r="EN33" i="4"/>
  <c r="EP33" i="4" s="1"/>
  <c r="DS33" i="4"/>
  <c r="DU33" i="4" s="1"/>
  <c r="DR33" i="4"/>
  <c r="DT33" i="4" s="1"/>
  <c r="CW33" i="4"/>
  <c r="CY33" i="4" s="1"/>
  <c r="CV33" i="4"/>
  <c r="CX33" i="4" s="1"/>
  <c r="CA33" i="4"/>
  <c r="CC33" i="4" s="1"/>
  <c r="BZ33" i="4"/>
  <c r="CB33" i="4" s="1"/>
  <c r="BE33" i="4"/>
  <c r="BG33" i="4" s="1"/>
  <c r="BD33" i="4"/>
  <c r="BF33" i="4" s="1"/>
  <c r="AI33" i="4"/>
  <c r="AK33" i="4" s="1"/>
  <c r="AH33" i="4"/>
  <c r="AJ33" i="4" s="1"/>
  <c r="M33" i="4"/>
  <c r="O33" i="4" s="1"/>
  <c r="L33" i="4"/>
  <c r="N33" i="4" s="1"/>
  <c r="FK32" i="4"/>
  <c r="FM32" i="4" s="1"/>
  <c r="FJ32" i="4"/>
  <c r="FL32" i="4" s="1"/>
  <c r="EO32" i="4"/>
  <c r="EQ32" i="4" s="1"/>
  <c r="EN32" i="4"/>
  <c r="EP32" i="4" s="1"/>
  <c r="DS32" i="4"/>
  <c r="DU32" i="4" s="1"/>
  <c r="DR32" i="4"/>
  <c r="DT32" i="4" s="1"/>
  <c r="CW32" i="4"/>
  <c r="CY32" i="4" s="1"/>
  <c r="CV32" i="4"/>
  <c r="CX32" i="4" s="1"/>
  <c r="CA32" i="4"/>
  <c r="CC32" i="4" s="1"/>
  <c r="BZ32" i="4"/>
  <c r="CB32" i="4" s="1"/>
  <c r="BE32" i="4"/>
  <c r="BG32" i="4" s="1"/>
  <c r="BD32" i="4"/>
  <c r="BF32" i="4" s="1"/>
  <c r="AI32" i="4"/>
  <c r="AK32" i="4" s="1"/>
  <c r="AH32" i="4"/>
  <c r="AJ32" i="4" s="1"/>
  <c r="M32" i="4"/>
  <c r="O32" i="4" s="1"/>
  <c r="L32" i="4"/>
  <c r="N32" i="4" s="1"/>
  <c r="FK31" i="4"/>
  <c r="FM31" i="4" s="1"/>
  <c r="FJ31" i="4"/>
  <c r="FL31" i="4" s="1"/>
  <c r="EO31" i="4"/>
  <c r="EQ31" i="4" s="1"/>
  <c r="EN31" i="4"/>
  <c r="EP31" i="4" s="1"/>
  <c r="DS31" i="4"/>
  <c r="DU31" i="4" s="1"/>
  <c r="DR31" i="4"/>
  <c r="DT31" i="4" s="1"/>
  <c r="CW31" i="4"/>
  <c r="CY31" i="4" s="1"/>
  <c r="CV31" i="4"/>
  <c r="CX31" i="4" s="1"/>
  <c r="CA31" i="4"/>
  <c r="CC31" i="4" s="1"/>
  <c r="BZ31" i="4"/>
  <c r="CB31" i="4" s="1"/>
  <c r="BE31" i="4"/>
  <c r="BG31" i="4" s="1"/>
  <c r="BD31" i="4"/>
  <c r="BF31" i="4" s="1"/>
  <c r="AI31" i="4"/>
  <c r="AK31" i="4" s="1"/>
  <c r="AH31" i="4"/>
  <c r="AJ31" i="4" s="1"/>
  <c r="M31" i="4"/>
  <c r="O31" i="4" s="1"/>
  <c r="L31" i="4"/>
  <c r="N31" i="4" s="1"/>
  <c r="FK30" i="4"/>
  <c r="FM30" i="4" s="1"/>
  <c r="FJ30" i="4"/>
  <c r="FL30" i="4" s="1"/>
  <c r="EO30" i="4"/>
  <c r="EQ30" i="4" s="1"/>
  <c r="EN30" i="4"/>
  <c r="EP30" i="4" s="1"/>
  <c r="DS30" i="4"/>
  <c r="DU30" i="4" s="1"/>
  <c r="DR30" i="4"/>
  <c r="DT30" i="4" s="1"/>
  <c r="CW30" i="4"/>
  <c r="CY30" i="4" s="1"/>
  <c r="CV30" i="4"/>
  <c r="CX30" i="4" s="1"/>
  <c r="CA30" i="4"/>
  <c r="CC30" i="4" s="1"/>
  <c r="BZ30" i="4"/>
  <c r="CB30" i="4" s="1"/>
  <c r="BE30" i="4"/>
  <c r="BG30" i="4" s="1"/>
  <c r="BD30" i="4"/>
  <c r="BF30" i="4" s="1"/>
  <c r="AI30" i="4"/>
  <c r="AK30" i="4" s="1"/>
  <c r="AH30" i="4"/>
  <c r="AJ30" i="4" s="1"/>
  <c r="M30" i="4"/>
  <c r="O30" i="4" s="1"/>
  <c r="L30" i="4"/>
  <c r="N30" i="4" s="1"/>
  <c r="FK29" i="4"/>
  <c r="FM29" i="4" s="1"/>
  <c r="FJ29" i="4"/>
  <c r="FL29" i="4" s="1"/>
  <c r="EO29" i="4"/>
  <c r="EQ29" i="4" s="1"/>
  <c r="EN29" i="4"/>
  <c r="EP29" i="4" s="1"/>
  <c r="DS29" i="4"/>
  <c r="DU29" i="4" s="1"/>
  <c r="DR29" i="4"/>
  <c r="DT29" i="4" s="1"/>
  <c r="CW29" i="4"/>
  <c r="CY29" i="4" s="1"/>
  <c r="CV29" i="4"/>
  <c r="CX29" i="4" s="1"/>
  <c r="CA29" i="4"/>
  <c r="CC29" i="4" s="1"/>
  <c r="BZ29" i="4"/>
  <c r="CB29" i="4" s="1"/>
  <c r="BE29" i="4"/>
  <c r="BG29" i="4" s="1"/>
  <c r="BD29" i="4"/>
  <c r="BF29" i="4" s="1"/>
  <c r="AI29" i="4"/>
  <c r="AK29" i="4" s="1"/>
  <c r="AH29" i="4"/>
  <c r="AJ29" i="4" s="1"/>
  <c r="M29" i="4"/>
  <c r="O29" i="4" s="1"/>
  <c r="L29" i="4"/>
  <c r="N29" i="4" s="1"/>
  <c r="FK28" i="4"/>
  <c r="FM28" i="4" s="1"/>
  <c r="FJ28" i="4"/>
  <c r="FL28" i="4" s="1"/>
  <c r="EO28" i="4"/>
  <c r="EQ28" i="4" s="1"/>
  <c r="EN28" i="4"/>
  <c r="EP28" i="4" s="1"/>
  <c r="DS28" i="4"/>
  <c r="DU28" i="4" s="1"/>
  <c r="DR28" i="4"/>
  <c r="DT28" i="4" s="1"/>
  <c r="CW28" i="4"/>
  <c r="CY28" i="4" s="1"/>
  <c r="CV28" i="4"/>
  <c r="CX28" i="4" s="1"/>
  <c r="CA28" i="4"/>
  <c r="CC28" i="4" s="1"/>
  <c r="BZ28" i="4"/>
  <c r="CB28" i="4" s="1"/>
  <c r="BE28" i="4"/>
  <c r="BG28" i="4" s="1"/>
  <c r="BD28" i="4"/>
  <c r="BF28" i="4" s="1"/>
  <c r="AI28" i="4"/>
  <c r="AK28" i="4" s="1"/>
  <c r="AH28" i="4"/>
  <c r="AJ28" i="4" s="1"/>
  <c r="M28" i="4"/>
  <c r="O28" i="4" s="1"/>
  <c r="L28" i="4"/>
  <c r="N28" i="4" s="1"/>
  <c r="FK27" i="4"/>
  <c r="FM27" i="4" s="1"/>
  <c r="FJ27" i="4"/>
  <c r="FL27" i="4" s="1"/>
  <c r="EO27" i="4"/>
  <c r="EQ27" i="4" s="1"/>
  <c r="EN27" i="4"/>
  <c r="EP27" i="4" s="1"/>
  <c r="DS27" i="4"/>
  <c r="DU27" i="4" s="1"/>
  <c r="DR27" i="4"/>
  <c r="DT27" i="4" s="1"/>
  <c r="CW27" i="4"/>
  <c r="CY27" i="4" s="1"/>
  <c r="CV27" i="4"/>
  <c r="CX27" i="4" s="1"/>
  <c r="CA27" i="4"/>
  <c r="CC27" i="4" s="1"/>
  <c r="BZ27" i="4"/>
  <c r="CB27" i="4" s="1"/>
  <c r="BE27" i="4"/>
  <c r="BG27" i="4" s="1"/>
  <c r="BD27" i="4"/>
  <c r="BF27" i="4" s="1"/>
  <c r="AI27" i="4"/>
  <c r="AK27" i="4" s="1"/>
  <c r="AH27" i="4"/>
  <c r="AJ27" i="4" s="1"/>
  <c r="M27" i="4"/>
  <c r="O27" i="4" s="1"/>
  <c r="L27" i="4"/>
  <c r="N27" i="4" s="1"/>
  <c r="FK26" i="4"/>
  <c r="FM26" i="4" s="1"/>
  <c r="FJ26" i="4"/>
  <c r="FL26" i="4" s="1"/>
  <c r="EO26" i="4"/>
  <c r="EQ26" i="4" s="1"/>
  <c r="EN26" i="4"/>
  <c r="EP26" i="4" s="1"/>
  <c r="DS26" i="4"/>
  <c r="DU26" i="4" s="1"/>
  <c r="DR26" i="4"/>
  <c r="DT26" i="4" s="1"/>
  <c r="CW26" i="4"/>
  <c r="CY26" i="4" s="1"/>
  <c r="CV26" i="4"/>
  <c r="CX26" i="4" s="1"/>
  <c r="CA26" i="4"/>
  <c r="CC26" i="4" s="1"/>
  <c r="BZ26" i="4"/>
  <c r="CB26" i="4" s="1"/>
  <c r="BE26" i="4"/>
  <c r="BG26" i="4" s="1"/>
  <c r="BD26" i="4"/>
  <c r="BF26" i="4" s="1"/>
  <c r="AI26" i="4"/>
  <c r="AK26" i="4" s="1"/>
  <c r="AH26" i="4"/>
  <c r="AJ26" i="4" s="1"/>
  <c r="M26" i="4"/>
  <c r="O26" i="4" s="1"/>
  <c r="L26" i="4"/>
  <c r="N26" i="4" s="1"/>
  <c r="FK25" i="4"/>
  <c r="FM25" i="4" s="1"/>
  <c r="FJ25" i="4"/>
  <c r="FL25" i="4" s="1"/>
  <c r="EO25" i="4"/>
  <c r="EQ25" i="4" s="1"/>
  <c r="EN25" i="4"/>
  <c r="EP25" i="4" s="1"/>
  <c r="DS25" i="4"/>
  <c r="DU25" i="4" s="1"/>
  <c r="DR25" i="4"/>
  <c r="DT25" i="4" s="1"/>
  <c r="CW25" i="4"/>
  <c r="CY25" i="4" s="1"/>
  <c r="CV25" i="4"/>
  <c r="CX25" i="4" s="1"/>
  <c r="CA25" i="4"/>
  <c r="CC25" i="4" s="1"/>
  <c r="BZ25" i="4"/>
  <c r="CB25" i="4" s="1"/>
  <c r="BE25" i="4"/>
  <c r="BG25" i="4" s="1"/>
  <c r="BD25" i="4"/>
  <c r="BF25" i="4" s="1"/>
  <c r="AI25" i="4"/>
  <c r="AK25" i="4" s="1"/>
  <c r="AH25" i="4"/>
  <c r="AJ25" i="4" s="1"/>
  <c r="M25" i="4"/>
  <c r="O25" i="4" s="1"/>
  <c r="L25" i="4"/>
  <c r="N25" i="4" s="1"/>
  <c r="FK24" i="4"/>
  <c r="FM24" i="4" s="1"/>
  <c r="FJ24" i="4"/>
  <c r="FL24" i="4" s="1"/>
  <c r="EO24" i="4"/>
  <c r="EQ24" i="4" s="1"/>
  <c r="EN24" i="4"/>
  <c r="EP24" i="4" s="1"/>
  <c r="DS24" i="4"/>
  <c r="DU24" i="4" s="1"/>
  <c r="DR24" i="4"/>
  <c r="DT24" i="4" s="1"/>
  <c r="CW24" i="4"/>
  <c r="CY24" i="4" s="1"/>
  <c r="CV24" i="4"/>
  <c r="CX24" i="4" s="1"/>
  <c r="CA24" i="4"/>
  <c r="CC24" i="4" s="1"/>
  <c r="BZ24" i="4"/>
  <c r="CB24" i="4" s="1"/>
  <c r="BE24" i="4"/>
  <c r="BG24" i="4" s="1"/>
  <c r="BD24" i="4"/>
  <c r="BF24" i="4" s="1"/>
  <c r="AI24" i="4"/>
  <c r="AK24" i="4" s="1"/>
  <c r="AH24" i="4"/>
  <c r="AJ24" i="4" s="1"/>
  <c r="M24" i="4"/>
  <c r="O24" i="4" s="1"/>
  <c r="L24" i="4"/>
  <c r="N24" i="4" s="1"/>
  <c r="FK23" i="4"/>
  <c r="FM23" i="4" s="1"/>
  <c r="FJ23" i="4"/>
  <c r="FL23" i="4" s="1"/>
  <c r="EO23" i="4"/>
  <c r="EQ23" i="4" s="1"/>
  <c r="EN23" i="4"/>
  <c r="EP23" i="4" s="1"/>
  <c r="DS23" i="4"/>
  <c r="DU23" i="4" s="1"/>
  <c r="DR23" i="4"/>
  <c r="DT23" i="4" s="1"/>
  <c r="CW23" i="4"/>
  <c r="CY23" i="4" s="1"/>
  <c r="CV23" i="4"/>
  <c r="CX23" i="4" s="1"/>
  <c r="CA23" i="4"/>
  <c r="CC23" i="4" s="1"/>
  <c r="BZ23" i="4"/>
  <c r="CB23" i="4" s="1"/>
  <c r="BE23" i="4"/>
  <c r="BG23" i="4" s="1"/>
  <c r="BD23" i="4"/>
  <c r="BF23" i="4" s="1"/>
  <c r="AI23" i="4"/>
  <c r="AK23" i="4" s="1"/>
  <c r="AH23" i="4"/>
  <c r="AJ23" i="4" s="1"/>
  <c r="M23" i="4"/>
  <c r="O23" i="4" s="1"/>
  <c r="L23" i="4"/>
  <c r="N23" i="4" s="1"/>
  <c r="FK22" i="4"/>
  <c r="FM22" i="4" s="1"/>
  <c r="FJ22" i="4"/>
  <c r="FL22" i="4" s="1"/>
  <c r="EO22" i="4"/>
  <c r="EQ22" i="4" s="1"/>
  <c r="EN22" i="4"/>
  <c r="EP22" i="4" s="1"/>
  <c r="DS22" i="4"/>
  <c r="DU22" i="4" s="1"/>
  <c r="DR22" i="4"/>
  <c r="DT22" i="4" s="1"/>
  <c r="CW22" i="4"/>
  <c r="CY22" i="4" s="1"/>
  <c r="CV22" i="4"/>
  <c r="CX22" i="4" s="1"/>
  <c r="CA22" i="4"/>
  <c r="CC22" i="4" s="1"/>
  <c r="BZ22" i="4"/>
  <c r="CB22" i="4" s="1"/>
  <c r="BE22" i="4"/>
  <c r="BG22" i="4" s="1"/>
  <c r="BD22" i="4"/>
  <c r="BF22" i="4" s="1"/>
  <c r="AI22" i="4"/>
  <c r="AK22" i="4" s="1"/>
  <c r="AH22" i="4"/>
  <c r="AJ22" i="4" s="1"/>
  <c r="M22" i="4"/>
  <c r="O22" i="4" s="1"/>
  <c r="L22" i="4"/>
  <c r="N22" i="4" s="1"/>
  <c r="FK21" i="4"/>
  <c r="FM21" i="4" s="1"/>
  <c r="FJ21" i="4"/>
  <c r="FL21" i="4" s="1"/>
  <c r="EO21" i="4"/>
  <c r="EQ21" i="4" s="1"/>
  <c r="EN21" i="4"/>
  <c r="EP21" i="4" s="1"/>
  <c r="DS21" i="4"/>
  <c r="DU21" i="4" s="1"/>
  <c r="DR21" i="4"/>
  <c r="DT21" i="4" s="1"/>
  <c r="CW21" i="4"/>
  <c r="CY21" i="4" s="1"/>
  <c r="CV21" i="4"/>
  <c r="CX21" i="4" s="1"/>
  <c r="CA21" i="4"/>
  <c r="CC21" i="4" s="1"/>
  <c r="BZ21" i="4"/>
  <c r="CB21" i="4" s="1"/>
  <c r="BE21" i="4"/>
  <c r="BG21" i="4" s="1"/>
  <c r="BD21" i="4"/>
  <c r="BF21" i="4" s="1"/>
  <c r="AI21" i="4"/>
  <c r="AK21" i="4" s="1"/>
  <c r="AH21" i="4"/>
  <c r="AJ21" i="4" s="1"/>
  <c r="M21" i="4"/>
  <c r="O21" i="4" s="1"/>
  <c r="L21" i="4"/>
  <c r="N21" i="4" s="1"/>
  <c r="FK20" i="4"/>
  <c r="FM20" i="4" s="1"/>
  <c r="FJ20" i="4"/>
  <c r="FL20" i="4" s="1"/>
  <c r="EO20" i="4"/>
  <c r="EQ20" i="4" s="1"/>
  <c r="EN20" i="4"/>
  <c r="EP20" i="4" s="1"/>
  <c r="DS20" i="4"/>
  <c r="DU20" i="4" s="1"/>
  <c r="DR20" i="4"/>
  <c r="DT20" i="4" s="1"/>
  <c r="CW20" i="4"/>
  <c r="CY20" i="4" s="1"/>
  <c r="CV20" i="4"/>
  <c r="CX20" i="4" s="1"/>
  <c r="CA20" i="4"/>
  <c r="CC20" i="4" s="1"/>
  <c r="BZ20" i="4"/>
  <c r="CB20" i="4" s="1"/>
  <c r="BE20" i="4"/>
  <c r="BG20" i="4" s="1"/>
  <c r="BD20" i="4"/>
  <c r="BF20" i="4" s="1"/>
  <c r="AI20" i="4"/>
  <c r="AK20" i="4" s="1"/>
  <c r="AH20" i="4"/>
  <c r="AJ20" i="4" s="1"/>
  <c r="M20" i="4"/>
  <c r="O20" i="4" s="1"/>
  <c r="L20" i="4"/>
  <c r="N20" i="4" s="1"/>
  <c r="FK19" i="4"/>
  <c r="FM19" i="4" s="1"/>
  <c r="FJ19" i="4"/>
  <c r="FL19" i="4" s="1"/>
  <c r="EO19" i="4"/>
  <c r="EQ19" i="4" s="1"/>
  <c r="EN19" i="4"/>
  <c r="EP19" i="4" s="1"/>
  <c r="DS19" i="4"/>
  <c r="DU19" i="4" s="1"/>
  <c r="DR19" i="4"/>
  <c r="DT19" i="4" s="1"/>
  <c r="CW19" i="4"/>
  <c r="CY19" i="4" s="1"/>
  <c r="CV19" i="4"/>
  <c r="CX19" i="4" s="1"/>
  <c r="CA19" i="4"/>
  <c r="CC19" i="4" s="1"/>
  <c r="BZ19" i="4"/>
  <c r="CB19" i="4" s="1"/>
  <c r="BE19" i="4"/>
  <c r="BG19" i="4" s="1"/>
  <c r="BD19" i="4"/>
  <c r="BF19" i="4" s="1"/>
  <c r="AI19" i="4"/>
  <c r="AK19" i="4" s="1"/>
  <c r="AH19" i="4"/>
  <c r="AJ19" i="4" s="1"/>
  <c r="M19" i="4"/>
  <c r="O19" i="4" s="1"/>
  <c r="L19" i="4"/>
  <c r="N19" i="4" s="1"/>
  <c r="FK18" i="4"/>
  <c r="FM18" i="4" s="1"/>
  <c r="FJ18" i="4"/>
  <c r="FL18" i="4" s="1"/>
  <c r="EO18" i="4"/>
  <c r="EQ18" i="4" s="1"/>
  <c r="EN18" i="4"/>
  <c r="EP18" i="4" s="1"/>
  <c r="DS18" i="4"/>
  <c r="DU18" i="4" s="1"/>
  <c r="DR18" i="4"/>
  <c r="DT18" i="4" s="1"/>
  <c r="CW18" i="4"/>
  <c r="CY18" i="4" s="1"/>
  <c r="CV18" i="4"/>
  <c r="CX18" i="4" s="1"/>
  <c r="CA18" i="4"/>
  <c r="CC18" i="4" s="1"/>
  <c r="BZ18" i="4"/>
  <c r="CB18" i="4" s="1"/>
  <c r="BE18" i="4"/>
  <c r="BG18" i="4" s="1"/>
  <c r="BD18" i="4"/>
  <c r="BF18" i="4" s="1"/>
  <c r="AI18" i="4"/>
  <c r="AK18" i="4" s="1"/>
  <c r="AH18" i="4"/>
  <c r="AJ18" i="4" s="1"/>
  <c r="M18" i="4"/>
  <c r="O18" i="4" s="1"/>
  <c r="L18" i="4"/>
  <c r="N18" i="4" s="1"/>
  <c r="FK17" i="4"/>
  <c r="FM17" i="4" s="1"/>
  <c r="FJ17" i="4"/>
  <c r="FL17" i="4" s="1"/>
  <c r="EO17" i="4"/>
  <c r="EQ17" i="4" s="1"/>
  <c r="EN17" i="4"/>
  <c r="EP17" i="4" s="1"/>
  <c r="DS17" i="4"/>
  <c r="DU17" i="4" s="1"/>
  <c r="DR17" i="4"/>
  <c r="DT17" i="4" s="1"/>
  <c r="CW17" i="4"/>
  <c r="CY17" i="4" s="1"/>
  <c r="CV17" i="4"/>
  <c r="CX17" i="4" s="1"/>
  <c r="CA17" i="4"/>
  <c r="CC17" i="4" s="1"/>
  <c r="BZ17" i="4"/>
  <c r="CB17" i="4" s="1"/>
  <c r="BE17" i="4"/>
  <c r="BG17" i="4" s="1"/>
  <c r="BD17" i="4"/>
  <c r="BF17" i="4" s="1"/>
  <c r="AI17" i="4"/>
  <c r="AK17" i="4" s="1"/>
  <c r="AH17" i="4"/>
  <c r="AJ17" i="4" s="1"/>
  <c r="M17" i="4"/>
  <c r="O17" i="4" s="1"/>
  <c r="L17" i="4"/>
  <c r="N17" i="4" s="1"/>
  <c r="FK16" i="4"/>
  <c r="FM16" i="4" s="1"/>
  <c r="FJ16" i="4"/>
  <c r="FL16" i="4" s="1"/>
  <c r="EO16" i="4"/>
  <c r="EQ16" i="4" s="1"/>
  <c r="EN16" i="4"/>
  <c r="EP16" i="4" s="1"/>
  <c r="DS16" i="4"/>
  <c r="DU16" i="4" s="1"/>
  <c r="DR16" i="4"/>
  <c r="DT16" i="4" s="1"/>
  <c r="CW16" i="4"/>
  <c r="CY16" i="4" s="1"/>
  <c r="CV16" i="4"/>
  <c r="CX16" i="4" s="1"/>
  <c r="CA16" i="4"/>
  <c r="CC16" i="4" s="1"/>
  <c r="BZ16" i="4"/>
  <c r="CB16" i="4" s="1"/>
  <c r="BE16" i="4"/>
  <c r="BG16" i="4" s="1"/>
  <c r="BD16" i="4"/>
  <c r="BF16" i="4" s="1"/>
  <c r="AI16" i="4"/>
  <c r="AK16" i="4" s="1"/>
  <c r="AH16" i="4"/>
  <c r="AJ16" i="4" s="1"/>
  <c r="M16" i="4"/>
  <c r="O16" i="4" s="1"/>
  <c r="L16" i="4"/>
  <c r="N16" i="4" s="1"/>
  <c r="FK15" i="4"/>
  <c r="FM15" i="4" s="1"/>
  <c r="FJ15" i="4"/>
  <c r="FL15" i="4" s="1"/>
  <c r="EO15" i="4"/>
  <c r="EQ15" i="4" s="1"/>
  <c r="EN15" i="4"/>
  <c r="EP15" i="4" s="1"/>
  <c r="DS15" i="4"/>
  <c r="DU15" i="4" s="1"/>
  <c r="DR15" i="4"/>
  <c r="DT15" i="4" s="1"/>
  <c r="CW15" i="4"/>
  <c r="CY15" i="4" s="1"/>
  <c r="CV15" i="4"/>
  <c r="CX15" i="4" s="1"/>
  <c r="CA15" i="4"/>
  <c r="CC15" i="4" s="1"/>
  <c r="BZ15" i="4"/>
  <c r="CB15" i="4" s="1"/>
  <c r="BE15" i="4"/>
  <c r="BG15" i="4" s="1"/>
  <c r="BD15" i="4"/>
  <c r="BF15" i="4" s="1"/>
  <c r="AI15" i="4"/>
  <c r="AK15" i="4" s="1"/>
  <c r="AH15" i="4"/>
  <c r="AJ15" i="4" s="1"/>
  <c r="M15" i="4"/>
  <c r="O15" i="4" s="1"/>
  <c r="L15" i="4"/>
  <c r="N15" i="4" s="1"/>
  <c r="FK14" i="4"/>
  <c r="FM14" i="4" s="1"/>
  <c r="FJ14" i="4"/>
  <c r="FL14" i="4" s="1"/>
  <c r="EO14" i="4"/>
  <c r="EQ14" i="4" s="1"/>
  <c r="EN14" i="4"/>
  <c r="EP14" i="4" s="1"/>
  <c r="DS14" i="4"/>
  <c r="DU14" i="4" s="1"/>
  <c r="DR14" i="4"/>
  <c r="DT14" i="4" s="1"/>
  <c r="CW14" i="4"/>
  <c r="CY14" i="4" s="1"/>
  <c r="CV14" i="4"/>
  <c r="CX14" i="4" s="1"/>
  <c r="CA14" i="4"/>
  <c r="CC14" i="4" s="1"/>
  <c r="BZ14" i="4"/>
  <c r="CB14" i="4" s="1"/>
  <c r="BE14" i="4"/>
  <c r="BG14" i="4" s="1"/>
  <c r="BD14" i="4"/>
  <c r="BF14" i="4" s="1"/>
  <c r="AI14" i="4"/>
  <c r="AK14" i="4" s="1"/>
  <c r="AH14" i="4"/>
  <c r="AJ14" i="4" s="1"/>
  <c r="M14" i="4"/>
  <c r="O14" i="4" s="1"/>
  <c r="L14" i="4"/>
  <c r="N14" i="4" s="1"/>
  <c r="FK13" i="4"/>
  <c r="FM13" i="4" s="1"/>
  <c r="FJ13" i="4"/>
  <c r="FL13" i="4" s="1"/>
  <c r="EO13" i="4"/>
  <c r="EQ13" i="4" s="1"/>
  <c r="EN13" i="4"/>
  <c r="EP13" i="4" s="1"/>
  <c r="DS13" i="4"/>
  <c r="DU13" i="4" s="1"/>
  <c r="DR13" i="4"/>
  <c r="DT13" i="4" s="1"/>
  <c r="CW13" i="4"/>
  <c r="CY13" i="4" s="1"/>
  <c r="CV13" i="4"/>
  <c r="CX13" i="4" s="1"/>
  <c r="CA13" i="4"/>
  <c r="CC13" i="4" s="1"/>
  <c r="BZ13" i="4"/>
  <c r="CB13" i="4" s="1"/>
  <c r="BE13" i="4"/>
  <c r="BG13" i="4" s="1"/>
  <c r="BD13" i="4"/>
  <c r="BF13" i="4" s="1"/>
  <c r="AI13" i="4"/>
  <c r="AK13" i="4" s="1"/>
  <c r="AH13" i="4"/>
  <c r="AJ13" i="4" s="1"/>
  <c r="M13" i="4"/>
  <c r="O13" i="4" s="1"/>
  <c r="L13" i="4"/>
  <c r="N13" i="4" s="1"/>
  <c r="FK12" i="4"/>
  <c r="FM12" i="4" s="1"/>
  <c r="FJ12" i="4"/>
  <c r="FL12" i="4" s="1"/>
  <c r="EO12" i="4"/>
  <c r="EQ12" i="4" s="1"/>
  <c r="EN12" i="4"/>
  <c r="EP12" i="4" s="1"/>
  <c r="DS12" i="4"/>
  <c r="DU12" i="4" s="1"/>
  <c r="DR12" i="4"/>
  <c r="DT12" i="4" s="1"/>
  <c r="CW12" i="4"/>
  <c r="CY12" i="4" s="1"/>
  <c r="CV12" i="4"/>
  <c r="CX12" i="4" s="1"/>
  <c r="CA12" i="4"/>
  <c r="CC12" i="4" s="1"/>
  <c r="BZ12" i="4"/>
  <c r="CB12" i="4" s="1"/>
  <c r="BE12" i="4"/>
  <c r="BG12" i="4" s="1"/>
  <c r="BD12" i="4"/>
  <c r="BF12" i="4" s="1"/>
  <c r="AI12" i="4"/>
  <c r="AK12" i="4" s="1"/>
  <c r="AH12" i="4"/>
  <c r="AJ12" i="4" s="1"/>
  <c r="M12" i="4"/>
  <c r="O12" i="4" s="1"/>
  <c r="L12" i="4"/>
  <c r="N12" i="4" s="1"/>
  <c r="FK11" i="4"/>
  <c r="FM11" i="4" s="1"/>
  <c r="FJ11" i="4"/>
  <c r="FL11" i="4" s="1"/>
  <c r="EO11" i="4"/>
  <c r="EQ11" i="4" s="1"/>
  <c r="EN11" i="4"/>
  <c r="EP11" i="4" s="1"/>
  <c r="DS11" i="4"/>
  <c r="DU11" i="4" s="1"/>
  <c r="DR11" i="4"/>
  <c r="DT11" i="4" s="1"/>
  <c r="CW11" i="4"/>
  <c r="CY11" i="4" s="1"/>
  <c r="CV11" i="4"/>
  <c r="CX11" i="4" s="1"/>
  <c r="CA11" i="4"/>
  <c r="CC11" i="4" s="1"/>
  <c r="BZ11" i="4"/>
  <c r="CB11" i="4" s="1"/>
  <c r="BE11" i="4"/>
  <c r="BG11" i="4" s="1"/>
  <c r="BD11" i="4"/>
  <c r="BF11" i="4" s="1"/>
  <c r="AI11" i="4"/>
  <c r="AK11" i="4" s="1"/>
  <c r="AH11" i="4"/>
  <c r="AJ11" i="4" s="1"/>
  <c r="M11" i="4"/>
  <c r="O11" i="4" s="1"/>
  <c r="L11" i="4"/>
  <c r="N11" i="4" s="1"/>
  <c r="FK10" i="4"/>
  <c r="FM10" i="4" s="1"/>
  <c r="FJ10" i="4"/>
  <c r="FL10" i="4" s="1"/>
  <c r="EO10" i="4"/>
  <c r="EQ10" i="4" s="1"/>
  <c r="EN10" i="4"/>
  <c r="EP10" i="4" s="1"/>
  <c r="DS10" i="4"/>
  <c r="DU10" i="4" s="1"/>
  <c r="DR10" i="4"/>
  <c r="DT10" i="4" s="1"/>
  <c r="CW10" i="4"/>
  <c r="CY10" i="4" s="1"/>
  <c r="CV10" i="4"/>
  <c r="CX10" i="4" s="1"/>
  <c r="CA10" i="4"/>
  <c r="CC10" i="4" s="1"/>
  <c r="BZ10" i="4"/>
  <c r="CB10" i="4" s="1"/>
  <c r="BE10" i="4"/>
  <c r="BG10" i="4" s="1"/>
  <c r="BD10" i="4"/>
  <c r="BF10" i="4" s="1"/>
  <c r="AI10" i="4"/>
  <c r="AK10" i="4" s="1"/>
  <c r="AH10" i="4"/>
  <c r="AJ10" i="4" s="1"/>
  <c r="M10" i="4"/>
  <c r="O10" i="4" s="1"/>
  <c r="L10" i="4"/>
  <c r="N10" i="4" s="1"/>
  <c r="FK9" i="4"/>
  <c r="FM9" i="4" s="1"/>
  <c r="FJ9" i="4"/>
  <c r="FL9" i="4" s="1"/>
  <c r="EO9" i="4"/>
  <c r="EQ9" i="4" s="1"/>
  <c r="EN9" i="4"/>
  <c r="EP9" i="4" s="1"/>
  <c r="DS9" i="4"/>
  <c r="DU9" i="4" s="1"/>
  <c r="DR9" i="4"/>
  <c r="DT9" i="4" s="1"/>
  <c r="CW9" i="4"/>
  <c r="CY9" i="4" s="1"/>
  <c r="CV9" i="4"/>
  <c r="CX9" i="4" s="1"/>
  <c r="CA9" i="4"/>
  <c r="CC9" i="4" s="1"/>
  <c r="BZ9" i="4"/>
  <c r="CB9" i="4" s="1"/>
  <c r="BE9" i="4"/>
  <c r="BG9" i="4" s="1"/>
  <c r="BD9" i="4"/>
  <c r="BF9" i="4" s="1"/>
  <c r="AI9" i="4"/>
  <c r="AK9" i="4" s="1"/>
  <c r="AH9" i="4"/>
  <c r="AJ9" i="4" s="1"/>
  <c r="M9" i="4"/>
  <c r="O9" i="4" s="1"/>
  <c r="L9" i="4"/>
  <c r="N9" i="4" s="1"/>
  <c r="FK8" i="4"/>
  <c r="FM8" i="4" s="1"/>
  <c r="FJ8" i="4"/>
  <c r="FL8" i="4" s="1"/>
  <c r="EO8" i="4"/>
  <c r="EQ8" i="4" s="1"/>
  <c r="EN8" i="4"/>
  <c r="EP8" i="4" s="1"/>
  <c r="DS8" i="4"/>
  <c r="DU8" i="4" s="1"/>
  <c r="DR8" i="4"/>
  <c r="DT8" i="4" s="1"/>
  <c r="CW8" i="4"/>
  <c r="CY8" i="4" s="1"/>
  <c r="CV8" i="4"/>
  <c r="CX8" i="4" s="1"/>
  <c r="CA8" i="4"/>
  <c r="CC8" i="4" s="1"/>
  <c r="BZ8" i="4"/>
  <c r="CB8" i="4" s="1"/>
  <c r="BE8" i="4"/>
  <c r="BG8" i="4" s="1"/>
  <c r="BD8" i="4"/>
  <c r="BF8" i="4" s="1"/>
  <c r="AI8" i="4"/>
  <c r="AK8" i="4" s="1"/>
  <c r="AH8" i="4"/>
  <c r="AJ8" i="4" s="1"/>
  <c r="M8" i="4"/>
  <c r="O8" i="4" s="1"/>
  <c r="L8" i="4"/>
  <c r="N8" i="4" s="1"/>
  <c r="FK7" i="4"/>
  <c r="FM7" i="4" s="1"/>
  <c r="FJ7" i="4"/>
  <c r="FL7" i="4" s="1"/>
  <c r="EO7" i="4"/>
  <c r="EQ7" i="4" s="1"/>
  <c r="EN7" i="4"/>
  <c r="EP7" i="4" s="1"/>
  <c r="DS7" i="4"/>
  <c r="DU7" i="4" s="1"/>
  <c r="DR7" i="4"/>
  <c r="DT7" i="4" s="1"/>
  <c r="CW7" i="4"/>
  <c r="CY7" i="4" s="1"/>
  <c r="CV7" i="4"/>
  <c r="CX7" i="4" s="1"/>
  <c r="CA7" i="4"/>
  <c r="CC7" i="4" s="1"/>
  <c r="BZ7" i="4"/>
  <c r="CB7" i="4" s="1"/>
  <c r="BE7" i="4"/>
  <c r="BG7" i="4" s="1"/>
  <c r="BD7" i="4"/>
  <c r="BF7" i="4" s="1"/>
  <c r="AI7" i="4"/>
  <c r="AK7" i="4" s="1"/>
  <c r="AH7" i="4"/>
  <c r="AJ7" i="4" s="1"/>
  <c r="M7" i="4"/>
  <c r="O7" i="4" s="1"/>
  <c r="L7" i="4"/>
  <c r="N7" i="4" s="1"/>
  <c r="FK6" i="4"/>
  <c r="FM6" i="4" s="1"/>
  <c r="FJ6" i="4"/>
  <c r="FL6" i="4" s="1"/>
  <c r="EO6" i="4"/>
  <c r="EQ6" i="4" s="1"/>
  <c r="EN6" i="4"/>
  <c r="EP6" i="4" s="1"/>
  <c r="DS6" i="4"/>
  <c r="DU6" i="4" s="1"/>
  <c r="DR6" i="4"/>
  <c r="DT6" i="4" s="1"/>
  <c r="CW6" i="4"/>
  <c r="CY6" i="4" s="1"/>
  <c r="CV6" i="4"/>
  <c r="CX6" i="4" s="1"/>
  <c r="CA6" i="4"/>
  <c r="CC6" i="4" s="1"/>
  <c r="BZ6" i="4"/>
  <c r="CB6" i="4" s="1"/>
  <c r="BE6" i="4"/>
  <c r="BG6" i="4" s="1"/>
  <c r="BD6" i="4"/>
  <c r="BF6" i="4" s="1"/>
  <c r="AI6" i="4"/>
  <c r="AK6" i="4" s="1"/>
  <c r="AH6" i="4"/>
  <c r="AJ6" i="4" s="1"/>
  <c r="M6" i="4"/>
  <c r="O6" i="4" s="1"/>
  <c r="L6" i="4"/>
  <c r="N6" i="4" s="1"/>
  <c r="FK5" i="4"/>
  <c r="FM5" i="4" s="1"/>
  <c r="FJ5" i="4"/>
  <c r="FL5" i="4" s="1"/>
  <c r="EO5" i="4"/>
  <c r="EQ5" i="4" s="1"/>
  <c r="EN5" i="4"/>
  <c r="EP5" i="4" s="1"/>
  <c r="DS5" i="4"/>
  <c r="DU5" i="4" s="1"/>
  <c r="DR5" i="4"/>
  <c r="DT5" i="4" s="1"/>
  <c r="CW5" i="4"/>
  <c r="CY5" i="4" s="1"/>
  <c r="CV5" i="4"/>
  <c r="CX5" i="4" s="1"/>
  <c r="CA5" i="4"/>
  <c r="CC5" i="4" s="1"/>
  <c r="BZ5" i="4"/>
  <c r="CB5" i="4" s="1"/>
  <c r="BE5" i="4"/>
  <c r="BG5" i="4" s="1"/>
  <c r="BD5" i="4"/>
  <c r="BF5" i="4" s="1"/>
  <c r="AI5" i="4"/>
  <c r="AK5" i="4" s="1"/>
  <c r="AH5" i="4"/>
  <c r="AJ5" i="4" s="1"/>
  <c r="M5" i="4"/>
  <c r="O5" i="4" s="1"/>
  <c r="L5" i="4"/>
  <c r="N5" i="4" s="1"/>
  <c r="FK4" i="4"/>
  <c r="FM4" i="4" s="1"/>
  <c r="FJ4" i="4"/>
  <c r="FL4" i="4" s="1"/>
  <c r="EO4" i="4"/>
  <c r="EQ4" i="4" s="1"/>
  <c r="EN4" i="4"/>
  <c r="EP4" i="4" s="1"/>
  <c r="DS4" i="4"/>
  <c r="DU4" i="4" s="1"/>
  <c r="DR4" i="4"/>
  <c r="DT4" i="4" s="1"/>
  <c r="CW4" i="4"/>
  <c r="CY4" i="4" s="1"/>
  <c r="CV4" i="4"/>
  <c r="CX4" i="4" s="1"/>
  <c r="CA4" i="4"/>
  <c r="CC4" i="4" s="1"/>
  <c r="CB4" i="4"/>
  <c r="BE4" i="4"/>
  <c r="BG4" i="4" s="1"/>
  <c r="BD4" i="4"/>
  <c r="BF4" i="4" s="1"/>
  <c r="AI4" i="4"/>
  <c r="AK4" i="4" s="1"/>
  <c r="AH4" i="4"/>
  <c r="AJ4" i="4" s="1"/>
  <c r="M4" i="4"/>
  <c r="O4" i="4" s="1"/>
  <c r="L4" i="4"/>
  <c r="N4" i="4" s="1"/>
  <c r="FF1" i="4"/>
  <c r="FK92" i="3"/>
  <c r="FM92" i="3" s="1"/>
  <c r="FJ92" i="3"/>
  <c r="FL92" i="3" s="1"/>
  <c r="FK91" i="3"/>
  <c r="FM91" i="3" s="1"/>
  <c r="FJ91" i="3"/>
  <c r="FL91" i="3" s="1"/>
  <c r="FK90" i="3"/>
  <c r="FM90" i="3" s="1"/>
  <c r="FJ90" i="3"/>
  <c r="FL90" i="3" s="1"/>
  <c r="FK89" i="3"/>
  <c r="FM89" i="3" s="1"/>
  <c r="FJ89" i="3"/>
  <c r="FL89" i="3" s="1"/>
  <c r="BE89" i="3"/>
  <c r="BG89" i="3" s="1"/>
  <c r="BD89" i="3"/>
  <c r="BF89" i="3" s="1"/>
  <c r="M89" i="3"/>
  <c r="O89" i="3" s="1"/>
  <c r="L89" i="3"/>
  <c r="N89" i="3" s="1"/>
  <c r="FK88" i="3"/>
  <c r="FM88" i="3" s="1"/>
  <c r="FJ88" i="3"/>
  <c r="FL88" i="3" s="1"/>
  <c r="BE88" i="3"/>
  <c r="BG88" i="3" s="1"/>
  <c r="BD88" i="3"/>
  <c r="BF88" i="3" s="1"/>
  <c r="M88" i="3"/>
  <c r="O88" i="3" s="1"/>
  <c r="L88" i="3"/>
  <c r="N88" i="3" s="1"/>
  <c r="FK87" i="3"/>
  <c r="FM87" i="3" s="1"/>
  <c r="FJ87" i="3"/>
  <c r="FL87" i="3" s="1"/>
  <c r="CA87" i="3"/>
  <c r="CC87" i="3" s="1"/>
  <c r="BZ87" i="3"/>
  <c r="CB87" i="3" s="1"/>
  <c r="BE87" i="3"/>
  <c r="BG87" i="3" s="1"/>
  <c r="BD87" i="3"/>
  <c r="BF87" i="3" s="1"/>
  <c r="AI87" i="3"/>
  <c r="AK87" i="3" s="1"/>
  <c r="AH87" i="3"/>
  <c r="AJ87" i="3" s="1"/>
  <c r="M87" i="3"/>
  <c r="O87" i="3" s="1"/>
  <c r="L87" i="3"/>
  <c r="N87" i="3" s="1"/>
  <c r="FK86" i="3"/>
  <c r="FM86" i="3" s="1"/>
  <c r="FJ86" i="3"/>
  <c r="FL86" i="3" s="1"/>
  <c r="CA86" i="3"/>
  <c r="CC86" i="3" s="1"/>
  <c r="BZ86" i="3"/>
  <c r="CB86" i="3" s="1"/>
  <c r="BE86" i="3"/>
  <c r="BG86" i="3" s="1"/>
  <c r="BD86" i="3"/>
  <c r="BF86" i="3" s="1"/>
  <c r="AI86" i="3"/>
  <c r="AK86" i="3" s="1"/>
  <c r="AH86" i="3"/>
  <c r="AJ86" i="3" s="1"/>
  <c r="M86" i="3"/>
  <c r="O86" i="3" s="1"/>
  <c r="L86" i="3"/>
  <c r="N86" i="3" s="1"/>
  <c r="FK85" i="3"/>
  <c r="FM85" i="3" s="1"/>
  <c r="FJ85" i="3"/>
  <c r="FL85" i="3" s="1"/>
  <c r="CA85" i="3"/>
  <c r="CC85" i="3" s="1"/>
  <c r="BZ85" i="3"/>
  <c r="CB85" i="3" s="1"/>
  <c r="BE85" i="3"/>
  <c r="BG85" i="3" s="1"/>
  <c r="BD85" i="3"/>
  <c r="BF85" i="3" s="1"/>
  <c r="AI85" i="3"/>
  <c r="AK85" i="3" s="1"/>
  <c r="AH85" i="3"/>
  <c r="AJ85" i="3" s="1"/>
  <c r="M85" i="3"/>
  <c r="O85" i="3" s="1"/>
  <c r="L85" i="3"/>
  <c r="N85" i="3" s="1"/>
  <c r="FK84" i="3"/>
  <c r="FM84" i="3" s="1"/>
  <c r="FJ84" i="3"/>
  <c r="FL84" i="3" s="1"/>
  <c r="CA84" i="3"/>
  <c r="CC84" i="3" s="1"/>
  <c r="BZ84" i="3"/>
  <c r="CB84" i="3" s="1"/>
  <c r="BE84" i="3"/>
  <c r="BG84" i="3" s="1"/>
  <c r="BD84" i="3"/>
  <c r="BF84" i="3" s="1"/>
  <c r="AI84" i="3"/>
  <c r="AK84" i="3" s="1"/>
  <c r="AH84" i="3"/>
  <c r="AJ84" i="3" s="1"/>
  <c r="M84" i="3"/>
  <c r="O84" i="3" s="1"/>
  <c r="L84" i="3"/>
  <c r="N84" i="3" s="1"/>
  <c r="FK83" i="3"/>
  <c r="FM83" i="3" s="1"/>
  <c r="FJ83" i="3"/>
  <c r="FL83" i="3" s="1"/>
  <c r="EO83" i="3"/>
  <c r="EQ83" i="3" s="1"/>
  <c r="EN83" i="3"/>
  <c r="EP83" i="3" s="1"/>
  <c r="DS83" i="3"/>
  <c r="DU83" i="3" s="1"/>
  <c r="DR83" i="3"/>
  <c r="DT83" i="3" s="1"/>
  <c r="CW83" i="3"/>
  <c r="CY83" i="3" s="1"/>
  <c r="CV83" i="3"/>
  <c r="CX83" i="3" s="1"/>
  <c r="CA83" i="3"/>
  <c r="CC83" i="3" s="1"/>
  <c r="BZ83" i="3"/>
  <c r="CB83" i="3" s="1"/>
  <c r="BE83" i="3"/>
  <c r="BG83" i="3" s="1"/>
  <c r="BD83" i="3"/>
  <c r="BF83" i="3" s="1"/>
  <c r="AI83" i="3"/>
  <c r="AK83" i="3" s="1"/>
  <c r="AH83" i="3"/>
  <c r="AJ83" i="3" s="1"/>
  <c r="M83" i="3"/>
  <c r="O83" i="3" s="1"/>
  <c r="L83" i="3"/>
  <c r="N83" i="3" s="1"/>
  <c r="FK82" i="3"/>
  <c r="FM82" i="3" s="1"/>
  <c r="FJ82" i="3"/>
  <c r="FL82" i="3" s="1"/>
  <c r="EO82" i="3"/>
  <c r="EQ82" i="3" s="1"/>
  <c r="EN82" i="3"/>
  <c r="EP82" i="3" s="1"/>
  <c r="DS82" i="3"/>
  <c r="DU82" i="3" s="1"/>
  <c r="DR82" i="3"/>
  <c r="DT82" i="3" s="1"/>
  <c r="CW82" i="3"/>
  <c r="CY82" i="3" s="1"/>
  <c r="CV82" i="3"/>
  <c r="CX82" i="3" s="1"/>
  <c r="CA82" i="3"/>
  <c r="CC82" i="3" s="1"/>
  <c r="BZ82" i="3"/>
  <c r="CB82" i="3" s="1"/>
  <c r="BE82" i="3"/>
  <c r="BG82" i="3" s="1"/>
  <c r="BD82" i="3"/>
  <c r="BF82" i="3" s="1"/>
  <c r="AI82" i="3"/>
  <c r="AK82" i="3" s="1"/>
  <c r="AH82" i="3"/>
  <c r="AJ82" i="3" s="1"/>
  <c r="M82" i="3"/>
  <c r="O82" i="3" s="1"/>
  <c r="L82" i="3"/>
  <c r="N82" i="3" s="1"/>
  <c r="FK81" i="3"/>
  <c r="FM81" i="3" s="1"/>
  <c r="FJ81" i="3"/>
  <c r="FL81" i="3" s="1"/>
  <c r="EO81" i="3"/>
  <c r="EQ81" i="3" s="1"/>
  <c r="EN81" i="3"/>
  <c r="EP81" i="3" s="1"/>
  <c r="DS81" i="3"/>
  <c r="DU81" i="3" s="1"/>
  <c r="DR81" i="3"/>
  <c r="DT81" i="3" s="1"/>
  <c r="CW81" i="3"/>
  <c r="CY81" i="3" s="1"/>
  <c r="CV81" i="3"/>
  <c r="CX81" i="3" s="1"/>
  <c r="CA81" i="3"/>
  <c r="CC81" i="3" s="1"/>
  <c r="BZ81" i="3"/>
  <c r="CB81" i="3" s="1"/>
  <c r="BE81" i="3"/>
  <c r="BG81" i="3" s="1"/>
  <c r="BD81" i="3"/>
  <c r="BF81" i="3" s="1"/>
  <c r="AI81" i="3"/>
  <c r="AK81" i="3" s="1"/>
  <c r="AH81" i="3"/>
  <c r="AJ81" i="3" s="1"/>
  <c r="M81" i="3"/>
  <c r="O81" i="3" s="1"/>
  <c r="L81" i="3"/>
  <c r="N81" i="3" s="1"/>
  <c r="FK80" i="3"/>
  <c r="FM80" i="3" s="1"/>
  <c r="FJ80" i="3"/>
  <c r="FL80" i="3" s="1"/>
  <c r="EO80" i="3"/>
  <c r="EQ80" i="3" s="1"/>
  <c r="EN80" i="3"/>
  <c r="EP80" i="3" s="1"/>
  <c r="DS80" i="3"/>
  <c r="DU80" i="3" s="1"/>
  <c r="DR80" i="3"/>
  <c r="DT80" i="3" s="1"/>
  <c r="CW80" i="3"/>
  <c r="CY80" i="3" s="1"/>
  <c r="CV80" i="3"/>
  <c r="CX80" i="3" s="1"/>
  <c r="CA80" i="3"/>
  <c r="CC80" i="3" s="1"/>
  <c r="BZ80" i="3"/>
  <c r="CB80" i="3" s="1"/>
  <c r="BE80" i="3"/>
  <c r="BG80" i="3" s="1"/>
  <c r="BD80" i="3"/>
  <c r="BF80" i="3" s="1"/>
  <c r="AI80" i="3"/>
  <c r="AK80" i="3" s="1"/>
  <c r="AH80" i="3"/>
  <c r="AJ80" i="3" s="1"/>
  <c r="M80" i="3"/>
  <c r="O80" i="3" s="1"/>
  <c r="L80" i="3"/>
  <c r="N80" i="3" s="1"/>
  <c r="FK79" i="3"/>
  <c r="FM79" i="3" s="1"/>
  <c r="FJ79" i="3"/>
  <c r="FL79" i="3" s="1"/>
  <c r="EO79" i="3"/>
  <c r="EQ79" i="3" s="1"/>
  <c r="EN79" i="3"/>
  <c r="EP79" i="3" s="1"/>
  <c r="DS79" i="3"/>
  <c r="DU79" i="3" s="1"/>
  <c r="DR79" i="3"/>
  <c r="DT79" i="3" s="1"/>
  <c r="CW79" i="3"/>
  <c r="CY79" i="3" s="1"/>
  <c r="CV79" i="3"/>
  <c r="CX79" i="3" s="1"/>
  <c r="CA79" i="3"/>
  <c r="CC79" i="3" s="1"/>
  <c r="BZ79" i="3"/>
  <c r="CB79" i="3" s="1"/>
  <c r="BE79" i="3"/>
  <c r="BG79" i="3" s="1"/>
  <c r="BD79" i="3"/>
  <c r="BF79" i="3" s="1"/>
  <c r="AI79" i="3"/>
  <c r="AK79" i="3" s="1"/>
  <c r="AH79" i="3"/>
  <c r="AJ79" i="3" s="1"/>
  <c r="M79" i="3"/>
  <c r="O79" i="3" s="1"/>
  <c r="L79" i="3"/>
  <c r="N79" i="3" s="1"/>
  <c r="FK78" i="3"/>
  <c r="FM78" i="3" s="1"/>
  <c r="FJ78" i="3"/>
  <c r="FL78" i="3" s="1"/>
  <c r="EO78" i="3"/>
  <c r="EQ78" i="3" s="1"/>
  <c r="EN78" i="3"/>
  <c r="EP78" i="3" s="1"/>
  <c r="DS78" i="3"/>
  <c r="DU78" i="3" s="1"/>
  <c r="DR78" i="3"/>
  <c r="DT78" i="3" s="1"/>
  <c r="CW78" i="3"/>
  <c r="CY78" i="3" s="1"/>
  <c r="CV78" i="3"/>
  <c r="CX78" i="3" s="1"/>
  <c r="CA78" i="3"/>
  <c r="CC78" i="3" s="1"/>
  <c r="BZ78" i="3"/>
  <c r="CB78" i="3" s="1"/>
  <c r="BE78" i="3"/>
  <c r="BG78" i="3" s="1"/>
  <c r="BD78" i="3"/>
  <c r="BF78" i="3" s="1"/>
  <c r="AI78" i="3"/>
  <c r="AK78" i="3" s="1"/>
  <c r="AH78" i="3"/>
  <c r="AJ78" i="3" s="1"/>
  <c r="M78" i="3"/>
  <c r="O78" i="3" s="1"/>
  <c r="L78" i="3"/>
  <c r="N78" i="3" s="1"/>
  <c r="FK77" i="3"/>
  <c r="FM77" i="3" s="1"/>
  <c r="FJ77" i="3"/>
  <c r="FL77" i="3" s="1"/>
  <c r="EO77" i="3"/>
  <c r="EQ77" i="3" s="1"/>
  <c r="EN77" i="3"/>
  <c r="EP77" i="3" s="1"/>
  <c r="DS77" i="3"/>
  <c r="DU77" i="3" s="1"/>
  <c r="DR77" i="3"/>
  <c r="DT77" i="3" s="1"/>
  <c r="CW77" i="3"/>
  <c r="CY77" i="3" s="1"/>
  <c r="CV77" i="3"/>
  <c r="CX77" i="3" s="1"/>
  <c r="CA77" i="3"/>
  <c r="CC77" i="3" s="1"/>
  <c r="BZ77" i="3"/>
  <c r="CB77" i="3" s="1"/>
  <c r="BE77" i="3"/>
  <c r="BG77" i="3" s="1"/>
  <c r="BD77" i="3"/>
  <c r="BF77" i="3" s="1"/>
  <c r="AI77" i="3"/>
  <c r="AK77" i="3" s="1"/>
  <c r="AH77" i="3"/>
  <c r="AJ77" i="3" s="1"/>
  <c r="M77" i="3"/>
  <c r="O77" i="3" s="1"/>
  <c r="L77" i="3"/>
  <c r="N77" i="3" s="1"/>
  <c r="FK76" i="3"/>
  <c r="FM76" i="3" s="1"/>
  <c r="FJ76" i="3"/>
  <c r="FL76" i="3" s="1"/>
  <c r="EO76" i="3"/>
  <c r="EQ76" i="3" s="1"/>
  <c r="EN76" i="3"/>
  <c r="EP76" i="3" s="1"/>
  <c r="DS76" i="3"/>
  <c r="DU76" i="3" s="1"/>
  <c r="DR76" i="3"/>
  <c r="DT76" i="3" s="1"/>
  <c r="CW76" i="3"/>
  <c r="CY76" i="3" s="1"/>
  <c r="CV76" i="3"/>
  <c r="CX76" i="3" s="1"/>
  <c r="CA76" i="3"/>
  <c r="CC76" i="3" s="1"/>
  <c r="BZ76" i="3"/>
  <c r="CB76" i="3" s="1"/>
  <c r="BE76" i="3"/>
  <c r="BG76" i="3" s="1"/>
  <c r="BD76" i="3"/>
  <c r="BF76" i="3" s="1"/>
  <c r="AI76" i="3"/>
  <c r="AK76" i="3" s="1"/>
  <c r="AH76" i="3"/>
  <c r="AJ76" i="3" s="1"/>
  <c r="M76" i="3"/>
  <c r="O76" i="3" s="1"/>
  <c r="L76" i="3"/>
  <c r="N76" i="3" s="1"/>
  <c r="FK75" i="3"/>
  <c r="FM75" i="3" s="1"/>
  <c r="FJ75" i="3"/>
  <c r="FL75" i="3" s="1"/>
  <c r="EO75" i="3"/>
  <c r="EQ75" i="3" s="1"/>
  <c r="EN75" i="3"/>
  <c r="EP75" i="3" s="1"/>
  <c r="DS75" i="3"/>
  <c r="DU75" i="3" s="1"/>
  <c r="DR75" i="3"/>
  <c r="DT75" i="3" s="1"/>
  <c r="CW75" i="3"/>
  <c r="CY75" i="3" s="1"/>
  <c r="CV75" i="3"/>
  <c r="CX75" i="3" s="1"/>
  <c r="CA75" i="3"/>
  <c r="CC75" i="3" s="1"/>
  <c r="BZ75" i="3"/>
  <c r="CB75" i="3" s="1"/>
  <c r="BE75" i="3"/>
  <c r="BG75" i="3" s="1"/>
  <c r="BD75" i="3"/>
  <c r="BF75" i="3" s="1"/>
  <c r="AI75" i="3"/>
  <c r="AK75" i="3" s="1"/>
  <c r="AH75" i="3"/>
  <c r="AJ75" i="3" s="1"/>
  <c r="M75" i="3"/>
  <c r="O75" i="3" s="1"/>
  <c r="L75" i="3"/>
  <c r="N75" i="3" s="1"/>
  <c r="FK74" i="3"/>
  <c r="FM74" i="3" s="1"/>
  <c r="FJ74" i="3"/>
  <c r="FL74" i="3" s="1"/>
  <c r="EO74" i="3"/>
  <c r="EQ74" i="3" s="1"/>
  <c r="EN74" i="3"/>
  <c r="EP74" i="3" s="1"/>
  <c r="DS74" i="3"/>
  <c r="DU74" i="3" s="1"/>
  <c r="DR74" i="3"/>
  <c r="DT74" i="3" s="1"/>
  <c r="CW74" i="3"/>
  <c r="CY74" i="3" s="1"/>
  <c r="CV74" i="3"/>
  <c r="CX74" i="3" s="1"/>
  <c r="CA74" i="3"/>
  <c r="CC74" i="3" s="1"/>
  <c r="BZ74" i="3"/>
  <c r="CB74" i="3" s="1"/>
  <c r="BE74" i="3"/>
  <c r="BG74" i="3" s="1"/>
  <c r="BD74" i="3"/>
  <c r="BF74" i="3" s="1"/>
  <c r="AI74" i="3"/>
  <c r="AK74" i="3" s="1"/>
  <c r="AH74" i="3"/>
  <c r="AJ74" i="3" s="1"/>
  <c r="M74" i="3"/>
  <c r="O74" i="3" s="1"/>
  <c r="L74" i="3"/>
  <c r="N74" i="3" s="1"/>
  <c r="FK73" i="3"/>
  <c r="FM73" i="3" s="1"/>
  <c r="FJ73" i="3"/>
  <c r="FL73" i="3" s="1"/>
  <c r="EO73" i="3"/>
  <c r="EQ73" i="3" s="1"/>
  <c r="EN73" i="3"/>
  <c r="EP73" i="3" s="1"/>
  <c r="DS73" i="3"/>
  <c r="DU73" i="3" s="1"/>
  <c r="DR73" i="3"/>
  <c r="DT73" i="3" s="1"/>
  <c r="CW73" i="3"/>
  <c r="CY73" i="3" s="1"/>
  <c r="CV73" i="3"/>
  <c r="CX73" i="3" s="1"/>
  <c r="CA73" i="3"/>
  <c r="CC73" i="3" s="1"/>
  <c r="BZ73" i="3"/>
  <c r="CB73" i="3" s="1"/>
  <c r="BE73" i="3"/>
  <c r="BG73" i="3" s="1"/>
  <c r="BD73" i="3"/>
  <c r="BF73" i="3" s="1"/>
  <c r="AI73" i="3"/>
  <c r="AK73" i="3" s="1"/>
  <c r="AH73" i="3"/>
  <c r="AJ73" i="3" s="1"/>
  <c r="M73" i="3"/>
  <c r="O73" i="3" s="1"/>
  <c r="L73" i="3"/>
  <c r="N73" i="3" s="1"/>
  <c r="FK72" i="3"/>
  <c r="FM72" i="3" s="1"/>
  <c r="FJ72" i="3"/>
  <c r="FL72" i="3" s="1"/>
  <c r="EO72" i="3"/>
  <c r="EQ72" i="3" s="1"/>
  <c r="EN72" i="3"/>
  <c r="EP72" i="3" s="1"/>
  <c r="DS72" i="3"/>
  <c r="DU72" i="3" s="1"/>
  <c r="DR72" i="3"/>
  <c r="DT72" i="3" s="1"/>
  <c r="CW72" i="3"/>
  <c r="CY72" i="3" s="1"/>
  <c r="CV72" i="3"/>
  <c r="CX72" i="3" s="1"/>
  <c r="CA72" i="3"/>
  <c r="CC72" i="3" s="1"/>
  <c r="BZ72" i="3"/>
  <c r="CB72" i="3" s="1"/>
  <c r="BE72" i="3"/>
  <c r="BG72" i="3" s="1"/>
  <c r="BD72" i="3"/>
  <c r="BF72" i="3" s="1"/>
  <c r="AI72" i="3"/>
  <c r="AK72" i="3" s="1"/>
  <c r="AH72" i="3"/>
  <c r="AJ72" i="3" s="1"/>
  <c r="M72" i="3"/>
  <c r="O72" i="3" s="1"/>
  <c r="L72" i="3"/>
  <c r="N72" i="3" s="1"/>
  <c r="FK71" i="3"/>
  <c r="FM71" i="3" s="1"/>
  <c r="FJ71" i="3"/>
  <c r="FL71" i="3" s="1"/>
  <c r="EO71" i="3"/>
  <c r="EQ71" i="3" s="1"/>
  <c r="EN71" i="3"/>
  <c r="EP71" i="3" s="1"/>
  <c r="DS71" i="3"/>
  <c r="DU71" i="3" s="1"/>
  <c r="DR71" i="3"/>
  <c r="DT71" i="3" s="1"/>
  <c r="CW71" i="3"/>
  <c r="CY71" i="3" s="1"/>
  <c r="CV71" i="3"/>
  <c r="CX71" i="3" s="1"/>
  <c r="CA71" i="3"/>
  <c r="CC71" i="3" s="1"/>
  <c r="BZ71" i="3"/>
  <c r="CB71" i="3" s="1"/>
  <c r="BE71" i="3"/>
  <c r="BG71" i="3" s="1"/>
  <c r="BD71" i="3"/>
  <c r="BF71" i="3" s="1"/>
  <c r="AI71" i="3"/>
  <c r="AK71" i="3" s="1"/>
  <c r="AH71" i="3"/>
  <c r="AJ71" i="3" s="1"/>
  <c r="M71" i="3"/>
  <c r="O71" i="3" s="1"/>
  <c r="L71" i="3"/>
  <c r="N71" i="3" s="1"/>
  <c r="FK70" i="3"/>
  <c r="FM70" i="3" s="1"/>
  <c r="FJ70" i="3"/>
  <c r="FL70" i="3" s="1"/>
  <c r="EO70" i="3"/>
  <c r="EQ70" i="3" s="1"/>
  <c r="EN70" i="3"/>
  <c r="EP70" i="3" s="1"/>
  <c r="DS70" i="3"/>
  <c r="DU70" i="3" s="1"/>
  <c r="DR70" i="3"/>
  <c r="DT70" i="3" s="1"/>
  <c r="CW70" i="3"/>
  <c r="CY70" i="3" s="1"/>
  <c r="CV70" i="3"/>
  <c r="CX70" i="3" s="1"/>
  <c r="CA70" i="3"/>
  <c r="CC70" i="3" s="1"/>
  <c r="BZ70" i="3"/>
  <c r="CB70" i="3" s="1"/>
  <c r="BE70" i="3"/>
  <c r="BG70" i="3" s="1"/>
  <c r="BD70" i="3"/>
  <c r="BF70" i="3" s="1"/>
  <c r="AI70" i="3"/>
  <c r="AK70" i="3" s="1"/>
  <c r="AH70" i="3"/>
  <c r="AJ70" i="3" s="1"/>
  <c r="M70" i="3"/>
  <c r="O70" i="3" s="1"/>
  <c r="L70" i="3"/>
  <c r="N70" i="3" s="1"/>
  <c r="FK69" i="3"/>
  <c r="FM69" i="3" s="1"/>
  <c r="FJ69" i="3"/>
  <c r="FL69" i="3" s="1"/>
  <c r="EO69" i="3"/>
  <c r="EQ69" i="3" s="1"/>
  <c r="EN69" i="3"/>
  <c r="EP69" i="3" s="1"/>
  <c r="DS69" i="3"/>
  <c r="DU69" i="3" s="1"/>
  <c r="DR69" i="3"/>
  <c r="DT69" i="3" s="1"/>
  <c r="CW69" i="3"/>
  <c r="CY69" i="3" s="1"/>
  <c r="CV69" i="3"/>
  <c r="CX69" i="3" s="1"/>
  <c r="CA69" i="3"/>
  <c r="CC69" i="3" s="1"/>
  <c r="BZ69" i="3"/>
  <c r="CB69" i="3" s="1"/>
  <c r="BE69" i="3"/>
  <c r="BG69" i="3" s="1"/>
  <c r="BD69" i="3"/>
  <c r="BF69" i="3" s="1"/>
  <c r="AI69" i="3"/>
  <c r="AK69" i="3" s="1"/>
  <c r="AH69" i="3"/>
  <c r="AJ69" i="3" s="1"/>
  <c r="M69" i="3"/>
  <c r="O69" i="3" s="1"/>
  <c r="L69" i="3"/>
  <c r="N69" i="3" s="1"/>
  <c r="FK68" i="3"/>
  <c r="FM68" i="3" s="1"/>
  <c r="FJ68" i="3"/>
  <c r="FL68" i="3" s="1"/>
  <c r="EO68" i="3"/>
  <c r="EQ68" i="3" s="1"/>
  <c r="EN68" i="3"/>
  <c r="EP68" i="3" s="1"/>
  <c r="DS68" i="3"/>
  <c r="DU68" i="3" s="1"/>
  <c r="DR68" i="3"/>
  <c r="DT68" i="3" s="1"/>
  <c r="CW68" i="3"/>
  <c r="CY68" i="3" s="1"/>
  <c r="CV68" i="3"/>
  <c r="CX68" i="3" s="1"/>
  <c r="CA68" i="3"/>
  <c r="CC68" i="3" s="1"/>
  <c r="BZ68" i="3"/>
  <c r="CB68" i="3" s="1"/>
  <c r="BE68" i="3"/>
  <c r="BG68" i="3" s="1"/>
  <c r="BD68" i="3"/>
  <c r="BF68" i="3" s="1"/>
  <c r="AI68" i="3"/>
  <c r="AK68" i="3" s="1"/>
  <c r="AH68" i="3"/>
  <c r="AJ68" i="3" s="1"/>
  <c r="M68" i="3"/>
  <c r="O68" i="3" s="1"/>
  <c r="L68" i="3"/>
  <c r="N68" i="3" s="1"/>
  <c r="FK67" i="3"/>
  <c r="FM67" i="3" s="1"/>
  <c r="FJ67" i="3"/>
  <c r="FL67" i="3" s="1"/>
  <c r="EO67" i="3"/>
  <c r="EQ67" i="3" s="1"/>
  <c r="EN67" i="3"/>
  <c r="EP67" i="3" s="1"/>
  <c r="DS67" i="3"/>
  <c r="DU67" i="3" s="1"/>
  <c r="DR67" i="3"/>
  <c r="DT67" i="3" s="1"/>
  <c r="CW67" i="3"/>
  <c r="CY67" i="3" s="1"/>
  <c r="CV67" i="3"/>
  <c r="CX67" i="3" s="1"/>
  <c r="CA67" i="3"/>
  <c r="CC67" i="3" s="1"/>
  <c r="BZ67" i="3"/>
  <c r="CB67" i="3" s="1"/>
  <c r="BE67" i="3"/>
  <c r="BG67" i="3" s="1"/>
  <c r="BD67" i="3"/>
  <c r="BF67" i="3" s="1"/>
  <c r="AI67" i="3"/>
  <c r="AK67" i="3" s="1"/>
  <c r="AH67" i="3"/>
  <c r="AJ67" i="3" s="1"/>
  <c r="M67" i="3"/>
  <c r="O67" i="3" s="1"/>
  <c r="L67" i="3"/>
  <c r="N67" i="3" s="1"/>
  <c r="FK66" i="3"/>
  <c r="FM66" i="3" s="1"/>
  <c r="FJ66" i="3"/>
  <c r="FL66" i="3" s="1"/>
  <c r="EO66" i="3"/>
  <c r="EQ66" i="3" s="1"/>
  <c r="EN66" i="3"/>
  <c r="EP66" i="3" s="1"/>
  <c r="DS66" i="3"/>
  <c r="DU66" i="3" s="1"/>
  <c r="DR66" i="3"/>
  <c r="DT66" i="3" s="1"/>
  <c r="CW66" i="3"/>
  <c r="CY66" i="3" s="1"/>
  <c r="CV66" i="3"/>
  <c r="CX66" i="3" s="1"/>
  <c r="CA66" i="3"/>
  <c r="CC66" i="3" s="1"/>
  <c r="BZ66" i="3"/>
  <c r="CB66" i="3" s="1"/>
  <c r="BE66" i="3"/>
  <c r="BG66" i="3" s="1"/>
  <c r="BD66" i="3"/>
  <c r="BF66" i="3" s="1"/>
  <c r="AI66" i="3"/>
  <c r="AK66" i="3" s="1"/>
  <c r="AH66" i="3"/>
  <c r="AJ66" i="3" s="1"/>
  <c r="M66" i="3"/>
  <c r="O66" i="3" s="1"/>
  <c r="L66" i="3"/>
  <c r="N66" i="3" s="1"/>
  <c r="FK65" i="3"/>
  <c r="FM65" i="3" s="1"/>
  <c r="FJ65" i="3"/>
  <c r="FL65" i="3" s="1"/>
  <c r="EO65" i="3"/>
  <c r="EQ65" i="3" s="1"/>
  <c r="EN65" i="3"/>
  <c r="EP65" i="3" s="1"/>
  <c r="DS65" i="3"/>
  <c r="DU65" i="3" s="1"/>
  <c r="DR65" i="3"/>
  <c r="DT65" i="3" s="1"/>
  <c r="CW65" i="3"/>
  <c r="CY65" i="3" s="1"/>
  <c r="CV65" i="3"/>
  <c r="CX65" i="3" s="1"/>
  <c r="CA65" i="3"/>
  <c r="CC65" i="3" s="1"/>
  <c r="BZ65" i="3"/>
  <c r="CB65" i="3" s="1"/>
  <c r="BE65" i="3"/>
  <c r="BG65" i="3" s="1"/>
  <c r="BD65" i="3"/>
  <c r="BF65" i="3" s="1"/>
  <c r="AI65" i="3"/>
  <c r="AK65" i="3" s="1"/>
  <c r="AH65" i="3"/>
  <c r="AJ65" i="3" s="1"/>
  <c r="M65" i="3"/>
  <c r="O65" i="3" s="1"/>
  <c r="L65" i="3"/>
  <c r="N65" i="3" s="1"/>
  <c r="FK64" i="3"/>
  <c r="FM64" i="3" s="1"/>
  <c r="FJ64" i="3"/>
  <c r="FL64" i="3" s="1"/>
  <c r="EO64" i="3"/>
  <c r="EQ64" i="3" s="1"/>
  <c r="EN64" i="3"/>
  <c r="EP64" i="3" s="1"/>
  <c r="DS64" i="3"/>
  <c r="DU64" i="3" s="1"/>
  <c r="DR64" i="3"/>
  <c r="DT64" i="3" s="1"/>
  <c r="CW64" i="3"/>
  <c r="CY64" i="3" s="1"/>
  <c r="CV64" i="3"/>
  <c r="CX64" i="3" s="1"/>
  <c r="CA64" i="3"/>
  <c r="CC64" i="3" s="1"/>
  <c r="BZ64" i="3"/>
  <c r="CB64" i="3" s="1"/>
  <c r="BE64" i="3"/>
  <c r="BG64" i="3" s="1"/>
  <c r="BD64" i="3"/>
  <c r="BF64" i="3" s="1"/>
  <c r="AI64" i="3"/>
  <c r="AK64" i="3" s="1"/>
  <c r="AH64" i="3"/>
  <c r="AJ64" i="3" s="1"/>
  <c r="M64" i="3"/>
  <c r="O64" i="3" s="1"/>
  <c r="L64" i="3"/>
  <c r="N64" i="3" s="1"/>
  <c r="FK63" i="3"/>
  <c r="FM63" i="3" s="1"/>
  <c r="FJ63" i="3"/>
  <c r="FL63" i="3" s="1"/>
  <c r="EO63" i="3"/>
  <c r="EQ63" i="3" s="1"/>
  <c r="EN63" i="3"/>
  <c r="EP63" i="3" s="1"/>
  <c r="DS63" i="3"/>
  <c r="DU63" i="3" s="1"/>
  <c r="DR63" i="3"/>
  <c r="DT63" i="3" s="1"/>
  <c r="CW63" i="3"/>
  <c r="CY63" i="3" s="1"/>
  <c r="CV63" i="3"/>
  <c r="CX63" i="3" s="1"/>
  <c r="CA63" i="3"/>
  <c r="CC63" i="3" s="1"/>
  <c r="BZ63" i="3"/>
  <c r="CB63" i="3" s="1"/>
  <c r="BE63" i="3"/>
  <c r="BG63" i="3" s="1"/>
  <c r="BD63" i="3"/>
  <c r="BF63" i="3" s="1"/>
  <c r="AI63" i="3"/>
  <c r="AK63" i="3" s="1"/>
  <c r="AH63" i="3"/>
  <c r="AJ63" i="3" s="1"/>
  <c r="M63" i="3"/>
  <c r="O63" i="3" s="1"/>
  <c r="L63" i="3"/>
  <c r="N63" i="3" s="1"/>
  <c r="FK62" i="3"/>
  <c r="FM62" i="3" s="1"/>
  <c r="FJ62" i="3"/>
  <c r="FL62" i="3" s="1"/>
  <c r="EO62" i="3"/>
  <c r="EQ62" i="3" s="1"/>
  <c r="EN62" i="3"/>
  <c r="EP62" i="3" s="1"/>
  <c r="DS62" i="3"/>
  <c r="DU62" i="3" s="1"/>
  <c r="DR62" i="3"/>
  <c r="DT62" i="3" s="1"/>
  <c r="CW62" i="3"/>
  <c r="CY62" i="3" s="1"/>
  <c r="CV62" i="3"/>
  <c r="CX62" i="3" s="1"/>
  <c r="CA62" i="3"/>
  <c r="CC62" i="3" s="1"/>
  <c r="BZ62" i="3"/>
  <c r="CB62" i="3" s="1"/>
  <c r="BE62" i="3"/>
  <c r="BG62" i="3" s="1"/>
  <c r="BD62" i="3"/>
  <c r="BF62" i="3" s="1"/>
  <c r="AI62" i="3"/>
  <c r="AK62" i="3" s="1"/>
  <c r="AH62" i="3"/>
  <c r="AJ62" i="3" s="1"/>
  <c r="M62" i="3"/>
  <c r="O62" i="3" s="1"/>
  <c r="L62" i="3"/>
  <c r="N62" i="3" s="1"/>
  <c r="FK61" i="3"/>
  <c r="FM61" i="3" s="1"/>
  <c r="FJ61" i="3"/>
  <c r="FL61" i="3" s="1"/>
  <c r="EO61" i="3"/>
  <c r="EQ61" i="3" s="1"/>
  <c r="EN61" i="3"/>
  <c r="EP61" i="3" s="1"/>
  <c r="DS61" i="3"/>
  <c r="DU61" i="3" s="1"/>
  <c r="DR61" i="3"/>
  <c r="DT61" i="3" s="1"/>
  <c r="CW61" i="3"/>
  <c r="CY61" i="3" s="1"/>
  <c r="CV61" i="3"/>
  <c r="CX61" i="3" s="1"/>
  <c r="CA61" i="3"/>
  <c r="CC61" i="3" s="1"/>
  <c r="BZ61" i="3"/>
  <c r="CB61" i="3" s="1"/>
  <c r="BE61" i="3"/>
  <c r="BG61" i="3" s="1"/>
  <c r="BD61" i="3"/>
  <c r="BF61" i="3" s="1"/>
  <c r="AI61" i="3"/>
  <c r="AK61" i="3" s="1"/>
  <c r="AH61" i="3"/>
  <c r="AJ61" i="3" s="1"/>
  <c r="M61" i="3"/>
  <c r="O61" i="3" s="1"/>
  <c r="L61" i="3"/>
  <c r="N61" i="3" s="1"/>
  <c r="FK60" i="3"/>
  <c r="FM60" i="3" s="1"/>
  <c r="FJ60" i="3"/>
  <c r="FL60" i="3" s="1"/>
  <c r="EO60" i="3"/>
  <c r="EQ60" i="3" s="1"/>
  <c r="EN60" i="3"/>
  <c r="EP60" i="3" s="1"/>
  <c r="DS60" i="3"/>
  <c r="DU60" i="3" s="1"/>
  <c r="DR60" i="3"/>
  <c r="DT60" i="3" s="1"/>
  <c r="CW60" i="3"/>
  <c r="CY60" i="3" s="1"/>
  <c r="CV60" i="3"/>
  <c r="CX60" i="3" s="1"/>
  <c r="CA60" i="3"/>
  <c r="CC60" i="3" s="1"/>
  <c r="BZ60" i="3"/>
  <c r="CB60" i="3" s="1"/>
  <c r="BE60" i="3"/>
  <c r="BG60" i="3" s="1"/>
  <c r="BD60" i="3"/>
  <c r="BF60" i="3" s="1"/>
  <c r="AI60" i="3"/>
  <c r="AK60" i="3" s="1"/>
  <c r="AH60" i="3"/>
  <c r="AJ60" i="3" s="1"/>
  <c r="M60" i="3"/>
  <c r="O60" i="3" s="1"/>
  <c r="L60" i="3"/>
  <c r="N60" i="3" s="1"/>
  <c r="FK59" i="3"/>
  <c r="FM59" i="3" s="1"/>
  <c r="FJ59" i="3"/>
  <c r="FL59" i="3" s="1"/>
  <c r="EO59" i="3"/>
  <c r="EQ59" i="3" s="1"/>
  <c r="EN59" i="3"/>
  <c r="EP59" i="3" s="1"/>
  <c r="DS59" i="3"/>
  <c r="DU59" i="3" s="1"/>
  <c r="DR59" i="3"/>
  <c r="DT59" i="3" s="1"/>
  <c r="CW59" i="3"/>
  <c r="CY59" i="3" s="1"/>
  <c r="CV59" i="3"/>
  <c r="CX59" i="3" s="1"/>
  <c r="CA59" i="3"/>
  <c r="CC59" i="3" s="1"/>
  <c r="BZ59" i="3"/>
  <c r="CB59" i="3" s="1"/>
  <c r="BE59" i="3"/>
  <c r="BG59" i="3" s="1"/>
  <c r="BD59" i="3"/>
  <c r="BF59" i="3" s="1"/>
  <c r="AI59" i="3"/>
  <c r="AK59" i="3" s="1"/>
  <c r="AH59" i="3"/>
  <c r="AJ59" i="3" s="1"/>
  <c r="M59" i="3"/>
  <c r="O59" i="3" s="1"/>
  <c r="L59" i="3"/>
  <c r="N59" i="3" s="1"/>
  <c r="FK58" i="3"/>
  <c r="FM58" i="3" s="1"/>
  <c r="FJ58" i="3"/>
  <c r="FL58" i="3" s="1"/>
  <c r="EO58" i="3"/>
  <c r="EQ58" i="3" s="1"/>
  <c r="EN58" i="3"/>
  <c r="EP58" i="3" s="1"/>
  <c r="DS58" i="3"/>
  <c r="DU58" i="3" s="1"/>
  <c r="DR58" i="3"/>
  <c r="DT58" i="3" s="1"/>
  <c r="CW58" i="3"/>
  <c r="CY58" i="3" s="1"/>
  <c r="CV58" i="3"/>
  <c r="CX58" i="3" s="1"/>
  <c r="CA58" i="3"/>
  <c r="CC58" i="3" s="1"/>
  <c r="BZ58" i="3"/>
  <c r="CB58" i="3" s="1"/>
  <c r="BE58" i="3"/>
  <c r="BG58" i="3" s="1"/>
  <c r="BD58" i="3"/>
  <c r="BF58" i="3" s="1"/>
  <c r="AI58" i="3"/>
  <c r="AK58" i="3" s="1"/>
  <c r="AH58" i="3"/>
  <c r="AJ58" i="3" s="1"/>
  <c r="M58" i="3"/>
  <c r="O58" i="3" s="1"/>
  <c r="L58" i="3"/>
  <c r="N58" i="3" s="1"/>
  <c r="FK57" i="3"/>
  <c r="FM57" i="3" s="1"/>
  <c r="FJ57" i="3"/>
  <c r="FL57" i="3" s="1"/>
  <c r="EO57" i="3"/>
  <c r="EQ57" i="3" s="1"/>
  <c r="EN57" i="3"/>
  <c r="EP57" i="3" s="1"/>
  <c r="DS57" i="3"/>
  <c r="DU57" i="3" s="1"/>
  <c r="DR57" i="3"/>
  <c r="DT57" i="3" s="1"/>
  <c r="CW57" i="3"/>
  <c r="CY57" i="3" s="1"/>
  <c r="CV57" i="3"/>
  <c r="CX57" i="3" s="1"/>
  <c r="CA57" i="3"/>
  <c r="CC57" i="3" s="1"/>
  <c r="BZ57" i="3"/>
  <c r="CB57" i="3" s="1"/>
  <c r="BE57" i="3"/>
  <c r="BG57" i="3" s="1"/>
  <c r="BD57" i="3"/>
  <c r="BF57" i="3" s="1"/>
  <c r="AI57" i="3"/>
  <c r="AK57" i="3" s="1"/>
  <c r="AH57" i="3"/>
  <c r="AJ57" i="3" s="1"/>
  <c r="M57" i="3"/>
  <c r="O57" i="3" s="1"/>
  <c r="L57" i="3"/>
  <c r="N57" i="3" s="1"/>
  <c r="FK56" i="3"/>
  <c r="FM56" i="3" s="1"/>
  <c r="FJ56" i="3"/>
  <c r="FL56" i="3" s="1"/>
  <c r="EO56" i="3"/>
  <c r="EQ56" i="3" s="1"/>
  <c r="EN56" i="3"/>
  <c r="EP56" i="3" s="1"/>
  <c r="DS56" i="3"/>
  <c r="DU56" i="3" s="1"/>
  <c r="DR56" i="3"/>
  <c r="DT56" i="3" s="1"/>
  <c r="CW56" i="3"/>
  <c r="CY56" i="3" s="1"/>
  <c r="CV56" i="3"/>
  <c r="CX56" i="3" s="1"/>
  <c r="CA56" i="3"/>
  <c r="CC56" i="3" s="1"/>
  <c r="BZ56" i="3"/>
  <c r="CB56" i="3" s="1"/>
  <c r="BE56" i="3"/>
  <c r="BG56" i="3" s="1"/>
  <c r="BD56" i="3"/>
  <c r="BF56" i="3" s="1"/>
  <c r="AI56" i="3"/>
  <c r="AK56" i="3" s="1"/>
  <c r="AH56" i="3"/>
  <c r="AJ56" i="3" s="1"/>
  <c r="M56" i="3"/>
  <c r="O56" i="3" s="1"/>
  <c r="L56" i="3"/>
  <c r="N56" i="3" s="1"/>
  <c r="FK55" i="3"/>
  <c r="FM55" i="3" s="1"/>
  <c r="FJ55" i="3"/>
  <c r="FL55" i="3" s="1"/>
  <c r="EO55" i="3"/>
  <c r="EQ55" i="3" s="1"/>
  <c r="EN55" i="3"/>
  <c r="EP55" i="3" s="1"/>
  <c r="DS55" i="3"/>
  <c r="DU55" i="3" s="1"/>
  <c r="DR55" i="3"/>
  <c r="DT55" i="3" s="1"/>
  <c r="CW55" i="3"/>
  <c r="CY55" i="3" s="1"/>
  <c r="CV55" i="3"/>
  <c r="CX55" i="3" s="1"/>
  <c r="CA55" i="3"/>
  <c r="CC55" i="3" s="1"/>
  <c r="BZ55" i="3"/>
  <c r="CB55" i="3" s="1"/>
  <c r="BE55" i="3"/>
  <c r="BG55" i="3" s="1"/>
  <c r="BD55" i="3"/>
  <c r="BF55" i="3" s="1"/>
  <c r="AI55" i="3"/>
  <c r="AK55" i="3" s="1"/>
  <c r="AH55" i="3"/>
  <c r="AJ55" i="3" s="1"/>
  <c r="M55" i="3"/>
  <c r="O55" i="3" s="1"/>
  <c r="L55" i="3"/>
  <c r="N55" i="3" s="1"/>
  <c r="FK54" i="3"/>
  <c r="FM54" i="3" s="1"/>
  <c r="FJ54" i="3"/>
  <c r="FL54" i="3" s="1"/>
  <c r="EO54" i="3"/>
  <c r="EQ54" i="3" s="1"/>
  <c r="EN54" i="3"/>
  <c r="EP54" i="3" s="1"/>
  <c r="DS54" i="3"/>
  <c r="DU54" i="3" s="1"/>
  <c r="DR54" i="3"/>
  <c r="DT54" i="3" s="1"/>
  <c r="CW54" i="3"/>
  <c r="CY54" i="3" s="1"/>
  <c r="CV54" i="3"/>
  <c r="CX54" i="3" s="1"/>
  <c r="CA54" i="3"/>
  <c r="CC54" i="3" s="1"/>
  <c r="BZ54" i="3"/>
  <c r="CB54" i="3" s="1"/>
  <c r="BE54" i="3"/>
  <c r="BG54" i="3" s="1"/>
  <c r="BD54" i="3"/>
  <c r="BF54" i="3" s="1"/>
  <c r="AI54" i="3"/>
  <c r="AK54" i="3" s="1"/>
  <c r="AH54" i="3"/>
  <c r="AJ54" i="3" s="1"/>
  <c r="M54" i="3"/>
  <c r="O54" i="3" s="1"/>
  <c r="L54" i="3"/>
  <c r="N54" i="3" s="1"/>
  <c r="FK53" i="3"/>
  <c r="FM53" i="3" s="1"/>
  <c r="FJ53" i="3"/>
  <c r="FL53" i="3" s="1"/>
  <c r="EO53" i="3"/>
  <c r="EQ53" i="3" s="1"/>
  <c r="EN53" i="3"/>
  <c r="EP53" i="3" s="1"/>
  <c r="DS53" i="3"/>
  <c r="DU53" i="3" s="1"/>
  <c r="DR53" i="3"/>
  <c r="DT53" i="3" s="1"/>
  <c r="CW53" i="3"/>
  <c r="CY53" i="3" s="1"/>
  <c r="CV53" i="3"/>
  <c r="CX53" i="3" s="1"/>
  <c r="CA53" i="3"/>
  <c r="CC53" i="3" s="1"/>
  <c r="BZ53" i="3"/>
  <c r="CB53" i="3" s="1"/>
  <c r="BE53" i="3"/>
  <c r="BG53" i="3" s="1"/>
  <c r="BD53" i="3"/>
  <c r="BF53" i="3" s="1"/>
  <c r="AI53" i="3"/>
  <c r="AK53" i="3" s="1"/>
  <c r="AH53" i="3"/>
  <c r="AJ53" i="3" s="1"/>
  <c r="M53" i="3"/>
  <c r="O53" i="3" s="1"/>
  <c r="L53" i="3"/>
  <c r="N53" i="3" s="1"/>
  <c r="FK52" i="3"/>
  <c r="FM52" i="3" s="1"/>
  <c r="FJ52" i="3"/>
  <c r="FL52" i="3" s="1"/>
  <c r="EO52" i="3"/>
  <c r="EQ52" i="3" s="1"/>
  <c r="EN52" i="3"/>
  <c r="EP52" i="3" s="1"/>
  <c r="DS52" i="3"/>
  <c r="DU52" i="3" s="1"/>
  <c r="DR52" i="3"/>
  <c r="DT52" i="3" s="1"/>
  <c r="CW52" i="3"/>
  <c r="CY52" i="3" s="1"/>
  <c r="CV52" i="3"/>
  <c r="CX52" i="3" s="1"/>
  <c r="CA52" i="3"/>
  <c r="CC52" i="3" s="1"/>
  <c r="BZ52" i="3"/>
  <c r="CB52" i="3" s="1"/>
  <c r="BE52" i="3"/>
  <c r="BG52" i="3" s="1"/>
  <c r="BD52" i="3"/>
  <c r="BF52" i="3" s="1"/>
  <c r="AI52" i="3"/>
  <c r="AK52" i="3" s="1"/>
  <c r="AH52" i="3"/>
  <c r="AJ52" i="3" s="1"/>
  <c r="M52" i="3"/>
  <c r="O52" i="3" s="1"/>
  <c r="L52" i="3"/>
  <c r="N52" i="3" s="1"/>
  <c r="FK51" i="3"/>
  <c r="FM51" i="3" s="1"/>
  <c r="FJ51" i="3"/>
  <c r="FL51" i="3" s="1"/>
  <c r="EO51" i="3"/>
  <c r="EQ51" i="3" s="1"/>
  <c r="EN51" i="3"/>
  <c r="EP51" i="3" s="1"/>
  <c r="DS51" i="3"/>
  <c r="DU51" i="3" s="1"/>
  <c r="DR51" i="3"/>
  <c r="DT51" i="3" s="1"/>
  <c r="CW51" i="3"/>
  <c r="CY51" i="3" s="1"/>
  <c r="CV51" i="3"/>
  <c r="CX51" i="3" s="1"/>
  <c r="CA51" i="3"/>
  <c r="CC51" i="3" s="1"/>
  <c r="BZ51" i="3"/>
  <c r="CB51" i="3" s="1"/>
  <c r="BE51" i="3"/>
  <c r="BG51" i="3" s="1"/>
  <c r="BD51" i="3"/>
  <c r="BF51" i="3" s="1"/>
  <c r="AI51" i="3"/>
  <c r="AK51" i="3" s="1"/>
  <c r="AH51" i="3"/>
  <c r="AJ51" i="3" s="1"/>
  <c r="M51" i="3"/>
  <c r="O51" i="3" s="1"/>
  <c r="L51" i="3"/>
  <c r="N51" i="3" s="1"/>
  <c r="FK50" i="3"/>
  <c r="FM50" i="3" s="1"/>
  <c r="FJ50" i="3"/>
  <c r="FL50" i="3" s="1"/>
  <c r="EO50" i="3"/>
  <c r="EQ50" i="3" s="1"/>
  <c r="EN50" i="3"/>
  <c r="EP50" i="3" s="1"/>
  <c r="DS50" i="3"/>
  <c r="DU50" i="3" s="1"/>
  <c r="DR50" i="3"/>
  <c r="DT50" i="3" s="1"/>
  <c r="CW50" i="3"/>
  <c r="CY50" i="3" s="1"/>
  <c r="CV50" i="3"/>
  <c r="CX50" i="3" s="1"/>
  <c r="CA50" i="3"/>
  <c r="CC50" i="3" s="1"/>
  <c r="BZ50" i="3"/>
  <c r="CB50" i="3" s="1"/>
  <c r="BE50" i="3"/>
  <c r="BG50" i="3" s="1"/>
  <c r="BD50" i="3"/>
  <c r="BF50" i="3" s="1"/>
  <c r="AI50" i="3"/>
  <c r="AK50" i="3" s="1"/>
  <c r="AH50" i="3"/>
  <c r="AJ50" i="3" s="1"/>
  <c r="M50" i="3"/>
  <c r="O50" i="3" s="1"/>
  <c r="L50" i="3"/>
  <c r="N50" i="3" s="1"/>
  <c r="FK49" i="3"/>
  <c r="FM49" i="3" s="1"/>
  <c r="FJ49" i="3"/>
  <c r="FL49" i="3" s="1"/>
  <c r="EO49" i="3"/>
  <c r="EQ49" i="3" s="1"/>
  <c r="EN49" i="3"/>
  <c r="EP49" i="3" s="1"/>
  <c r="DS49" i="3"/>
  <c r="DU49" i="3" s="1"/>
  <c r="DR49" i="3"/>
  <c r="DT49" i="3" s="1"/>
  <c r="CW49" i="3"/>
  <c r="CY49" i="3" s="1"/>
  <c r="CV49" i="3"/>
  <c r="CX49" i="3" s="1"/>
  <c r="CA49" i="3"/>
  <c r="CC49" i="3" s="1"/>
  <c r="BZ49" i="3"/>
  <c r="CB49" i="3" s="1"/>
  <c r="BE49" i="3"/>
  <c r="BG49" i="3" s="1"/>
  <c r="BD49" i="3"/>
  <c r="BF49" i="3" s="1"/>
  <c r="AI49" i="3"/>
  <c r="AK49" i="3" s="1"/>
  <c r="AH49" i="3"/>
  <c r="AJ49" i="3" s="1"/>
  <c r="M49" i="3"/>
  <c r="O49" i="3" s="1"/>
  <c r="L49" i="3"/>
  <c r="N49" i="3" s="1"/>
  <c r="FK48" i="3"/>
  <c r="FM48" i="3" s="1"/>
  <c r="FJ48" i="3"/>
  <c r="FL48" i="3" s="1"/>
  <c r="EO48" i="3"/>
  <c r="EQ48" i="3" s="1"/>
  <c r="EN48" i="3"/>
  <c r="EP48" i="3" s="1"/>
  <c r="DS48" i="3"/>
  <c r="DU48" i="3" s="1"/>
  <c r="DR48" i="3"/>
  <c r="DT48" i="3" s="1"/>
  <c r="CW48" i="3"/>
  <c r="CY48" i="3" s="1"/>
  <c r="CV48" i="3"/>
  <c r="CX48" i="3" s="1"/>
  <c r="CA48" i="3"/>
  <c r="CC48" i="3" s="1"/>
  <c r="BZ48" i="3"/>
  <c r="CB48" i="3" s="1"/>
  <c r="BE48" i="3"/>
  <c r="BG48" i="3" s="1"/>
  <c r="BD48" i="3"/>
  <c r="BF48" i="3" s="1"/>
  <c r="AI48" i="3"/>
  <c r="AK48" i="3" s="1"/>
  <c r="AH48" i="3"/>
  <c r="AJ48" i="3" s="1"/>
  <c r="M48" i="3"/>
  <c r="O48" i="3" s="1"/>
  <c r="L48" i="3"/>
  <c r="N48" i="3" s="1"/>
  <c r="FK47" i="3"/>
  <c r="FM47" i="3" s="1"/>
  <c r="FJ47" i="3"/>
  <c r="FL47" i="3" s="1"/>
  <c r="EO47" i="3"/>
  <c r="EQ47" i="3" s="1"/>
  <c r="EN47" i="3"/>
  <c r="EP47" i="3" s="1"/>
  <c r="DS47" i="3"/>
  <c r="DU47" i="3" s="1"/>
  <c r="DR47" i="3"/>
  <c r="DT47" i="3" s="1"/>
  <c r="CW47" i="3"/>
  <c r="CY47" i="3" s="1"/>
  <c r="CV47" i="3"/>
  <c r="CX47" i="3" s="1"/>
  <c r="CA47" i="3"/>
  <c r="CC47" i="3" s="1"/>
  <c r="BZ47" i="3"/>
  <c r="CB47" i="3" s="1"/>
  <c r="BE47" i="3"/>
  <c r="BG47" i="3" s="1"/>
  <c r="BD47" i="3"/>
  <c r="BF47" i="3" s="1"/>
  <c r="AI47" i="3"/>
  <c r="AK47" i="3" s="1"/>
  <c r="AH47" i="3"/>
  <c r="AJ47" i="3" s="1"/>
  <c r="M47" i="3"/>
  <c r="O47" i="3" s="1"/>
  <c r="L47" i="3"/>
  <c r="N47" i="3" s="1"/>
  <c r="FK46" i="3"/>
  <c r="FM46" i="3" s="1"/>
  <c r="FJ46" i="3"/>
  <c r="FL46" i="3" s="1"/>
  <c r="EO46" i="3"/>
  <c r="EQ46" i="3" s="1"/>
  <c r="EN46" i="3"/>
  <c r="EP46" i="3" s="1"/>
  <c r="DS46" i="3"/>
  <c r="DU46" i="3" s="1"/>
  <c r="DR46" i="3"/>
  <c r="DT46" i="3" s="1"/>
  <c r="CW46" i="3"/>
  <c r="CY46" i="3" s="1"/>
  <c r="CV46" i="3"/>
  <c r="CX46" i="3" s="1"/>
  <c r="CA46" i="3"/>
  <c r="CC46" i="3" s="1"/>
  <c r="BZ46" i="3"/>
  <c r="CB46" i="3" s="1"/>
  <c r="BE46" i="3"/>
  <c r="BG46" i="3" s="1"/>
  <c r="BD46" i="3"/>
  <c r="BF46" i="3" s="1"/>
  <c r="AI46" i="3"/>
  <c r="AK46" i="3" s="1"/>
  <c r="AH46" i="3"/>
  <c r="AJ46" i="3" s="1"/>
  <c r="M46" i="3"/>
  <c r="O46" i="3" s="1"/>
  <c r="L46" i="3"/>
  <c r="N46" i="3" s="1"/>
  <c r="FK45" i="3"/>
  <c r="FM45" i="3" s="1"/>
  <c r="FJ45" i="3"/>
  <c r="FL45" i="3" s="1"/>
  <c r="EO45" i="3"/>
  <c r="EQ45" i="3" s="1"/>
  <c r="EN45" i="3"/>
  <c r="EP45" i="3" s="1"/>
  <c r="DS45" i="3"/>
  <c r="DU45" i="3" s="1"/>
  <c r="DR45" i="3"/>
  <c r="DT45" i="3" s="1"/>
  <c r="CW45" i="3"/>
  <c r="CY45" i="3" s="1"/>
  <c r="CV45" i="3"/>
  <c r="CX45" i="3" s="1"/>
  <c r="CA45" i="3"/>
  <c r="CC45" i="3" s="1"/>
  <c r="BZ45" i="3"/>
  <c r="CB45" i="3" s="1"/>
  <c r="BE45" i="3"/>
  <c r="BG45" i="3" s="1"/>
  <c r="BD45" i="3"/>
  <c r="BF45" i="3" s="1"/>
  <c r="AI45" i="3"/>
  <c r="AK45" i="3" s="1"/>
  <c r="AH45" i="3"/>
  <c r="AJ45" i="3" s="1"/>
  <c r="M45" i="3"/>
  <c r="O45" i="3" s="1"/>
  <c r="L45" i="3"/>
  <c r="N45" i="3" s="1"/>
  <c r="FK44" i="3"/>
  <c r="FM44" i="3" s="1"/>
  <c r="FJ44" i="3"/>
  <c r="FL44" i="3" s="1"/>
  <c r="EO44" i="3"/>
  <c r="EQ44" i="3" s="1"/>
  <c r="EN44" i="3"/>
  <c r="EP44" i="3" s="1"/>
  <c r="DS44" i="3"/>
  <c r="DU44" i="3" s="1"/>
  <c r="DR44" i="3"/>
  <c r="DT44" i="3" s="1"/>
  <c r="CW44" i="3"/>
  <c r="CY44" i="3" s="1"/>
  <c r="CV44" i="3"/>
  <c r="CX44" i="3" s="1"/>
  <c r="CA44" i="3"/>
  <c r="CC44" i="3" s="1"/>
  <c r="BZ44" i="3"/>
  <c r="CB44" i="3" s="1"/>
  <c r="BE44" i="3"/>
  <c r="BG44" i="3" s="1"/>
  <c r="BD44" i="3"/>
  <c r="BF44" i="3" s="1"/>
  <c r="AI44" i="3"/>
  <c r="AK44" i="3" s="1"/>
  <c r="AH44" i="3"/>
  <c r="AJ44" i="3" s="1"/>
  <c r="M44" i="3"/>
  <c r="O44" i="3" s="1"/>
  <c r="L44" i="3"/>
  <c r="N44" i="3" s="1"/>
  <c r="FK43" i="3"/>
  <c r="FM43" i="3" s="1"/>
  <c r="FJ43" i="3"/>
  <c r="FL43" i="3" s="1"/>
  <c r="EO43" i="3"/>
  <c r="EQ43" i="3" s="1"/>
  <c r="EN43" i="3"/>
  <c r="EP43" i="3" s="1"/>
  <c r="DS43" i="3"/>
  <c r="DU43" i="3" s="1"/>
  <c r="DR43" i="3"/>
  <c r="DT43" i="3" s="1"/>
  <c r="CW43" i="3"/>
  <c r="CY43" i="3" s="1"/>
  <c r="CV43" i="3"/>
  <c r="CX43" i="3" s="1"/>
  <c r="CA43" i="3"/>
  <c r="CC43" i="3" s="1"/>
  <c r="BZ43" i="3"/>
  <c r="CB43" i="3" s="1"/>
  <c r="BE43" i="3"/>
  <c r="BG43" i="3" s="1"/>
  <c r="BD43" i="3"/>
  <c r="BF43" i="3" s="1"/>
  <c r="AI43" i="3"/>
  <c r="AK43" i="3" s="1"/>
  <c r="AH43" i="3"/>
  <c r="AJ43" i="3" s="1"/>
  <c r="M43" i="3"/>
  <c r="O43" i="3" s="1"/>
  <c r="L43" i="3"/>
  <c r="N43" i="3" s="1"/>
  <c r="FK42" i="3"/>
  <c r="FM42" i="3" s="1"/>
  <c r="FJ42" i="3"/>
  <c r="FL42" i="3" s="1"/>
  <c r="EO42" i="3"/>
  <c r="EQ42" i="3" s="1"/>
  <c r="EN42" i="3"/>
  <c r="EP42" i="3" s="1"/>
  <c r="DS42" i="3"/>
  <c r="DU42" i="3" s="1"/>
  <c r="DR42" i="3"/>
  <c r="DT42" i="3" s="1"/>
  <c r="CW42" i="3"/>
  <c r="CY42" i="3" s="1"/>
  <c r="CV42" i="3"/>
  <c r="CX42" i="3" s="1"/>
  <c r="CA42" i="3"/>
  <c r="CC42" i="3" s="1"/>
  <c r="BZ42" i="3"/>
  <c r="CB42" i="3" s="1"/>
  <c r="BE42" i="3"/>
  <c r="BG42" i="3" s="1"/>
  <c r="BD42" i="3"/>
  <c r="BF42" i="3" s="1"/>
  <c r="AI42" i="3"/>
  <c r="AK42" i="3" s="1"/>
  <c r="AH42" i="3"/>
  <c r="AJ42" i="3" s="1"/>
  <c r="M42" i="3"/>
  <c r="O42" i="3" s="1"/>
  <c r="L42" i="3"/>
  <c r="N42" i="3" s="1"/>
  <c r="FK41" i="3"/>
  <c r="FM41" i="3" s="1"/>
  <c r="FJ41" i="3"/>
  <c r="FL41" i="3" s="1"/>
  <c r="EO41" i="3"/>
  <c r="EQ41" i="3" s="1"/>
  <c r="EN41" i="3"/>
  <c r="EP41" i="3" s="1"/>
  <c r="DS41" i="3"/>
  <c r="DU41" i="3" s="1"/>
  <c r="DR41" i="3"/>
  <c r="DT41" i="3" s="1"/>
  <c r="CW41" i="3"/>
  <c r="CY41" i="3" s="1"/>
  <c r="CV41" i="3"/>
  <c r="CX41" i="3" s="1"/>
  <c r="CA41" i="3"/>
  <c r="CC41" i="3" s="1"/>
  <c r="BZ41" i="3"/>
  <c r="CB41" i="3" s="1"/>
  <c r="BE41" i="3"/>
  <c r="BG41" i="3" s="1"/>
  <c r="BD41" i="3"/>
  <c r="BF41" i="3" s="1"/>
  <c r="AI41" i="3"/>
  <c r="AK41" i="3" s="1"/>
  <c r="AH41" i="3"/>
  <c r="AJ41" i="3" s="1"/>
  <c r="M41" i="3"/>
  <c r="O41" i="3" s="1"/>
  <c r="L41" i="3"/>
  <c r="N41" i="3" s="1"/>
  <c r="FK40" i="3"/>
  <c r="FM40" i="3" s="1"/>
  <c r="FJ40" i="3"/>
  <c r="FL40" i="3" s="1"/>
  <c r="EO40" i="3"/>
  <c r="EQ40" i="3" s="1"/>
  <c r="EN40" i="3"/>
  <c r="EP40" i="3" s="1"/>
  <c r="DS40" i="3"/>
  <c r="DU40" i="3" s="1"/>
  <c r="DR40" i="3"/>
  <c r="DT40" i="3" s="1"/>
  <c r="CW40" i="3"/>
  <c r="CY40" i="3" s="1"/>
  <c r="CV40" i="3"/>
  <c r="CX40" i="3" s="1"/>
  <c r="CA40" i="3"/>
  <c r="CC40" i="3" s="1"/>
  <c r="BZ40" i="3"/>
  <c r="CB40" i="3" s="1"/>
  <c r="BE40" i="3"/>
  <c r="BG40" i="3" s="1"/>
  <c r="BD40" i="3"/>
  <c r="BF40" i="3" s="1"/>
  <c r="AI40" i="3"/>
  <c r="AK40" i="3" s="1"/>
  <c r="AH40" i="3"/>
  <c r="AJ40" i="3" s="1"/>
  <c r="M40" i="3"/>
  <c r="O40" i="3" s="1"/>
  <c r="L40" i="3"/>
  <c r="N40" i="3" s="1"/>
  <c r="FK39" i="3"/>
  <c r="FM39" i="3" s="1"/>
  <c r="FJ39" i="3"/>
  <c r="FL39" i="3" s="1"/>
  <c r="EO39" i="3"/>
  <c r="EQ39" i="3" s="1"/>
  <c r="EN39" i="3"/>
  <c r="EP39" i="3" s="1"/>
  <c r="DS39" i="3"/>
  <c r="DU39" i="3" s="1"/>
  <c r="DR39" i="3"/>
  <c r="DT39" i="3" s="1"/>
  <c r="CW39" i="3"/>
  <c r="CY39" i="3" s="1"/>
  <c r="CV39" i="3"/>
  <c r="CX39" i="3" s="1"/>
  <c r="CA39" i="3"/>
  <c r="CC39" i="3" s="1"/>
  <c r="BZ39" i="3"/>
  <c r="CB39" i="3" s="1"/>
  <c r="BE39" i="3"/>
  <c r="BG39" i="3" s="1"/>
  <c r="BD39" i="3"/>
  <c r="BF39" i="3" s="1"/>
  <c r="AI39" i="3"/>
  <c r="AK39" i="3" s="1"/>
  <c r="AH39" i="3"/>
  <c r="AJ39" i="3" s="1"/>
  <c r="M39" i="3"/>
  <c r="O39" i="3" s="1"/>
  <c r="L39" i="3"/>
  <c r="N39" i="3" s="1"/>
  <c r="FK38" i="3"/>
  <c r="FM38" i="3" s="1"/>
  <c r="FJ38" i="3"/>
  <c r="FL38" i="3" s="1"/>
  <c r="EO38" i="3"/>
  <c r="EQ38" i="3" s="1"/>
  <c r="EN38" i="3"/>
  <c r="EP38" i="3" s="1"/>
  <c r="DS38" i="3"/>
  <c r="DU38" i="3" s="1"/>
  <c r="DR38" i="3"/>
  <c r="DT38" i="3" s="1"/>
  <c r="CW38" i="3"/>
  <c r="CY38" i="3" s="1"/>
  <c r="CV38" i="3"/>
  <c r="CX38" i="3" s="1"/>
  <c r="CA38" i="3"/>
  <c r="CC38" i="3" s="1"/>
  <c r="BZ38" i="3"/>
  <c r="CB38" i="3" s="1"/>
  <c r="BE38" i="3"/>
  <c r="BG38" i="3" s="1"/>
  <c r="BD38" i="3"/>
  <c r="BF38" i="3" s="1"/>
  <c r="AI38" i="3"/>
  <c r="AK38" i="3" s="1"/>
  <c r="AH38" i="3"/>
  <c r="AJ38" i="3" s="1"/>
  <c r="M38" i="3"/>
  <c r="O38" i="3" s="1"/>
  <c r="L38" i="3"/>
  <c r="N38" i="3" s="1"/>
  <c r="FK37" i="3"/>
  <c r="FM37" i="3" s="1"/>
  <c r="FJ37" i="3"/>
  <c r="FL37" i="3" s="1"/>
  <c r="EO37" i="3"/>
  <c r="EQ37" i="3" s="1"/>
  <c r="EN37" i="3"/>
  <c r="EP37" i="3" s="1"/>
  <c r="DS37" i="3"/>
  <c r="DU37" i="3" s="1"/>
  <c r="DR37" i="3"/>
  <c r="DT37" i="3" s="1"/>
  <c r="CW37" i="3"/>
  <c r="CY37" i="3" s="1"/>
  <c r="CV37" i="3"/>
  <c r="CX37" i="3" s="1"/>
  <c r="CA37" i="3"/>
  <c r="CC37" i="3" s="1"/>
  <c r="BZ37" i="3"/>
  <c r="CB37" i="3" s="1"/>
  <c r="BE37" i="3"/>
  <c r="BG37" i="3" s="1"/>
  <c r="BD37" i="3"/>
  <c r="BF37" i="3" s="1"/>
  <c r="AI37" i="3"/>
  <c r="AK37" i="3" s="1"/>
  <c r="AH37" i="3"/>
  <c r="AJ37" i="3" s="1"/>
  <c r="M37" i="3"/>
  <c r="O37" i="3" s="1"/>
  <c r="L37" i="3"/>
  <c r="N37" i="3" s="1"/>
  <c r="FK36" i="3"/>
  <c r="FM36" i="3" s="1"/>
  <c r="FJ36" i="3"/>
  <c r="FL36" i="3" s="1"/>
  <c r="EO36" i="3"/>
  <c r="EQ36" i="3" s="1"/>
  <c r="EN36" i="3"/>
  <c r="EP36" i="3" s="1"/>
  <c r="DS36" i="3"/>
  <c r="DU36" i="3" s="1"/>
  <c r="DR36" i="3"/>
  <c r="DT36" i="3" s="1"/>
  <c r="CW36" i="3"/>
  <c r="CY36" i="3" s="1"/>
  <c r="CV36" i="3"/>
  <c r="CX36" i="3" s="1"/>
  <c r="CA36" i="3"/>
  <c r="CC36" i="3" s="1"/>
  <c r="BZ36" i="3"/>
  <c r="CB36" i="3" s="1"/>
  <c r="BE36" i="3"/>
  <c r="BG36" i="3" s="1"/>
  <c r="BD36" i="3"/>
  <c r="BF36" i="3" s="1"/>
  <c r="AI36" i="3"/>
  <c r="AK36" i="3" s="1"/>
  <c r="AH36" i="3"/>
  <c r="AJ36" i="3" s="1"/>
  <c r="M36" i="3"/>
  <c r="O36" i="3" s="1"/>
  <c r="L36" i="3"/>
  <c r="N36" i="3" s="1"/>
  <c r="FK35" i="3"/>
  <c r="FM35" i="3" s="1"/>
  <c r="FJ35" i="3"/>
  <c r="FL35" i="3" s="1"/>
  <c r="EO35" i="3"/>
  <c r="EQ35" i="3" s="1"/>
  <c r="EN35" i="3"/>
  <c r="EP35" i="3" s="1"/>
  <c r="DS35" i="3"/>
  <c r="DU35" i="3" s="1"/>
  <c r="DR35" i="3"/>
  <c r="DT35" i="3" s="1"/>
  <c r="CW35" i="3"/>
  <c r="CY35" i="3" s="1"/>
  <c r="CV35" i="3"/>
  <c r="CX35" i="3" s="1"/>
  <c r="CA35" i="3"/>
  <c r="CC35" i="3" s="1"/>
  <c r="BZ35" i="3"/>
  <c r="CB35" i="3" s="1"/>
  <c r="BE35" i="3"/>
  <c r="BG35" i="3" s="1"/>
  <c r="BD35" i="3"/>
  <c r="BF35" i="3" s="1"/>
  <c r="AI35" i="3"/>
  <c r="AK35" i="3" s="1"/>
  <c r="AH35" i="3"/>
  <c r="AJ35" i="3" s="1"/>
  <c r="M35" i="3"/>
  <c r="O35" i="3" s="1"/>
  <c r="L35" i="3"/>
  <c r="N35" i="3" s="1"/>
  <c r="FK34" i="3"/>
  <c r="FM34" i="3" s="1"/>
  <c r="FJ34" i="3"/>
  <c r="FL34" i="3" s="1"/>
  <c r="EO34" i="3"/>
  <c r="EQ34" i="3" s="1"/>
  <c r="EN34" i="3"/>
  <c r="EP34" i="3" s="1"/>
  <c r="DS34" i="3"/>
  <c r="DU34" i="3" s="1"/>
  <c r="DR34" i="3"/>
  <c r="DT34" i="3" s="1"/>
  <c r="CW34" i="3"/>
  <c r="CY34" i="3" s="1"/>
  <c r="CV34" i="3"/>
  <c r="CX34" i="3" s="1"/>
  <c r="CA34" i="3"/>
  <c r="CC34" i="3" s="1"/>
  <c r="BZ34" i="3"/>
  <c r="CB34" i="3" s="1"/>
  <c r="BE34" i="3"/>
  <c r="BG34" i="3" s="1"/>
  <c r="BD34" i="3"/>
  <c r="BF34" i="3" s="1"/>
  <c r="AI34" i="3"/>
  <c r="AK34" i="3" s="1"/>
  <c r="AH34" i="3"/>
  <c r="AJ34" i="3" s="1"/>
  <c r="M34" i="3"/>
  <c r="O34" i="3" s="1"/>
  <c r="L34" i="3"/>
  <c r="N34" i="3" s="1"/>
  <c r="FK33" i="3"/>
  <c r="FM33" i="3" s="1"/>
  <c r="FJ33" i="3"/>
  <c r="FL33" i="3" s="1"/>
  <c r="EO33" i="3"/>
  <c r="EQ33" i="3" s="1"/>
  <c r="EN33" i="3"/>
  <c r="EP33" i="3" s="1"/>
  <c r="DS33" i="3"/>
  <c r="DU33" i="3" s="1"/>
  <c r="DR33" i="3"/>
  <c r="DT33" i="3" s="1"/>
  <c r="CW33" i="3"/>
  <c r="CY33" i="3" s="1"/>
  <c r="CV33" i="3"/>
  <c r="CX33" i="3" s="1"/>
  <c r="CA33" i="3"/>
  <c r="CC33" i="3" s="1"/>
  <c r="BZ33" i="3"/>
  <c r="CB33" i="3" s="1"/>
  <c r="BE33" i="3"/>
  <c r="BG33" i="3" s="1"/>
  <c r="BD33" i="3"/>
  <c r="BF33" i="3" s="1"/>
  <c r="AI33" i="3"/>
  <c r="AK33" i="3" s="1"/>
  <c r="AH33" i="3"/>
  <c r="AJ33" i="3" s="1"/>
  <c r="M33" i="3"/>
  <c r="O33" i="3" s="1"/>
  <c r="L33" i="3"/>
  <c r="N33" i="3" s="1"/>
  <c r="FK32" i="3"/>
  <c r="FM32" i="3" s="1"/>
  <c r="FJ32" i="3"/>
  <c r="FL32" i="3" s="1"/>
  <c r="EO32" i="3"/>
  <c r="EQ32" i="3" s="1"/>
  <c r="EN32" i="3"/>
  <c r="EP32" i="3" s="1"/>
  <c r="DS32" i="3"/>
  <c r="DU32" i="3" s="1"/>
  <c r="DR32" i="3"/>
  <c r="DT32" i="3" s="1"/>
  <c r="CW32" i="3"/>
  <c r="CY32" i="3" s="1"/>
  <c r="CV32" i="3"/>
  <c r="CX32" i="3" s="1"/>
  <c r="CA32" i="3"/>
  <c r="CC32" i="3" s="1"/>
  <c r="BZ32" i="3"/>
  <c r="CB32" i="3" s="1"/>
  <c r="BE32" i="3"/>
  <c r="BG32" i="3" s="1"/>
  <c r="BD32" i="3"/>
  <c r="BF32" i="3" s="1"/>
  <c r="AI32" i="3"/>
  <c r="AK32" i="3" s="1"/>
  <c r="AH32" i="3"/>
  <c r="AJ32" i="3" s="1"/>
  <c r="M32" i="3"/>
  <c r="O32" i="3" s="1"/>
  <c r="L32" i="3"/>
  <c r="N32" i="3" s="1"/>
  <c r="FK31" i="3"/>
  <c r="FM31" i="3" s="1"/>
  <c r="FJ31" i="3"/>
  <c r="FL31" i="3" s="1"/>
  <c r="EO31" i="3"/>
  <c r="EQ31" i="3" s="1"/>
  <c r="EN31" i="3"/>
  <c r="EP31" i="3" s="1"/>
  <c r="DS31" i="3"/>
  <c r="DU31" i="3" s="1"/>
  <c r="DR31" i="3"/>
  <c r="DT31" i="3" s="1"/>
  <c r="CW31" i="3"/>
  <c r="CY31" i="3" s="1"/>
  <c r="CV31" i="3"/>
  <c r="CX31" i="3" s="1"/>
  <c r="CA31" i="3"/>
  <c r="CC31" i="3" s="1"/>
  <c r="BZ31" i="3"/>
  <c r="CB31" i="3" s="1"/>
  <c r="BE31" i="3"/>
  <c r="BG31" i="3" s="1"/>
  <c r="BD31" i="3"/>
  <c r="BF31" i="3" s="1"/>
  <c r="AI31" i="3"/>
  <c r="AK31" i="3" s="1"/>
  <c r="AH31" i="3"/>
  <c r="AJ31" i="3" s="1"/>
  <c r="M31" i="3"/>
  <c r="O31" i="3" s="1"/>
  <c r="L31" i="3"/>
  <c r="N31" i="3" s="1"/>
  <c r="FK30" i="3"/>
  <c r="FM30" i="3" s="1"/>
  <c r="FJ30" i="3"/>
  <c r="FL30" i="3" s="1"/>
  <c r="EO30" i="3"/>
  <c r="EQ30" i="3" s="1"/>
  <c r="EN30" i="3"/>
  <c r="EP30" i="3" s="1"/>
  <c r="DS30" i="3"/>
  <c r="DU30" i="3" s="1"/>
  <c r="DR30" i="3"/>
  <c r="DT30" i="3" s="1"/>
  <c r="CW30" i="3"/>
  <c r="CY30" i="3" s="1"/>
  <c r="CV30" i="3"/>
  <c r="CX30" i="3" s="1"/>
  <c r="CA30" i="3"/>
  <c r="CC30" i="3" s="1"/>
  <c r="BZ30" i="3"/>
  <c r="CB30" i="3" s="1"/>
  <c r="BE30" i="3"/>
  <c r="BG30" i="3" s="1"/>
  <c r="BD30" i="3"/>
  <c r="BF30" i="3" s="1"/>
  <c r="AI30" i="3"/>
  <c r="AK30" i="3" s="1"/>
  <c r="AH30" i="3"/>
  <c r="AJ30" i="3" s="1"/>
  <c r="M30" i="3"/>
  <c r="O30" i="3" s="1"/>
  <c r="L30" i="3"/>
  <c r="N30" i="3" s="1"/>
  <c r="FK29" i="3"/>
  <c r="FM29" i="3" s="1"/>
  <c r="FJ29" i="3"/>
  <c r="FL29" i="3" s="1"/>
  <c r="EO29" i="3"/>
  <c r="EQ29" i="3" s="1"/>
  <c r="EN29" i="3"/>
  <c r="EP29" i="3" s="1"/>
  <c r="DS29" i="3"/>
  <c r="DU29" i="3" s="1"/>
  <c r="DR29" i="3"/>
  <c r="DT29" i="3" s="1"/>
  <c r="CW29" i="3"/>
  <c r="CY29" i="3" s="1"/>
  <c r="CV29" i="3"/>
  <c r="CX29" i="3" s="1"/>
  <c r="CA29" i="3"/>
  <c r="CC29" i="3" s="1"/>
  <c r="BZ29" i="3"/>
  <c r="CB29" i="3" s="1"/>
  <c r="BE29" i="3"/>
  <c r="BG29" i="3" s="1"/>
  <c r="BD29" i="3"/>
  <c r="BF29" i="3" s="1"/>
  <c r="AI29" i="3"/>
  <c r="AK29" i="3" s="1"/>
  <c r="AH29" i="3"/>
  <c r="AJ29" i="3" s="1"/>
  <c r="M29" i="3"/>
  <c r="O29" i="3" s="1"/>
  <c r="L29" i="3"/>
  <c r="N29" i="3" s="1"/>
  <c r="FK28" i="3"/>
  <c r="FM28" i="3" s="1"/>
  <c r="FJ28" i="3"/>
  <c r="FL28" i="3" s="1"/>
  <c r="EO28" i="3"/>
  <c r="EQ28" i="3" s="1"/>
  <c r="EN28" i="3"/>
  <c r="EP28" i="3" s="1"/>
  <c r="DS28" i="3"/>
  <c r="DU28" i="3" s="1"/>
  <c r="DR28" i="3"/>
  <c r="DT28" i="3" s="1"/>
  <c r="CW28" i="3"/>
  <c r="CY28" i="3" s="1"/>
  <c r="CV28" i="3"/>
  <c r="CX28" i="3" s="1"/>
  <c r="CA28" i="3"/>
  <c r="CC28" i="3" s="1"/>
  <c r="BZ28" i="3"/>
  <c r="CB28" i="3" s="1"/>
  <c r="BE28" i="3"/>
  <c r="BG28" i="3" s="1"/>
  <c r="BD28" i="3"/>
  <c r="BF28" i="3" s="1"/>
  <c r="AI28" i="3"/>
  <c r="AK28" i="3" s="1"/>
  <c r="AH28" i="3"/>
  <c r="AJ28" i="3" s="1"/>
  <c r="M28" i="3"/>
  <c r="O28" i="3" s="1"/>
  <c r="L28" i="3"/>
  <c r="N28" i="3" s="1"/>
  <c r="FK27" i="3"/>
  <c r="FM27" i="3" s="1"/>
  <c r="FJ27" i="3"/>
  <c r="FL27" i="3" s="1"/>
  <c r="EO27" i="3"/>
  <c r="EQ27" i="3" s="1"/>
  <c r="EN27" i="3"/>
  <c r="EP27" i="3" s="1"/>
  <c r="DS27" i="3"/>
  <c r="DU27" i="3" s="1"/>
  <c r="DR27" i="3"/>
  <c r="DT27" i="3" s="1"/>
  <c r="CW27" i="3"/>
  <c r="CY27" i="3" s="1"/>
  <c r="CV27" i="3"/>
  <c r="CX27" i="3" s="1"/>
  <c r="CA27" i="3"/>
  <c r="CC27" i="3" s="1"/>
  <c r="BZ27" i="3"/>
  <c r="CB27" i="3" s="1"/>
  <c r="BE27" i="3"/>
  <c r="BG27" i="3" s="1"/>
  <c r="BD27" i="3"/>
  <c r="BF27" i="3" s="1"/>
  <c r="AI27" i="3"/>
  <c r="AK27" i="3" s="1"/>
  <c r="AH27" i="3"/>
  <c r="AJ27" i="3" s="1"/>
  <c r="M27" i="3"/>
  <c r="O27" i="3" s="1"/>
  <c r="L27" i="3"/>
  <c r="N27" i="3" s="1"/>
  <c r="FK26" i="3"/>
  <c r="FM26" i="3" s="1"/>
  <c r="FJ26" i="3"/>
  <c r="FL26" i="3" s="1"/>
  <c r="EO26" i="3"/>
  <c r="EQ26" i="3" s="1"/>
  <c r="EN26" i="3"/>
  <c r="EP26" i="3" s="1"/>
  <c r="DS26" i="3"/>
  <c r="DU26" i="3" s="1"/>
  <c r="DR26" i="3"/>
  <c r="DT26" i="3" s="1"/>
  <c r="CW26" i="3"/>
  <c r="CY26" i="3" s="1"/>
  <c r="CV26" i="3"/>
  <c r="CX26" i="3" s="1"/>
  <c r="CA26" i="3"/>
  <c r="CC26" i="3" s="1"/>
  <c r="BZ26" i="3"/>
  <c r="CB26" i="3" s="1"/>
  <c r="BE26" i="3"/>
  <c r="BG26" i="3" s="1"/>
  <c r="BD26" i="3"/>
  <c r="BF26" i="3" s="1"/>
  <c r="AI26" i="3"/>
  <c r="AK26" i="3" s="1"/>
  <c r="AH26" i="3"/>
  <c r="AJ26" i="3" s="1"/>
  <c r="M26" i="3"/>
  <c r="O26" i="3" s="1"/>
  <c r="L26" i="3"/>
  <c r="N26" i="3" s="1"/>
  <c r="FK25" i="3"/>
  <c r="FM25" i="3" s="1"/>
  <c r="FJ25" i="3"/>
  <c r="FL25" i="3" s="1"/>
  <c r="EO25" i="3"/>
  <c r="EQ25" i="3" s="1"/>
  <c r="EN25" i="3"/>
  <c r="EP25" i="3" s="1"/>
  <c r="DS25" i="3"/>
  <c r="DU25" i="3" s="1"/>
  <c r="DR25" i="3"/>
  <c r="DT25" i="3" s="1"/>
  <c r="CW25" i="3"/>
  <c r="CY25" i="3" s="1"/>
  <c r="CV25" i="3"/>
  <c r="CX25" i="3" s="1"/>
  <c r="CA25" i="3"/>
  <c r="CC25" i="3" s="1"/>
  <c r="BZ25" i="3"/>
  <c r="CB25" i="3" s="1"/>
  <c r="BE25" i="3"/>
  <c r="BG25" i="3" s="1"/>
  <c r="BD25" i="3"/>
  <c r="BF25" i="3" s="1"/>
  <c r="AI25" i="3"/>
  <c r="AK25" i="3" s="1"/>
  <c r="AH25" i="3"/>
  <c r="AJ25" i="3" s="1"/>
  <c r="M25" i="3"/>
  <c r="O25" i="3" s="1"/>
  <c r="L25" i="3"/>
  <c r="N25" i="3" s="1"/>
  <c r="FK24" i="3"/>
  <c r="FM24" i="3" s="1"/>
  <c r="FJ24" i="3"/>
  <c r="FL24" i="3" s="1"/>
  <c r="EO24" i="3"/>
  <c r="EQ24" i="3" s="1"/>
  <c r="EN24" i="3"/>
  <c r="EP24" i="3" s="1"/>
  <c r="DS24" i="3"/>
  <c r="DU24" i="3" s="1"/>
  <c r="DR24" i="3"/>
  <c r="DT24" i="3" s="1"/>
  <c r="CW24" i="3"/>
  <c r="CY24" i="3" s="1"/>
  <c r="CV24" i="3"/>
  <c r="CX24" i="3" s="1"/>
  <c r="CA24" i="3"/>
  <c r="CC24" i="3" s="1"/>
  <c r="BZ24" i="3"/>
  <c r="CB24" i="3" s="1"/>
  <c r="BE24" i="3"/>
  <c r="BG24" i="3" s="1"/>
  <c r="BD24" i="3"/>
  <c r="BF24" i="3" s="1"/>
  <c r="AI24" i="3"/>
  <c r="AK24" i="3" s="1"/>
  <c r="AH24" i="3"/>
  <c r="AJ24" i="3" s="1"/>
  <c r="M24" i="3"/>
  <c r="O24" i="3" s="1"/>
  <c r="L24" i="3"/>
  <c r="N24" i="3" s="1"/>
  <c r="FK23" i="3"/>
  <c r="FM23" i="3" s="1"/>
  <c r="FJ23" i="3"/>
  <c r="FL23" i="3" s="1"/>
  <c r="EO23" i="3"/>
  <c r="EQ23" i="3" s="1"/>
  <c r="EN23" i="3"/>
  <c r="EP23" i="3" s="1"/>
  <c r="DS23" i="3"/>
  <c r="DU23" i="3" s="1"/>
  <c r="DR23" i="3"/>
  <c r="DT23" i="3" s="1"/>
  <c r="CW23" i="3"/>
  <c r="CY23" i="3" s="1"/>
  <c r="CV23" i="3"/>
  <c r="CX23" i="3" s="1"/>
  <c r="CA23" i="3"/>
  <c r="CC23" i="3" s="1"/>
  <c r="BZ23" i="3"/>
  <c r="CB23" i="3" s="1"/>
  <c r="BE23" i="3"/>
  <c r="BG23" i="3" s="1"/>
  <c r="BD23" i="3"/>
  <c r="BF23" i="3" s="1"/>
  <c r="AI23" i="3"/>
  <c r="AK23" i="3" s="1"/>
  <c r="AH23" i="3"/>
  <c r="AJ23" i="3" s="1"/>
  <c r="M23" i="3"/>
  <c r="O23" i="3" s="1"/>
  <c r="L23" i="3"/>
  <c r="N23" i="3" s="1"/>
  <c r="FK22" i="3"/>
  <c r="FM22" i="3" s="1"/>
  <c r="FJ22" i="3"/>
  <c r="FL22" i="3" s="1"/>
  <c r="EO22" i="3"/>
  <c r="EQ22" i="3" s="1"/>
  <c r="EN22" i="3"/>
  <c r="EP22" i="3" s="1"/>
  <c r="DS22" i="3"/>
  <c r="DU22" i="3" s="1"/>
  <c r="DR22" i="3"/>
  <c r="DT22" i="3" s="1"/>
  <c r="CW22" i="3"/>
  <c r="CY22" i="3" s="1"/>
  <c r="CV22" i="3"/>
  <c r="CX22" i="3" s="1"/>
  <c r="CA22" i="3"/>
  <c r="CC22" i="3" s="1"/>
  <c r="BZ22" i="3"/>
  <c r="CB22" i="3" s="1"/>
  <c r="BE22" i="3"/>
  <c r="BG22" i="3" s="1"/>
  <c r="BD22" i="3"/>
  <c r="BF22" i="3" s="1"/>
  <c r="AI22" i="3"/>
  <c r="AK22" i="3" s="1"/>
  <c r="AH22" i="3"/>
  <c r="AJ22" i="3" s="1"/>
  <c r="M22" i="3"/>
  <c r="O22" i="3" s="1"/>
  <c r="L22" i="3"/>
  <c r="N22" i="3" s="1"/>
  <c r="FK21" i="3"/>
  <c r="FM21" i="3" s="1"/>
  <c r="FJ21" i="3"/>
  <c r="FL21" i="3" s="1"/>
  <c r="EO21" i="3"/>
  <c r="EQ21" i="3" s="1"/>
  <c r="EN21" i="3"/>
  <c r="EP21" i="3" s="1"/>
  <c r="DS21" i="3"/>
  <c r="DU21" i="3" s="1"/>
  <c r="DR21" i="3"/>
  <c r="DT21" i="3" s="1"/>
  <c r="CW21" i="3"/>
  <c r="CY21" i="3" s="1"/>
  <c r="CV21" i="3"/>
  <c r="CX21" i="3" s="1"/>
  <c r="CA21" i="3"/>
  <c r="CC21" i="3" s="1"/>
  <c r="BZ21" i="3"/>
  <c r="CB21" i="3" s="1"/>
  <c r="BE21" i="3"/>
  <c r="BG21" i="3" s="1"/>
  <c r="BD21" i="3"/>
  <c r="BF21" i="3" s="1"/>
  <c r="AI21" i="3"/>
  <c r="AK21" i="3" s="1"/>
  <c r="AH21" i="3"/>
  <c r="AJ21" i="3" s="1"/>
  <c r="M21" i="3"/>
  <c r="O21" i="3" s="1"/>
  <c r="L21" i="3"/>
  <c r="N21" i="3" s="1"/>
  <c r="FK20" i="3"/>
  <c r="FM20" i="3" s="1"/>
  <c r="FJ20" i="3"/>
  <c r="FL20" i="3" s="1"/>
  <c r="EO20" i="3"/>
  <c r="EQ20" i="3" s="1"/>
  <c r="EN20" i="3"/>
  <c r="EP20" i="3" s="1"/>
  <c r="DS20" i="3"/>
  <c r="DU20" i="3" s="1"/>
  <c r="DR20" i="3"/>
  <c r="DT20" i="3" s="1"/>
  <c r="CW20" i="3"/>
  <c r="CY20" i="3" s="1"/>
  <c r="CV20" i="3"/>
  <c r="CX20" i="3" s="1"/>
  <c r="CA20" i="3"/>
  <c r="CC20" i="3" s="1"/>
  <c r="BZ20" i="3"/>
  <c r="CB20" i="3" s="1"/>
  <c r="BE20" i="3"/>
  <c r="BG20" i="3" s="1"/>
  <c r="BD20" i="3"/>
  <c r="BF20" i="3" s="1"/>
  <c r="AI20" i="3"/>
  <c r="AK20" i="3" s="1"/>
  <c r="AH20" i="3"/>
  <c r="AJ20" i="3" s="1"/>
  <c r="M20" i="3"/>
  <c r="O20" i="3" s="1"/>
  <c r="L20" i="3"/>
  <c r="N20" i="3" s="1"/>
  <c r="FK19" i="3"/>
  <c r="FM19" i="3" s="1"/>
  <c r="FJ19" i="3"/>
  <c r="FL19" i="3" s="1"/>
  <c r="EO19" i="3"/>
  <c r="EQ19" i="3" s="1"/>
  <c r="EN19" i="3"/>
  <c r="EP19" i="3" s="1"/>
  <c r="DS19" i="3"/>
  <c r="DU19" i="3" s="1"/>
  <c r="DR19" i="3"/>
  <c r="DT19" i="3" s="1"/>
  <c r="CW19" i="3"/>
  <c r="CY19" i="3" s="1"/>
  <c r="CV19" i="3"/>
  <c r="CX19" i="3" s="1"/>
  <c r="CA19" i="3"/>
  <c r="CC19" i="3" s="1"/>
  <c r="BZ19" i="3"/>
  <c r="CB19" i="3" s="1"/>
  <c r="BE19" i="3"/>
  <c r="BG19" i="3" s="1"/>
  <c r="BD19" i="3"/>
  <c r="BF19" i="3" s="1"/>
  <c r="AI19" i="3"/>
  <c r="AK19" i="3" s="1"/>
  <c r="AH19" i="3"/>
  <c r="AJ19" i="3" s="1"/>
  <c r="M19" i="3"/>
  <c r="O19" i="3" s="1"/>
  <c r="L19" i="3"/>
  <c r="N19" i="3" s="1"/>
  <c r="FK18" i="3"/>
  <c r="FM18" i="3" s="1"/>
  <c r="FJ18" i="3"/>
  <c r="FL18" i="3" s="1"/>
  <c r="EO18" i="3"/>
  <c r="EQ18" i="3" s="1"/>
  <c r="EN18" i="3"/>
  <c r="EP18" i="3" s="1"/>
  <c r="DS18" i="3"/>
  <c r="DU18" i="3" s="1"/>
  <c r="DR18" i="3"/>
  <c r="DT18" i="3" s="1"/>
  <c r="CW18" i="3"/>
  <c r="CY18" i="3" s="1"/>
  <c r="CV18" i="3"/>
  <c r="CX18" i="3" s="1"/>
  <c r="CA18" i="3"/>
  <c r="CC18" i="3" s="1"/>
  <c r="BZ18" i="3"/>
  <c r="CB18" i="3" s="1"/>
  <c r="BE18" i="3"/>
  <c r="BG18" i="3" s="1"/>
  <c r="BD18" i="3"/>
  <c r="BF18" i="3" s="1"/>
  <c r="AI18" i="3"/>
  <c r="AK18" i="3" s="1"/>
  <c r="AH18" i="3"/>
  <c r="AJ18" i="3" s="1"/>
  <c r="M18" i="3"/>
  <c r="O18" i="3" s="1"/>
  <c r="L18" i="3"/>
  <c r="N18" i="3" s="1"/>
  <c r="FK17" i="3"/>
  <c r="FM17" i="3" s="1"/>
  <c r="FJ17" i="3"/>
  <c r="FL17" i="3" s="1"/>
  <c r="EO17" i="3"/>
  <c r="EQ17" i="3" s="1"/>
  <c r="EN17" i="3"/>
  <c r="EP17" i="3" s="1"/>
  <c r="DS17" i="3"/>
  <c r="DU17" i="3" s="1"/>
  <c r="DR17" i="3"/>
  <c r="DT17" i="3" s="1"/>
  <c r="CW17" i="3"/>
  <c r="CY17" i="3" s="1"/>
  <c r="CV17" i="3"/>
  <c r="CX17" i="3" s="1"/>
  <c r="CA17" i="3"/>
  <c r="CC17" i="3" s="1"/>
  <c r="BZ17" i="3"/>
  <c r="CB17" i="3" s="1"/>
  <c r="BE17" i="3"/>
  <c r="BG17" i="3" s="1"/>
  <c r="BD17" i="3"/>
  <c r="BF17" i="3" s="1"/>
  <c r="AI17" i="3"/>
  <c r="AK17" i="3" s="1"/>
  <c r="AH17" i="3"/>
  <c r="AJ17" i="3" s="1"/>
  <c r="M17" i="3"/>
  <c r="O17" i="3" s="1"/>
  <c r="L17" i="3"/>
  <c r="N17" i="3" s="1"/>
  <c r="FK16" i="3"/>
  <c r="FM16" i="3" s="1"/>
  <c r="FJ16" i="3"/>
  <c r="FL16" i="3" s="1"/>
  <c r="EO16" i="3"/>
  <c r="EQ16" i="3" s="1"/>
  <c r="EN16" i="3"/>
  <c r="EP16" i="3" s="1"/>
  <c r="DS16" i="3"/>
  <c r="DU16" i="3" s="1"/>
  <c r="DR16" i="3"/>
  <c r="DT16" i="3" s="1"/>
  <c r="CW16" i="3"/>
  <c r="CY16" i="3" s="1"/>
  <c r="CV16" i="3"/>
  <c r="CX16" i="3" s="1"/>
  <c r="CA16" i="3"/>
  <c r="CC16" i="3" s="1"/>
  <c r="BZ16" i="3"/>
  <c r="CB16" i="3" s="1"/>
  <c r="BE16" i="3"/>
  <c r="BG16" i="3" s="1"/>
  <c r="BD16" i="3"/>
  <c r="BF16" i="3" s="1"/>
  <c r="AI16" i="3"/>
  <c r="AK16" i="3" s="1"/>
  <c r="AH16" i="3"/>
  <c r="AJ16" i="3" s="1"/>
  <c r="M16" i="3"/>
  <c r="O16" i="3" s="1"/>
  <c r="L16" i="3"/>
  <c r="N16" i="3" s="1"/>
  <c r="FK15" i="3"/>
  <c r="FM15" i="3" s="1"/>
  <c r="FJ15" i="3"/>
  <c r="FL15" i="3" s="1"/>
  <c r="EO15" i="3"/>
  <c r="EQ15" i="3" s="1"/>
  <c r="EN15" i="3"/>
  <c r="EP15" i="3" s="1"/>
  <c r="DS15" i="3"/>
  <c r="DU15" i="3" s="1"/>
  <c r="DR15" i="3"/>
  <c r="DT15" i="3" s="1"/>
  <c r="CW15" i="3"/>
  <c r="CY15" i="3" s="1"/>
  <c r="CV15" i="3"/>
  <c r="CX15" i="3" s="1"/>
  <c r="CA15" i="3"/>
  <c r="CC15" i="3" s="1"/>
  <c r="BZ15" i="3"/>
  <c r="CB15" i="3" s="1"/>
  <c r="BE15" i="3"/>
  <c r="BG15" i="3" s="1"/>
  <c r="BD15" i="3"/>
  <c r="BF15" i="3" s="1"/>
  <c r="AI15" i="3"/>
  <c r="AK15" i="3" s="1"/>
  <c r="AH15" i="3"/>
  <c r="AJ15" i="3" s="1"/>
  <c r="M15" i="3"/>
  <c r="O15" i="3" s="1"/>
  <c r="L15" i="3"/>
  <c r="N15" i="3" s="1"/>
  <c r="FK14" i="3"/>
  <c r="FM14" i="3" s="1"/>
  <c r="FJ14" i="3"/>
  <c r="FL14" i="3" s="1"/>
  <c r="EO14" i="3"/>
  <c r="EQ14" i="3" s="1"/>
  <c r="EN14" i="3"/>
  <c r="EP14" i="3" s="1"/>
  <c r="DS14" i="3"/>
  <c r="DU14" i="3" s="1"/>
  <c r="DR14" i="3"/>
  <c r="DT14" i="3" s="1"/>
  <c r="CW14" i="3"/>
  <c r="CY14" i="3" s="1"/>
  <c r="CV14" i="3"/>
  <c r="CX14" i="3" s="1"/>
  <c r="CA14" i="3"/>
  <c r="CC14" i="3" s="1"/>
  <c r="BZ14" i="3"/>
  <c r="CB14" i="3" s="1"/>
  <c r="BE14" i="3"/>
  <c r="BG14" i="3" s="1"/>
  <c r="BD14" i="3"/>
  <c r="BF14" i="3" s="1"/>
  <c r="AI14" i="3"/>
  <c r="AK14" i="3" s="1"/>
  <c r="AH14" i="3"/>
  <c r="AJ14" i="3" s="1"/>
  <c r="M14" i="3"/>
  <c r="O14" i="3" s="1"/>
  <c r="L14" i="3"/>
  <c r="N14" i="3" s="1"/>
  <c r="FK13" i="3"/>
  <c r="FM13" i="3" s="1"/>
  <c r="FJ13" i="3"/>
  <c r="FL13" i="3" s="1"/>
  <c r="EO13" i="3"/>
  <c r="EQ13" i="3" s="1"/>
  <c r="EN13" i="3"/>
  <c r="EP13" i="3" s="1"/>
  <c r="DS13" i="3"/>
  <c r="DU13" i="3" s="1"/>
  <c r="DR13" i="3"/>
  <c r="DT13" i="3" s="1"/>
  <c r="CW13" i="3"/>
  <c r="CY13" i="3" s="1"/>
  <c r="CV13" i="3"/>
  <c r="CX13" i="3" s="1"/>
  <c r="CA13" i="3"/>
  <c r="CC13" i="3" s="1"/>
  <c r="BZ13" i="3"/>
  <c r="CB13" i="3" s="1"/>
  <c r="BE13" i="3"/>
  <c r="BG13" i="3" s="1"/>
  <c r="BD13" i="3"/>
  <c r="BF13" i="3" s="1"/>
  <c r="AI13" i="3"/>
  <c r="AK13" i="3" s="1"/>
  <c r="AH13" i="3"/>
  <c r="AJ13" i="3" s="1"/>
  <c r="M13" i="3"/>
  <c r="O13" i="3" s="1"/>
  <c r="L13" i="3"/>
  <c r="N13" i="3" s="1"/>
  <c r="FK12" i="3"/>
  <c r="FM12" i="3" s="1"/>
  <c r="FJ12" i="3"/>
  <c r="FL12" i="3" s="1"/>
  <c r="EO12" i="3"/>
  <c r="EQ12" i="3" s="1"/>
  <c r="EN12" i="3"/>
  <c r="EP12" i="3" s="1"/>
  <c r="DS12" i="3"/>
  <c r="DU12" i="3" s="1"/>
  <c r="DR12" i="3"/>
  <c r="DT12" i="3" s="1"/>
  <c r="CW12" i="3"/>
  <c r="CY12" i="3" s="1"/>
  <c r="CV12" i="3"/>
  <c r="CX12" i="3" s="1"/>
  <c r="CA12" i="3"/>
  <c r="CC12" i="3" s="1"/>
  <c r="BZ12" i="3"/>
  <c r="CB12" i="3" s="1"/>
  <c r="BE12" i="3"/>
  <c r="BG12" i="3" s="1"/>
  <c r="BD12" i="3"/>
  <c r="BF12" i="3" s="1"/>
  <c r="AI12" i="3"/>
  <c r="AK12" i="3" s="1"/>
  <c r="AH12" i="3"/>
  <c r="AJ12" i="3" s="1"/>
  <c r="M12" i="3"/>
  <c r="O12" i="3" s="1"/>
  <c r="L12" i="3"/>
  <c r="N12" i="3" s="1"/>
  <c r="FK11" i="3"/>
  <c r="FM11" i="3" s="1"/>
  <c r="FJ11" i="3"/>
  <c r="FL11" i="3" s="1"/>
  <c r="EO11" i="3"/>
  <c r="EQ11" i="3" s="1"/>
  <c r="EN11" i="3"/>
  <c r="EP11" i="3" s="1"/>
  <c r="DS11" i="3"/>
  <c r="DU11" i="3" s="1"/>
  <c r="DR11" i="3"/>
  <c r="DT11" i="3" s="1"/>
  <c r="CW11" i="3"/>
  <c r="CY11" i="3" s="1"/>
  <c r="CV11" i="3"/>
  <c r="CX11" i="3" s="1"/>
  <c r="CA11" i="3"/>
  <c r="CC11" i="3" s="1"/>
  <c r="BZ11" i="3"/>
  <c r="CB11" i="3" s="1"/>
  <c r="BE11" i="3"/>
  <c r="BG11" i="3" s="1"/>
  <c r="BD11" i="3"/>
  <c r="BF11" i="3" s="1"/>
  <c r="AI11" i="3"/>
  <c r="AK11" i="3" s="1"/>
  <c r="AH11" i="3"/>
  <c r="AJ11" i="3" s="1"/>
  <c r="M11" i="3"/>
  <c r="O11" i="3" s="1"/>
  <c r="L11" i="3"/>
  <c r="N11" i="3" s="1"/>
  <c r="FK10" i="3"/>
  <c r="FM10" i="3" s="1"/>
  <c r="FJ10" i="3"/>
  <c r="FL10" i="3" s="1"/>
  <c r="EO10" i="3"/>
  <c r="EQ10" i="3" s="1"/>
  <c r="EN10" i="3"/>
  <c r="EP10" i="3" s="1"/>
  <c r="DS10" i="3"/>
  <c r="DU10" i="3" s="1"/>
  <c r="DR10" i="3"/>
  <c r="DT10" i="3" s="1"/>
  <c r="CW10" i="3"/>
  <c r="CY10" i="3" s="1"/>
  <c r="CV10" i="3"/>
  <c r="CX10" i="3" s="1"/>
  <c r="CA10" i="3"/>
  <c r="CC10" i="3" s="1"/>
  <c r="BZ10" i="3"/>
  <c r="CB10" i="3" s="1"/>
  <c r="BE10" i="3"/>
  <c r="BG10" i="3" s="1"/>
  <c r="BD10" i="3"/>
  <c r="BF10" i="3" s="1"/>
  <c r="AI10" i="3"/>
  <c r="AK10" i="3" s="1"/>
  <c r="AH10" i="3"/>
  <c r="AJ10" i="3" s="1"/>
  <c r="M10" i="3"/>
  <c r="O10" i="3" s="1"/>
  <c r="L10" i="3"/>
  <c r="N10" i="3" s="1"/>
  <c r="FK9" i="3"/>
  <c r="FM9" i="3" s="1"/>
  <c r="FJ9" i="3"/>
  <c r="FL9" i="3" s="1"/>
  <c r="EO9" i="3"/>
  <c r="EQ9" i="3" s="1"/>
  <c r="EN9" i="3"/>
  <c r="EP9" i="3" s="1"/>
  <c r="DS9" i="3"/>
  <c r="DU9" i="3" s="1"/>
  <c r="DR9" i="3"/>
  <c r="DT9" i="3" s="1"/>
  <c r="CW9" i="3"/>
  <c r="CY9" i="3" s="1"/>
  <c r="CV9" i="3"/>
  <c r="CX9" i="3" s="1"/>
  <c r="CA9" i="3"/>
  <c r="CC9" i="3" s="1"/>
  <c r="BZ9" i="3"/>
  <c r="CB9" i="3" s="1"/>
  <c r="BE9" i="3"/>
  <c r="BG9" i="3" s="1"/>
  <c r="BD9" i="3"/>
  <c r="BF9" i="3" s="1"/>
  <c r="AI9" i="3"/>
  <c r="AK9" i="3" s="1"/>
  <c r="AH9" i="3"/>
  <c r="AJ9" i="3" s="1"/>
  <c r="M9" i="3"/>
  <c r="O9" i="3" s="1"/>
  <c r="L9" i="3"/>
  <c r="N9" i="3" s="1"/>
  <c r="FK8" i="3"/>
  <c r="FM8" i="3" s="1"/>
  <c r="FJ8" i="3"/>
  <c r="FL8" i="3" s="1"/>
  <c r="EO8" i="3"/>
  <c r="EQ8" i="3" s="1"/>
  <c r="EN8" i="3"/>
  <c r="EP8" i="3" s="1"/>
  <c r="DS8" i="3"/>
  <c r="DU8" i="3" s="1"/>
  <c r="DR8" i="3"/>
  <c r="DT8" i="3" s="1"/>
  <c r="CW8" i="3"/>
  <c r="CY8" i="3" s="1"/>
  <c r="CV8" i="3"/>
  <c r="CX8" i="3" s="1"/>
  <c r="CA8" i="3"/>
  <c r="CC8" i="3" s="1"/>
  <c r="BZ8" i="3"/>
  <c r="CB8" i="3" s="1"/>
  <c r="BE8" i="3"/>
  <c r="BG8" i="3" s="1"/>
  <c r="BD8" i="3"/>
  <c r="BF8" i="3" s="1"/>
  <c r="AI8" i="3"/>
  <c r="AK8" i="3" s="1"/>
  <c r="AH8" i="3"/>
  <c r="AJ8" i="3" s="1"/>
  <c r="M8" i="3"/>
  <c r="O8" i="3" s="1"/>
  <c r="L8" i="3"/>
  <c r="N8" i="3" s="1"/>
  <c r="FK7" i="3"/>
  <c r="FM7" i="3" s="1"/>
  <c r="FJ7" i="3"/>
  <c r="FL7" i="3" s="1"/>
  <c r="EO7" i="3"/>
  <c r="EQ7" i="3" s="1"/>
  <c r="EN7" i="3"/>
  <c r="EP7" i="3" s="1"/>
  <c r="DS7" i="3"/>
  <c r="DU7" i="3" s="1"/>
  <c r="DR7" i="3"/>
  <c r="DT7" i="3" s="1"/>
  <c r="CW7" i="3"/>
  <c r="CY7" i="3" s="1"/>
  <c r="CV7" i="3"/>
  <c r="CX7" i="3" s="1"/>
  <c r="CA7" i="3"/>
  <c r="CC7" i="3" s="1"/>
  <c r="BZ7" i="3"/>
  <c r="CB7" i="3" s="1"/>
  <c r="BE7" i="3"/>
  <c r="BG7" i="3" s="1"/>
  <c r="BD7" i="3"/>
  <c r="BF7" i="3" s="1"/>
  <c r="AI7" i="3"/>
  <c r="AK7" i="3" s="1"/>
  <c r="AH7" i="3"/>
  <c r="AJ7" i="3" s="1"/>
  <c r="M7" i="3"/>
  <c r="O7" i="3" s="1"/>
  <c r="L7" i="3"/>
  <c r="N7" i="3" s="1"/>
  <c r="FK6" i="3"/>
  <c r="FM6" i="3" s="1"/>
  <c r="FJ6" i="3"/>
  <c r="FL6" i="3" s="1"/>
  <c r="EO6" i="3"/>
  <c r="EQ6" i="3" s="1"/>
  <c r="EN6" i="3"/>
  <c r="EP6" i="3" s="1"/>
  <c r="DS6" i="3"/>
  <c r="DU6" i="3" s="1"/>
  <c r="DR6" i="3"/>
  <c r="DT6" i="3" s="1"/>
  <c r="CW6" i="3"/>
  <c r="CY6" i="3" s="1"/>
  <c r="CV6" i="3"/>
  <c r="CX6" i="3" s="1"/>
  <c r="CA6" i="3"/>
  <c r="CC6" i="3" s="1"/>
  <c r="BZ6" i="3"/>
  <c r="CB6" i="3" s="1"/>
  <c r="BE6" i="3"/>
  <c r="BG6" i="3" s="1"/>
  <c r="BD6" i="3"/>
  <c r="BF6" i="3" s="1"/>
  <c r="AI6" i="3"/>
  <c r="AK6" i="3" s="1"/>
  <c r="AH6" i="3"/>
  <c r="AJ6" i="3" s="1"/>
  <c r="M6" i="3"/>
  <c r="O6" i="3" s="1"/>
  <c r="L6" i="3"/>
  <c r="N6" i="3" s="1"/>
  <c r="FK5" i="3"/>
  <c r="FM5" i="3" s="1"/>
  <c r="FJ5" i="3"/>
  <c r="FL5" i="3" s="1"/>
  <c r="EO5" i="3"/>
  <c r="EQ5" i="3" s="1"/>
  <c r="EN5" i="3"/>
  <c r="EP5" i="3" s="1"/>
  <c r="DS5" i="3"/>
  <c r="DU5" i="3" s="1"/>
  <c r="DR5" i="3"/>
  <c r="DT5" i="3" s="1"/>
  <c r="CW5" i="3"/>
  <c r="CY5" i="3" s="1"/>
  <c r="CV5" i="3"/>
  <c r="CX5" i="3" s="1"/>
  <c r="CA5" i="3"/>
  <c r="CC5" i="3" s="1"/>
  <c r="BZ5" i="3"/>
  <c r="CB5" i="3" s="1"/>
  <c r="BE5" i="3"/>
  <c r="BG5" i="3" s="1"/>
  <c r="BD5" i="3"/>
  <c r="BF5" i="3" s="1"/>
  <c r="AI5" i="3"/>
  <c r="AK5" i="3" s="1"/>
  <c r="AH5" i="3"/>
  <c r="AJ5" i="3" s="1"/>
  <c r="M5" i="3"/>
  <c r="O5" i="3" s="1"/>
  <c r="L5" i="3"/>
  <c r="N5" i="3" s="1"/>
  <c r="FK4" i="3"/>
  <c r="FM4" i="3" s="1"/>
  <c r="FJ4" i="3"/>
  <c r="FL4" i="3" s="1"/>
  <c r="EO4" i="3"/>
  <c r="EQ4" i="3" s="1"/>
  <c r="EN4" i="3"/>
  <c r="EP4" i="3" s="1"/>
  <c r="DS4" i="3"/>
  <c r="DU4" i="3" s="1"/>
  <c r="DR4" i="3"/>
  <c r="DT4" i="3" s="1"/>
  <c r="CW4" i="3"/>
  <c r="CY4" i="3" s="1"/>
  <c r="CV4" i="3"/>
  <c r="CX4" i="3" s="1"/>
  <c r="CA4" i="3"/>
  <c r="CC4" i="3" s="1"/>
  <c r="BZ4" i="3"/>
  <c r="CB4" i="3" s="1"/>
  <c r="BE4" i="3"/>
  <c r="BG4" i="3" s="1"/>
  <c r="BD4" i="3"/>
  <c r="BF4" i="3" s="1"/>
  <c r="AI4" i="3"/>
  <c r="AK4" i="3" s="1"/>
  <c r="AH4" i="3"/>
  <c r="AJ4" i="3" s="1"/>
  <c r="M4" i="3"/>
  <c r="O4" i="3" s="1"/>
  <c r="L4" i="3"/>
  <c r="N4" i="3" s="1"/>
  <c r="FF1" i="3"/>
  <c r="CZ61" i="12" l="1"/>
  <c r="DA61" i="12" s="1"/>
  <c r="CZ62" i="12"/>
  <c r="DA62" i="12" s="1"/>
  <c r="CZ63" i="12"/>
  <c r="DA63" i="12" s="1"/>
  <c r="CZ64" i="12"/>
  <c r="DA64" i="12" s="1"/>
  <c r="CZ65" i="12"/>
  <c r="DA65" i="12" s="1"/>
  <c r="CZ66" i="12"/>
  <c r="DA66" i="12" s="1"/>
  <c r="CZ67" i="12"/>
  <c r="DA67" i="12" s="1"/>
  <c r="CZ68" i="12"/>
  <c r="DA68" i="12" s="1"/>
  <c r="CZ69" i="12"/>
  <c r="DA69" i="12" s="1"/>
  <c r="CZ70" i="12"/>
  <c r="DA70" i="12" s="1"/>
  <c r="CZ71" i="12"/>
  <c r="DA71" i="12" s="1"/>
  <c r="CZ72" i="12"/>
  <c r="DA72" i="12" s="1"/>
  <c r="CZ73" i="12"/>
  <c r="DA73" i="12" s="1"/>
  <c r="CZ74" i="12"/>
  <c r="DA74" i="12" s="1"/>
  <c r="CZ75" i="12"/>
  <c r="DA75" i="12" s="1"/>
  <c r="CZ76" i="12"/>
  <c r="DA76" i="12" s="1"/>
  <c r="CZ77" i="12"/>
  <c r="DA77" i="12" s="1"/>
  <c r="CZ78" i="12"/>
  <c r="DA78" i="12" s="1"/>
  <c r="CZ79" i="12"/>
  <c r="DA79" i="12" s="1"/>
  <c r="CZ80" i="12"/>
  <c r="DA80" i="12" s="1"/>
  <c r="CZ81" i="12"/>
  <c r="DA81" i="12" s="1"/>
  <c r="CZ82" i="12"/>
  <c r="DA82" i="12" s="1"/>
  <c r="BH61" i="12"/>
  <c r="BI61" i="12" s="1"/>
  <c r="BH62" i="12"/>
  <c r="BI62" i="12" s="1"/>
  <c r="BH63" i="12"/>
  <c r="BI63" i="12" s="1"/>
  <c r="BH78" i="12"/>
  <c r="BI78" i="12" s="1"/>
  <c r="BH79" i="12"/>
  <c r="BI79" i="12" s="1"/>
  <c r="BH80" i="12"/>
  <c r="BI80" i="12" s="1"/>
  <c r="BH81" i="12"/>
  <c r="BI81" i="12" s="1"/>
  <c r="BH82" i="12"/>
  <c r="BI82" i="12" s="1"/>
  <c r="BH83" i="12"/>
  <c r="BI83" i="12" s="1"/>
  <c r="P61" i="12"/>
  <c r="Q61" i="12" s="1"/>
  <c r="P62" i="12"/>
  <c r="Q62" i="12" s="1"/>
  <c r="P63" i="12"/>
  <c r="Q63" i="12" s="1"/>
  <c r="P64" i="12"/>
  <c r="Q64" i="12" s="1"/>
  <c r="P65" i="12"/>
  <c r="Q65" i="12" s="1"/>
  <c r="P67" i="12"/>
  <c r="Q67" i="12" s="1"/>
  <c r="P68" i="12"/>
  <c r="Q68" i="12" s="1"/>
  <c r="P69" i="12"/>
  <c r="Q69" i="12" s="1"/>
  <c r="P70" i="12"/>
  <c r="Q70" i="12" s="1"/>
  <c r="P71" i="12"/>
  <c r="Q71" i="12" s="1"/>
  <c r="P72" i="12"/>
  <c r="Q72" i="12" s="1"/>
  <c r="P73" i="12"/>
  <c r="Q73" i="12" s="1"/>
  <c r="P74" i="12"/>
  <c r="Q74" i="12" s="1"/>
  <c r="P75" i="12"/>
  <c r="Q75" i="12" s="1"/>
  <c r="P76" i="12"/>
  <c r="Q76" i="12" s="1"/>
  <c r="P77" i="12"/>
  <c r="Q77" i="12" s="1"/>
  <c r="P78" i="12"/>
  <c r="Q78" i="12" s="1"/>
  <c r="P80" i="12"/>
  <c r="Q80" i="12" s="1"/>
  <c r="P81" i="12"/>
  <c r="Q81" i="12" s="1"/>
  <c r="P82" i="12"/>
  <c r="Q82" i="12" s="1"/>
  <c r="P83" i="12"/>
  <c r="Q83" i="12" s="1"/>
  <c r="ER21" i="11"/>
  <c r="ES21" i="11" s="1"/>
  <c r="ER22" i="11"/>
  <c r="ES22" i="11" s="1"/>
  <c r="ER23" i="11"/>
  <c r="ES23" i="11" s="1"/>
  <c r="ER24" i="11"/>
  <c r="ES24" i="11" s="1"/>
  <c r="ER25" i="11"/>
  <c r="ES25" i="11" s="1"/>
  <c r="ER26" i="11"/>
  <c r="ES26" i="11" s="1"/>
  <c r="ER27" i="11"/>
  <c r="ES27" i="11" s="1"/>
  <c r="ER28" i="11"/>
  <c r="ES28" i="11" s="1"/>
  <c r="ER29" i="11"/>
  <c r="ES29" i="11" s="1"/>
  <c r="ER30" i="11"/>
  <c r="ES30" i="11" s="1"/>
  <c r="ER31" i="11"/>
  <c r="ES31" i="11" s="1"/>
  <c r="ER32" i="11"/>
  <c r="ES32" i="11" s="1"/>
  <c r="ER33" i="11"/>
  <c r="ES33" i="11" s="1"/>
  <c r="ER34" i="11"/>
  <c r="ES34" i="11" s="1"/>
  <c r="ER35" i="11"/>
  <c r="ES35" i="11" s="1"/>
  <c r="ER36" i="11"/>
  <c r="ES36" i="11" s="1"/>
  <c r="ER37" i="11"/>
  <c r="ES37" i="11" s="1"/>
  <c r="ER38" i="11"/>
  <c r="ES38" i="11" s="1"/>
  <c r="ER39" i="11"/>
  <c r="ES39" i="11" s="1"/>
  <c r="ER40" i="11"/>
  <c r="ES40" i="11" s="1"/>
  <c r="ER41" i="11"/>
  <c r="ES41" i="11" s="1"/>
  <c r="ER42" i="11"/>
  <c r="ES42" i="11" s="1"/>
  <c r="ER43" i="11"/>
  <c r="ES43" i="11" s="1"/>
  <c r="ER44" i="11"/>
  <c r="ES44" i="11" s="1"/>
  <c r="ER45" i="11"/>
  <c r="ES45" i="11" s="1"/>
  <c r="ER46" i="11"/>
  <c r="ES46" i="11" s="1"/>
  <c r="ER47" i="11"/>
  <c r="ES47" i="11" s="1"/>
  <c r="ER48" i="11"/>
  <c r="ES48" i="11" s="1"/>
  <c r="ER49" i="11"/>
  <c r="ES49" i="11" s="1"/>
  <c r="ER50" i="11"/>
  <c r="ES50" i="11" s="1"/>
  <c r="ER51" i="11"/>
  <c r="ES51" i="11" s="1"/>
  <c r="ER52" i="11"/>
  <c r="ES52" i="11" s="1"/>
  <c r="ER53" i="11"/>
  <c r="ES53" i="11" s="1"/>
  <c r="ER54" i="11"/>
  <c r="ES54" i="11" s="1"/>
  <c r="ER55" i="11"/>
  <c r="ES55" i="11" s="1"/>
  <c r="ER56" i="11"/>
  <c r="ES56" i="11" s="1"/>
  <c r="ER57" i="11"/>
  <c r="ES57" i="11" s="1"/>
  <c r="ER58" i="11"/>
  <c r="ES58" i="11" s="1"/>
  <c r="ER59" i="11"/>
  <c r="ES59" i="11" s="1"/>
  <c r="ER60" i="11"/>
  <c r="ES60" i="11" s="1"/>
  <c r="ER61" i="11"/>
  <c r="ES61" i="11" s="1"/>
  <c r="ER62" i="11"/>
  <c r="ES62" i="11" s="1"/>
  <c r="ER63" i="11"/>
  <c r="ES63" i="11" s="1"/>
  <c r="ER64" i="11"/>
  <c r="ES64" i="11" s="1"/>
  <c r="ER65" i="11"/>
  <c r="ES65" i="11" s="1"/>
  <c r="ER66" i="11"/>
  <c r="ES66" i="11" s="1"/>
  <c r="ER67" i="11"/>
  <c r="ES67" i="11" s="1"/>
  <c r="ER68" i="11"/>
  <c r="ES68" i="11" s="1"/>
  <c r="ER69" i="11"/>
  <c r="ES69" i="11" s="1"/>
  <c r="ER70" i="11"/>
  <c r="ES70" i="11" s="1"/>
  <c r="ER71" i="11"/>
  <c r="ES71" i="11" s="1"/>
  <c r="ER72" i="11"/>
  <c r="ES72" i="11" s="1"/>
  <c r="ER73" i="11"/>
  <c r="ES73" i="11" s="1"/>
  <c r="ER74" i="11"/>
  <c r="ES74" i="11" s="1"/>
  <c r="ER75" i="11"/>
  <c r="ES75" i="11" s="1"/>
  <c r="ER76" i="11"/>
  <c r="ES76" i="11" s="1"/>
  <c r="ER77" i="11"/>
  <c r="ES77" i="11" s="1"/>
  <c r="ER78" i="11"/>
  <c r="ES78" i="11" s="1"/>
  <c r="ER79" i="11"/>
  <c r="ES79" i="11" s="1"/>
  <c r="ER80" i="11"/>
  <c r="ES80" i="11" s="1"/>
  <c r="ER81" i="11"/>
  <c r="ES81" i="11" s="1"/>
  <c r="ER82" i="11"/>
  <c r="ES82" i="11" s="1"/>
  <c r="ER83" i="11"/>
  <c r="ES83" i="11" s="1"/>
  <c r="ER84" i="11"/>
  <c r="ES84" i="11" s="1"/>
  <c r="ER85" i="11"/>
  <c r="ES85" i="11" s="1"/>
  <c r="CD13" i="6"/>
  <c r="CE13" i="6" s="1"/>
  <c r="CD14" i="6"/>
  <c r="CE14" i="6" s="1"/>
  <c r="CD15" i="6"/>
  <c r="CE15" i="6" s="1"/>
  <c r="CD16" i="6"/>
  <c r="CE16" i="6" s="1"/>
  <c r="CD17" i="6"/>
  <c r="CE17" i="6" s="1"/>
  <c r="CD18" i="6"/>
  <c r="CE18" i="6" s="1"/>
  <c r="CD19" i="6"/>
  <c r="CE19" i="6" s="1"/>
  <c r="CD20" i="6"/>
  <c r="CE20" i="6" s="1"/>
  <c r="CD21" i="6"/>
  <c r="CE21" i="6" s="1"/>
  <c r="CD22" i="6"/>
  <c r="CE22" i="6" s="1"/>
  <c r="CD23" i="6"/>
  <c r="CE23" i="6" s="1"/>
  <c r="CD24" i="6"/>
  <c r="CE24" i="6" s="1"/>
  <c r="CD25" i="6"/>
  <c r="CE25" i="6" s="1"/>
  <c r="CD26" i="6"/>
  <c r="CE26" i="6" s="1"/>
  <c r="CD27" i="6"/>
  <c r="CE27" i="6" s="1"/>
  <c r="CD28" i="6"/>
  <c r="CE28" i="6" s="1"/>
  <c r="CD29" i="6"/>
  <c r="CE29" i="6" s="1"/>
  <c r="CD30" i="6"/>
  <c r="CE30" i="6" s="1"/>
  <c r="CD31" i="6"/>
  <c r="CE31" i="6" s="1"/>
  <c r="CD32" i="6"/>
  <c r="CE32" i="6" s="1"/>
  <c r="CD33" i="6"/>
  <c r="CE33" i="6" s="1"/>
  <c r="CD34" i="6"/>
  <c r="CE34" i="6" s="1"/>
  <c r="CD35" i="6"/>
  <c r="CE35" i="6" s="1"/>
  <c r="CD36" i="6"/>
  <c r="CE36" i="6" s="1"/>
  <c r="CD37" i="6"/>
  <c r="CE37" i="6" s="1"/>
  <c r="CD38" i="6"/>
  <c r="CE38" i="6" s="1"/>
  <c r="CD39" i="6"/>
  <c r="CE39" i="6" s="1"/>
  <c r="CD40" i="6"/>
  <c r="CE40" i="6" s="1"/>
  <c r="CD41" i="6"/>
  <c r="CE41" i="6" s="1"/>
  <c r="CD42" i="6"/>
  <c r="CE42" i="6" s="1"/>
  <c r="CD43" i="6"/>
  <c r="CE43" i="6" s="1"/>
  <c r="CD44" i="6"/>
  <c r="CE44" i="6" s="1"/>
  <c r="CD45" i="6"/>
  <c r="CE45" i="6" s="1"/>
  <c r="CD46" i="6"/>
  <c r="CE46" i="6" s="1"/>
  <c r="CD47" i="6"/>
  <c r="CE47" i="6" s="1"/>
  <c r="CD48" i="6"/>
  <c r="CE48" i="6" s="1"/>
  <c r="CD49" i="6"/>
  <c r="CE49" i="6" s="1"/>
  <c r="CD50" i="6"/>
  <c r="CE50" i="6" s="1"/>
  <c r="CD51" i="6"/>
  <c r="CE51" i="6" s="1"/>
  <c r="CD52" i="6"/>
  <c r="CE52" i="6" s="1"/>
  <c r="CD53" i="6"/>
  <c r="CE53" i="6" s="1"/>
  <c r="CD54" i="6"/>
  <c r="CE54" i="6" s="1"/>
  <c r="CD55" i="6"/>
  <c r="CE55" i="6" s="1"/>
  <c r="CD56" i="6"/>
  <c r="CE56" i="6" s="1"/>
  <c r="CD57" i="6"/>
  <c r="CE57" i="6" s="1"/>
  <c r="CD58" i="6"/>
  <c r="CE58" i="6" s="1"/>
  <c r="CD59" i="6"/>
  <c r="CE59" i="6" s="1"/>
  <c r="CD60" i="6"/>
  <c r="CE60" i="6" s="1"/>
  <c r="CD61" i="6"/>
  <c r="CE61" i="6" s="1"/>
  <c r="CD62" i="6"/>
  <c r="CE62" i="6" s="1"/>
  <c r="CD63" i="6"/>
  <c r="CE63" i="6" s="1"/>
  <c r="CD64" i="6"/>
  <c r="CE64" i="6" s="1"/>
  <c r="CD65" i="6"/>
  <c r="CE65" i="6" s="1"/>
  <c r="CD66" i="6"/>
  <c r="CE66" i="6" s="1"/>
  <c r="CD67" i="6"/>
  <c r="CE67" i="6" s="1"/>
  <c r="CD68" i="6"/>
  <c r="CE68" i="6" s="1"/>
  <c r="CD69" i="6"/>
  <c r="CE69" i="6" s="1"/>
  <c r="CD70" i="6"/>
  <c r="CE70" i="6" s="1"/>
  <c r="CD71" i="6"/>
  <c r="CE71" i="6" s="1"/>
  <c r="CD72" i="6"/>
  <c r="CE72" i="6" s="1"/>
  <c r="CD73" i="6"/>
  <c r="CE73" i="6" s="1"/>
  <c r="CD74" i="6"/>
  <c r="CE74" i="6" s="1"/>
  <c r="CD75" i="6"/>
  <c r="CE75" i="6" s="1"/>
  <c r="CD76" i="6"/>
  <c r="CE76" i="6" s="1"/>
  <c r="CD77" i="6"/>
  <c r="CE77" i="6" s="1"/>
  <c r="CD78" i="6"/>
  <c r="CE78" i="6" s="1"/>
  <c r="CD79" i="6"/>
  <c r="CE79" i="6" s="1"/>
  <c r="CD80" i="6"/>
  <c r="CE80" i="6" s="1"/>
  <c r="CD81" i="6"/>
  <c r="CE81" i="6" s="1"/>
  <c r="CD82" i="6"/>
  <c r="CE82" i="6" s="1"/>
  <c r="CD83" i="6"/>
  <c r="CE83" i="6" s="1"/>
  <c r="CD85" i="6"/>
  <c r="CE85" i="6" s="1"/>
  <c r="FN49" i="12"/>
  <c r="FO49" i="12" s="1"/>
  <c r="AL56" i="12"/>
  <c r="AM56" i="12" s="1"/>
  <c r="CZ78" i="5"/>
  <c r="DA78" i="5" s="1"/>
  <c r="P79" i="5"/>
  <c r="Q79" i="5" s="1"/>
  <c r="CZ79" i="5"/>
  <c r="DA79" i="5" s="1"/>
  <c r="P80" i="5"/>
  <c r="Q80" i="5" s="1"/>
  <c r="CZ83" i="5"/>
  <c r="DA83" i="5" s="1"/>
  <c r="P84" i="5"/>
  <c r="Q84" i="5" s="1"/>
  <c r="BH84" i="5"/>
  <c r="BI84" i="5" s="1"/>
  <c r="P85" i="5"/>
  <c r="Q85" i="5" s="1"/>
  <c r="BH85" i="5"/>
  <c r="BI85" i="5" s="1"/>
  <c r="P86" i="5"/>
  <c r="Q86" i="5" s="1"/>
  <c r="BH86" i="5"/>
  <c r="BI86" i="5" s="1"/>
  <c r="FN86" i="5"/>
  <c r="FO86" i="5" s="1"/>
  <c r="AL87" i="5"/>
  <c r="AM87" i="5" s="1"/>
  <c r="CD87" i="5"/>
  <c r="CE87" i="5" s="1"/>
  <c r="P88" i="5"/>
  <c r="Q88" i="5" s="1"/>
  <c r="BH88" i="5"/>
  <c r="BI88" i="5" s="1"/>
  <c r="P89" i="5"/>
  <c r="Q89" i="5" s="1"/>
  <c r="BH89" i="5"/>
  <c r="BI89" i="5" s="1"/>
  <c r="P90" i="5"/>
  <c r="Q90" i="5" s="1"/>
  <c r="FN90" i="5"/>
  <c r="FO90" i="5" s="1"/>
  <c r="AL91" i="5"/>
  <c r="AM91" i="5" s="1"/>
  <c r="P92" i="5"/>
  <c r="Q92" i="5" s="1"/>
  <c r="CD12" i="7"/>
  <c r="CE12" i="7" s="1"/>
  <c r="DV12" i="7"/>
  <c r="DW12" i="7" s="1"/>
  <c r="FN12" i="7"/>
  <c r="FO12" i="7" s="1"/>
  <c r="AL13" i="7"/>
  <c r="AM13" i="7" s="1"/>
  <c r="CD13" i="7"/>
  <c r="CE13" i="7" s="1"/>
  <c r="DV13" i="7"/>
  <c r="DW13" i="7" s="1"/>
  <c r="FN13" i="7"/>
  <c r="FO13" i="7" s="1"/>
  <c r="AL14" i="7"/>
  <c r="AM14" i="7" s="1"/>
  <c r="CD14" i="7"/>
  <c r="CE14" i="7" s="1"/>
  <c r="DV14" i="7"/>
  <c r="DW14" i="7" s="1"/>
  <c r="CD35" i="7"/>
  <c r="CE35" i="7" s="1"/>
  <c r="DV35" i="7"/>
  <c r="DW35" i="7" s="1"/>
  <c r="FN35" i="7"/>
  <c r="FO35" i="7" s="1"/>
  <c r="AL36" i="7"/>
  <c r="AM36" i="7" s="1"/>
  <c r="CD36" i="7"/>
  <c r="CE36" i="7" s="1"/>
  <c r="DV36" i="7"/>
  <c r="DW36" i="7" s="1"/>
  <c r="FN36" i="7"/>
  <c r="FO36" i="7" s="1"/>
  <c r="AL37" i="7"/>
  <c r="AM37" i="7" s="1"/>
  <c r="CD37" i="7"/>
  <c r="CE37" i="7" s="1"/>
  <c r="DV37" i="7"/>
  <c r="DW37" i="7" s="1"/>
  <c r="FN37" i="7"/>
  <c r="FO37" i="7" s="1"/>
  <c r="AL38" i="7"/>
  <c r="AM38" i="7" s="1"/>
  <c r="CD38" i="7"/>
  <c r="CE38" i="7" s="1"/>
  <c r="DV38" i="7"/>
  <c r="DW38" i="7" s="1"/>
  <c r="FN38" i="7"/>
  <c r="FO38" i="7" s="1"/>
  <c r="AL39" i="7"/>
  <c r="AM39" i="7" s="1"/>
  <c r="CD39" i="7"/>
  <c r="CE39" i="7" s="1"/>
  <c r="DV39" i="7"/>
  <c r="DW39" i="7" s="1"/>
  <c r="FN39" i="7"/>
  <c r="FO39" i="7" s="1"/>
  <c r="AL40" i="7"/>
  <c r="AM40" i="7" s="1"/>
  <c r="CD40" i="7"/>
  <c r="CE40" i="7" s="1"/>
  <c r="DV40" i="7"/>
  <c r="DW40" i="7" s="1"/>
  <c r="FN40" i="7"/>
  <c r="FO40" i="7" s="1"/>
  <c r="AL41" i="7"/>
  <c r="AM41" i="7" s="1"/>
  <c r="CD41" i="7"/>
  <c r="CE41" i="7" s="1"/>
  <c r="DV41" i="7"/>
  <c r="DW41" i="7" s="1"/>
  <c r="FN41" i="7"/>
  <c r="FO41" i="7" s="1"/>
  <c r="AL42" i="7"/>
  <c r="AM42" i="7" s="1"/>
  <c r="CD42" i="7"/>
  <c r="CE42" i="7" s="1"/>
  <c r="DV42" i="7"/>
  <c r="DW42" i="7" s="1"/>
  <c r="FN42" i="7"/>
  <c r="FO42" i="7" s="1"/>
  <c r="AL43" i="7"/>
  <c r="AM43" i="7" s="1"/>
  <c r="CD43" i="7"/>
  <c r="CE43" i="7" s="1"/>
  <c r="DV43" i="7"/>
  <c r="DW43" i="7" s="1"/>
  <c r="FN43" i="7"/>
  <c r="FO43" i="7" s="1"/>
  <c r="AL44" i="7"/>
  <c r="AM44" i="7" s="1"/>
  <c r="CD44" i="7"/>
  <c r="CE44" i="7" s="1"/>
  <c r="DV44" i="7"/>
  <c r="DW44" i="7" s="1"/>
  <c r="FN44" i="7"/>
  <c r="FO44" i="7" s="1"/>
  <c r="AL45" i="7"/>
  <c r="AM45" i="7" s="1"/>
  <c r="CD45" i="7"/>
  <c r="CE45" i="7" s="1"/>
  <c r="DV45" i="7"/>
  <c r="DW45" i="7" s="1"/>
  <c r="FN45" i="7"/>
  <c r="FO45" i="7" s="1"/>
  <c r="AL46" i="7"/>
  <c r="AM46" i="7" s="1"/>
  <c r="CD46" i="7"/>
  <c r="CE46" i="7" s="1"/>
  <c r="DV46" i="7"/>
  <c r="DW46" i="7" s="1"/>
  <c r="FN46" i="7"/>
  <c r="FO46" i="7" s="1"/>
  <c r="AL47" i="7"/>
  <c r="AM47" i="7" s="1"/>
  <c r="CD47" i="7"/>
  <c r="CE47" i="7" s="1"/>
  <c r="DV47" i="7"/>
  <c r="DW47" i="7" s="1"/>
  <c r="FN47" i="7"/>
  <c r="FO47" i="7" s="1"/>
  <c r="AL48" i="7"/>
  <c r="AM48" i="7" s="1"/>
  <c r="CD48" i="7"/>
  <c r="CE48" i="7" s="1"/>
  <c r="DV48" i="7"/>
  <c r="DW48" i="7" s="1"/>
  <c r="FN48" i="7"/>
  <c r="FO48" i="7" s="1"/>
  <c r="AL49" i="7"/>
  <c r="AM49" i="7" s="1"/>
  <c r="CD49" i="7"/>
  <c r="CE49" i="7" s="1"/>
  <c r="FN49" i="7"/>
  <c r="FO49" i="7" s="1"/>
  <c r="AL50" i="7"/>
  <c r="AM50" i="7" s="1"/>
  <c r="CD50" i="7"/>
  <c r="CE50" i="7" s="1"/>
  <c r="DV50" i="7"/>
  <c r="DW50" i="7" s="1"/>
  <c r="FN50" i="7"/>
  <c r="FO50" i="7" s="1"/>
  <c r="AL51" i="7"/>
  <c r="AM51" i="7" s="1"/>
  <c r="CD51" i="7"/>
  <c r="CE51" i="7" s="1"/>
  <c r="DV51" i="7"/>
  <c r="DW51" i="7" s="1"/>
  <c r="FN51" i="7"/>
  <c r="FO51" i="7" s="1"/>
  <c r="AL52" i="7"/>
  <c r="AM52" i="7" s="1"/>
  <c r="CD52" i="7"/>
  <c r="CE52" i="7" s="1"/>
  <c r="DV52" i="7"/>
  <c r="DW52" i="7" s="1"/>
  <c r="FN52" i="7"/>
  <c r="FO52" i="7" s="1"/>
  <c r="AL53" i="7"/>
  <c r="AM53" i="7" s="1"/>
  <c r="CD53" i="7"/>
  <c r="CE53" i="7" s="1"/>
  <c r="DV53" i="7"/>
  <c r="DW53" i="7" s="1"/>
  <c r="FN53" i="7"/>
  <c r="FO53" i="7" s="1"/>
  <c r="AL54" i="7"/>
  <c r="AM54" i="7" s="1"/>
  <c r="CD54" i="7"/>
  <c r="CE54" i="7" s="1"/>
  <c r="DV54" i="7"/>
  <c r="DW54" i="7" s="1"/>
  <c r="FN54" i="7"/>
  <c r="FO54" i="7" s="1"/>
  <c r="AL55" i="7"/>
  <c r="AM55" i="7" s="1"/>
  <c r="CD55" i="7"/>
  <c r="CE55" i="7" s="1"/>
  <c r="DV55" i="7"/>
  <c r="DW55" i="7" s="1"/>
  <c r="FN55" i="7"/>
  <c r="FO55" i="7" s="1"/>
  <c r="AL56" i="7"/>
  <c r="AM56" i="7" s="1"/>
  <c r="CD56" i="7"/>
  <c r="CE56" i="7" s="1"/>
  <c r="DV56" i="7"/>
  <c r="DW56" i="7" s="1"/>
  <c r="FN56" i="7"/>
  <c r="FO56" i="7" s="1"/>
  <c r="AL57" i="7"/>
  <c r="AM57" i="7" s="1"/>
  <c r="CD57" i="7"/>
  <c r="CE57" i="7" s="1"/>
  <c r="DV57" i="7"/>
  <c r="DW57" i="7" s="1"/>
  <c r="FN57" i="7"/>
  <c r="FO57" i="7" s="1"/>
  <c r="AL58" i="7"/>
  <c r="AM58" i="7" s="1"/>
  <c r="CD58" i="7"/>
  <c r="CE58" i="7" s="1"/>
  <c r="DV58" i="7"/>
  <c r="DW58" i="7" s="1"/>
  <c r="FN58" i="7"/>
  <c r="FO58" i="7" s="1"/>
  <c r="AL59" i="7"/>
  <c r="AM59" i="7" s="1"/>
  <c r="CD59" i="7"/>
  <c r="CE59" i="7" s="1"/>
  <c r="DV59" i="7"/>
  <c r="DW59" i="7" s="1"/>
  <c r="FN59" i="7"/>
  <c r="FO59" i="7" s="1"/>
  <c r="AL60" i="7"/>
  <c r="AM60" i="7" s="1"/>
  <c r="CD60" i="7"/>
  <c r="CE60" i="7" s="1"/>
  <c r="DV60" i="7"/>
  <c r="DW60" i="7" s="1"/>
  <c r="FN60" i="7"/>
  <c r="FO60" i="7" s="1"/>
  <c r="AL61" i="7"/>
  <c r="AM61" i="7" s="1"/>
  <c r="CD61" i="7"/>
  <c r="CE61" i="7" s="1"/>
  <c r="FN61" i="7"/>
  <c r="FO61" i="7" s="1"/>
  <c r="AL62" i="7"/>
  <c r="AM62" i="7" s="1"/>
  <c r="CD62" i="7"/>
  <c r="CE62" i="7" s="1"/>
  <c r="DV62" i="7"/>
  <c r="DW62" i="7" s="1"/>
  <c r="FN62" i="7"/>
  <c r="FO62" i="7" s="1"/>
  <c r="AL63" i="7"/>
  <c r="AM63" i="7" s="1"/>
  <c r="CD63" i="7"/>
  <c r="CE63" i="7" s="1"/>
  <c r="DV63" i="7"/>
  <c r="DW63" i="7" s="1"/>
  <c r="FN63" i="7"/>
  <c r="FO63" i="7" s="1"/>
  <c r="AL64" i="7"/>
  <c r="AM64" i="7" s="1"/>
  <c r="CD64" i="7"/>
  <c r="CE64" i="7" s="1"/>
  <c r="DV64" i="7"/>
  <c r="DW64" i="7" s="1"/>
  <c r="FN64" i="7"/>
  <c r="FO64" i="7" s="1"/>
  <c r="AL65" i="7"/>
  <c r="AM65" i="7" s="1"/>
  <c r="CD65" i="7"/>
  <c r="CE65" i="7" s="1"/>
  <c r="DV65" i="7"/>
  <c r="DW65" i="7" s="1"/>
  <c r="FN65" i="7"/>
  <c r="FO65" i="7" s="1"/>
  <c r="AL66" i="7"/>
  <c r="AM66" i="7" s="1"/>
  <c r="CD66" i="7"/>
  <c r="CE66" i="7" s="1"/>
  <c r="DV66" i="7"/>
  <c r="DW66" i="7" s="1"/>
  <c r="FN66" i="7"/>
  <c r="FO66" i="7" s="1"/>
  <c r="AL67" i="7"/>
  <c r="AM67" i="7" s="1"/>
  <c r="CD67" i="7"/>
  <c r="CE67" i="7" s="1"/>
  <c r="DV67" i="7"/>
  <c r="DW67" i="7" s="1"/>
  <c r="FN67" i="7"/>
  <c r="FO67" i="7" s="1"/>
  <c r="AL68" i="7"/>
  <c r="AM68" i="7" s="1"/>
  <c r="CD68" i="7"/>
  <c r="CE68" i="7" s="1"/>
  <c r="DV68" i="7"/>
  <c r="DW68" i="7" s="1"/>
  <c r="FN68" i="7"/>
  <c r="FO68" i="7" s="1"/>
  <c r="AL69" i="7"/>
  <c r="AM69" i="7" s="1"/>
  <c r="CD69" i="7"/>
  <c r="CE69" i="7" s="1"/>
  <c r="DV69" i="7"/>
  <c r="DW69" i="7" s="1"/>
  <c r="FN69" i="7"/>
  <c r="FO69" i="7" s="1"/>
  <c r="AL70" i="7"/>
  <c r="AM70" i="7" s="1"/>
  <c r="CD70" i="7"/>
  <c r="CE70" i="7" s="1"/>
  <c r="DV70" i="7"/>
  <c r="DW70" i="7" s="1"/>
  <c r="FN70" i="7"/>
  <c r="FO70" i="7" s="1"/>
  <c r="AL71" i="7"/>
  <c r="AM71" i="7" s="1"/>
  <c r="CD71" i="7"/>
  <c r="CE71" i="7" s="1"/>
  <c r="DV71" i="7"/>
  <c r="DW71" i="7" s="1"/>
  <c r="FN71" i="7"/>
  <c r="FO71" i="7" s="1"/>
  <c r="AL72" i="7"/>
  <c r="AM72" i="7" s="1"/>
  <c r="CD72" i="7"/>
  <c r="CE72" i="7" s="1"/>
  <c r="DV72" i="7"/>
  <c r="DW72" i="7" s="1"/>
  <c r="FN72" i="7"/>
  <c r="FO72" i="7" s="1"/>
  <c r="AL73" i="7"/>
  <c r="AM73" i="7" s="1"/>
  <c r="CD73" i="7"/>
  <c r="CE73" i="7" s="1"/>
  <c r="DV73" i="7"/>
  <c r="DW73" i="7" s="1"/>
  <c r="FN73" i="7"/>
  <c r="FO73" i="7" s="1"/>
  <c r="AL74" i="7"/>
  <c r="AM74" i="7" s="1"/>
  <c r="CD74" i="7"/>
  <c r="CE74" i="7" s="1"/>
  <c r="DV74" i="7"/>
  <c r="DW74" i="7" s="1"/>
  <c r="FN74" i="7"/>
  <c r="FO74" i="7" s="1"/>
  <c r="AL75" i="7"/>
  <c r="AM75" i="7" s="1"/>
  <c r="CD75" i="7"/>
  <c r="CE75" i="7" s="1"/>
  <c r="DV75" i="7"/>
  <c r="DW75" i="7" s="1"/>
  <c r="FN75" i="7"/>
  <c r="FO75" i="7" s="1"/>
  <c r="AL76" i="7"/>
  <c r="AM76" i="7" s="1"/>
  <c r="CD76" i="7"/>
  <c r="CE76" i="7" s="1"/>
  <c r="DV76" i="7"/>
  <c r="DW76" i="7" s="1"/>
  <c r="FN76" i="7"/>
  <c r="FO76" i="7" s="1"/>
  <c r="AL77" i="7"/>
  <c r="AM77" i="7" s="1"/>
  <c r="CD77" i="7"/>
  <c r="CE77" i="7" s="1"/>
  <c r="DV77" i="7"/>
  <c r="DW77" i="7" s="1"/>
  <c r="FN77" i="7"/>
  <c r="FO77" i="7" s="1"/>
  <c r="AL78" i="7"/>
  <c r="AM78" i="7" s="1"/>
  <c r="CD78" i="7"/>
  <c r="CE78" i="7" s="1"/>
  <c r="DV78" i="7"/>
  <c r="DW78" i="7" s="1"/>
  <c r="FN78" i="7"/>
  <c r="FO78" i="7" s="1"/>
  <c r="AL79" i="7"/>
  <c r="AM79" i="7" s="1"/>
  <c r="CD79" i="7"/>
  <c r="CE79" i="7" s="1"/>
  <c r="DV79" i="7"/>
  <c r="DW79" i="7" s="1"/>
  <c r="FN79" i="7"/>
  <c r="FO79" i="7" s="1"/>
  <c r="AL80" i="7"/>
  <c r="AM80" i="7" s="1"/>
  <c r="CD80" i="7"/>
  <c r="CE80" i="7" s="1"/>
  <c r="DV80" i="7"/>
  <c r="DW80" i="7" s="1"/>
  <c r="FN80" i="7"/>
  <c r="FO80" i="7" s="1"/>
  <c r="AL81" i="7"/>
  <c r="AM81" i="7" s="1"/>
  <c r="CD81" i="7"/>
  <c r="CE81" i="7" s="1"/>
  <c r="DV81" i="7"/>
  <c r="DW81" i="7" s="1"/>
  <c r="FN81" i="7"/>
  <c r="FO81" i="7" s="1"/>
  <c r="AL82" i="7"/>
  <c r="AM82" i="7" s="1"/>
  <c r="CD82" i="7"/>
  <c r="CE82" i="7" s="1"/>
  <c r="DV82" i="7"/>
  <c r="DW82" i="7" s="1"/>
  <c r="FN82" i="7"/>
  <c r="FO82" i="7" s="1"/>
  <c r="AL83" i="7"/>
  <c r="AM83" i="7" s="1"/>
  <c r="DV83" i="7"/>
  <c r="DW83" i="7" s="1"/>
  <c r="FN83" i="7"/>
  <c r="FO83" i="7" s="1"/>
  <c r="AL84" i="7"/>
  <c r="AM84" i="7" s="1"/>
  <c r="FN84" i="7"/>
  <c r="FO84" i="7" s="1"/>
  <c r="FN86" i="7"/>
  <c r="FO86" i="7" s="1"/>
  <c r="FN90" i="7"/>
  <c r="FO90" i="7" s="1"/>
  <c r="DV6" i="8"/>
  <c r="DW6" i="8" s="1"/>
  <c r="FN6" i="8"/>
  <c r="FO6" i="8" s="1"/>
  <c r="CD7" i="8"/>
  <c r="CE7" i="8" s="1"/>
  <c r="DV7" i="8"/>
  <c r="DW7" i="8" s="1"/>
  <c r="FN7" i="8"/>
  <c r="FO7" i="8" s="1"/>
  <c r="CD8" i="8"/>
  <c r="CE8" i="8" s="1"/>
  <c r="DV8" i="8"/>
  <c r="DW8" i="8" s="1"/>
  <c r="FN8" i="8"/>
  <c r="FO8" i="8" s="1"/>
  <c r="CD9" i="8"/>
  <c r="CE9" i="8" s="1"/>
  <c r="DV9" i="8"/>
  <c r="DW9" i="8" s="1"/>
  <c r="FN9" i="8"/>
  <c r="FO9" i="8" s="1"/>
  <c r="CD10" i="8"/>
  <c r="CE10" i="8" s="1"/>
  <c r="DV10" i="8"/>
  <c r="DW10" i="8" s="1"/>
  <c r="FN10" i="8"/>
  <c r="FO10" i="8" s="1"/>
  <c r="CD11" i="8"/>
  <c r="CE11" i="8" s="1"/>
  <c r="DV11" i="8"/>
  <c r="DW11" i="8" s="1"/>
  <c r="FN11" i="8"/>
  <c r="FO11" i="8" s="1"/>
  <c r="CD12" i="8"/>
  <c r="CE12" i="8" s="1"/>
  <c r="DV12" i="8"/>
  <c r="DW12" i="8" s="1"/>
  <c r="FN12" i="8"/>
  <c r="FO12" i="8" s="1"/>
  <c r="CD13" i="8"/>
  <c r="CE13" i="8" s="1"/>
  <c r="DV13" i="8"/>
  <c r="DW13" i="8" s="1"/>
  <c r="FN13" i="8"/>
  <c r="FO13" i="8" s="1"/>
  <c r="CD14" i="8"/>
  <c r="CE14" i="8" s="1"/>
  <c r="DV14" i="8"/>
  <c r="DW14" i="8" s="1"/>
  <c r="FN14" i="8"/>
  <c r="FO14" i="8" s="1"/>
  <c r="CD15" i="8"/>
  <c r="CE15" i="8" s="1"/>
  <c r="DV15" i="8"/>
  <c r="DW15" i="8" s="1"/>
  <c r="FN15" i="8"/>
  <c r="FO15" i="8" s="1"/>
  <c r="CD16" i="8"/>
  <c r="CE16" i="8" s="1"/>
  <c r="DV16" i="8"/>
  <c r="DW16" i="8" s="1"/>
  <c r="FN16" i="8"/>
  <c r="FO16" i="8" s="1"/>
  <c r="CD17" i="8"/>
  <c r="CE17" i="8" s="1"/>
  <c r="DV17" i="8"/>
  <c r="DW17" i="8" s="1"/>
  <c r="FN17" i="8"/>
  <c r="FO17" i="8" s="1"/>
  <c r="CD18" i="8"/>
  <c r="CE18" i="8" s="1"/>
  <c r="DV18" i="8"/>
  <c r="DW18" i="8" s="1"/>
  <c r="FN18" i="8"/>
  <c r="FO18" i="8" s="1"/>
  <c r="CD19" i="8"/>
  <c r="CE19" i="8" s="1"/>
  <c r="DV19" i="8"/>
  <c r="DW19" i="8" s="1"/>
  <c r="FN19" i="8"/>
  <c r="FO19" i="8" s="1"/>
  <c r="CD20" i="8"/>
  <c r="CE20" i="8" s="1"/>
  <c r="DV20" i="8"/>
  <c r="DW20" i="8" s="1"/>
  <c r="FN20" i="8"/>
  <c r="FO20" i="8" s="1"/>
  <c r="CD21" i="8"/>
  <c r="CE21" i="8" s="1"/>
  <c r="DV21" i="8"/>
  <c r="DW21" i="8" s="1"/>
  <c r="FN21" i="8"/>
  <c r="FO21" i="8" s="1"/>
  <c r="CD22" i="8"/>
  <c r="CE22" i="8" s="1"/>
  <c r="DV22" i="8"/>
  <c r="DW22" i="8" s="1"/>
  <c r="FN22" i="8"/>
  <c r="FO22" i="8" s="1"/>
  <c r="CD23" i="8"/>
  <c r="CE23" i="8" s="1"/>
  <c r="DV23" i="8"/>
  <c r="DW23" i="8" s="1"/>
  <c r="FN23" i="8"/>
  <c r="FO23" i="8" s="1"/>
  <c r="CD24" i="8"/>
  <c r="CE24" i="8" s="1"/>
  <c r="AL4" i="9"/>
  <c r="AM4" i="9" s="1"/>
  <c r="CD4" i="9"/>
  <c r="CE4" i="9" s="1"/>
  <c r="DV4" i="9"/>
  <c r="DW4" i="9" s="1"/>
  <c r="FN4" i="9"/>
  <c r="FO4" i="9" s="1"/>
  <c r="AL5" i="9"/>
  <c r="AM5" i="9" s="1"/>
  <c r="CD5" i="9"/>
  <c r="CE5" i="9" s="1"/>
  <c r="DV5" i="9"/>
  <c r="DW5" i="9" s="1"/>
  <c r="FN5" i="9"/>
  <c r="FO5" i="9" s="1"/>
  <c r="AL6" i="9"/>
  <c r="AM6" i="9" s="1"/>
  <c r="CD6" i="9"/>
  <c r="CE6" i="9" s="1"/>
  <c r="DV6" i="9"/>
  <c r="DW6" i="9" s="1"/>
  <c r="FN6" i="9"/>
  <c r="FO6" i="9" s="1"/>
  <c r="AL7" i="9"/>
  <c r="AM7" i="9" s="1"/>
  <c r="CD7" i="9"/>
  <c r="CE7" i="9" s="1"/>
  <c r="DV7" i="9"/>
  <c r="DW7" i="9" s="1"/>
  <c r="FN7" i="9"/>
  <c r="FO7" i="9" s="1"/>
  <c r="AL8" i="9"/>
  <c r="AM8" i="9" s="1"/>
  <c r="CD8" i="9"/>
  <c r="CE8" i="9" s="1"/>
  <c r="DV8" i="9"/>
  <c r="DW8" i="9" s="1"/>
  <c r="FN8" i="9"/>
  <c r="FO8" i="9" s="1"/>
  <c r="AL9" i="9"/>
  <c r="AM9" i="9" s="1"/>
  <c r="CD9" i="9"/>
  <c r="CE9" i="9" s="1"/>
  <c r="DV9" i="9"/>
  <c r="DW9" i="9" s="1"/>
  <c r="FN9" i="9"/>
  <c r="FO9" i="9" s="1"/>
  <c r="AL10" i="9"/>
  <c r="AM10" i="9" s="1"/>
  <c r="CD10" i="9"/>
  <c r="CE10" i="9" s="1"/>
  <c r="DV10" i="9"/>
  <c r="DW10" i="9" s="1"/>
  <c r="FN10" i="9"/>
  <c r="FO10" i="9" s="1"/>
  <c r="AL11" i="9"/>
  <c r="AM11" i="9" s="1"/>
  <c r="CD11" i="9"/>
  <c r="CE11" i="9" s="1"/>
  <c r="DV11" i="9"/>
  <c r="DW11" i="9" s="1"/>
  <c r="FN11" i="9"/>
  <c r="FO11" i="9" s="1"/>
  <c r="AL12" i="9"/>
  <c r="AM12" i="9" s="1"/>
  <c r="CD12" i="9"/>
  <c r="CE12" i="9" s="1"/>
  <c r="DV12" i="9"/>
  <c r="DW12" i="9" s="1"/>
  <c r="FN12" i="9"/>
  <c r="FO12" i="9" s="1"/>
  <c r="AL13" i="9"/>
  <c r="AM13" i="9" s="1"/>
  <c r="CD13" i="9"/>
  <c r="CE13" i="9" s="1"/>
  <c r="DV13" i="9"/>
  <c r="DW13" i="9" s="1"/>
  <c r="FN13" i="9"/>
  <c r="FO13" i="9" s="1"/>
  <c r="AL14" i="9"/>
  <c r="AM14" i="9" s="1"/>
  <c r="CD14" i="9"/>
  <c r="CE14" i="9" s="1"/>
  <c r="DV14" i="9"/>
  <c r="DW14" i="9" s="1"/>
  <c r="FN14" i="9"/>
  <c r="FO14" i="9" s="1"/>
  <c r="AL15" i="9"/>
  <c r="AM15" i="9" s="1"/>
  <c r="CD15" i="9"/>
  <c r="CE15" i="9" s="1"/>
  <c r="DV15" i="9"/>
  <c r="DW15" i="9" s="1"/>
  <c r="FN15" i="9"/>
  <c r="FO15" i="9" s="1"/>
  <c r="AL16" i="9"/>
  <c r="AM16" i="9" s="1"/>
  <c r="CD16" i="9"/>
  <c r="CE16" i="9" s="1"/>
  <c r="DV16" i="9"/>
  <c r="DW16" i="9" s="1"/>
  <c r="FN16" i="9"/>
  <c r="FO16" i="9" s="1"/>
  <c r="AL17" i="9"/>
  <c r="AM17" i="9" s="1"/>
  <c r="CD17" i="9"/>
  <c r="CE17" i="9" s="1"/>
  <c r="DV17" i="9"/>
  <c r="DW17" i="9" s="1"/>
  <c r="FN17" i="9"/>
  <c r="FO17" i="9" s="1"/>
  <c r="AL18" i="9"/>
  <c r="AM18" i="9" s="1"/>
  <c r="CD18" i="9"/>
  <c r="CE18" i="9" s="1"/>
  <c r="DV18" i="9"/>
  <c r="DW18" i="9" s="1"/>
  <c r="FN18" i="9"/>
  <c r="FO18" i="9" s="1"/>
  <c r="AL19" i="9"/>
  <c r="AM19" i="9" s="1"/>
  <c r="CD19" i="9"/>
  <c r="CE19" i="9" s="1"/>
  <c r="DV19" i="9"/>
  <c r="DW19" i="9" s="1"/>
  <c r="FN19" i="9"/>
  <c r="FO19" i="9" s="1"/>
  <c r="AL20" i="9"/>
  <c r="AM20" i="9" s="1"/>
  <c r="CD20" i="9"/>
  <c r="CE20" i="9" s="1"/>
  <c r="DV20" i="9"/>
  <c r="DW20" i="9" s="1"/>
  <c r="FN20" i="9"/>
  <c r="FO20" i="9" s="1"/>
  <c r="AL21" i="9"/>
  <c r="AM21" i="9" s="1"/>
  <c r="CD21" i="9"/>
  <c r="CE21" i="9" s="1"/>
  <c r="DV21" i="9"/>
  <c r="DW21" i="9" s="1"/>
  <c r="FN21" i="9"/>
  <c r="FO21" i="9" s="1"/>
  <c r="AL22" i="9"/>
  <c r="AM22" i="9" s="1"/>
  <c r="CD22" i="9"/>
  <c r="CE22" i="9" s="1"/>
  <c r="DV22" i="9"/>
  <c r="DW22" i="9" s="1"/>
  <c r="FN22" i="9"/>
  <c r="FO22" i="9" s="1"/>
  <c r="AL23" i="9"/>
  <c r="AM23" i="9" s="1"/>
  <c r="CD23" i="9"/>
  <c r="CE23" i="9" s="1"/>
  <c r="DV23" i="9"/>
  <c r="DW23" i="9" s="1"/>
  <c r="FN23" i="9"/>
  <c r="FO23" i="9" s="1"/>
  <c r="AL24" i="9"/>
  <c r="AM24" i="9" s="1"/>
  <c r="CD24" i="9"/>
  <c r="CE24" i="9" s="1"/>
  <c r="DV24" i="9"/>
  <c r="DW24" i="9" s="1"/>
  <c r="FN24" i="9"/>
  <c r="FO24" i="9" s="1"/>
  <c r="AL25" i="9"/>
  <c r="AM25" i="9" s="1"/>
  <c r="CD25" i="9"/>
  <c r="CE25" i="9" s="1"/>
  <c r="DV25" i="9"/>
  <c r="DW25" i="9" s="1"/>
  <c r="FN25" i="9"/>
  <c r="FO25" i="9" s="1"/>
  <c r="AL26" i="9"/>
  <c r="AM26" i="9" s="1"/>
  <c r="CD26" i="9"/>
  <c r="CE26" i="9" s="1"/>
  <c r="DV26" i="9"/>
  <c r="DW26" i="9" s="1"/>
  <c r="FN26" i="9"/>
  <c r="FO26" i="9" s="1"/>
  <c r="AL27" i="9"/>
  <c r="AM27" i="9" s="1"/>
  <c r="CD27" i="9"/>
  <c r="CE27" i="9" s="1"/>
  <c r="DV27" i="9"/>
  <c r="DW27" i="9" s="1"/>
  <c r="FN27" i="9"/>
  <c r="FO27" i="9" s="1"/>
  <c r="AL28" i="9"/>
  <c r="AM28" i="9" s="1"/>
  <c r="CD28" i="9"/>
  <c r="CE28" i="9" s="1"/>
  <c r="DV28" i="9"/>
  <c r="DW28" i="9" s="1"/>
  <c r="FN28" i="9"/>
  <c r="FO28" i="9" s="1"/>
  <c r="AL29" i="9"/>
  <c r="AM29" i="9" s="1"/>
  <c r="CD29" i="9"/>
  <c r="CE29" i="9" s="1"/>
  <c r="DV29" i="9"/>
  <c r="DW29" i="9" s="1"/>
  <c r="FN29" i="9"/>
  <c r="FO29" i="9" s="1"/>
  <c r="AL30" i="9"/>
  <c r="AM30" i="9" s="1"/>
  <c r="CD30" i="9"/>
  <c r="CE30" i="9" s="1"/>
  <c r="DV30" i="9"/>
  <c r="DW30" i="9" s="1"/>
  <c r="FN30" i="9"/>
  <c r="FO30" i="9" s="1"/>
  <c r="AL31" i="9"/>
  <c r="AM31" i="9" s="1"/>
  <c r="CD31" i="9"/>
  <c r="CE31" i="9" s="1"/>
  <c r="DV31" i="9"/>
  <c r="DW31" i="9" s="1"/>
  <c r="FN31" i="9"/>
  <c r="FO31" i="9" s="1"/>
  <c r="AL32" i="9"/>
  <c r="AM32" i="9" s="1"/>
  <c r="CD32" i="9"/>
  <c r="CE32" i="9" s="1"/>
  <c r="DV32" i="9"/>
  <c r="DW32" i="9" s="1"/>
  <c r="FN32" i="9"/>
  <c r="FO32" i="9" s="1"/>
  <c r="AL33" i="9"/>
  <c r="AM33" i="9" s="1"/>
  <c r="CD33" i="9"/>
  <c r="CE33" i="9" s="1"/>
  <c r="DV33" i="9"/>
  <c r="DW33" i="9" s="1"/>
  <c r="FN33" i="9"/>
  <c r="FO33" i="9" s="1"/>
  <c r="AL34" i="9"/>
  <c r="AM34" i="9" s="1"/>
  <c r="CD34" i="9"/>
  <c r="CE34" i="9" s="1"/>
  <c r="DV34" i="9"/>
  <c r="DW34" i="9" s="1"/>
  <c r="FN34" i="9"/>
  <c r="FO34" i="9" s="1"/>
  <c r="AL35" i="9"/>
  <c r="AM35" i="9" s="1"/>
  <c r="CD35" i="9"/>
  <c r="CE35" i="9" s="1"/>
  <c r="DV35" i="9"/>
  <c r="DW35" i="9" s="1"/>
  <c r="FN35" i="9"/>
  <c r="FO35" i="9" s="1"/>
  <c r="AL36" i="9"/>
  <c r="AM36" i="9" s="1"/>
  <c r="CD36" i="9"/>
  <c r="CE36" i="9" s="1"/>
  <c r="DV36" i="9"/>
  <c r="DW36" i="9" s="1"/>
  <c r="FN36" i="9"/>
  <c r="FO36" i="9" s="1"/>
  <c r="AL37" i="9"/>
  <c r="AM37" i="9" s="1"/>
  <c r="CD37" i="9"/>
  <c r="CE37" i="9" s="1"/>
  <c r="DV37" i="9"/>
  <c r="DW37" i="9" s="1"/>
  <c r="FN37" i="9"/>
  <c r="FO37" i="9" s="1"/>
  <c r="AL38" i="9"/>
  <c r="AM38" i="9" s="1"/>
  <c r="CD38" i="9"/>
  <c r="CE38" i="9" s="1"/>
  <c r="DV38" i="9"/>
  <c r="DW38" i="9" s="1"/>
  <c r="FN38" i="9"/>
  <c r="FO38" i="9" s="1"/>
  <c r="AL39" i="9"/>
  <c r="AM39" i="9" s="1"/>
  <c r="CD39" i="9"/>
  <c r="CE39" i="9" s="1"/>
  <c r="DV39" i="9"/>
  <c r="DW39" i="9" s="1"/>
  <c r="FN39" i="9"/>
  <c r="FO39" i="9" s="1"/>
  <c r="AL40" i="9"/>
  <c r="AM40" i="9" s="1"/>
  <c r="CD40" i="9"/>
  <c r="CE40" i="9" s="1"/>
  <c r="DV40" i="9"/>
  <c r="DW40" i="9" s="1"/>
  <c r="FN40" i="9"/>
  <c r="FO40" i="9" s="1"/>
  <c r="AL41" i="9"/>
  <c r="AM41" i="9" s="1"/>
  <c r="CD41" i="9"/>
  <c r="CE41" i="9" s="1"/>
  <c r="DV41" i="9"/>
  <c r="DW41" i="9" s="1"/>
  <c r="FN41" i="9"/>
  <c r="FO41" i="9" s="1"/>
  <c r="AL42" i="9"/>
  <c r="AM42" i="9" s="1"/>
  <c r="CD42" i="9"/>
  <c r="CE42" i="9" s="1"/>
  <c r="DV42" i="9"/>
  <c r="DW42" i="9" s="1"/>
  <c r="FN42" i="9"/>
  <c r="FO42" i="9" s="1"/>
  <c r="AL43" i="9"/>
  <c r="AM43" i="9" s="1"/>
  <c r="CD43" i="9"/>
  <c r="CE43" i="9" s="1"/>
  <c r="DV43" i="9"/>
  <c r="DW43" i="9" s="1"/>
  <c r="FN43" i="9"/>
  <c r="FO43" i="9" s="1"/>
  <c r="AL44" i="9"/>
  <c r="AM44" i="9" s="1"/>
  <c r="CD44" i="9"/>
  <c r="CE44" i="9" s="1"/>
  <c r="DV44" i="9"/>
  <c r="DW44" i="9" s="1"/>
  <c r="FN44" i="9"/>
  <c r="FO44" i="9" s="1"/>
  <c r="AL45" i="9"/>
  <c r="AM45" i="9" s="1"/>
  <c r="CD45" i="9"/>
  <c r="CE45" i="9" s="1"/>
  <c r="DV45" i="9"/>
  <c r="DW45" i="9" s="1"/>
  <c r="FN45" i="9"/>
  <c r="FO45" i="9" s="1"/>
  <c r="AL46" i="9"/>
  <c r="AM46" i="9" s="1"/>
  <c r="CD46" i="9"/>
  <c r="CE46" i="9" s="1"/>
  <c r="DV46" i="9"/>
  <c r="DW46" i="9" s="1"/>
  <c r="FN46" i="9"/>
  <c r="FO46" i="9" s="1"/>
  <c r="AL47" i="9"/>
  <c r="AM47" i="9" s="1"/>
  <c r="CD47" i="9"/>
  <c r="CE47" i="9" s="1"/>
  <c r="DV47" i="9"/>
  <c r="DW47" i="9" s="1"/>
  <c r="FN47" i="9"/>
  <c r="FO47" i="9" s="1"/>
  <c r="AL48" i="9"/>
  <c r="AM48" i="9" s="1"/>
  <c r="CD48" i="9"/>
  <c r="CE48" i="9" s="1"/>
  <c r="DV48" i="9"/>
  <c r="DW48" i="9" s="1"/>
  <c r="FN48" i="9"/>
  <c r="FO48" i="9" s="1"/>
  <c r="AL49" i="9"/>
  <c r="AM49" i="9" s="1"/>
  <c r="CD49" i="9"/>
  <c r="CE49" i="9" s="1"/>
  <c r="DV49" i="9"/>
  <c r="DW49" i="9" s="1"/>
  <c r="FN49" i="9"/>
  <c r="FO49" i="9" s="1"/>
  <c r="AL50" i="9"/>
  <c r="AM50" i="9" s="1"/>
  <c r="CD50" i="9"/>
  <c r="CE50" i="9" s="1"/>
  <c r="DV50" i="9"/>
  <c r="DW50" i="9" s="1"/>
  <c r="FN50" i="9"/>
  <c r="FO50" i="9" s="1"/>
  <c r="AL51" i="9"/>
  <c r="AM51" i="9" s="1"/>
  <c r="CD51" i="9"/>
  <c r="CE51" i="9" s="1"/>
  <c r="DV51" i="9"/>
  <c r="DW51" i="9" s="1"/>
  <c r="FN51" i="9"/>
  <c r="FO51" i="9" s="1"/>
  <c r="AL52" i="9"/>
  <c r="AM52" i="9" s="1"/>
  <c r="CD52" i="9"/>
  <c r="CE52" i="9" s="1"/>
  <c r="DV52" i="9"/>
  <c r="DW52" i="9" s="1"/>
  <c r="FN52" i="9"/>
  <c r="FO52" i="9" s="1"/>
  <c r="AL53" i="9"/>
  <c r="AM53" i="9" s="1"/>
  <c r="CD53" i="9"/>
  <c r="CE53" i="9" s="1"/>
  <c r="DV53" i="9"/>
  <c r="DW53" i="9" s="1"/>
  <c r="FN53" i="9"/>
  <c r="FO53" i="9" s="1"/>
  <c r="AL54" i="9"/>
  <c r="AM54" i="9" s="1"/>
  <c r="CD54" i="9"/>
  <c r="CE54" i="9" s="1"/>
  <c r="DV54" i="9"/>
  <c r="DW54" i="9" s="1"/>
  <c r="FN54" i="9"/>
  <c r="FO54" i="9" s="1"/>
  <c r="AL55" i="9"/>
  <c r="AM55" i="9" s="1"/>
  <c r="CD55" i="9"/>
  <c r="CE55" i="9" s="1"/>
  <c r="DV55" i="9"/>
  <c r="DW55" i="9" s="1"/>
  <c r="FN55" i="9"/>
  <c r="FO55" i="9" s="1"/>
  <c r="AL56" i="9"/>
  <c r="AM56" i="9" s="1"/>
  <c r="CD56" i="9"/>
  <c r="CE56" i="9" s="1"/>
  <c r="DV56" i="9"/>
  <c r="DW56" i="9" s="1"/>
  <c r="FN56" i="9"/>
  <c r="FO56" i="9" s="1"/>
  <c r="CD57" i="9"/>
  <c r="CE57" i="9" s="1"/>
  <c r="DV57" i="9"/>
  <c r="DW57" i="9" s="1"/>
  <c r="FN57" i="9"/>
  <c r="FO57" i="9" s="1"/>
  <c r="CD58" i="9"/>
  <c r="CE58" i="9" s="1"/>
  <c r="FN58" i="9"/>
  <c r="FO58" i="9" s="1"/>
  <c r="FN59" i="9"/>
  <c r="FO59" i="9" s="1"/>
  <c r="FN60" i="9"/>
  <c r="FO60" i="9" s="1"/>
  <c r="FN61" i="9"/>
  <c r="FO61" i="9" s="1"/>
  <c r="FN62" i="9"/>
  <c r="FO62" i="9" s="1"/>
  <c r="FN51" i="12"/>
  <c r="FO51" i="12" s="1"/>
  <c r="FN52" i="12"/>
  <c r="FO52" i="12" s="1"/>
  <c r="P4" i="5"/>
  <c r="Q4" i="5" s="1"/>
  <c r="BH4" i="5"/>
  <c r="BI4" i="5" s="1"/>
  <c r="CZ4" i="5"/>
  <c r="DA4" i="5" s="1"/>
  <c r="ER4" i="5"/>
  <c r="ES4" i="5" s="1"/>
  <c r="P5" i="5"/>
  <c r="Q5" i="5" s="1"/>
  <c r="BH5" i="5"/>
  <c r="BI5" i="5" s="1"/>
  <c r="CZ5" i="5"/>
  <c r="DA5" i="5" s="1"/>
  <c r="ER5" i="5"/>
  <c r="ES5" i="5" s="1"/>
  <c r="P6" i="5"/>
  <c r="Q6" i="5" s="1"/>
  <c r="BH6" i="5"/>
  <c r="BI6" i="5" s="1"/>
  <c r="CZ6" i="5"/>
  <c r="DA6" i="5" s="1"/>
  <c r="ER6" i="5"/>
  <c r="ES6" i="5" s="1"/>
  <c r="P7" i="5"/>
  <c r="Q7" i="5" s="1"/>
  <c r="BH7" i="5"/>
  <c r="BI7" i="5" s="1"/>
  <c r="CZ7" i="5"/>
  <c r="DA7" i="5" s="1"/>
  <c r="ER7" i="5"/>
  <c r="ES7" i="5" s="1"/>
  <c r="P8" i="5"/>
  <c r="Q8" i="5" s="1"/>
  <c r="BH8" i="5"/>
  <c r="BI8" i="5" s="1"/>
  <c r="CZ8" i="5"/>
  <c r="DA8" i="5" s="1"/>
  <c r="ER8" i="5"/>
  <c r="ES8" i="5" s="1"/>
  <c r="P9" i="5"/>
  <c r="Q9" i="5" s="1"/>
  <c r="BH9" i="5"/>
  <c r="BI9" i="5" s="1"/>
  <c r="CZ9" i="5"/>
  <c r="DA9" i="5" s="1"/>
  <c r="ER9" i="5"/>
  <c r="ES9" i="5" s="1"/>
  <c r="P10" i="5"/>
  <c r="Q10" i="5" s="1"/>
  <c r="BH10" i="5"/>
  <c r="BI10" i="5" s="1"/>
  <c r="CZ10" i="5"/>
  <c r="DA10" i="5" s="1"/>
  <c r="ER10" i="5"/>
  <c r="ES10" i="5" s="1"/>
  <c r="P11" i="5"/>
  <c r="Q11" i="5" s="1"/>
  <c r="BH11" i="5"/>
  <c r="BI11" i="5" s="1"/>
  <c r="CZ11" i="5"/>
  <c r="DA11" i="5" s="1"/>
  <c r="ER11" i="5"/>
  <c r="ES11" i="5" s="1"/>
  <c r="P12" i="5"/>
  <c r="Q12" i="5" s="1"/>
  <c r="BH12" i="5"/>
  <c r="BI12" i="5" s="1"/>
  <c r="CZ12" i="5"/>
  <c r="DA12" i="5" s="1"/>
  <c r="ER12" i="5"/>
  <c r="ES12" i="5" s="1"/>
  <c r="P13" i="5"/>
  <c r="Q13" i="5" s="1"/>
  <c r="BH13" i="5"/>
  <c r="BI13" i="5" s="1"/>
  <c r="CZ13" i="5"/>
  <c r="DA13" i="5" s="1"/>
  <c r="ER13" i="5"/>
  <c r="ES13" i="5" s="1"/>
  <c r="P14" i="5"/>
  <c r="Q14" i="5" s="1"/>
  <c r="BH14" i="5"/>
  <c r="BI14" i="5" s="1"/>
  <c r="CZ14" i="5"/>
  <c r="DA14" i="5" s="1"/>
  <c r="ER14" i="5"/>
  <c r="ES14" i="5" s="1"/>
  <c r="P15" i="5"/>
  <c r="Q15" i="5" s="1"/>
  <c r="BH15" i="5"/>
  <c r="BI15" i="5" s="1"/>
  <c r="CZ15" i="5"/>
  <c r="DA15" i="5" s="1"/>
  <c r="ER15" i="5"/>
  <c r="ES15" i="5" s="1"/>
  <c r="P16" i="5"/>
  <c r="Q16" i="5" s="1"/>
  <c r="BH16" i="5"/>
  <c r="BI16" i="5" s="1"/>
  <c r="CZ16" i="5"/>
  <c r="DA16" i="5" s="1"/>
  <c r="ER16" i="5"/>
  <c r="ES16" i="5" s="1"/>
  <c r="P17" i="5"/>
  <c r="Q17" i="5" s="1"/>
  <c r="BH17" i="5"/>
  <c r="BI17" i="5" s="1"/>
  <c r="CZ17" i="5"/>
  <c r="DA17" i="5" s="1"/>
  <c r="ER17" i="5"/>
  <c r="ES17" i="5" s="1"/>
  <c r="P18" i="5"/>
  <c r="Q18" i="5" s="1"/>
  <c r="BH18" i="5"/>
  <c r="BI18" i="5" s="1"/>
  <c r="CZ18" i="5"/>
  <c r="DA18" i="5" s="1"/>
  <c r="ER18" i="5"/>
  <c r="ES18" i="5" s="1"/>
  <c r="P19" i="5"/>
  <c r="Q19" i="5" s="1"/>
  <c r="BH19" i="5"/>
  <c r="BI19" i="5" s="1"/>
  <c r="CZ19" i="5"/>
  <c r="DA19" i="5" s="1"/>
  <c r="ER19" i="5"/>
  <c r="ES19" i="5" s="1"/>
  <c r="P20" i="5"/>
  <c r="Q20" i="5" s="1"/>
  <c r="BH20" i="5"/>
  <c r="BI20" i="5" s="1"/>
  <c r="CZ20" i="5"/>
  <c r="DA20" i="5" s="1"/>
  <c r="ER20" i="5"/>
  <c r="ES20" i="5" s="1"/>
  <c r="P21" i="5"/>
  <c r="Q21" i="5" s="1"/>
  <c r="BH21" i="5"/>
  <c r="BI21" i="5" s="1"/>
  <c r="CZ21" i="5"/>
  <c r="DA21" i="5" s="1"/>
  <c r="ER21" i="5"/>
  <c r="ES21" i="5" s="1"/>
  <c r="P22" i="5"/>
  <c r="Q22" i="5" s="1"/>
  <c r="BH22" i="5"/>
  <c r="BI22" i="5" s="1"/>
  <c r="CZ22" i="5"/>
  <c r="DA22" i="5" s="1"/>
  <c r="ER22" i="5"/>
  <c r="ES22" i="5" s="1"/>
  <c r="P23" i="5"/>
  <c r="Q23" i="5" s="1"/>
  <c r="BH23" i="5"/>
  <c r="BI23" i="5" s="1"/>
  <c r="CZ23" i="5"/>
  <c r="DA23" i="5" s="1"/>
  <c r="ER23" i="5"/>
  <c r="ES23" i="5" s="1"/>
  <c r="P24" i="5"/>
  <c r="Q24" i="5" s="1"/>
  <c r="BH24" i="5"/>
  <c r="BI24" i="5" s="1"/>
  <c r="CZ24" i="5"/>
  <c r="DA24" i="5" s="1"/>
  <c r="ER24" i="5"/>
  <c r="ES24" i="5" s="1"/>
  <c r="P25" i="5"/>
  <c r="Q25" i="5" s="1"/>
  <c r="BH25" i="5"/>
  <c r="BI25" i="5" s="1"/>
  <c r="CZ25" i="5"/>
  <c r="DA25" i="5" s="1"/>
  <c r="ER25" i="5"/>
  <c r="ES25" i="5" s="1"/>
  <c r="P26" i="5"/>
  <c r="Q26" i="5" s="1"/>
  <c r="BH26" i="5"/>
  <c r="BI26" i="5" s="1"/>
  <c r="CZ26" i="5"/>
  <c r="DA26" i="5" s="1"/>
  <c r="ER26" i="5"/>
  <c r="ES26" i="5" s="1"/>
  <c r="P27" i="5"/>
  <c r="Q27" i="5" s="1"/>
  <c r="BH27" i="5"/>
  <c r="BI27" i="5" s="1"/>
  <c r="CZ27" i="5"/>
  <c r="DA27" i="5" s="1"/>
  <c r="ER27" i="5"/>
  <c r="ES27" i="5" s="1"/>
  <c r="P28" i="5"/>
  <c r="Q28" i="5" s="1"/>
  <c r="BH28" i="5"/>
  <c r="BI28" i="5" s="1"/>
  <c r="CZ28" i="5"/>
  <c r="DA28" i="5" s="1"/>
  <c r="ER28" i="5"/>
  <c r="ES28" i="5" s="1"/>
  <c r="P29" i="5"/>
  <c r="Q29" i="5" s="1"/>
  <c r="BH29" i="5"/>
  <c r="BI29" i="5" s="1"/>
  <c r="CZ29" i="5"/>
  <c r="DA29" i="5" s="1"/>
  <c r="ER29" i="5"/>
  <c r="ES29" i="5" s="1"/>
  <c r="P30" i="5"/>
  <c r="Q30" i="5" s="1"/>
  <c r="BH30" i="5"/>
  <c r="BI30" i="5" s="1"/>
  <c r="CZ30" i="5"/>
  <c r="DA30" i="5" s="1"/>
  <c r="ER30" i="5"/>
  <c r="ES30" i="5" s="1"/>
  <c r="P31" i="5"/>
  <c r="Q31" i="5" s="1"/>
  <c r="BH31" i="5"/>
  <c r="BI31" i="5" s="1"/>
  <c r="CZ31" i="5"/>
  <c r="DA31" i="5" s="1"/>
  <c r="ER31" i="5"/>
  <c r="ES31" i="5" s="1"/>
  <c r="P32" i="5"/>
  <c r="Q32" i="5" s="1"/>
  <c r="BH32" i="5"/>
  <c r="BI32" i="5" s="1"/>
  <c r="CZ32" i="5"/>
  <c r="DA32" i="5" s="1"/>
  <c r="ER32" i="5"/>
  <c r="ES32" i="5" s="1"/>
  <c r="P33" i="5"/>
  <c r="Q33" i="5" s="1"/>
  <c r="BH33" i="5"/>
  <c r="BI33" i="5" s="1"/>
  <c r="CZ33" i="5"/>
  <c r="DA33" i="5" s="1"/>
  <c r="ER33" i="5"/>
  <c r="ES33" i="5" s="1"/>
  <c r="P34" i="5"/>
  <c r="Q34" i="5" s="1"/>
  <c r="BH34" i="5"/>
  <c r="BI34" i="5" s="1"/>
  <c r="CZ34" i="5"/>
  <c r="DA34" i="5" s="1"/>
  <c r="ER34" i="5"/>
  <c r="ES34" i="5" s="1"/>
  <c r="P35" i="5"/>
  <c r="Q35" i="5" s="1"/>
  <c r="BH35" i="5"/>
  <c r="BI35" i="5" s="1"/>
  <c r="CZ35" i="5"/>
  <c r="DA35" i="5" s="1"/>
  <c r="ER35" i="5"/>
  <c r="ES35" i="5" s="1"/>
  <c r="P36" i="5"/>
  <c r="Q36" i="5" s="1"/>
  <c r="BH36" i="5"/>
  <c r="BI36" i="5" s="1"/>
  <c r="CZ36" i="5"/>
  <c r="DA36" i="5" s="1"/>
  <c r="ER36" i="5"/>
  <c r="ES36" i="5" s="1"/>
  <c r="P37" i="5"/>
  <c r="Q37" i="5" s="1"/>
  <c r="BH37" i="5"/>
  <c r="BI37" i="5" s="1"/>
  <c r="CZ37" i="5"/>
  <c r="DA37" i="5" s="1"/>
  <c r="ER37" i="5"/>
  <c r="ES37" i="5" s="1"/>
  <c r="P38" i="5"/>
  <c r="Q38" i="5" s="1"/>
  <c r="ER38" i="5"/>
  <c r="ES38" i="5" s="1"/>
  <c r="P39" i="5"/>
  <c r="Q39" i="5" s="1"/>
  <c r="ER39" i="5"/>
  <c r="ES39" i="5" s="1"/>
  <c r="P40" i="5"/>
  <c r="Q40" i="5" s="1"/>
  <c r="ER40" i="5"/>
  <c r="ES40" i="5" s="1"/>
  <c r="P41" i="5"/>
  <c r="Q41" i="5" s="1"/>
  <c r="ER41" i="5"/>
  <c r="ES41" i="5" s="1"/>
  <c r="P42" i="5"/>
  <c r="Q42" i="5" s="1"/>
  <c r="ER42" i="5"/>
  <c r="ES42" i="5" s="1"/>
  <c r="P43" i="5"/>
  <c r="Q43" i="5" s="1"/>
  <c r="ER43" i="5"/>
  <c r="ES43" i="5" s="1"/>
  <c r="ER44" i="5"/>
  <c r="ES44" i="5" s="1"/>
  <c r="ER45" i="5"/>
  <c r="ES45" i="5" s="1"/>
  <c r="ER46" i="5"/>
  <c r="ES46" i="5" s="1"/>
  <c r="ER47" i="5"/>
  <c r="ES47" i="5" s="1"/>
  <c r="ER48" i="5"/>
  <c r="ES48" i="5" s="1"/>
  <c r="ER49" i="5"/>
  <c r="ES49" i="5" s="1"/>
  <c r="ER50" i="5"/>
  <c r="ES50" i="5" s="1"/>
  <c r="ER51" i="5"/>
  <c r="ES51" i="5" s="1"/>
  <c r="ER52" i="5"/>
  <c r="ES52" i="5" s="1"/>
  <c r="P13" i="7"/>
  <c r="Q13" i="7" s="1"/>
  <c r="BH13" i="7"/>
  <c r="BI13" i="7" s="1"/>
  <c r="CZ13" i="7"/>
  <c r="DA13" i="7" s="1"/>
  <c r="P14" i="7"/>
  <c r="Q14" i="7" s="1"/>
  <c r="BH14" i="7"/>
  <c r="BI14" i="7" s="1"/>
  <c r="CZ14" i="7"/>
  <c r="DA14" i="7" s="1"/>
  <c r="CZ35" i="7"/>
  <c r="DA35" i="7" s="1"/>
  <c r="P36" i="7"/>
  <c r="Q36" i="7" s="1"/>
  <c r="BH36" i="7"/>
  <c r="BI36" i="7" s="1"/>
  <c r="CZ36" i="7"/>
  <c r="DA36" i="7" s="1"/>
  <c r="P37" i="7"/>
  <c r="Q37" i="7" s="1"/>
  <c r="BH37" i="7"/>
  <c r="BI37" i="7" s="1"/>
  <c r="CZ37" i="7"/>
  <c r="DA37" i="7" s="1"/>
  <c r="P38" i="7"/>
  <c r="Q38" i="7" s="1"/>
  <c r="BH38" i="7"/>
  <c r="BI38" i="7" s="1"/>
  <c r="CZ38" i="7"/>
  <c r="DA38" i="7" s="1"/>
  <c r="P39" i="7"/>
  <c r="Q39" i="7" s="1"/>
  <c r="BH39" i="7"/>
  <c r="BI39" i="7" s="1"/>
  <c r="CZ39" i="7"/>
  <c r="DA39" i="7" s="1"/>
  <c r="P40" i="7"/>
  <c r="Q40" i="7" s="1"/>
  <c r="BH40" i="7"/>
  <c r="BI40" i="7" s="1"/>
  <c r="CZ40" i="7"/>
  <c r="DA40" i="7" s="1"/>
  <c r="P41" i="7"/>
  <c r="Q41" i="7" s="1"/>
  <c r="BH41" i="7"/>
  <c r="BI41" i="7" s="1"/>
  <c r="CZ41" i="7"/>
  <c r="DA41" i="7" s="1"/>
  <c r="P42" i="7"/>
  <c r="Q42" i="7" s="1"/>
  <c r="BH42" i="7"/>
  <c r="BI42" i="7" s="1"/>
  <c r="CZ42" i="7"/>
  <c r="DA42" i="7" s="1"/>
  <c r="P43" i="7"/>
  <c r="Q43" i="7" s="1"/>
  <c r="BH43" i="7"/>
  <c r="BI43" i="7" s="1"/>
  <c r="CZ43" i="7"/>
  <c r="DA43" i="7" s="1"/>
  <c r="P44" i="7"/>
  <c r="Q44" i="7" s="1"/>
  <c r="BH44" i="7"/>
  <c r="BI44" i="7" s="1"/>
  <c r="CZ44" i="7"/>
  <c r="DA44" i="7" s="1"/>
  <c r="P45" i="7"/>
  <c r="Q45" i="7" s="1"/>
  <c r="BH45" i="7"/>
  <c r="BI45" i="7" s="1"/>
  <c r="CZ45" i="7"/>
  <c r="DA45" i="7" s="1"/>
  <c r="P46" i="7"/>
  <c r="Q46" i="7" s="1"/>
  <c r="BH46" i="7"/>
  <c r="BI46" i="7" s="1"/>
  <c r="CZ46" i="7"/>
  <c r="DA46" i="7" s="1"/>
  <c r="P47" i="7"/>
  <c r="Q47" i="7" s="1"/>
  <c r="BH47" i="7"/>
  <c r="BI47" i="7" s="1"/>
  <c r="CZ47" i="7"/>
  <c r="DA47" i="7" s="1"/>
  <c r="P48" i="7"/>
  <c r="Q48" i="7" s="1"/>
  <c r="BH48" i="7"/>
  <c r="BI48" i="7" s="1"/>
  <c r="CZ48" i="7"/>
  <c r="DA48" i="7" s="1"/>
  <c r="P49" i="7"/>
  <c r="Q49" i="7" s="1"/>
  <c r="BH49" i="7"/>
  <c r="BI49" i="7" s="1"/>
  <c r="CZ49" i="7"/>
  <c r="DA49" i="7" s="1"/>
  <c r="P50" i="7"/>
  <c r="Q50" i="7" s="1"/>
  <c r="BH50" i="7"/>
  <c r="BI50" i="7" s="1"/>
  <c r="CZ50" i="7"/>
  <c r="DA50" i="7" s="1"/>
  <c r="P51" i="7"/>
  <c r="Q51" i="7" s="1"/>
  <c r="BH51" i="7"/>
  <c r="BI51" i="7" s="1"/>
  <c r="CZ51" i="7"/>
  <c r="DA51" i="7" s="1"/>
  <c r="P52" i="7"/>
  <c r="Q52" i="7" s="1"/>
  <c r="BH52" i="7"/>
  <c r="BI52" i="7" s="1"/>
  <c r="CZ52" i="7"/>
  <c r="DA52" i="7" s="1"/>
  <c r="P53" i="7"/>
  <c r="Q53" i="7" s="1"/>
  <c r="BH53" i="7"/>
  <c r="BI53" i="7" s="1"/>
  <c r="CZ53" i="7"/>
  <c r="DA53" i="7" s="1"/>
  <c r="P54" i="7"/>
  <c r="Q54" i="7" s="1"/>
  <c r="BH54" i="7"/>
  <c r="BI54" i="7" s="1"/>
  <c r="CZ54" i="7"/>
  <c r="DA54" i="7" s="1"/>
  <c r="P55" i="7"/>
  <c r="Q55" i="7" s="1"/>
  <c r="BH55" i="7"/>
  <c r="BI55" i="7" s="1"/>
  <c r="CZ55" i="7"/>
  <c r="DA55" i="7" s="1"/>
  <c r="P56" i="7"/>
  <c r="Q56" i="7" s="1"/>
  <c r="BH56" i="7"/>
  <c r="BI56" i="7" s="1"/>
  <c r="CZ56" i="7"/>
  <c r="DA56" i="7" s="1"/>
  <c r="BH57" i="7"/>
  <c r="BI57" i="7" s="1"/>
  <c r="CZ57" i="7"/>
  <c r="DA57" i="7" s="1"/>
  <c r="P58" i="7"/>
  <c r="Q58" i="7" s="1"/>
  <c r="BH58" i="7"/>
  <c r="BI58" i="7" s="1"/>
  <c r="CZ58" i="7"/>
  <c r="DA58" i="7" s="1"/>
  <c r="P59" i="7"/>
  <c r="Q59" i="7" s="1"/>
  <c r="BH59" i="7"/>
  <c r="BI59" i="7" s="1"/>
  <c r="CZ59" i="7"/>
  <c r="DA59" i="7" s="1"/>
  <c r="P60" i="7"/>
  <c r="Q60" i="7" s="1"/>
  <c r="BH60" i="7"/>
  <c r="BI60" i="7" s="1"/>
  <c r="CZ60" i="7"/>
  <c r="DA60" i="7" s="1"/>
  <c r="P61" i="7"/>
  <c r="Q61" i="7" s="1"/>
  <c r="BH61" i="7"/>
  <c r="BI61" i="7" s="1"/>
  <c r="CZ61" i="7"/>
  <c r="DA61" i="7" s="1"/>
  <c r="P62" i="7"/>
  <c r="Q62" i="7" s="1"/>
  <c r="BH62" i="7"/>
  <c r="BI62" i="7" s="1"/>
  <c r="CZ62" i="7"/>
  <c r="DA62" i="7" s="1"/>
  <c r="P63" i="7"/>
  <c r="Q63" i="7" s="1"/>
  <c r="BH63" i="7"/>
  <c r="BI63" i="7" s="1"/>
  <c r="CZ63" i="7"/>
  <c r="DA63" i="7" s="1"/>
  <c r="P64" i="7"/>
  <c r="Q64" i="7" s="1"/>
  <c r="BH64" i="7"/>
  <c r="BI64" i="7" s="1"/>
  <c r="CZ64" i="7"/>
  <c r="DA64" i="7" s="1"/>
  <c r="P65" i="7"/>
  <c r="Q65" i="7" s="1"/>
  <c r="BH65" i="7"/>
  <c r="BI65" i="7" s="1"/>
  <c r="CZ65" i="7"/>
  <c r="DA65" i="7" s="1"/>
  <c r="P66" i="7"/>
  <c r="Q66" i="7" s="1"/>
  <c r="BH66" i="7"/>
  <c r="BI66" i="7" s="1"/>
  <c r="CZ66" i="7"/>
  <c r="DA66" i="7" s="1"/>
  <c r="P67" i="7"/>
  <c r="Q67" i="7" s="1"/>
  <c r="BH67" i="7"/>
  <c r="BI67" i="7" s="1"/>
  <c r="CZ67" i="7"/>
  <c r="DA67" i="7" s="1"/>
  <c r="P68" i="7"/>
  <c r="Q68" i="7" s="1"/>
  <c r="BH68" i="7"/>
  <c r="BI68" i="7" s="1"/>
  <c r="CZ68" i="7"/>
  <c r="DA68" i="7" s="1"/>
  <c r="P69" i="7"/>
  <c r="Q69" i="7" s="1"/>
  <c r="BH69" i="7"/>
  <c r="BI69" i="7" s="1"/>
  <c r="CZ69" i="7"/>
  <c r="DA69" i="7" s="1"/>
  <c r="BH70" i="7"/>
  <c r="BI70" i="7" s="1"/>
  <c r="CZ70" i="7"/>
  <c r="DA70" i="7" s="1"/>
  <c r="P71" i="7"/>
  <c r="Q71" i="7" s="1"/>
  <c r="BH71" i="7"/>
  <c r="BI71" i="7" s="1"/>
  <c r="CZ71" i="7"/>
  <c r="DA71" i="7" s="1"/>
  <c r="P72" i="7"/>
  <c r="Q72" i="7" s="1"/>
  <c r="BH72" i="7"/>
  <c r="BI72" i="7" s="1"/>
  <c r="CZ72" i="7"/>
  <c r="DA72" i="7" s="1"/>
  <c r="P73" i="7"/>
  <c r="Q73" i="7" s="1"/>
  <c r="BH73" i="7"/>
  <c r="BI73" i="7" s="1"/>
  <c r="CZ73" i="7"/>
  <c r="DA73" i="7" s="1"/>
  <c r="P74" i="7"/>
  <c r="Q74" i="7" s="1"/>
  <c r="BH74" i="7"/>
  <c r="BI74" i="7" s="1"/>
  <c r="CZ74" i="7"/>
  <c r="DA74" i="7" s="1"/>
  <c r="P75" i="7"/>
  <c r="Q75" i="7" s="1"/>
  <c r="BH75" i="7"/>
  <c r="BI75" i="7" s="1"/>
  <c r="CZ75" i="7"/>
  <c r="DA75" i="7" s="1"/>
  <c r="P76" i="7"/>
  <c r="Q76" i="7" s="1"/>
  <c r="BH76" i="7"/>
  <c r="BI76" i="7" s="1"/>
  <c r="CZ76" i="7"/>
  <c r="DA76" i="7" s="1"/>
  <c r="P77" i="7"/>
  <c r="Q77" i="7" s="1"/>
  <c r="BH77" i="7"/>
  <c r="BI77" i="7" s="1"/>
  <c r="CZ77" i="7"/>
  <c r="DA77" i="7" s="1"/>
  <c r="P78" i="7"/>
  <c r="Q78" i="7" s="1"/>
  <c r="BH78" i="7"/>
  <c r="BI78" i="7" s="1"/>
  <c r="CZ78" i="7"/>
  <c r="DA78" i="7" s="1"/>
  <c r="P79" i="7"/>
  <c r="Q79" i="7" s="1"/>
  <c r="BH79" i="7"/>
  <c r="BI79" i="7" s="1"/>
  <c r="CZ79" i="7"/>
  <c r="DA79" i="7" s="1"/>
  <c r="P80" i="7"/>
  <c r="Q80" i="7" s="1"/>
  <c r="BH80" i="7"/>
  <c r="BI80" i="7" s="1"/>
  <c r="CZ80" i="7"/>
  <c r="DA80" i="7" s="1"/>
  <c r="P81" i="7"/>
  <c r="Q81" i="7" s="1"/>
  <c r="BH81" i="7"/>
  <c r="BI81" i="7" s="1"/>
  <c r="CZ81" i="7"/>
  <c r="DA81" i="7" s="1"/>
  <c r="P82" i="7"/>
  <c r="Q82" i="7" s="1"/>
  <c r="BH82" i="7"/>
  <c r="BI82" i="7" s="1"/>
  <c r="CZ82" i="7"/>
  <c r="DA82" i="7" s="1"/>
  <c r="P83" i="7"/>
  <c r="Q83" i="7" s="1"/>
  <c r="BH83" i="7"/>
  <c r="BI83" i="7" s="1"/>
  <c r="BH84" i="7"/>
  <c r="BI84" i="7" s="1"/>
  <c r="FN85" i="7"/>
  <c r="FO85" i="7" s="1"/>
  <c r="FN87" i="7"/>
  <c r="FO87" i="7" s="1"/>
  <c r="FN88" i="7"/>
  <c r="FO88" i="7" s="1"/>
  <c r="FN89" i="7"/>
  <c r="FO89" i="7" s="1"/>
  <c r="FN91" i="7"/>
  <c r="FO91" i="7" s="1"/>
  <c r="FN92" i="7"/>
  <c r="FO92" i="7" s="1"/>
  <c r="CZ6" i="8"/>
  <c r="DA6" i="8" s="1"/>
  <c r="P7" i="8"/>
  <c r="Q7" i="8" s="1"/>
  <c r="BH7" i="8"/>
  <c r="BI7" i="8" s="1"/>
  <c r="CZ7" i="8"/>
  <c r="DA7" i="8" s="1"/>
  <c r="P8" i="8"/>
  <c r="Q8" i="8" s="1"/>
  <c r="BH8" i="8"/>
  <c r="BI8" i="8" s="1"/>
  <c r="CZ8" i="8"/>
  <c r="DA8" i="8" s="1"/>
  <c r="P9" i="8"/>
  <c r="Q9" i="8" s="1"/>
  <c r="BH9" i="8"/>
  <c r="BI9" i="8" s="1"/>
  <c r="CZ9" i="8"/>
  <c r="DA9" i="8" s="1"/>
  <c r="P10" i="8"/>
  <c r="Q10" i="8" s="1"/>
  <c r="BH10" i="8"/>
  <c r="BI10" i="8" s="1"/>
  <c r="CZ10" i="8"/>
  <c r="DA10" i="8" s="1"/>
  <c r="P11" i="8"/>
  <c r="Q11" i="8" s="1"/>
  <c r="BH11" i="8"/>
  <c r="BI11" i="8" s="1"/>
  <c r="CZ11" i="8"/>
  <c r="DA11" i="8" s="1"/>
  <c r="P12" i="8"/>
  <c r="Q12" i="8" s="1"/>
  <c r="BH12" i="8"/>
  <c r="BI12" i="8" s="1"/>
  <c r="CZ12" i="8"/>
  <c r="DA12" i="8" s="1"/>
  <c r="P13" i="8"/>
  <c r="Q13" i="8" s="1"/>
  <c r="BH13" i="8"/>
  <c r="BI13" i="8" s="1"/>
  <c r="CZ13" i="8"/>
  <c r="DA13" i="8" s="1"/>
  <c r="P14" i="8"/>
  <c r="Q14" i="8" s="1"/>
  <c r="BH14" i="8"/>
  <c r="BI14" i="8" s="1"/>
  <c r="CZ14" i="8"/>
  <c r="DA14" i="8" s="1"/>
  <c r="P15" i="8"/>
  <c r="Q15" i="8" s="1"/>
  <c r="BH15" i="8"/>
  <c r="BI15" i="8" s="1"/>
  <c r="CZ15" i="8"/>
  <c r="DA15" i="8" s="1"/>
  <c r="P16" i="8"/>
  <c r="Q16" i="8" s="1"/>
  <c r="BH16" i="8"/>
  <c r="BI16" i="8" s="1"/>
  <c r="CZ16" i="8"/>
  <c r="DA16" i="8" s="1"/>
  <c r="P17" i="8"/>
  <c r="Q17" i="8" s="1"/>
  <c r="BH17" i="8"/>
  <c r="BI17" i="8" s="1"/>
  <c r="CZ17" i="8"/>
  <c r="DA17" i="8" s="1"/>
  <c r="P18" i="8"/>
  <c r="Q18" i="8" s="1"/>
  <c r="BH18" i="8"/>
  <c r="BI18" i="8" s="1"/>
  <c r="CZ18" i="8"/>
  <c r="DA18" i="8" s="1"/>
  <c r="P19" i="8"/>
  <c r="Q19" i="8" s="1"/>
  <c r="BH19" i="8"/>
  <c r="BI19" i="8" s="1"/>
  <c r="CZ19" i="8"/>
  <c r="DA19" i="8" s="1"/>
  <c r="P20" i="8"/>
  <c r="Q20" i="8" s="1"/>
  <c r="BH20" i="8"/>
  <c r="BI20" i="8" s="1"/>
  <c r="CZ20" i="8"/>
  <c r="DA20" i="8" s="1"/>
  <c r="P21" i="8"/>
  <c r="Q21" i="8" s="1"/>
  <c r="BH21" i="8"/>
  <c r="BI21" i="8" s="1"/>
  <c r="CZ21" i="8"/>
  <c r="DA21" i="8" s="1"/>
  <c r="P22" i="8"/>
  <c r="Q22" i="8" s="1"/>
  <c r="BH22" i="8"/>
  <c r="BI22" i="8" s="1"/>
  <c r="CZ22" i="8"/>
  <c r="DA22" i="8" s="1"/>
  <c r="P23" i="8"/>
  <c r="Q23" i="8" s="1"/>
  <c r="BH23" i="8"/>
  <c r="BI23" i="8" s="1"/>
  <c r="CZ23" i="8"/>
  <c r="DA23" i="8" s="1"/>
  <c r="P24" i="8"/>
  <c r="Q24" i="8" s="1"/>
  <c r="BH24" i="8"/>
  <c r="BI24" i="8" s="1"/>
  <c r="CZ24" i="8"/>
  <c r="DA24" i="8" s="1"/>
  <c r="P4" i="9"/>
  <c r="Q4" i="9" s="1"/>
  <c r="BH4" i="9"/>
  <c r="BI4" i="9" s="1"/>
  <c r="CZ4" i="9"/>
  <c r="DA4" i="9" s="1"/>
  <c r="ER4" i="9"/>
  <c r="ES4" i="9" s="1"/>
  <c r="P5" i="9"/>
  <c r="Q5" i="9" s="1"/>
  <c r="BH5" i="9"/>
  <c r="BI5" i="9" s="1"/>
  <c r="CZ5" i="9"/>
  <c r="DA5" i="9" s="1"/>
  <c r="ER5" i="9"/>
  <c r="ES5" i="9" s="1"/>
  <c r="P6" i="9"/>
  <c r="Q6" i="9" s="1"/>
  <c r="BH6" i="9"/>
  <c r="BI6" i="9" s="1"/>
  <c r="CZ6" i="9"/>
  <c r="DA6" i="9" s="1"/>
  <c r="ER6" i="9"/>
  <c r="ES6" i="9" s="1"/>
  <c r="P7" i="9"/>
  <c r="Q7" i="9" s="1"/>
  <c r="BH7" i="9"/>
  <c r="BI7" i="9" s="1"/>
  <c r="CZ7" i="9"/>
  <c r="DA7" i="9" s="1"/>
  <c r="ER7" i="9"/>
  <c r="ES7" i="9" s="1"/>
  <c r="P8" i="9"/>
  <c r="Q8" i="9" s="1"/>
  <c r="BH8" i="9"/>
  <c r="BI8" i="9" s="1"/>
  <c r="CZ8" i="9"/>
  <c r="DA8" i="9" s="1"/>
  <c r="ER8" i="9"/>
  <c r="ES8" i="9" s="1"/>
  <c r="P9" i="9"/>
  <c r="Q9" i="9" s="1"/>
  <c r="BH9" i="9"/>
  <c r="BI9" i="9" s="1"/>
  <c r="CZ9" i="9"/>
  <c r="DA9" i="9" s="1"/>
  <c r="ER9" i="9"/>
  <c r="ES9" i="9" s="1"/>
  <c r="P10" i="9"/>
  <c r="Q10" i="9" s="1"/>
  <c r="BH10" i="9"/>
  <c r="BI10" i="9" s="1"/>
  <c r="CZ10" i="9"/>
  <c r="DA10" i="9" s="1"/>
  <c r="ER10" i="9"/>
  <c r="ES10" i="9" s="1"/>
  <c r="P11" i="9"/>
  <c r="Q11" i="9" s="1"/>
  <c r="BH11" i="9"/>
  <c r="BI11" i="9" s="1"/>
  <c r="CZ11" i="9"/>
  <c r="DA11" i="9" s="1"/>
  <c r="ER11" i="9"/>
  <c r="ES11" i="9" s="1"/>
  <c r="P12" i="9"/>
  <c r="Q12" i="9" s="1"/>
  <c r="BH12" i="9"/>
  <c r="BI12" i="9" s="1"/>
  <c r="CZ12" i="9"/>
  <c r="DA12" i="9" s="1"/>
  <c r="ER12" i="9"/>
  <c r="ES12" i="9" s="1"/>
  <c r="P13" i="9"/>
  <c r="Q13" i="9" s="1"/>
  <c r="BH13" i="9"/>
  <c r="BI13" i="9" s="1"/>
  <c r="CZ13" i="9"/>
  <c r="DA13" i="9" s="1"/>
  <c r="ER13" i="9"/>
  <c r="ES13" i="9" s="1"/>
  <c r="P14" i="9"/>
  <c r="Q14" i="9" s="1"/>
  <c r="BH14" i="9"/>
  <c r="BI14" i="9" s="1"/>
  <c r="CZ14" i="9"/>
  <c r="DA14" i="9" s="1"/>
  <c r="ER14" i="9"/>
  <c r="ES14" i="9" s="1"/>
  <c r="P15" i="9"/>
  <c r="Q15" i="9" s="1"/>
  <c r="BH15" i="9"/>
  <c r="BI15" i="9" s="1"/>
  <c r="CZ15" i="9"/>
  <c r="DA15" i="9" s="1"/>
  <c r="ER15" i="9"/>
  <c r="ES15" i="9" s="1"/>
  <c r="P16" i="9"/>
  <c r="Q16" i="9" s="1"/>
  <c r="BH16" i="9"/>
  <c r="BI16" i="9" s="1"/>
  <c r="CZ16" i="9"/>
  <c r="DA16" i="9" s="1"/>
  <c r="ER16" i="9"/>
  <c r="ES16" i="9" s="1"/>
  <c r="P17" i="9"/>
  <c r="Q17" i="9" s="1"/>
  <c r="BH17" i="9"/>
  <c r="BI17" i="9" s="1"/>
  <c r="CZ17" i="9"/>
  <c r="DA17" i="9" s="1"/>
  <c r="ER17" i="9"/>
  <c r="ES17" i="9" s="1"/>
  <c r="P18" i="9"/>
  <c r="Q18" i="9" s="1"/>
  <c r="BH18" i="9"/>
  <c r="BI18" i="9" s="1"/>
  <c r="CZ18" i="9"/>
  <c r="DA18" i="9" s="1"/>
  <c r="ER18" i="9"/>
  <c r="ES18" i="9" s="1"/>
  <c r="P19" i="9"/>
  <c r="Q19" i="9" s="1"/>
  <c r="BH19" i="9"/>
  <c r="BI19" i="9" s="1"/>
  <c r="CZ19" i="9"/>
  <c r="DA19" i="9" s="1"/>
  <c r="ER19" i="9"/>
  <c r="ES19" i="9" s="1"/>
  <c r="P20" i="9"/>
  <c r="Q20" i="9" s="1"/>
  <c r="BH20" i="9"/>
  <c r="BI20" i="9" s="1"/>
  <c r="CZ20" i="9"/>
  <c r="DA20" i="9" s="1"/>
  <c r="ER20" i="9"/>
  <c r="ES20" i="9" s="1"/>
  <c r="P21" i="9"/>
  <c r="Q21" i="9" s="1"/>
  <c r="BH21" i="9"/>
  <c r="BI21" i="9" s="1"/>
  <c r="CZ21" i="9"/>
  <c r="DA21" i="9" s="1"/>
  <c r="ER21" i="9"/>
  <c r="ES21" i="9" s="1"/>
  <c r="P22" i="9"/>
  <c r="Q22" i="9" s="1"/>
  <c r="BH22" i="9"/>
  <c r="BI22" i="9" s="1"/>
  <c r="CZ22" i="9"/>
  <c r="DA22" i="9" s="1"/>
  <c r="ER22" i="9"/>
  <c r="ES22" i="9" s="1"/>
  <c r="P23" i="9"/>
  <c r="Q23" i="9" s="1"/>
  <c r="BH23" i="9"/>
  <c r="BI23" i="9" s="1"/>
  <c r="CZ23" i="9"/>
  <c r="DA23" i="9" s="1"/>
  <c r="ER23" i="9"/>
  <c r="ES23" i="9" s="1"/>
  <c r="P24" i="9"/>
  <c r="Q24" i="9" s="1"/>
  <c r="BH24" i="9"/>
  <c r="BI24" i="9" s="1"/>
  <c r="CZ24" i="9"/>
  <c r="DA24" i="9" s="1"/>
  <c r="ER24" i="9"/>
  <c r="ES24" i="9" s="1"/>
  <c r="P25" i="9"/>
  <c r="Q25" i="9" s="1"/>
  <c r="BH25" i="9"/>
  <c r="BI25" i="9" s="1"/>
  <c r="CZ25" i="9"/>
  <c r="DA25" i="9" s="1"/>
  <c r="ER25" i="9"/>
  <c r="ES25" i="9" s="1"/>
  <c r="P26" i="9"/>
  <c r="Q26" i="9" s="1"/>
  <c r="BH26" i="9"/>
  <c r="BI26" i="9" s="1"/>
  <c r="CZ26" i="9"/>
  <c r="DA26" i="9" s="1"/>
  <c r="ER26" i="9"/>
  <c r="ES26" i="9" s="1"/>
  <c r="P27" i="9"/>
  <c r="Q27" i="9" s="1"/>
  <c r="BH27" i="9"/>
  <c r="BI27" i="9" s="1"/>
  <c r="CZ27" i="9"/>
  <c r="DA27" i="9" s="1"/>
  <c r="ER27" i="9"/>
  <c r="ES27" i="9" s="1"/>
  <c r="P28" i="9"/>
  <c r="Q28" i="9" s="1"/>
  <c r="BH28" i="9"/>
  <c r="BI28" i="9" s="1"/>
  <c r="CZ28" i="9"/>
  <c r="DA28" i="9" s="1"/>
  <c r="ER28" i="9"/>
  <c r="ES28" i="9" s="1"/>
  <c r="P29" i="9"/>
  <c r="Q29" i="9" s="1"/>
  <c r="BH29" i="9"/>
  <c r="BI29" i="9" s="1"/>
  <c r="CZ29" i="9"/>
  <c r="DA29" i="9" s="1"/>
  <c r="ER29" i="9"/>
  <c r="ES29" i="9" s="1"/>
  <c r="P30" i="9"/>
  <c r="Q30" i="9" s="1"/>
  <c r="BH30" i="9"/>
  <c r="BI30" i="9" s="1"/>
  <c r="CZ30" i="9"/>
  <c r="DA30" i="9" s="1"/>
  <c r="ER30" i="9"/>
  <c r="ES30" i="9" s="1"/>
  <c r="P31" i="9"/>
  <c r="Q31" i="9" s="1"/>
  <c r="BH31" i="9"/>
  <c r="BI31" i="9" s="1"/>
  <c r="CZ31" i="9"/>
  <c r="DA31" i="9" s="1"/>
  <c r="ER31" i="9"/>
  <c r="ES31" i="9" s="1"/>
  <c r="P32" i="9"/>
  <c r="Q32" i="9" s="1"/>
  <c r="BH32" i="9"/>
  <c r="BI32" i="9" s="1"/>
  <c r="CZ32" i="9"/>
  <c r="DA32" i="9" s="1"/>
  <c r="ER32" i="9"/>
  <c r="ES32" i="9" s="1"/>
  <c r="P33" i="9"/>
  <c r="Q33" i="9" s="1"/>
  <c r="BH33" i="9"/>
  <c r="BI33" i="9" s="1"/>
  <c r="CZ33" i="9"/>
  <c r="DA33" i="9" s="1"/>
  <c r="ER33" i="9"/>
  <c r="ES33" i="9" s="1"/>
  <c r="P34" i="9"/>
  <c r="Q34" i="9" s="1"/>
  <c r="BH34" i="9"/>
  <c r="BI34" i="9" s="1"/>
  <c r="CZ34" i="9"/>
  <c r="DA34" i="9" s="1"/>
  <c r="ER34" i="9"/>
  <c r="ES34" i="9" s="1"/>
  <c r="P35" i="9"/>
  <c r="Q35" i="9" s="1"/>
  <c r="BH35" i="9"/>
  <c r="BI35" i="9" s="1"/>
  <c r="CZ35" i="9"/>
  <c r="DA35" i="9" s="1"/>
  <c r="ER35" i="9"/>
  <c r="ES35" i="9" s="1"/>
  <c r="P36" i="9"/>
  <c r="Q36" i="9" s="1"/>
  <c r="BH36" i="9"/>
  <c r="BI36" i="9" s="1"/>
  <c r="CZ36" i="9"/>
  <c r="DA36" i="9" s="1"/>
  <c r="ER36" i="9"/>
  <c r="ES36" i="9" s="1"/>
  <c r="P37" i="9"/>
  <c r="Q37" i="9" s="1"/>
  <c r="BH37" i="9"/>
  <c r="BI37" i="9" s="1"/>
  <c r="CZ37" i="9"/>
  <c r="DA37" i="9" s="1"/>
  <c r="ER37" i="9"/>
  <c r="ES37" i="9" s="1"/>
  <c r="P38" i="9"/>
  <c r="Q38" i="9" s="1"/>
  <c r="BH38" i="9"/>
  <c r="BI38" i="9" s="1"/>
  <c r="CZ38" i="9"/>
  <c r="DA38" i="9" s="1"/>
  <c r="ER38" i="9"/>
  <c r="ES38" i="9" s="1"/>
  <c r="P39" i="9"/>
  <c r="Q39" i="9" s="1"/>
  <c r="BH39" i="9"/>
  <c r="BI39" i="9" s="1"/>
  <c r="CZ39" i="9"/>
  <c r="DA39" i="9" s="1"/>
  <c r="ER39" i="9"/>
  <c r="ES39" i="9" s="1"/>
  <c r="P40" i="9"/>
  <c r="Q40" i="9" s="1"/>
  <c r="BH40" i="9"/>
  <c r="BI40" i="9" s="1"/>
  <c r="CZ40" i="9"/>
  <c r="DA40" i="9" s="1"/>
  <c r="ER40" i="9"/>
  <c r="ES40" i="9" s="1"/>
  <c r="P41" i="9"/>
  <c r="Q41" i="9" s="1"/>
  <c r="BH41" i="9"/>
  <c r="BI41" i="9" s="1"/>
  <c r="CZ41" i="9"/>
  <c r="DA41" i="9" s="1"/>
  <c r="ER41" i="9"/>
  <c r="ES41" i="9" s="1"/>
  <c r="P42" i="9"/>
  <c r="Q42" i="9" s="1"/>
  <c r="BH42" i="9"/>
  <c r="BI42" i="9" s="1"/>
  <c r="CZ42" i="9"/>
  <c r="DA42" i="9" s="1"/>
  <c r="ER42" i="9"/>
  <c r="ES42" i="9" s="1"/>
  <c r="P43" i="9"/>
  <c r="Q43" i="9" s="1"/>
  <c r="BH43" i="9"/>
  <c r="BI43" i="9" s="1"/>
  <c r="CZ43" i="9"/>
  <c r="DA43" i="9" s="1"/>
  <c r="ER43" i="9"/>
  <c r="ES43" i="9" s="1"/>
  <c r="P44" i="9"/>
  <c r="Q44" i="9" s="1"/>
  <c r="BH44" i="9"/>
  <c r="BI44" i="9" s="1"/>
  <c r="CZ44" i="9"/>
  <c r="DA44" i="9" s="1"/>
  <c r="ER44" i="9"/>
  <c r="ES44" i="9" s="1"/>
  <c r="P45" i="9"/>
  <c r="Q45" i="9" s="1"/>
  <c r="BH45" i="9"/>
  <c r="BI45" i="9" s="1"/>
  <c r="CZ45" i="9"/>
  <c r="DA45" i="9" s="1"/>
  <c r="ER45" i="9"/>
  <c r="ES45" i="9" s="1"/>
  <c r="P46" i="9"/>
  <c r="Q46" i="9" s="1"/>
  <c r="BH46" i="9"/>
  <c r="BI46" i="9" s="1"/>
  <c r="CZ46" i="9"/>
  <c r="DA46" i="9" s="1"/>
  <c r="ER46" i="9"/>
  <c r="ES46" i="9" s="1"/>
  <c r="P47" i="9"/>
  <c r="Q47" i="9" s="1"/>
  <c r="BH47" i="9"/>
  <c r="BI47" i="9" s="1"/>
  <c r="CZ47" i="9"/>
  <c r="DA47" i="9" s="1"/>
  <c r="ER47" i="9"/>
  <c r="ES47" i="9" s="1"/>
  <c r="P48" i="9"/>
  <c r="Q48" i="9" s="1"/>
  <c r="BH48" i="9"/>
  <c r="BI48" i="9" s="1"/>
  <c r="CZ48" i="9"/>
  <c r="DA48" i="9" s="1"/>
  <c r="ER48" i="9"/>
  <c r="ES48" i="9" s="1"/>
  <c r="P49" i="9"/>
  <c r="Q49" i="9" s="1"/>
  <c r="BH49" i="9"/>
  <c r="BI49" i="9" s="1"/>
  <c r="CZ49" i="9"/>
  <c r="DA49" i="9" s="1"/>
  <c r="ER49" i="9"/>
  <c r="ES49" i="9" s="1"/>
  <c r="P50" i="9"/>
  <c r="Q50" i="9" s="1"/>
  <c r="BH50" i="9"/>
  <c r="BI50" i="9" s="1"/>
  <c r="CZ50" i="9"/>
  <c r="DA50" i="9" s="1"/>
  <c r="ER50" i="9"/>
  <c r="ES50" i="9" s="1"/>
  <c r="P51" i="9"/>
  <c r="Q51" i="9" s="1"/>
  <c r="BH51" i="9"/>
  <c r="BI51" i="9" s="1"/>
  <c r="CZ51" i="9"/>
  <c r="DA51" i="9" s="1"/>
  <c r="ER51" i="9"/>
  <c r="ES51" i="9" s="1"/>
  <c r="P52" i="9"/>
  <c r="Q52" i="9" s="1"/>
  <c r="BH52" i="9"/>
  <c r="BI52" i="9" s="1"/>
  <c r="CZ52" i="9"/>
  <c r="DA52" i="9" s="1"/>
  <c r="ER52" i="9"/>
  <c r="ES52" i="9" s="1"/>
  <c r="P53" i="9"/>
  <c r="Q53" i="9" s="1"/>
  <c r="BH53" i="9"/>
  <c r="BI53" i="9" s="1"/>
  <c r="CZ53" i="9"/>
  <c r="DA53" i="9" s="1"/>
  <c r="ER53" i="9"/>
  <c r="ES53" i="9" s="1"/>
  <c r="P54" i="9"/>
  <c r="Q54" i="9" s="1"/>
  <c r="BH54" i="9"/>
  <c r="BI54" i="9" s="1"/>
  <c r="CZ54" i="9"/>
  <c r="DA54" i="9" s="1"/>
  <c r="ER54" i="9"/>
  <c r="ES54" i="9" s="1"/>
  <c r="P55" i="9"/>
  <c r="Q55" i="9" s="1"/>
  <c r="BH55" i="9"/>
  <c r="BI55" i="9" s="1"/>
  <c r="CZ55" i="9"/>
  <c r="DA55" i="9" s="1"/>
  <c r="ER55" i="9"/>
  <c r="ES55" i="9" s="1"/>
  <c r="P56" i="9"/>
  <c r="Q56" i="9" s="1"/>
  <c r="BH56" i="9"/>
  <c r="BI56" i="9" s="1"/>
  <c r="CZ56" i="9"/>
  <c r="DA56" i="9" s="1"/>
  <c r="ER56" i="9"/>
  <c r="ES56" i="9" s="1"/>
  <c r="P57" i="9"/>
  <c r="Q57" i="9" s="1"/>
  <c r="BH57" i="9"/>
  <c r="BI57" i="9" s="1"/>
  <c r="CZ57" i="9"/>
  <c r="DA57" i="9" s="1"/>
  <c r="ER57" i="9"/>
  <c r="ES57" i="9" s="1"/>
  <c r="P58" i="9"/>
  <c r="Q58" i="9" s="1"/>
  <c r="BH58" i="9"/>
  <c r="BI58" i="9" s="1"/>
  <c r="CZ58" i="9"/>
  <c r="DA58" i="9" s="1"/>
  <c r="ER58" i="9"/>
  <c r="ES58" i="9" s="1"/>
  <c r="P59" i="9"/>
  <c r="Q59" i="9" s="1"/>
  <c r="BH59" i="9"/>
  <c r="BI59" i="9" s="1"/>
  <c r="CZ59" i="9"/>
  <c r="DA59" i="9" s="1"/>
  <c r="ER59" i="9"/>
  <c r="ES59" i="9" s="1"/>
  <c r="P60" i="9"/>
  <c r="Q60" i="9" s="1"/>
  <c r="BH60" i="9"/>
  <c r="BI60" i="9" s="1"/>
  <c r="CZ60" i="9"/>
  <c r="DA60" i="9" s="1"/>
  <c r="ER60" i="9"/>
  <c r="ES60" i="9" s="1"/>
  <c r="P61" i="9"/>
  <c r="Q61" i="9" s="1"/>
  <c r="BH61" i="9"/>
  <c r="BI61" i="9" s="1"/>
  <c r="CZ61" i="9"/>
  <c r="DA61" i="9" s="1"/>
  <c r="ER61" i="9"/>
  <c r="ES61" i="9" s="1"/>
  <c r="P62" i="9"/>
  <c r="Q62" i="9" s="1"/>
  <c r="BH62" i="9"/>
  <c r="BI62" i="9" s="1"/>
  <c r="CZ62" i="9"/>
  <c r="DA62" i="9" s="1"/>
  <c r="ER62" i="9"/>
  <c r="ES62" i="9" s="1"/>
  <c r="P63" i="9"/>
  <c r="Q63" i="9" s="1"/>
  <c r="BH63" i="9"/>
  <c r="BI63" i="9" s="1"/>
  <c r="P4" i="10"/>
  <c r="Q4" i="10" s="1"/>
  <c r="BH4" i="10"/>
  <c r="BI4" i="10" s="1"/>
  <c r="CZ4" i="10"/>
  <c r="DA4" i="10" s="1"/>
  <c r="ER4" i="10"/>
  <c r="ES4" i="10" s="1"/>
  <c r="P5" i="10"/>
  <c r="Q5" i="10" s="1"/>
  <c r="BH5" i="10"/>
  <c r="BI5" i="10" s="1"/>
  <c r="CZ5" i="10"/>
  <c r="DA5" i="10" s="1"/>
  <c r="ER5" i="10"/>
  <c r="ES5" i="10" s="1"/>
  <c r="P6" i="10"/>
  <c r="Q6" i="10" s="1"/>
  <c r="BH6" i="10"/>
  <c r="BI6" i="10" s="1"/>
  <c r="CZ6" i="10"/>
  <c r="DA6" i="10" s="1"/>
  <c r="ER6" i="10"/>
  <c r="ES6" i="10" s="1"/>
  <c r="P7" i="10"/>
  <c r="Q7" i="10" s="1"/>
  <c r="BH7" i="10"/>
  <c r="BI7" i="10" s="1"/>
  <c r="CZ7" i="10"/>
  <c r="DA7" i="10" s="1"/>
  <c r="ER7" i="10"/>
  <c r="ES7" i="10" s="1"/>
  <c r="P8" i="10"/>
  <c r="Q8" i="10" s="1"/>
  <c r="BH8" i="10"/>
  <c r="BI8" i="10" s="1"/>
  <c r="CZ8" i="10"/>
  <c r="DA8" i="10" s="1"/>
  <c r="ER8" i="10"/>
  <c r="ES8" i="10" s="1"/>
  <c r="P9" i="10"/>
  <c r="Q9" i="10" s="1"/>
  <c r="BH9" i="10"/>
  <c r="BI9" i="10" s="1"/>
  <c r="CZ9" i="10"/>
  <c r="DA9" i="10" s="1"/>
  <c r="ER9" i="10"/>
  <c r="ES9" i="10" s="1"/>
  <c r="P10" i="10"/>
  <c r="Q10" i="10" s="1"/>
  <c r="BH10" i="10"/>
  <c r="BI10" i="10" s="1"/>
  <c r="CZ10" i="10"/>
  <c r="DA10" i="10" s="1"/>
  <c r="ER10" i="10"/>
  <c r="ES10" i="10" s="1"/>
  <c r="P11" i="10"/>
  <c r="Q11" i="10" s="1"/>
  <c r="BH11" i="10"/>
  <c r="BI11" i="10" s="1"/>
  <c r="CZ11" i="10"/>
  <c r="DA11" i="10" s="1"/>
  <c r="ER11" i="10"/>
  <c r="ES11" i="10" s="1"/>
  <c r="P12" i="10"/>
  <c r="Q12" i="10" s="1"/>
  <c r="BH12" i="10"/>
  <c r="BI12" i="10" s="1"/>
  <c r="CZ12" i="10"/>
  <c r="DA12" i="10" s="1"/>
  <c r="ER12" i="10"/>
  <c r="ES12" i="10" s="1"/>
  <c r="P13" i="10"/>
  <c r="Q13" i="10" s="1"/>
  <c r="BH13" i="10"/>
  <c r="BI13" i="10" s="1"/>
  <c r="CZ13" i="10"/>
  <c r="DA13" i="10" s="1"/>
  <c r="ER13" i="10"/>
  <c r="ES13" i="10" s="1"/>
  <c r="P14" i="10"/>
  <c r="Q14" i="10" s="1"/>
  <c r="BH14" i="10"/>
  <c r="BI14" i="10" s="1"/>
  <c r="CZ14" i="10"/>
  <c r="DA14" i="10" s="1"/>
  <c r="ER14" i="10"/>
  <c r="ES14" i="10" s="1"/>
  <c r="P15" i="10"/>
  <c r="Q15" i="10" s="1"/>
  <c r="BH15" i="10"/>
  <c r="BI15" i="10" s="1"/>
  <c r="CZ15" i="10"/>
  <c r="DA15" i="10" s="1"/>
  <c r="ER15" i="10"/>
  <c r="ES15" i="10" s="1"/>
  <c r="P16" i="10"/>
  <c r="Q16" i="10" s="1"/>
  <c r="BH16" i="10"/>
  <c r="BI16" i="10" s="1"/>
  <c r="CZ16" i="10"/>
  <c r="DA16" i="10" s="1"/>
  <c r="ER16" i="10"/>
  <c r="ES16" i="10" s="1"/>
  <c r="P17" i="10"/>
  <c r="Q17" i="10" s="1"/>
  <c r="BH17" i="10"/>
  <c r="BI17" i="10" s="1"/>
  <c r="CZ17" i="10"/>
  <c r="DA17" i="10" s="1"/>
  <c r="ER17" i="10"/>
  <c r="ES17" i="10" s="1"/>
  <c r="P18" i="10"/>
  <c r="Q18" i="10" s="1"/>
  <c r="BH18" i="10"/>
  <c r="BI18" i="10" s="1"/>
  <c r="CZ18" i="10"/>
  <c r="DA18" i="10" s="1"/>
  <c r="ER18" i="10"/>
  <c r="ES18" i="10" s="1"/>
  <c r="P19" i="10"/>
  <c r="Q19" i="10" s="1"/>
  <c r="BH19" i="10"/>
  <c r="BI19" i="10" s="1"/>
  <c r="CZ19" i="10"/>
  <c r="DA19" i="10" s="1"/>
  <c r="ER19" i="10"/>
  <c r="ES19" i="10" s="1"/>
  <c r="P20" i="10"/>
  <c r="Q20" i="10" s="1"/>
  <c r="BH20" i="10"/>
  <c r="BI20" i="10" s="1"/>
  <c r="CZ20" i="10"/>
  <c r="DA20" i="10" s="1"/>
  <c r="ER20" i="10"/>
  <c r="ES20" i="10" s="1"/>
  <c r="P21" i="10"/>
  <c r="Q21" i="10" s="1"/>
  <c r="BH21" i="10"/>
  <c r="BI21" i="10" s="1"/>
  <c r="CZ21" i="10"/>
  <c r="DA21" i="10" s="1"/>
  <c r="ER21" i="10"/>
  <c r="ES21" i="10" s="1"/>
  <c r="P22" i="10"/>
  <c r="Q22" i="10" s="1"/>
  <c r="BH22" i="10"/>
  <c r="BI22" i="10" s="1"/>
  <c r="CZ22" i="10"/>
  <c r="DA22" i="10" s="1"/>
  <c r="ER22" i="10"/>
  <c r="ES22" i="10" s="1"/>
  <c r="P23" i="10"/>
  <c r="Q23" i="10" s="1"/>
  <c r="BH23" i="10"/>
  <c r="BI23" i="10" s="1"/>
  <c r="CZ23" i="10"/>
  <c r="DA23" i="10" s="1"/>
  <c r="ER23" i="10"/>
  <c r="ES23" i="10" s="1"/>
  <c r="P24" i="10"/>
  <c r="Q24" i="10" s="1"/>
  <c r="BH24" i="10"/>
  <c r="BI24" i="10" s="1"/>
  <c r="CZ24" i="10"/>
  <c r="DA24" i="10" s="1"/>
  <c r="ER24" i="10"/>
  <c r="ES24" i="10" s="1"/>
  <c r="P25" i="10"/>
  <c r="Q25" i="10" s="1"/>
  <c r="BH25" i="10"/>
  <c r="BI25" i="10" s="1"/>
  <c r="CZ25" i="10"/>
  <c r="DA25" i="10" s="1"/>
  <c r="ER25" i="10"/>
  <c r="ES25" i="10" s="1"/>
  <c r="P26" i="10"/>
  <c r="Q26" i="10" s="1"/>
  <c r="BH26" i="10"/>
  <c r="BI26" i="10" s="1"/>
  <c r="CZ26" i="10"/>
  <c r="DA26" i="10" s="1"/>
  <c r="ER26" i="10"/>
  <c r="ES26" i="10" s="1"/>
  <c r="P27" i="10"/>
  <c r="Q27" i="10" s="1"/>
  <c r="BH27" i="10"/>
  <c r="BI27" i="10" s="1"/>
  <c r="CZ27" i="10"/>
  <c r="DA27" i="10" s="1"/>
  <c r="ER27" i="10"/>
  <c r="ES27" i="10" s="1"/>
  <c r="P28" i="10"/>
  <c r="Q28" i="10" s="1"/>
  <c r="BH28" i="10"/>
  <c r="BI28" i="10" s="1"/>
  <c r="CZ28" i="10"/>
  <c r="DA28" i="10" s="1"/>
  <c r="ER28" i="10"/>
  <c r="ES28" i="10" s="1"/>
  <c r="P29" i="10"/>
  <c r="Q29" i="10" s="1"/>
  <c r="BH29" i="10"/>
  <c r="BI29" i="10" s="1"/>
  <c r="CZ29" i="10"/>
  <c r="DA29" i="10" s="1"/>
  <c r="ER29" i="10"/>
  <c r="ES29" i="10" s="1"/>
  <c r="P30" i="10"/>
  <c r="Q30" i="10" s="1"/>
  <c r="BH30" i="10"/>
  <c r="BI30" i="10" s="1"/>
  <c r="CZ30" i="10"/>
  <c r="DA30" i="10" s="1"/>
  <c r="ER30" i="10"/>
  <c r="ES30" i="10" s="1"/>
  <c r="P31" i="10"/>
  <c r="Q31" i="10" s="1"/>
  <c r="BH31" i="10"/>
  <c r="BI31" i="10" s="1"/>
  <c r="CZ31" i="10"/>
  <c r="DA31" i="10" s="1"/>
  <c r="ER31" i="10"/>
  <c r="ES31" i="10" s="1"/>
  <c r="P32" i="10"/>
  <c r="Q32" i="10" s="1"/>
  <c r="BH32" i="10"/>
  <c r="BI32" i="10" s="1"/>
  <c r="CZ32" i="10"/>
  <c r="DA32" i="10" s="1"/>
  <c r="ER32" i="10"/>
  <c r="ES32" i="10" s="1"/>
  <c r="P33" i="10"/>
  <c r="Q33" i="10" s="1"/>
  <c r="BH33" i="10"/>
  <c r="BI33" i="10" s="1"/>
  <c r="CZ33" i="10"/>
  <c r="DA33" i="10" s="1"/>
  <c r="ER33" i="10"/>
  <c r="ES33" i="10" s="1"/>
  <c r="P34" i="10"/>
  <c r="Q34" i="10" s="1"/>
  <c r="BH34" i="10"/>
  <c r="BI34" i="10" s="1"/>
  <c r="CZ34" i="10"/>
  <c r="DA34" i="10" s="1"/>
  <c r="ER34" i="10"/>
  <c r="ES34" i="10" s="1"/>
  <c r="P35" i="10"/>
  <c r="Q35" i="10" s="1"/>
  <c r="BH35" i="10"/>
  <c r="BI35" i="10" s="1"/>
  <c r="CZ35" i="10"/>
  <c r="DA35" i="10" s="1"/>
  <c r="ER35" i="10"/>
  <c r="ES35" i="10" s="1"/>
  <c r="P36" i="10"/>
  <c r="Q36" i="10" s="1"/>
  <c r="BH36" i="10"/>
  <c r="BI36" i="10" s="1"/>
  <c r="CZ36" i="10"/>
  <c r="DA36" i="10" s="1"/>
  <c r="ER36" i="10"/>
  <c r="ES36" i="10" s="1"/>
  <c r="P37" i="10"/>
  <c r="Q37" i="10" s="1"/>
  <c r="BH37" i="10"/>
  <c r="BI37" i="10" s="1"/>
  <c r="CZ37" i="10"/>
  <c r="DA37" i="10" s="1"/>
  <c r="ER37" i="10"/>
  <c r="ES37" i="10" s="1"/>
  <c r="P38" i="10"/>
  <c r="Q38" i="10" s="1"/>
  <c r="BH38" i="10"/>
  <c r="BI38" i="10" s="1"/>
  <c r="CZ38" i="10"/>
  <c r="DA38" i="10" s="1"/>
  <c r="ER38" i="10"/>
  <c r="ES38" i="10" s="1"/>
  <c r="P39" i="10"/>
  <c r="Q39" i="10" s="1"/>
  <c r="BH39" i="10"/>
  <c r="BI39" i="10" s="1"/>
  <c r="CZ39" i="10"/>
  <c r="DA39" i="10" s="1"/>
  <c r="ER39" i="10"/>
  <c r="ES39" i="10" s="1"/>
  <c r="P40" i="10"/>
  <c r="Q40" i="10" s="1"/>
  <c r="BH40" i="10"/>
  <c r="BI40" i="10" s="1"/>
  <c r="CZ40" i="10"/>
  <c r="DA40" i="10" s="1"/>
  <c r="ER40" i="10"/>
  <c r="ES40" i="10" s="1"/>
  <c r="P41" i="10"/>
  <c r="Q41" i="10" s="1"/>
  <c r="BH41" i="10"/>
  <c r="BI41" i="10" s="1"/>
  <c r="CZ41" i="10"/>
  <c r="DA41" i="10" s="1"/>
  <c r="ER41" i="10"/>
  <c r="ES41" i="10" s="1"/>
  <c r="P42" i="10"/>
  <c r="Q42" i="10" s="1"/>
  <c r="BH42" i="10"/>
  <c r="BI42" i="10" s="1"/>
  <c r="CZ42" i="10"/>
  <c r="DA42" i="10" s="1"/>
  <c r="ER42" i="10"/>
  <c r="ES42" i="10" s="1"/>
  <c r="P43" i="10"/>
  <c r="Q43" i="10" s="1"/>
  <c r="BH43" i="10"/>
  <c r="BI43" i="10" s="1"/>
  <c r="CZ43" i="10"/>
  <c r="DA43" i="10" s="1"/>
  <c r="ER43" i="10"/>
  <c r="ES43" i="10" s="1"/>
  <c r="P44" i="10"/>
  <c r="Q44" i="10" s="1"/>
  <c r="BH44" i="10"/>
  <c r="BI44" i="10" s="1"/>
  <c r="CZ44" i="10"/>
  <c r="DA44" i="10" s="1"/>
  <c r="ER44" i="10"/>
  <c r="ES44" i="10" s="1"/>
  <c r="P45" i="10"/>
  <c r="Q45" i="10" s="1"/>
  <c r="BH45" i="10"/>
  <c r="BI45" i="10" s="1"/>
  <c r="CZ45" i="10"/>
  <c r="DA45" i="10" s="1"/>
  <c r="ER45" i="10"/>
  <c r="ES45" i="10" s="1"/>
  <c r="P46" i="10"/>
  <c r="Q46" i="10" s="1"/>
  <c r="BH46" i="10"/>
  <c r="BI46" i="10" s="1"/>
  <c r="CZ46" i="10"/>
  <c r="DA46" i="10" s="1"/>
  <c r="ER46" i="10"/>
  <c r="ES46" i="10" s="1"/>
  <c r="P47" i="10"/>
  <c r="Q47" i="10" s="1"/>
  <c r="BH47" i="10"/>
  <c r="BI47" i="10" s="1"/>
  <c r="CZ47" i="10"/>
  <c r="DA47" i="10" s="1"/>
  <c r="ER47" i="10"/>
  <c r="ES47" i="10" s="1"/>
  <c r="P48" i="10"/>
  <c r="Q48" i="10" s="1"/>
  <c r="BH48" i="10"/>
  <c r="BI48" i="10" s="1"/>
  <c r="CZ48" i="10"/>
  <c r="DA48" i="10" s="1"/>
  <c r="ER48" i="10"/>
  <c r="ES48" i="10" s="1"/>
  <c r="P49" i="10"/>
  <c r="Q49" i="10" s="1"/>
  <c r="BH49" i="10"/>
  <c r="BI49" i="10" s="1"/>
  <c r="CZ49" i="10"/>
  <c r="DA49" i="10" s="1"/>
  <c r="ER49" i="10"/>
  <c r="ES49" i="10" s="1"/>
  <c r="P50" i="10"/>
  <c r="Q50" i="10" s="1"/>
  <c r="BH50" i="10"/>
  <c r="BI50" i="10" s="1"/>
  <c r="CZ50" i="10"/>
  <c r="DA50" i="10" s="1"/>
  <c r="ER50" i="10"/>
  <c r="ES50" i="10" s="1"/>
  <c r="P51" i="10"/>
  <c r="Q51" i="10" s="1"/>
  <c r="BH51" i="10"/>
  <c r="BI51" i="10" s="1"/>
  <c r="CZ51" i="10"/>
  <c r="DA51" i="10" s="1"/>
  <c r="ER51" i="10"/>
  <c r="ES51" i="10" s="1"/>
  <c r="P52" i="10"/>
  <c r="Q52" i="10" s="1"/>
  <c r="BH52" i="10"/>
  <c r="BI52" i="10" s="1"/>
  <c r="CZ52" i="10"/>
  <c r="DA52" i="10" s="1"/>
  <c r="ER52" i="10"/>
  <c r="ES52" i="10" s="1"/>
  <c r="P53" i="10"/>
  <c r="Q53" i="10" s="1"/>
  <c r="BH53" i="10"/>
  <c r="BI53" i="10" s="1"/>
  <c r="CZ53" i="10"/>
  <c r="DA53" i="10" s="1"/>
  <c r="ER53" i="10"/>
  <c r="ES53" i="10" s="1"/>
  <c r="P54" i="10"/>
  <c r="Q54" i="10" s="1"/>
  <c r="BH54" i="10"/>
  <c r="BI54" i="10" s="1"/>
  <c r="CZ54" i="10"/>
  <c r="DA54" i="10" s="1"/>
  <c r="ER54" i="10"/>
  <c r="ES54" i="10" s="1"/>
  <c r="P55" i="10"/>
  <c r="Q55" i="10" s="1"/>
  <c r="BH55" i="10"/>
  <c r="BI55" i="10" s="1"/>
  <c r="CZ55" i="10"/>
  <c r="DA55" i="10" s="1"/>
  <c r="ER55" i="10"/>
  <c r="ES55" i="10" s="1"/>
  <c r="P56" i="10"/>
  <c r="Q56" i="10" s="1"/>
  <c r="BH56" i="10"/>
  <c r="BI56" i="10" s="1"/>
  <c r="CZ56" i="10"/>
  <c r="DA56" i="10" s="1"/>
  <c r="ER56" i="10"/>
  <c r="ES56" i="10" s="1"/>
  <c r="P57" i="10"/>
  <c r="Q57" i="10" s="1"/>
  <c r="BH57" i="10"/>
  <c r="BI57" i="10" s="1"/>
  <c r="CZ57" i="10"/>
  <c r="DA57" i="10" s="1"/>
  <c r="ER57" i="10"/>
  <c r="ES57" i="10" s="1"/>
  <c r="P58" i="10"/>
  <c r="Q58" i="10" s="1"/>
  <c r="BH58" i="10"/>
  <c r="BI58" i="10" s="1"/>
  <c r="CZ58" i="10"/>
  <c r="DA58" i="10" s="1"/>
  <c r="ER58" i="10"/>
  <c r="ES58" i="10" s="1"/>
  <c r="P59" i="10"/>
  <c r="Q59" i="10" s="1"/>
  <c r="BH59" i="10"/>
  <c r="BI59" i="10" s="1"/>
  <c r="CZ59" i="10"/>
  <c r="DA59" i="10" s="1"/>
  <c r="ER59" i="10"/>
  <c r="ES59" i="10" s="1"/>
  <c r="P60" i="10"/>
  <c r="Q60" i="10" s="1"/>
  <c r="BH60" i="10"/>
  <c r="BI60" i="10" s="1"/>
  <c r="CZ60" i="10"/>
  <c r="DA60" i="10" s="1"/>
  <c r="ER60" i="10"/>
  <c r="ES60" i="10" s="1"/>
  <c r="P61" i="10"/>
  <c r="Q61" i="10" s="1"/>
  <c r="BH61" i="10"/>
  <c r="BI61" i="10" s="1"/>
  <c r="CZ61" i="10"/>
  <c r="DA61" i="10" s="1"/>
  <c r="ER61" i="10"/>
  <c r="ES61" i="10" s="1"/>
  <c r="P62" i="10"/>
  <c r="Q62" i="10" s="1"/>
  <c r="BH62" i="10"/>
  <c r="BI62" i="10" s="1"/>
  <c r="CZ62" i="10"/>
  <c r="DA62" i="10" s="1"/>
  <c r="ER62" i="10"/>
  <c r="ES62" i="10" s="1"/>
  <c r="P63" i="10"/>
  <c r="Q63" i="10" s="1"/>
  <c r="BH63" i="10"/>
  <c r="BI63" i="10" s="1"/>
  <c r="CZ63" i="10"/>
  <c r="DA63" i="10" s="1"/>
  <c r="ER63" i="10"/>
  <c r="ES63" i="10" s="1"/>
  <c r="P64" i="10"/>
  <c r="Q64" i="10" s="1"/>
  <c r="BH64" i="10"/>
  <c r="BI64" i="10" s="1"/>
  <c r="CZ64" i="10"/>
  <c r="DA64" i="10" s="1"/>
  <c r="ER64" i="10"/>
  <c r="ES64" i="10" s="1"/>
  <c r="ER73" i="10"/>
  <c r="ES73" i="10" s="1"/>
  <c r="P74" i="10"/>
  <c r="Q74" i="10" s="1"/>
  <c r="BH74" i="10"/>
  <c r="BI74" i="10" s="1"/>
  <c r="CZ74" i="10"/>
  <c r="DA74" i="10" s="1"/>
  <c r="ER74" i="10"/>
  <c r="ES74" i="10" s="1"/>
  <c r="P75" i="10"/>
  <c r="Q75" i="10" s="1"/>
  <c r="BH75" i="10"/>
  <c r="BI75" i="10" s="1"/>
  <c r="CZ75" i="10"/>
  <c r="DA75" i="10" s="1"/>
  <c r="ER75" i="10"/>
  <c r="ES75" i="10" s="1"/>
  <c r="BH76" i="10"/>
  <c r="BI76" i="10" s="1"/>
  <c r="CZ76" i="10"/>
  <c r="DA76" i="10" s="1"/>
  <c r="ER76" i="10"/>
  <c r="ES76" i="10" s="1"/>
  <c r="BH77" i="10"/>
  <c r="BI77" i="10" s="1"/>
  <c r="CZ77" i="10"/>
  <c r="DA77" i="10" s="1"/>
  <c r="ER77" i="10"/>
  <c r="ES77" i="10" s="1"/>
  <c r="BH78" i="10"/>
  <c r="BI78" i="10" s="1"/>
  <c r="ER78" i="10"/>
  <c r="ES78" i="10" s="1"/>
  <c r="AL21" i="11"/>
  <c r="AM21" i="11" s="1"/>
  <c r="CD21" i="11"/>
  <c r="CE21" i="11" s="1"/>
  <c r="DV21" i="11"/>
  <c r="DW21" i="11" s="1"/>
  <c r="FN21" i="11"/>
  <c r="FO21" i="11" s="1"/>
  <c r="AL22" i="11"/>
  <c r="AM22" i="11" s="1"/>
  <c r="CD22" i="11"/>
  <c r="CE22" i="11" s="1"/>
  <c r="DV22" i="11"/>
  <c r="DW22" i="11" s="1"/>
  <c r="FN22" i="11"/>
  <c r="FO22" i="11" s="1"/>
  <c r="AL23" i="11"/>
  <c r="AM23" i="11" s="1"/>
  <c r="CD23" i="11"/>
  <c r="CE23" i="11" s="1"/>
  <c r="DV23" i="11"/>
  <c r="DW23" i="11" s="1"/>
  <c r="FN23" i="11"/>
  <c r="FO23" i="11" s="1"/>
  <c r="AL24" i="11"/>
  <c r="AM24" i="11" s="1"/>
  <c r="CD24" i="11"/>
  <c r="CE24" i="11" s="1"/>
  <c r="DV24" i="11"/>
  <c r="DW24" i="11" s="1"/>
  <c r="FN24" i="11"/>
  <c r="FO24" i="11" s="1"/>
  <c r="AL25" i="11"/>
  <c r="AM25" i="11" s="1"/>
  <c r="CD25" i="11"/>
  <c r="CE25" i="11" s="1"/>
  <c r="DV25" i="11"/>
  <c r="DW25" i="11" s="1"/>
  <c r="FN25" i="11"/>
  <c r="FO25" i="11" s="1"/>
  <c r="AL26" i="11"/>
  <c r="AM26" i="11" s="1"/>
  <c r="CD26" i="11"/>
  <c r="CE26" i="11" s="1"/>
  <c r="DV26" i="11"/>
  <c r="DW26" i="11" s="1"/>
  <c r="FN26" i="11"/>
  <c r="FO26" i="11" s="1"/>
  <c r="AL27" i="11"/>
  <c r="AM27" i="11" s="1"/>
  <c r="CD27" i="11"/>
  <c r="CE27" i="11" s="1"/>
  <c r="DV27" i="11"/>
  <c r="DW27" i="11" s="1"/>
  <c r="FN27" i="11"/>
  <c r="FO27" i="11" s="1"/>
  <c r="AL28" i="11"/>
  <c r="AM28" i="11" s="1"/>
  <c r="CD28" i="11"/>
  <c r="CE28" i="11" s="1"/>
  <c r="DV28" i="11"/>
  <c r="DW28" i="11" s="1"/>
  <c r="FN28" i="11"/>
  <c r="FO28" i="11" s="1"/>
  <c r="AL29" i="11"/>
  <c r="AM29" i="11" s="1"/>
  <c r="CD29" i="11"/>
  <c r="CE29" i="11" s="1"/>
  <c r="DV29" i="11"/>
  <c r="DW29" i="11" s="1"/>
  <c r="FN29" i="11"/>
  <c r="FO29" i="11" s="1"/>
  <c r="AL30" i="11"/>
  <c r="AM30" i="11" s="1"/>
  <c r="CD30" i="11"/>
  <c r="CE30" i="11" s="1"/>
  <c r="DV30" i="11"/>
  <c r="DW30" i="11" s="1"/>
  <c r="FN30" i="11"/>
  <c r="FO30" i="11" s="1"/>
  <c r="AL31" i="11"/>
  <c r="AM31" i="11" s="1"/>
  <c r="CD31" i="11"/>
  <c r="CE31" i="11" s="1"/>
  <c r="DV31" i="11"/>
  <c r="DW31" i="11" s="1"/>
  <c r="FN31" i="11"/>
  <c r="FO31" i="11" s="1"/>
  <c r="AL32" i="11"/>
  <c r="AM32" i="11" s="1"/>
  <c r="CD32" i="11"/>
  <c r="CE32" i="11" s="1"/>
  <c r="DV32" i="11"/>
  <c r="DW32" i="11" s="1"/>
  <c r="FN32" i="11"/>
  <c r="FO32" i="11" s="1"/>
  <c r="AL33" i="11"/>
  <c r="AM33" i="11" s="1"/>
  <c r="CD33" i="11"/>
  <c r="CE33" i="11" s="1"/>
  <c r="DV33" i="11"/>
  <c r="DW33" i="11" s="1"/>
  <c r="FN33" i="11"/>
  <c r="FO33" i="11" s="1"/>
  <c r="AL34" i="11"/>
  <c r="AM34" i="11" s="1"/>
  <c r="CD34" i="11"/>
  <c r="CE34" i="11" s="1"/>
  <c r="DV34" i="11"/>
  <c r="DW34" i="11" s="1"/>
  <c r="FN34" i="11"/>
  <c r="FO34" i="11" s="1"/>
  <c r="AL35" i="11"/>
  <c r="AM35" i="11" s="1"/>
  <c r="CD35" i="11"/>
  <c r="CE35" i="11" s="1"/>
  <c r="DV35" i="11"/>
  <c r="DW35" i="11" s="1"/>
  <c r="FN35" i="11"/>
  <c r="FO35" i="11" s="1"/>
  <c r="AL36" i="11"/>
  <c r="AM36" i="11" s="1"/>
  <c r="CD36" i="11"/>
  <c r="CE36" i="11" s="1"/>
  <c r="DV36" i="11"/>
  <c r="DW36" i="11" s="1"/>
  <c r="FN36" i="11"/>
  <c r="FO36" i="11" s="1"/>
  <c r="AL37" i="11"/>
  <c r="AM37" i="11" s="1"/>
  <c r="CD37" i="11"/>
  <c r="CE37" i="11" s="1"/>
  <c r="DV37" i="11"/>
  <c r="DW37" i="11" s="1"/>
  <c r="FN37" i="11"/>
  <c r="FO37" i="11" s="1"/>
  <c r="AL38" i="11"/>
  <c r="AM38" i="11" s="1"/>
  <c r="CD38" i="11"/>
  <c r="CE38" i="11" s="1"/>
  <c r="DV38" i="11"/>
  <c r="DW38" i="11" s="1"/>
  <c r="FN38" i="11"/>
  <c r="FO38" i="11" s="1"/>
  <c r="AL39" i="11"/>
  <c r="AM39" i="11" s="1"/>
  <c r="CD39" i="11"/>
  <c r="CE39" i="11" s="1"/>
  <c r="DV39" i="11"/>
  <c r="DW39" i="11" s="1"/>
  <c r="FN39" i="11"/>
  <c r="FO39" i="11" s="1"/>
  <c r="AL40" i="11"/>
  <c r="AM40" i="11" s="1"/>
  <c r="CD40" i="11"/>
  <c r="CE40" i="11" s="1"/>
  <c r="DV40" i="11"/>
  <c r="DW40" i="11" s="1"/>
  <c r="FN40" i="11"/>
  <c r="FO40" i="11" s="1"/>
  <c r="AL41" i="11"/>
  <c r="AM41" i="11" s="1"/>
  <c r="CD41" i="11"/>
  <c r="CE41" i="11" s="1"/>
  <c r="DV41" i="11"/>
  <c r="DW41" i="11" s="1"/>
  <c r="FN41" i="11"/>
  <c r="FO41" i="11" s="1"/>
  <c r="AL42" i="11"/>
  <c r="AM42" i="11" s="1"/>
  <c r="CD42" i="11"/>
  <c r="CE42" i="11" s="1"/>
  <c r="DV42" i="11"/>
  <c r="DW42" i="11" s="1"/>
  <c r="FN42" i="11"/>
  <c r="FO42" i="11" s="1"/>
  <c r="AL43" i="11"/>
  <c r="AM43" i="11" s="1"/>
  <c r="CD43" i="11"/>
  <c r="CE43" i="11" s="1"/>
  <c r="DV43" i="11"/>
  <c r="DW43" i="11" s="1"/>
  <c r="FN43" i="11"/>
  <c r="FO43" i="11" s="1"/>
  <c r="AL44" i="11"/>
  <c r="AM44" i="11" s="1"/>
  <c r="CD44" i="11"/>
  <c r="CE44" i="11" s="1"/>
  <c r="DV44" i="11"/>
  <c r="DW44" i="11" s="1"/>
  <c r="FN44" i="11"/>
  <c r="FO44" i="11" s="1"/>
  <c r="AL45" i="11"/>
  <c r="AM45" i="11" s="1"/>
  <c r="CD45" i="11"/>
  <c r="CE45" i="11" s="1"/>
  <c r="DV45" i="11"/>
  <c r="DW45" i="11" s="1"/>
  <c r="FN45" i="11"/>
  <c r="FO45" i="11" s="1"/>
  <c r="AL46" i="11"/>
  <c r="AM46" i="11" s="1"/>
  <c r="CD46" i="11"/>
  <c r="CE46" i="11" s="1"/>
  <c r="DV46" i="11"/>
  <c r="DW46" i="11" s="1"/>
  <c r="FN46" i="11"/>
  <c r="FO46" i="11" s="1"/>
  <c r="AL47" i="11"/>
  <c r="AM47" i="11" s="1"/>
  <c r="CD47" i="11"/>
  <c r="CE47" i="11" s="1"/>
  <c r="DV47" i="11"/>
  <c r="DW47" i="11" s="1"/>
  <c r="FN47" i="11"/>
  <c r="FO47" i="11" s="1"/>
  <c r="AL48" i="11"/>
  <c r="AM48" i="11" s="1"/>
  <c r="CD48" i="11"/>
  <c r="CE48" i="11" s="1"/>
  <c r="DV48" i="11"/>
  <c r="DW48" i="11" s="1"/>
  <c r="FN48" i="11"/>
  <c r="FO48" i="11" s="1"/>
  <c r="AL49" i="11"/>
  <c r="AM49" i="11" s="1"/>
  <c r="CD49" i="11"/>
  <c r="CE49" i="11" s="1"/>
  <c r="DV49" i="11"/>
  <c r="DW49" i="11" s="1"/>
  <c r="FN49" i="11"/>
  <c r="FO49" i="11" s="1"/>
  <c r="AL50" i="11"/>
  <c r="AM50" i="11" s="1"/>
  <c r="CD50" i="11"/>
  <c r="CE50" i="11" s="1"/>
  <c r="DV50" i="11"/>
  <c r="DW50" i="11" s="1"/>
  <c r="FN50" i="11"/>
  <c r="FO50" i="11" s="1"/>
  <c r="AL51" i="11"/>
  <c r="AM51" i="11" s="1"/>
  <c r="CD51" i="11"/>
  <c r="CE51" i="11" s="1"/>
  <c r="DV51" i="11"/>
  <c r="DW51" i="11" s="1"/>
  <c r="FN51" i="11"/>
  <c r="FO51" i="11" s="1"/>
  <c r="AL52" i="11"/>
  <c r="AM52" i="11" s="1"/>
  <c r="CD52" i="11"/>
  <c r="CE52" i="11" s="1"/>
  <c r="DV52" i="11"/>
  <c r="DW52" i="11" s="1"/>
  <c r="FN52" i="11"/>
  <c r="FO52" i="11" s="1"/>
  <c r="AL53" i="11"/>
  <c r="AM53" i="11" s="1"/>
  <c r="CD53" i="11"/>
  <c r="CE53" i="11" s="1"/>
  <c r="DV53" i="11"/>
  <c r="DW53" i="11" s="1"/>
  <c r="FN53" i="11"/>
  <c r="FO53" i="11" s="1"/>
  <c r="AL54" i="11"/>
  <c r="AM54" i="11" s="1"/>
  <c r="CD54" i="11"/>
  <c r="CE54" i="11" s="1"/>
  <c r="DV54" i="11"/>
  <c r="DW54" i="11" s="1"/>
  <c r="FN54" i="11"/>
  <c r="FO54" i="11" s="1"/>
  <c r="AL55" i="11"/>
  <c r="AM55" i="11" s="1"/>
  <c r="CD55" i="11"/>
  <c r="CE55" i="11" s="1"/>
  <c r="DV55" i="11"/>
  <c r="DW55" i="11" s="1"/>
  <c r="FN55" i="11"/>
  <c r="FO55" i="11" s="1"/>
  <c r="AL56" i="11"/>
  <c r="AM56" i="11" s="1"/>
  <c r="CD56" i="11"/>
  <c r="CE56" i="11" s="1"/>
  <c r="DV56" i="11"/>
  <c r="DW56" i="11" s="1"/>
  <c r="FN56" i="11"/>
  <c r="FO56" i="11" s="1"/>
  <c r="AL57" i="11"/>
  <c r="AM57" i="11" s="1"/>
  <c r="CD57" i="11"/>
  <c r="CE57" i="11" s="1"/>
  <c r="DV57" i="11"/>
  <c r="DW57" i="11" s="1"/>
  <c r="FN57" i="11"/>
  <c r="FO57" i="11" s="1"/>
  <c r="AL58" i="11"/>
  <c r="AM58" i="11" s="1"/>
  <c r="CD58" i="11"/>
  <c r="CE58" i="11" s="1"/>
  <c r="DV58" i="11"/>
  <c r="DW58" i="11" s="1"/>
  <c r="FN58" i="11"/>
  <c r="FO58" i="11" s="1"/>
  <c r="AL59" i="11"/>
  <c r="AM59" i="11" s="1"/>
  <c r="CD59" i="11"/>
  <c r="CE59" i="11" s="1"/>
  <c r="DV59" i="11"/>
  <c r="DW59" i="11" s="1"/>
  <c r="FN59" i="11"/>
  <c r="FO59" i="11" s="1"/>
  <c r="AL60" i="11"/>
  <c r="AM60" i="11" s="1"/>
  <c r="CD60" i="11"/>
  <c r="CE60" i="11" s="1"/>
  <c r="DV60" i="11"/>
  <c r="DW60" i="11" s="1"/>
  <c r="FN60" i="11"/>
  <c r="FO60" i="11" s="1"/>
  <c r="AL61" i="11"/>
  <c r="AM61" i="11" s="1"/>
  <c r="CD61" i="11"/>
  <c r="CE61" i="11" s="1"/>
  <c r="DV61" i="11"/>
  <c r="DW61" i="11" s="1"/>
  <c r="FN61" i="11"/>
  <c r="FO61" i="11" s="1"/>
  <c r="AL62" i="11"/>
  <c r="AM62" i="11" s="1"/>
  <c r="CD62" i="11"/>
  <c r="CE62" i="11" s="1"/>
  <c r="DV62" i="11"/>
  <c r="DW62" i="11" s="1"/>
  <c r="FN62" i="11"/>
  <c r="FO62" i="11" s="1"/>
  <c r="AL61" i="12"/>
  <c r="AM61" i="12" s="1"/>
  <c r="DV61" i="12"/>
  <c r="DW61" i="12" s="1"/>
  <c r="AL62" i="12"/>
  <c r="AM62" i="12" s="1"/>
  <c r="DV62" i="12"/>
  <c r="DW62" i="12" s="1"/>
  <c r="AL63" i="12"/>
  <c r="AM63" i="12" s="1"/>
  <c r="DV63" i="12"/>
  <c r="DW63" i="12" s="1"/>
  <c r="FN63" i="12"/>
  <c r="FO63" i="12" s="1"/>
  <c r="AL64" i="12"/>
  <c r="AM64" i="12" s="1"/>
  <c r="CD64" i="12"/>
  <c r="CE64" i="12" s="1"/>
  <c r="DV64" i="12"/>
  <c r="DW64" i="12" s="1"/>
  <c r="FN64" i="12"/>
  <c r="FO64" i="12" s="1"/>
  <c r="AL65" i="12"/>
  <c r="AM65" i="12" s="1"/>
  <c r="CD65" i="12"/>
  <c r="CE65" i="12" s="1"/>
  <c r="DV65" i="12"/>
  <c r="DW65" i="12" s="1"/>
  <c r="FN65" i="12"/>
  <c r="FO65" i="12" s="1"/>
  <c r="AL66" i="12"/>
  <c r="AM66" i="12" s="1"/>
  <c r="CD66" i="12"/>
  <c r="CE66" i="12" s="1"/>
  <c r="DV66" i="12"/>
  <c r="DW66" i="12" s="1"/>
  <c r="FN66" i="12"/>
  <c r="FO66" i="12" s="1"/>
  <c r="AL67" i="12"/>
  <c r="AM67" i="12" s="1"/>
  <c r="CD67" i="12"/>
  <c r="CE67" i="12" s="1"/>
  <c r="DV67" i="12"/>
  <c r="DW67" i="12" s="1"/>
  <c r="FN67" i="12"/>
  <c r="FO67" i="12" s="1"/>
  <c r="AL68" i="12"/>
  <c r="AM68" i="12" s="1"/>
  <c r="CD68" i="12"/>
  <c r="CE68" i="12" s="1"/>
  <c r="DV68" i="12"/>
  <c r="DW68" i="12" s="1"/>
  <c r="FN68" i="12"/>
  <c r="FO68" i="12" s="1"/>
  <c r="AL69" i="12"/>
  <c r="AM69" i="12" s="1"/>
  <c r="CD69" i="12"/>
  <c r="CE69" i="12" s="1"/>
  <c r="DV69" i="12"/>
  <c r="DW69" i="12" s="1"/>
  <c r="FN69" i="12"/>
  <c r="FO69" i="12" s="1"/>
  <c r="AL70" i="12"/>
  <c r="AM70" i="12" s="1"/>
  <c r="CD70" i="12"/>
  <c r="CE70" i="12" s="1"/>
  <c r="DV70" i="12"/>
  <c r="DW70" i="12" s="1"/>
  <c r="FN70" i="12"/>
  <c r="FO70" i="12" s="1"/>
  <c r="AL71" i="12"/>
  <c r="AM71" i="12" s="1"/>
  <c r="CD71" i="12"/>
  <c r="CE71" i="12" s="1"/>
  <c r="DV71" i="12"/>
  <c r="DW71" i="12" s="1"/>
  <c r="FN71" i="12"/>
  <c r="FO71" i="12" s="1"/>
  <c r="AL72" i="12"/>
  <c r="AM72" i="12" s="1"/>
  <c r="CD72" i="12"/>
  <c r="CE72" i="12" s="1"/>
  <c r="DV72" i="12"/>
  <c r="DW72" i="12" s="1"/>
  <c r="FN72" i="12"/>
  <c r="FO72" i="12" s="1"/>
  <c r="AL73" i="12"/>
  <c r="AM73" i="12" s="1"/>
  <c r="CD73" i="12"/>
  <c r="CE73" i="12" s="1"/>
  <c r="DV73" i="12"/>
  <c r="DW73" i="12" s="1"/>
  <c r="FN73" i="12"/>
  <c r="FO73" i="12" s="1"/>
  <c r="AL74" i="12"/>
  <c r="AM74" i="12" s="1"/>
  <c r="CD74" i="12"/>
  <c r="CE74" i="12" s="1"/>
  <c r="DV74" i="12"/>
  <c r="DW74" i="12" s="1"/>
  <c r="FN74" i="12"/>
  <c r="FO74" i="12" s="1"/>
  <c r="AL75" i="12"/>
  <c r="AM75" i="12" s="1"/>
  <c r="CD75" i="12"/>
  <c r="CE75" i="12" s="1"/>
  <c r="DV75" i="12"/>
  <c r="DW75" i="12" s="1"/>
  <c r="FN75" i="12"/>
  <c r="FO75" i="12" s="1"/>
  <c r="AL76" i="12"/>
  <c r="AM76" i="12" s="1"/>
  <c r="CD76" i="12"/>
  <c r="CE76" i="12" s="1"/>
  <c r="DV76" i="12"/>
  <c r="DW76" i="12" s="1"/>
  <c r="FN76" i="12"/>
  <c r="FO76" i="12" s="1"/>
  <c r="AL77" i="12"/>
  <c r="AM77" i="12" s="1"/>
  <c r="CD77" i="12"/>
  <c r="CE77" i="12" s="1"/>
  <c r="DV77" i="12"/>
  <c r="DW77" i="12" s="1"/>
  <c r="FN77" i="12"/>
  <c r="FO77" i="12" s="1"/>
  <c r="AL78" i="12"/>
  <c r="AM78" i="12" s="1"/>
  <c r="DV78" i="12"/>
  <c r="DW78" i="12" s="1"/>
  <c r="AL79" i="12"/>
  <c r="AM79" i="12" s="1"/>
  <c r="DV79" i="12"/>
  <c r="DW79" i="12" s="1"/>
  <c r="AL80" i="12"/>
  <c r="AM80" i="12" s="1"/>
  <c r="DV80" i="12"/>
  <c r="DW80" i="12" s="1"/>
  <c r="AL81" i="12"/>
  <c r="AM81" i="12" s="1"/>
  <c r="DV81" i="12"/>
  <c r="DW81" i="12" s="1"/>
  <c r="AL82" i="12"/>
  <c r="AM82" i="12" s="1"/>
  <c r="DV82" i="12"/>
  <c r="DW82" i="12" s="1"/>
  <c r="AL83" i="12"/>
  <c r="AM83" i="12" s="1"/>
  <c r="ER60" i="12"/>
  <c r="ES60" i="12" s="1"/>
  <c r="ER61" i="12"/>
  <c r="ES61" i="12" s="1"/>
  <c r="ER62" i="12"/>
  <c r="ES62" i="12" s="1"/>
  <c r="ER78" i="12"/>
  <c r="ES78" i="12" s="1"/>
  <c r="ER79" i="12"/>
  <c r="ES79" i="12" s="1"/>
  <c r="ER80" i="12"/>
  <c r="ES80" i="12" s="1"/>
  <c r="ER81" i="12"/>
  <c r="ES81" i="12" s="1"/>
  <c r="ER82" i="12"/>
  <c r="ES82" i="12" s="1"/>
  <c r="ER6" i="8"/>
  <c r="ES6" i="8" s="1"/>
  <c r="ER7" i="8"/>
  <c r="ES7" i="8" s="1"/>
  <c r="ER8" i="8"/>
  <c r="ES8" i="8" s="1"/>
  <c r="ER9" i="8"/>
  <c r="ES9" i="8" s="1"/>
  <c r="ER10" i="8"/>
  <c r="ES10" i="8" s="1"/>
  <c r="ER11" i="8"/>
  <c r="ES11" i="8" s="1"/>
  <c r="ER12" i="8"/>
  <c r="ES12" i="8" s="1"/>
  <c r="ER13" i="8"/>
  <c r="ES13" i="8" s="1"/>
  <c r="ER14" i="8"/>
  <c r="ES14" i="8" s="1"/>
  <c r="ER15" i="8"/>
  <c r="ES15" i="8" s="1"/>
  <c r="ER16" i="8"/>
  <c r="ES16" i="8" s="1"/>
  <c r="ER17" i="8"/>
  <c r="ES17" i="8" s="1"/>
  <c r="ER18" i="8"/>
  <c r="ES18" i="8" s="1"/>
  <c r="ER19" i="8"/>
  <c r="ES19" i="8" s="1"/>
  <c r="ER20" i="8"/>
  <c r="ES20" i="8" s="1"/>
  <c r="ER21" i="8"/>
  <c r="ES21" i="8" s="1"/>
  <c r="ER22" i="8"/>
  <c r="ES22" i="8" s="1"/>
  <c r="ER23" i="8"/>
  <c r="ES23" i="8" s="1"/>
  <c r="ER12" i="7"/>
  <c r="ES12" i="7" s="1"/>
  <c r="ER13" i="7"/>
  <c r="ES13" i="7" s="1"/>
  <c r="ER35" i="7"/>
  <c r="ES35" i="7" s="1"/>
  <c r="ER36" i="7"/>
  <c r="ES36" i="7" s="1"/>
  <c r="ER37" i="7"/>
  <c r="ES37" i="7" s="1"/>
  <c r="ER38" i="7"/>
  <c r="ES38" i="7" s="1"/>
  <c r="ER39" i="7"/>
  <c r="ES39" i="7" s="1"/>
  <c r="ER40" i="7"/>
  <c r="ES40" i="7" s="1"/>
  <c r="ER41" i="7"/>
  <c r="ES41" i="7" s="1"/>
  <c r="ER42" i="7"/>
  <c r="ES42" i="7" s="1"/>
  <c r="ER43" i="7"/>
  <c r="ES43" i="7" s="1"/>
  <c r="ER44" i="7"/>
  <c r="ES44" i="7" s="1"/>
  <c r="ER45" i="7"/>
  <c r="ES45" i="7" s="1"/>
  <c r="ER46" i="7"/>
  <c r="ES46" i="7" s="1"/>
  <c r="ER47" i="7"/>
  <c r="ES47" i="7" s="1"/>
  <c r="ER48" i="7"/>
  <c r="ES48" i="7" s="1"/>
  <c r="ER49" i="7"/>
  <c r="ES49" i="7" s="1"/>
  <c r="ER50" i="7"/>
  <c r="ES50" i="7" s="1"/>
  <c r="ER51" i="7"/>
  <c r="ES51" i="7" s="1"/>
  <c r="ER52" i="7"/>
  <c r="ES52" i="7" s="1"/>
  <c r="ER53" i="7"/>
  <c r="ES53" i="7" s="1"/>
  <c r="ER54" i="7"/>
  <c r="ES54" i="7" s="1"/>
  <c r="ER55" i="7"/>
  <c r="ES55" i="7" s="1"/>
  <c r="ER56" i="7"/>
  <c r="ES56" i="7" s="1"/>
  <c r="ER57" i="7"/>
  <c r="ES57" i="7" s="1"/>
  <c r="ER58" i="7"/>
  <c r="ES58" i="7" s="1"/>
  <c r="ER59" i="7"/>
  <c r="ES59" i="7" s="1"/>
  <c r="ER60" i="7"/>
  <c r="ES60" i="7" s="1"/>
  <c r="ER61" i="7"/>
  <c r="ES61" i="7" s="1"/>
  <c r="ER62" i="7"/>
  <c r="ES62" i="7" s="1"/>
  <c r="ER63" i="7"/>
  <c r="ES63" i="7" s="1"/>
  <c r="ER64" i="7"/>
  <c r="ES64" i="7" s="1"/>
  <c r="ER65" i="7"/>
  <c r="ES65" i="7" s="1"/>
  <c r="ER66" i="7"/>
  <c r="ES66" i="7" s="1"/>
  <c r="ER67" i="7"/>
  <c r="ES67" i="7" s="1"/>
  <c r="ER68" i="7"/>
  <c r="ES68" i="7" s="1"/>
  <c r="ER69" i="7"/>
  <c r="ES69" i="7" s="1"/>
  <c r="ER70" i="7"/>
  <c r="ES70" i="7" s="1"/>
  <c r="ER71" i="7"/>
  <c r="ES71" i="7" s="1"/>
  <c r="ER72" i="7"/>
  <c r="ES72" i="7" s="1"/>
  <c r="ER73" i="7"/>
  <c r="ES73" i="7" s="1"/>
  <c r="ER74" i="7"/>
  <c r="ES74" i="7" s="1"/>
  <c r="ER75" i="7"/>
  <c r="ES75" i="7" s="1"/>
  <c r="ER76" i="7"/>
  <c r="ES76" i="7" s="1"/>
  <c r="ER77" i="7"/>
  <c r="ES77" i="7" s="1"/>
  <c r="ER78" i="7"/>
  <c r="ES78" i="7" s="1"/>
  <c r="ER79" i="7"/>
  <c r="ES79" i="7" s="1"/>
  <c r="ER80" i="7"/>
  <c r="ES80" i="7" s="1"/>
  <c r="ER81" i="7"/>
  <c r="ES81" i="7" s="1"/>
  <c r="ER82" i="7"/>
  <c r="ES82" i="7" s="1"/>
  <c r="ER83" i="7"/>
  <c r="ES83" i="7" s="1"/>
  <c r="ER84" i="7"/>
  <c r="ES84" i="7" s="1"/>
  <c r="ER83" i="5"/>
  <c r="ES83" i="5" s="1"/>
  <c r="ER84" i="5"/>
  <c r="ES84" i="5" s="1"/>
  <c r="ER85" i="5"/>
  <c r="ES85" i="5" s="1"/>
  <c r="P4" i="3"/>
  <c r="Q4" i="3" s="1"/>
  <c r="BH4" i="3"/>
  <c r="BI4" i="3" s="1"/>
  <c r="CZ4" i="3"/>
  <c r="DA4" i="3" s="1"/>
  <c r="ER4" i="3"/>
  <c r="ES4" i="3" s="1"/>
  <c r="P5" i="3"/>
  <c r="Q5" i="3" s="1"/>
  <c r="BH5" i="3"/>
  <c r="BI5" i="3" s="1"/>
  <c r="CZ5" i="3"/>
  <c r="DA5" i="3" s="1"/>
  <c r="ER5" i="3"/>
  <c r="ES5" i="3" s="1"/>
  <c r="P6" i="3"/>
  <c r="Q6" i="3" s="1"/>
  <c r="BH6" i="3"/>
  <c r="BI6" i="3" s="1"/>
  <c r="CZ42" i="3"/>
  <c r="DA42" i="3" s="1"/>
  <c r="ER42" i="3"/>
  <c r="ES42" i="3" s="1"/>
  <c r="P43" i="3"/>
  <c r="Q43" i="3" s="1"/>
  <c r="BH43" i="3"/>
  <c r="BI43" i="3" s="1"/>
  <c r="CZ43" i="3"/>
  <c r="DA43" i="3" s="1"/>
  <c r="ER43" i="3"/>
  <c r="ES43" i="3" s="1"/>
  <c r="P44" i="3"/>
  <c r="Q44" i="3" s="1"/>
  <c r="BH44" i="3"/>
  <c r="BI44" i="3" s="1"/>
  <c r="CZ44" i="3"/>
  <c r="DA44" i="3" s="1"/>
  <c r="ER44" i="3"/>
  <c r="ES44" i="3" s="1"/>
  <c r="P45" i="3"/>
  <c r="Q45" i="3" s="1"/>
  <c r="BH45" i="3"/>
  <c r="BI45" i="3" s="1"/>
  <c r="CZ45" i="3"/>
  <c r="DA45" i="3" s="1"/>
  <c r="ER45" i="3"/>
  <c r="ES45" i="3" s="1"/>
  <c r="P46" i="3"/>
  <c r="Q46" i="3" s="1"/>
  <c r="BH46" i="3"/>
  <c r="BI46" i="3" s="1"/>
  <c r="CZ46" i="3"/>
  <c r="DA46" i="3" s="1"/>
  <c r="ER46" i="3"/>
  <c r="ES46" i="3" s="1"/>
  <c r="P47" i="3"/>
  <c r="Q47" i="3" s="1"/>
  <c r="BH47" i="3"/>
  <c r="BI47" i="3" s="1"/>
  <c r="CZ47" i="3"/>
  <c r="DA47" i="3" s="1"/>
  <c r="ER47" i="3"/>
  <c r="ES47" i="3" s="1"/>
  <c r="P48" i="3"/>
  <c r="Q48" i="3" s="1"/>
  <c r="BH48" i="3"/>
  <c r="BI48" i="3" s="1"/>
  <c r="CZ48" i="3"/>
  <c r="DA48" i="3" s="1"/>
  <c r="ER48" i="3"/>
  <c r="ES48" i="3" s="1"/>
  <c r="P49" i="3"/>
  <c r="Q49" i="3" s="1"/>
  <c r="BH49" i="3"/>
  <c r="BI49" i="3" s="1"/>
  <c r="CZ49" i="3"/>
  <c r="DA49" i="3" s="1"/>
  <c r="ER49" i="3"/>
  <c r="ES49" i="3" s="1"/>
  <c r="P50" i="3"/>
  <c r="Q50" i="3" s="1"/>
  <c r="BH50" i="3"/>
  <c r="BI50" i="3" s="1"/>
  <c r="CZ50" i="3"/>
  <c r="DA50" i="3" s="1"/>
  <c r="ER50" i="3"/>
  <c r="ES50" i="3" s="1"/>
  <c r="P51" i="3"/>
  <c r="Q51" i="3" s="1"/>
  <c r="BH51" i="3"/>
  <c r="BI51" i="3" s="1"/>
  <c r="CZ51" i="3"/>
  <c r="DA51" i="3" s="1"/>
  <c r="ER51" i="3"/>
  <c r="ES51" i="3" s="1"/>
  <c r="P52" i="3"/>
  <c r="Q52" i="3" s="1"/>
  <c r="BH52" i="3"/>
  <c r="BI52" i="3" s="1"/>
  <c r="CZ52" i="3"/>
  <c r="DA52" i="3" s="1"/>
  <c r="ER52" i="3"/>
  <c r="ES52" i="3" s="1"/>
  <c r="P53" i="3"/>
  <c r="Q53" i="3" s="1"/>
  <c r="BH53" i="3"/>
  <c r="BI53" i="3" s="1"/>
  <c r="CZ53" i="3"/>
  <c r="DA53" i="3" s="1"/>
  <c r="ER53" i="3"/>
  <c r="ES53" i="3" s="1"/>
  <c r="P54" i="3"/>
  <c r="Q54" i="3" s="1"/>
  <c r="BH54" i="3"/>
  <c r="BI54" i="3" s="1"/>
  <c r="CZ54" i="3"/>
  <c r="DA54" i="3" s="1"/>
  <c r="ER54" i="3"/>
  <c r="ES54" i="3" s="1"/>
  <c r="P55" i="3"/>
  <c r="Q55" i="3" s="1"/>
  <c r="BH55" i="3"/>
  <c r="BI55" i="3" s="1"/>
  <c r="CZ55" i="3"/>
  <c r="DA55" i="3" s="1"/>
  <c r="ER55" i="3"/>
  <c r="ES55" i="3" s="1"/>
  <c r="P56" i="3"/>
  <c r="Q56" i="3" s="1"/>
  <c r="BH56" i="3"/>
  <c r="BI56" i="3" s="1"/>
  <c r="CZ56" i="3"/>
  <c r="DA56" i="3" s="1"/>
  <c r="ER56" i="3"/>
  <c r="ES56" i="3" s="1"/>
  <c r="P57" i="3"/>
  <c r="Q57" i="3" s="1"/>
  <c r="BH57" i="3"/>
  <c r="BI57" i="3" s="1"/>
  <c r="CZ57" i="3"/>
  <c r="DA57" i="3" s="1"/>
  <c r="ER57" i="3"/>
  <c r="ES57" i="3" s="1"/>
  <c r="P58" i="3"/>
  <c r="Q58" i="3" s="1"/>
  <c r="BH58" i="3"/>
  <c r="BI58" i="3" s="1"/>
  <c r="CZ58" i="3"/>
  <c r="DA58" i="3" s="1"/>
  <c r="ER58" i="3"/>
  <c r="ES58" i="3" s="1"/>
  <c r="P59" i="3"/>
  <c r="Q59" i="3" s="1"/>
  <c r="BH59" i="3"/>
  <c r="BI59" i="3" s="1"/>
  <c r="CZ59" i="3"/>
  <c r="DA59" i="3" s="1"/>
  <c r="ER59" i="3"/>
  <c r="ES59" i="3" s="1"/>
  <c r="P60" i="3"/>
  <c r="Q60" i="3" s="1"/>
  <c r="BH60" i="3"/>
  <c r="BI60" i="3" s="1"/>
  <c r="CZ60" i="3"/>
  <c r="DA60" i="3" s="1"/>
  <c r="ER60" i="3"/>
  <c r="ES60" i="3" s="1"/>
  <c r="P61" i="3"/>
  <c r="Q61" i="3" s="1"/>
  <c r="BH61" i="3"/>
  <c r="BI61" i="3" s="1"/>
  <c r="CZ61" i="3"/>
  <c r="DA61" i="3" s="1"/>
  <c r="ER61" i="3"/>
  <c r="ES61" i="3" s="1"/>
  <c r="P62" i="3"/>
  <c r="Q62" i="3" s="1"/>
  <c r="BH62" i="3"/>
  <c r="BI62" i="3" s="1"/>
  <c r="CZ62" i="3"/>
  <c r="DA62" i="3" s="1"/>
  <c r="ER62" i="3"/>
  <c r="ES62" i="3" s="1"/>
  <c r="P63" i="3"/>
  <c r="Q63" i="3" s="1"/>
  <c r="BH63" i="3"/>
  <c r="BI63" i="3" s="1"/>
  <c r="CZ63" i="3"/>
  <c r="DA63" i="3" s="1"/>
  <c r="ER63" i="3"/>
  <c r="ES63" i="3" s="1"/>
  <c r="P64" i="3"/>
  <c r="Q64" i="3" s="1"/>
  <c r="BH64" i="3"/>
  <c r="BI64" i="3" s="1"/>
  <c r="CZ64" i="3"/>
  <c r="DA64" i="3" s="1"/>
  <c r="ER64" i="3"/>
  <c r="ES64" i="3" s="1"/>
  <c r="P65" i="3"/>
  <c r="Q65" i="3" s="1"/>
  <c r="BH65" i="3"/>
  <c r="BI65" i="3" s="1"/>
  <c r="CZ65" i="3"/>
  <c r="DA65" i="3" s="1"/>
  <c r="ER65" i="3"/>
  <c r="ES65" i="3" s="1"/>
  <c r="P66" i="3"/>
  <c r="Q66" i="3" s="1"/>
  <c r="BH66" i="3"/>
  <c r="BI66" i="3" s="1"/>
  <c r="CZ66" i="3"/>
  <c r="DA66" i="3" s="1"/>
  <c r="ER66" i="3"/>
  <c r="ES66" i="3" s="1"/>
  <c r="P67" i="3"/>
  <c r="Q67" i="3" s="1"/>
  <c r="BH67" i="3"/>
  <c r="BI67" i="3" s="1"/>
  <c r="CZ67" i="3"/>
  <c r="DA67" i="3" s="1"/>
  <c r="ER67" i="3"/>
  <c r="ES67" i="3" s="1"/>
  <c r="P68" i="3"/>
  <c r="Q68" i="3" s="1"/>
  <c r="BH68" i="3"/>
  <c r="BI68" i="3" s="1"/>
  <c r="CZ68" i="3"/>
  <c r="DA68" i="3" s="1"/>
  <c r="ER68" i="3"/>
  <c r="ES68" i="3" s="1"/>
  <c r="P69" i="3"/>
  <c r="Q69" i="3" s="1"/>
  <c r="BH69" i="3"/>
  <c r="BI69" i="3" s="1"/>
  <c r="CZ69" i="3"/>
  <c r="DA69" i="3" s="1"/>
  <c r="ER69" i="3"/>
  <c r="ES69" i="3" s="1"/>
  <c r="P70" i="3"/>
  <c r="Q70" i="3" s="1"/>
  <c r="BH70" i="3"/>
  <c r="BI70" i="3" s="1"/>
  <c r="CZ70" i="3"/>
  <c r="DA70" i="3" s="1"/>
  <c r="ER70" i="3"/>
  <c r="ES70" i="3" s="1"/>
  <c r="P71" i="3"/>
  <c r="Q71" i="3" s="1"/>
  <c r="BH71" i="3"/>
  <c r="BI71" i="3" s="1"/>
  <c r="CZ71" i="3"/>
  <c r="DA71" i="3" s="1"/>
  <c r="ER71" i="3"/>
  <c r="ES71" i="3" s="1"/>
  <c r="P72" i="3"/>
  <c r="Q72" i="3" s="1"/>
  <c r="BH72" i="3"/>
  <c r="BI72" i="3" s="1"/>
  <c r="CZ72" i="3"/>
  <c r="DA72" i="3" s="1"/>
  <c r="ER72" i="3"/>
  <c r="ES72" i="3" s="1"/>
  <c r="P73" i="3"/>
  <c r="Q73" i="3" s="1"/>
  <c r="BH73" i="3"/>
  <c r="BI73" i="3" s="1"/>
  <c r="CZ73" i="3"/>
  <c r="DA73" i="3" s="1"/>
  <c r="ER73" i="3"/>
  <c r="ES73" i="3" s="1"/>
  <c r="P74" i="3"/>
  <c r="Q74" i="3" s="1"/>
  <c r="BH74" i="3"/>
  <c r="BI74" i="3" s="1"/>
  <c r="CZ74" i="3"/>
  <c r="DA74" i="3" s="1"/>
  <c r="ER74" i="3"/>
  <c r="ES74" i="3" s="1"/>
  <c r="P75" i="3"/>
  <c r="Q75" i="3" s="1"/>
  <c r="BH75" i="3"/>
  <c r="BI75" i="3" s="1"/>
  <c r="CZ75" i="3"/>
  <c r="DA75" i="3" s="1"/>
  <c r="ER75" i="3"/>
  <c r="ES75" i="3" s="1"/>
  <c r="P76" i="3"/>
  <c r="Q76" i="3" s="1"/>
  <c r="BH76" i="3"/>
  <c r="BI76" i="3" s="1"/>
  <c r="CZ76" i="3"/>
  <c r="DA76" i="3" s="1"/>
  <c r="ER76" i="3"/>
  <c r="ES76" i="3" s="1"/>
  <c r="P77" i="3"/>
  <c r="Q77" i="3" s="1"/>
  <c r="BH77" i="3"/>
  <c r="BI77" i="3" s="1"/>
  <c r="CZ77" i="3"/>
  <c r="DA77" i="3" s="1"/>
  <c r="ER77" i="3"/>
  <c r="ES77" i="3" s="1"/>
  <c r="P78" i="3"/>
  <c r="Q78" i="3" s="1"/>
  <c r="BH78" i="3"/>
  <c r="BI78" i="3" s="1"/>
  <c r="CZ78" i="3"/>
  <c r="DA78" i="3" s="1"/>
  <c r="ER78" i="3"/>
  <c r="ES78" i="3" s="1"/>
  <c r="P79" i="3"/>
  <c r="Q79" i="3" s="1"/>
  <c r="BH79" i="3"/>
  <c r="BI79" i="3" s="1"/>
  <c r="CZ79" i="3"/>
  <c r="DA79" i="3" s="1"/>
  <c r="ER79" i="3"/>
  <c r="ES79" i="3" s="1"/>
  <c r="P80" i="3"/>
  <c r="Q80" i="3" s="1"/>
  <c r="BH80" i="3"/>
  <c r="BI80" i="3" s="1"/>
  <c r="CZ80" i="3"/>
  <c r="DA80" i="3" s="1"/>
  <c r="ER80" i="3"/>
  <c r="ES80" i="3" s="1"/>
  <c r="P81" i="3"/>
  <c r="Q81" i="3" s="1"/>
  <c r="BH81" i="3"/>
  <c r="BI81" i="3" s="1"/>
  <c r="CZ81" i="3"/>
  <c r="DA81" i="3" s="1"/>
  <c r="ER81" i="3"/>
  <c r="ES81" i="3" s="1"/>
  <c r="P82" i="3"/>
  <c r="Q82" i="3" s="1"/>
  <c r="BH82" i="3"/>
  <c r="BI82" i="3" s="1"/>
  <c r="CZ82" i="3"/>
  <c r="DA82" i="3" s="1"/>
  <c r="ER82" i="3"/>
  <c r="ES82" i="3" s="1"/>
  <c r="P83" i="3"/>
  <c r="Q83" i="3" s="1"/>
  <c r="BH83" i="3"/>
  <c r="BI83" i="3" s="1"/>
  <c r="CZ83" i="3"/>
  <c r="DA83" i="3" s="1"/>
  <c r="ER83" i="3"/>
  <c r="ES83" i="3" s="1"/>
  <c r="P84" i="3"/>
  <c r="Q84" i="3" s="1"/>
  <c r="BH84" i="3"/>
  <c r="BI84" i="3" s="1"/>
  <c r="P85" i="3"/>
  <c r="Q85" i="3" s="1"/>
  <c r="BH85" i="3"/>
  <c r="BI85" i="3" s="1"/>
  <c r="P86" i="3"/>
  <c r="Q86" i="3" s="1"/>
  <c r="BH86" i="3"/>
  <c r="BI86" i="3" s="1"/>
  <c r="FN86" i="3"/>
  <c r="FO86" i="3" s="1"/>
  <c r="AL87" i="3"/>
  <c r="AM87" i="3" s="1"/>
  <c r="CD87" i="3"/>
  <c r="CE87" i="3" s="1"/>
  <c r="P88" i="3"/>
  <c r="Q88" i="3" s="1"/>
  <c r="BH88" i="3"/>
  <c r="BI88" i="3" s="1"/>
  <c r="P89" i="3"/>
  <c r="Q89" i="3" s="1"/>
  <c r="BH89" i="3"/>
  <c r="BI89" i="3" s="1"/>
  <c r="FN90" i="3"/>
  <c r="FO90" i="3" s="1"/>
  <c r="BH12" i="4"/>
  <c r="BI12" i="4" s="1"/>
  <c r="CD12" i="4"/>
  <c r="CE12" i="4" s="1"/>
  <c r="DV12" i="4"/>
  <c r="DW12" i="4" s="1"/>
  <c r="ER12" i="4"/>
  <c r="ES12" i="4" s="1"/>
  <c r="FN12" i="4"/>
  <c r="FO12" i="4" s="1"/>
  <c r="P13" i="4"/>
  <c r="Q13" i="4" s="1"/>
  <c r="AL13" i="4"/>
  <c r="AM13" i="4" s="1"/>
  <c r="BH13" i="4"/>
  <c r="BI13" i="4" s="1"/>
  <c r="CD13" i="4"/>
  <c r="CE13" i="4" s="1"/>
  <c r="CZ13" i="4"/>
  <c r="DA13" i="4" s="1"/>
  <c r="DV13" i="4"/>
  <c r="DW13" i="4" s="1"/>
  <c r="ER13" i="4"/>
  <c r="ES13" i="4" s="1"/>
  <c r="FN13" i="4"/>
  <c r="FO13" i="4" s="1"/>
  <c r="P14" i="4"/>
  <c r="Q14" i="4" s="1"/>
  <c r="AL14" i="4"/>
  <c r="AM14" i="4" s="1"/>
  <c r="BH14" i="4"/>
  <c r="BI14" i="4" s="1"/>
  <c r="CD14" i="4"/>
  <c r="CE14" i="4" s="1"/>
  <c r="CZ14" i="4"/>
  <c r="DA14" i="4" s="1"/>
  <c r="DV14" i="4"/>
  <c r="DW14" i="4" s="1"/>
  <c r="ER14" i="4"/>
  <c r="ES14" i="4" s="1"/>
  <c r="FN14" i="4"/>
  <c r="FO14" i="4" s="1"/>
  <c r="P15" i="4"/>
  <c r="Q15" i="4" s="1"/>
  <c r="AL15" i="4"/>
  <c r="AM15" i="4" s="1"/>
  <c r="BH15" i="4"/>
  <c r="BI15" i="4" s="1"/>
  <c r="CD15" i="4"/>
  <c r="CE15" i="4" s="1"/>
  <c r="CZ15" i="4"/>
  <c r="DA15" i="4" s="1"/>
  <c r="DV15" i="4"/>
  <c r="DW15" i="4" s="1"/>
  <c r="ER15" i="4"/>
  <c r="ES15" i="4" s="1"/>
  <c r="FN15" i="4"/>
  <c r="FO15" i="4" s="1"/>
  <c r="P16" i="4"/>
  <c r="Q16" i="4" s="1"/>
  <c r="AL16" i="4"/>
  <c r="AM16" i="4" s="1"/>
  <c r="BH16" i="4"/>
  <c r="BI16" i="4" s="1"/>
  <c r="CD16" i="4"/>
  <c r="CE16" i="4" s="1"/>
  <c r="CZ16" i="4"/>
  <c r="DA16" i="4" s="1"/>
  <c r="DV16" i="4"/>
  <c r="DW16" i="4" s="1"/>
  <c r="ER16" i="4"/>
  <c r="ES16" i="4" s="1"/>
  <c r="FN16" i="4"/>
  <c r="FO16" i="4" s="1"/>
  <c r="P17" i="4"/>
  <c r="Q17" i="4" s="1"/>
  <c r="AL17" i="4"/>
  <c r="AM17" i="4" s="1"/>
  <c r="BH17" i="4"/>
  <c r="BI17" i="4" s="1"/>
  <c r="CD17" i="4"/>
  <c r="CE17" i="4" s="1"/>
  <c r="CZ17" i="4"/>
  <c r="DA17" i="4" s="1"/>
  <c r="DV17" i="4"/>
  <c r="DW17" i="4" s="1"/>
  <c r="ER17" i="4"/>
  <c r="ES17" i="4" s="1"/>
  <c r="FN17" i="4"/>
  <c r="FO17" i="4" s="1"/>
  <c r="P18" i="4"/>
  <c r="Q18" i="4" s="1"/>
  <c r="AL18" i="4"/>
  <c r="AM18" i="4" s="1"/>
  <c r="CD18" i="4"/>
  <c r="CE18" i="4" s="1"/>
  <c r="CZ18" i="4"/>
  <c r="DA18" i="4" s="1"/>
  <c r="DV18" i="4"/>
  <c r="DW18" i="4" s="1"/>
  <c r="ER18" i="4"/>
  <c r="ES18" i="4" s="1"/>
  <c r="FN18" i="4"/>
  <c r="FO18" i="4" s="1"/>
  <c r="P19" i="4"/>
  <c r="Q19" i="4" s="1"/>
  <c r="AL19" i="4"/>
  <c r="AM19" i="4" s="1"/>
  <c r="CD19" i="4"/>
  <c r="CE19" i="4" s="1"/>
  <c r="CZ19" i="4"/>
  <c r="DA19" i="4" s="1"/>
  <c r="DV19" i="4"/>
  <c r="DW19" i="4" s="1"/>
  <c r="ER19" i="4"/>
  <c r="ES19" i="4" s="1"/>
  <c r="FN19" i="4"/>
  <c r="FO19" i="4" s="1"/>
  <c r="P20" i="4"/>
  <c r="Q20" i="4" s="1"/>
  <c r="AL20" i="4"/>
  <c r="AM20" i="4" s="1"/>
  <c r="CD20" i="4"/>
  <c r="CE20" i="4" s="1"/>
  <c r="CZ20" i="4"/>
  <c r="DA20" i="4" s="1"/>
  <c r="DV20" i="4"/>
  <c r="DW20" i="4" s="1"/>
  <c r="ER20" i="4"/>
  <c r="ES20" i="4" s="1"/>
  <c r="FN20" i="4"/>
  <c r="FO20" i="4" s="1"/>
  <c r="P21" i="4"/>
  <c r="Q21" i="4" s="1"/>
  <c r="AL21" i="4"/>
  <c r="AM21" i="4" s="1"/>
  <c r="CD21" i="4"/>
  <c r="CE21" i="4" s="1"/>
  <c r="CZ21" i="4"/>
  <c r="DA21" i="4" s="1"/>
  <c r="DV21" i="4"/>
  <c r="DW21" i="4" s="1"/>
  <c r="ER21" i="4"/>
  <c r="ES21" i="4" s="1"/>
  <c r="FN21" i="4"/>
  <c r="FO21" i="4" s="1"/>
  <c r="P22" i="4"/>
  <c r="Q22" i="4" s="1"/>
  <c r="AL22" i="4"/>
  <c r="AM22" i="4" s="1"/>
  <c r="BH22" i="4"/>
  <c r="BI22" i="4" s="1"/>
  <c r="CD22" i="4"/>
  <c r="CE22" i="4" s="1"/>
  <c r="CZ22" i="4"/>
  <c r="DA22" i="4" s="1"/>
  <c r="DV22" i="4"/>
  <c r="DW22" i="4" s="1"/>
  <c r="ER22" i="4"/>
  <c r="ES22" i="4" s="1"/>
  <c r="FN22" i="4"/>
  <c r="FO22" i="4" s="1"/>
  <c r="P23" i="4"/>
  <c r="Q23" i="4" s="1"/>
  <c r="AL23" i="4"/>
  <c r="AM23" i="4" s="1"/>
  <c r="BH23" i="4"/>
  <c r="BI23" i="4" s="1"/>
  <c r="CD23" i="4"/>
  <c r="CE23" i="4" s="1"/>
  <c r="CZ23" i="4"/>
  <c r="DA23" i="4" s="1"/>
  <c r="DV23" i="4"/>
  <c r="DW23" i="4" s="1"/>
  <c r="ER23" i="4"/>
  <c r="ES23" i="4" s="1"/>
  <c r="FN23" i="4"/>
  <c r="FO23" i="4" s="1"/>
  <c r="P24" i="4"/>
  <c r="Q24" i="4" s="1"/>
  <c r="AL24" i="4"/>
  <c r="AM24" i="4" s="1"/>
  <c r="BH24" i="4"/>
  <c r="BI24" i="4" s="1"/>
  <c r="CD24" i="4"/>
  <c r="CE24" i="4" s="1"/>
  <c r="CZ24" i="4"/>
  <c r="DA24" i="4" s="1"/>
  <c r="DV24" i="4"/>
  <c r="DW24" i="4" s="1"/>
  <c r="ER24" i="4"/>
  <c r="ES24" i="4" s="1"/>
  <c r="FN24" i="4"/>
  <c r="FO24" i="4" s="1"/>
  <c r="P25" i="4"/>
  <c r="Q25" i="4" s="1"/>
  <c r="AL25" i="4"/>
  <c r="AM25" i="4" s="1"/>
  <c r="BH25" i="4"/>
  <c r="BI25" i="4" s="1"/>
  <c r="CD25" i="4"/>
  <c r="CE25" i="4" s="1"/>
  <c r="CZ25" i="4"/>
  <c r="DA25" i="4" s="1"/>
  <c r="DV25" i="4"/>
  <c r="DW25" i="4" s="1"/>
  <c r="ER25" i="4"/>
  <c r="ES25" i="4" s="1"/>
  <c r="FN25" i="4"/>
  <c r="FO25" i="4" s="1"/>
  <c r="P26" i="4"/>
  <c r="Q26" i="4" s="1"/>
  <c r="AL26" i="4"/>
  <c r="AM26" i="4" s="1"/>
  <c r="BH26" i="4"/>
  <c r="BI26" i="4" s="1"/>
  <c r="CD26" i="4"/>
  <c r="CE26" i="4" s="1"/>
  <c r="CZ26" i="4"/>
  <c r="DA26" i="4" s="1"/>
  <c r="DV26" i="4"/>
  <c r="DW26" i="4" s="1"/>
  <c r="ER26" i="4"/>
  <c r="ES26" i="4" s="1"/>
  <c r="FN26" i="4"/>
  <c r="FO26" i="4" s="1"/>
  <c r="P27" i="4"/>
  <c r="Q27" i="4" s="1"/>
  <c r="AL27" i="4"/>
  <c r="AM27" i="4" s="1"/>
  <c r="BH27" i="4"/>
  <c r="BI27" i="4" s="1"/>
  <c r="CD27" i="4"/>
  <c r="CE27" i="4" s="1"/>
  <c r="CZ27" i="4"/>
  <c r="DA27" i="4" s="1"/>
  <c r="DV27" i="4"/>
  <c r="DW27" i="4" s="1"/>
  <c r="ER27" i="4"/>
  <c r="ES27" i="4" s="1"/>
  <c r="FN27" i="4"/>
  <c r="FO27" i="4" s="1"/>
  <c r="P28" i="4"/>
  <c r="Q28" i="4" s="1"/>
  <c r="AL28" i="4"/>
  <c r="AM28" i="4" s="1"/>
  <c r="BH28" i="4"/>
  <c r="BI28" i="4" s="1"/>
  <c r="CD28" i="4"/>
  <c r="CE28" i="4" s="1"/>
  <c r="CZ28" i="4"/>
  <c r="DA28" i="4" s="1"/>
  <c r="DV28" i="4"/>
  <c r="DW28" i="4" s="1"/>
  <c r="ER28" i="4"/>
  <c r="ES28" i="4" s="1"/>
  <c r="FN28" i="4"/>
  <c r="FO28" i="4" s="1"/>
  <c r="P29" i="4"/>
  <c r="Q29" i="4" s="1"/>
  <c r="AL29" i="4"/>
  <c r="AM29" i="4" s="1"/>
  <c r="BH29" i="4"/>
  <c r="BI29" i="4" s="1"/>
  <c r="CD29" i="4"/>
  <c r="CE29" i="4" s="1"/>
  <c r="CZ29" i="4"/>
  <c r="DA29" i="4" s="1"/>
  <c r="DV29" i="4"/>
  <c r="DW29" i="4" s="1"/>
  <c r="ER29" i="4"/>
  <c r="ES29" i="4" s="1"/>
  <c r="FN29" i="4"/>
  <c r="FO29" i="4" s="1"/>
  <c r="P30" i="4"/>
  <c r="Q30" i="4" s="1"/>
  <c r="AL30" i="4"/>
  <c r="AM30" i="4" s="1"/>
  <c r="BH30" i="4"/>
  <c r="BI30" i="4" s="1"/>
  <c r="CD30" i="4"/>
  <c r="CE30" i="4" s="1"/>
  <c r="CZ30" i="4"/>
  <c r="DA30" i="4" s="1"/>
  <c r="DV30" i="4"/>
  <c r="DW30" i="4" s="1"/>
  <c r="ER30" i="4"/>
  <c r="ES30" i="4" s="1"/>
  <c r="FN30" i="4"/>
  <c r="FO30" i="4" s="1"/>
  <c r="P31" i="4"/>
  <c r="Q31" i="4" s="1"/>
  <c r="AL31" i="4"/>
  <c r="AM31" i="4" s="1"/>
  <c r="BH31" i="4"/>
  <c r="BI31" i="4" s="1"/>
  <c r="CD31" i="4"/>
  <c r="CE31" i="4" s="1"/>
  <c r="CZ31" i="4"/>
  <c r="DA31" i="4" s="1"/>
  <c r="DV31" i="4"/>
  <c r="DW31" i="4" s="1"/>
  <c r="ER31" i="4"/>
  <c r="ES31" i="4" s="1"/>
  <c r="FN31" i="4"/>
  <c r="FO31" i="4" s="1"/>
  <c r="P32" i="4"/>
  <c r="Q32" i="4" s="1"/>
  <c r="AL32" i="4"/>
  <c r="AM32" i="4" s="1"/>
  <c r="BH32" i="4"/>
  <c r="BI32" i="4" s="1"/>
  <c r="CD32" i="4"/>
  <c r="CE32" i="4" s="1"/>
  <c r="CZ32" i="4"/>
  <c r="DA32" i="4" s="1"/>
  <c r="DV32" i="4"/>
  <c r="DW32" i="4" s="1"/>
  <c r="ER32" i="4"/>
  <c r="ES32" i="4" s="1"/>
  <c r="FN32" i="4"/>
  <c r="FO32" i="4" s="1"/>
  <c r="P33" i="4"/>
  <c r="Q33" i="4" s="1"/>
  <c r="AL33" i="4"/>
  <c r="AM33" i="4" s="1"/>
  <c r="BH33" i="4"/>
  <c r="BI33" i="4" s="1"/>
  <c r="CD33" i="4"/>
  <c r="CE33" i="4" s="1"/>
  <c r="CZ33" i="4"/>
  <c r="DA33" i="4" s="1"/>
  <c r="DV33" i="4"/>
  <c r="DW33" i="4" s="1"/>
  <c r="ER33" i="4"/>
  <c r="ES33" i="4" s="1"/>
  <c r="FN33" i="4"/>
  <c r="FO33" i="4" s="1"/>
  <c r="P34" i="4"/>
  <c r="Q34" i="4" s="1"/>
  <c r="AL34" i="4"/>
  <c r="AM34" i="4" s="1"/>
  <c r="BH34" i="4"/>
  <c r="BI34" i="4" s="1"/>
  <c r="CD34" i="4"/>
  <c r="CE34" i="4" s="1"/>
  <c r="CZ34" i="4"/>
  <c r="DA34" i="4" s="1"/>
  <c r="DV34" i="4"/>
  <c r="DW34" i="4" s="1"/>
  <c r="ER34" i="4"/>
  <c r="ES34" i="4" s="1"/>
  <c r="FN34" i="4"/>
  <c r="FO34" i="4" s="1"/>
  <c r="P35" i="4"/>
  <c r="Q35" i="4" s="1"/>
  <c r="AL35" i="4"/>
  <c r="AM35" i="4" s="1"/>
  <c r="BH35" i="4"/>
  <c r="BI35" i="4" s="1"/>
  <c r="CD35" i="4"/>
  <c r="CE35" i="4" s="1"/>
  <c r="CZ35" i="4"/>
  <c r="DA35" i="4" s="1"/>
  <c r="DV35" i="4"/>
  <c r="DW35" i="4" s="1"/>
  <c r="ER35" i="4"/>
  <c r="ES35" i="4" s="1"/>
  <c r="FN35" i="4"/>
  <c r="FO35" i="4" s="1"/>
  <c r="P36" i="4"/>
  <c r="Q36" i="4" s="1"/>
  <c r="AL36" i="4"/>
  <c r="AM36" i="4" s="1"/>
  <c r="BH36" i="4"/>
  <c r="BI36" i="4" s="1"/>
  <c r="CD36" i="4"/>
  <c r="CE36" i="4" s="1"/>
  <c r="CZ36" i="4"/>
  <c r="DA36" i="4" s="1"/>
  <c r="DV36" i="4"/>
  <c r="DW36" i="4" s="1"/>
  <c r="ER36" i="4"/>
  <c r="ES36" i="4" s="1"/>
  <c r="FN36" i="4"/>
  <c r="FO36" i="4" s="1"/>
  <c r="P37" i="4"/>
  <c r="Q37" i="4" s="1"/>
  <c r="AL37" i="4"/>
  <c r="AM37" i="4" s="1"/>
  <c r="BH37" i="4"/>
  <c r="BI37" i="4" s="1"/>
  <c r="CD37" i="4"/>
  <c r="CE37" i="4" s="1"/>
  <c r="CZ37" i="4"/>
  <c r="DA37" i="4" s="1"/>
  <c r="DV37" i="4"/>
  <c r="DW37" i="4" s="1"/>
  <c r="ER37" i="4"/>
  <c r="ES37" i="4" s="1"/>
  <c r="FN37" i="4"/>
  <c r="FO37" i="4" s="1"/>
  <c r="P38" i="4"/>
  <c r="Q38" i="4" s="1"/>
  <c r="AL38" i="4"/>
  <c r="AM38" i="4" s="1"/>
  <c r="BH38" i="4"/>
  <c r="BI38" i="4" s="1"/>
  <c r="CD38" i="4"/>
  <c r="CE38" i="4" s="1"/>
  <c r="CZ38" i="4"/>
  <c r="DA38" i="4" s="1"/>
  <c r="DV38" i="4"/>
  <c r="DW38" i="4" s="1"/>
  <c r="ER38" i="4"/>
  <c r="ES38" i="4" s="1"/>
  <c r="FN38" i="4"/>
  <c r="FO38" i="4" s="1"/>
  <c r="P39" i="4"/>
  <c r="Q39" i="4" s="1"/>
  <c r="AL39" i="4"/>
  <c r="AM39" i="4" s="1"/>
  <c r="BH39" i="4"/>
  <c r="BI39" i="4" s="1"/>
  <c r="CD39" i="4"/>
  <c r="CE39" i="4" s="1"/>
  <c r="CZ39" i="4"/>
  <c r="DA39" i="4" s="1"/>
  <c r="DV39" i="4"/>
  <c r="DW39" i="4" s="1"/>
  <c r="ER39" i="4"/>
  <c r="ES39" i="4" s="1"/>
  <c r="FN39" i="4"/>
  <c r="FO39" i="4" s="1"/>
  <c r="P40" i="4"/>
  <c r="Q40" i="4" s="1"/>
  <c r="AL40" i="4"/>
  <c r="AM40" i="4" s="1"/>
  <c r="BH40" i="4"/>
  <c r="BI40" i="4" s="1"/>
  <c r="CD40" i="4"/>
  <c r="CE40" i="4" s="1"/>
  <c r="CZ40" i="4"/>
  <c r="DA40" i="4" s="1"/>
  <c r="DV40" i="4"/>
  <c r="DW40" i="4" s="1"/>
  <c r="ER40" i="4"/>
  <c r="ES40" i="4" s="1"/>
  <c r="FN40" i="4"/>
  <c r="FO40" i="4" s="1"/>
  <c r="P41" i="4"/>
  <c r="Q41" i="4" s="1"/>
  <c r="AL41" i="4"/>
  <c r="AM41" i="4" s="1"/>
  <c r="BH41" i="4"/>
  <c r="BI41" i="4" s="1"/>
  <c r="CD41" i="4"/>
  <c r="CE41" i="4" s="1"/>
  <c r="CZ41" i="4"/>
  <c r="DA41" i="4" s="1"/>
  <c r="DV41" i="4"/>
  <c r="DW41" i="4" s="1"/>
  <c r="ER41" i="4"/>
  <c r="ES41" i="4" s="1"/>
  <c r="FN41" i="4"/>
  <c r="FO41" i="4" s="1"/>
  <c r="P42" i="4"/>
  <c r="Q42" i="4" s="1"/>
  <c r="AL42" i="4"/>
  <c r="AM42" i="4" s="1"/>
  <c r="BH42" i="4"/>
  <c r="BI42" i="4" s="1"/>
  <c r="CD42" i="4"/>
  <c r="CE42" i="4" s="1"/>
  <c r="CZ42" i="4"/>
  <c r="DA42" i="4" s="1"/>
  <c r="DV42" i="4"/>
  <c r="DW42" i="4" s="1"/>
  <c r="ER42" i="4"/>
  <c r="ES42" i="4" s="1"/>
  <c r="P43" i="4"/>
  <c r="Q43" i="4" s="1"/>
  <c r="BH43" i="4"/>
  <c r="BI43" i="4" s="1"/>
  <c r="CZ43" i="4"/>
  <c r="DA43" i="4" s="1"/>
  <c r="ER43" i="4"/>
  <c r="ES43" i="4" s="1"/>
  <c r="P44" i="4"/>
  <c r="Q44" i="4" s="1"/>
  <c r="BH44" i="4"/>
  <c r="BI44" i="4" s="1"/>
  <c r="CZ44" i="4"/>
  <c r="DA44" i="4" s="1"/>
  <c r="ER44" i="4"/>
  <c r="ES44" i="4" s="1"/>
  <c r="P45" i="4"/>
  <c r="Q45" i="4" s="1"/>
  <c r="BH45" i="4"/>
  <c r="BI45" i="4" s="1"/>
  <c r="CZ45" i="4"/>
  <c r="DA45" i="4" s="1"/>
  <c r="ER45" i="4"/>
  <c r="ES45" i="4" s="1"/>
  <c r="P46" i="4"/>
  <c r="Q46" i="4" s="1"/>
  <c r="BH46" i="4"/>
  <c r="BI46" i="4" s="1"/>
  <c r="CZ46" i="4"/>
  <c r="DA46" i="4" s="1"/>
  <c r="ER46" i="4"/>
  <c r="ES46" i="4" s="1"/>
  <c r="P47" i="4"/>
  <c r="Q47" i="4" s="1"/>
  <c r="BH47" i="4"/>
  <c r="BI47" i="4" s="1"/>
  <c r="CZ47" i="4"/>
  <c r="DA47" i="4" s="1"/>
  <c r="ER47" i="4"/>
  <c r="ES47" i="4" s="1"/>
  <c r="P48" i="4"/>
  <c r="Q48" i="4" s="1"/>
  <c r="BH48" i="4"/>
  <c r="BI48" i="4" s="1"/>
  <c r="CZ48" i="4"/>
  <c r="DA48" i="4" s="1"/>
  <c r="ER48" i="4"/>
  <c r="ES48" i="4" s="1"/>
  <c r="P49" i="4"/>
  <c r="Q49" i="4" s="1"/>
  <c r="BH49" i="4"/>
  <c r="BI49" i="4" s="1"/>
  <c r="CZ49" i="4"/>
  <c r="DA49" i="4" s="1"/>
  <c r="ER49" i="4"/>
  <c r="ES49" i="4" s="1"/>
  <c r="P50" i="4"/>
  <c r="Q50" i="4" s="1"/>
  <c r="BH50" i="4"/>
  <c r="BI50" i="4" s="1"/>
  <c r="CZ50" i="4"/>
  <c r="DA50" i="4" s="1"/>
  <c r="ER50" i="4"/>
  <c r="ES50" i="4" s="1"/>
  <c r="P51" i="4"/>
  <c r="Q51" i="4" s="1"/>
  <c r="BH51" i="4"/>
  <c r="BI51" i="4" s="1"/>
  <c r="CZ51" i="4"/>
  <c r="DA51" i="4" s="1"/>
  <c r="ER51" i="4"/>
  <c r="ES51" i="4" s="1"/>
  <c r="P52" i="4"/>
  <c r="Q52" i="4" s="1"/>
  <c r="BH52" i="4"/>
  <c r="BI52" i="4" s="1"/>
  <c r="CZ52" i="4"/>
  <c r="DA52" i="4" s="1"/>
  <c r="ER52" i="4"/>
  <c r="ES52" i="4" s="1"/>
  <c r="P53" i="4"/>
  <c r="Q53" i="4" s="1"/>
  <c r="BH53" i="4"/>
  <c r="BI53" i="4" s="1"/>
  <c r="CZ53" i="4"/>
  <c r="DA53" i="4" s="1"/>
  <c r="ER53" i="4"/>
  <c r="ES53" i="4" s="1"/>
  <c r="P54" i="4"/>
  <c r="Q54" i="4" s="1"/>
  <c r="BH54" i="4"/>
  <c r="BI54" i="4" s="1"/>
  <c r="CZ54" i="4"/>
  <c r="DA54" i="4" s="1"/>
  <c r="ER54" i="4"/>
  <c r="ES54" i="4" s="1"/>
  <c r="P55" i="4"/>
  <c r="Q55" i="4" s="1"/>
  <c r="BH55" i="4"/>
  <c r="BI55" i="4" s="1"/>
  <c r="CZ55" i="4"/>
  <c r="DA55" i="4" s="1"/>
  <c r="ER55" i="4"/>
  <c r="ES55" i="4" s="1"/>
  <c r="P56" i="4"/>
  <c r="Q56" i="4" s="1"/>
  <c r="BH56" i="4"/>
  <c r="BI56" i="4" s="1"/>
  <c r="CZ56" i="4"/>
  <c r="DA56" i="4" s="1"/>
  <c r="ER56" i="4"/>
  <c r="ES56" i="4" s="1"/>
  <c r="P57" i="4"/>
  <c r="Q57" i="4" s="1"/>
  <c r="BH57" i="4"/>
  <c r="BI57" i="4" s="1"/>
  <c r="CZ57" i="4"/>
  <c r="DA57" i="4" s="1"/>
  <c r="ER57" i="4"/>
  <c r="ES57" i="4" s="1"/>
  <c r="P58" i="4"/>
  <c r="Q58" i="4" s="1"/>
  <c r="BH58" i="4"/>
  <c r="BI58" i="4" s="1"/>
  <c r="CZ58" i="4"/>
  <c r="DA58" i="4" s="1"/>
  <c r="ER58" i="4"/>
  <c r="ES58" i="4" s="1"/>
  <c r="P59" i="4"/>
  <c r="Q59" i="4" s="1"/>
  <c r="BH59" i="4"/>
  <c r="BI59" i="4" s="1"/>
  <c r="CZ59" i="4"/>
  <c r="DA59" i="4" s="1"/>
  <c r="ER59" i="4"/>
  <c r="ES59" i="4" s="1"/>
  <c r="P60" i="4"/>
  <c r="Q60" i="4" s="1"/>
  <c r="BH60" i="4"/>
  <c r="BI60" i="4" s="1"/>
  <c r="CZ60" i="4"/>
  <c r="DA60" i="4" s="1"/>
  <c r="ER60" i="4"/>
  <c r="ES60" i="4" s="1"/>
  <c r="P61" i="4"/>
  <c r="Q61" i="4" s="1"/>
  <c r="BH61" i="4"/>
  <c r="BI61" i="4" s="1"/>
  <c r="CZ61" i="4"/>
  <c r="DA61" i="4" s="1"/>
  <c r="ER61" i="4"/>
  <c r="ES61" i="4" s="1"/>
  <c r="P62" i="4"/>
  <c r="Q62" i="4" s="1"/>
  <c r="BH62" i="4"/>
  <c r="BI62" i="4" s="1"/>
  <c r="CZ62" i="4"/>
  <c r="DA62" i="4" s="1"/>
  <c r="ER62" i="4"/>
  <c r="ES62" i="4" s="1"/>
  <c r="P63" i="4"/>
  <c r="Q63" i="4" s="1"/>
  <c r="BH63" i="4"/>
  <c r="BI63" i="4" s="1"/>
  <c r="CZ63" i="4"/>
  <c r="DA63" i="4" s="1"/>
  <c r="ER63" i="4"/>
  <c r="ES63" i="4" s="1"/>
  <c r="P64" i="4"/>
  <c r="Q64" i="4" s="1"/>
  <c r="BH64" i="4"/>
  <c r="BI64" i="4" s="1"/>
  <c r="CZ64" i="4"/>
  <c r="DA64" i="4" s="1"/>
  <c r="ER64" i="4"/>
  <c r="ES64" i="4" s="1"/>
  <c r="P65" i="4"/>
  <c r="Q65" i="4" s="1"/>
  <c r="BH65" i="4"/>
  <c r="BI65" i="4" s="1"/>
  <c r="CZ65" i="4"/>
  <c r="DA65" i="4" s="1"/>
  <c r="ER65" i="4"/>
  <c r="ES65" i="4" s="1"/>
  <c r="P66" i="4"/>
  <c r="Q66" i="4" s="1"/>
  <c r="BH66" i="4"/>
  <c r="BI66" i="4" s="1"/>
  <c r="CZ66" i="4"/>
  <c r="DA66" i="4" s="1"/>
  <c r="ER66" i="4"/>
  <c r="ES66" i="4" s="1"/>
  <c r="P67" i="4"/>
  <c r="Q67" i="4" s="1"/>
  <c r="BH67" i="4"/>
  <c r="BI67" i="4" s="1"/>
  <c r="CZ67" i="4"/>
  <c r="DA67" i="4" s="1"/>
  <c r="ER67" i="4"/>
  <c r="ES67" i="4" s="1"/>
  <c r="P68" i="4"/>
  <c r="Q68" i="4" s="1"/>
  <c r="BH68" i="4"/>
  <c r="BI68" i="4" s="1"/>
  <c r="CZ68" i="4"/>
  <c r="DA68" i="4" s="1"/>
  <c r="ER68" i="4"/>
  <c r="ES68" i="4" s="1"/>
  <c r="P69" i="4"/>
  <c r="Q69" i="4" s="1"/>
  <c r="BH69" i="4"/>
  <c r="BI69" i="4" s="1"/>
  <c r="CZ69" i="4"/>
  <c r="DA69" i="4" s="1"/>
  <c r="ER69" i="4"/>
  <c r="ES69" i="4" s="1"/>
  <c r="P70" i="4"/>
  <c r="Q70" i="4" s="1"/>
  <c r="BH70" i="4"/>
  <c r="BI70" i="4" s="1"/>
  <c r="CZ70" i="4"/>
  <c r="DA70" i="4" s="1"/>
  <c r="ER70" i="4"/>
  <c r="ES70" i="4" s="1"/>
  <c r="P71" i="4"/>
  <c r="Q71" i="4" s="1"/>
  <c r="BH71" i="4"/>
  <c r="BI71" i="4" s="1"/>
  <c r="CZ71" i="4"/>
  <c r="DA71" i="4" s="1"/>
  <c r="ER71" i="4"/>
  <c r="ES71" i="4" s="1"/>
  <c r="P72" i="4"/>
  <c r="Q72" i="4" s="1"/>
  <c r="BH72" i="4"/>
  <c r="BI72" i="4" s="1"/>
  <c r="CZ72" i="4"/>
  <c r="DA72" i="4" s="1"/>
  <c r="ER72" i="4"/>
  <c r="ES72" i="4" s="1"/>
  <c r="P73" i="4"/>
  <c r="Q73" i="4" s="1"/>
  <c r="BH73" i="4"/>
  <c r="BI73" i="4" s="1"/>
  <c r="CZ73" i="4"/>
  <c r="DA73" i="4" s="1"/>
  <c r="ER73" i="4"/>
  <c r="ES73" i="4" s="1"/>
  <c r="P74" i="4"/>
  <c r="Q74" i="4" s="1"/>
  <c r="BH74" i="4"/>
  <c r="BI74" i="4" s="1"/>
  <c r="CZ74" i="4"/>
  <c r="DA74" i="4" s="1"/>
  <c r="ER74" i="4"/>
  <c r="ES74" i="4" s="1"/>
  <c r="P75" i="4"/>
  <c r="Q75" i="4" s="1"/>
  <c r="BH75" i="4"/>
  <c r="BI75" i="4" s="1"/>
  <c r="CZ75" i="4"/>
  <c r="DA75" i="4" s="1"/>
  <c r="ER75" i="4"/>
  <c r="ES75" i="4" s="1"/>
  <c r="P76" i="4"/>
  <c r="Q76" i="4" s="1"/>
  <c r="BH76" i="4"/>
  <c r="BI76" i="4" s="1"/>
  <c r="CZ76" i="4"/>
  <c r="DA76" i="4" s="1"/>
  <c r="ER76" i="4"/>
  <c r="ES76" i="4" s="1"/>
  <c r="P77" i="4"/>
  <c r="Q77" i="4" s="1"/>
  <c r="BH77" i="4"/>
  <c r="BI77" i="4" s="1"/>
  <c r="CZ77" i="4"/>
  <c r="DA77" i="4" s="1"/>
  <c r="ER77" i="4"/>
  <c r="ES77" i="4" s="1"/>
  <c r="P78" i="4"/>
  <c r="Q78" i="4" s="1"/>
  <c r="BH78" i="4"/>
  <c r="BI78" i="4" s="1"/>
  <c r="CZ78" i="4"/>
  <c r="DA78" i="4" s="1"/>
  <c r="ER78" i="4"/>
  <c r="ES78" i="4" s="1"/>
  <c r="P79" i="4"/>
  <c r="Q79" i="4" s="1"/>
  <c r="BH79" i="4"/>
  <c r="BI79" i="4" s="1"/>
  <c r="CZ79" i="4"/>
  <c r="DA79" i="4" s="1"/>
  <c r="ER79" i="4"/>
  <c r="ES79" i="4" s="1"/>
  <c r="P80" i="4"/>
  <c r="Q80" i="4" s="1"/>
  <c r="BH80" i="4"/>
  <c r="BI80" i="4" s="1"/>
  <c r="CZ80" i="4"/>
  <c r="DA80" i="4" s="1"/>
  <c r="ER80" i="4"/>
  <c r="ES80" i="4" s="1"/>
  <c r="P81" i="4"/>
  <c r="Q81" i="4" s="1"/>
  <c r="BH81" i="4"/>
  <c r="BI81" i="4" s="1"/>
  <c r="CZ81" i="4"/>
  <c r="DA81" i="4" s="1"/>
  <c r="ER81" i="4"/>
  <c r="ES81" i="4" s="1"/>
  <c r="P82" i="4"/>
  <c r="Q82" i="4" s="1"/>
  <c r="BH82" i="4"/>
  <c r="BI82" i="4" s="1"/>
  <c r="CZ82" i="4"/>
  <c r="DA82" i="4" s="1"/>
  <c r="ER82" i="4"/>
  <c r="ES82" i="4" s="1"/>
  <c r="P83" i="4"/>
  <c r="Q83" i="4" s="1"/>
  <c r="BH83" i="4"/>
  <c r="BI83" i="4" s="1"/>
  <c r="CZ83" i="4"/>
  <c r="DA83" i="4" s="1"/>
  <c r="ER83" i="4"/>
  <c r="ES83" i="4" s="1"/>
  <c r="P84" i="4"/>
  <c r="Q84" i="4" s="1"/>
  <c r="BH84" i="4"/>
  <c r="BI84" i="4" s="1"/>
  <c r="ER84" i="4"/>
  <c r="ES84" i="4" s="1"/>
  <c r="P85" i="4"/>
  <c r="Q85" i="4" s="1"/>
  <c r="BH85" i="4"/>
  <c r="BI85" i="4" s="1"/>
  <c r="ER85" i="4"/>
  <c r="ES85" i="4" s="1"/>
  <c r="P86" i="4"/>
  <c r="Q86" i="4" s="1"/>
  <c r="BH86" i="4"/>
  <c r="BI86" i="4" s="1"/>
  <c r="FN86" i="4"/>
  <c r="FO86" i="4" s="1"/>
  <c r="AL87" i="4"/>
  <c r="AM87" i="4" s="1"/>
  <c r="CD87" i="4"/>
  <c r="CE87" i="4" s="1"/>
  <c r="P88" i="4"/>
  <c r="Q88" i="4" s="1"/>
  <c r="BH88" i="4"/>
  <c r="BI88" i="4" s="1"/>
  <c r="P89" i="4"/>
  <c r="Q89" i="4" s="1"/>
  <c r="BH89" i="4"/>
  <c r="BI89" i="4" s="1"/>
  <c r="P90" i="4"/>
  <c r="Q90" i="4" s="1"/>
  <c r="FN90" i="4"/>
  <c r="FO90" i="4" s="1"/>
  <c r="AL91" i="4"/>
  <c r="AM91" i="4" s="1"/>
  <c r="P92" i="4"/>
  <c r="Q92" i="4" s="1"/>
  <c r="P4" i="6"/>
  <c r="Q4" i="6" s="1"/>
  <c r="AL4" i="6"/>
  <c r="AM4" i="6" s="1"/>
  <c r="BH4" i="6"/>
  <c r="BI4" i="6" s="1"/>
  <c r="CD4" i="6"/>
  <c r="CE4" i="6" s="1"/>
  <c r="CZ4" i="6"/>
  <c r="DA4" i="6" s="1"/>
  <c r="DV4" i="6"/>
  <c r="DW4" i="6" s="1"/>
  <c r="ER4" i="6"/>
  <c r="ES4" i="6" s="1"/>
  <c r="FN4" i="6"/>
  <c r="FO4" i="6" s="1"/>
  <c r="P5" i="6"/>
  <c r="Q5" i="6" s="1"/>
  <c r="AL5" i="6"/>
  <c r="AM5" i="6" s="1"/>
  <c r="BH5" i="6"/>
  <c r="BI5" i="6" s="1"/>
  <c r="CD5" i="6"/>
  <c r="CE5" i="6" s="1"/>
  <c r="CZ5" i="6"/>
  <c r="DA5" i="6" s="1"/>
  <c r="DV5" i="6"/>
  <c r="DW5" i="6" s="1"/>
  <c r="ER5" i="6"/>
  <c r="ES5" i="6" s="1"/>
  <c r="FN5" i="6"/>
  <c r="FO5" i="6" s="1"/>
  <c r="P6" i="6"/>
  <c r="Q6" i="6" s="1"/>
  <c r="AL6" i="6"/>
  <c r="AM6" i="6" s="1"/>
  <c r="BH6" i="6"/>
  <c r="BI6" i="6" s="1"/>
  <c r="CD6" i="6"/>
  <c r="CE6" i="6" s="1"/>
  <c r="CZ6" i="6"/>
  <c r="DA6" i="6" s="1"/>
  <c r="DV6" i="6"/>
  <c r="DW6" i="6" s="1"/>
  <c r="ER6" i="6"/>
  <c r="ES6" i="6" s="1"/>
  <c r="FN6" i="6"/>
  <c r="FO6" i="6" s="1"/>
  <c r="P7" i="6"/>
  <c r="Q7" i="6" s="1"/>
  <c r="AL7" i="6"/>
  <c r="AM7" i="6" s="1"/>
  <c r="BH7" i="6"/>
  <c r="BI7" i="6" s="1"/>
  <c r="CD7" i="6"/>
  <c r="CE7" i="6" s="1"/>
  <c r="DV7" i="6"/>
  <c r="DW7" i="6" s="1"/>
  <c r="ER7" i="6"/>
  <c r="ES7" i="6" s="1"/>
  <c r="FN7" i="6"/>
  <c r="FO7" i="6" s="1"/>
  <c r="P8" i="6"/>
  <c r="Q8" i="6" s="1"/>
  <c r="AL8" i="6"/>
  <c r="AM8" i="6" s="1"/>
  <c r="BH8" i="6"/>
  <c r="BI8" i="6" s="1"/>
  <c r="CD8" i="6"/>
  <c r="CE8" i="6" s="1"/>
  <c r="DV8" i="6"/>
  <c r="DW8" i="6" s="1"/>
  <c r="ER8" i="6"/>
  <c r="ES8" i="6" s="1"/>
  <c r="FN8" i="6"/>
  <c r="FO8" i="6" s="1"/>
  <c r="P9" i="6"/>
  <c r="Q9" i="6" s="1"/>
  <c r="AL9" i="6"/>
  <c r="AM9" i="6" s="1"/>
  <c r="BH9" i="6"/>
  <c r="BI9" i="6" s="1"/>
  <c r="CD9" i="6"/>
  <c r="CE9" i="6" s="1"/>
  <c r="DV9" i="6"/>
  <c r="DW9" i="6" s="1"/>
  <c r="ER9" i="6"/>
  <c r="ES9" i="6" s="1"/>
  <c r="FN9" i="6"/>
  <c r="FO9" i="6" s="1"/>
  <c r="P10" i="6"/>
  <c r="Q10" i="6" s="1"/>
  <c r="AL10" i="6"/>
  <c r="AM10" i="6" s="1"/>
  <c r="BH10" i="6"/>
  <c r="BI10" i="6" s="1"/>
  <c r="CD10" i="6"/>
  <c r="CE10" i="6" s="1"/>
  <c r="DV10" i="6"/>
  <c r="DW10" i="6" s="1"/>
  <c r="ER10" i="6"/>
  <c r="ES10" i="6" s="1"/>
  <c r="FN10" i="6"/>
  <c r="FO10" i="6" s="1"/>
  <c r="P11" i="6"/>
  <c r="Q11" i="6" s="1"/>
  <c r="AL11" i="6"/>
  <c r="AM11" i="6" s="1"/>
  <c r="BH11" i="6"/>
  <c r="BI11" i="6" s="1"/>
  <c r="CD11" i="6"/>
  <c r="CE11" i="6" s="1"/>
  <c r="DV11" i="6"/>
  <c r="DW11" i="6" s="1"/>
  <c r="ER11" i="6"/>
  <c r="ES11" i="6" s="1"/>
  <c r="FN11" i="6"/>
  <c r="FO11" i="6" s="1"/>
  <c r="P12" i="6"/>
  <c r="Q12" i="6" s="1"/>
  <c r="AL12" i="6"/>
  <c r="AM12" i="6" s="1"/>
  <c r="P4" i="7"/>
  <c r="Q4" i="7" s="1"/>
  <c r="AL4" i="7"/>
  <c r="AM4" i="7" s="1"/>
  <c r="BH4" i="7"/>
  <c r="BI4" i="7" s="1"/>
  <c r="CD4" i="7"/>
  <c r="CE4" i="7" s="1"/>
  <c r="CZ4" i="7"/>
  <c r="DA4" i="7" s="1"/>
  <c r="DV4" i="7"/>
  <c r="DW4" i="7" s="1"/>
  <c r="ER4" i="7"/>
  <c r="ES4" i="7" s="1"/>
  <c r="FN4" i="7"/>
  <c r="FO4" i="7" s="1"/>
  <c r="FN39" i="8"/>
  <c r="FO39" i="8" s="1"/>
  <c r="P40" i="8"/>
  <c r="Q40" i="8" s="1"/>
  <c r="BH40" i="8"/>
  <c r="BI40" i="8" s="1"/>
  <c r="CD40" i="8"/>
  <c r="CE40" i="8" s="1"/>
  <c r="CZ40" i="8"/>
  <c r="DA40" i="8" s="1"/>
  <c r="DV40" i="8"/>
  <c r="DW40" i="8" s="1"/>
  <c r="ER40" i="8"/>
  <c r="ES40" i="8" s="1"/>
  <c r="FN40" i="8"/>
  <c r="FO40" i="8" s="1"/>
  <c r="P41" i="8"/>
  <c r="Q41" i="8" s="1"/>
  <c r="BH41" i="8"/>
  <c r="BI41" i="8" s="1"/>
  <c r="CD41" i="8"/>
  <c r="CE41" i="8" s="1"/>
  <c r="CZ41" i="8"/>
  <c r="DA41" i="8" s="1"/>
  <c r="DV41" i="8"/>
  <c r="DW41" i="8" s="1"/>
  <c r="ER41" i="8"/>
  <c r="ES41" i="8" s="1"/>
  <c r="FN41" i="8"/>
  <c r="FO41" i="8" s="1"/>
  <c r="P42" i="8"/>
  <c r="Q42" i="8" s="1"/>
  <c r="BH42" i="8"/>
  <c r="BI42" i="8" s="1"/>
  <c r="CD42" i="8"/>
  <c r="CE42" i="8" s="1"/>
  <c r="CZ42" i="8"/>
  <c r="DA42" i="8" s="1"/>
  <c r="DV42" i="8"/>
  <c r="DW42" i="8" s="1"/>
  <c r="ER42" i="8"/>
  <c r="ES42" i="8" s="1"/>
  <c r="FN42" i="8"/>
  <c r="FO42" i="8" s="1"/>
  <c r="P43" i="8"/>
  <c r="Q43" i="8" s="1"/>
  <c r="BH43" i="8"/>
  <c r="BI43" i="8" s="1"/>
  <c r="CD43" i="8"/>
  <c r="CE43" i="8" s="1"/>
  <c r="CZ43" i="8"/>
  <c r="DA43" i="8" s="1"/>
  <c r="DV43" i="8"/>
  <c r="DW43" i="8" s="1"/>
  <c r="ER43" i="8"/>
  <c r="ES43" i="8" s="1"/>
  <c r="FN43" i="8"/>
  <c r="FO43" i="8" s="1"/>
  <c r="P44" i="8"/>
  <c r="Q44" i="8" s="1"/>
  <c r="BH44" i="8"/>
  <c r="BI44" i="8" s="1"/>
  <c r="CD44" i="8"/>
  <c r="CE44" i="8" s="1"/>
  <c r="CZ44" i="8"/>
  <c r="DA44" i="8" s="1"/>
  <c r="DV44" i="8"/>
  <c r="DW44" i="8" s="1"/>
  <c r="ER44" i="8"/>
  <c r="ES44" i="8" s="1"/>
  <c r="FN44" i="8"/>
  <c r="FO44" i="8" s="1"/>
  <c r="P45" i="8"/>
  <c r="Q45" i="8" s="1"/>
  <c r="BH45" i="8"/>
  <c r="BI45" i="8" s="1"/>
  <c r="CD45" i="8"/>
  <c r="CE45" i="8" s="1"/>
  <c r="CZ45" i="8"/>
  <c r="DA45" i="8" s="1"/>
  <c r="DV45" i="8"/>
  <c r="DW45" i="8" s="1"/>
  <c r="ER45" i="8"/>
  <c r="ES45" i="8" s="1"/>
  <c r="FN45" i="8"/>
  <c r="FO45" i="8" s="1"/>
  <c r="P46" i="8"/>
  <c r="Q46" i="8" s="1"/>
  <c r="BH46" i="8"/>
  <c r="BI46" i="8" s="1"/>
  <c r="CD46" i="8"/>
  <c r="CE46" i="8" s="1"/>
  <c r="CZ46" i="8"/>
  <c r="DA46" i="8" s="1"/>
  <c r="DV46" i="8"/>
  <c r="DW46" i="8" s="1"/>
  <c r="ER46" i="8"/>
  <c r="ES46" i="8" s="1"/>
  <c r="FN46" i="8"/>
  <c r="FO46" i="8" s="1"/>
  <c r="P47" i="8"/>
  <c r="Q47" i="8" s="1"/>
  <c r="BH47" i="8"/>
  <c r="BI47" i="8" s="1"/>
  <c r="CD47" i="8"/>
  <c r="CE47" i="8" s="1"/>
  <c r="CZ47" i="8"/>
  <c r="DA47" i="8" s="1"/>
  <c r="DV47" i="8"/>
  <c r="DW47" i="8" s="1"/>
  <c r="ER47" i="8"/>
  <c r="ES47" i="8" s="1"/>
  <c r="FN47" i="8"/>
  <c r="FO47" i="8" s="1"/>
  <c r="P48" i="8"/>
  <c r="Q48" i="8" s="1"/>
  <c r="BH48" i="8"/>
  <c r="BI48" i="8" s="1"/>
  <c r="CD48" i="8"/>
  <c r="CE48" i="8" s="1"/>
  <c r="CZ48" i="8"/>
  <c r="DA48" i="8" s="1"/>
  <c r="DV48" i="8"/>
  <c r="DW48" i="8" s="1"/>
  <c r="ER48" i="8"/>
  <c r="ES48" i="8" s="1"/>
  <c r="FN48" i="8"/>
  <c r="FO48" i="8" s="1"/>
  <c r="P49" i="8"/>
  <c r="Q49" i="8" s="1"/>
  <c r="BH49" i="8"/>
  <c r="BI49" i="8" s="1"/>
  <c r="CD49" i="8"/>
  <c r="CE49" i="8" s="1"/>
  <c r="CZ49" i="8"/>
  <c r="DA49" i="8" s="1"/>
  <c r="DV49" i="8"/>
  <c r="DW49" i="8" s="1"/>
  <c r="BH58" i="8"/>
  <c r="BI58" i="8" s="1"/>
  <c r="CZ58" i="8"/>
  <c r="DA58" i="8" s="1"/>
  <c r="ER58" i="8"/>
  <c r="ES58" i="8" s="1"/>
  <c r="P59" i="8"/>
  <c r="Q59" i="8" s="1"/>
  <c r="BH59" i="8"/>
  <c r="BI59" i="8" s="1"/>
  <c r="CZ59" i="8"/>
  <c r="DA59" i="8" s="1"/>
  <c r="ER59" i="8"/>
  <c r="ES59" i="8" s="1"/>
  <c r="P60" i="8"/>
  <c r="Q60" i="8" s="1"/>
  <c r="BH60" i="8"/>
  <c r="BI60" i="8" s="1"/>
  <c r="CZ60" i="8"/>
  <c r="DA60" i="8" s="1"/>
  <c r="ER60" i="8"/>
  <c r="ES60" i="8" s="1"/>
  <c r="P61" i="8"/>
  <c r="Q61" i="8" s="1"/>
  <c r="BH61" i="8"/>
  <c r="BI61" i="8" s="1"/>
  <c r="CZ61" i="8"/>
  <c r="DA61" i="8" s="1"/>
  <c r="ER61" i="8"/>
  <c r="ES61" i="8" s="1"/>
  <c r="P62" i="8"/>
  <c r="Q62" i="8" s="1"/>
  <c r="BH62" i="8"/>
  <c r="BI62" i="8" s="1"/>
  <c r="CZ62" i="8"/>
  <c r="DA62" i="8" s="1"/>
  <c r="ER62" i="8"/>
  <c r="ES62" i="8" s="1"/>
  <c r="P63" i="8"/>
  <c r="Q63" i="8" s="1"/>
  <c r="BH63" i="8"/>
  <c r="BI63" i="8" s="1"/>
  <c r="CZ63" i="8"/>
  <c r="DA63" i="8" s="1"/>
  <c r="ER63" i="8"/>
  <c r="ES63" i="8" s="1"/>
  <c r="P64" i="8"/>
  <c r="Q64" i="8" s="1"/>
  <c r="BH64" i="8"/>
  <c r="BI64" i="8" s="1"/>
  <c r="CZ64" i="8"/>
  <c r="DA64" i="8" s="1"/>
  <c r="ER64" i="8"/>
  <c r="ES64" i="8" s="1"/>
  <c r="P65" i="8"/>
  <c r="Q65" i="8" s="1"/>
  <c r="BH65" i="8"/>
  <c r="BI65" i="8" s="1"/>
  <c r="CZ65" i="8"/>
  <c r="DA65" i="8" s="1"/>
  <c r="ER65" i="8"/>
  <c r="ES65" i="8" s="1"/>
  <c r="P66" i="8"/>
  <c r="Q66" i="8" s="1"/>
  <c r="BH66" i="8"/>
  <c r="BI66" i="8" s="1"/>
  <c r="CZ66" i="8"/>
  <c r="DA66" i="8" s="1"/>
  <c r="ER66" i="8"/>
  <c r="ES66" i="8" s="1"/>
  <c r="P67" i="8"/>
  <c r="Q67" i="8" s="1"/>
  <c r="BH67" i="8"/>
  <c r="BI67" i="8" s="1"/>
  <c r="CZ67" i="8"/>
  <c r="DA67" i="8" s="1"/>
  <c r="ER67" i="8"/>
  <c r="ES67" i="8" s="1"/>
  <c r="P68" i="8"/>
  <c r="Q68" i="8" s="1"/>
  <c r="BH68" i="8"/>
  <c r="BI68" i="8" s="1"/>
  <c r="CZ68" i="8"/>
  <c r="DA68" i="8" s="1"/>
  <c r="ER68" i="8"/>
  <c r="ES68" i="8" s="1"/>
  <c r="P69" i="8"/>
  <c r="Q69" i="8" s="1"/>
  <c r="BH69" i="8"/>
  <c r="BI69" i="8" s="1"/>
  <c r="CZ69" i="8"/>
  <c r="DA69" i="8" s="1"/>
  <c r="ER69" i="8"/>
  <c r="ES69" i="8" s="1"/>
  <c r="P70" i="8"/>
  <c r="Q70" i="8" s="1"/>
  <c r="BH70" i="8"/>
  <c r="BI70" i="8" s="1"/>
  <c r="CZ70" i="8"/>
  <c r="DA70" i="8" s="1"/>
  <c r="ER70" i="8"/>
  <c r="ES70" i="8" s="1"/>
  <c r="P71" i="8"/>
  <c r="Q71" i="8" s="1"/>
  <c r="BH71" i="8"/>
  <c r="BI71" i="8" s="1"/>
  <c r="CZ71" i="8"/>
  <c r="DA71" i="8" s="1"/>
  <c r="ER71" i="8"/>
  <c r="ES71" i="8" s="1"/>
  <c r="P72" i="8"/>
  <c r="Q72" i="8" s="1"/>
  <c r="BH72" i="8"/>
  <c r="BI72" i="8" s="1"/>
  <c r="CZ72" i="8"/>
  <c r="DA72" i="8" s="1"/>
  <c r="ER72" i="8"/>
  <c r="ES72" i="8" s="1"/>
  <c r="P73" i="8"/>
  <c r="Q73" i="8" s="1"/>
  <c r="BH73" i="8"/>
  <c r="BI73" i="8" s="1"/>
  <c r="CZ73" i="8"/>
  <c r="DA73" i="8" s="1"/>
  <c r="ER73" i="8"/>
  <c r="ES73" i="8" s="1"/>
  <c r="P74" i="8"/>
  <c r="Q74" i="8" s="1"/>
  <c r="BH74" i="8"/>
  <c r="BI74" i="8" s="1"/>
  <c r="CZ74" i="8"/>
  <c r="DA74" i="8" s="1"/>
  <c r="ER74" i="8"/>
  <c r="ES74" i="8" s="1"/>
  <c r="P75" i="8"/>
  <c r="Q75" i="8" s="1"/>
  <c r="BH75" i="8"/>
  <c r="BI75" i="8" s="1"/>
  <c r="CZ75" i="8"/>
  <c r="DA75" i="8" s="1"/>
  <c r="ER75" i="8"/>
  <c r="ES75" i="8" s="1"/>
  <c r="P76" i="8"/>
  <c r="Q76" i="8" s="1"/>
  <c r="BH76" i="8"/>
  <c r="BI76" i="8" s="1"/>
  <c r="CZ76" i="8"/>
  <c r="DA76" i="8" s="1"/>
  <c r="ER76" i="8"/>
  <c r="ES76" i="8" s="1"/>
  <c r="P77" i="8"/>
  <c r="Q77" i="8" s="1"/>
  <c r="BH77" i="8"/>
  <c r="BI77" i="8" s="1"/>
  <c r="CZ77" i="8"/>
  <c r="DA77" i="8" s="1"/>
  <c r="ER77" i="8"/>
  <c r="ES77" i="8" s="1"/>
  <c r="P78" i="8"/>
  <c r="Q78" i="8" s="1"/>
  <c r="BH78" i="8"/>
  <c r="BI78" i="8" s="1"/>
  <c r="CZ78" i="8"/>
  <c r="DA78" i="8" s="1"/>
  <c r="ER78" i="8"/>
  <c r="ES78" i="8" s="1"/>
  <c r="P79" i="8"/>
  <c r="Q79" i="8" s="1"/>
  <c r="BH79" i="8"/>
  <c r="BI79" i="8" s="1"/>
  <c r="CZ79" i="8"/>
  <c r="DA79" i="8" s="1"/>
  <c r="ER79" i="8"/>
  <c r="ES79" i="8" s="1"/>
  <c r="P80" i="8"/>
  <c r="Q80" i="8" s="1"/>
  <c r="BH80" i="8"/>
  <c r="BI80" i="8" s="1"/>
  <c r="CZ80" i="8"/>
  <c r="DA80" i="8" s="1"/>
  <c r="ER80" i="8"/>
  <c r="ES80" i="8" s="1"/>
  <c r="P81" i="8"/>
  <c r="Q81" i="8" s="1"/>
  <c r="BH81" i="8"/>
  <c r="BI81" i="8" s="1"/>
  <c r="CZ81" i="8"/>
  <c r="DA81" i="8" s="1"/>
  <c r="ER81" i="8"/>
  <c r="ES81" i="8" s="1"/>
  <c r="P82" i="8"/>
  <c r="Q82" i="8" s="1"/>
  <c r="BH82" i="8"/>
  <c r="BI82" i="8" s="1"/>
  <c r="CZ82" i="8"/>
  <c r="DA82" i="8" s="1"/>
  <c r="ER82" i="8"/>
  <c r="ES82" i="8" s="1"/>
  <c r="P83" i="8"/>
  <c r="Q83" i="8" s="1"/>
  <c r="BH83" i="8"/>
  <c r="BI83" i="8" s="1"/>
  <c r="CZ83" i="8"/>
  <c r="DA83" i="8" s="1"/>
  <c r="ER83" i="8"/>
  <c r="ES83" i="8" s="1"/>
  <c r="P84" i="8"/>
  <c r="Q84" i="8" s="1"/>
  <c r="BH84" i="8"/>
  <c r="BI84" i="8" s="1"/>
  <c r="ER84" i="8"/>
  <c r="ES84" i="8" s="1"/>
  <c r="P85" i="8"/>
  <c r="Q85" i="8" s="1"/>
  <c r="BH85" i="8"/>
  <c r="BI85" i="8" s="1"/>
  <c r="ER85" i="8"/>
  <c r="ES85" i="8" s="1"/>
  <c r="P86" i="8"/>
  <c r="Q86" i="8" s="1"/>
  <c r="BH86" i="8"/>
  <c r="BI86" i="8" s="1"/>
  <c r="FN86" i="8"/>
  <c r="FO86" i="8" s="1"/>
  <c r="AL87" i="8"/>
  <c r="AM87" i="8" s="1"/>
  <c r="CD87" i="8"/>
  <c r="CE87" i="8" s="1"/>
  <c r="P88" i="8"/>
  <c r="Q88" i="8" s="1"/>
  <c r="BH88" i="8"/>
  <c r="BI88" i="8" s="1"/>
  <c r="P89" i="8"/>
  <c r="Q89" i="8" s="1"/>
  <c r="BH89" i="8"/>
  <c r="BI89" i="8" s="1"/>
  <c r="P90" i="8"/>
  <c r="Q90" i="8" s="1"/>
  <c r="FN90" i="8"/>
  <c r="FO90" i="8" s="1"/>
  <c r="AL91" i="8"/>
  <c r="AM91" i="8" s="1"/>
  <c r="P92" i="8"/>
  <c r="Q92" i="8" s="1"/>
  <c r="CZ83" i="9"/>
  <c r="DA83" i="9" s="1"/>
  <c r="ER83" i="9"/>
  <c r="ES83" i="9" s="1"/>
  <c r="P84" i="9"/>
  <c r="Q84" i="9" s="1"/>
  <c r="BH84" i="9"/>
  <c r="BI84" i="9" s="1"/>
  <c r="ER84" i="9"/>
  <c r="ES84" i="9" s="1"/>
  <c r="P85" i="9"/>
  <c r="Q85" i="9" s="1"/>
  <c r="BH85" i="9"/>
  <c r="BI85" i="9" s="1"/>
  <c r="ER85" i="9"/>
  <c r="ES85" i="9" s="1"/>
  <c r="P86" i="9"/>
  <c r="Q86" i="9" s="1"/>
  <c r="BH86" i="9"/>
  <c r="BI86" i="9" s="1"/>
  <c r="FN86" i="9"/>
  <c r="FO86" i="9" s="1"/>
  <c r="AL87" i="9"/>
  <c r="AM87" i="9" s="1"/>
  <c r="CD87" i="9"/>
  <c r="CE87" i="9" s="1"/>
  <c r="P88" i="9"/>
  <c r="Q88" i="9" s="1"/>
  <c r="BH88" i="9"/>
  <c r="BI88" i="9" s="1"/>
  <c r="P89" i="9"/>
  <c r="Q89" i="9" s="1"/>
  <c r="BH89" i="9"/>
  <c r="BI89" i="9" s="1"/>
  <c r="P90" i="9"/>
  <c r="Q90" i="9" s="1"/>
  <c r="FN90" i="9"/>
  <c r="FO90" i="9" s="1"/>
  <c r="AL91" i="9"/>
  <c r="AM91" i="9" s="1"/>
  <c r="P92" i="9"/>
  <c r="Q92" i="9" s="1"/>
  <c r="ER80" i="10"/>
  <c r="ES80" i="10" s="1"/>
  <c r="FN80" i="10"/>
  <c r="FO80" i="10" s="1"/>
  <c r="P81" i="10"/>
  <c r="Q81" i="10" s="1"/>
  <c r="AL81" i="10"/>
  <c r="AM81" i="10" s="1"/>
  <c r="BH81" i="10"/>
  <c r="BI81" i="10" s="1"/>
  <c r="CD81" i="10"/>
  <c r="CE81" i="10" s="1"/>
  <c r="CZ81" i="10"/>
  <c r="DA81" i="10" s="1"/>
  <c r="DV81" i="10"/>
  <c r="DW81" i="10" s="1"/>
  <c r="ER81" i="10"/>
  <c r="ES81" i="10" s="1"/>
  <c r="FN81" i="10"/>
  <c r="FO81" i="10" s="1"/>
  <c r="P82" i="10"/>
  <c r="Q82" i="10" s="1"/>
  <c r="AL82" i="10"/>
  <c r="AM82" i="10" s="1"/>
  <c r="BH82" i="10"/>
  <c r="BI82" i="10" s="1"/>
  <c r="CD82" i="10"/>
  <c r="CE82" i="10" s="1"/>
  <c r="CZ82" i="10"/>
  <c r="DA82" i="10" s="1"/>
  <c r="DV82" i="10"/>
  <c r="DW82" i="10" s="1"/>
  <c r="ER82" i="10"/>
  <c r="ES82" i="10" s="1"/>
  <c r="FN82" i="10"/>
  <c r="FO82" i="10" s="1"/>
  <c r="P83" i="10"/>
  <c r="Q83" i="10" s="1"/>
  <c r="AL83" i="10"/>
  <c r="AM83" i="10" s="1"/>
  <c r="BH83" i="10"/>
  <c r="BI83" i="10" s="1"/>
  <c r="CD83" i="10"/>
  <c r="CE83" i="10" s="1"/>
  <c r="CZ83" i="10"/>
  <c r="DA83" i="10" s="1"/>
  <c r="DV83" i="10"/>
  <c r="DW83" i="10" s="1"/>
  <c r="ER83" i="10"/>
  <c r="ES83" i="10" s="1"/>
  <c r="FN83" i="10"/>
  <c r="FO83" i="10" s="1"/>
  <c r="P84" i="10"/>
  <c r="Q84" i="10" s="1"/>
  <c r="AL84" i="10"/>
  <c r="AM84" i="10" s="1"/>
  <c r="BH84" i="10"/>
  <c r="BI84" i="10" s="1"/>
  <c r="CD84" i="10"/>
  <c r="CE84" i="10" s="1"/>
  <c r="ER84" i="10"/>
  <c r="ES84" i="10" s="1"/>
  <c r="FN84" i="10"/>
  <c r="FO84" i="10" s="1"/>
  <c r="P85" i="10"/>
  <c r="Q85" i="10" s="1"/>
  <c r="AL85" i="10"/>
  <c r="AM85" i="10" s="1"/>
  <c r="BH85" i="10"/>
  <c r="BI85" i="10" s="1"/>
  <c r="CD85" i="10"/>
  <c r="CE85" i="10" s="1"/>
  <c r="ER85" i="10"/>
  <c r="ES85" i="10" s="1"/>
  <c r="FN85" i="10"/>
  <c r="FO85" i="10" s="1"/>
  <c r="P86" i="10"/>
  <c r="Q86" i="10" s="1"/>
  <c r="AL86" i="10"/>
  <c r="AM86" i="10" s="1"/>
  <c r="BH86" i="10"/>
  <c r="BI86" i="10" s="1"/>
  <c r="CD86" i="10"/>
  <c r="CE86" i="10" s="1"/>
  <c r="FN86" i="10"/>
  <c r="FO86" i="10" s="1"/>
  <c r="P87" i="10"/>
  <c r="Q87" i="10" s="1"/>
  <c r="AL87" i="10"/>
  <c r="AM87" i="10" s="1"/>
  <c r="BH87" i="10"/>
  <c r="BI87" i="10" s="1"/>
  <c r="CD87" i="10"/>
  <c r="CE87" i="10" s="1"/>
  <c r="FN87" i="10"/>
  <c r="FO87" i="10" s="1"/>
  <c r="P88" i="10"/>
  <c r="Q88" i="10" s="1"/>
  <c r="AL88" i="10"/>
  <c r="AM88" i="10" s="1"/>
  <c r="BH88" i="10"/>
  <c r="BI88" i="10" s="1"/>
  <c r="FN88" i="10"/>
  <c r="FO88" i="10" s="1"/>
  <c r="P89" i="10"/>
  <c r="Q89" i="10" s="1"/>
  <c r="AL89" i="10"/>
  <c r="AM89" i="10" s="1"/>
  <c r="BH89" i="10"/>
  <c r="BI89" i="10" s="1"/>
  <c r="FN89" i="10"/>
  <c r="FO89" i="10" s="1"/>
  <c r="P90" i="10"/>
  <c r="Q90" i="10" s="1"/>
  <c r="AL90" i="10"/>
  <c r="AM90" i="10" s="1"/>
  <c r="FN90" i="10"/>
  <c r="FO90" i="10" s="1"/>
  <c r="P91" i="10"/>
  <c r="Q91" i="10" s="1"/>
  <c r="AL91" i="10"/>
  <c r="AM91" i="10" s="1"/>
  <c r="FN91" i="10"/>
  <c r="FO91" i="10" s="1"/>
  <c r="P92" i="10"/>
  <c r="Q92" i="10" s="1"/>
  <c r="FN92" i="10"/>
  <c r="FO92" i="10" s="1"/>
  <c r="P4" i="12"/>
  <c r="Q4" i="12" s="1"/>
  <c r="AL4" i="12"/>
  <c r="AM4" i="12" s="1"/>
  <c r="BH4" i="12"/>
  <c r="BI4" i="12" s="1"/>
  <c r="CD4" i="12"/>
  <c r="CE4" i="12" s="1"/>
  <c r="CZ4" i="12"/>
  <c r="DA4" i="12" s="1"/>
  <c r="DV4" i="12"/>
  <c r="DW4" i="12" s="1"/>
  <c r="ER4" i="12"/>
  <c r="ES4" i="12" s="1"/>
  <c r="FN4" i="12"/>
  <c r="FO4" i="12" s="1"/>
  <c r="P5" i="12"/>
  <c r="Q5" i="12" s="1"/>
  <c r="AL5" i="12"/>
  <c r="AM5" i="12" s="1"/>
  <c r="BH5" i="12"/>
  <c r="BI5" i="12" s="1"/>
  <c r="CD5" i="12"/>
  <c r="CE5" i="12" s="1"/>
  <c r="CZ5" i="12"/>
  <c r="DA5" i="12" s="1"/>
  <c r="DV5" i="12"/>
  <c r="DW5" i="12" s="1"/>
  <c r="ER5" i="12"/>
  <c r="ES5" i="12" s="1"/>
  <c r="FN5" i="12"/>
  <c r="FO5" i="12" s="1"/>
  <c r="P6" i="12"/>
  <c r="Q6" i="12" s="1"/>
  <c r="AL6" i="12"/>
  <c r="AM6" i="12" s="1"/>
  <c r="BH6" i="12"/>
  <c r="BI6" i="12" s="1"/>
  <c r="CD6" i="12"/>
  <c r="CE6" i="12" s="1"/>
  <c r="CZ6" i="12"/>
  <c r="DA6" i="12" s="1"/>
  <c r="DV6" i="12"/>
  <c r="DW6" i="12" s="1"/>
  <c r="ER6" i="12"/>
  <c r="ES6" i="12" s="1"/>
  <c r="FN6" i="12"/>
  <c r="FO6" i="12" s="1"/>
  <c r="P7" i="12"/>
  <c r="Q7" i="12" s="1"/>
  <c r="AL7" i="12"/>
  <c r="AM7" i="12" s="1"/>
  <c r="BH7" i="12"/>
  <c r="BI7" i="12" s="1"/>
  <c r="CD7" i="12"/>
  <c r="CE7" i="12" s="1"/>
  <c r="CZ7" i="12"/>
  <c r="DA7" i="12" s="1"/>
  <c r="DV7" i="12"/>
  <c r="DW7" i="12" s="1"/>
  <c r="ER7" i="12"/>
  <c r="ES7" i="12" s="1"/>
  <c r="FN7" i="12"/>
  <c r="FO7" i="12" s="1"/>
  <c r="P8" i="12"/>
  <c r="Q8" i="12" s="1"/>
  <c r="AL8" i="12"/>
  <c r="AM8" i="12" s="1"/>
  <c r="BH8" i="12"/>
  <c r="BI8" i="12" s="1"/>
  <c r="CD8" i="12"/>
  <c r="CE8" i="12" s="1"/>
  <c r="CZ8" i="12"/>
  <c r="DA8" i="12" s="1"/>
  <c r="DV8" i="12"/>
  <c r="DW8" i="12" s="1"/>
  <c r="ER8" i="12"/>
  <c r="ES8" i="12" s="1"/>
  <c r="FN8" i="12"/>
  <c r="FO8" i="12" s="1"/>
  <c r="P9" i="12"/>
  <c r="Q9" i="12" s="1"/>
  <c r="AL9" i="12"/>
  <c r="AM9" i="12" s="1"/>
  <c r="BH9" i="12"/>
  <c r="BI9" i="12" s="1"/>
  <c r="CD9" i="12"/>
  <c r="CE9" i="12" s="1"/>
  <c r="CZ9" i="12"/>
  <c r="DA9" i="12" s="1"/>
  <c r="DV9" i="12"/>
  <c r="DW9" i="12" s="1"/>
  <c r="ER9" i="12"/>
  <c r="ES9" i="12" s="1"/>
  <c r="FN9" i="12"/>
  <c r="FO9" i="12" s="1"/>
  <c r="P10" i="12"/>
  <c r="Q10" i="12" s="1"/>
  <c r="AL10" i="12"/>
  <c r="AM10" i="12" s="1"/>
  <c r="BH10" i="12"/>
  <c r="BI10" i="12" s="1"/>
  <c r="CD10" i="12"/>
  <c r="CE10" i="12" s="1"/>
  <c r="CZ10" i="12"/>
  <c r="DA10" i="12" s="1"/>
  <c r="DV10" i="12"/>
  <c r="DW10" i="12" s="1"/>
  <c r="ER10" i="12"/>
  <c r="ES10" i="12" s="1"/>
  <c r="FN10" i="12"/>
  <c r="FO10" i="12" s="1"/>
  <c r="P11" i="12"/>
  <c r="Q11" i="12" s="1"/>
  <c r="AL11" i="12"/>
  <c r="AM11" i="12" s="1"/>
  <c r="BH11" i="12"/>
  <c r="BI11" i="12" s="1"/>
  <c r="CD11" i="12"/>
  <c r="CE11" i="12" s="1"/>
  <c r="CZ11" i="12"/>
  <c r="DA11" i="12" s="1"/>
  <c r="DV11" i="12"/>
  <c r="DW11" i="12" s="1"/>
  <c r="ER11" i="12"/>
  <c r="ES11" i="12" s="1"/>
  <c r="FN11" i="12"/>
  <c r="FO11" i="12" s="1"/>
  <c r="P12" i="12"/>
  <c r="Q12" i="12" s="1"/>
  <c r="AL12" i="12"/>
  <c r="AM12" i="12" s="1"/>
  <c r="BH12" i="12"/>
  <c r="BI12" i="12" s="1"/>
  <c r="CD12" i="12"/>
  <c r="CE12" i="12" s="1"/>
  <c r="CZ12" i="12"/>
  <c r="DA12" i="12" s="1"/>
  <c r="DV12" i="12"/>
  <c r="DW12" i="12" s="1"/>
  <c r="ER12" i="12"/>
  <c r="ES12" i="12" s="1"/>
  <c r="FN12" i="12"/>
  <c r="FO12" i="12" s="1"/>
  <c r="P13" i="12"/>
  <c r="Q13" i="12" s="1"/>
  <c r="AL13" i="12"/>
  <c r="AM13" i="12" s="1"/>
  <c r="BH13" i="12"/>
  <c r="BI13" i="12" s="1"/>
  <c r="CD13" i="12"/>
  <c r="CE13" i="12" s="1"/>
  <c r="CZ13" i="12"/>
  <c r="DA13" i="12" s="1"/>
  <c r="DV13" i="12"/>
  <c r="DW13" i="12" s="1"/>
  <c r="ER13" i="12"/>
  <c r="ES13" i="12" s="1"/>
  <c r="FN13" i="12"/>
  <c r="FO13" i="12" s="1"/>
  <c r="P14" i="12"/>
  <c r="Q14" i="12" s="1"/>
  <c r="AL14" i="12"/>
  <c r="AM14" i="12" s="1"/>
  <c r="BH14" i="12"/>
  <c r="BI14" i="12" s="1"/>
  <c r="CD14" i="12"/>
  <c r="CE14" i="12" s="1"/>
  <c r="CZ14" i="12"/>
  <c r="DA14" i="12" s="1"/>
  <c r="DV14" i="12"/>
  <c r="DW14" i="12" s="1"/>
  <c r="ER14" i="12"/>
  <c r="ES14" i="12" s="1"/>
  <c r="FN14" i="12"/>
  <c r="FO14" i="12" s="1"/>
  <c r="P15" i="12"/>
  <c r="Q15" i="12" s="1"/>
  <c r="AL15" i="12"/>
  <c r="AM15" i="12" s="1"/>
  <c r="BH15" i="12"/>
  <c r="BI15" i="12" s="1"/>
  <c r="CD15" i="12"/>
  <c r="CE15" i="12" s="1"/>
  <c r="CZ15" i="12"/>
  <c r="DA15" i="12" s="1"/>
  <c r="DV15" i="12"/>
  <c r="DW15" i="12" s="1"/>
  <c r="ER15" i="12"/>
  <c r="ES15" i="12" s="1"/>
  <c r="FN15" i="12"/>
  <c r="FO15" i="12" s="1"/>
  <c r="P16" i="12"/>
  <c r="Q16" i="12" s="1"/>
  <c r="AL16" i="12"/>
  <c r="AM16" i="12" s="1"/>
  <c r="BH16" i="12"/>
  <c r="BI16" i="12" s="1"/>
  <c r="CD16" i="12"/>
  <c r="CE16" i="12" s="1"/>
  <c r="CZ16" i="12"/>
  <c r="DA16" i="12" s="1"/>
  <c r="DV16" i="12"/>
  <c r="DW16" i="12" s="1"/>
  <c r="ER16" i="12"/>
  <c r="ES16" i="12" s="1"/>
  <c r="FN16" i="12"/>
  <c r="FO16" i="12" s="1"/>
  <c r="P17" i="12"/>
  <c r="Q17" i="12" s="1"/>
  <c r="AL17" i="12"/>
  <c r="AM17" i="12" s="1"/>
  <c r="BH17" i="12"/>
  <c r="BI17" i="12" s="1"/>
  <c r="CD17" i="12"/>
  <c r="CE17" i="12" s="1"/>
  <c r="CZ17" i="12"/>
  <c r="DA17" i="12" s="1"/>
  <c r="DV17" i="12"/>
  <c r="DW17" i="12" s="1"/>
  <c r="ER17" i="12"/>
  <c r="ES17" i="12" s="1"/>
  <c r="FN17" i="12"/>
  <c r="FO17" i="12" s="1"/>
  <c r="P18" i="12"/>
  <c r="Q18" i="12" s="1"/>
  <c r="AL18" i="12"/>
  <c r="AM18" i="12" s="1"/>
  <c r="BH18" i="12"/>
  <c r="BI18" i="12" s="1"/>
  <c r="CD18" i="12"/>
  <c r="CE18" i="12" s="1"/>
  <c r="CZ18" i="12"/>
  <c r="DA18" i="12" s="1"/>
  <c r="DV18" i="12"/>
  <c r="DW18" i="12" s="1"/>
  <c r="ER18" i="12"/>
  <c r="ES18" i="12" s="1"/>
  <c r="FN18" i="12"/>
  <c r="FO18" i="12" s="1"/>
  <c r="P19" i="12"/>
  <c r="Q19" i="12" s="1"/>
  <c r="AL19" i="12"/>
  <c r="AM19" i="12" s="1"/>
  <c r="BH19" i="12"/>
  <c r="BI19" i="12" s="1"/>
  <c r="CD19" i="12"/>
  <c r="CE19" i="12" s="1"/>
  <c r="CZ19" i="12"/>
  <c r="DA19" i="12" s="1"/>
  <c r="DV19" i="12"/>
  <c r="DW19" i="12" s="1"/>
  <c r="ER19" i="12"/>
  <c r="ES19" i="12" s="1"/>
  <c r="FN19" i="12"/>
  <c r="FO19" i="12" s="1"/>
  <c r="P20" i="12"/>
  <c r="Q20" i="12" s="1"/>
  <c r="AL20" i="12"/>
  <c r="AM20" i="12" s="1"/>
  <c r="BH20" i="12"/>
  <c r="BI20" i="12" s="1"/>
  <c r="CD20" i="12"/>
  <c r="CE20" i="12" s="1"/>
  <c r="CZ20" i="12"/>
  <c r="DA20" i="12" s="1"/>
  <c r="DV20" i="12"/>
  <c r="DW20" i="12" s="1"/>
  <c r="ER20" i="12"/>
  <c r="ES20" i="12" s="1"/>
  <c r="FN20" i="12"/>
  <c r="FO20" i="12" s="1"/>
  <c r="P21" i="12"/>
  <c r="Q21" i="12" s="1"/>
  <c r="AL21" i="12"/>
  <c r="AM21" i="12" s="1"/>
  <c r="BH21" i="12"/>
  <c r="BI21" i="12" s="1"/>
  <c r="CD21" i="12"/>
  <c r="CE21" i="12" s="1"/>
  <c r="CZ21" i="12"/>
  <c r="DA21" i="12" s="1"/>
  <c r="DV21" i="12"/>
  <c r="DW21" i="12" s="1"/>
  <c r="ER21" i="12"/>
  <c r="ES21" i="12" s="1"/>
  <c r="FN21" i="12"/>
  <c r="FO21" i="12" s="1"/>
  <c r="P22" i="12"/>
  <c r="Q22" i="12" s="1"/>
  <c r="AL22" i="12"/>
  <c r="AM22" i="12" s="1"/>
  <c r="BH22" i="12"/>
  <c r="BI22" i="12" s="1"/>
  <c r="CD22" i="12"/>
  <c r="CE22" i="12" s="1"/>
  <c r="CZ22" i="12"/>
  <c r="DA22" i="12" s="1"/>
  <c r="DV22" i="12"/>
  <c r="DW22" i="12" s="1"/>
  <c r="ER22" i="12"/>
  <c r="ES22" i="12" s="1"/>
  <c r="FN22" i="12"/>
  <c r="FO22" i="12" s="1"/>
  <c r="P23" i="12"/>
  <c r="Q23" i="12" s="1"/>
  <c r="AL23" i="12"/>
  <c r="AM23" i="12" s="1"/>
  <c r="BH23" i="12"/>
  <c r="BI23" i="12" s="1"/>
  <c r="CD23" i="12"/>
  <c r="CE23" i="12" s="1"/>
  <c r="CZ23" i="12"/>
  <c r="DA23" i="12" s="1"/>
  <c r="DV23" i="12"/>
  <c r="DW23" i="12" s="1"/>
  <c r="ER23" i="12"/>
  <c r="ES23" i="12" s="1"/>
  <c r="FN23" i="12"/>
  <c r="FO23" i="12" s="1"/>
  <c r="P24" i="12"/>
  <c r="Q24" i="12" s="1"/>
  <c r="AL24" i="12"/>
  <c r="AM24" i="12" s="1"/>
  <c r="BH24" i="12"/>
  <c r="BI24" i="12" s="1"/>
  <c r="CD24" i="12"/>
  <c r="CE24" i="12" s="1"/>
  <c r="CZ24" i="12"/>
  <c r="DA24" i="12" s="1"/>
  <c r="DV24" i="12"/>
  <c r="DW24" i="12" s="1"/>
  <c r="ER24" i="12"/>
  <c r="ES24" i="12" s="1"/>
  <c r="FN24" i="12"/>
  <c r="FO24" i="12" s="1"/>
  <c r="AL25" i="12"/>
  <c r="AM25" i="12" s="1"/>
  <c r="BH25" i="12"/>
  <c r="BI25" i="12" s="1"/>
  <c r="CD25" i="12"/>
  <c r="CE25" i="12" s="1"/>
  <c r="CZ25" i="12"/>
  <c r="DA25" i="12" s="1"/>
  <c r="DV25" i="12"/>
  <c r="DW25" i="12" s="1"/>
  <c r="ER25" i="12"/>
  <c r="ES25" i="12" s="1"/>
  <c r="FN25" i="12"/>
  <c r="FO25" i="12" s="1"/>
  <c r="P26" i="12"/>
  <c r="Q26" i="12" s="1"/>
  <c r="AL26" i="12"/>
  <c r="AM26" i="12" s="1"/>
  <c r="BH26" i="12"/>
  <c r="BI26" i="12" s="1"/>
  <c r="CD26" i="12"/>
  <c r="CE26" i="12" s="1"/>
  <c r="CZ26" i="12"/>
  <c r="DA26" i="12" s="1"/>
  <c r="DV26" i="12"/>
  <c r="DW26" i="12" s="1"/>
  <c r="ER26" i="12"/>
  <c r="ES26" i="12" s="1"/>
  <c r="FN26" i="12"/>
  <c r="FO26" i="12" s="1"/>
  <c r="AL27" i="12"/>
  <c r="AM27" i="12" s="1"/>
  <c r="BH27" i="12"/>
  <c r="BI27" i="12" s="1"/>
  <c r="CD27" i="12"/>
  <c r="CE27" i="12" s="1"/>
  <c r="CZ27" i="12"/>
  <c r="DA27" i="12" s="1"/>
  <c r="DV27" i="12"/>
  <c r="DW27" i="12" s="1"/>
  <c r="ER27" i="12"/>
  <c r="ES27" i="12" s="1"/>
  <c r="FN27" i="12"/>
  <c r="FO27" i="12" s="1"/>
  <c r="AL28" i="12"/>
  <c r="AM28" i="12" s="1"/>
  <c r="BH28" i="12"/>
  <c r="BI28" i="12" s="1"/>
  <c r="CD28" i="12"/>
  <c r="CE28" i="12" s="1"/>
  <c r="CZ28" i="12"/>
  <c r="DA28" i="12" s="1"/>
  <c r="DV28" i="12"/>
  <c r="DW28" i="12" s="1"/>
  <c r="ER28" i="12"/>
  <c r="ES28" i="12" s="1"/>
  <c r="BH49" i="12"/>
  <c r="BI49" i="12" s="1"/>
  <c r="CZ52" i="12"/>
  <c r="DA52" i="12" s="1"/>
  <c r="ER55" i="12"/>
  <c r="ES55" i="12" s="1"/>
  <c r="ER56" i="12"/>
  <c r="ES56" i="12" s="1"/>
  <c r="ER57" i="12"/>
  <c r="ES57" i="12" s="1"/>
  <c r="BH60" i="12"/>
  <c r="BI60" i="12" s="1"/>
  <c r="FN50" i="12"/>
  <c r="FO50" i="12" s="1"/>
  <c r="FN53" i="12"/>
  <c r="FO53" i="12" s="1"/>
  <c r="ER54" i="12"/>
  <c r="ES54" i="12" s="1"/>
  <c r="P57" i="12"/>
  <c r="Q57" i="12" s="1"/>
  <c r="ER58" i="12"/>
  <c r="ES58" i="12" s="1"/>
  <c r="AL59" i="12"/>
  <c r="AM59" i="12" s="1"/>
  <c r="ER59" i="12"/>
  <c r="ES59" i="12" s="1"/>
  <c r="AL5" i="4"/>
  <c r="AM5" i="4" s="1"/>
  <c r="ER55" i="5"/>
  <c r="ES55" i="5" s="1"/>
  <c r="ER56" i="5"/>
  <c r="ES56" i="5" s="1"/>
  <c r="ER58" i="5"/>
  <c r="ES58" i="5" s="1"/>
  <c r="ER59" i="5"/>
  <c r="ES59" i="5" s="1"/>
  <c r="BH61" i="5"/>
  <c r="BI61" i="5" s="1"/>
  <c r="ER63" i="5"/>
  <c r="ES63" i="5" s="1"/>
  <c r="ER65" i="5"/>
  <c r="ES65" i="5" s="1"/>
  <c r="ER66" i="5"/>
  <c r="ES66" i="5" s="1"/>
  <c r="BH68" i="5"/>
  <c r="BI68" i="5" s="1"/>
  <c r="AL70" i="5"/>
  <c r="AM70" i="5" s="1"/>
  <c r="P71" i="5"/>
  <c r="Q71" i="5" s="1"/>
  <c r="FN71" i="5"/>
  <c r="FO71" i="5" s="1"/>
  <c r="P75" i="5"/>
  <c r="Q75" i="5" s="1"/>
  <c r="P77" i="5"/>
  <c r="Q77" i="5" s="1"/>
  <c r="FN34" i="8"/>
  <c r="FO34" i="8" s="1"/>
  <c r="FN35" i="8"/>
  <c r="FO35" i="8" s="1"/>
  <c r="ER53" i="8"/>
  <c r="ES53" i="8" s="1"/>
  <c r="BH64" i="9"/>
  <c r="BI64" i="9" s="1"/>
  <c r="ER66" i="9"/>
  <c r="ES66" i="9" s="1"/>
  <c r="AL70" i="9"/>
  <c r="AM70" i="9" s="1"/>
  <c r="FN70" i="9"/>
  <c r="FO70" i="9" s="1"/>
  <c r="FN7" i="4"/>
  <c r="FO7" i="4" s="1"/>
  <c r="CD9" i="4"/>
  <c r="CE9" i="4" s="1"/>
  <c r="AL54" i="5"/>
  <c r="AM54" i="5" s="1"/>
  <c r="DV56" i="5"/>
  <c r="DW56" i="5" s="1"/>
  <c r="DV57" i="5"/>
  <c r="DW57" i="5" s="1"/>
  <c r="AL59" i="5"/>
  <c r="AM59" i="5" s="1"/>
  <c r="AL61" i="5"/>
  <c r="AM61" i="5" s="1"/>
  <c r="AL62" i="5"/>
  <c r="AM62" i="5" s="1"/>
  <c r="AL63" i="5"/>
  <c r="AM63" i="5" s="1"/>
  <c r="AL64" i="5"/>
  <c r="AM64" i="5" s="1"/>
  <c r="DV65" i="5"/>
  <c r="DW65" i="5" s="1"/>
  <c r="DV66" i="5"/>
  <c r="DW66" i="5" s="1"/>
  <c r="DV68" i="5"/>
  <c r="DW68" i="5" s="1"/>
  <c r="CZ70" i="5"/>
  <c r="DA70" i="5" s="1"/>
  <c r="CD71" i="5"/>
  <c r="CE71" i="5" s="1"/>
  <c r="BH72" i="5"/>
  <c r="BI72" i="5" s="1"/>
  <c r="FN74" i="5"/>
  <c r="FO74" i="5" s="1"/>
  <c r="CZ76" i="5"/>
  <c r="DA76" i="5" s="1"/>
  <c r="BH77" i="5"/>
  <c r="BI77" i="5" s="1"/>
  <c r="CZ4" i="8"/>
  <c r="DA4" i="8" s="1"/>
  <c r="P5" i="8"/>
  <c r="Q5" i="8" s="1"/>
  <c r="ER34" i="8"/>
  <c r="ES34" i="8" s="1"/>
  <c r="ER35" i="8"/>
  <c r="ES35" i="8" s="1"/>
  <c r="FN36" i="8"/>
  <c r="FO36" i="8" s="1"/>
  <c r="BH37" i="8"/>
  <c r="BI37" i="8" s="1"/>
  <c r="FN37" i="8"/>
  <c r="FO37" i="8" s="1"/>
  <c r="CZ38" i="8"/>
  <c r="DA38" i="8" s="1"/>
  <c r="CZ56" i="8"/>
  <c r="DA56" i="8" s="1"/>
  <c r="FN56" i="8"/>
  <c r="FO56" i="8" s="1"/>
  <c r="BH57" i="8"/>
  <c r="BI57" i="8" s="1"/>
  <c r="DV63" i="9"/>
  <c r="DW63" i="9" s="1"/>
  <c r="AL64" i="9"/>
  <c r="AM64" i="9" s="1"/>
  <c r="DV64" i="9"/>
  <c r="DW64" i="9" s="1"/>
  <c r="AL65" i="9"/>
  <c r="AM65" i="9" s="1"/>
  <c r="DV65" i="9"/>
  <c r="DW65" i="9" s="1"/>
  <c r="AL66" i="9"/>
  <c r="AM66" i="9" s="1"/>
  <c r="DV66" i="9"/>
  <c r="DW66" i="9" s="1"/>
  <c r="AL67" i="9"/>
  <c r="AM67" i="9" s="1"/>
  <c r="FN67" i="9"/>
  <c r="FO67" i="9" s="1"/>
  <c r="CD68" i="9"/>
  <c r="CE68" i="9" s="1"/>
  <c r="ER68" i="9"/>
  <c r="ES68" i="9" s="1"/>
  <c r="BH69" i="9"/>
  <c r="BI69" i="9" s="1"/>
  <c r="P70" i="9"/>
  <c r="Q70" i="9" s="1"/>
  <c r="ER70" i="9"/>
  <c r="ES70" i="9" s="1"/>
  <c r="BH71" i="9"/>
  <c r="BI71" i="9" s="1"/>
  <c r="FN71" i="9"/>
  <c r="FO71" i="9" s="1"/>
  <c r="P73" i="9"/>
  <c r="Q73" i="9" s="1"/>
  <c r="P74" i="9"/>
  <c r="Q74" i="9" s="1"/>
  <c r="ER50" i="12"/>
  <c r="ES50" i="12" s="1"/>
  <c r="ER53" i="12"/>
  <c r="ES53" i="12" s="1"/>
  <c r="AL54" i="12"/>
  <c r="AM54" i="12" s="1"/>
  <c r="FN55" i="12"/>
  <c r="FO55" i="12" s="1"/>
  <c r="BH56" i="12"/>
  <c r="BI56" i="12" s="1"/>
  <c r="FN56" i="12"/>
  <c r="FO56" i="12" s="1"/>
  <c r="FN57" i="12"/>
  <c r="FO57" i="12" s="1"/>
  <c r="CD7" i="4"/>
  <c r="CE7" i="4" s="1"/>
  <c r="AL9" i="4"/>
  <c r="AM9" i="4" s="1"/>
  <c r="CD11" i="4"/>
  <c r="CE11" i="4" s="1"/>
  <c r="ER53" i="5"/>
  <c r="ES53" i="5" s="1"/>
  <c r="BH54" i="5"/>
  <c r="BI54" i="5" s="1"/>
  <c r="BH55" i="5"/>
  <c r="BI55" i="5" s="1"/>
  <c r="BH56" i="5"/>
  <c r="BI56" i="5" s="1"/>
  <c r="BH57" i="5"/>
  <c r="BI57" i="5" s="1"/>
  <c r="BH58" i="5"/>
  <c r="BI58" i="5" s="1"/>
  <c r="BH59" i="5"/>
  <c r="BI59" i="5" s="1"/>
  <c r="BH60" i="5"/>
  <c r="BI60" i="5" s="1"/>
  <c r="ER60" i="5"/>
  <c r="ES60" i="5" s="1"/>
  <c r="ER61" i="5"/>
  <c r="ES61" i="5" s="1"/>
  <c r="ER62" i="5"/>
  <c r="ES62" i="5" s="1"/>
  <c r="ER64" i="5"/>
  <c r="ES64" i="5" s="1"/>
  <c r="BH65" i="5"/>
  <c r="BI65" i="5" s="1"/>
  <c r="BH67" i="5"/>
  <c r="BI67" i="5" s="1"/>
  <c r="ER67" i="5"/>
  <c r="ES67" i="5" s="1"/>
  <c r="ER68" i="5"/>
  <c r="ES68" i="5" s="1"/>
  <c r="ER72" i="5"/>
  <c r="ES72" i="5" s="1"/>
  <c r="P76" i="5"/>
  <c r="Q76" i="5" s="1"/>
  <c r="DV4" i="8"/>
  <c r="DW4" i="8" s="1"/>
  <c r="DV38" i="8"/>
  <c r="DW38" i="8" s="1"/>
  <c r="DV39" i="8"/>
  <c r="DW39" i="8" s="1"/>
  <c r="ER63" i="9"/>
  <c r="ES63" i="9" s="1"/>
  <c r="BH65" i="9"/>
  <c r="BI65" i="9" s="1"/>
  <c r="ER65" i="9"/>
  <c r="ES65" i="9" s="1"/>
  <c r="BH67" i="9"/>
  <c r="BI67" i="9" s="1"/>
  <c r="DV69" i="9"/>
  <c r="DW69" i="9" s="1"/>
  <c r="P72" i="9"/>
  <c r="Q72" i="9" s="1"/>
  <c r="CD72" i="9"/>
  <c r="CE72" i="9" s="1"/>
  <c r="CD5" i="4"/>
  <c r="CE5" i="4" s="1"/>
  <c r="AL55" i="5"/>
  <c r="AM55" i="5" s="1"/>
  <c r="DV55" i="5"/>
  <c r="DW55" i="5" s="1"/>
  <c r="AL57" i="5"/>
  <c r="AM57" i="5" s="1"/>
  <c r="AL58" i="5"/>
  <c r="AM58" i="5" s="1"/>
  <c r="DV58" i="5"/>
  <c r="DW58" i="5" s="1"/>
  <c r="DV59" i="5"/>
  <c r="DW59" i="5" s="1"/>
  <c r="DV60" i="5"/>
  <c r="DW60" i="5" s="1"/>
  <c r="DV62" i="5"/>
  <c r="DW62" i="5" s="1"/>
  <c r="AL65" i="5"/>
  <c r="AM65" i="5" s="1"/>
  <c r="AL66" i="5"/>
  <c r="AM66" i="5" s="1"/>
  <c r="DV67" i="5"/>
  <c r="DW67" i="5" s="1"/>
  <c r="AL68" i="5"/>
  <c r="AM68" i="5" s="1"/>
  <c r="AL69" i="5"/>
  <c r="AM69" i="5" s="1"/>
  <c r="P70" i="5"/>
  <c r="Q70" i="5" s="1"/>
  <c r="AL73" i="5"/>
  <c r="AM73" i="5" s="1"/>
  <c r="ER73" i="5"/>
  <c r="ES73" i="5" s="1"/>
  <c r="FN75" i="5"/>
  <c r="FO75" i="5" s="1"/>
  <c r="FN76" i="5"/>
  <c r="FO76" i="5" s="1"/>
  <c r="FN5" i="4"/>
  <c r="FO5" i="4" s="1"/>
  <c r="AL8" i="4"/>
  <c r="AM8" i="4" s="1"/>
  <c r="FN9" i="4"/>
  <c r="FO9" i="4" s="1"/>
  <c r="FN42" i="4"/>
  <c r="FO42" i="4" s="1"/>
  <c r="AL43" i="4"/>
  <c r="AM43" i="4" s="1"/>
  <c r="CD43" i="4"/>
  <c r="CE43" i="4" s="1"/>
  <c r="DV43" i="4"/>
  <c r="DW43" i="4" s="1"/>
  <c r="FN43" i="4"/>
  <c r="FO43" i="4" s="1"/>
  <c r="AL44" i="4"/>
  <c r="AM44" i="4" s="1"/>
  <c r="CD44" i="4"/>
  <c r="CE44" i="4" s="1"/>
  <c r="DV44" i="4"/>
  <c r="DW44" i="4" s="1"/>
  <c r="FN44" i="4"/>
  <c r="FO44" i="4" s="1"/>
  <c r="AL45" i="4"/>
  <c r="AM45" i="4" s="1"/>
  <c r="CD45" i="4"/>
  <c r="CE45" i="4" s="1"/>
  <c r="DV45" i="4"/>
  <c r="DW45" i="4" s="1"/>
  <c r="FN45" i="4"/>
  <c r="FO45" i="4" s="1"/>
  <c r="AL46" i="4"/>
  <c r="AM46" i="4" s="1"/>
  <c r="CD46" i="4"/>
  <c r="CE46" i="4" s="1"/>
  <c r="DV46" i="4"/>
  <c r="DW46" i="4" s="1"/>
  <c r="FN46" i="4"/>
  <c r="FO46" i="4" s="1"/>
  <c r="AL47" i="4"/>
  <c r="AM47" i="4" s="1"/>
  <c r="CD47" i="4"/>
  <c r="CE47" i="4" s="1"/>
  <c r="DV47" i="4"/>
  <c r="DW47" i="4" s="1"/>
  <c r="FN47" i="4"/>
  <c r="FO47" i="4" s="1"/>
  <c r="AL48" i="4"/>
  <c r="AM48" i="4" s="1"/>
  <c r="CD48" i="4"/>
  <c r="CE48" i="4" s="1"/>
  <c r="DV48" i="4"/>
  <c r="DW48" i="4" s="1"/>
  <c r="FN48" i="4"/>
  <c r="FO48" i="4" s="1"/>
  <c r="AL49" i="4"/>
  <c r="AM49" i="4" s="1"/>
  <c r="CD49" i="4"/>
  <c r="CE49" i="4" s="1"/>
  <c r="DV49" i="4"/>
  <c r="DW49" i="4" s="1"/>
  <c r="FN49" i="4"/>
  <c r="FO49" i="4" s="1"/>
  <c r="AL50" i="4"/>
  <c r="AM50" i="4" s="1"/>
  <c r="CD50" i="4"/>
  <c r="CE50" i="4" s="1"/>
  <c r="DV50" i="4"/>
  <c r="DW50" i="4" s="1"/>
  <c r="FN50" i="4"/>
  <c r="FO50" i="4" s="1"/>
  <c r="AL51" i="4"/>
  <c r="AM51" i="4" s="1"/>
  <c r="CD51" i="4"/>
  <c r="CE51" i="4" s="1"/>
  <c r="DV51" i="4"/>
  <c r="DW51" i="4" s="1"/>
  <c r="FN51" i="4"/>
  <c r="FO51" i="4" s="1"/>
  <c r="AL52" i="4"/>
  <c r="AM52" i="4" s="1"/>
  <c r="CD52" i="4"/>
  <c r="CE52" i="4" s="1"/>
  <c r="DV52" i="4"/>
  <c r="DW52" i="4" s="1"/>
  <c r="FN52" i="4"/>
  <c r="FO52" i="4" s="1"/>
  <c r="AL53" i="4"/>
  <c r="AM53" i="4" s="1"/>
  <c r="CD53" i="4"/>
  <c r="CE53" i="4" s="1"/>
  <c r="DV53" i="4"/>
  <c r="DW53" i="4" s="1"/>
  <c r="FN53" i="4"/>
  <c r="FO53" i="4" s="1"/>
  <c r="AL54" i="4"/>
  <c r="AM54" i="4" s="1"/>
  <c r="CD54" i="4"/>
  <c r="CE54" i="4" s="1"/>
  <c r="DV54" i="4"/>
  <c r="DW54" i="4" s="1"/>
  <c r="FN54" i="4"/>
  <c r="FO54" i="4" s="1"/>
  <c r="AL55" i="4"/>
  <c r="AM55" i="4" s="1"/>
  <c r="CD55" i="4"/>
  <c r="CE55" i="4" s="1"/>
  <c r="DV55" i="4"/>
  <c r="DW55" i="4" s="1"/>
  <c r="FN55" i="4"/>
  <c r="FO55" i="4" s="1"/>
  <c r="AL56" i="4"/>
  <c r="AM56" i="4" s="1"/>
  <c r="CD56" i="4"/>
  <c r="CE56" i="4" s="1"/>
  <c r="DV56" i="4"/>
  <c r="DW56" i="4" s="1"/>
  <c r="FN56" i="4"/>
  <c r="FO56" i="4" s="1"/>
  <c r="AL57" i="4"/>
  <c r="AM57" i="4" s="1"/>
  <c r="CD57" i="4"/>
  <c r="CE57" i="4" s="1"/>
  <c r="DV57" i="4"/>
  <c r="DW57" i="4" s="1"/>
  <c r="FN57" i="4"/>
  <c r="FO57" i="4" s="1"/>
  <c r="AL58" i="4"/>
  <c r="AM58" i="4" s="1"/>
  <c r="CD58" i="4"/>
  <c r="CE58" i="4" s="1"/>
  <c r="DV58" i="4"/>
  <c r="DW58" i="4" s="1"/>
  <c r="FN58" i="4"/>
  <c r="FO58" i="4" s="1"/>
  <c r="AL59" i="4"/>
  <c r="AM59" i="4" s="1"/>
  <c r="CD59" i="4"/>
  <c r="CE59" i="4" s="1"/>
  <c r="DV59" i="4"/>
  <c r="DW59" i="4" s="1"/>
  <c r="FN59" i="4"/>
  <c r="FO59" i="4" s="1"/>
  <c r="AL60" i="4"/>
  <c r="AM60" i="4" s="1"/>
  <c r="CD60" i="4"/>
  <c r="CE60" i="4" s="1"/>
  <c r="DV60" i="4"/>
  <c r="DW60" i="4" s="1"/>
  <c r="FN60" i="4"/>
  <c r="FO60" i="4" s="1"/>
  <c r="AL61" i="4"/>
  <c r="AM61" i="4" s="1"/>
  <c r="CD61" i="4"/>
  <c r="CE61" i="4" s="1"/>
  <c r="DV61" i="4"/>
  <c r="DW61" i="4" s="1"/>
  <c r="FN61" i="4"/>
  <c r="FO61" i="4" s="1"/>
  <c r="AL62" i="4"/>
  <c r="AM62" i="4" s="1"/>
  <c r="CD62" i="4"/>
  <c r="CE62" i="4" s="1"/>
  <c r="DV62" i="4"/>
  <c r="DW62" i="4" s="1"/>
  <c r="FN62" i="4"/>
  <c r="FO62" i="4" s="1"/>
  <c r="AL63" i="4"/>
  <c r="AM63" i="4" s="1"/>
  <c r="CD63" i="4"/>
  <c r="CE63" i="4" s="1"/>
  <c r="DV63" i="4"/>
  <c r="DW63" i="4" s="1"/>
  <c r="FN63" i="4"/>
  <c r="FO63" i="4" s="1"/>
  <c r="AL64" i="4"/>
  <c r="AM64" i="4" s="1"/>
  <c r="CD64" i="4"/>
  <c r="CE64" i="4" s="1"/>
  <c r="DV64" i="4"/>
  <c r="DW64" i="4" s="1"/>
  <c r="FN64" i="4"/>
  <c r="FO64" i="4" s="1"/>
  <c r="AL65" i="4"/>
  <c r="AM65" i="4" s="1"/>
  <c r="CD65" i="4"/>
  <c r="CE65" i="4" s="1"/>
  <c r="DV65" i="4"/>
  <c r="DW65" i="4" s="1"/>
  <c r="FN65" i="4"/>
  <c r="FO65" i="4" s="1"/>
  <c r="AL66" i="4"/>
  <c r="AM66" i="4" s="1"/>
  <c r="CD66" i="4"/>
  <c r="CE66" i="4" s="1"/>
  <c r="DV66" i="4"/>
  <c r="DW66" i="4" s="1"/>
  <c r="FN66" i="4"/>
  <c r="FO66" i="4" s="1"/>
  <c r="AL67" i="4"/>
  <c r="AM67" i="4" s="1"/>
  <c r="CD67" i="4"/>
  <c r="CE67" i="4" s="1"/>
  <c r="DV67" i="4"/>
  <c r="DW67" i="4" s="1"/>
  <c r="FN67" i="4"/>
  <c r="FO67" i="4" s="1"/>
  <c r="AL68" i="4"/>
  <c r="AM68" i="4" s="1"/>
  <c r="CD68" i="4"/>
  <c r="CE68" i="4" s="1"/>
  <c r="DV68" i="4"/>
  <c r="DW68" i="4" s="1"/>
  <c r="FN68" i="4"/>
  <c r="FO68" i="4" s="1"/>
  <c r="AL69" i="4"/>
  <c r="AM69" i="4" s="1"/>
  <c r="CD69" i="4"/>
  <c r="CE69" i="4" s="1"/>
  <c r="DV69" i="4"/>
  <c r="DW69" i="4" s="1"/>
  <c r="FN69" i="4"/>
  <c r="FO69" i="4" s="1"/>
  <c r="AL70" i="4"/>
  <c r="AM70" i="4" s="1"/>
  <c r="CD70" i="4"/>
  <c r="CE70" i="4" s="1"/>
  <c r="DV70" i="4"/>
  <c r="DW70" i="4" s="1"/>
  <c r="FN70" i="4"/>
  <c r="FO70" i="4" s="1"/>
  <c r="AL71" i="4"/>
  <c r="AM71" i="4" s="1"/>
  <c r="CD71" i="4"/>
  <c r="CE71" i="4" s="1"/>
  <c r="DV71" i="4"/>
  <c r="DW71" i="4" s="1"/>
  <c r="FN71" i="4"/>
  <c r="FO71" i="4" s="1"/>
  <c r="AL72" i="4"/>
  <c r="AM72" i="4" s="1"/>
  <c r="CD72" i="4"/>
  <c r="CE72" i="4" s="1"/>
  <c r="DV72" i="4"/>
  <c r="DW72" i="4" s="1"/>
  <c r="FN72" i="4"/>
  <c r="FO72" i="4" s="1"/>
  <c r="AL73" i="4"/>
  <c r="AM73" i="4" s="1"/>
  <c r="CD73" i="4"/>
  <c r="CE73" i="4" s="1"/>
  <c r="DV73" i="4"/>
  <c r="DW73" i="4" s="1"/>
  <c r="FN73" i="4"/>
  <c r="FO73" i="4" s="1"/>
  <c r="AL74" i="4"/>
  <c r="AM74" i="4" s="1"/>
  <c r="CD74" i="4"/>
  <c r="CE74" i="4" s="1"/>
  <c r="DV74" i="4"/>
  <c r="DW74" i="4" s="1"/>
  <c r="FN74" i="4"/>
  <c r="FO74" i="4" s="1"/>
  <c r="AL75" i="4"/>
  <c r="AM75" i="4" s="1"/>
  <c r="CD75" i="4"/>
  <c r="CE75" i="4" s="1"/>
  <c r="DV75" i="4"/>
  <c r="DW75" i="4" s="1"/>
  <c r="FN75" i="4"/>
  <c r="FO75" i="4" s="1"/>
  <c r="AL76" i="4"/>
  <c r="AM76" i="4" s="1"/>
  <c r="CD76" i="4"/>
  <c r="CE76" i="4" s="1"/>
  <c r="DV76" i="4"/>
  <c r="DW76" i="4" s="1"/>
  <c r="FN76" i="4"/>
  <c r="FO76" i="4" s="1"/>
  <c r="AL77" i="4"/>
  <c r="AM77" i="4" s="1"/>
  <c r="CD77" i="4"/>
  <c r="CE77" i="4" s="1"/>
  <c r="DV77" i="4"/>
  <c r="DW77" i="4" s="1"/>
  <c r="FN77" i="4"/>
  <c r="FO77" i="4" s="1"/>
  <c r="AL78" i="4"/>
  <c r="AM78" i="4" s="1"/>
  <c r="CD78" i="4"/>
  <c r="CE78" i="4" s="1"/>
  <c r="DV78" i="4"/>
  <c r="DW78" i="4" s="1"/>
  <c r="FN78" i="4"/>
  <c r="FO78" i="4" s="1"/>
  <c r="AL79" i="4"/>
  <c r="AM79" i="4" s="1"/>
  <c r="CD79" i="4"/>
  <c r="CE79" i="4" s="1"/>
  <c r="DV79" i="4"/>
  <c r="DW79" i="4" s="1"/>
  <c r="FN79" i="4"/>
  <c r="FO79" i="4" s="1"/>
  <c r="AL80" i="4"/>
  <c r="AM80" i="4" s="1"/>
  <c r="CD80" i="4"/>
  <c r="CE80" i="4" s="1"/>
  <c r="DV80" i="4"/>
  <c r="DW80" i="4" s="1"/>
  <c r="FN80" i="4"/>
  <c r="FO80" i="4" s="1"/>
  <c r="AL81" i="4"/>
  <c r="AM81" i="4" s="1"/>
  <c r="CD81" i="4"/>
  <c r="CE81" i="4" s="1"/>
  <c r="DV81" i="4"/>
  <c r="DW81" i="4" s="1"/>
  <c r="FN81" i="4"/>
  <c r="FO81" i="4" s="1"/>
  <c r="AL82" i="4"/>
  <c r="AM82" i="4" s="1"/>
  <c r="CD82" i="4"/>
  <c r="CE82" i="4" s="1"/>
  <c r="DV82" i="4"/>
  <c r="DW82" i="4" s="1"/>
  <c r="FN82" i="4"/>
  <c r="FO82" i="4" s="1"/>
  <c r="AL83" i="4"/>
  <c r="AM83" i="4" s="1"/>
  <c r="CD83" i="4"/>
  <c r="CE83" i="4" s="1"/>
  <c r="DV83" i="4"/>
  <c r="DW83" i="4" s="1"/>
  <c r="FN83" i="4"/>
  <c r="FO83" i="4" s="1"/>
  <c r="AL84" i="4"/>
  <c r="AM84" i="4" s="1"/>
  <c r="CD84" i="4"/>
  <c r="CE84" i="4" s="1"/>
  <c r="FN84" i="4"/>
  <c r="FO84" i="4" s="1"/>
  <c r="AL85" i="4"/>
  <c r="AM85" i="4" s="1"/>
  <c r="CD85" i="4"/>
  <c r="CE85" i="4" s="1"/>
  <c r="FN85" i="4"/>
  <c r="FO85" i="4" s="1"/>
  <c r="AL86" i="4"/>
  <c r="AM86" i="4" s="1"/>
  <c r="CD86" i="4"/>
  <c r="CE86" i="4" s="1"/>
  <c r="P87" i="4"/>
  <c r="Q87" i="4" s="1"/>
  <c r="BH87" i="4"/>
  <c r="BI87" i="4" s="1"/>
  <c r="FN87" i="4"/>
  <c r="FO87" i="4" s="1"/>
  <c r="AL88" i="4"/>
  <c r="AM88" i="4" s="1"/>
  <c r="FN88" i="4"/>
  <c r="FO88" i="4" s="1"/>
  <c r="AL89" i="4"/>
  <c r="AM89" i="4" s="1"/>
  <c r="FN89" i="4"/>
  <c r="FO89" i="4" s="1"/>
  <c r="AL90" i="4"/>
  <c r="AM90" i="4" s="1"/>
  <c r="P91" i="4"/>
  <c r="Q91" i="4" s="1"/>
  <c r="FN91" i="4"/>
  <c r="FO91" i="4" s="1"/>
  <c r="FN92" i="4"/>
  <c r="FO92" i="4" s="1"/>
  <c r="CZ53" i="5"/>
  <c r="DA53" i="5" s="1"/>
  <c r="P54" i="5"/>
  <c r="Q54" i="5" s="1"/>
  <c r="CZ54" i="5"/>
  <c r="DA54" i="5" s="1"/>
  <c r="P55" i="5"/>
  <c r="Q55" i="5" s="1"/>
  <c r="CZ55" i="5"/>
  <c r="DA55" i="5" s="1"/>
  <c r="P56" i="5"/>
  <c r="Q56" i="5" s="1"/>
  <c r="CZ56" i="5"/>
  <c r="DA56" i="5" s="1"/>
  <c r="P57" i="5"/>
  <c r="Q57" i="5" s="1"/>
  <c r="CZ57" i="5"/>
  <c r="DA57" i="5" s="1"/>
  <c r="P58" i="5"/>
  <c r="Q58" i="5" s="1"/>
  <c r="CZ58" i="5"/>
  <c r="DA58" i="5" s="1"/>
  <c r="P59" i="5"/>
  <c r="Q59" i="5" s="1"/>
  <c r="CZ59" i="5"/>
  <c r="DA59" i="5" s="1"/>
  <c r="P60" i="5"/>
  <c r="Q60" i="5" s="1"/>
  <c r="CZ60" i="5"/>
  <c r="DA60" i="5" s="1"/>
  <c r="P61" i="5"/>
  <c r="Q61" i="5" s="1"/>
  <c r="CZ61" i="5"/>
  <c r="DA61" i="5" s="1"/>
  <c r="P62" i="5"/>
  <c r="Q62" i="5" s="1"/>
  <c r="CZ62" i="5"/>
  <c r="DA62" i="5" s="1"/>
  <c r="P63" i="5"/>
  <c r="Q63" i="5" s="1"/>
  <c r="CZ63" i="5"/>
  <c r="DA63" i="5" s="1"/>
  <c r="P64" i="5"/>
  <c r="Q64" i="5" s="1"/>
  <c r="CZ64" i="5"/>
  <c r="DA64" i="5" s="1"/>
  <c r="P65" i="5"/>
  <c r="Q65" i="5" s="1"/>
  <c r="CZ65" i="5"/>
  <c r="DA65" i="5" s="1"/>
  <c r="P66" i="5"/>
  <c r="Q66" i="5" s="1"/>
  <c r="CZ66" i="5"/>
  <c r="DA66" i="5" s="1"/>
  <c r="P67" i="5"/>
  <c r="Q67" i="5" s="1"/>
  <c r="CZ67" i="5"/>
  <c r="DA67" i="5" s="1"/>
  <c r="P68" i="5"/>
  <c r="Q68" i="5" s="1"/>
  <c r="CZ68" i="5"/>
  <c r="DA68" i="5" s="1"/>
  <c r="P69" i="5"/>
  <c r="Q69" i="5" s="1"/>
  <c r="CZ69" i="5"/>
  <c r="DA69" i="5" s="1"/>
  <c r="FN69" i="5"/>
  <c r="FO69" i="5" s="1"/>
  <c r="CD70" i="5"/>
  <c r="CE70" i="5" s="1"/>
  <c r="ER70" i="5"/>
  <c r="ES70" i="5" s="1"/>
  <c r="BH71" i="5"/>
  <c r="BI71" i="5" s="1"/>
  <c r="AL72" i="5"/>
  <c r="AM72" i="5" s="1"/>
  <c r="P73" i="5"/>
  <c r="Q73" i="5" s="1"/>
  <c r="DV73" i="5"/>
  <c r="DW73" i="5" s="1"/>
  <c r="AL74" i="5"/>
  <c r="AM74" i="5" s="1"/>
  <c r="ER74" i="5"/>
  <c r="ES74" i="5" s="1"/>
  <c r="ER75" i="5"/>
  <c r="ES75" i="5" s="1"/>
  <c r="ER76" i="5"/>
  <c r="ES76" i="5" s="1"/>
  <c r="CZ77" i="5"/>
  <c r="DA77" i="5" s="1"/>
  <c r="FN77" i="5"/>
  <c r="FO77" i="5" s="1"/>
  <c r="BH12" i="6"/>
  <c r="BI12" i="6" s="1"/>
  <c r="DV11" i="7"/>
  <c r="DW11" i="7" s="1"/>
  <c r="AL4" i="8"/>
  <c r="AM4" i="8" s="1"/>
  <c r="FN4" i="8"/>
  <c r="FO4" i="8" s="1"/>
  <c r="ER5" i="8"/>
  <c r="ES5" i="8" s="1"/>
  <c r="DV34" i="8"/>
  <c r="DW34" i="8" s="1"/>
  <c r="CD35" i="8"/>
  <c r="CE35" i="8" s="1"/>
  <c r="CD36" i="8"/>
  <c r="CE36" i="8" s="1"/>
  <c r="ER36" i="8"/>
  <c r="ES36" i="8" s="1"/>
  <c r="ER37" i="8"/>
  <c r="ES37" i="8" s="1"/>
  <c r="AL38" i="8"/>
  <c r="AM38" i="8" s="1"/>
  <c r="FN38" i="8"/>
  <c r="FO38" i="8" s="1"/>
  <c r="BH54" i="8"/>
  <c r="BI54" i="8" s="1"/>
  <c r="FN54" i="8"/>
  <c r="FO54" i="8" s="1"/>
  <c r="CZ55" i="8"/>
  <c r="DA55" i="8" s="1"/>
  <c r="FN55" i="8"/>
  <c r="FO55" i="8" s="1"/>
  <c r="ER56" i="8"/>
  <c r="ES56" i="8" s="1"/>
  <c r="AL57" i="8"/>
  <c r="AM57" i="8" s="1"/>
  <c r="CZ57" i="8"/>
  <c r="DA57" i="8" s="1"/>
  <c r="FN57" i="8"/>
  <c r="FO57" i="8" s="1"/>
  <c r="CZ63" i="9"/>
  <c r="DA63" i="9" s="1"/>
  <c r="P64" i="9"/>
  <c r="Q64" i="9" s="1"/>
  <c r="CZ64" i="9"/>
  <c r="DA64" i="9" s="1"/>
  <c r="P65" i="9"/>
  <c r="Q65" i="9" s="1"/>
  <c r="CZ65" i="9"/>
  <c r="DA65" i="9" s="1"/>
  <c r="P66" i="9"/>
  <c r="Q66" i="9" s="1"/>
  <c r="CZ66" i="9"/>
  <c r="DA66" i="9" s="1"/>
  <c r="P67" i="9"/>
  <c r="Q67" i="9" s="1"/>
  <c r="ER67" i="9"/>
  <c r="ES67" i="9" s="1"/>
  <c r="BH68" i="9"/>
  <c r="BI68" i="9" s="1"/>
  <c r="DV68" i="9"/>
  <c r="DW68" i="9" s="1"/>
  <c r="AL69" i="9"/>
  <c r="AM69" i="9" s="1"/>
  <c r="FN69" i="9"/>
  <c r="FO69" i="9" s="1"/>
  <c r="DV70" i="9"/>
  <c r="DW70" i="9" s="1"/>
  <c r="AL71" i="9"/>
  <c r="AM71" i="9" s="1"/>
  <c r="ER71" i="9"/>
  <c r="ES71" i="9" s="1"/>
  <c r="FN72" i="9"/>
  <c r="FO72" i="9" s="1"/>
  <c r="CZ73" i="9"/>
  <c r="DA73" i="9" s="1"/>
  <c r="FN73" i="9"/>
  <c r="FO73" i="9" s="1"/>
  <c r="BH74" i="9"/>
  <c r="BI74" i="9" s="1"/>
  <c r="FN74" i="9"/>
  <c r="FO74" i="9" s="1"/>
  <c r="BH80" i="10"/>
  <c r="BI80" i="10" s="1"/>
  <c r="ER54" i="5"/>
  <c r="ES54" i="5" s="1"/>
  <c r="ER57" i="5"/>
  <c r="ES57" i="5" s="1"/>
  <c r="BH62" i="5"/>
  <c r="BI62" i="5" s="1"/>
  <c r="BH63" i="5"/>
  <c r="BI63" i="5" s="1"/>
  <c r="BH64" i="5"/>
  <c r="BI64" i="5" s="1"/>
  <c r="BH66" i="5"/>
  <c r="BI66" i="5" s="1"/>
  <c r="BH69" i="5"/>
  <c r="BI69" i="5" s="1"/>
  <c r="CZ71" i="5"/>
  <c r="DA71" i="5" s="1"/>
  <c r="CD72" i="5"/>
  <c r="CE72" i="5" s="1"/>
  <c r="FN73" i="5"/>
  <c r="FO73" i="5" s="1"/>
  <c r="P37" i="8"/>
  <c r="Q37" i="8" s="1"/>
  <c r="ER64" i="9"/>
  <c r="ES64" i="9" s="1"/>
  <c r="BH66" i="9"/>
  <c r="BI66" i="9" s="1"/>
  <c r="P68" i="9"/>
  <c r="Q68" i="9" s="1"/>
  <c r="FN68" i="9"/>
  <c r="FO68" i="9" s="1"/>
  <c r="FN11" i="4"/>
  <c r="FO11" i="4" s="1"/>
  <c r="DV53" i="5"/>
  <c r="DW53" i="5" s="1"/>
  <c r="DV54" i="5"/>
  <c r="DW54" i="5" s="1"/>
  <c r="AL56" i="5"/>
  <c r="AM56" i="5" s="1"/>
  <c r="AL60" i="5"/>
  <c r="AM60" i="5" s="1"/>
  <c r="DV61" i="5"/>
  <c r="DW61" i="5" s="1"/>
  <c r="DV63" i="5"/>
  <c r="DW63" i="5" s="1"/>
  <c r="DV64" i="5"/>
  <c r="DW64" i="5" s="1"/>
  <c r="AL67" i="5"/>
  <c r="AM67" i="5" s="1"/>
  <c r="FN70" i="5"/>
  <c r="FO70" i="5" s="1"/>
  <c r="ER71" i="5"/>
  <c r="ES71" i="5" s="1"/>
  <c r="AL4" i="3"/>
  <c r="AM4" i="3" s="1"/>
  <c r="CD4" i="3"/>
  <c r="CE4" i="3" s="1"/>
  <c r="DV4" i="3"/>
  <c r="DW4" i="3" s="1"/>
  <c r="FN4" i="3"/>
  <c r="FO4" i="3" s="1"/>
  <c r="AL5" i="3"/>
  <c r="AM5" i="3" s="1"/>
  <c r="CD5" i="3"/>
  <c r="CE5" i="3" s="1"/>
  <c r="DV5" i="3"/>
  <c r="DW5" i="3" s="1"/>
  <c r="FN5" i="3"/>
  <c r="FO5" i="3" s="1"/>
  <c r="AL6" i="3"/>
  <c r="AM6" i="3" s="1"/>
  <c r="CD6" i="3"/>
  <c r="CE6" i="3" s="1"/>
  <c r="DV42" i="3"/>
  <c r="DW42" i="3" s="1"/>
  <c r="FN42" i="3"/>
  <c r="FO42" i="3" s="1"/>
  <c r="AL43" i="3"/>
  <c r="AM43" i="3" s="1"/>
  <c r="CD43" i="3"/>
  <c r="CE43" i="3" s="1"/>
  <c r="DV43" i="3"/>
  <c r="DW43" i="3" s="1"/>
  <c r="FN43" i="3"/>
  <c r="FO43" i="3" s="1"/>
  <c r="AL44" i="3"/>
  <c r="AM44" i="3" s="1"/>
  <c r="CD44" i="3"/>
  <c r="CE44" i="3" s="1"/>
  <c r="DV44" i="3"/>
  <c r="DW44" i="3" s="1"/>
  <c r="FN44" i="3"/>
  <c r="FO44" i="3" s="1"/>
  <c r="AL45" i="3"/>
  <c r="AM45" i="3" s="1"/>
  <c r="CD45" i="3"/>
  <c r="CE45" i="3" s="1"/>
  <c r="DV45" i="3"/>
  <c r="DW45" i="3" s="1"/>
  <c r="FN45" i="3"/>
  <c r="FO45" i="3" s="1"/>
  <c r="AL46" i="3"/>
  <c r="AM46" i="3" s="1"/>
  <c r="CD46" i="3"/>
  <c r="CE46" i="3" s="1"/>
  <c r="DV46" i="3"/>
  <c r="DW46" i="3" s="1"/>
  <c r="FN46" i="3"/>
  <c r="FO46" i="3" s="1"/>
  <c r="AL47" i="3"/>
  <c r="AM47" i="3" s="1"/>
  <c r="CD47" i="3"/>
  <c r="CE47" i="3" s="1"/>
  <c r="DV47" i="3"/>
  <c r="DW47" i="3" s="1"/>
  <c r="FN47" i="3"/>
  <c r="FO47" i="3" s="1"/>
  <c r="AL48" i="3"/>
  <c r="AM48" i="3" s="1"/>
  <c r="CD48" i="3"/>
  <c r="CE48" i="3" s="1"/>
  <c r="DV48" i="3"/>
  <c r="DW48" i="3" s="1"/>
  <c r="FN48" i="3"/>
  <c r="FO48" i="3" s="1"/>
  <c r="AL49" i="3"/>
  <c r="AM49" i="3" s="1"/>
  <c r="CD49" i="3"/>
  <c r="CE49" i="3" s="1"/>
  <c r="DV49" i="3"/>
  <c r="DW49" i="3" s="1"/>
  <c r="FN49" i="3"/>
  <c r="FO49" i="3" s="1"/>
  <c r="AL50" i="3"/>
  <c r="AM50" i="3" s="1"/>
  <c r="CD50" i="3"/>
  <c r="CE50" i="3" s="1"/>
  <c r="DV50" i="3"/>
  <c r="DW50" i="3" s="1"/>
  <c r="FN50" i="3"/>
  <c r="FO50" i="3" s="1"/>
  <c r="AL51" i="3"/>
  <c r="AM51" i="3" s="1"/>
  <c r="CD51" i="3"/>
  <c r="CE51" i="3" s="1"/>
  <c r="DV51" i="3"/>
  <c r="DW51" i="3" s="1"/>
  <c r="FN51" i="3"/>
  <c r="FO51" i="3" s="1"/>
  <c r="AL52" i="3"/>
  <c r="AM52" i="3" s="1"/>
  <c r="CD52" i="3"/>
  <c r="CE52" i="3" s="1"/>
  <c r="DV52" i="3"/>
  <c r="DW52" i="3" s="1"/>
  <c r="FN52" i="3"/>
  <c r="FO52" i="3" s="1"/>
  <c r="AL53" i="3"/>
  <c r="AM53" i="3" s="1"/>
  <c r="CD53" i="3"/>
  <c r="CE53" i="3" s="1"/>
  <c r="DV53" i="3"/>
  <c r="DW53" i="3" s="1"/>
  <c r="FN53" i="3"/>
  <c r="FO53" i="3" s="1"/>
  <c r="AL54" i="3"/>
  <c r="AM54" i="3" s="1"/>
  <c r="CD54" i="3"/>
  <c r="CE54" i="3" s="1"/>
  <c r="DV54" i="3"/>
  <c r="DW54" i="3" s="1"/>
  <c r="FN54" i="3"/>
  <c r="FO54" i="3" s="1"/>
  <c r="AL55" i="3"/>
  <c r="AM55" i="3" s="1"/>
  <c r="CD55" i="3"/>
  <c r="CE55" i="3" s="1"/>
  <c r="DV55" i="3"/>
  <c r="DW55" i="3" s="1"/>
  <c r="FN55" i="3"/>
  <c r="FO55" i="3" s="1"/>
  <c r="AL56" i="3"/>
  <c r="AM56" i="3" s="1"/>
  <c r="CD56" i="3"/>
  <c r="CE56" i="3" s="1"/>
  <c r="DV56" i="3"/>
  <c r="DW56" i="3" s="1"/>
  <c r="FN56" i="3"/>
  <c r="FO56" i="3" s="1"/>
  <c r="AL57" i="3"/>
  <c r="AM57" i="3" s="1"/>
  <c r="CD57" i="3"/>
  <c r="CE57" i="3" s="1"/>
  <c r="DV57" i="3"/>
  <c r="DW57" i="3" s="1"/>
  <c r="FN57" i="3"/>
  <c r="FO57" i="3" s="1"/>
  <c r="AL58" i="3"/>
  <c r="AM58" i="3" s="1"/>
  <c r="CD58" i="3"/>
  <c r="CE58" i="3" s="1"/>
  <c r="DV58" i="3"/>
  <c r="DW58" i="3" s="1"/>
  <c r="FN58" i="3"/>
  <c r="FO58" i="3" s="1"/>
  <c r="AL59" i="3"/>
  <c r="AM59" i="3" s="1"/>
  <c r="CD59" i="3"/>
  <c r="CE59" i="3" s="1"/>
  <c r="DV59" i="3"/>
  <c r="DW59" i="3" s="1"/>
  <c r="FN59" i="3"/>
  <c r="FO59" i="3" s="1"/>
  <c r="AL60" i="3"/>
  <c r="AM60" i="3" s="1"/>
  <c r="CD60" i="3"/>
  <c r="CE60" i="3" s="1"/>
  <c r="DV60" i="3"/>
  <c r="DW60" i="3" s="1"/>
  <c r="FN60" i="3"/>
  <c r="FO60" i="3" s="1"/>
  <c r="AL61" i="3"/>
  <c r="AM61" i="3" s="1"/>
  <c r="CD61" i="3"/>
  <c r="CE61" i="3" s="1"/>
  <c r="DV61" i="3"/>
  <c r="DW61" i="3" s="1"/>
  <c r="FN61" i="3"/>
  <c r="FO61" i="3" s="1"/>
  <c r="AL62" i="3"/>
  <c r="AM62" i="3" s="1"/>
  <c r="CD62" i="3"/>
  <c r="CE62" i="3" s="1"/>
  <c r="DV62" i="3"/>
  <c r="DW62" i="3" s="1"/>
  <c r="FN62" i="3"/>
  <c r="FO62" i="3" s="1"/>
  <c r="AL63" i="3"/>
  <c r="AM63" i="3" s="1"/>
  <c r="CD63" i="3"/>
  <c r="CE63" i="3" s="1"/>
  <c r="DV63" i="3"/>
  <c r="DW63" i="3" s="1"/>
  <c r="FN63" i="3"/>
  <c r="FO63" i="3" s="1"/>
  <c r="AL64" i="3"/>
  <c r="AM64" i="3" s="1"/>
  <c r="CD64" i="3"/>
  <c r="CE64" i="3" s="1"/>
  <c r="DV64" i="3"/>
  <c r="DW64" i="3" s="1"/>
  <c r="FN64" i="3"/>
  <c r="FO64" i="3" s="1"/>
  <c r="AL65" i="3"/>
  <c r="AM65" i="3" s="1"/>
  <c r="CD65" i="3"/>
  <c r="CE65" i="3" s="1"/>
  <c r="DV65" i="3"/>
  <c r="DW65" i="3" s="1"/>
  <c r="FN65" i="3"/>
  <c r="FO65" i="3" s="1"/>
  <c r="AL66" i="3"/>
  <c r="AM66" i="3" s="1"/>
  <c r="CD66" i="3"/>
  <c r="CE66" i="3" s="1"/>
  <c r="DV66" i="3"/>
  <c r="DW66" i="3" s="1"/>
  <c r="FN66" i="3"/>
  <c r="FO66" i="3" s="1"/>
  <c r="AL67" i="3"/>
  <c r="AM67" i="3" s="1"/>
  <c r="CD67" i="3"/>
  <c r="CE67" i="3" s="1"/>
  <c r="DV67" i="3"/>
  <c r="DW67" i="3" s="1"/>
  <c r="FN67" i="3"/>
  <c r="FO67" i="3" s="1"/>
  <c r="AL68" i="3"/>
  <c r="AM68" i="3" s="1"/>
  <c r="CD68" i="3"/>
  <c r="CE68" i="3" s="1"/>
  <c r="DV68" i="3"/>
  <c r="DW68" i="3" s="1"/>
  <c r="FN68" i="3"/>
  <c r="FO68" i="3" s="1"/>
  <c r="AL69" i="3"/>
  <c r="AM69" i="3" s="1"/>
  <c r="CD69" i="3"/>
  <c r="CE69" i="3" s="1"/>
  <c r="DV69" i="3"/>
  <c r="DW69" i="3" s="1"/>
  <c r="FN69" i="3"/>
  <c r="FO69" i="3" s="1"/>
  <c r="AL70" i="3"/>
  <c r="AM70" i="3" s="1"/>
  <c r="CD70" i="3"/>
  <c r="CE70" i="3" s="1"/>
  <c r="DV70" i="3"/>
  <c r="DW70" i="3" s="1"/>
  <c r="FN70" i="3"/>
  <c r="FO70" i="3" s="1"/>
  <c r="AL71" i="3"/>
  <c r="AM71" i="3" s="1"/>
  <c r="CD71" i="3"/>
  <c r="CE71" i="3" s="1"/>
  <c r="DV71" i="3"/>
  <c r="DW71" i="3" s="1"/>
  <c r="FN71" i="3"/>
  <c r="FO71" i="3" s="1"/>
  <c r="AL72" i="3"/>
  <c r="AM72" i="3" s="1"/>
  <c r="CD72" i="3"/>
  <c r="CE72" i="3" s="1"/>
  <c r="DV72" i="3"/>
  <c r="DW72" i="3" s="1"/>
  <c r="FN72" i="3"/>
  <c r="FO72" i="3" s="1"/>
  <c r="AL73" i="3"/>
  <c r="AM73" i="3" s="1"/>
  <c r="CD73" i="3"/>
  <c r="CE73" i="3" s="1"/>
  <c r="DV73" i="3"/>
  <c r="DW73" i="3" s="1"/>
  <c r="FN73" i="3"/>
  <c r="FO73" i="3" s="1"/>
  <c r="AL74" i="3"/>
  <c r="AM74" i="3" s="1"/>
  <c r="CD74" i="3"/>
  <c r="CE74" i="3" s="1"/>
  <c r="DV74" i="3"/>
  <c r="DW74" i="3" s="1"/>
  <c r="FN74" i="3"/>
  <c r="FO74" i="3" s="1"/>
  <c r="AL75" i="3"/>
  <c r="AM75" i="3" s="1"/>
  <c r="CD75" i="3"/>
  <c r="CE75" i="3" s="1"/>
  <c r="DV75" i="3"/>
  <c r="DW75" i="3" s="1"/>
  <c r="FN75" i="3"/>
  <c r="FO75" i="3" s="1"/>
  <c r="AL76" i="3"/>
  <c r="AM76" i="3" s="1"/>
  <c r="CD76" i="3"/>
  <c r="CE76" i="3" s="1"/>
  <c r="DV76" i="3"/>
  <c r="DW76" i="3" s="1"/>
  <c r="FN76" i="3"/>
  <c r="FO76" i="3" s="1"/>
  <c r="AL77" i="3"/>
  <c r="AM77" i="3" s="1"/>
  <c r="CD77" i="3"/>
  <c r="CE77" i="3" s="1"/>
  <c r="DV77" i="3"/>
  <c r="DW77" i="3" s="1"/>
  <c r="FN77" i="3"/>
  <c r="FO77" i="3" s="1"/>
  <c r="AL78" i="3"/>
  <c r="AM78" i="3" s="1"/>
  <c r="CD78" i="3"/>
  <c r="CE78" i="3" s="1"/>
  <c r="DV78" i="3"/>
  <c r="DW78" i="3" s="1"/>
  <c r="FN78" i="3"/>
  <c r="FO78" i="3" s="1"/>
  <c r="AL79" i="3"/>
  <c r="AM79" i="3" s="1"/>
  <c r="CD79" i="3"/>
  <c r="CE79" i="3" s="1"/>
  <c r="DV79" i="3"/>
  <c r="DW79" i="3" s="1"/>
  <c r="FN79" i="3"/>
  <c r="FO79" i="3" s="1"/>
  <c r="AL80" i="3"/>
  <c r="AM80" i="3" s="1"/>
  <c r="CD80" i="3"/>
  <c r="CE80" i="3" s="1"/>
  <c r="DV80" i="3"/>
  <c r="DW80" i="3" s="1"/>
  <c r="FN80" i="3"/>
  <c r="FO80" i="3" s="1"/>
  <c r="AL81" i="3"/>
  <c r="AM81" i="3" s="1"/>
  <c r="CD81" i="3"/>
  <c r="CE81" i="3" s="1"/>
  <c r="DV81" i="3"/>
  <c r="DW81" i="3" s="1"/>
  <c r="FN81" i="3"/>
  <c r="FO81" i="3" s="1"/>
  <c r="AL82" i="3"/>
  <c r="AM82" i="3" s="1"/>
  <c r="CD82" i="3"/>
  <c r="CE82" i="3" s="1"/>
  <c r="DV82" i="3"/>
  <c r="DW82" i="3" s="1"/>
  <c r="FN82" i="3"/>
  <c r="FO82" i="3" s="1"/>
  <c r="AL83" i="3"/>
  <c r="AM83" i="3" s="1"/>
  <c r="CD83" i="3"/>
  <c r="CE83" i="3" s="1"/>
  <c r="DV83" i="3"/>
  <c r="DW83" i="3" s="1"/>
  <c r="FN83" i="3"/>
  <c r="FO83" i="3" s="1"/>
  <c r="AL84" i="3"/>
  <c r="AM84" i="3" s="1"/>
  <c r="CD84" i="3"/>
  <c r="CE84" i="3" s="1"/>
  <c r="FN84" i="3"/>
  <c r="FO84" i="3" s="1"/>
  <c r="AL85" i="3"/>
  <c r="AM85" i="3" s="1"/>
  <c r="CD85" i="3"/>
  <c r="CE85" i="3" s="1"/>
  <c r="FN85" i="3"/>
  <c r="FO85" i="3" s="1"/>
  <c r="AL86" i="3"/>
  <c r="AM86" i="3" s="1"/>
  <c r="CD86" i="3"/>
  <c r="CE86" i="3" s="1"/>
  <c r="P87" i="3"/>
  <c r="Q87" i="3" s="1"/>
  <c r="BH87" i="3"/>
  <c r="BI87" i="3" s="1"/>
  <c r="FN87" i="3"/>
  <c r="FO87" i="3" s="1"/>
  <c r="FN88" i="3"/>
  <c r="FO88" i="3" s="1"/>
  <c r="FN89" i="3"/>
  <c r="FO89" i="3" s="1"/>
  <c r="FN91" i="3"/>
  <c r="FO91" i="3" s="1"/>
  <c r="FN92" i="3"/>
  <c r="FO92" i="3" s="1"/>
  <c r="FN6" i="4"/>
  <c r="FO6" i="4" s="1"/>
  <c r="FN8" i="4"/>
  <c r="FO8" i="4" s="1"/>
  <c r="FN10" i="4"/>
  <c r="FO10" i="4" s="1"/>
  <c r="AL4" i="5"/>
  <c r="AM4" i="5" s="1"/>
  <c r="CD4" i="5"/>
  <c r="CE4" i="5" s="1"/>
  <c r="DV4" i="5"/>
  <c r="DW4" i="5" s="1"/>
  <c r="FN4" i="5"/>
  <c r="FO4" i="5" s="1"/>
  <c r="AL5" i="5"/>
  <c r="AM5" i="5" s="1"/>
  <c r="CD5" i="5"/>
  <c r="CE5" i="5" s="1"/>
  <c r="DV5" i="5"/>
  <c r="DW5" i="5" s="1"/>
  <c r="FN5" i="5"/>
  <c r="FO5" i="5" s="1"/>
  <c r="AL6" i="5"/>
  <c r="AM6" i="5" s="1"/>
  <c r="CD6" i="5"/>
  <c r="CE6" i="5" s="1"/>
  <c r="DV6" i="5"/>
  <c r="DW6" i="5" s="1"/>
  <c r="FN6" i="5"/>
  <c r="FO6" i="5" s="1"/>
  <c r="AL7" i="5"/>
  <c r="AM7" i="5" s="1"/>
  <c r="CD7" i="5"/>
  <c r="CE7" i="5" s="1"/>
  <c r="DV7" i="5"/>
  <c r="DW7" i="5" s="1"/>
  <c r="FN7" i="5"/>
  <c r="FO7" i="5" s="1"/>
  <c r="AL8" i="5"/>
  <c r="AM8" i="5" s="1"/>
  <c r="CD8" i="5"/>
  <c r="CE8" i="5" s="1"/>
  <c r="DV8" i="5"/>
  <c r="DW8" i="5" s="1"/>
  <c r="FN8" i="5"/>
  <c r="FO8" i="5" s="1"/>
  <c r="AL9" i="5"/>
  <c r="AM9" i="5" s="1"/>
  <c r="CD9" i="5"/>
  <c r="CE9" i="5" s="1"/>
  <c r="DV9" i="5"/>
  <c r="DW9" i="5" s="1"/>
  <c r="FN9" i="5"/>
  <c r="FO9" i="5" s="1"/>
  <c r="AL10" i="5"/>
  <c r="AM10" i="5" s="1"/>
  <c r="CD10" i="5"/>
  <c r="CE10" i="5" s="1"/>
  <c r="DV10" i="5"/>
  <c r="DW10" i="5" s="1"/>
  <c r="FN10" i="5"/>
  <c r="FO10" i="5" s="1"/>
  <c r="AL11" i="5"/>
  <c r="AM11" i="5" s="1"/>
  <c r="CD11" i="5"/>
  <c r="CE11" i="5" s="1"/>
  <c r="DV11" i="5"/>
  <c r="DW11" i="5" s="1"/>
  <c r="FN11" i="5"/>
  <c r="FO11" i="5" s="1"/>
  <c r="AL12" i="5"/>
  <c r="AM12" i="5" s="1"/>
  <c r="CD12" i="5"/>
  <c r="CE12" i="5" s="1"/>
  <c r="DV12" i="5"/>
  <c r="DW12" i="5" s="1"/>
  <c r="FN12" i="5"/>
  <c r="FO12" i="5" s="1"/>
  <c r="AL13" i="5"/>
  <c r="AM13" i="5" s="1"/>
  <c r="CD13" i="5"/>
  <c r="CE13" i="5" s="1"/>
  <c r="DV13" i="5"/>
  <c r="DW13" i="5" s="1"/>
  <c r="FN13" i="5"/>
  <c r="FO13" i="5" s="1"/>
  <c r="AL14" i="5"/>
  <c r="AM14" i="5" s="1"/>
  <c r="CD14" i="5"/>
  <c r="CE14" i="5" s="1"/>
  <c r="DV14" i="5"/>
  <c r="DW14" i="5" s="1"/>
  <c r="FN14" i="5"/>
  <c r="FO14" i="5" s="1"/>
  <c r="AL15" i="5"/>
  <c r="AM15" i="5" s="1"/>
  <c r="CD15" i="5"/>
  <c r="CE15" i="5" s="1"/>
  <c r="DV15" i="5"/>
  <c r="DW15" i="5" s="1"/>
  <c r="FN15" i="5"/>
  <c r="FO15" i="5" s="1"/>
  <c r="AL16" i="5"/>
  <c r="AM16" i="5" s="1"/>
  <c r="CD16" i="5"/>
  <c r="CE16" i="5" s="1"/>
  <c r="DV16" i="5"/>
  <c r="DW16" i="5" s="1"/>
  <c r="FN16" i="5"/>
  <c r="FO16" i="5" s="1"/>
  <c r="AL17" i="5"/>
  <c r="AM17" i="5" s="1"/>
  <c r="CD17" i="5"/>
  <c r="CE17" i="5" s="1"/>
  <c r="DV17" i="5"/>
  <c r="DW17" i="5" s="1"/>
  <c r="FN17" i="5"/>
  <c r="FO17" i="5" s="1"/>
  <c r="AL18" i="5"/>
  <c r="AM18" i="5" s="1"/>
  <c r="CD18" i="5"/>
  <c r="CE18" i="5" s="1"/>
  <c r="DV18" i="5"/>
  <c r="DW18" i="5" s="1"/>
  <c r="FN18" i="5"/>
  <c r="FO18" i="5" s="1"/>
  <c r="AL19" i="5"/>
  <c r="AM19" i="5" s="1"/>
  <c r="CD19" i="5"/>
  <c r="CE19" i="5" s="1"/>
  <c r="DV19" i="5"/>
  <c r="DW19" i="5" s="1"/>
  <c r="FN19" i="5"/>
  <c r="FO19" i="5" s="1"/>
  <c r="AL20" i="5"/>
  <c r="AM20" i="5" s="1"/>
  <c r="CD20" i="5"/>
  <c r="CE20" i="5" s="1"/>
  <c r="DV20" i="5"/>
  <c r="DW20" i="5" s="1"/>
  <c r="FN20" i="5"/>
  <c r="FO20" i="5" s="1"/>
  <c r="AL21" i="5"/>
  <c r="AM21" i="5" s="1"/>
  <c r="CD21" i="5"/>
  <c r="CE21" i="5" s="1"/>
  <c r="DV21" i="5"/>
  <c r="DW21" i="5" s="1"/>
  <c r="FN21" i="5"/>
  <c r="FO21" i="5" s="1"/>
  <c r="AL22" i="5"/>
  <c r="AM22" i="5" s="1"/>
  <c r="CD22" i="5"/>
  <c r="CE22" i="5" s="1"/>
  <c r="DV22" i="5"/>
  <c r="DW22" i="5" s="1"/>
  <c r="FN22" i="5"/>
  <c r="FO22" i="5" s="1"/>
  <c r="AL23" i="5"/>
  <c r="AM23" i="5" s="1"/>
  <c r="CD23" i="5"/>
  <c r="CE23" i="5" s="1"/>
  <c r="DV23" i="5"/>
  <c r="DW23" i="5" s="1"/>
  <c r="FN23" i="5"/>
  <c r="FO23" i="5" s="1"/>
  <c r="AL24" i="5"/>
  <c r="AM24" i="5" s="1"/>
  <c r="CD24" i="5"/>
  <c r="CE24" i="5" s="1"/>
  <c r="DV24" i="5"/>
  <c r="DW24" i="5" s="1"/>
  <c r="FN24" i="5"/>
  <c r="FO24" i="5" s="1"/>
  <c r="AL25" i="5"/>
  <c r="AM25" i="5" s="1"/>
  <c r="CD25" i="5"/>
  <c r="CE25" i="5" s="1"/>
  <c r="DV25" i="5"/>
  <c r="DW25" i="5" s="1"/>
  <c r="FN25" i="5"/>
  <c r="FO25" i="5" s="1"/>
  <c r="AL26" i="5"/>
  <c r="AM26" i="5" s="1"/>
  <c r="CD26" i="5"/>
  <c r="CE26" i="5" s="1"/>
  <c r="DV26" i="5"/>
  <c r="DW26" i="5" s="1"/>
  <c r="FN26" i="5"/>
  <c r="FO26" i="5" s="1"/>
  <c r="AL27" i="5"/>
  <c r="AM27" i="5" s="1"/>
  <c r="CD27" i="5"/>
  <c r="CE27" i="5" s="1"/>
  <c r="DV27" i="5"/>
  <c r="DW27" i="5" s="1"/>
  <c r="FN27" i="5"/>
  <c r="FO27" i="5" s="1"/>
  <c r="AL28" i="5"/>
  <c r="AM28" i="5" s="1"/>
  <c r="CD28" i="5"/>
  <c r="CE28" i="5" s="1"/>
  <c r="DV28" i="5"/>
  <c r="DW28" i="5" s="1"/>
  <c r="FN28" i="5"/>
  <c r="FO28" i="5" s="1"/>
  <c r="AL29" i="5"/>
  <c r="AM29" i="5" s="1"/>
  <c r="CD29" i="5"/>
  <c r="CE29" i="5" s="1"/>
  <c r="DV29" i="5"/>
  <c r="DW29" i="5" s="1"/>
  <c r="FN29" i="5"/>
  <c r="FO29" i="5" s="1"/>
  <c r="AL30" i="5"/>
  <c r="AM30" i="5" s="1"/>
  <c r="CD30" i="5"/>
  <c r="CE30" i="5" s="1"/>
  <c r="DV30" i="5"/>
  <c r="DW30" i="5" s="1"/>
  <c r="FN30" i="5"/>
  <c r="FO30" i="5" s="1"/>
  <c r="AL31" i="5"/>
  <c r="AM31" i="5" s="1"/>
  <c r="CD31" i="5"/>
  <c r="CE31" i="5" s="1"/>
  <c r="DV31" i="5"/>
  <c r="DW31" i="5" s="1"/>
  <c r="FN31" i="5"/>
  <c r="FO31" i="5" s="1"/>
  <c r="AL32" i="5"/>
  <c r="AM32" i="5" s="1"/>
  <c r="CD32" i="5"/>
  <c r="CE32" i="5" s="1"/>
  <c r="DV32" i="5"/>
  <c r="DW32" i="5" s="1"/>
  <c r="FN32" i="5"/>
  <c r="FO32" i="5" s="1"/>
  <c r="AL33" i="5"/>
  <c r="AM33" i="5" s="1"/>
  <c r="CD33" i="5"/>
  <c r="CE33" i="5" s="1"/>
  <c r="DV33" i="5"/>
  <c r="DW33" i="5" s="1"/>
  <c r="FN33" i="5"/>
  <c r="FO33" i="5" s="1"/>
  <c r="AL34" i="5"/>
  <c r="AM34" i="5" s="1"/>
  <c r="CD34" i="5"/>
  <c r="CE34" i="5" s="1"/>
  <c r="DV34" i="5"/>
  <c r="DW34" i="5" s="1"/>
  <c r="FN34" i="5"/>
  <c r="FO34" i="5" s="1"/>
  <c r="AL35" i="5"/>
  <c r="AM35" i="5" s="1"/>
  <c r="CD35" i="5"/>
  <c r="CE35" i="5" s="1"/>
  <c r="DV35" i="5"/>
  <c r="DW35" i="5" s="1"/>
  <c r="FN35" i="5"/>
  <c r="FO35" i="5" s="1"/>
  <c r="AL36" i="5"/>
  <c r="AM36" i="5" s="1"/>
  <c r="CD36" i="5"/>
  <c r="CE36" i="5" s="1"/>
  <c r="DV36" i="5"/>
  <c r="DW36" i="5" s="1"/>
  <c r="FN36" i="5"/>
  <c r="FO36" i="5" s="1"/>
  <c r="AL37" i="5"/>
  <c r="AM37" i="5" s="1"/>
  <c r="CD37" i="5"/>
  <c r="CE37" i="5" s="1"/>
  <c r="DV37" i="5"/>
  <c r="DW37" i="5" s="1"/>
  <c r="FN37" i="5"/>
  <c r="FO37" i="5" s="1"/>
  <c r="AL38" i="5"/>
  <c r="AM38" i="5" s="1"/>
  <c r="CD38" i="5"/>
  <c r="CE38" i="5" s="1"/>
  <c r="DV38" i="5"/>
  <c r="DW38" i="5" s="1"/>
  <c r="FN38" i="5"/>
  <c r="FO38" i="5" s="1"/>
  <c r="AL39" i="5"/>
  <c r="AM39" i="5" s="1"/>
  <c r="CD39" i="5"/>
  <c r="CE39" i="5" s="1"/>
  <c r="DV39" i="5"/>
  <c r="DW39" i="5" s="1"/>
  <c r="FN39" i="5"/>
  <c r="FO39" i="5" s="1"/>
  <c r="AL40" i="5"/>
  <c r="AM40" i="5" s="1"/>
  <c r="CD40" i="5"/>
  <c r="CE40" i="5" s="1"/>
  <c r="DV40" i="5"/>
  <c r="DW40" i="5" s="1"/>
  <c r="FN40" i="5"/>
  <c r="FO40" i="5" s="1"/>
  <c r="AL41" i="5"/>
  <c r="AM41" i="5" s="1"/>
  <c r="CD41" i="5"/>
  <c r="CE41" i="5" s="1"/>
  <c r="DV41" i="5"/>
  <c r="DW41" i="5" s="1"/>
  <c r="FN41" i="5"/>
  <c r="FO41" i="5" s="1"/>
  <c r="AL42" i="5"/>
  <c r="AM42" i="5" s="1"/>
  <c r="CD42" i="5"/>
  <c r="CE42" i="5" s="1"/>
  <c r="DV42" i="5"/>
  <c r="DW42" i="5" s="1"/>
  <c r="FN42" i="5"/>
  <c r="FO42" i="5" s="1"/>
  <c r="AL43" i="5"/>
  <c r="AM43" i="5" s="1"/>
  <c r="CD43" i="5"/>
  <c r="CE43" i="5" s="1"/>
  <c r="DV43" i="5"/>
  <c r="DW43" i="5" s="1"/>
  <c r="FN43" i="5"/>
  <c r="FO43" i="5" s="1"/>
  <c r="AL44" i="5"/>
  <c r="AM44" i="5" s="1"/>
  <c r="CD44" i="5"/>
  <c r="CE44" i="5" s="1"/>
  <c r="DV44" i="5"/>
  <c r="DW44" i="5" s="1"/>
  <c r="FN44" i="5"/>
  <c r="FO44" i="5" s="1"/>
  <c r="AL45" i="5"/>
  <c r="AM45" i="5" s="1"/>
  <c r="CD45" i="5"/>
  <c r="CE45" i="5" s="1"/>
  <c r="DV45" i="5"/>
  <c r="DW45" i="5" s="1"/>
  <c r="FN45" i="5"/>
  <c r="FO45" i="5" s="1"/>
  <c r="AL46" i="5"/>
  <c r="AM46" i="5" s="1"/>
  <c r="CD46" i="5"/>
  <c r="CE46" i="5" s="1"/>
  <c r="DV46" i="5"/>
  <c r="DW46" i="5" s="1"/>
  <c r="FN46" i="5"/>
  <c r="FO46" i="5" s="1"/>
  <c r="AL47" i="5"/>
  <c r="AM47" i="5" s="1"/>
  <c r="CD47" i="5"/>
  <c r="CE47" i="5" s="1"/>
  <c r="DV47" i="5"/>
  <c r="DW47" i="5" s="1"/>
  <c r="FN47" i="5"/>
  <c r="FO47" i="5" s="1"/>
  <c r="AL48" i="5"/>
  <c r="AM48" i="5" s="1"/>
  <c r="CD48" i="5"/>
  <c r="CE48" i="5" s="1"/>
  <c r="DV48" i="5"/>
  <c r="DW48" i="5" s="1"/>
  <c r="FN48" i="5"/>
  <c r="FO48" i="5" s="1"/>
  <c r="AL49" i="5"/>
  <c r="AM49" i="5" s="1"/>
  <c r="CD49" i="5"/>
  <c r="CE49" i="5" s="1"/>
  <c r="DV49" i="5"/>
  <c r="DW49" i="5" s="1"/>
  <c r="FN49" i="5"/>
  <c r="FO49" i="5" s="1"/>
  <c r="AL50" i="5"/>
  <c r="AM50" i="5" s="1"/>
  <c r="CD50" i="5"/>
  <c r="CE50" i="5" s="1"/>
  <c r="DV50" i="5"/>
  <c r="DW50" i="5" s="1"/>
  <c r="FN50" i="5"/>
  <c r="FO50" i="5" s="1"/>
  <c r="AL51" i="5"/>
  <c r="AM51" i="5" s="1"/>
  <c r="CD51" i="5"/>
  <c r="CE51" i="5" s="1"/>
  <c r="DV51" i="5"/>
  <c r="DW51" i="5" s="1"/>
  <c r="FN51" i="5"/>
  <c r="FO51" i="5" s="1"/>
  <c r="AL52" i="5"/>
  <c r="AM52" i="5" s="1"/>
  <c r="CD52" i="5"/>
  <c r="CE52" i="5" s="1"/>
  <c r="DV52" i="5"/>
  <c r="DW52" i="5" s="1"/>
  <c r="FN52" i="5"/>
  <c r="FO52" i="5" s="1"/>
  <c r="AL53" i="5"/>
  <c r="AM53" i="5" s="1"/>
  <c r="CD53" i="5"/>
  <c r="CE53" i="5" s="1"/>
  <c r="FN53" i="5"/>
  <c r="FO53" i="5" s="1"/>
  <c r="CD54" i="5"/>
  <c r="CE54" i="5" s="1"/>
  <c r="FN54" i="5"/>
  <c r="FO54" i="5" s="1"/>
  <c r="CD55" i="5"/>
  <c r="CE55" i="5" s="1"/>
  <c r="FN55" i="5"/>
  <c r="FO55" i="5" s="1"/>
  <c r="CD56" i="5"/>
  <c r="CE56" i="5" s="1"/>
  <c r="FN56" i="5"/>
  <c r="FO56" i="5" s="1"/>
  <c r="CD57" i="5"/>
  <c r="CE57" i="5" s="1"/>
  <c r="FN57" i="5"/>
  <c r="FO57" i="5" s="1"/>
  <c r="CD58" i="5"/>
  <c r="CE58" i="5" s="1"/>
  <c r="FN58" i="5"/>
  <c r="FO58" i="5" s="1"/>
  <c r="CD59" i="5"/>
  <c r="CE59" i="5" s="1"/>
  <c r="FN59" i="5"/>
  <c r="FO59" i="5" s="1"/>
  <c r="CD60" i="5"/>
  <c r="CE60" i="5" s="1"/>
  <c r="FN60" i="5"/>
  <c r="FO60" i="5" s="1"/>
  <c r="CD61" i="5"/>
  <c r="CE61" i="5" s="1"/>
  <c r="FN61" i="5"/>
  <c r="FO61" i="5" s="1"/>
  <c r="CD62" i="5"/>
  <c r="CE62" i="5" s="1"/>
  <c r="FN62" i="5"/>
  <c r="FO62" i="5" s="1"/>
  <c r="CD63" i="5"/>
  <c r="CE63" i="5" s="1"/>
  <c r="FN63" i="5"/>
  <c r="FO63" i="5" s="1"/>
  <c r="CD64" i="5"/>
  <c r="CE64" i="5" s="1"/>
  <c r="FN64" i="5"/>
  <c r="FO64" i="5" s="1"/>
  <c r="CD65" i="5"/>
  <c r="CE65" i="5" s="1"/>
  <c r="FN65" i="5"/>
  <c r="FO65" i="5" s="1"/>
  <c r="CD66" i="5"/>
  <c r="CE66" i="5" s="1"/>
  <c r="FN66" i="5"/>
  <c r="FO66" i="5" s="1"/>
  <c r="CD67" i="5"/>
  <c r="CE67" i="5" s="1"/>
  <c r="FN67" i="5"/>
  <c r="FO67" i="5" s="1"/>
  <c r="CD68" i="5"/>
  <c r="CE68" i="5" s="1"/>
  <c r="FN68" i="5"/>
  <c r="FO68" i="5" s="1"/>
  <c r="CD69" i="5"/>
  <c r="CE69" i="5" s="1"/>
  <c r="ER69" i="5"/>
  <c r="ES69" i="5" s="1"/>
  <c r="BH70" i="5"/>
  <c r="BI70" i="5" s="1"/>
  <c r="AL71" i="5"/>
  <c r="AM71" i="5" s="1"/>
  <c r="P72" i="5"/>
  <c r="Q72" i="5" s="1"/>
  <c r="CZ72" i="5"/>
  <c r="DA72" i="5" s="1"/>
  <c r="FN72" i="5"/>
  <c r="FO72" i="5" s="1"/>
  <c r="P74" i="5"/>
  <c r="Q74" i="5" s="1"/>
  <c r="CD74" i="5"/>
  <c r="CE74" i="5" s="1"/>
  <c r="CD75" i="5"/>
  <c r="CE75" i="5" s="1"/>
  <c r="ER77" i="5"/>
  <c r="ES77" i="5" s="1"/>
  <c r="AL78" i="5"/>
  <c r="AM78" i="5" s="1"/>
  <c r="CD78" i="5"/>
  <c r="CE78" i="5" s="1"/>
  <c r="DV78" i="5"/>
  <c r="DW78" i="5" s="1"/>
  <c r="FN78" i="5"/>
  <c r="FO78" i="5" s="1"/>
  <c r="AL79" i="5"/>
  <c r="AM79" i="5" s="1"/>
  <c r="CD79" i="5"/>
  <c r="CE79" i="5" s="1"/>
  <c r="DV79" i="5"/>
  <c r="DW79" i="5" s="1"/>
  <c r="FN79" i="5"/>
  <c r="FO79" i="5" s="1"/>
  <c r="AL80" i="5"/>
  <c r="AM80" i="5" s="1"/>
  <c r="DV83" i="5"/>
  <c r="DW83" i="5" s="1"/>
  <c r="FN83" i="5"/>
  <c r="FO83" i="5" s="1"/>
  <c r="AL84" i="5"/>
  <c r="AM84" i="5" s="1"/>
  <c r="CD84" i="5"/>
  <c r="CE84" i="5" s="1"/>
  <c r="FN84" i="5"/>
  <c r="FO84" i="5" s="1"/>
  <c r="AL85" i="5"/>
  <c r="AM85" i="5" s="1"/>
  <c r="CD85" i="5"/>
  <c r="CE85" i="5" s="1"/>
  <c r="FN85" i="5"/>
  <c r="FO85" i="5" s="1"/>
  <c r="AL86" i="5"/>
  <c r="AM86" i="5" s="1"/>
  <c r="CD86" i="5"/>
  <c r="CE86" i="5" s="1"/>
  <c r="P87" i="5"/>
  <c r="Q87" i="5" s="1"/>
  <c r="BH87" i="5"/>
  <c r="BI87" i="5" s="1"/>
  <c r="FN87" i="5"/>
  <c r="FO87" i="5" s="1"/>
  <c r="AL88" i="5"/>
  <c r="AM88" i="5" s="1"/>
  <c r="FN88" i="5"/>
  <c r="FO88" i="5" s="1"/>
  <c r="AL89" i="5"/>
  <c r="AM89" i="5" s="1"/>
  <c r="FN89" i="5"/>
  <c r="FO89" i="5" s="1"/>
  <c r="AL90" i="5"/>
  <c r="AM90" i="5" s="1"/>
  <c r="P91" i="5"/>
  <c r="Q91" i="5" s="1"/>
  <c r="FN91" i="5"/>
  <c r="FO91" i="5" s="1"/>
  <c r="FN92" i="5"/>
  <c r="FO92" i="5" s="1"/>
  <c r="CZ12" i="6"/>
  <c r="DA12" i="6" s="1"/>
  <c r="CZ13" i="6"/>
  <c r="DA13" i="6" s="1"/>
  <c r="ER13" i="6"/>
  <c r="ES13" i="6" s="1"/>
  <c r="P14" i="6"/>
  <c r="Q14" i="6" s="1"/>
  <c r="BH14" i="6"/>
  <c r="BI14" i="6" s="1"/>
  <c r="CZ14" i="6"/>
  <c r="DA14" i="6" s="1"/>
  <c r="ER14" i="6"/>
  <c r="ES14" i="6" s="1"/>
  <c r="P15" i="6"/>
  <c r="Q15" i="6" s="1"/>
  <c r="BH15" i="6"/>
  <c r="BI15" i="6" s="1"/>
  <c r="CZ15" i="6"/>
  <c r="DA15" i="6" s="1"/>
  <c r="ER15" i="6"/>
  <c r="ES15" i="6" s="1"/>
  <c r="P16" i="6"/>
  <c r="Q16" i="6" s="1"/>
  <c r="BH16" i="6"/>
  <c r="BI16" i="6" s="1"/>
  <c r="CZ16" i="6"/>
  <c r="DA16" i="6" s="1"/>
  <c r="ER16" i="6"/>
  <c r="ES16" i="6" s="1"/>
  <c r="P17" i="6"/>
  <c r="Q17" i="6" s="1"/>
  <c r="BH17" i="6"/>
  <c r="BI17" i="6" s="1"/>
  <c r="CZ17" i="6"/>
  <c r="DA17" i="6" s="1"/>
  <c r="ER17" i="6"/>
  <c r="ES17" i="6" s="1"/>
  <c r="P18" i="6"/>
  <c r="Q18" i="6" s="1"/>
  <c r="BH18" i="6"/>
  <c r="BI18" i="6" s="1"/>
  <c r="CZ18" i="6"/>
  <c r="DA18" i="6" s="1"/>
  <c r="ER18" i="6"/>
  <c r="ES18" i="6" s="1"/>
  <c r="P19" i="6"/>
  <c r="Q19" i="6" s="1"/>
  <c r="BH19" i="6"/>
  <c r="BI19" i="6" s="1"/>
  <c r="CZ19" i="6"/>
  <c r="DA19" i="6" s="1"/>
  <c r="ER19" i="6"/>
  <c r="ES19" i="6" s="1"/>
  <c r="P20" i="6"/>
  <c r="Q20" i="6" s="1"/>
  <c r="BH20" i="6"/>
  <c r="BI20" i="6" s="1"/>
  <c r="CZ20" i="6"/>
  <c r="DA20" i="6" s="1"/>
  <c r="ER20" i="6"/>
  <c r="ES20" i="6" s="1"/>
  <c r="P21" i="6"/>
  <c r="Q21" i="6" s="1"/>
  <c r="BH21" i="6"/>
  <c r="BI21" i="6" s="1"/>
  <c r="CZ21" i="6"/>
  <c r="DA21" i="6" s="1"/>
  <c r="ER21" i="6"/>
  <c r="ES21" i="6" s="1"/>
  <c r="P22" i="6"/>
  <c r="Q22" i="6" s="1"/>
  <c r="BH22" i="6"/>
  <c r="BI22" i="6" s="1"/>
  <c r="CZ22" i="6"/>
  <c r="DA22" i="6" s="1"/>
  <c r="ER22" i="6"/>
  <c r="ES22" i="6" s="1"/>
  <c r="P23" i="6"/>
  <c r="Q23" i="6" s="1"/>
  <c r="BH23" i="6"/>
  <c r="BI23" i="6" s="1"/>
  <c r="CZ23" i="6"/>
  <c r="DA23" i="6" s="1"/>
  <c r="ER23" i="6"/>
  <c r="ES23" i="6" s="1"/>
  <c r="P24" i="6"/>
  <c r="Q24" i="6" s="1"/>
  <c r="BH24" i="6"/>
  <c r="BI24" i="6" s="1"/>
  <c r="CZ24" i="6"/>
  <c r="DA24" i="6" s="1"/>
  <c r="ER24" i="6"/>
  <c r="ES24" i="6" s="1"/>
  <c r="P25" i="6"/>
  <c r="Q25" i="6" s="1"/>
  <c r="BH25" i="6"/>
  <c r="BI25" i="6" s="1"/>
  <c r="CZ25" i="6"/>
  <c r="DA25" i="6" s="1"/>
  <c r="ER25" i="6"/>
  <c r="ES25" i="6" s="1"/>
  <c r="P26" i="6"/>
  <c r="Q26" i="6" s="1"/>
  <c r="BH26" i="6"/>
  <c r="BI26" i="6" s="1"/>
  <c r="CZ26" i="6"/>
  <c r="DA26" i="6" s="1"/>
  <c r="ER26" i="6"/>
  <c r="ES26" i="6" s="1"/>
  <c r="P27" i="6"/>
  <c r="Q27" i="6" s="1"/>
  <c r="BH27" i="6"/>
  <c r="BI27" i="6" s="1"/>
  <c r="CZ27" i="6"/>
  <c r="DA27" i="6" s="1"/>
  <c r="ER27" i="6"/>
  <c r="ES27" i="6" s="1"/>
  <c r="P28" i="6"/>
  <c r="Q28" i="6" s="1"/>
  <c r="BH28" i="6"/>
  <c r="BI28" i="6" s="1"/>
  <c r="CZ28" i="6"/>
  <c r="DA28" i="6" s="1"/>
  <c r="ER28" i="6"/>
  <c r="ES28" i="6" s="1"/>
  <c r="P29" i="6"/>
  <c r="Q29" i="6" s="1"/>
  <c r="BH29" i="6"/>
  <c r="BI29" i="6" s="1"/>
  <c r="CZ29" i="6"/>
  <c r="DA29" i="6" s="1"/>
  <c r="ER29" i="6"/>
  <c r="ES29" i="6" s="1"/>
  <c r="P30" i="6"/>
  <c r="Q30" i="6" s="1"/>
  <c r="BH30" i="6"/>
  <c r="BI30" i="6" s="1"/>
  <c r="CZ30" i="6"/>
  <c r="DA30" i="6" s="1"/>
  <c r="ER30" i="6"/>
  <c r="ES30" i="6" s="1"/>
  <c r="P31" i="6"/>
  <c r="Q31" i="6" s="1"/>
  <c r="BH31" i="6"/>
  <c r="BI31" i="6" s="1"/>
  <c r="CZ31" i="6"/>
  <c r="DA31" i="6" s="1"/>
  <c r="ER31" i="6"/>
  <c r="ES31" i="6" s="1"/>
  <c r="P32" i="6"/>
  <c r="Q32" i="6" s="1"/>
  <c r="BH32" i="6"/>
  <c r="BI32" i="6" s="1"/>
  <c r="CZ32" i="6"/>
  <c r="DA32" i="6" s="1"/>
  <c r="ER32" i="6"/>
  <c r="ES32" i="6" s="1"/>
  <c r="P33" i="6"/>
  <c r="Q33" i="6" s="1"/>
  <c r="BH33" i="6"/>
  <c r="BI33" i="6" s="1"/>
  <c r="CZ33" i="6"/>
  <c r="DA33" i="6" s="1"/>
  <c r="ER33" i="6"/>
  <c r="ES33" i="6" s="1"/>
  <c r="P34" i="6"/>
  <c r="Q34" i="6" s="1"/>
  <c r="BH34" i="6"/>
  <c r="BI34" i="6" s="1"/>
  <c r="CZ34" i="6"/>
  <c r="DA34" i="6" s="1"/>
  <c r="ER34" i="6"/>
  <c r="ES34" i="6" s="1"/>
  <c r="P35" i="6"/>
  <c r="Q35" i="6" s="1"/>
  <c r="BH35" i="6"/>
  <c r="BI35" i="6" s="1"/>
  <c r="CZ35" i="6"/>
  <c r="DA35" i="6" s="1"/>
  <c r="ER35" i="6"/>
  <c r="ES35" i="6" s="1"/>
  <c r="P36" i="6"/>
  <c r="Q36" i="6" s="1"/>
  <c r="BH36" i="6"/>
  <c r="BI36" i="6" s="1"/>
  <c r="CZ36" i="6"/>
  <c r="DA36" i="6" s="1"/>
  <c r="ER36" i="6"/>
  <c r="ES36" i="6" s="1"/>
  <c r="P37" i="6"/>
  <c r="Q37" i="6" s="1"/>
  <c r="BH37" i="6"/>
  <c r="BI37" i="6" s="1"/>
  <c r="CZ37" i="6"/>
  <c r="DA37" i="6" s="1"/>
  <c r="ER37" i="6"/>
  <c r="ES37" i="6" s="1"/>
  <c r="P38" i="6"/>
  <c r="Q38" i="6" s="1"/>
  <c r="BH38" i="6"/>
  <c r="BI38" i="6" s="1"/>
  <c r="CZ38" i="6"/>
  <c r="DA38" i="6" s="1"/>
  <c r="ER38" i="6"/>
  <c r="ES38" i="6" s="1"/>
  <c r="P39" i="6"/>
  <c r="Q39" i="6" s="1"/>
  <c r="BH39" i="6"/>
  <c r="BI39" i="6" s="1"/>
  <c r="CZ39" i="6"/>
  <c r="DA39" i="6" s="1"/>
  <c r="ER39" i="6"/>
  <c r="ES39" i="6" s="1"/>
  <c r="P40" i="6"/>
  <c r="Q40" i="6" s="1"/>
  <c r="BH40" i="6"/>
  <c r="BI40" i="6" s="1"/>
  <c r="CZ40" i="6"/>
  <c r="DA40" i="6" s="1"/>
  <c r="ER40" i="6"/>
  <c r="ES40" i="6" s="1"/>
  <c r="P41" i="6"/>
  <c r="Q41" i="6" s="1"/>
  <c r="BH41" i="6"/>
  <c r="BI41" i="6" s="1"/>
  <c r="CZ41" i="6"/>
  <c r="DA41" i="6" s="1"/>
  <c r="ER41" i="6"/>
  <c r="ES41" i="6" s="1"/>
  <c r="P42" i="6"/>
  <c r="Q42" i="6" s="1"/>
  <c r="BH42" i="6"/>
  <c r="BI42" i="6" s="1"/>
  <c r="CZ42" i="6"/>
  <c r="DA42" i="6" s="1"/>
  <c r="ER42" i="6"/>
  <c r="ES42" i="6" s="1"/>
  <c r="P43" i="6"/>
  <c r="Q43" i="6" s="1"/>
  <c r="BH43" i="6"/>
  <c r="BI43" i="6" s="1"/>
  <c r="CZ43" i="6"/>
  <c r="DA43" i="6" s="1"/>
  <c r="ER43" i="6"/>
  <c r="ES43" i="6" s="1"/>
  <c r="P44" i="6"/>
  <c r="Q44" i="6" s="1"/>
  <c r="BH44" i="6"/>
  <c r="BI44" i="6" s="1"/>
  <c r="CZ44" i="6"/>
  <c r="DA44" i="6" s="1"/>
  <c r="ER44" i="6"/>
  <c r="ES44" i="6" s="1"/>
  <c r="P45" i="6"/>
  <c r="Q45" i="6" s="1"/>
  <c r="BH45" i="6"/>
  <c r="BI45" i="6" s="1"/>
  <c r="CZ45" i="6"/>
  <c r="DA45" i="6" s="1"/>
  <c r="ER45" i="6"/>
  <c r="ES45" i="6" s="1"/>
  <c r="P46" i="6"/>
  <c r="Q46" i="6" s="1"/>
  <c r="BH46" i="6"/>
  <c r="BI46" i="6" s="1"/>
  <c r="CZ46" i="6"/>
  <c r="DA46" i="6" s="1"/>
  <c r="ER46" i="6"/>
  <c r="ES46" i="6" s="1"/>
  <c r="P47" i="6"/>
  <c r="Q47" i="6" s="1"/>
  <c r="BH47" i="6"/>
  <c r="BI47" i="6" s="1"/>
  <c r="CZ47" i="6"/>
  <c r="DA47" i="6" s="1"/>
  <c r="ER47" i="6"/>
  <c r="ES47" i="6" s="1"/>
  <c r="P48" i="6"/>
  <c r="Q48" i="6" s="1"/>
  <c r="BH48" i="6"/>
  <c r="BI48" i="6" s="1"/>
  <c r="CZ48" i="6"/>
  <c r="DA48" i="6" s="1"/>
  <c r="ER48" i="6"/>
  <c r="ES48" i="6" s="1"/>
  <c r="P49" i="6"/>
  <c r="Q49" i="6" s="1"/>
  <c r="BH49" i="6"/>
  <c r="BI49" i="6" s="1"/>
  <c r="CZ49" i="6"/>
  <c r="DA49" i="6" s="1"/>
  <c r="ER49" i="6"/>
  <c r="ES49" i="6" s="1"/>
  <c r="P50" i="6"/>
  <c r="Q50" i="6" s="1"/>
  <c r="BH50" i="6"/>
  <c r="BI50" i="6" s="1"/>
  <c r="CZ50" i="6"/>
  <c r="DA50" i="6" s="1"/>
  <c r="ER50" i="6"/>
  <c r="ES50" i="6" s="1"/>
  <c r="P51" i="6"/>
  <c r="Q51" i="6" s="1"/>
  <c r="BH51" i="6"/>
  <c r="BI51" i="6" s="1"/>
  <c r="CZ51" i="6"/>
  <c r="DA51" i="6" s="1"/>
  <c r="ER51" i="6"/>
  <c r="ES51" i="6" s="1"/>
  <c r="P52" i="6"/>
  <c r="Q52" i="6" s="1"/>
  <c r="BH52" i="6"/>
  <c r="BI52" i="6" s="1"/>
  <c r="CZ52" i="6"/>
  <c r="DA52" i="6" s="1"/>
  <c r="ER52" i="6"/>
  <c r="ES52" i="6" s="1"/>
  <c r="P53" i="6"/>
  <c r="Q53" i="6" s="1"/>
  <c r="BH53" i="6"/>
  <c r="BI53" i="6" s="1"/>
  <c r="CZ53" i="6"/>
  <c r="DA53" i="6" s="1"/>
  <c r="ER53" i="6"/>
  <c r="ES53" i="6" s="1"/>
  <c r="P54" i="6"/>
  <c r="Q54" i="6" s="1"/>
  <c r="BH54" i="6"/>
  <c r="BI54" i="6" s="1"/>
  <c r="CZ54" i="6"/>
  <c r="DA54" i="6" s="1"/>
  <c r="ER54" i="6"/>
  <c r="ES54" i="6" s="1"/>
  <c r="P55" i="6"/>
  <c r="Q55" i="6" s="1"/>
  <c r="BH55" i="6"/>
  <c r="BI55" i="6" s="1"/>
  <c r="CZ55" i="6"/>
  <c r="DA55" i="6" s="1"/>
  <c r="ER55" i="6"/>
  <c r="ES55" i="6" s="1"/>
  <c r="P56" i="6"/>
  <c r="Q56" i="6" s="1"/>
  <c r="BH56" i="6"/>
  <c r="BI56" i="6" s="1"/>
  <c r="CZ56" i="6"/>
  <c r="DA56" i="6" s="1"/>
  <c r="ER56" i="6"/>
  <c r="ES56" i="6" s="1"/>
  <c r="P57" i="6"/>
  <c r="Q57" i="6" s="1"/>
  <c r="BH57" i="6"/>
  <c r="BI57" i="6" s="1"/>
  <c r="CZ57" i="6"/>
  <c r="DA57" i="6" s="1"/>
  <c r="ER57" i="6"/>
  <c r="ES57" i="6" s="1"/>
  <c r="P58" i="6"/>
  <c r="Q58" i="6" s="1"/>
  <c r="BH58" i="6"/>
  <c r="BI58" i="6" s="1"/>
  <c r="CZ58" i="6"/>
  <c r="DA58" i="6" s="1"/>
  <c r="ER58" i="6"/>
  <c r="ES58" i="6" s="1"/>
  <c r="P59" i="6"/>
  <c r="Q59" i="6" s="1"/>
  <c r="BH59" i="6"/>
  <c r="BI59" i="6" s="1"/>
  <c r="CZ59" i="6"/>
  <c r="DA59" i="6" s="1"/>
  <c r="ER59" i="6"/>
  <c r="ES59" i="6" s="1"/>
  <c r="P60" i="6"/>
  <c r="Q60" i="6" s="1"/>
  <c r="BH60" i="6"/>
  <c r="BI60" i="6" s="1"/>
  <c r="CZ60" i="6"/>
  <c r="DA60" i="6" s="1"/>
  <c r="ER60" i="6"/>
  <c r="ES60" i="6" s="1"/>
  <c r="P61" i="6"/>
  <c r="Q61" i="6" s="1"/>
  <c r="BH61" i="6"/>
  <c r="BI61" i="6" s="1"/>
  <c r="CZ61" i="6"/>
  <c r="DA61" i="6" s="1"/>
  <c r="ER61" i="6"/>
  <c r="ES61" i="6" s="1"/>
  <c r="P62" i="6"/>
  <c r="Q62" i="6" s="1"/>
  <c r="BH62" i="6"/>
  <c r="BI62" i="6" s="1"/>
  <c r="CZ62" i="6"/>
  <c r="DA62" i="6" s="1"/>
  <c r="ER62" i="6"/>
  <c r="ES62" i="6" s="1"/>
  <c r="P63" i="6"/>
  <c r="Q63" i="6" s="1"/>
  <c r="BH63" i="6"/>
  <c r="BI63" i="6" s="1"/>
  <c r="CZ63" i="6"/>
  <c r="DA63" i="6" s="1"/>
  <c r="ER63" i="6"/>
  <c r="ES63" i="6" s="1"/>
  <c r="P64" i="6"/>
  <c r="Q64" i="6" s="1"/>
  <c r="BH64" i="6"/>
  <c r="BI64" i="6" s="1"/>
  <c r="CZ64" i="6"/>
  <c r="DA64" i="6" s="1"/>
  <c r="ER64" i="6"/>
  <c r="ES64" i="6" s="1"/>
  <c r="P65" i="6"/>
  <c r="Q65" i="6" s="1"/>
  <c r="BH65" i="6"/>
  <c r="BI65" i="6" s="1"/>
  <c r="CZ65" i="6"/>
  <c r="DA65" i="6" s="1"/>
  <c r="ER65" i="6"/>
  <c r="ES65" i="6" s="1"/>
  <c r="P66" i="6"/>
  <c r="Q66" i="6" s="1"/>
  <c r="BH66" i="6"/>
  <c r="BI66" i="6" s="1"/>
  <c r="CZ66" i="6"/>
  <c r="DA66" i="6" s="1"/>
  <c r="ER66" i="6"/>
  <c r="ES66" i="6" s="1"/>
  <c r="P67" i="6"/>
  <c r="Q67" i="6" s="1"/>
  <c r="BH67" i="6"/>
  <c r="BI67" i="6" s="1"/>
  <c r="CZ67" i="6"/>
  <c r="DA67" i="6" s="1"/>
  <c r="ER67" i="6"/>
  <c r="ES67" i="6" s="1"/>
  <c r="P68" i="6"/>
  <c r="Q68" i="6" s="1"/>
  <c r="BH68" i="6"/>
  <c r="BI68" i="6" s="1"/>
  <c r="CZ68" i="6"/>
  <c r="DA68" i="6" s="1"/>
  <c r="ER68" i="6"/>
  <c r="ES68" i="6" s="1"/>
  <c r="P69" i="6"/>
  <c r="Q69" i="6" s="1"/>
  <c r="BH69" i="6"/>
  <c r="BI69" i="6" s="1"/>
  <c r="CZ69" i="6"/>
  <c r="DA69" i="6" s="1"/>
  <c r="ER69" i="6"/>
  <c r="ES69" i="6" s="1"/>
  <c r="P70" i="6"/>
  <c r="Q70" i="6" s="1"/>
  <c r="BH70" i="6"/>
  <c r="BI70" i="6" s="1"/>
  <c r="CZ70" i="6"/>
  <c r="DA70" i="6" s="1"/>
  <c r="ER70" i="6"/>
  <c r="ES70" i="6" s="1"/>
  <c r="P71" i="6"/>
  <c r="Q71" i="6" s="1"/>
  <c r="BH71" i="6"/>
  <c r="BI71" i="6" s="1"/>
  <c r="CZ71" i="6"/>
  <c r="DA71" i="6" s="1"/>
  <c r="ER71" i="6"/>
  <c r="ES71" i="6" s="1"/>
  <c r="P72" i="6"/>
  <c r="Q72" i="6" s="1"/>
  <c r="BH72" i="6"/>
  <c r="BI72" i="6" s="1"/>
  <c r="CZ72" i="6"/>
  <c r="DA72" i="6" s="1"/>
  <c r="ER72" i="6"/>
  <c r="ES72" i="6" s="1"/>
  <c r="P73" i="6"/>
  <c r="Q73" i="6" s="1"/>
  <c r="BH73" i="6"/>
  <c r="BI73" i="6" s="1"/>
  <c r="CZ73" i="6"/>
  <c r="DA73" i="6" s="1"/>
  <c r="ER73" i="6"/>
  <c r="ES73" i="6" s="1"/>
  <c r="P74" i="6"/>
  <c r="Q74" i="6" s="1"/>
  <c r="BH74" i="6"/>
  <c r="BI74" i="6" s="1"/>
  <c r="CZ74" i="6"/>
  <c r="DA74" i="6" s="1"/>
  <c r="ER74" i="6"/>
  <c r="ES74" i="6" s="1"/>
  <c r="P75" i="6"/>
  <c r="Q75" i="6" s="1"/>
  <c r="BH75" i="6"/>
  <c r="BI75" i="6" s="1"/>
  <c r="CZ75" i="6"/>
  <c r="DA75" i="6" s="1"/>
  <c r="ER75" i="6"/>
  <c r="ES75" i="6" s="1"/>
  <c r="P76" i="6"/>
  <c r="Q76" i="6" s="1"/>
  <c r="BH76" i="6"/>
  <c r="BI76" i="6" s="1"/>
  <c r="CZ76" i="6"/>
  <c r="DA76" i="6" s="1"/>
  <c r="ER76" i="6"/>
  <c r="ES76" i="6" s="1"/>
  <c r="P77" i="6"/>
  <c r="Q77" i="6" s="1"/>
  <c r="BH77" i="6"/>
  <c r="BI77" i="6" s="1"/>
  <c r="CZ77" i="6"/>
  <c r="DA77" i="6" s="1"/>
  <c r="ER77" i="6"/>
  <c r="ES77" i="6" s="1"/>
  <c r="P78" i="6"/>
  <c r="Q78" i="6" s="1"/>
  <c r="BH78" i="6"/>
  <c r="BI78" i="6" s="1"/>
  <c r="CZ78" i="6"/>
  <c r="DA78" i="6" s="1"/>
  <c r="ER78" i="6"/>
  <c r="ES78" i="6" s="1"/>
  <c r="P79" i="6"/>
  <c r="Q79" i="6" s="1"/>
  <c r="BH79" i="6"/>
  <c r="BI79" i="6" s="1"/>
  <c r="CZ79" i="6"/>
  <c r="DA79" i="6" s="1"/>
  <c r="ER79" i="6"/>
  <c r="ES79" i="6" s="1"/>
  <c r="P80" i="6"/>
  <c r="Q80" i="6" s="1"/>
  <c r="BH80" i="6"/>
  <c r="BI80" i="6" s="1"/>
  <c r="CZ80" i="6"/>
  <c r="DA80" i="6" s="1"/>
  <c r="ER80" i="6"/>
  <c r="ES80" i="6" s="1"/>
  <c r="P81" i="6"/>
  <c r="Q81" i="6" s="1"/>
  <c r="BH81" i="6"/>
  <c r="BI81" i="6" s="1"/>
  <c r="CZ81" i="6"/>
  <c r="DA81" i="6" s="1"/>
  <c r="ER81" i="6"/>
  <c r="ES81" i="6" s="1"/>
  <c r="P82" i="6"/>
  <c r="Q82" i="6" s="1"/>
  <c r="BH82" i="6"/>
  <c r="BI82" i="6" s="1"/>
  <c r="CZ82" i="6"/>
  <c r="DA82" i="6" s="1"/>
  <c r="ER82" i="6"/>
  <c r="ES82" i="6" s="1"/>
  <c r="P83" i="6"/>
  <c r="Q83" i="6" s="1"/>
  <c r="BH83" i="6"/>
  <c r="BI83" i="6" s="1"/>
  <c r="CZ83" i="6"/>
  <c r="DA83" i="6" s="1"/>
  <c r="ER83" i="6"/>
  <c r="ES83" i="6" s="1"/>
  <c r="BH84" i="6"/>
  <c r="BI84" i="6" s="1"/>
  <c r="ER84" i="6"/>
  <c r="ES84" i="6" s="1"/>
  <c r="BH85" i="6"/>
  <c r="BI85" i="6" s="1"/>
  <c r="ER85" i="6"/>
  <c r="ES85" i="6" s="1"/>
  <c r="BH86" i="6"/>
  <c r="BI86" i="6" s="1"/>
  <c r="FN86" i="6"/>
  <c r="FO86" i="6" s="1"/>
  <c r="FN90" i="6"/>
  <c r="FO90" i="6" s="1"/>
  <c r="FN11" i="7"/>
  <c r="FO11" i="7" s="1"/>
  <c r="P4" i="8"/>
  <c r="Q4" i="8" s="1"/>
  <c r="ER4" i="8"/>
  <c r="ES4" i="8" s="1"/>
  <c r="P6" i="8"/>
  <c r="Q6" i="8" s="1"/>
  <c r="P35" i="8"/>
  <c r="Q35" i="8" s="1"/>
  <c r="P36" i="8"/>
  <c r="Q36" i="8" s="1"/>
  <c r="DV36" i="8"/>
  <c r="DW36" i="8" s="1"/>
  <c r="ER38" i="8"/>
  <c r="ES38" i="8" s="1"/>
  <c r="CD39" i="8"/>
  <c r="CE39" i="8" s="1"/>
  <c r="ER39" i="8"/>
  <c r="ES39" i="8" s="1"/>
  <c r="FN53" i="8"/>
  <c r="FO53" i="8" s="1"/>
  <c r="ER54" i="8"/>
  <c r="ES54" i="8" s="1"/>
  <c r="AL55" i="8"/>
  <c r="AM55" i="8" s="1"/>
  <c r="ER55" i="8"/>
  <c r="ES55" i="8" s="1"/>
  <c r="ER57" i="8"/>
  <c r="ES57" i="8" s="1"/>
  <c r="CD58" i="8"/>
  <c r="CE58" i="8" s="1"/>
  <c r="DV58" i="8"/>
  <c r="DW58" i="8" s="1"/>
  <c r="FN58" i="8"/>
  <c r="FO58" i="8" s="1"/>
  <c r="CD59" i="8"/>
  <c r="CE59" i="8" s="1"/>
  <c r="DV59" i="8"/>
  <c r="DW59" i="8" s="1"/>
  <c r="FN59" i="8"/>
  <c r="FO59" i="8" s="1"/>
  <c r="CD60" i="8"/>
  <c r="CE60" i="8" s="1"/>
  <c r="DV60" i="8"/>
  <c r="DW60" i="8" s="1"/>
  <c r="FN60" i="8"/>
  <c r="FO60" i="8" s="1"/>
  <c r="CD61" i="8"/>
  <c r="CE61" i="8" s="1"/>
  <c r="DV61" i="8"/>
  <c r="DW61" i="8" s="1"/>
  <c r="FN61" i="8"/>
  <c r="FO61" i="8" s="1"/>
  <c r="CD62" i="8"/>
  <c r="CE62" i="8" s="1"/>
  <c r="DV62" i="8"/>
  <c r="DW62" i="8" s="1"/>
  <c r="FN62" i="8"/>
  <c r="FO62" i="8" s="1"/>
  <c r="CD63" i="8"/>
  <c r="CE63" i="8" s="1"/>
  <c r="DV63" i="8"/>
  <c r="DW63" i="8" s="1"/>
  <c r="FN63" i="8"/>
  <c r="FO63" i="8" s="1"/>
  <c r="CD64" i="8"/>
  <c r="CE64" i="8" s="1"/>
  <c r="DV64" i="8"/>
  <c r="DW64" i="8" s="1"/>
  <c r="FN64" i="8"/>
  <c r="FO64" i="8" s="1"/>
  <c r="CD65" i="8"/>
  <c r="CE65" i="8" s="1"/>
  <c r="DV65" i="8"/>
  <c r="DW65" i="8" s="1"/>
  <c r="FN65" i="8"/>
  <c r="FO65" i="8" s="1"/>
  <c r="CD66" i="8"/>
  <c r="CE66" i="8" s="1"/>
  <c r="DV66" i="8"/>
  <c r="DW66" i="8" s="1"/>
  <c r="FN66" i="8"/>
  <c r="FO66" i="8" s="1"/>
  <c r="CD67" i="8"/>
  <c r="CE67" i="8" s="1"/>
  <c r="DV67" i="8"/>
  <c r="DW67" i="8" s="1"/>
  <c r="FN67" i="8"/>
  <c r="FO67" i="8" s="1"/>
  <c r="CD68" i="8"/>
  <c r="CE68" i="8" s="1"/>
  <c r="DV68" i="8"/>
  <c r="DW68" i="8" s="1"/>
  <c r="FN68" i="8"/>
  <c r="FO68" i="8" s="1"/>
  <c r="DV69" i="8"/>
  <c r="DW69" i="8" s="1"/>
  <c r="FN69" i="8"/>
  <c r="FO69" i="8" s="1"/>
  <c r="DV70" i="8"/>
  <c r="DW70" i="8" s="1"/>
  <c r="FN70" i="8"/>
  <c r="FO70" i="8" s="1"/>
  <c r="DV71" i="8"/>
  <c r="DW71" i="8" s="1"/>
  <c r="FN71" i="8"/>
  <c r="FO71" i="8" s="1"/>
  <c r="DV72" i="8"/>
  <c r="DW72" i="8" s="1"/>
  <c r="FN72" i="8"/>
  <c r="FO72" i="8" s="1"/>
  <c r="DV73" i="8"/>
  <c r="DW73" i="8" s="1"/>
  <c r="FN73" i="8"/>
  <c r="FO73" i="8" s="1"/>
  <c r="DV74" i="8"/>
  <c r="DW74" i="8" s="1"/>
  <c r="FN74" i="8"/>
  <c r="FO74" i="8" s="1"/>
  <c r="DV75" i="8"/>
  <c r="DW75" i="8" s="1"/>
  <c r="FN75" i="8"/>
  <c r="FO75" i="8" s="1"/>
  <c r="DV76" i="8"/>
  <c r="DW76" i="8" s="1"/>
  <c r="FN76" i="8"/>
  <c r="FO76" i="8" s="1"/>
  <c r="DV77" i="8"/>
  <c r="DW77" i="8" s="1"/>
  <c r="FN77" i="8"/>
  <c r="FO77" i="8" s="1"/>
  <c r="DV78" i="8"/>
  <c r="DW78" i="8" s="1"/>
  <c r="FN78" i="8"/>
  <c r="FO78" i="8" s="1"/>
  <c r="AL79" i="8"/>
  <c r="AM79" i="8" s="1"/>
  <c r="DV79" i="8"/>
  <c r="DW79" i="8" s="1"/>
  <c r="FN79" i="8"/>
  <c r="FO79" i="8" s="1"/>
  <c r="AL80" i="8"/>
  <c r="AM80" i="8" s="1"/>
  <c r="DV80" i="8"/>
  <c r="DW80" i="8" s="1"/>
  <c r="FN80" i="8"/>
  <c r="FO80" i="8" s="1"/>
  <c r="AL81" i="8"/>
  <c r="AM81" i="8" s="1"/>
  <c r="DV81" i="8"/>
  <c r="DW81" i="8" s="1"/>
  <c r="FN81" i="8"/>
  <c r="FO81" i="8" s="1"/>
  <c r="AL82" i="8"/>
  <c r="AM82" i="8" s="1"/>
  <c r="DV82" i="8"/>
  <c r="DW82" i="8" s="1"/>
  <c r="FN82" i="8"/>
  <c r="FO82" i="8" s="1"/>
  <c r="AL83" i="8"/>
  <c r="AM83" i="8" s="1"/>
  <c r="DV83" i="8"/>
  <c r="DW83" i="8" s="1"/>
  <c r="FN83" i="8"/>
  <c r="FO83" i="8" s="1"/>
  <c r="AL84" i="8"/>
  <c r="AM84" i="8" s="1"/>
  <c r="FN84" i="8"/>
  <c r="FO84" i="8" s="1"/>
  <c r="AL85" i="8"/>
  <c r="AM85" i="8" s="1"/>
  <c r="CD85" i="8"/>
  <c r="CE85" i="8" s="1"/>
  <c r="FN85" i="8"/>
  <c r="FO85" i="8" s="1"/>
  <c r="AL86" i="8"/>
  <c r="AM86" i="8" s="1"/>
  <c r="CD86" i="8"/>
  <c r="CE86" i="8" s="1"/>
  <c r="P87" i="8"/>
  <c r="Q87" i="8" s="1"/>
  <c r="BH87" i="8"/>
  <c r="BI87" i="8" s="1"/>
  <c r="FN87" i="8"/>
  <c r="FO87" i="8" s="1"/>
  <c r="AL88" i="8"/>
  <c r="AM88" i="8" s="1"/>
  <c r="FN88" i="8"/>
  <c r="FO88" i="8" s="1"/>
  <c r="AL89" i="8"/>
  <c r="AM89" i="8" s="1"/>
  <c r="FN89" i="8"/>
  <c r="FO89" i="8" s="1"/>
  <c r="AL90" i="8"/>
  <c r="AM90" i="8" s="1"/>
  <c r="P91" i="8"/>
  <c r="Q91" i="8" s="1"/>
  <c r="FN91" i="8"/>
  <c r="FO91" i="8" s="1"/>
  <c r="FN92" i="8"/>
  <c r="FO92" i="8" s="1"/>
  <c r="FN63" i="9"/>
  <c r="FO63" i="9" s="1"/>
  <c r="CD64" i="9"/>
  <c r="CE64" i="9" s="1"/>
  <c r="FN64" i="9"/>
  <c r="FO64" i="9" s="1"/>
  <c r="CD65" i="9"/>
  <c r="CE65" i="9" s="1"/>
  <c r="FN65" i="9"/>
  <c r="FO65" i="9" s="1"/>
  <c r="CD66" i="9"/>
  <c r="CE66" i="9" s="1"/>
  <c r="FN66" i="9"/>
  <c r="FO66" i="9" s="1"/>
  <c r="CD67" i="9"/>
  <c r="CE67" i="9" s="1"/>
  <c r="AL68" i="9"/>
  <c r="AM68" i="9" s="1"/>
  <c r="P69" i="9"/>
  <c r="Q69" i="9" s="1"/>
  <c r="ER69" i="9"/>
  <c r="ES69" i="9" s="1"/>
  <c r="BH70" i="9"/>
  <c r="BI70" i="9" s="1"/>
  <c r="P71" i="9"/>
  <c r="Q71" i="9" s="1"/>
  <c r="AL72" i="9"/>
  <c r="AM72" i="9" s="1"/>
  <c r="ER72" i="9"/>
  <c r="ES72" i="9" s="1"/>
  <c r="ER73" i="9"/>
  <c r="ES73" i="9" s="1"/>
  <c r="ER74" i="9"/>
  <c r="ES74" i="9" s="1"/>
  <c r="DV83" i="9"/>
  <c r="DW83" i="9" s="1"/>
  <c r="FN83" i="9"/>
  <c r="FO83" i="9" s="1"/>
  <c r="AL84" i="9"/>
  <c r="AM84" i="9" s="1"/>
  <c r="CD84" i="9"/>
  <c r="CE84" i="9" s="1"/>
  <c r="FN84" i="9"/>
  <c r="FO84" i="9" s="1"/>
  <c r="AL85" i="9"/>
  <c r="AM85" i="9" s="1"/>
  <c r="CD85" i="9"/>
  <c r="CE85" i="9" s="1"/>
  <c r="FN85" i="9"/>
  <c r="FO85" i="9" s="1"/>
  <c r="AL86" i="9"/>
  <c r="AM86" i="9" s="1"/>
  <c r="CD86" i="9"/>
  <c r="CE86" i="9" s="1"/>
  <c r="P87" i="9"/>
  <c r="Q87" i="9" s="1"/>
  <c r="BH87" i="9"/>
  <c r="BI87" i="9" s="1"/>
  <c r="FN87" i="9"/>
  <c r="FO87" i="9" s="1"/>
  <c r="AL88" i="9"/>
  <c r="AM88" i="9" s="1"/>
  <c r="FN88" i="9"/>
  <c r="FO88" i="9" s="1"/>
  <c r="AL89" i="9"/>
  <c r="AM89" i="9" s="1"/>
  <c r="FN89" i="9"/>
  <c r="FO89" i="9" s="1"/>
  <c r="AL90" i="9"/>
  <c r="AM90" i="9" s="1"/>
  <c r="P91" i="9"/>
  <c r="Q91" i="9" s="1"/>
  <c r="FN91" i="9"/>
  <c r="FO91" i="9" s="1"/>
  <c r="FN92" i="9"/>
  <c r="FO92" i="9" s="1"/>
  <c r="CZ80" i="10"/>
  <c r="DA80" i="10" s="1"/>
  <c r="AL63" i="11"/>
  <c r="AM63" i="11" s="1"/>
  <c r="CD63" i="11"/>
  <c r="CE63" i="11" s="1"/>
  <c r="DV63" i="11"/>
  <c r="DW63" i="11" s="1"/>
  <c r="FN63" i="11"/>
  <c r="FO63" i="11" s="1"/>
  <c r="AL64" i="11"/>
  <c r="AM64" i="11" s="1"/>
  <c r="CD64" i="11"/>
  <c r="CE64" i="11" s="1"/>
  <c r="DV64" i="11"/>
  <c r="DW64" i="11" s="1"/>
  <c r="FN64" i="11"/>
  <c r="FO64" i="11" s="1"/>
  <c r="AL65" i="11"/>
  <c r="AM65" i="11" s="1"/>
  <c r="CD65" i="11"/>
  <c r="CE65" i="11" s="1"/>
  <c r="DV65" i="11"/>
  <c r="DW65" i="11" s="1"/>
  <c r="FN65" i="11"/>
  <c r="FO65" i="11" s="1"/>
  <c r="AL66" i="11"/>
  <c r="AM66" i="11" s="1"/>
  <c r="CD66" i="11"/>
  <c r="CE66" i="11" s="1"/>
  <c r="DV66" i="11"/>
  <c r="DW66" i="11" s="1"/>
  <c r="FN66" i="11"/>
  <c r="FO66" i="11" s="1"/>
  <c r="AL67" i="11"/>
  <c r="AM67" i="11" s="1"/>
  <c r="CD67" i="11"/>
  <c r="CE67" i="11" s="1"/>
  <c r="DV67" i="11"/>
  <c r="DW67" i="11" s="1"/>
  <c r="FN67" i="11"/>
  <c r="FO67" i="11" s="1"/>
  <c r="AL68" i="11"/>
  <c r="AM68" i="11" s="1"/>
  <c r="CD68" i="11"/>
  <c r="CE68" i="11" s="1"/>
  <c r="DV68" i="11"/>
  <c r="DW68" i="11" s="1"/>
  <c r="FN68" i="11"/>
  <c r="FO68" i="11" s="1"/>
  <c r="AL69" i="11"/>
  <c r="AM69" i="11" s="1"/>
  <c r="CD69" i="11"/>
  <c r="CE69" i="11" s="1"/>
  <c r="DV69" i="11"/>
  <c r="DW69" i="11" s="1"/>
  <c r="FN69" i="11"/>
  <c r="FO69" i="11" s="1"/>
  <c r="AL70" i="11"/>
  <c r="AM70" i="11" s="1"/>
  <c r="CD70" i="11"/>
  <c r="CE70" i="11" s="1"/>
  <c r="DV70" i="11"/>
  <c r="DW70" i="11" s="1"/>
  <c r="FN70" i="11"/>
  <c r="FO70" i="11" s="1"/>
  <c r="AL71" i="11"/>
  <c r="AM71" i="11" s="1"/>
  <c r="CD71" i="11"/>
  <c r="CE71" i="11" s="1"/>
  <c r="DV71" i="11"/>
  <c r="DW71" i="11" s="1"/>
  <c r="FN71" i="11"/>
  <c r="FO71" i="11" s="1"/>
  <c r="AL72" i="11"/>
  <c r="AM72" i="11" s="1"/>
  <c r="CD72" i="11"/>
  <c r="CE72" i="11" s="1"/>
  <c r="DV72" i="11"/>
  <c r="DW72" i="11" s="1"/>
  <c r="FN72" i="11"/>
  <c r="FO72" i="11" s="1"/>
  <c r="AL73" i="11"/>
  <c r="AM73" i="11" s="1"/>
  <c r="CD73" i="11"/>
  <c r="CE73" i="11" s="1"/>
  <c r="DV73" i="11"/>
  <c r="DW73" i="11" s="1"/>
  <c r="FN73" i="11"/>
  <c r="FO73" i="11" s="1"/>
  <c r="AL74" i="11"/>
  <c r="AM74" i="11" s="1"/>
  <c r="CD74" i="11"/>
  <c r="CE74" i="11" s="1"/>
  <c r="DV74" i="11"/>
  <c r="DW74" i="11" s="1"/>
  <c r="FN74" i="11"/>
  <c r="FO74" i="11" s="1"/>
  <c r="AL75" i="11"/>
  <c r="AM75" i="11" s="1"/>
  <c r="CD75" i="11"/>
  <c r="CE75" i="11" s="1"/>
  <c r="DV75" i="11"/>
  <c r="DW75" i="11" s="1"/>
  <c r="FN75" i="11"/>
  <c r="FO75" i="11" s="1"/>
  <c r="AL76" i="11"/>
  <c r="AM76" i="11" s="1"/>
  <c r="CD76" i="11"/>
  <c r="CE76" i="11" s="1"/>
  <c r="DV76" i="11"/>
  <c r="DW76" i="11" s="1"/>
  <c r="FN76" i="11"/>
  <c r="FO76" i="11" s="1"/>
  <c r="AL77" i="11"/>
  <c r="AM77" i="11" s="1"/>
  <c r="CD77" i="11"/>
  <c r="CE77" i="11" s="1"/>
  <c r="DV77" i="11"/>
  <c r="DW77" i="11" s="1"/>
  <c r="FN77" i="11"/>
  <c r="FO77" i="11" s="1"/>
  <c r="AL78" i="11"/>
  <c r="AM78" i="11" s="1"/>
  <c r="CD78" i="11"/>
  <c r="CE78" i="11" s="1"/>
  <c r="DV78" i="11"/>
  <c r="DW78" i="11" s="1"/>
  <c r="FN78" i="11"/>
  <c r="FO78" i="11" s="1"/>
  <c r="AL79" i="11"/>
  <c r="AM79" i="11" s="1"/>
  <c r="CD79" i="11"/>
  <c r="CE79" i="11" s="1"/>
  <c r="DV79" i="11"/>
  <c r="DW79" i="11" s="1"/>
  <c r="FN79" i="11"/>
  <c r="FO79" i="11" s="1"/>
  <c r="AL80" i="11"/>
  <c r="AM80" i="11" s="1"/>
  <c r="CD80" i="11"/>
  <c r="CE80" i="11" s="1"/>
  <c r="DV80" i="11"/>
  <c r="DW80" i="11" s="1"/>
  <c r="FN80" i="11"/>
  <c r="FO80" i="11" s="1"/>
  <c r="AL81" i="11"/>
  <c r="AM81" i="11" s="1"/>
  <c r="CD81" i="11"/>
  <c r="CE81" i="11" s="1"/>
  <c r="DV81" i="11"/>
  <c r="DW81" i="11" s="1"/>
  <c r="FN81" i="11"/>
  <c r="FO81" i="11" s="1"/>
  <c r="AL82" i="11"/>
  <c r="AM82" i="11" s="1"/>
  <c r="CD82" i="11"/>
  <c r="CE82" i="11" s="1"/>
  <c r="DV82" i="11"/>
  <c r="DW82" i="11" s="1"/>
  <c r="FN82" i="11"/>
  <c r="FO82" i="11" s="1"/>
  <c r="AL83" i="11"/>
  <c r="AM83" i="11" s="1"/>
  <c r="CD83" i="11"/>
  <c r="CE83" i="11" s="1"/>
  <c r="DV83" i="11"/>
  <c r="DW83" i="11" s="1"/>
  <c r="FN83" i="11"/>
  <c r="FO83" i="11" s="1"/>
  <c r="AL84" i="11"/>
  <c r="AM84" i="11" s="1"/>
  <c r="CD84" i="11"/>
  <c r="CE84" i="11" s="1"/>
  <c r="FN84" i="11"/>
  <c r="FO84" i="11" s="1"/>
  <c r="AL85" i="11"/>
  <c r="AM85" i="11" s="1"/>
  <c r="CD85" i="11"/>
  <c r="CE85" i="11" s="1"/>
  <c r="FN85" i="11"/>
  <c r="FO85" i="11" s="1"/>
  <c r="AL86" i="11"/>
  <c r="AM86" i="11" s="1"/>
  <c r="CD86" i="11"/>
  <c r="CE86" i="11" s="1"/>
  <c r="P87" i="11"/>
  <c r="Q87" i="11" s="1"/>
  <c r="BH87" i="11"/>
  <c r="BI87" i="11" s="1"/>
  <c r="FN87" i="11"/>
  <c r="FO87" i="11" s="1"/>
  <c r="AL88" i="11"/>
  <c r="AM88" i="11" s="1"/>
  <c r="FN88" i="11"/>
  <c r="FO88" i="11" s="1"/>
  <c r="AL89" i="11"/>
  <c r="AM89" i="11" s="1"/>
  <c r="FN89" i="11"/>
  <c r="FO89" i="11" s="1"/>
  <c r="AL90" i="11"/>
  <c r="AM90" i="11" s="1"/>
  <c r="P91" i="11"/>
  <c r="Q91" i="11" s="1"/>
  <c r="FN91" i="11"/>
  <c r="FO91" i="11" s="1"/>
  <c r="FN92" i="11"/>
  <c r="FO92" i="11" s="1"/>
  <c r="ER49" i="12"/>
  <c r="ES49" i="12" s="1"/>
  <c r="ER51" i="12"/>
  <c r="ES51" i="12" s="1"/>
  <c r="AL52" i="12"/>
  <c r="AM52" i="12" s="1"/>
  <c r="ER52" i="12"/>
  <c r="ES52" i="12" s="1"/>
  <c r="FN54" i="12"/>
  <c r="FO54" i="12" s="1"/>
  <c r="AL57" i="12"/>
  <c r="AM57" i="12" s="1"/>
  <c r="FN58" i="12"/>
  <c r="FO58" i="12" s="1"/>
  <c r="BH59" i="12"/>
  <c r="BI59" i="12" s="1"/>
  <c r="FN59" i="12"/>
  <c r="FO59" i="12" s="1"/>
  <c r="CZ60" i="12"/>
  <c r="DA60" i="12" s="1"/>
  <c r="DV50" i="12"/>
  <c r="DW50" i="12" s="1"/>
  <c r="DV52" i="12"/>
  <c r="DW52" i="12" s="1"/>
  <c r="DV55" i="12"/>
  <c r="DW55" i="12" s="1"/>
  <c r="DV57" i="12"/>
  <c r="DW57" i="12" s="1"/>
  <c r="DV59" i="12"/>
  <c r="DW59" i="12" s="1"/>
  <c r="DV49" i="12"/>
  <c r="DW49" i="12" s="1"/>
  <c r="DV51" i="12"/>
  <c r="DW51" i="12" s="1"/>
  <c r="DV53" i="12"/>
  <c r="DW53" i="12" s="1"/>
  <c r="DV54" i="12"/>
  <c r="DW54" i="12" s="1"/>
  <c r="DV56" i="12"/>
  <c r="DW56" i="12" s="1"/>
  <c r="DV58" i="12"/>
  <c r="DW58" i="12" s="1"/>
  <c r="DV60" i="12"/>
  <c r="DW60" i="12" s="1"/>
  <c r="CZ53" i="12"/>
  <c r="DA53" i="12" s="1"/>
  <c r="CZ49" i="12"/>
  <c r="DA49" i="12" s="1"/>
  <c r="CZ50" i="12"/>
  <c r="DA50" i="12" s="1"/>
  <c r="CZ51" i="12"/>
  <c r="DA51" i="12" s="1"/>
  <c r="CZ54" i="12"/>
  <c r="DA54" i="12" s="1"/>
  <c r="CZ55" i="12"/>
  <c r="DA55" i="12" s="1"/>
  <c r="CZ56" i="12"/>
  <c r="DA56" i="12" s="1"/>
  <c r="CZ57" i="12"/>
  <c r="DA57" i="12" s="1"/>
  <c r="CZ58" i="12"/>
  <c r="DA58" i="12" s="1"/>
  <c r="CZ59" i="12"/>
  <c r="DA59" i="12" s="1"/>
  <c r="CD50" i="12"/>
  <c r="CE50" i="12" s="1"/>
  <c r="CD53" i="12"/>
  <c r="CE53" i="12" s="1"/>
  <c r="CD54" i="12"/>
  <c r="CE54" i="12" s="1"/>
  <c r="CD56" i="12"/>
  <c r="CE56" i="12" s="1"/>
  <c r="CD58" i="12"/>
  <c r="CE58" i="12" s="1"/>
  <c r="CD49" i="12"/>
  <c r="CE49" i="12" s="1"/>
  <c r="CD51" i="12"/>
  <c r="CE51" i="12" s="1"/>
  <c r="CD52" i="12"/>
  <c r="CE52" i="12" s="1"/>
  <c r="CD55" i="12"/>
  <c r="CE55" i="12" s="1"/>
  <c r="CD57" i="12"/>
  <c r="CE57" i="12" s="1"/>
  <c r="CD59" i="12"/>
  <c r="CE59" i="12" s="1"/>
  <c r="CD60" i="12"/>
  <c r="CE60" i="12" s="1"/>
  <c r="BH50" i="12"/>
  <c r="BI50" i="12" s="1"/>
  <c r="BH51" i="12"/>
  <c r="BI51" i="12" s="1"/>
  <c r="BH54" i="12"/>
  <c r="BI54" i="12" s="1"/>
  <c r="BH55" i="12"/>
  <c r="BI55" i="12" s="1"/>
  <c r="BH52" i="12"/>
  <c r="BI52" i="12" s="1"/>
  <c r="BH53" i="12"/>
  <c r="BI53" i="12" s="1"/>
  <c r="BH57" i="12"/>
  <c r="BI57" i="12" s="1"/>
  <c r="BH58" i="12"/>
  <c r="BI58" i="12" s="1"/>
  <c r="AL50" i="12"/>
  <c r="AM50" i="12" s="1"/>
  <c r="AL51" i="12"/>
  <c r="AM51" i="12" s="1"/>
  <c r="AL53" i="12"/>
  <c r="AM53" i="12" s="1"/>
  <c r="AL55" i="12"/>
  <c r="AM55" i="12" s="1"/>
  <c r="AL58" i="12"/>
  <c r="AM58" i="12" s="1"/>
  <c r="AL60" i="12"/>
  <c r="AM60" i="12" s="1"/>
  <c r="P25" i="12"/>
  <c r="Q25" i="12" s="1"/>
  <c r="P27" i="12"/>
  <c r="Q27" i="12" s="1"/>
  <c r="P28" i="12"/>
  <c r="Q28" i="12" s="1"/>
  <c r="P50" i="12"/>
  <c r="Q50" i="12" s="1"/>
  <c r="P51" i="12"/>
  <c r="Q51" i="12" s="1"/>
  <c r="P52" i="12"/>
  <c r="Q52" i="12" s="1"/>
  <c r="P53" i="12"/>
  <c r="Q53" i="12" s="1"/>
  <c r="P54" i="12"/>
  <c r="Q54" i="12" s="1"/>
  <c r="P55" i="12"/>
  <c r="Q55" i="12" s="1"/>
  <c r="P56" i="12"/>
  <c r="Q56" i="12" s="1"/>
  <c r="P58" i="12"/>
  <c r="Q58" i="12" s="1"/>
  <c r="P59" i="12"/>
  <c r="Q59" i="12" s="1"/>
  <c r="P60" i="12"/>
  <c r="Q60" i="12" s="1"/>
  <c r="P66" i="12"/>
  <c r="Q66" i="12" s="1"/>
  <c r="P79" i="12"/>
  <c r="Q79" i="12" s="1"/>
  <c r="BH35" i="11"/>
  <c r="BI35" i="11" s="1"/>
  <c r="BH36" i="11"/>
  <c r="BI36" i="11" s="1"/>
  <c r="BH37" i="11"/>
  <c r="BI37" i="11" s="1"/>
  <c r="BH38" i="11"/>
  <c r="BI38" i="11" s="1"/>
  <c r="BH39" i="11"/>
  <c r="BI39" i="11" s="1"/>
  <c r="BH40" i="11"/>
  <c r="BI40" i="11" s="1"/>
  <c r="BH41" i="11"/>
  <c r="BI41" i="11" s="1"/>
  <c r="BH42" i="11"/>
  <c r="BI42" i="11" s="1"/>
  <c r="BH43" i="11"/>
  <c r="BI43" i="11" s="1"/>
  <c r="BH44" i="11"/>
  <c r="BI44" i="11" s="1"/>
  <c r="BH45" i="11"/>
  <c r="BI45" i="11" s="1"/>
  <c r="BH46" i="11"/>
  <c r="BI46" i="11" s="1"/>
  <c r="BH47" i="11"/>
  <c r="BI47" i="11" s="1"/>
  <c r="BH48" i="11"/>
  <c r="BI48" i="11" s="1"/>
  <c r="BH49" i="11"/>
  <c r="BI49" i="11" s="1"/>
  <c r="BH50" i="11"/>
  <c r="BI50" i="11" s="1"/>
  <c r="BH51" i="11"/>
  <c r="BI51" i="11" s="1"/>
  <c r="BH52" i="11"/>
  <c r="BI52" i="11" s="1"/>
  <c r="BH53" i="11"/>
  <c r="BI53" i="11" s="1"/>
  <c r="DV80" i="10"/>
  <c r="DW80" i="10" s="1"/>
  <c r="CZ78" i="10"/>
  <c r="DA78" i="10" s="1"/>
  <c r="CD80" i="10"/>
  <c r="CE80" i="10" s="1"/>
  <c r="AL78" i="10"/>
  <c r="AM78" i="10" s="1"/>
  <c r="AL80" i="10"/>
  <c r="AM80" i="10" s="1"/>
  <c r="P65" i="10"/>
  <c r="Q65" i="10" s="1"/>
  <c r="P76" i="10"/>
  <c r="Q76" i="10" s="1"/>
  <c r="P77" i="10"/>
  <c r="Q77" i="10" s="1"/>
  <c r="P78" i="10"/>
  <c r="Q78" i="10" s="1"/>
  <c r="P79" i="10"/>
  <c r="Q79" i="10" s="1"/>
  <c r="DV58" i="9"/>
  <c r="DW58" i="9" s="1"/>
  <c r="DV59" i="9"/>
  <c r="DW59" i="9" s="1"/>
  <c r="DV60" i="9"/>
  <c r="DW60" i="9" s="1"/>
  <c r="DV61" i="9"/>
  <c r="DW61" i="9" s="1"/>
  <c r="DV62" i="9"/>
  <c r="DW62" i="9" s="1"/>
  <c r="DV67" i="9"/>
  <c r="DW67" i="9" s="1"/>
  <c r="DV73" i="9"/>
  <c r="DW73" i="9" s="1"/>
  <c r="DV71" i="9"/>
  <c r="DW71" i="9" s="1"/>
  <c r="DV72" i="9"/>
  <c r="DW72" i="9" s="1"/>
  <c r="DV74" i="9"/>
  <c r="DW74" i="9" s="1"/>
  <c r="CZ69" i="9"/>
  <c r="DA69" i="9" s="1"/>
  <c r="CZ71" i="9"/>
  <c r="DA71" i="9" s="1"/>
  <c r="CZ74" i="9"/>
  <c r="DA74" i="9" s="1"/>
  <c r="CZ67" i="9"/>
  <c r="DA67" i="9" s="1"/>
  <c r="CZ68" i="9"/>
  <c r="DA68" i="9" s="1"/>
  <c r="CZ70" i="9"/>
  <c r="DA70" i="9" s="1"/>
  <c r="CZ72" i="9"/>
  <c r="DA72" i="9" s="1"/>
  <c r="CD69" i="9"/>
  <c r="CE69" i="9" s="1"/>
  <c r="CD70" i="9"/>
  <c r="CE70" i="9" s="1"/>
  <c r="CD71" i="9"/>
  <c r="CE71" i="9" s="1"/>
  <c r="CD74" i="9"/>
  <c r="CE74" i="9" s="1"/>
  <c r="CD59" i="9"/>
  <c r="CE59" i="9" s="1"/>
  <c r="CD60" i="9"/>
  <c r="CE60" i="9" s="1"/>
  <c r="CD61" i="9"/>
  <c r="CE61" i="9" s="1"/>
  <c r="CD62" i="9"/>
  <c r="CE62" i="9" s="1"/>
  <c r="CD63" i="9"/>
  <c r="CE63" i="9" s="1"/>
  <c r="CD73" i="9"/>
  <c r="CE73" i="9" s="1"/>
  <c r="CD75" i="9"/>
  <c r="CE75" i="9" s="1"/>
  <c r="BH72" i="9"/>
  <c r="BI72" i="9" s="1"/>
  <c r="BH75" i="9"/>
  <c r="BI75" i="9" s="1"/>
  <c r="BH73" i="9"/>
  <c r="BI73" i="9" s="1"/>
  <c r="AL73" i="9"/>
  <c r="AM73" i="9" s="1"/>
  <c r="AL74" i="9"/>
  <c r="AM74" i="9" s="1"/>
  <c r="AL57" i="9"/>
  <c r="AM57" i="9" s="1"/>
  <c r="AL58" i="9"/>
  <c r="AM58" i="9" s="1"/>
  <c r="AL59" i="9"/>
  <c r="AM59" i="9" s="1"/>
  <c r="AL60" i="9"/>
  <c r="AM60" i="9" s="1"/>
  <c r="AL61" i="9"/>
  <c r="AM61" i="9" s="1"/>
  <c r="AL62" i="9"/>
  <c r="AM62" i="9" s="1"/>
  <c r="AL63" i="9"/>
  <c r="AM63" i="9" s="1"/>
  <c r="AL75" i="9"/>
  <c r="AM75" i="9" s="1"/>
  <c r="P75" i="9"/>
  <c r="Q75" i="9" s="1"/>
  <c r="DV55" i="8"/>
  <c r="DW55" i="8" s="1"/>
  <c r="DV56" i="8"/>
  <c r="DW56" i="8" s="1"/>
  <c r="DV57" i="8"/>
  <c r="DW57" i="8" s="1"/>
  <c r="DV35" i="8"/>
  <c r="DW35" i="8" s="1"/>
  <c r="DV37" i="8"/>
  <c r="DW37" i="8" s="1"/>
  <c r="DV54" i="8"/>
  <c r="DW54" i="8" s="1"/>
  <c r="CZ5" i="8"/>
  <c r="DA5" i="8" s="1"/>
  <c r="CZ35" i="8"/>
  <c r="DA35" i="8" s="1"/>
  <c r="CZ36" i="8"/>
  <c r="DA36" i="8" s="1"/>
  <c r="CZ37" i="8"/>
  <c r="DA37" i="8" s="1"/>
  <c r="CZ39" i="8"/>
  <c r="DA39" i="8" s="1"/>
  <c r="CZ54" i="8"/>
  <c r="DA54" i="8" s="1"/>
  <c r="CD4" i="8"/>
  <c r="CE4" i="8" s="1"/>
  <c r="CD37" i="8"/>
  <c r="CE37" i="8" s="1"/>
  <c r="CD38" i="8"/>
  <c r="CE38" i="8" s="1"/>
  <c r="CD54" i="8"/>
  <c r="CE54" i="8" s="1"/>
  <c r="CD55" i="8"/>
  <c r="CE55" i="8" s="1"/>
  <c r="CD57" i="8"/>
  <c r="CE57" i="8" s="1"/>
  <c r="CD56" i="8"/>
  <c r="CE56" i="8" s="1"/>
  <c r="CD69" i="8"/>
  <c r="CE69" i="8" s="1"/>
  <c r="CD70" i="8"/>
  <c r="CE70" i="8" s="1"/>
  <c r="CD71" i="8"/>
  <c r="CE71" i="8" s="1"/>
  <c r="CD72" i="8"/>
  <c r="CE72" i="8" s="1"/>
  <c r="CD73" i="8"/>
  <c r="CE73" i="8" s="1"/>
  <c r="CD74" i="8"/>
  <c r="CE74" i="8" s="1"/>
  <c r="CD75" i="8"/>
  <c r="CE75" i="8" s="1"/>
  <c r="CD76" i="8"/>
  <c r="CE76" i="8" s="1"/>
  <c r="CD77" i="8"/>
  <c r="CE77" i="8" s="1"/>
  <c r="CD78" i="8"/>
  <c r="CE78" i="8" s="1"/>
  <c r="CD79" i="8"/>
  <c r="CE79" i="8" s="1"/>
  <c r="CD80" i="8"/>
  <c r="CE80" i="8" s="1"/>
  <c r="CD81" i="8"/>
  <c r="CE81" i="8" s="1"/>
  <c r="CD82" i="8"/>
  <c r="CE82" i="8" s="1"/>
  <c r="CD83" i="8"/>
  <c r="CE83" i="8" s="1"/>
  <c r="CD84" i="8"/>
  <c r="CE84" i="8" s="1"/>
  <c r="BH5" i="8"/>
  <c r="BI5" i="8" s="1"/>
  <c r="BH6" i="8"/>
  <c r="BI6" i="8" s="1"/>
  <c r="BH36" i="8"/>
  <c r="BI36" i="8" s="1"/>
  <c r="BH38" i="8"/>
  <c r="BI38" i="8" s="1"/>
  <c r="BH39" i="8"/>
  <c r="BI39" i="8" s="1"/>
  <c r="BH55" i="8"/>
  <c r="BI55" i="8" s="1"/>
  <c r="BH56" i="8"/>
  <c r="BI56" i="8" s="1"/>
  <c r="BH4" i="8"/>
  <c r="BI4" i="8" s="1"/>
  <c r="BH35" i="8"/>
  <c r="BI35" i="8" s="1"/>
  <c r="AL7" i="8"/>
  <c r="AM7" i="8" s="1"/>
  <c r="AL8" i="8"/>
  <c r="AM8" i="8" s="1"/>
  <c r="AL9" i="8"/>
  <c r="AM9" i="8" s="1"/>
  <c r="AL10" i="8"/>
  <c r="AM10" i="8" s="1"/>
  <c r="AL11" i="8"/>
  <c r="AM11" i="8" s="1"/>
  <c r="AL12" i="8"/>
  <c r="AM12" i="8" s="1"/>
  <c r="AL13" i="8"/>
  <c r="AM13" i="8" s="1"/>
  <c r="AL14" i="8"/>
  <c r="AM14" i="8" s="1"/>
  <c r="AL15" i="8"/>
  <c r="AM15" i="8" s="1"/>
  <c r="AL16" i="8"/>
  <c r="AM16" i="8" s="1"/>
  <c r="AL17" i="8"/>
  <c r="AM17" i="8" s="1"/>
  <c r="AL18" i="8"/>
  <c r="AM18" i="8" s="1"/>
  <c r="AL19" i="8"/>
  <c r="AM19" i="8" s="1"/>
  <c r="AL20" i="8"/>
  <c r="AM20" i="8" s="1"/>
  <c r="AL21" i="8"/>
  <c r="AM21" i="8" s="1"/>
  <c r="AL22" i="8"/>
  <c r="AM22" i="8" s="1"/>
  <c r="AL23" i="8"/>
  <c r="AM23" i="8" s="1"/>
  <c r="AL24" i="8"/>
  <c r="AM24" i="8" s="1"/>
  <c r="AL35" i="8"/>
  <c r="AM35" i="8" s="1"/>
  <c r="AL36" i="8"/>
  <c r="AM36" i="8" s="1"/>
  <c r="AL37" i="8"/>
  <c r="AM37" i="8" s="1"/>
  <c r="AL39" i="8"/>
  <c r="AM39" i="8" s="1"/>
  <c r="AL40" i="8"/>
  <c r="AM40" i="8" s="1"/>
  <c r="AL41" i="8"/>
  <c r="AM41" i="8" s="1"/>
  <c r="AL42" i="8"/>
  <c r="AM42" i="8" s="1"/>
  <c r="AL43" i="8"/>
  <c r="AM43" i="8" s="1"/>
  <c r="AL44" i="8"/>
  <c r="AM44" i="8" s="1"/>
  <c r="AL45" i="8"/>
  <c r="AM45" i="8" s="1"/>
  <c r="AL46" i="8"/>
  <c r="AM46" i="8" s="1"/>
  <c r="AL47" i="8"/>
  <c r="AM47" i="8" s="1"/>
  <c r="AL48" i="8"/>
  <c r="AM48" i="8" s="1"/>
  <c r="AL49" i="8"/>
  <c r="AM49" i="8" s="1"/>
  <c r="AL54" i="8"/>
  <c r="AM54" i="8" s="1"/>
  <c r="AL56" i="8"/>
  <c r="AM56" i="8" s="1"/>
  <c r="AL58" i="8"/>
  <c r="AM58" i="8" s="1"/>
  <c r="AL59" i="8"/>
  <c r="AM59" i="8" s="1"/>
  <c r="AL60" i="8"/>
  <c r="AM60" i="8" s="1"/>
  <c r="AL61" i="8"/>
  <c r="AM61" i="8" s="1"/>
  <c r="AL62" i="8"/>
  <c r="AM62" i="8" s="1"/>
  <c r="AL63" i="8"/>
  <c r="AM63" i="8" s="1"/>
  <c r="AL64" i="8"/>
  <c r="AM64" i="8" s="1"/>
  <c r="AL65" i="8"/>
  <c r="AM65" i="8" s="1"/>
  <c r="AL66" i="8"/>
  <c r="AM66" i="8" s="1"/>
  <c r="AL67" i="8"/>
  <c r="AM67" i="8" s="1"/>
  <c r="AL68" i="8"/>
  <c r="AM68" i="8" s="1"/>
  <c r="AL69" i="8"/>
  <c r="AM69" i="8" s="1"/>
  <c r="AL70" i="8"/>
  <c r="AM70" i="8" s="1"/>
  <c r="AL71" i="8"/>
  <c r="AM71" i="8" s="1"/>
  <c r="AL72" i="8"/>
  <c r="AM72" i="8" s="1"/>
  <c r="AL73" i="8"/>
  <c r="AM73" i="8" s="1"/>
  <c r="AL74" i="8"/>
  <c r="AM74" i="8" s="1"/>
  <c r="AL75" i="8"/>
  <c r="AM75" i="8" s="1"/>
  <c r="AL76" i="8"/>
  <c r="AM76" i="8" s="1"/>
  <c r="AL77" i="8"/>
  <c r="AM77" i="8" s="1"/>
  <c r="AL78" i="8"/>
  <c r="AM78" i="8" s="1"/>
  <c r="P54" i="8"/>
  <c r="Q54" i="8" s="1"/>
  <c r="P55" i="8"/>
  <c r="Q55" i="8" s="1"/>
  <c r="P56" i="8"/>
  <c r="Q56" i="8" s="1"/>
  <c r="P57" i="8"/>
  <c r="Q57" i="8" s="1"/>
  <c r="P58" i="8"/>
  <c r="Q58" i="8" s="1"/>
  <c r="P38" i="8"/>
  <c r="Q38" i="8" s="1"/>
  <c r="P39" i="8"/>
  <c r="Q39" i="8" s="1"/>
  <c r="DV49" i="7"/>
  <c r="DW49" i="7" s="1"/>
  <c r="DV61" i="7"/>
  <c r="DW61" i="7" s="1"/>
  <c r="CZ12" i="7"/>
  <c r="DA12" i="7" s="1"/>
  <c r="CD11" i="7"/>
  <c r="CE11" i="7" s="1"/>
  <c r="BH12" i="7"/>
  <c r="BI12" i="7" s="1"/>
  <c r="AL11" i="7"/>
  <c r="AM11" i="7" s="1"/>
  <c r="P57" i="7"/>
  <c r="Q57" i="7" s="1"/>
  <c r="P70" i="7"/>
  <c r="Q70" i="7" s="1"/>
  <c r="DV48" i="6"/>
  <c r="DW48" i="6" s="1"/>
  <c r="CZ7" i="6"/>
  <c r="DA7" i="6" s="1"/>
  <c r="CZ8" i="6"/>
  <c r="DA8" i="6" s="1"/>
  <c r="CZ9" i="6"/>
  <c r="DA9" i="6" s="1"/>
  <c r="CZ10" i="6"/>
  <c r="DA10" i="6" s="1"/>
  <c r="CZ11" i="6"/>
  <c r="DA11" i="6" s="1"/>
  <c r="CD12" i="6"/>
  <c r="CE12" i="6" s="1"/>
  <c r="DV69" i="5"/>
  <c r="DW69" i="5" s="1"/>
  <c r="DV70" i="5"/>
  <c r="DW70" i="5" s="1"/>
  <c r="DV71" i="5"/>
  <c r="DW71" i="5" s="1"/>
  <c r="DV72" i="5"/>
  <c r="DW72" i="5" s="1"/>
  <c r="DV75" i="5"/>
  <c r="DW75" i="5" s="1"/>
  <c r="DV74" i="5"/>
  <c r="DW74" i="5" s="1"/>
  <c r="DV76" i="5"/>
  <c r="DW76" i="5" s="1"/>
  <c r="DV77" i="5"/>
  <c r="DW77" i="5" s="1"/>
  <c r="CZ73" i="5"/>
  <c r="DA73" i="5" s="1"/>
  <c r="CZ38" i="5"/>
  <c r="DA38" i="5" s="1"/>
  <c r="CZ39" i="5"/>
  <c r="DA39" i="5" s="1"/>
  <c r="CZ40" i="5"/>
  <c r="DA40" i="5" s="1"/>
  <c r="CZ41" i="5"/>
  <c r="DA41" i="5" s="1"/>
  <c r="CZ42" i="5"/>
  <c r="DA42" i="5" s="1"/>
  <c r="CZ43" i="5"/>
  <c r="DA43" i="5" s="1"/>
  <c r="CZ44" i="5"/>
  <c r="DA44" i="5" s="1"/>
  <c r="CZ45" i="5"/>
  <c r="DA45" i="5" s="1"/>
  <c r="CZ46" i="5"/>
  <c r="DA46" i="5" s="1"/>
  <c r="CZ47" i="5"/>
  <c r="DA47" i="5" s="1"/>
  <c r="CZ48" i="5"/>
  <c r="DA48" i="5" s="1"/>
  <c r="CZ49" i="5"/>
  <c r="DA49" i="5" s="1"/>
  <c r="CZ50" i="5"/>
  <c r="DA50" i="5" s="1"/>
  <c r="CZ51" i="5"/>
  <c r="DA51" i="5" s="1"/>
  <c r="CZ52" i="5"/>
  <c r="DA52" i="5" s="1"/>
  <c r="CZ74" i="5"/>
  <c r="DA74" i="5" s="1"/>
  <c r="CZ75" i="5"/>
  <c r="DA75" i="5" s="1"/>
  <c r="CD76" i="5"/>
  <c r="CE76" i="5" s="1"/>
  <c r="CD73" i="5"/>
  <c r="CE73" i="5" s="1"/>
  <c r="CD77" i="5"/>
  <c r="CE77" i="5" s="1"/>
  <c r="BH38" i="5"/>
  <c r="BI38" i="5" s="1"/>
  <c r="BH39" i="5"/>
  <c r="BI39" i="5" s="1"/>
  <c r="BH40" i="5"/>
  <c r="BI40" i="5" s="1"/>
  <c r="BH41" i="5"/>
  <c r="BI41" i="5" s="1"/>
  <c r="BH42" i="5"/>
  <c r="BI42" i="5" s="1"/>
  <c r="BH43" i="5"/>
  <c r="BI43" i="5" s="1"/>
  <c r="BH44" i="5"/>
  <c r="BI44" i="5" s="1"/>
  <c r="BH45" i="5"/>
  <c r="BI45" i="5" s="1"/>
  <c r="BH46" i="5"/>
  <c r="BI46" i="5" s="1"/>
  <c r="BH47" i="5"/>
  <c r="BI47" i="5" s="1"/>
  <c r="BH48" i="5"/>
  <c r="BI48" i="5" s="1"/>
  <c r="BH49" i="5"/>
  <c r="BI49" i="5" s="1"/>
  <c r="BH50" i="5"/>
  <c r="BI50" i="5" s="1"/>
  <c r="BH51" i="5"/>
  <c r="BI51" i="5" s="1"/>
  <c r="BH52" i="5"/>
  <c r="BI52" i="5" s="1"/>
  <c r="BH53" i="5"/>
  <c r="BI53" i="5" s="1"/>
  <c r="BH75" i="5"/>
  <c r="BI75" i="5" s="1"/>
  <c r="BH73" i="5"/>
  <c r="BI73" i="5" s="1"/>
  <c r="BH74" i="5"/>
  <c r="BI74" i="5" s="1"/>
  <c r="BH76" i="5"/>
  <c r="BI76" i="5" s="1"/>
  <c r="AL75" i="5"/>
  <c r="AM75" i="5" s="1"/>
  <c r="AL76" i="5"/>
  <c r="AM76" i="5" s="1"/>
  <c r="AL77" i="5"/>
  <c r="AM77" i="5" s="1"/>
  <c r="P44" i="5"/>
  <c r="Q44" i="5" s="1"/>
  <c r="P45" i="5"/>
  <c r="Q45" i="5" s="1"/>
  <c r="P46" i="5"/>
  <c r="Q46" i="5" s="1"/>
  <c r="P47" i="5"/>
  <c r="Q47" i="5" s="1"/>
  <c r="P48" i="5"/>
  <c r="Q48" i="5" s="1"/>
  <c r="P49" i="5"/>
  <c r="Q49" i="5" s="1"/>
  <c r="P50" i="5"/>
  <c r="Q50" i="5" s="1"/>
  <c r="P51" i="5"/>
  <c r="Q51" i="5" s="1"/>
  <c r="P52" i="5"/>
  <c r="Q52" i="5" s="1"/>
  <c r="P53" i="5"/>
  <c r="Q53" i="5" s="1"/>
  <c r="P78" i="5"/>
  <c r="Q78" i="5" s="1"/>
  <c r="AL6" i="4"/>
  <c r="AM6" i="4" s="1"/>
  <c r="AL7" i="4"/>
  <c r="AM7" i="4" s="1"/>
  <c r="AL10" i="4"/>
  <c r="AM10" i="4" s="1"/>
  <c r="AL11" i="4"/>
  <c r="AM11" i="4" s="1"/>
  <c r="BH18" i="4"/>
  <c r="BI18" i="4" s="1"/>
  <c r="BH19" i="4"/>
  <c r="BI19" i="4" s="1"/>
  <c r="BH20" i="4"/>
  <c r="BI20" i="4" s="1"/>
  <c r="BH21" i="4"/>
  <c r="BI21" i="4" s="1"/>
  <c r="CD6" i="4"/>
  <c r="CE6" i="4" s="1"/>
  <c r="CD8" i="4"/>
  <c r="CE8" i="4" s="1"/>
  <c r="CD10" i="4"/>
  <c r="CE10" i="4" s="1"/>
  <c r="CZ12" i="4"/>
  <c r="DA12" i="4" s="1"/>
  <c r="DV5" i="4"/>
  <c r="DW5" i="4" s="1"/>
  <c r="DV6" i="4"/>
  <c r="DW6" i="4" s="1"/>
  <c r="DV7" i="4"/>
  <c r="DW7" i="4" s="1"/>
  <c r="DV8" i="4"/>
  <c r="DW8" i="4" s="1"/>
  <c r="DV9" i="4"/>
  <c r="DW9" i="4" s="1"/>
  <c r="DV10" i="4"/>
  <c r="DW10" i="4" s="1"/>
  <c r="DV11" i="4"/>
  <c r="DW11" i="4" s="1"/>
  <c r="FN28" i="12"/>
  <c r="FO28" i="12" s="1"/>
  <c r="P29" i="12"/>
  <c r="Q29" i="12" s="1"/>
  <c r="AL29" i="12"/>
  <c r="AM29" i="12" s="1"/>
  <c r="BH29" i="12"/>
  <c r="BI29" i="12" s="1"/>
  <c r="CD29" i="12"/>
  <c r="CE29" i="12" s="1"/>
  <c r="CZ29" i="12"/>
  <c r="DA29" i="12" s="1"/>
  <c r="DV29" i="12"/>
  <c r="DW29" i="12" s="1"/>
  <c r="ER29" i="12"/>
  <c r="ES29" i="12" s="1"/>
  <c r="FN29" i="12"/>
  <c r="FO29" i="12" s="1"/>
  <c r="P30" i="12"/>
  <c r="Q30" i="12" s="1"/>
  <c r="AL30" i="12"/>
  <c r="AM30" i="12" s="1"/>
  <c r="BH30" i="12"/>
  <c r="BI30" i="12" s="1"/>
  <c r="CD30" i="12"/>
  <c r="CE30" i="12" s="1"/>
  <c r="CZ30" i="12"/>
  <c r="DA30" i="12" s="1"/>
  <c r="DV30" i="12"/>
  <c r="DW30" i="12" s="1"/>
  <c r="ER30" i="12"/>
  <c r="ES30" i="12" s="1"/>
  <c r="FN30" i="12"/>
  <c r="FO30" i="12" s="1"/>
  <c r="P31" i="12"/>
  <c r="Q31" i="12" s="1"/>
  <c r="AL31" i="12"/>
  <c r="AM31" i="12" s="1"/>
  <c r="BH31" i="12"/>
  <c r="BI31" i="12" s="1"/>
  <c r="CD31" i="12"/>
  <c r="CE31" i="12" s="1"/>
  <c r="CZ31" i="12"/>
  <c r="DA31" i="12" s="1"/>
  <c r="DV31" i="12"/>
  <c r="DW31" i="12" s="1"/>
  <c r="ER31" i="12"/>
  <c r="ES31" i="12" s="1"/>
  <c r="FN31" i="12"/>
  <c r="FO31" i="12" s="1"/>
  <c r="P32" i="12"/>
  <c r="Q32" i="12" s="1"/>
  <c r="AL32" i="12"/>
  <c r="AM32" i="12" s="1"/>
  <c r="BH32" i="12"/>
  <c r="BI32" i="12" s="1"/>
  <c r="CD32" i="12"/>
  <c r="CE32" i="12" s="1"/>
  <c r="CZ32" i="12"/>
  <c r="DA32" i="12" s="1"/>
  <c r="DV32" i="12"/>
  <c r="DW32" i="12" s="1"/>
  <c r="ER32" i="12"/>
  <c r="ES32" i="12" s="1"/>
  <c r="FN32" i="12"/>
  <c r="FO32" i="12" s="1"/>
  <c r="P33" i="12"/>
  <c r="Q33" i="12" s="1"/>
  <c r="AL33" i="12"/>
  <c r="AM33" i="12" s="1"/>
  <c r="BH33" i="12"/>
  <c r="BI33" i="12" s="1"/>
  <c r="CD33" i="12"/>
  <c r="CE33" i="12" s="1"/>
  <c r="CZ33" i="12"/>
  <c r="DA33" i="12" s="1"/>
  <c r="DV33" i="12"/>
  <c r="DW33" i="12" s="1"/>
  <c r="ER33" i="12"/>
  <c r="ES33" i="12" s="1"/>
  <c r="FN33" i="12"/>
  <c r="FO33" i="12" s="1"/>
  <c r="P34" i="12"/>
  <c r="Q34" i="12" s="1"/>
  <c r="AL34" i="12"/>
  <c r="AM34" i="12" s="1"/>
  <c r="BH34" i="12"/>
  <c r="BI34" i="12" s="1"/>
  <c r="CD34" i="12"/>
  <c r="CE34" i="12" s="1"/>
  <c r="CZ34" i="12"/>
  <c r="DA34" i="12" s="1"/>
  <c r="DV34" i="12"/>
  <c r="DW34" i="12" s="1"/>
  <c r="ER34" i="12"/>
  <c r="ES34" i="12" s="1"/>
  <c r="FN34" i="12"/>
  <c r="FO34" i="12" s="1"/>
  <c r="P35" i="12"/>
  <c r="Q35" i="12" s="1"/>
  <c r="AL35" i="12"/>
  <c r="AM35" i="12" s="1"/>
  <c r="BH35" i="12"/>
  <c r="BI35" i="12" s="1"/>
  <c r="CD35" i="12"/>
  <c r="CE35" i="12" s="1"/>
  <c r="CZ35" i="12"/>
  <c r="DA35" i="12" s="1"/>
  <c r="DV35" i="12"/>
  <c r="DW35" i="12" s="1"/>
  <c r="ER35" i="12"/>
  <c r="ES35" i="12" s="1"/>
  <c r="FN35" i="12"/>
  <c r="FO35" i="12" s="1"/>
  <c r="P36" i="12"/>
  <c r="Q36" i="12" s="1"/>
  <c r="AL36" i="12"/>
  <c r="AM36" i="12" s="1"/>
  <c r="BH36" i="12"/>
  <c r="BI36" i="12" s="1"/>
  <c r="CD36" i="12"/>
  <c r="CE36" i="12" s="1"/>
  <c r="CZ36" i="12"/>
  <c r="DA36" i="12" s="1"/>
  <c r="DV36" i="12"/>
  <c r="DW36" i="12" s="1"/>
  <c r="ER36" i="12"/>
  <c r="ES36" i="12" s="1"/>
  <c r="FN36" i="12"/>
  <c r="FO36" i="12" s="1"/>
  <c r="P37" i="12"/>
  <c r="Q37" i="12" s="1"/>
  <c r="AL37" i="12"/>
  <c r="AM37" i="12" s="1"/>
  <c r="BH37" i="12"/>
  <c r="BI37" i="12" s="1"/>
  <c r="CD37" i="12"/>
  <c r="CE37" i="12" s="1"/>
  <c r="CZ37" i="12"/>
  <c r="DA37" i="12" s="1"/>
  <c r="DV37" i="12"/>
  <c r="DW37" i="12" s="1"/>
  <c r="ER37" i="12"/>
  <c r="ES37" i="12" s="1"/>
  <c r="FN37" i="12"/>
  <c r="FO37" i="12" s="1"/>
  <c r="P38" i="12"/>
  <c r="Q38" i="12" s="1"/>
  <c r="AL38" i="12"/>
  <c r="AM38" i="12" s="1"/>
  <c r="BH38" i="12"/>
  <c r="BI38" i="12" s="1"/>
  <c r="CD38" i="12"/>
  <c r="CE38" i="12" s="1"/>
  <c r="CZ38" i="12"/>
  <c r="DA38" i="12" s="1"/>
  <c r="DV38" i="12"/>
  <c r="DW38" i="12" s="1"/>
  <c r="ER38" i="12"/>
  <c r="ES38" i="12" s="1"/>
  <c r="FN38" i="12"/>
  <c r="FO38" i="12" s="1"/>
  <c r="P39" i="12"/>
  <c r="Q39" i="12" s="1"/>
  <c r="AL39" i="12"/>
  <c r="AM39" i="12" s="1"/>
  <c r="BH39" i="12"/>
  <c r="BI39" i="12" s="1"/>
  <c r="CD39" i="12"/>
  <c r="CE39" i="12" s="1"/>
  <c r="CZ39" i="12"/>
  <c r="DA39" i="12" s="1"/>
  <c r="DV39" i="12"/>
  <c r="DW39" i="12" s="1"/>
  <c r="ER39" i="12"/>
  <c r="ES39" i="12" s="1"/>
  <c r="FN39" i="12"/>
  <c r="FO39" i="12" s="1"/>
  <c r="P40" i="12"/>
  <c r="Q40" i="12" s="1"/>
  <c r="AL40" i="12"/>
  <c r="AM40" i="12" s="1"/>
  <c r="BH40" i="12"/>
  <c r="BI40" i="12" s="1"/>
  <c r="CD40" i="12"/>
  <c r="CE40" i="12" s="1"/>
  <c r="CZ40" i="12"/>
  <c r="DA40" i="12" s="1"/>
  <c r="DV40" i="12"/>
  <c r="DW40" i="12" s="1"/>
  <c r="ER40" i="12"/>
  <c r="ES40" i="12" s="1"/>
  <c r="FN40" i="12"/>
  <c r="FO40" i="12" s="1"/>
  <c r="P41" i="12"/>
  <c r="Q41" i="12" s="1"/>
  <c r="AL41" i="12"/>
  <c r="AM41" i="12" s="1"/>
  <c r="BH41" i="12"/>
  <c r="BI41" i="12" s="1"/>
  <c r="CD41" i="12"/>
  <c r="CE41" i="12" s="1"/>
  <c r="CZ41" i="12"/>
  <c r="DA41" i="12" s="1"/>
  <c r="DV41" i="12"/>
  <c r="DW41" i="12" s="1"/>
  <c r="ER41" i="12"/>
  <c r="ES41" i="12" s="1"/>
  <c r="FN41" i="12"/>
  <c r="FO41" i="12" s="1"/>
  <c r="P42" i="12"/>
  <c r="Q42" i="12" s="1"/>
  <c r="AL42" i="12"/>
  <c r="AM42" i="12" s="1"/>
  <c r="BH42" i="12"/>
  <c r="BI42" i="12" s="1"/>
  <c r="CD42" i="12"/>
  <c r="CE42" i="12" s="1"/>
  <c r="CZ42" i="12"/>
  <c r="DA42" i="12" s="1"/>
  <c r="DV42" i="12"/>
  <c r="DW42" i="12" s="1"/>
  <c r="ER42" i="12"/>
  <c r="ES42" i="12" s="1"/>
  <c r="FN42" i="12"/>
  <c r="FO42" i="12" s="1"/>
  <c r="P43" i="12"/>
  <c r="Q43" i="12" s="1"/>
  <c r="AL43" i="12"/>
  <c r="AM43" i="12" s="1"/>
  <c r="BH43" i="12"/>
  <c r="BI43" i="12" s="1"/>
  <c r="CD43" i="12"/>
  <c r="CE43" i="12" s="1"/>
  <c r="CZ43" i="12"/>
  <c r="DA43" i="12" s="1"/>
  <c r="DV43" i="12"/>
  <c r="DW43" i="12" s="1"/>
  <c r="ER43" i="12"/>
  <c r="ES43" i="12" s="1"/>
  <c r="FN43" i="12"/>
  <c r="FO43" i="12" s="1"/>
  <c r="P44" i="12"/>
  <c r="Q44" i="12" s="1"/>
  <c r="AL44" i="12"/>
  <c r="AM44" i="12" s="1"/>
  <c r="BH44" i="12"/>
  <c r="BI44" i="12" s="1"/>
  <c r="CD44" i="12"/>
  <c r="CE44" i="12" s="1"/>
  <c r="CZ44" i="12"/>
  <c r="DA44" i="12" s="1"/>
  <c r="DV44" i="12"/>
  <c r="DW44" i="12" s="1"/>
  <c r="ER44" i="12"/>
  <c r="ES44" i="12" s="1"/>
  <c r="FN44" i="12"/>
  <c r="FO44" i="12" s="1"/>
  <c r="P45" i="12"/>
  <c r="Q45" i="12" s="1"/>
  <c r="AL45" i="12"/>
  <c r="AM45" i="12" s="1"/>
  <c r="BH45" i="12"/>
  <c r="BI45" i="12" s="1"/>
  <c r="CD45" i="12"/>
  <c r="CE45" i="12" s="1"/>
  <c r="CZ45" i="12"/>
  <c r="DA45" i="12" s="1"/>
  <c r="DV45" i="12"/>
  <c r="DW45" i="12" s="1"/>
  <c r="ER45" i="12"/>
  <c r="ES45" i="12" s="1"/>
  <c r="FN45" i="12"/>
  <c r="FO45" i="12" s="1"/>
  <c r="P46" i="12"/>
  <c r="Q46" i="12" s="1"/>
  <c r="AL46" i="12"/>
  <c r="AM46" i="12" s="1"/>
  <c r="BH46" i="12"/>
  <c r="BI46" i="12" s="1"/>
  <c r="CD46" i="12"/>
  <c r="CE46" i="12" s="1"/>
  <c r="CZ46" i="12"/>
  <c r="DA46" i="12" s="1"/>
  <c r="DV46" i="12"/>
  <c r="DW46" i="12" s="1"/>
  <c r="ER46" i="12"/>
  <c r="ES46" i="12" s="1"/>
  <c r="FN46" i="12"/>
  <c r="FO46" i="12" s="1"/>
  <c r="P47" i="12"/>
  <c r="Q47" i="12" s="1"/>
  <c r="AL47" i="12"/>
  <c r="AM47" i="12" s="1"/>
  <c r="BH47" i="12"/>
  <c r="BI47" i="12" s="1"/>
  <c r="CD47" i="12"/>
  <c r="CE47" i="12" s="1"/>
  <c r="CZ47" i="12"/>
  <c r="DA47" i="12" s="1"/>
  <c r="DV47" i="12"/>
  <c r="DW47" i="12" s="1"/>
  <c r="ER47" i="12"/>
  <c r="ES47" i="12" s="1"/>
  <c r="FN47" i="12"/>
  <c r="FO47" i="12" s="1"/>
  <c r="P48" i="12"/>
  <c r="Q48" i="12" s="1"/>
  <c r="AL48" i="12"/>
  <c r="AM48" i="12" s="1"/>
  <c r="BH48" i="12"/>
  <c r="BI48" i="12" s="1"/>
  <c r="CD48" i="12"/>
  <c r="CE48" i="12" s="1"/>
  <c r="CZ48" i="12"/>
  <c r="DA48" i="12" s="1"/>
  <c r="DV48" i="12"/>
  <c r="DW48" i="12" s="1"/>
  <c r="ER48" i="12"/>
  <c r="ES48" i="12" s="1"/>
  <c r="FN48" i="12"/>
  <c r="FO48" i="12" s="1"/>
  <c r="P49" i="12"/>
  <c r="Q49" i="12" s="1"/>
  <c r="AL49" i="12"/>
  <c r="AM49" i="12" s="1"/>
  <c r="FN60" i="12"/>
  <c r="FO60" i="12" s="1"/>
  <c r="CD61" i="12"/>
  <c r="CE61" i="12" s="1"/>
  <c r="FN61" i="12"/>
  <c r="FO61" i="12" s="1"/>
  <c r="CD62" i="12"/>
  <c r="CE62" i="12" s="1"/>
  <c r="FN62" i="12"/>
  <c r="FO62" i="12" s="1"/>
  <c r="CD63" i="12"/>
  <c r="CE63" i="12" s="1"/>
  <c r="ER63" i="12"/>
  <c r="ES63" i="12" s="1"/>
  <c r="BH64" i="12"/>
  <c r="BI64" i="12" s="1"/>
  <c r="ER64" i="12"/>
  <c r="ES64" i="12" s="1"/>
  <c r="BH65" i="12"/>
  <c r="BI65" i="12" s="1"/>
  <c r="ER65" i="12"/>
  <c r="ES65" i="12" s="1"/>
  <c r="BH66" i="12"/>
  <c r="BI66" i="12" s="1"/>
  <c r="ER66" i="12"/>
  <c r="ES66" i="12" s="1"/>
  <c r="BH67" i="12"/>
  <c r="BI67" i="12" s="1"/>
  <c r="ER67" i="12"/>
  <c r="ES67" i="12" s="1"/>
  <c r="BH68" i="12"/>
  <c r="BI68" i="12" s="1"/>
  <c r="ER68" i="12"/>
  <c r="ES68" i="12" s="1"/>
  <c r="BH69" i="12"/>
  <c r="BI69" i="12" s="1"/>
  <c r="ER69" i="12"/>
  <c r="ES69" i="12" s="1"/>
  <c r="BH70" i="12"/>
  <c r="BI70" i="12" s="1"/>
  <c r="ER70" i="12"/>
  <c r="ES70" i="12" s="1"/>
  <c r="BH71" i="12"/>
  <c r="BI71" i="12" s="1"/>
  <c r="ER71" i="12"/>
  <c r="ES71" i="12" s="1"/>
  <c r="BH72" i="12"/>
  <c r="BI72" i="12" s="1"/>
  <c r="ER72" i="12"/>
  <c r="ES72" i="12" s="1"/>
  <c r="BH73" i="12"/>
  <c r="BI73" i="12" s="1"/>
  <c r="ER73" i="12"/>
  <c r="ES73" i="12" s="1"/>
  <c r="BH74" i="12"/>
  <c r="BI74" i="12" s="1"/>
  <c r="ER74" i="12"/>
  <c r="ES74" i="12" s="1"/>
  <c r="BH75" i="12"/>
  <c r="BI75" i="12" s="1"/>
  <c r="ER75" i="12"/>
  <c r="ES75" i="12" s="1"/>
  <c r="BH76" i="12"/>
  <c r="BI76" i="12" s="1"/>
  <c r="ER76" i="12"/>
  <c r="ES76" i="12" s="1"/>
  <c r="BH77" i="12"/>
  <c r="BI77" i="12" s="1"/>
  <c r="ER77" i="12"/>
  <c r="ES77" i="12" s="1"/>
  <c r="CD78" i="12"/>
  <c r="CE78" i="12" s="1"/>
  <c r="FN78" i="12"/>
  <c r="FO78" i="12" s="1"/>
  <c r="CD79" i="12"/>
  <c r="CE79" i="12" s="1"/>
  <c r="FN79" i="12"/>
  <c r="FO79" i="12" s="1"/>
  <c r="CD80" i="12"/>
  <c r="CE80" i="12" s="1"/>
  <c r="FN80" i="12"/>
  <c r="FO80" i="12" s="1"/>
  <c r="CD81" i="12"/>
  <c r="CE81" i="12" s="1"/>
  <c r="FN81" i="12"/>
  <c r="FO81" i="12" s="1"/>
  <c r="CD82" i="12"/>
  <c r="CE82" i="12" s="1"/>
  <c r="FN82" i="12"/>
  <c r="FO82" i="12" s="1"/>
  <c r="CD83" i="12"/>
  <c r="CE83" i="12" s="1"/>
  <c r="CZ83" i="12"/>
  <c r="DA83" i="12" s="1"/>
  <c r="DV83" i="12"/>
  <c r="DW83" i="12" s="1"/>
  <c r="ER83" i="12"/>
  <c r="ES83" i="12" s="1"/>
  <c r="FN83" i="12"/>
  <c r="FO83" i="12" s="1"/>
  <c r="P84" i="12"/>
  <c r="Q84" i="12" s="1"/>
  <c r="AL84" i="12"/>
  <c r="AM84" i="12" s="1"/>
  <c r="BH84" i="12"/>
  <c r="BI84" i="12" s="1"/>
  <c r="ER84" i="12"/>
  <c r="ES84" i="12" s="1"/>
  <c r="FN84" i="12"/>
  <c r="FO84" i="12" s="1"/>
  <c r="P85" i="12"/>
  <c r="Q85" i="12" s="1"/>
  <c r="AL85" i="12"/>
  <c r="AM85" i="12" s="1"/>
  <c r="BH85" i="12"/>
  <c r="BI85" i="12" s="1"/>
  <c r="FN85" i="12"/>
  <c r="FO85" i="12" s="1"/>
  <c r="P86" i="12"/>
  <c r="Q86" i="12" s="1"/>
  <c r="AL86" i="12"/>
  <c r="AM86" i="12" s="1"/>
  <c r="BH86" i="12"/>
  <c r="BI86" i="12" s="1"/>
  <c r="FN86" i="12"/>
  <c r="FO86" i="12" s="1"/>
  <c r="P87" i="12"/>
  <c r="Q87" i="12" s="1"/>
  <c r="AL87" i="12"/>
  <c r="AM87" i="12" s="1"/>
  <c r="BH87" i="12"/>
  <c r="BI87" i="12" s="1"/>
  <c r="FN87" i="12"/>
  <c r="FO87" i="12" s="1"/>
  <c r="P88" i="12"/>
  <c r="Q88" i="12" s="1"/>
  <c r="AL88" i="12"/>
  <c r="AM88" i="12" s="1"/>
  <c r="BH88" i="12"/>
  <c r="BI88" i="12" s="1"/>
  <c r="FN88" i="12"/>
  <c r="FO88" i="12" s="1"/>
  <c r="P89" i="12"/>
  <c r="Q89" i="12" s="1"/>
  <c r="AL89" i="12"/>
  <c r="AM89" i="12" s="1"/>
  <c r="BH89" i="12"/>
  <c r="BI89" i="12" s="1"/>
  <c r="FN89" i="12"/>
  <c r="FO89" i="12" s="1"/>
  <c r="P90" i="12"/>
  <c r="Q90" i="12" s="1"/>
  <c r="AL90" i="12"/>
  <c r="AM90" i="12" s="1"/>
  <c r="FN90" i="12"/>
  <c r="FO90" i="12" s="1"/>
  <c r="P91" i="12"/>
  <c r="Q91" i="12" s="1"/>
  <c r="AL91" i="12"/>
  <c r="AM91" i="12" s="1"/>
  <c r="FN91" i="12"/>
  <c r="FO91" i="12" s="1"/>
  <c r="FN92" i="12"/>
  <c r="FO92" i="12" s="1"/>
  <c r="P4" i="11"/>
  <c r="Q4" i="11" s="1"/>
  <c r="AL4" i="11"/>
  <c r="AM4" i="11" s="1"/>
  <c r="BH4" i="11"/>
  <c r="BI4" i="11" s="1"/>
  <c r="CD4" i="11"/>
  <c r="CE4" i="11" s="1"/>
  <c r="CZ4" i="11"/>
  <c r="DA4" i="11" s="1"/>
  <c r="DV4" i="11"/>
  <c r="DW4" i="11" s="1"/>
  <c r="ER4" i="11"/>
  <c r="ES4" i="11" s="1"/>
  <c r="FN4" i="11"/>
  <c r="FO4" i="11" s="1"/>
  <c r="P5" i="11"/>
  <c r="Q5" i="11" s="1"/>
  <c r="AL5" i="11"/>
  <c r="AM5" i="11" s="1"/>
  <c r="BH5" i="11"/>
  <c r="BI5" i="11" s="1"/>
  <c r="CD5" i="11"/>
  <c r="CE5" i="11" s="1"/>
  <c r="CZ5" i="11"/>
  <c r="DA5" i="11" s="1"/>
  <c r="DV5" i="11"/>
  <c r="DW5" i="11" s="1"/>
  <c r="ER5" i="11"/>
  <c r="ES5" i="11" s="1"/>
  <c r="FN5" i="11"/>
  <c r="FO5" i="11" s="1"/>
  <c r="P6" i="11"/>
  <c r="Q6" i="11" s="1"/>
  <c r="AL6" i="11"/>
  <c r="AM6" i="11" s="1"/>
  <c r="BH6" i="11"/>
  <c r="BI6" i="11" s="1"/>
  <c r="CD6" i="11"/>
  <c r="CE6" i="11" s="1"/>
  <c r="CZ6" i="11"/>
  <c r="DA6" i="11" s="1"/>
  <c r="DV6" i="11"/>
  <c r="DW6" i="11" s="1"/>
  <c r="ER6" i="11"/>
  <c r="ES6" i="11" s="1"/>
  <c r="FN6" i="11"/>
  <c r="FO6" i="11" s="1"/>
  <c r="P7" i="11"/>
  <c r="Q7" i="11" s="1"/>
  <c r="AL7" i="11"/>
  <c r="AM7" i="11" s="1"/>
  <c r="BH7" i="11"/>
  <c r="BI7" i="11" s="1"/>
  <c r="CD7" i="11"/>
  <c r="CE7" i="11" s="1"/>
  <c r="CZ7" i="11"/>
  <c r="DA7" i="11" s="1"/>
  <c r="DV7" i="11"/>
  <c r="DW7" i="11" s="1"/>
  <c r="ER7" i="11"/>
  <c r="ES7" i="11" s="1"/>
  <c r="FN7" i="11"/>
  <c r="FO7" i="11" s="1"/>
  <c r="P8" i="11"/>
  <c r="Q8" i="11" s="1"/>
  <c r="AL8" i="11"/>
  <c r="AM8" i="11" s="1"/>
  <c r="BH8" i="11"/>
  <c r="BI8" i="11" s="1"/>
  <c r="CD8" i="11"/>
  <c r="CE8" i="11" s="1"/>
  <c r="CZ8" i="11"/>
  <c r="DA8" i="11" s="1"/>
  <c r="DV8" i="11"/>
  <c r="DW8" i="11" s="1"/>
  <c r="ER8" i="11"/>
  <c r="ES8" i="11" s="1"/>
  <c r="FN8" i="11"/>
  <c r="FO8" i="11" s="1"/>
  <c r="P9" i="11"/>
  <c r="Q9" i="11" s="1"/>
  <c r="AL9" i="11"/>
  <c r="AM9" i="11" s="1"/>
  <c r="BH9" i="11"/>
  <c r="BI9" i="11" s="1"/>
  <c r="CD9" i="11"/>
  <c r="CE9" i="11" s="1"/>
  <c r="CZ9" i="11"/>
  <c r="DA9" i="11" s="1"/>
  <c r="DV9" i="11"/>
  <c r="DW9" i="11" s="1"/>
  <c r="ER9" i="11"/>
  <c r="ES9" i="11" s="1"/>
  <c r="FN9" i="11"/>
  <c r="FO9" i="11" s="1"/>
  <c r="P10" i="11"/>
  <c r="Q10" i="11" s="1"/>
  <c r="AL10" i="11"/>
  <c r="AM10" i="11" s="1"/>
  <c r="BH10" i="11"/>
  <c r="BI10" i="11" s="1"/>
  <c r="CD10" i="11"/>
  <c r="CE10" i="11" s="1"/>
  <c r="CZ10" i="11"/>
  <c r="DA10" i="11" s="1"/>
  <c r="DV10" i="11"/>
  <c r="DW10" i="11" s="1"/>
  <c r="ER10" i="11"/>
  <c r="ES10" i="11" s="1"/>
  <c r="FN10" i="11"/>
  <c r="FO10" i="11" s="1"/>
  <c r="P11" i="11"/>
  <c r="Q11" i="11" s="1"/>
  <c r="AL11" i="11"/>
  <c r="AM11" i="11" s="1"/>
  <c r="BH11" i="11"/>
  <c r="BI11" i="11" s="1"/>
  <c r="CD11" i="11"/>
  <c r="CE11" i="11" s="1"/>
  <c r="CZ11" i="11"/>
  <c r="DA11" i="11" s="1"/>
  <c r="DV11" i="11"/>
  <c r="DW11" i="11" s="1"/>
  <c r="ER11" i="11"/>
  <c r="ES11" i="11" s="1"/>
  <c r="FN11" i="11"/>
  <c r="FO11" i="11" s="1"/>
  <c r="P12" i="11"/>
  <c r="Q12" i="11" s="1"/>
  <c r="AL12" i="11"/>
  <c r="AM12" i="11" s="1"/>
  <c r="BH12" i="11"/>
  <c r="BI12" i="11" s="1"/>
  <c r="CD12" i="11"/>
  <c r="CE12" i="11" s="1"/>
  <c r="CZ12" i="11"/>
  <c r="DA12" i="11" s="1"/>
  <c r="DV12" i="11"/>
  <c r="DW12" i="11" s="1"/>
  <c r="ER12" i="11"/>
  <c r="ES12" i="11" s="1"/>
  <c r="FN12" i="11"/>
  <c r="FO12" i="11" s="1"/>
  <c r="P13" i="11"/>
  <c r="Q13" i="11" s="1"/>
  <c r="AL13" i="11"/>
  <c r="AM13" i="11" s="1"/>
  <c r="BH13" i="11"/>
  <c r="BI13" i="11" s="1"/>
  <c r="CD13" i="11"/>
  <c r="CE13" i="11" s="1"/>
  <c r="CZ13" i="11"/>
  <c r="DA13" i="11" s="1"/>
  <c r="DV13" i="11"/>
  <c r="DW13" i="11" s="1"/>
  <c r="ER13" i="11"/>
  <c r="ES13" i="11" s="1"/>
  <c r="FN13" i="11"/>
  <c r="FO13" i="11" s="1"/>
  <c r="P14" i="11"/>
  <c r="Q14" i="11" s="1"/>
  <c r="AL14" i="11"/>
  <c r="AM14" i="11" s="1"/>
  <c r="BH14" i="11"/>
  <c r="BI14" i="11" s="1"/>
  <c r="CD14" i="11"/>
  <c r="CE14" i="11" s="1"/>
  <c r="CZ14" i="11"/>
  <c r="DA14" i="11" s="1"/>
  <c r="DV14" i="11"/>
  <c r="DW14" i="11" s="1"/>
  <c r="ER14" i="11"/>
  <c r="ES14" i="11" s="1"/>
  <c r="FN14" i="11"/>
  <c r="FO14" i="11" s="1"/>
  <c r="P15" i="11"/>
  <c r="Q15" i="11" s="1"/>
  <c r="AL15" i="11"/>
  <c r="AM15" i="11" s="1"/>
  <c r="BH15" i="11"/>
  <c r="BI15" i="11" s="1"/>
  <c r="CD15" i="11"/>
  <c r="CE15" i="11" s="1"/>
  <c r="CZ15" i="11"/>
  <c r="DA15" i="11" s="1"/>
  <c r="DV15" i="11"/>
  <c r="DW15" i="11" s="1"/>
  <c r="ER15" i="11"/>
  <c r="ES15" i="11" s="1"/>
  <c r="FN15" i="11"/>
  <c r="FO15" i="11" s="1"/>
  <c r="P16" i="11"/>
  <c r="Q16" i="11" s="1"/>
  <c r="AL16" i="11"/>
  <c r="AM16" i="11" s="1"/>
  <c r="BH16" i="11"/>
  <c r="BI16" i="11" s="1"/>
  <c r="CD16" i="11"/>
  <c r="CE16" i="11" s="1"/>
  <c r="CZ16" i="11"/>
  <c r="DA16" i="11" s="1"/>
  <c r="DV16" i="11"/>
  <c r="DW16" i="11" s="1"/>
  <c r="ER16" i="11"/>
  <c r="ES16" i="11" s="1"/>
  <c r="FN16" i="11"/>
  <c r="FO16" i="11" s="1"/>
  <c r="P17" i="11"/>
  <c r="Q17" i="11" s="1"/>
  <c r="AL17" i="11"/>
  <c r="AM17" i="11" s="1"/>
  <c r="BH17" i="11"/>
  <c r="BI17" i="11" s="1"/>
  <c r="CD17" i="11"/>
  <c r="CE17" i="11" s="1"/>
  <c r="CZ17" i="11"/>
  <c r="DA17" i="11" s="1"/>
  <c r="DV17" i="11"/>
  <c r="DW17" i="11" s="1"/>
  <c r="ER17" i="11"/>
  <c r="ES17" i="11" s="1"/>
  <c r="FN17" i="11"/>
  <c r="FO17" i="11" s="1"/>
  <c r="P18" i="11"/>
  <c r="Q18" i="11" s="1"/>
  <c r="AL18" i="11"/>
  <c r="AM18" i="11" s="1"/>
  <c r="BH18" i="11"/>
  <c r="BI18" i="11" s="1"/>
  <c r="CD18" i="11"/>
  <c r="CE18" i="11" s="1"/>
  <c r="CZ18" i="11"/>
  <c r="DA18" i="11" s="1"/>
  <c r="DV18" i="11"/>
  <c r="DW18" i="11" s="1"/>
  <c r="ER18" i="11"/>
  <c r="ES18" i="11" s="1"/>
  <c r="FN18" i="11"/>
  <c r="FO18" i="11" s="1"/>
  <c r="P19" i="11"/>
  <c r="Q19" i="11" s="1"/>
  <c r="AL19" i="11"/>
  <c r="AM19" i="11" s="1"/>
  <c r="BH19" i="11"/>
  <c r="BI19" i="11" s="1"/>
  <c r="CD19" i="11"/>
  <c r="CE19" i="11" s="1"/>
  <c r="CZ19" i="11"/>
  <c r="DA19" i="11" s="1"/>
  <c r="DV19" i="11"/>
  <c r="DW19" i="11" s="1"/>
  <c r="ER19" i="11"/>
  <c r="ES19" i="11" s="1"/>
  <c r="FN19" i="11"/>
  <c r="FO19" i="11" s="1"/>
  <c r="P20" i="11"/>
  <c r="Q20" i="11" s="1"/>
  <c r="AL20" i="11"/>
  <c r="AM20" i="11" s="1"/>
  <c r="BH20" i="11"/>
  <c r="BI20" i="11" s="1"/>
  <c r="CD20" i="11"/>
  <c r="CE20" i="11" s="1"/>
  <c r="CZ20" i="11"/>
  <c r="DA20" i="11" s="1"/>
  <c r="DV20" i="11"/>
  <c r="DW20" i="11" s="1"/>
  <c r="ER20" i="11"/>
  <c r="ES20" i="11" s="1"/>
  <c r="FN20" i="11"/>
  <c r="FO20" i="11" s="1"/>
  <c r="P21" i="11"/>
  <c r="Q21" i="11" s="1"/>
  <c r="BH65" i="10"/>
  <c r="BI65" i="10" s="1"/>
  <c r="CD65" i="10"/>
  <c r="CE65" i="10" s="1"/>
  <c r="CZ65" i="10"/>
  <c r="DA65" i="10" s="1"/>
  <c r="DV65" i="10"/>
  <c r="DW65" i="10" s="1"/>
  <c r="EB2" i="10" s="1"/>
  <c r="ER65" i="10"/>
  <c r="ES65" i="10" s="1"/>
  <c r="FN65" i="10"/>
  <c r="FO65" i="10" s="1"/>
  <c r="P66" i="10"/>
  <c r="Q66" i="10" s="1"/>
  <c r="AL66" i="10"/>
  <c r="AM66" i="10" s="1"/>
  <c r="AR2" i="10" s="1"/>
  <c r="BH66" i="10"/>
  <c r="BI66" i="10" s="1"/>
  <c r="CD66" i="10"/>
  <c r="CE66" i="10" s="1"/>
  <c r="CZ66" i="10"/>
  <c r="DA66" i="10" s="1"/>
  <c r="DV66" i="10"/>
  <c r="DW66" i="10" s="1"/>
  <c r="ER66" i="10"/>
  <c r="ES66" i="10" s="1"/>
  <c r="FN66" i="10"/>
  <c r="FO66" i="10" s="1"/>
  <c r="P67" i="10"/>
  <c r="Q67" i="10" s="1"/>
  <c r="AL67" i="10"/>
  <c r="AM67" i="10" s="1"/>
  <c r="BH67" i="10"/>
  <c r="BI67" i="10" s="1"/>
  <c r="CD67" i="10"/>
  <c r="CE67" i="10" s="1"/>
  <c r="CZ67" i="10"/>
  <c r="DA67" i="10" s="1"/>
  <c r="DV67" i="10"/>
  <c r="DW67" i="10" s="1"/>
  <c r="ER67" i="10"/>
  <c r="ES67" i="10" s="1"/>
  <c r="FN67" i="10"/>
  <c r="FO67" i="10" s="1"/>
  <c r="P68" i="10"/>
  <c r="Q68" i="10" s="1"/>
  <c r="AL68" i="10"/>
  <c r="AM68" i="10" s="1"/>
  <c r="BH68" i="10"/>
  <c r="BI68" i="10" s="1"/>
  <c r="CD68" i="10"/>
  <c r="CE68" i="10" s="1"/>
  <c r="CZ68" i="10"/>
  <c r="DA68" i="10" s="1"/>
  <c r="DV68" i="10"/>
  <c r="DW68" i="10" s="1"/>
  <c r="ER68" i="10"/>
  <c r="ES68" i="10" s="1"/>
  <c r="FN68" i="10"/>
  <c r="FO68" i="10" s="1"/>
  <c r="P69" i="10"/>
  <c r="Q69" i="10" s="1"/>
  <c r="AL69" i="10"/>
  <c r="AM69" i="10" s="1"/>
  <c r="BH69" i="10"/>
  <c r="BI69" i="10" s="1"/>
  <c r="CD69" i="10"/>
  <c r="CE69" i="10" s="1"/>
  <c r="CZ69" i="10"/>
  <c r="DA69" i="10" s="1"/>
  <c r="DV69" i="10"/>
  <c r="DW69" i="10" s="1"/>
  <c r="ER69" i="10"/>
  <c r="ES69" i="10" s="1"/>
  <c r="FN69" i="10"/>
  <c r="FO69" i="10" s="1"/>
  <c r="P70" i="10"/>
  <c r="Q70" i="10" s="1"/>
  <c r="AL70" i="10"/>
  <c r="AM70" i="10" s="1"/>
  <c r="BH70" i="10"/>
  <c r="BI70" i="10" s="1"/>
  <c r="CD70" i="10"/>
  <c r="CE70" i="10" s="1"/>
  <c r="CZ70" i="10"/>
  <c r="DA70" i="10" s="1"/>
  <c r="DV70" i="10"/>
  <c r="DW70" i="10" s="1"/>
  <c r="ER70" i="10"/>
  <c r="ES70" i="10" s="1"/>
  <c r="FN70" i="10"/>
  <c r="FO70" i="10" s="1"/>
  <c r="P71" i="10"/>
  <c r="Q71" i="10" s="1"/>
  <c r="AL71" i="10"/>
  <c r="AM71" i="10" s="1"/>
  <c r="BH71" i="10"/>
  <c r="BI71" i="10" s="1"/>
  <c r="CD71" i="10"/>
  <c r="CE71" i="10" s="1"/>
  <c r="CZ71" i="10"/>
  <c r="DA71" i="10" s="1"/>
  <c r="DV71" i="10"/>
  <c r="DW71" i="10" s="1"/>
  <c r="ER71" i="10"/>
  <c r="ES71" i="10" s="1"/>
  <c r="FN71" i="10"/>
  <c r="FO71" i="10" s="1"/>
  <c r="P72" i="10"/>
  <c r="Q72" i="10" s="1"/>
  <c r="AL72" i="10"/>
  <c r="AM72" i="10" s="1"/>
  <c r="BH72" i="10"/>
  <c r="BI72" i="10" s="1"/>
  <c r="CD72" i="10"/>
  <c r="CE72" i="10" s="1"/>
  <c r="CZ72" i="10"/>
  <c r="DA72" i="10" s="1"/>
  <c r="DV72" i="10"/>
  <c r="DW72" i="10" s="1"/>
  <c r="ER72" i="10"/>
  <c r="ES72" i="10" s="1"/>
  <c r="FN72" i="10"/>
  <c r="FO72" i="10" s="1"/>
  <c r="P73" i="10"/>
  <c r="Q73" i="10" s="1"/>
  <c r="AL73" i="10"/>
  <c r="AM73" i="10" s="1"/>
  <c r="BH73" i="10"/>
  <c r="BI73" i="10" s="1"/>
  <c r="CD73" i="10"/>
  <c r="CE73" i="10" s="1"/>
  <c r="CZ73" i="10"/>
  <c r="DA73" i="10" s="1"/>
  <c r="DV73" i="10"/>
  <c r="DW73" i="10" s="1"/>
  <c r="AL79" i="10"/>
  <c r="AM79" i="10" s="1"/>
  <c r="BH79" i="10"/>
  <c r="BI79" i="10" s="1"/>
  <c r="CD79" i="10"/>
  <c r="CE79" i="10" s="1"/>
  <c r="CZ79" i="10"/>
  <c r="DA79" i="10" s="1"/>
  <c r="DV79" i="10"/>
  <c r="DW79" i="10" s="1"/>
  <c r="ER79" i="10"/>
  <c r="ES79" i="10" s="1"/>
  <c r="FN79" i="10"/>
  <c r="FO79" i="10" s="1"/>
  <c r="P80" i="10"/>
  <c r="Q80" i="10" s="1"/>
  <c r="CZ75" i="9"/>
  <c r="DA75" i="9" s="1"/>
  <c r="DV75" i="9"/>
  <c r="DW75" i="9" s="1"/>
  <c r="ER75" i="9"/>
  <c r="ES75" i="9" s="1"/>
  <c r="FN75" i="9"/>
  <c r="FO75" i="9" s="1"/>
  <c r="P76" i="9"/>
  <c r="Q76" i="9" s="1"/>
  <c r="AL76" i="9"/>
  <c r="AM76" i="9" s="1"/>
  <c r="BH76" i="9"/>
  <c r="BI76" i="9" s="1"/>
  <c r="CD76" i="9"/>
  <c r="CE76" i="9" s="1"/>
  <c r="CZ76" i="9"/>
  <c r="DA76" i="9" s="1"/>
  <c r="DV76" i="9"/>
  <c r="DW76" i="9" s="1"/>
  <c r="ER76" i="9"/>
  <c r="ES76" i="9" s="1"/>
  <c r="FN76" i="9"/>
  <c r="FO76" i="9" s="1"/>
  <c r="P77" i="9"/>
  <c r="Q77" i="9" s="1"/>
  <c r="AL77" i="9"/>
  <c r="AM77" i="9" s="1"/>
  <c r="BH77" i="9"/>
  <c r="BI77" i="9" s="1"/>
  <c r="CD77" i="9"/>
  <c r="CE77" i="9" s="1"/>
  <c r="CZ77" i="9"/>
  <c r="DA77" i="9" s="1"/>
  <c r="DV77" i="9"/>
  <c r="DW77" i="9" s="1"/>
  <c r="ER77" i="9"/>
  <c r="ES77" i="9" s="1"/>
  <c r="FN77" i="9"/>
  <c r="FO77" i="9" s="1"/>
  <c r="P78" i="9"/>
  <c r="Q78" i="9" s="1"/>
  <c r="AL78" i="9"/>
  <c r="AM78" i="9" s="1"/>
  <c r="BH78" i="9"/>
  <c r="BI78" i="9" s="1"/>
  <c r="CD78" i="9"/>
  <c r="CE78" i="9" s="1"/>
  <c r="CZ78" i="9"/>
  <c r="DA78" i="9" s="1"/>
  <c r="DV78" i="9"/>
  <c r="DW78" i="9" s="1"/>
  <c r="ER78" i="9"/>
  <c r="ES78" i="9" s="1"/>
  <c r="FN78" i="9"/>
  <c r="FO78" i="9" s="1"/>
  <c r="P79" i="9"/>
  <c r="Q79" i="9" s="1"/>
  <c r="AL79" i="9"/>
  <c r="AM79" i="9" s="1"/>
  <c r="BH79" i="9"/>
  <c r="BI79" i="9" s="1"/>
  <c r="CD79" i="9"/>
  <c r="CE79" i="9" s="1"/>
  <c r="CZ79" i="9"/>
  <c r="DA79" i="9" s="1"/>
  <c r="DV79" i="9"/>
  <c r="DW79" i="9" s="1"/>
  <c r="ER79" i="9"/>
  <c r="ES79" i="9" s="1"/>
  <c r="FN79" i="9"/>
  <c r="FO79" i="9" s="1"/>
  <c r="P80" i="9"/>
  <c r="Q80" i="9" s="1"/>
  <c r="AL80" i="9"/>
  <c r="AM80" i="9" s="1"/>
  <c r="BH80" i="9"/>
  <c r="BI80" i="9" s="1"/>
  <c r="CD80" i="9"/>
  <c r="CE80" i="9" s="1"/>
  <c r="CZ80" i="9"/>
  <c r="DA80" i="9" s="1"/>
  <c r="DV80" i="9"/>
  <c r="DW80" i="9" s="1"/>
  <c r="ER80" i="9"/>
  <c r="ES80" i="9" s="1"/>
  <c r="FN80" i="9"/>
  <c r="FO80" i="9" s="1"/>
  <c r="P81" i="9"/>
  <c r="Q81" i="9" s="1"/>
  <c r="AL81" i="9"/>
  <c r="AM81" i="9" s="1"/>
  <c r="BH81" i="9"/>
  <c r="BI81" i="9" s="1"/>
  <c r="CD81" i="9"/>
  <c r="CE81" i="9" s="1"/>
  <c r="CZ81" i="9"/>
  <c r="DA81" i="9" s="1"/>
  <c r="DV81" i="9"/>
  <c r="DW81" i="9" s="1"/>
  <c r="ER81" i="9"/>
  <c r="ES81" i="9" s="1"/>
  <c r="FN81" i="9"/>
  <c r="FO81" i="9" s="1"/>
  <c r="P82" i="9"/>
  <c r="Q82" i="9" s="1"/>
  <c r="AL82" i="9"/>
  <c r="AM82" i="9" s="1"/>
  <c r="BH82" i="9"/>
  <c r="BI82" i="9" s="1"/>
  <c r="CD82" i="9"/>
  <c r="CE82" i="9" s="1"/>
  <c r="CZ82" i="9"/>
  <c r="DA82" i="9" s="1"/>
  <c r="DV82" i="9"/>
  <c r="DW82" i="9" s="1"/>
  <c r="ER82" i="9"/>
  <c r="ES82" i="9" s="1"/>
  <c r="FN82" i="9"/>
  <c r="FO82" i="9" s="1"/>
  <c r="P83" i="9"/>
  <c r="Q83" i="9" s="1"/>
  <c r="AL83" i="9"/>
  <c r="AM83" i="9" s="1"/>
  <c r="BH83" i="9"/>
  <c r="BI83" i="9" s="1"/>
  <c r="CD83" i="9"/>
  <c r="CE83" i="9" s="1"/>
  <c r="AL5" i="8"/>
  <c r="AM5" i="8" s="1"/>
  <c r="CD5" i="8"/>
  <c r="CE5" i="8" s="1"/>
  <c r="DV5" i="8"/>
  <c r="DW5" i="8" s="1"/>
  <c r="FN5" i="8"/>
  <c r="FO5" i="8" s="1"/>
  <c r="AL6" i="8"/>
  <c r="AM6" i="8" s="1"/>
  <c r="CD6" i="8"/>
  <c r="CE6" i="8" s="1"/>
  <c r="DV24" i="8"/>
  <c r="DW24" i="8" s="1"/>
  <c r="ER24" i="8"/>
  <c r="ES24" i="8" s="1"/>
  <c r="FN24" i="8"/>
  <c r="FO24" i="8" s="1"/>
  <c r="P25" i="8"/>
  <c r="Q25" i="8" s="1"/>
  <c r="AL25" i="8"/>
  <c r="AM25" i="8" s="1"/>
  <c r="BH25" i="8"/>
  <c r="BI25" i="8" s="1"/>
  <c r="CD25" i="8"/>
  <c r="CE25" i="8" s="1"/>
  <c r="CZ25" i="8"/>
  <c r="DA25" i="8" s="1"/>
  <c r="DV25" i="8"/>
  <c r="DW25" i="8" s="1"/>
  <c r="ER25" i="8"/>
  <c r="ES25" i="8" s="1"/>
  <c r="FN25" i="8"/>
  <c r="FO25" i="8" s="1"/>
  <c r="P26" i="8"/>
  <c r="Q26" i="8" s="1"/>
  <c r="AL26" i="8"/>
  <c r="AM26" i="8" s="1"/>
  <c r="BH26" i="8"/>
  <c r="BI26" i="8" s="1"/>
  <c r="CD26" i="8"/>
  <c r="CE26" i="8" s="1"/>
  <c r="CZ26" i="8"/>
  <c r="DA26" i="8" s="1"/>
  <c r="DV26" i="8"/>
  <c r="DW26" i="8" s="1"/>
  <c r="ER26" i="8"/>
  <c r="ES26" i="8" s="1"/>
  <c r="FN26" i="8"/>
  <c r="FO26" i="8" s="1"/>
  <c r="P27" i="8"/>
  <c r="Q27" i="8" s="1"/>
  <c r="AL27" i="8"/>
  <c r="AM27" i="8" s="1"/>
  <c r="BH27" i="8"/>
  <c r="BI27" i="8" s="1"/>
  <c r="CD27" i="8"/>
  <c r="CE27" i="8" s="1"/>
  <c r="CZ27" i="8"/>
  <c r="DA27" i="8" s="1"/>
  <c r="DV27" i="8"/>
  <c r="DW27" i="8" s="1"/>
  <c r="ER27" i="8"/>
  <c r="ES27" i="8" s="1"/>
  <c r="FN27" i="8"/>
  <c r="FO27" i="8" s="1"/>
  <c r="P28" i="8"/>
  <c r="Q28" i="8" s="1"/>
  <c r="AL28" i="8"/>
  <c r="AM28" i="8" s="1"/>
  <c r="BH28" i="8"/>
  <c r="BI28" i="8" s="1"/>
  <c r="CD28" i="8"/>
  <c r="CE28" i="8" s="1"/>
  <c r="CZ28" i="8"/>
  <c r="DA28" i="8" s="1"/>
  <c r="DV28" i="8"/>
  <c r="DW28" i="8" s="1"/>
  <c r="ER28" i="8"/>
  <c r="ES28" i="8" s="1"/>
  <c r="FN28" i="8"/>
  <c r="FO28" i="8" s="1"/>
  <c r="P29" i="8"/>
  <c r="Q29" i="8" s="1"/>
  <c r="AL29" i="8"/>
  <c r="AM29" i="8" s="1"/>
  <c r="BH29" i="8"/>
  <c r="BI29" i="8" s="1"/>
  <c r="CD29" i="8"/>
  <c r="CE29" i="8" s="1"/>
  <c r="CZ29" i="8"/>
  <c r="DA29" i="8" s="1"/>
  <c r="DV29" i="8"/>
  <c r="DW29" i="8" s="1"/>
  <c r="ER29" i="8"/>
  <c r="ES29" i="8" s="1"/>
  <c r="FN29" i="8"/>
  <c r="FO29" i="8" s="1"/>
  <c r="P30" i="8"/>
  <c r="Q30" i="8" s="1"/>
  <c r="AL30" i="8"/>
  <c r="AM30" i="8" s="1"/>
  <c r="BH30" i="8"/>
  <c r="BI30" i="8" s="1"/>
  <c r="CD30" i="8"/>
  <c r="CE30" i="8" s="1"/>
  <c r="CZ30" i="8"/>
  <c r="DA30" i="8" s="1"/>
  <c r="DV30" i="8"/>
  <c r="DW30" i="8" s="1"/>
  <c r="ER30" i="8"/>
  <c r="ES30" i="8" s="1"/>
  <c r="FN30" i="8"/>
  <c r="FO30" i="8" s="1"/>
  <c r="P31" i="8"/>
  <c r="Q31" i="8" s="1"/>
  <c r="AL31" i="8"/>
  <c r="AM31" i="8" s="1"/>
  <c r="BH31" i="8"/>
  <c r="BI31" i="8" s="1"/>
  <c r="CD31" i="8"/>
  <c r="CE31" i="8" s="1"/>
  <c r="CZ31" i="8"/>
  <c r="DA31" i="8" s="1"/>
  <c r="DV31" i="8"/>
  <c r="DW31" i="8" s="1"/>
  <c r="ER31" i="8"/>
  <c r="ES31" i="8" s="1"/>
  <c r="FN31" i="8"/>
  <c r="FO31" i="8" s="1"/>
  <c r="P32" i="8"/>
  <c r="Q32" i="8" s="1"/>
  <c r="AL32" i="8"/>
  <c r="AM32" i="8" s="1"/>
  <c r="BH32" i="8"/>
  <c r="BI32" i="8" s="1"/>
  <c r="CD32" i="8"/>
  <c r="CE32" i="8" s="1"/>
  <c r="CZ32" i="8"/>
  <c r="DA32" i="8" s="1"/>
  <c r="DV32" i="8"/>
  <c r="DW32" i="8" s="1"/>
  <c r="ER32" i="8"/>
  <c r="ES32" i="8" s="1"/>
  <c r="FN32" i="8"/>
  <c r="FO32" i="8" s="1"/>
  <c r="P33" i="8"/>
  <c r="Q33" i="8" s="1"/>
  <c r="AL33" i="8"/>
  <c r="AM33" i="8" s="1"/>
  <c r="BH33" i="8"/>
  <c r="BI33" i="8" s="1"/>
  <c r="CD33" i="8"/>
  <c r="CE33" i="8" s="1"/>
  <c r="CZ33" i="8"/>
  <c r="DA33" i="8" s="1"/>
  <c r="DV33" i="8"/>
  <c r="DW33" i="8" s="1"/>
  <c r="ER33" i="8"/>
  <c r="ES33" i="8" s="1"/>
  <c r="FN33" i="8"/>
  <c r="FO33" i="8" s="1"/>
  <c r="P34" i="8"/>
  <c r="Q34" i="8" s="1"/>
  <c r="AL34" i="8"/>
  <c r="AM34" i="8" s="1"/>
  <c r="BH34" i="8"/>
  <c r="BI34" i="8" s="1"/>
  <c r="CD34" i="8"/>
  <c r="CE34" i="8" s="1"/>
  <c r="CZ34" i="8"/>
  <c r="DA34" i="8" s="1"/>
  <c r="ER49" i="8"/>
  <c r="ES49" i="8" s="1"/>
  <c r="FN49" i="8"/>
  <c r="FO49" i="8" s="1"/>
  <c r="P50" i="8"/>
  <c r="Q50" i="8" s="1"/>
  <c r="AL50" i="8"/>
  <c r="AM50" i="8" s="1"/>
  <c r="BH50" i="8"/>
  <c r="BI50" i="8" s="1"/>
  <c r="CD50" i="8"/>
  <c r="CE50" i="8" s="1"/>
  <c r="CZ50" i="8"/>
  <c r="DA50" i="8" s="1"/>
  <c r="DV50" i="8"/>
  <c r="DW50" i="8" s="1"/>
  <c r="ER50" i="8"/>
  <c r="ES50" i="8" s="1"/>
  <c r="FN50" i="8"/>
  <c r="FO50" i="8" s="1"/>
  <c r="P51" i="8"/>
  <c r="Q51" i="8" s="1"/>
  <c r="AL51" i="8"/>
  <c r="AM51" i="8" s="1"/>
  <c r="BH51" i="8"/>
  <c r="BI51" i="8" s="1"/>
  <c r="CD51" i="8"/>
  <c r="CE51" i="8" s="1"/>
  <c r="CZ51" i="8"/>
  <c r="DA51" i="8" s="1"/>
  <c r="DV51" i="8"/>
  <c r="DW51" i="8" s="1"/>
  <c r="ER51" i="8"/>
  <c r="ES51" i="8" s="1"/>
  <c r="FN51" i="8"/>
  <c r="FO51" i="8" s="1"/>
  <c r="P52" i="8"/>
  <c r="Q52" i="8" s="1"/>
  <c r="AL52" i="8"/>
  <c r="AM52" i="8" s="1"/>
  <c r="BH52" i="8"/>
  <c r="BI52" i="8" s="1"/>
  <c r="CD52" i="8"/>
  <c r="CE52" i="8" s="1"/>
  <c r="CZ52" i="8"/>
  <c r="DA52" i="8" s="1"/>
  <c r="DV52" i="8"/>
  <c r="DW52" i="8" s="1"/>
  <c r="ER52" i="8"/>
  <c r="ES52" i="8" s="1"/>
  <c r="FN52" i="8"/>
  <c r="FO52" i="8" s="1"/>
  <c r="P53" i="8"/>
  <c r="Q53" i="8" s="1"/>
  <c r="AL53" i="8"/>
  <c r="AM53" i="8" s="1"/>
  <c r="BH53" i="8"/>
  <c r="BI53" i="8" s="1"/>
  <c r="CD53" i="8"/>
  <c r="CE53" i="8" s="1"/>
  <c r="CZ53" i="8"/>
  <c r="DA53" i="8" s="1"/>
  <c r="DV53" i="8"/>
  <c r="DW53" i="8" s="1"/>
  <c r="P5" i="7"/>
  <c r="Q5" i="7" s="1"/>
  <c r="AL5" i="7"/>
  <c r="AM5" i="7" s="1"/>
  <c r="BH5" i="7"/>
  <c r="BI5" i="7" s="1"/>
  <c r="CD5" i="7"/>
  <c r="CE5" i="7" s="1"/>
  <c r="CZ5" i="7"/>
  <c r="DA5" i="7" s="1"/>
  <c r="DV5" i="7"/>
  <c r="DW5" i="7" s="1"/>
  <c r="ER5" i="7"/>
  <c r="ES5" i="7" s="1"/>
  <c r="FN5" i="7"/>
  <c r="FO5" i="7" s="1"/>
  <c r="P6" i="7"/>
  <c r="Q6" i="7" s="1"/>
  <c r="AL6" i="7"/>
  <c r="AM6" i="7" s="1"/>
  <c r="BH6" i="7"/>
  <c r="BI6" i="7" s="1"/>
  <c r="CD6" i="7"/>
  <c r="CE6" i="7" s="1"/>
  <c r="CZ6" i="7"/>
  <c r="DA6" i="7" s="1"/>
  <c r="DV6" i="7"/>
  <c r="DW6" i="7" s="1"/>
  <c r="ER6" i="7"/>
  <c r="ES6" i="7" s="1"/>
  <c r="FN6" i="7"/>
  <c r="FO6" i="7" s="1"/>
  <c r="P7" i="7"/>
  <c r="Q7" i="7" s="1"/>
  <c r="AL7" i="7"/>
  <c r="AM7" i="7" s="1"/>
  <c r="BH7" i="7"/>
  <c r="BI7" i="7" s="1"/>
  <c r="CD7" i="7"/>
  <c r="CE7" i="7" s="1"/>
  <c r="CZ7" i="7"/>
  <c r="DA7" i="7" s="1"/>
  <c r="DV7" i="7"/>
  <c r="DW7" i="7" s="1"/>
  <c r="ER7" i="7"/>
  <c r="ES7" i="7" s="1"/>
  <c r="FN7" i="7"/>
  <c r="FO7" i="7" s="1"/>
  <c r="P8" i="7"/>
  <c r="Q8" i="7" s="1"/>
  <c r="AL8" i="7"/>
  <c r="AM8" i="7" s="1"/>
  <c r="BH8" i="7"/>
  <c r="BI8" i="7" s="1"/>
  <c r="CD8" i="7"/>
  <c r="CE8" i="7" s="1"/>
  <c r="CZ8" i="7"/>
  <c r="DA8" i="7" s="1"/>
  <c r="DV8" i="7"/>
  <c r="DW8" i="7" s="1"/>
  <c r="ER8" i="7"/>
  <c r="ES8" i="7" s="1"/>
  <c r="FN8" i="7"/>
  <c r="FO8" i="7" s="1"/>
  <c r="P9" i="7"/>
  <c r="Q9" i="7" s="1"/>
  <c r="AL9" i="7"/>
  <c r="AM9" i="7" s="1"/>
  <c r="BH9" i="7"/>
  <c r="BI9" i="7" s="1"/>
  <c r="CD9" i="7"/>
  <c r="CE9" i="7" s="1"/>
  <c r="CZ9" i="7"/>
  <c r="DA9" i="7" s="1"/>
  <c r="DV9" i="7"/>
  <c r="DW9" i="7" s="1"/>
  <c r="ER9" i="7"/>
  <c r="ES9" i="7" s="1"/>
  <c r="FN9" i="7"/>
  <c r="FO9" i="7" s="1"/>
  <c r="P10" i="7"/>
  <c r="Q10" i="7" s="1"/>
  <c r="AL10" i="7"/>
  <c r="AM10" i="7" s="1"/>
  <c r="BH10" i="7"/>
  <c r="BI10" i="7" s="1"/>
  <c r="CD10" i="7"/>
  <c r="CE10" i="7" s="1"/>
  <c r="CZ10" i="7"/>
  <c r="DA10" i="7" s="1"/>
  <c r="DV10" i="7"/>
  <c r="DW10" i="7" s="1"/>
  <c r="ER10" i="7"/>
  <c r="ES10" i="7" s="1"/>
  <c r="FN10" i="7"/>
  <c r="FO10" i="7" s="1"/>
  <c r="P11" i="7"/>
  <c r="Q11" i="7" s="1"/>
  <c r="BH11" i="7"/>
  <c r="BI11" i="7" s="1"/>
  <c r="CZ11" i="7"/>
  <c r="DA11" i="7" s="1"/>
  <c r="ER11" i="7"/>
  <c r="ES11" i="7" s="1"/>
  <c r="P12" i="7"/>
  <c r="Q12" i="7" s="1"/>
  <c r="AL12" i="7"/>
  <c r="AM12" i="7" s="1"/>
  <c r="ER14" i="7"/>
  <c r="ES14" i="7" s="1"/>
  <c r="FN14" i="7"/>
  <c r="FO14" i="7" s="1"/>
  <c r="P15" i="7"/>
  <c r="Q15" i="7" s="1"/>
  <c r="AL15" i="7"/>
  <c r="AM15" i="7" s="1"/>
  <c r="BH15" i="7"/>
  <c r="BI15" i="7" s="1"/>
  <c r="CD15" i="7"/>
  <c r="CE15" i="7" s="1"/>
  <c r="CZ15" i="7"/>
  <c r="DA15" i="7" s="1"/>
  <c r="DV15" i="7"/>
  <c r="DW15" i="7" s="1"/>
  <c r="ER15" i="7"/>
  <c r="ES15" i="7" s="1"/>
  <c r="FN15" i="7"/>
  <c r="FO15" i="7" s="1"/>
  <c r="P16" i="7"/>
  <c r="Q16" i="7" s="1"/>
  <c r="AL16" i="7"/>
  <c r="AM16" i="7" s="1"/>
  <c r="BH16" i="7"/>
  <c r="BI16" i="7" s="1"/>
  <c r="CD16" i="7"/>
  <c r="CE16" i="7" s="1"/>
  <c r="CZ16" i="7"/>
  <c r="DA16" i="7" s="1"/>
  <c r="DV16" i="7"/>
  <c r="DW16" i="7" s="1"/>
  <c r="ER16" i="7"/>
  <c r="ES16" i="7" s="1"/>
  <c r="FN16" i="7"/>
  <c r="FO16" i="7" s="1"/>
  <c r="P17" i="7"/>
  <c r="Q17" i="7" s="1"/>
  <c r="AL17" i="7"/>
  <c r="AM17" i="7" s="1"/>
  <c r="BH17" i="7"/>
  <c r="BI17" i="7" s="1"/>
  <c r="CD17" i="7"/>
  <c r="CE17" i="7" s="1"/>
  <c r="CZ17" i="7"/>
  <c r="DA17" i="7" s="1"/>
  <c r="DV17" i="7"/>
  <c r="DW17" i="7" s="1"/>
  <c r="ER17" i="7"/>
  <c r="ES17" i="7" s="1"/>
  <c r="FN17" i="7"/>
  <c r="FO17" i="7" s="1"/>
  <c r="P18" i="7"/>
  <c r="Q18" i="7" s="1"/>
  <c r="AL18" i="7"/>
  <c r="AM18" i="7" s="1"/>
  <c r="BH18" i="7"/>
  <c r="BI18" i="7" s="1"/>
  <c r="CD18" i="7"/>
  <c r="CE18" i="7" s="1"/>
  <c r="CZ18" i="7"/>
  <c r="DA18" i="7" s="1"/>
  <c r="DV18" i="7"/>
  <c r="DW18" i="7" s="1"/>
  <c r="ER18" i="7"/>
  <c r="ES18" i="7" s="1"/>
  <c r="FN18" i="7"/>
  <c r="FO18" i="7" s="1"/>
  <c r="P19" i="7"/>
  <c r="Q19" i="7" s="1"/>
  <c r="AL19" i="7"/>
  <c r="AM19" i="7" s="1"/>
  <c r="BH19" i="7"/>
  <c r="BI19" i="7" s="1"/>
  <c r="CD19" i="7"/>
  <c r="CE19" i="7" s="1"/>
  <c r="CZ19" i="7"/>
  <c r="DA19" i="7" s="1"/>
  <c r="DV19" i="7"/>
  <c r="DW19" i="7" s="1"/>
  <c r="ER19" i="7"/>
  <c r="ES19" i="7" s="1"/>
  <c r="FN19" i="7"/>
  <c r="FO19" i="7" s="1"/>
  <c r="P20" i="7"/>
  <c r="Q20" i="7" s="1"/>
  <c r="AL20" i="7"/>
  <c r="AM20" i="7" s="1"/>
  <c r="BH20" i="7"/>
  <c r="BI20" i="7" s="1"/>
  <c r="CD20" i="7"/>
  <c r="CE20" i="7" s="1"/>
  <c r="CZ20" i="7"/>
  <c r="DA20" i="7" s="1"/>
  <c r="DV20" i="7"/>
  <c r="DW20" i="7" s="1"/>
  <c r="ER20" i="7"/>
  <c r="ES20" i="7" s="1"/>
  <c r="FN20" i="7"/>
  <c r="FO20" i="7" s="1"/>
  <c r="P21" i="7"/>
  <c r="Q21" i="7" s="1"/>
  <c r="AL21" i="7"/>
  <c r="AM21" i="7" s="1"/>
  <c r="BH21" i="7"/>
  <c r="BI21" i="7" s="1"/>
  <c r="CD21" i="7"/>
  <c r="CE21" i="7" s="1"/>
  <c r="CZ21" i="7"/>
  <c r="DA21" i="7" s="1"/>
  <c r="DV21" i="7"/>
  <c r="DW21" i="7" s="1"/>
  <c r="ER21" i="7"/>
  <c r="ES21" i="7" s="1"/>
  <c r="FN21" i="7"/>
  <c r="FO21" i="7" s="1"/>
  <c r="P22" i="7"/>
  <c r="Q22" i="7" s="1"/>
  <c r="AL22" i="7"/>
  <c r="AM22" i="7" s="1"/>
  <c r="BH22" i="7"/>
  <c r="BI22" i="7" s="1"/>
  <c r="CD22" i="7"/>
  <c r="CE22" i="7" s="1"/>
  <c r="CZ22" i="7"/>
  <c r="DA22" i="7" s="1"/>
  <c r="DV22" i="7"/>
  <c r="DW22" i="7" s="1"/>
  <c r="ER22" i="7"/>
  <c r="ES22" i="7" s="1"/>
  <c r="FN22" i="7"/>
  <c r="FO22" i="7" s="1"/>
  <c r="P23" i="7"/>
  <c r="Q23" i="7" s="1"/>
  <c r="AL23" i="7"/>
  <c r="AM23" i="7" s="1"/>
  <c r="BH23" i="7"/>
  <c r="BI23" i="7" s="1"/>
  <c r="CD23" i="7"/>
  <c r="CE23" i="7" s="1"/>
  <c r="CZ23" i="7"/>
  <c r="DA23" i="7" s="1"/>
  <c r="DV23" i="7"/>
  <c r="DW23" i="7" s="1"/>
  <c r="ER23" i="7"/>
  <c r="ES23" i="7" s="1"/>
  <c r="FN23" i="7"/>
  <c r="FO23" i="7" s="1"/>
  <c r="P24" i="7"/>
  <c r="Q24" i="7" s="1"/>
  <c r="AL24" i="7"/>
  <c r="AM24" i="7" s="1"/>
  <c r="BH24" i="7"/>
  <c r="BI24" i="7" s="1"/>
  <c r="CD24" i="7"/>
  <c r="CE24" i="7" s="1"/>
  <c r="CZ24" i="7"/>
  <c r="DA24" i="7" s="1"/>
  <c r="DV24" i="7"/>
  <c r="DW24" i="7" s="1"/>
  <c r="ER24" i="7"/>
  <c r="ES24" i="7" s="1"/>
  <c r="FN24" i="7"/>
  <c r="FO24" i="7" s="1"/>
  <c r="P25" i="7"/>
  <c r="Q25" i="7" s="1"/>
  <c r="AL25" i="7"/>
  <c r="AM25" i="7" s="1"/>
  <c r="BH25" i="7"/>
  <c r="BI25" i="7" s="1"/>
  <c r="CD25" i="7"/>
  <c r="CE25" i="7" s="1"/>
  <c r="CZ25" i="7"/>
  <c r="DA25" i="7" s="1"/>
  <c r="DV25" i="7"/>
  <c r="DW25" i="7" s="1"/>
  <c r="ER25" i="7"/>
  <c r="ES25" i="7" s="1"/>
  <c r="FN25" i="7"/>
  <c r="FO25" i="7" s="1"/>
  <c r="P26" i="7"/>
  <c r="Q26" i="7" s="1"/>
  <c r="AL26" i="7"/>
  <c r="AM26" i="7" s="1"/>
  <c r="BH26" i="7"/>
  <c r="BI26" i="7" s="1"/>
  <c r="CD26" i="7"/>
  <c r="CE26" i="7" s="1"/>
  <c r="CZ26" i="7"/>
  <c r="DA26" i="7" s="1"/>
  <c r="DV26" i="7"/>
  <c r="DW26" i="7" s="1"/>
  <c r="ER26" i="7"/>
  <c r="ES26" i="7" s="1"/>
  <c r="FN26" i="7"/>
  <c r="FO26" i="7" s="1"/>
  <c r="P27" i="7"/>
  <c r="Q27" i="7" s="1"/>
  <c r="AL27" i="7"/>
  <c r="AM27" i="7" s="1"/>
  <c r="BH27" i="7"/>
  <c r="BI27" i="7" s="1"/>
  <c r="CD27" i="7"/>
  <c r="CE27" i="7" s="1"/>
  <c r="CZ27" i="7"/>
  <c r="DA27" i="7" s="1"/>
  <c r="DV27" i="7"/>
  <c r="DW27" i="7" s="1"/>
  <c r="ER27" i="7"/>
  <c r="ES27" i="7" s="1"/>
  <c r="FN27" i="7"/>
  <c r="FO27" i="7" s="1"/>
  <c r="P28" i="7"/>
  <c r="Q28" i="7" s="1"/>
  <c r="AL28" i="7"/>
  <c r="AM28" i="7" s="1"/>
  <c r="BH28" i="7"/>
  <c r="BI28" i="7" s="1"/>
  <c r="CD28" i="7"/>
  <c r="CE28" i="7" s="1"/>
  <c r="CZ28" i="7"/>
  <c r="DA28" i="7" s="1"/>
  <c r="DV28" i="7"/>
  <c r="DW28" i="7" s="1"/>
  <c r="ER28" i="7"/>
  <c r="ES28" i="7" s="1"/>
  <c r="FN28" i="7"/>
  <c r="FO28" i="7" s="1"/>
  <c r="P29" i="7"/>
  <c r="Q29" i="7" s="1"/>
  <c r="AL29" i="7"/>
  <c r="AM29" i="7" s="1"/>
  <c r="BH29" i="7"/>
  <c r="BI29" i="7" s="1"/>
  <c r="CD29" i="7"/>
  <c r="CE29" i="7" s="1"/>
  <c r="CZ29" i="7"/>
  <c r="DA29" i="7" s="1"/>
  <c r="DV29" i="7"/>
  <c r="DW29" i="7" s="1"/>
  <c r="ER29" i="7"/>
  <c r="ES29" i="7" s="1"/>
  <c r="FN29" i="7"/>
  <c r="FO29" i="7" s="1"/>
  <c r="P30" i="7"/>
  <c r="Q30" i="7" s="1"/>
  <c r="AL30" i="7"/>
  <c r="AM30" i="7" s="1"/>
  <c r="BH30" i="7"/>
  <c r="BI30" i="7" s="1"/>
  <c r="CD30" i="7"/>
  <c r="CE30" i="7" s="1"/>
  <c r="CZ30" i="7"/>
  <c r="DA30" i="7" s="1"/>
  <c r="DV30" i="7"/>
  <c r="DW30" i="7" s="1"/>
  <c r="ER30" i="7"/>
  <c r="ES30" i="7" s="1"/>
  <c r="FN30" i="7"/>
  <c r="FO30" i="7" s="1"/>
  <c r="P31" i="7"/>
  <c r="Q31" i="7" s="1"/>
  <c r="AL31" i="7"/>
  <c r="AM31" i="7" s="1"/>
  <c r="BH31" i="7"/>
  <c r="BI31" i="7" s="1"/>
  <c r="CD31" i="7"/>
  <c r="CE31" i="7" s="1"/>
  <c r="CZ31" i="7"/>
  <c r="DA31" i="7" s="1"/>
  <c r="DV31" i="7"/>
  <c r="DW31" i="7" s="1"/>
  <c r="ER31" i="7"/>
  <c r="ES31" i="7" s="1"/>
  <c r="FN31" i="7"/>
  <c r="FO31" i="7" s="1"/>
  <c r="P32" i="7"/>
  <c r="Q32" i="7" s="1"/>
  <c r="AL32" i="7"/>
  <c r="AM32" i="7" s="1"/>
  <c r="BH32" i="7"/>
  <c r="BI32" i="7" s="1"/>
  <c r="CD32" i="7"/>
  <c r="CE32" i="7" s="1"/>
  <c r="CZ32" i="7"/>
  <c r="DA32" i="7" s="1"/>
  <c r="DV32" i="7"/>
  <c r="DW32" i="7" s="1"/>
  <c r="ER32" i="7"/>
  <c r="ES32" i="7" s="1"/>
  <c r="FN32" i="7"/>
  <c r="FO32" i="7" s="1"/>
  <c r="P33" i="7"/>
  <c r="Q33" i="7" s="1"/>
  <c r="AL33" i="7"/>
  <c r="AM33" i="7" s="1"/>
  <c r="BH33" i="7"/>
  <c r="BI33" i="7" s="1"/>
  <c r="CD33" i="7"/>
  <c r="CE33" i="7" s="1"/>
  <c r="CZ33" i="7"/>
  <c r="DA33" i="7" s="1"/>
  <c r="DV33" i="7"/>
  <c r="DW33" i="7" s="1"/>
  <c r="ER33" i="7"/>
  <c r="ES33" i="7" s="1"/>
  <c r="FN33" i="7"/>
  <c r="FO33" i="7" s="1"/>
  <c r="P34" i="7"/>
  <c r="Q34" i="7" s="1"/>
  <c r="AL34" i="7"/>
  <c r="AM34" i="7" s="1"/>
  <c r="BH34" i="7"/>
  <c r="BI34" i="7" s="1"/>
  <c r="CD34" i="7"/>
  <c r="CE34" i="7" s="1"/>
  <c r="CZ34" i="7"/>
  <c r="DA34" i="7" s="1"/>
  <c r="DV34" i="7"/>
  <c r="DW34" i="7" s="1"/>
  <c r="ER34" i="7"/>
  <c r="ES34" i="7" s="1"/>
  <c r="FN34" i="7"/>
  <c r="FO34" i="7" s="1"/>
  <c r="P35" i="7"/>
  <c r="Q35" i="7" s="1"/>
  <c r="AL35" i="7"/>
  <c r="AM35" i="7" s="1"/>
  <c r="BH35" i="7"/>
  <c r="BI35" i="7" s="1"/>
  <c r="DV12" i="6"/>
  <c r="DW12" i="6" s="1"/>
  <c r="ER12" i="6"/>
  <c r="ES12" i="6" s="1"/>
  <c r="FN12" i="6"/>
  <c r="FO12" i="6" s="1"/>
  <c r="FT1" i="6" s="1"/>
  <c r="P13" i="6"/>
  <c r="Q13" i="6" s="1"/>
  <c r="AL13" i="6"/>
  <c r="AM13" i="6" s="1"/>
  <c r="BH13" i="6"/>
  <c r="BI13" i="6" s="1"/>
  <c r="BH78" i="5"/>
  <c r="BI78" i="5" s="1"/>
  <c r="ER78" i="5"/>
  <c r="ES78" i="5" s="1"/>
  <c r="BH79" i="5"/>
  <c r="BI79" i="5" s="1"/>
  <c r="ER79" i="5"/>
  <c r="ES79" i="5" s="1"/>
  <c r="BH80" i="5"/>
  <c r="BI80" i="5" s="1"/>
  <c r="CD80" i="5"/>
  <c r="CE80" i="5" s="1"/>
  <c r="CZ80" i="5"/>
  <c r="DA80" i="5" s="1"/>
  <c r="DV80" i="5"/>
  <c r="DW80" i="5" s="1"/>
  <c r="ER80" i="5"/>
  <c r="ES80" i="5" s="1"/>
  <c r="FN80" i="5"/>
  <c r="FO80" i="5" s="1"/>
  <c r="P81" i="5"/>
  <c r="Q81" i="5" s="1"/>
  <c r="AL81" i="5"/>
  <c r="AM81" i="5" s="1"/>
  <c r="BH81" i="5"/>
  <c r="BI81" i="5" s="1"/>
  <c r="CD81" i="5"/>
  <c r="CE81" i="5" s="1"/>
  <c r="CZ81" i="5"/>
  <c r="DA81" i="5" s="1"/>
  <c r="DV81" i="5"/>
  <c r="DW81" i="5" s="1"/>
  <c r="ER81" i="5"/>
  <c r="ES81" i="5" s="1"/>
  <c r="FN81" i="5"/>
  <c r="FO81" i="5" s="1"/>
  <c r="P82" i="5"/>
  <c r="Q82" i="5" s="1"/>
  <c r="AL82" i="5"/>
  <c r="AM82" i="5" s="1"/>
  <c r="BH82" i="5"/>
  <c r="BI82" i="5" s="1"/>
  <c r="CD82" i="5"/>
  <c r="CE82" i="5" s="1"/>
  <c r="CZ82" i="5"/>
  <c r="DA82" i="5" s="1"/>
  <c r="DV82" i="5"/>
  <c r="DW82" i="5" s="1"/>
  <c r="ER82" i="5"/>
  <c r="ES82" i="5" s="1"/>
  <c r="FN82" i="5"/>
  <c r="FO82" i="5" s="1"/>
  <c r="P83" i="5"/>
  <c r="Q83" i="5" s="1"/>
  <c r="AL83" i="5"/>
  <c r="AM83" i="5" s="1"/>
  <c r="BH83" i="5"/>
  <c r="BI83" i="5" s="1"/>
  <c r="CD83" i="5"/>
  <c r="CE83" i="5" s="1"/>
  <c r="P4" i="4"/>
  <c r="Q4" i="4" s="1"/>
  <c r="AL4" i="4"/>
  <c r="AM4" i="4" s="1"/>
  <c r="BH4" i="4"/>
  <c r="BI4" i="4" s="1"/>
  <c r="CD4" i="4"/>
  <c r="CE4" i="4" s="1"/>
  <c r="CZ4" i="4"/>
  <c r="DA4" i="4" s="1"/>
  <c r="DV4" i="4"/>
  <c r="DW4" i="4" s="1"/>
  <c r="ER4" i="4"/>
  <c r="ES4" i="4" s="1"/>
  <c r="FN4" i="4"/>
  <c r="FO4" i="4" s="1"/>
  <c r="P5" i="4"/>
  <c r="Q5" i="4" s="1"/>
  <c r="BH5" i="4"/>
  <c r="BI5" i="4" s="1"/>
  <c r="CZ5" i="4"/>
  <c r="DA5" i="4" s="1"/>
  <c r="ER5" i="4"/>
  <c r="ES5" i="4" s="1"/>
  <c r="P6" i="4"/>
  <c r="Q6" i="4" s="1"/>
  <c r="BH6" i="4"/>
  <c r="BI6" i="4" s="1"/>
  <c r="CZ6" i="4"/>
  <c r="DA6" i="4" s="1"/>
  <c r="ER6" i="4"/>
  <c r="ES6" i="4" s="1"/>
  <c r="P7" i="4"/>
  <c r="Q7" i="4" s="1"/>
  <c r="BH7" i="4"/>
  <c r="BI7" i="4" s="1"/>
  <c r="CZ7" i="4"/>
  <c r="DA7" i="4" s="1"/>
  <c r="ER7" i="4"/>
  <c r="ES7" i="4" s="1"/>
  <c r="P8" i="4"/>
  <c r="Q8" i="4" s="1"/>
  <c r="BH8" i="4"/>
  <c r="BI8" i="4" s="1"/>
  <c r="CZ8" i="4"/>
  <c r="DA8" i="4" s="1"/>
  <c r="ER8" i="4"/>
  <c r="ES8" i="4" s="1"/>
  <c r="P9" i="4"/>
  <c r="Q9" i="4" s="1"/>
  <c r="BH9" i="4"/>
  <c r="BI9" i="4" s="1"/>
  <c r="CZ9" i="4"/>
  <c r="DA9" i="4" s="1"/>
  <c r="ER9" i="4"/>
  <c r="ES9" i="4" s="1"/>
  <c r="P10" i="4"/>
  <c r="Q10" i="4" s="1"/>
  <c r="BH10" i="4"/>
  <c r="BI10" i="4" s="1"/>
  <c r="CZ10" i="4"/>
  <c r="DA10" i="4" s="1"/>
  <c r="ER10" i="4"/>
  <c r="ES10" i="4" s="1"/>
  <c r="P11" i="4"/>
  <c r="Q11" i="4" s="1"/>
  <c r="BH11" i="4"/>
  <c r="BI11" i="4" s="1"/>
  <c r="CZ11" i="4"/>
  <c r="DA11" i="4" s="1"/>
  <c r="ER11" i="4"/>
  <c r="ES11" i="4" s="1"/>
  <c r="P12" i="4"/>
  <c r="Q12" i="4" s="1"/>
  <c r="AL12" i="4"/>
  <c r="AM12" i="4" s="1"/>
  <c r="CZ6" i="3"/>
  <c r="DA6" i="3" s="1"/>
  <c r="DV6" i="3"/>
  <c r="DW6" i="3" s="1"/>
  <c r="ER6" i="3"/>
  <c r="ES6" i="3" s="1"/>
  <c r="FN6" i="3"/>
  <c r="FO6" i="3" s="1"/>
  <c r="P7" i="3"/>
  <c r="Q7" i="3" s="1"/>
  <c r="AL7" i="3"/>
  <c r="AM7" i="3" s="1"/>
  <c r="BH7" i="3"/>
  <c r="BI7" i="3" s="1"/>
  <c r="CD7" i="3"/>
  <c r="CE7" i="3" s="1"/>
  <c r="CZ7" i="3"/>
  <c r="DA7" i="3" s="1"/>
  <c r="DV7" i="3"/>
  <c r="DW7" i="3" s="1"/>
  <c r="ER7" i="3"/>
  <c r="ES7" i="3" s="1"/>
  <c r="FN7" i="3"/>
  <c r="FO7" i="3" s="1"/>
  <c r="P8" i="3"/>
  <c r="Q8" i="3" s="1"/>
  <c r="AL8" i="3"/>
  <c r="AM8" i="3" s="1"/>
  <c r="BH8" i="3"/>
  <c r="BI8" i="3" s="1"/>
  <c r="CD8" i="3"/>
  <c r="CE8" i="3" s="1"/>
  <c r="CZ8" i="3"/>
  <c r="DA8" i="3" s="1"/>
  <c r="DV8" i="3"/>
  <c r="DW8" i="3" s="1"/>
  <c r="ER8" i="3"/>
  <c r="ES8" i="3" s="1"/>
  <c r="FN8" i="3"/>
  <c r="FO8" i="3" s="1"/>
  <c r="P9" i="3"/>
  <c r="Q9" i="3" s="1"/>
  <c r="AL9" i="3"/>
  <c r="AM9" i="3" s="1"/>
  <c r="BH9" i="3"/>
  <c r="BI9" i="3" s="1"/>
  <c r="CD9" i="3"/>
  <c r="CE9" i="3" s="1"/>
  <c r="CZ9" i="3"/>
  <c r="DA9" i="3" s="1"/>
  <c r="DV9" i="3"/>
  <c r="DW9" i="3" s="1"/>
  <c r="ER9" i="3"/>
  <c r="ES9" i="3" s="1"/>
  <c r="FN9" i="3"/>
  <c r="FO9" i="3" s="1"/>
  <c r="P10" i="3"/>
  <c r="Q10" i="3" s="1"/>
  <c r="AL10" i="3"/>
  <c r="AM10" i="3" s="1"/>
  <c r="BH10" i="3"/>
  <c r="BI10" i="3" s="1"/>
  <c r="CD10" i="3"/>
  <c r="CE10" i="3" s="1"/>
  <c r="CZ10" i="3"/>
  <c r="DA10" i="3" s="1"/>
  <c r="DV10" i="3"/>
  <c r="DW10" i="3" s="1"/>
  <c r="ER10" i="3"/>
  <c r="ES10" i="3" s="1"/>
  <c r="FN10" i="3"/>
  <c r="FO10" i="3" s="1"/>
  <c r="P11" i="3"/>
  <c r="Q11" i="3" s="1"/>
  <c r="AL11" i="3"/>
  <c r="AM11" i="3" s="1"/>
  <c r="BH11" i="3"/>
  <c r="BI11" i="3" s="1"/>
  <c r="CD11" i="3"/>
  <c r="CE11" i="3" s="1"/>
  <c r="CZ11" i="3"/>
  <c r="DA11" i="3" s="1"/>
  <c r="DV11" i="3"/>
  <c r="DW11" i="3" s="1"/>
  <c r="ER11" i="3"/>
  <c r="ES11" i="3" s="1"/>
  <c r="FN11" i="3"/>
  <c r="FO11" i="3" s="1"/>
  <c r="P12" i="3"/>
  <c r="Q12" i="3" s="1"/>
  <c r="AL12" i="3"/>
  <c r="AM12" i="3" s="1"/>
  <c r="BH12" i="3"/>
  <c r="BI12" i="3" s="1"/>
  <c r="CD12" i="3"/>
  <c r="CE12" i="3" s="1"/>
  <c r="CZ12" i="3"/>
  <c r="DA12" i="3" s="1"/>
  <c r="DV12" i="3"/>
  <c r="DW12" i="3" s="1"/>
  <c r="ER12" i="3"/>
  <c r="ES12" i="3" s="1"/>
  <c r="FN12" i="3"/>
  <c r="FO12" i="3" s="1"/>
  <c r="P13" i="3"/>
  <c r="Q13" i="3" s="1"/>
  <c r="AL13" i="3"/>
  <c r="AM13" i="3" s="1"/>
  <c r="BH13" i="3"/>
  <c r="BI13" i="3" s="1"/>
  <c r="CD13" i="3"/>
  <c r="CE13" i="3" s="1"/>
  <c r="CZ13" i="3"/>
  <c r="DA13" i="3" s="1"/>
  <c r="DV13" i="3"/>
  <c r="DW13" i="3" s="1"/>
  <c r="ER13" i="3"/>
  <c r="ES13" i="3" s="1"/>
  <c r="FN13" i="3"/>
  <c r="FO13" i="3" s="1"/>
  <c r="P14" i="3"/>
  <c r="Q14" i="3" s="1"/>
  <c r="AL14" i="3"/>
  <c r="AM14" i="3" s="1"/>
  <c r="BH14" i="3"/>
  <c r="BI14" i="3" s="1"/>
  <c r="CD14" i="3"/>
  <c r="CE14" i="3" s="1"/>
  <c r="CZ14" i="3"/>
  <c r="DA14" i="3" s="1"/>
  <c r="DV14" i="3"/>
  <c r="DW14" i="3" s="1"/>
  <c r="ER14" i="3"/>
  <c r="ES14" i="3" s="1"/>
  <c r="FN14" i="3"/>
  <c r="FO14" i="3" s="1"/>
  <c r="P15" i="3"/>
  <c r="Q15" i="3" s="1"/>
  <c r="AL15" i="3"/>
  <c r="AM15" i="3" s="1"/>
  <c r="BH15" i="3"/>
  <c r="BI15" i="3" s="1"/>
  <c r="CD15" i="3"/>
  <c r="CE15" i="3" s="1"/>
  <c r="CZ15" i="3"/>
  <c r="DA15" i="3" s="1"/>
  <c r="DV15" i="3"/>
  <c r="DW15" i="3" s="1"/>
  <c r="ER15" i="3"/>
  <c r="ES15" i="3" s="1"/>
  <c r="FN15" i="3"/>
  <c r="FO15" i="3" s="1"/>
  <c r="P16" i="3"/>
  <c r="Q16" i="3" s="1"/>
  <c r="AL16" i="3"/>
  <c r="AM16" i="3" s="1"/>
  <c r="BH16" i="3"/>
  <c r="BI16" i="3" s="1"/>
  <c r="CD16" i="3"/>
  <c r="CE16" i="3" s="1"/>
  <c r="CZ16" i="3"/>
  <c r="DA16" i="3" s="1"/>
  <c r="DV16" i="3"/>
  <c r="DW16" i="3" s="1"/>
  <c r="ER16" i="3"/>
  <c r="ES16" i="3" s="1"/>
  <c r="FN16" i="3"/>
  <c r="FO16" i="3" s="1"/>
  <c r="P17" i="3"/>
  <c r="Q17" i="3" s="1"/>
  <c r="AL17" i="3"/>
  <c r="AM17" i="3" s="1"/>
  <c r="BH17" i="3"/>
  <c r="BI17" i="3" s="1"/>
  <c r="CD17" i="3"/>
  <c r="CE17" i="3" s="1"/>
  <c r="CZ17" i="3"/>
  <c r="DA17" i="3" s="1"/>
  <c r="DV17" i="3"/>
  <c r="DW17" i="3" s="1"/>
  <c r="ER17" i="3"/>
  <c r="ES17" i="3" s="1"/>
  <c r="FN17" i="3"/>
  <c r="FO17" i="3" s="1"/>
  <c r="P18" i="3"/>
  <c r="Q18" i="3" s="1"/>
  <c r="AL18" i="3"/>
  <c r="AM18" i="3" s="1"/>
  <c r="BH18" i="3"/>
  <c r="BI18" i="3" s="1"/>
  <c r="CD18" i="3"/>
  <c r="CE18" i="3" s="1"/>
  <c r="CZ18" i="3"/>
  <c r="DA18" i="3" s="1"/>
  <c r="DV18" i="3"/>
  <c r="DW18" i="3" s="1"/>
  <c r="ER18" i="3"/>
  <c r="ES18" i="3" s="1"/>
  <c r="FN18" i="3"/>
  <c r="FO18" i="3" s="1"/>
  <c r="P19" i="3"/>
  <c r="Q19" i="3" s="1"/>
  <c r="AL19" i="3"/>
  <c r="AM19" i="3" s="1"/>
  <c r="BH19" i="3"/>
  <c r="BI19" i="3" s="1"/>
  <c r="CD19" i="3"/>
  <c r="CE19" i="3" s="1"/>
  <c r="CZ19" i="3"/>
  <c r="DA19" i="3" s="1"/>
  <c r="DV19" i="3"/>
  <c r="DW19" i="3" s="1"/>
  <c r="ER19" i="3"/>
  <c r="ES19" i="3" s="1"/>
  <c r="FN19" i="3"/>
  <c r="FO19" i="3" s="1"/>
  <c r="P20" i="3"/>
  <c r="Q20" i="3" s="1"/>
  <c r="AL20" i="3"/>
  <c r="AM20" i="3" s="1"/>
  <c r="BH20" i="3"/>
  <c r="BI20" i="3" s="1"/>
  <c r="CD20" i="3"/>
  <c r="CE20" i="3" s="1"/>
  <c r="CZ20" i="3"/>
  <c r="DA20" i="3" s="1"/>
  <c r="DV20" i="3"/>
  <c r="DW20" i="3" s="1"/>
  <c r="ER20" i="3"/>
  <c r="ES20" i="3" s="1"/>
  <c r="FN20" i="3"/>
  <c r="FO20" i="3" s="1"/>
  <c r="P21" i="3"/>
  <c r="Q21" i="3" s="1"/>
  <c r="AL21" i="3"/>
  <c r="AM21" i="3" s="1"/>
  <c r="BH21" i="3"/>
  <c r="BI21" i="3" s="1"/>
  <c r="CD21" i="3"/>
  <c r="CE21" i="3" s="1"/>
  <c r="CZ21" i="3"/>
  <c r="DA21" i="3" s="1"/>
  <c r="DV21" i="3"/>
  <c r="DW21" i="3" s="1"/>
  <c r="ER21" i="3"/>
  <c r="ES21" i="3" s="1"/>
  <c r="FN21" i="3"/>
  <c r="FO21" i="3" s="1"/>
  <c r="P22" i="3"/>
  <c r="Q22" i="3" s="1"/>
  <c r="AL22" i="3"/>
  <c r="AM22" i="3" s="1"/>
  <c r="BH22" i="3"/>
  <c r="BI22" i="3" s="1"/>
  <c r="CD22" i="3"/>
  <c r="CE22" i="3" s="1"/>
  <c r="CZ22" i="3"/>
  <c r="DA22" i="3" s="1"/>
  <c r="DV22" i="3"/>
  <c r="DW22" i="3" s="1"/>
  <c r="ER22" i="3"/>
  <c r="ES22" i="3" s="1"/>
  <c r="FN22" i="3"/>
  <c r="FO22" i="3" s="1"/>
  <c r="P23" i="3"/>
  <c r="Q23" i="3" s="1"/>
  <c r="AL23" i="3"/>
  <c r="AM23" i="3" s="1"/>
  <c r="BH23" i="3"/>
  <c r="BI23" i="3" s="1"/>
  <c r="CD23" i="3"/>
  <c r="CE23" i="3" s="1"/>
  <c r="CZ23" i="3"/>
  <c r="DA23" i="3" s="1"/>
  <c r="DV23" i="3"/>
  <c r="DW23" i="3" s="1"/>
  <c r="ER23" i="3"/>
  <c r="ES23" i="3" s="1"/>
  <c r="FN23" i="3"/>
  <c r="FO23" i="3" s="1"/>
  <c r="P24" i="3"/>
  <c r="Q24" i="3" s="1"/>
  <c r="AL24" i="3"/>
  <c r="AM24" i="3" s="1"/>
  <c r="BH24" i="3"/>
  <c r="BI24" i="3" s="1"/>
  <c r="CD24" i="3"/>
  <c r="CE24" i="3" s="1"/>
  <c r="CZ24" i="3"/>
  <c r="DA24" i="3" s="1"/>
  <c r="DV24" i="3"/>
  <c r="DW24" i="3" s="1"/>
  <c r="ER24" i="3"/>
  <c r="ES24" i="3" s="1"/>
  <c r="FN24" i="3"/>
  <c r="FO24" i="3" s="1"/>
  <c r="P25" i="3"/>
  <c r="Q25" i="3" s="1"/>
  <c r="AL25" i="3"/>
  <c r="AM25" i="3" s="1"/>
  <c r="BH25" i="3"/>
  <c r="BI25" i="3" s="1"/>
  <c r="CD25" i="3"/>
  <c r="CE25" i="3" s="1"/>
  <c r="CZ25" i="3"/>
  <c r="DA25" i="3" s="1"/>
  <c r="DV25" i="3"/>
  <c r="DW25" i="3" s="1"/>
  <c r="ER25" i="3"/>
  <c r="ES25" i="3" s="1"/>
  <c r="FN25" i="3"/>
  <c r="FO25" i="3" s="1"/>
  <c r="P26" i="3"/>
  <c r="Q26" i="3" s="1"/>
  <c r="AL26" i="3"/>
  <c r="AM26" i="3" s="1"/>
  <c r="BH26" i="3"/>
  <c r="BI26" i="3" s="1"/>
  <c r="CD26" i="3"/>
  <c r="CE26" i="3" s="1"/>
  <c r="CZ26" i="3"/>
  <c r="DA26" i="3" s="1"/>
  <c r="DV26" i="3"/>
  <c r="DW26" i="3" s="1"/>
  <c r="ER26" i="3"/>
  <c r="ES26" i="3" s="1"/>
  <c r="FN26" i="3"/>
  <c r="FO26" i="3" s="1"/>
  <c r="P27" i="3"/>
  <c r="Q27" i="3" s="1"/>
  <c r="AL27" i="3"/>
  <c r="AM27" i="3" s="1"/>
  <c r="BH27" i="3"/>
  <c r="BI27" i="3" s="1"/>
  <c r="CD27" i="3"/>
  <c r="CE27" i="3" s="1"/>
  <c r="CZ27" i="3"/>
  <c r="DA27" i="3" s="1"/>
  <c r="DV27" i="3"/>
  <c r="DW27" i="3" s="1"/>
  <c r="ER27" i="3"/>
  <c r="ES27" i="3" s="1"/>
  <c r="FN27" i="3"/>
  <c r="FO27" i="3" s="1"/>
  <c r="P28" i="3"/>
  <c r="Q28" i="3" s="1"/>
  <c r="AL28" i="3"/>
  <c r="AM28" i="3" s="1"/>
  <c r="BH28" i="3"/>
  <c r="BI28" i="3" s="1"/>
  <c r="CD28" i="3"/>
  <c r="CE28" i="3" s="1"/>
  <c r="CZ28" i="3"/>
  <c r="DA28" i="3" s="1"/>
  <c r="DV28" i="3"/>
  <c r="DW28" i="3" s="1"/>
  <c r="ER28" i="3"/>
  <c r="ES28" i="3" s="1"/>
  <c r="FN28" i="3"/>
  <c r="FO28" i="3" s="1"/>
  <c r="P29" i="3"/>
  <c r="Q29" i="3" s="1"/>
  <c r="AL29" i="3"/>
  <c r="AM29" i="3" s="1"/>
  <c r="BH29" i="3"/>
  <c r="BI29" i="3" s="1"/>
  <c r="CD29" i="3"/>
  <c r="CE29" i="3" s="1"/>
  <c r="CZ29" i="3"/>
  <c r="DA29" i="3" s="1"/>
  <c r="DV29" i="3"/>
  <c r="DW29" i="3" s="1"/>
  <c r="ER29" i="3"/>
  <c r="ES29" i="3" s="1"/>
  <c r="FN29" i="3"/>
  <c r="FO29" i="3" s="1"/>
  <c r="P30" i="3"/>
  <c r="Q30" i="3" s="1"/>
  <c r="AL30" i="3"/>
  <c r="AM30" i="3" s="1"/>
  <c r="BH30" i="3"/>
  <c r="BI30" i="3" s="1"/>
  <c r="CD30" i="3"/>
  <c r="CE30" i="3" s="1"/>
  <c r="CZ30" i="3"/>
  <c r="DA30" i="3" s="1"/>
  <c r="DV30" i="3"/>
  <c r="DW30" i="3" s="1"/>
  <c r="ER30" i="3"/>
  <c r="ES30" i="3" s="1"/>
  <c r="FN30" i="3"/>
  <c r="FO30" i="3" s="1"/>
  <c r="P31" i="3"/>
  <c r="Q31" i="3" s="1"/>
  <c r="AL31" i="3"/>
  <c r="AM31" i="3" s="1"/>
  <c r="BH31" i="3"/>
  <c r="BI31" i="3" s="1"/>
  <c r="CD31" i="3"/>
  <c r="CE31" i="3" s="1"/>
  <c r="CZ31" i="3"/>
  <c r="DA31" i="3" s="1"/>
  <c r="DV31" i="3"/>
  <c r="DW31" i="3" s="1"/>
  <c r="ER31" i="3"/>
  <c r="ES31" i="3" s="1"/>
  <c r="FN31" i="3"/>
  <c r="FO31" i="3" s="1"/>
  <c r="P32" i="3"/>
  <c r="Q32" i="3" s="1"/>
  <c r="AL32" i="3"/>
  <c r="AM32" i="3" s="1"/>
  <c r="BH32" i="3"/>
  <c r="BI32" i="3" s="1"/>
  <c r="CD32" i="3"/>
  <c r="CE32" i="3" s="1"/>
  <c r="CZ32" i="3"/>
  <c r="DA32" i="3" s="1"/>
  <c r="DV32" i="3"/>
  <c r="DW32" i="3" s="1"/>
  <c r="ER32" i="3"/>
  <c r="ES32" i="3" s="1"/>
  <c r="FN32" i="3"/>
  <c r="FO32" i="3" s="1"/>
  <c r="P33" i="3"/>
  <c r="Q33" i="3" s="1"/>
  <c r="AL33" i="3"/>
  <c r="AM33" i="3" s="1"/>
  <c r="BH33" i="3"/>
  <c r="BI33" i="3" s="1"/>
  <c r="CD33" i="3"/>
  <c r="CE33" i="3" s="1"/>
  <c r="CZ33" i="3"/>
  <c r="DA33" i="3" s="1"/>
  <c r="DV33" i="3"/>
  <c r="DW33" i="3" s="1"/>
  <c r="ER33" i="3"/>
  <c r="ES33" i="3" s="1"/>
  <c r="FN33" i="3"/>
  <c r="FO33" i="3" s="1"/>
  <c r="P34" i="3"/>
  <c r="Q34" i="3" s="1"/>
  <c r="AL34" i="3"/>
  <c r="AM34" i="3" s="1"/>
  <c r="BH34" i="3"/>
  <c r="BI34" i="3" s="1"/>
  <c r="CD34" i="3"/>
  <c r="CE34" i="3" s="1"/>
  <c r="CZ34" i="3"/>
  <c r="DA34" i="3" s="1"/>
  <c r="DV34" i="3"/>
  <c r="DW34" i="3" s="1"/>
  <c r="ER34" i="3"/>
  <c r="ES34" i="3" s="1"/>
  <c r="FN34" i="3"/>
  <c r="FO34" i="3" s="1"/>
  <c r="P35" i="3"/>
  <c r="Q35" i="3" s="1"/>
  <c r="AL35" i="3"/>
  <c r="AM35" i="3" s="1"/>
  <c r="BH35" i="3"/>
  <c r="BI35" i="3" s="1"/>
  <c r="CD35" i="3"/>
  <c r="CE35" i="3" s="1"/>
  <c r="CZ35" i="3"/>
  <c r="DA35" i="3" s="1"/>
  <c r="DV35" i="3"/>
  <c r="DW35" i="3" s="1"/>
  <c r="ER35" i="3"/>
  <c r="ES35" i="3" s="1"/>
  <c r="FN35" i="3"/>
  <c r="FO35" i="3" s="1"/>
  <c r="P36" i="3"/>
  <c r="Q36" i="3" s="1"/>
  <c r="AL36" i="3"/>
  <c r="AM36" i="3" s="1"/>
  <c r="BH36" i="3"/>
  <c r="BI36" i="3" s="1"/>
  <c r="CD36" i="3"/>
  <c r="CE36" i="3" s="1"/>
  <c r="CZ36" i="3"/>
  <c r="DA36" i="3" s="1"/>
  <c r="DV36" i="3"/>
  <c r="DW36" i="3" s="1"/>
  <c r="ER36" i="3"/>
  <c r="ES36" i="3" s="1"/>
  <c r="FN36" i="3"/>
  <c r="FO36" i="3" s="1"/>
  <c r="P37" i="3"/>
  <c r="Q37" i="3" s="1"/>
  <c r="AL37" i="3"/>
  <c r="AM37" i="3" s="1"/>
  <c r="BH37" i="3"/>
  <c r="BI37" i="3" s="1"/>
  <c r="CD37" i="3"/>
  <c r="CE37" i="3" s="1"/>
  <c r="CZ37" i="3"/>
  <c r="DA37" i="3" s="1"/>
  <c r="DV37" i="3"/>
  <c r="DW37" i="3" s="1"/>
  <c r="ER37" i="3"/>
  <c r="ES37" i="3" s="1"/>
  <c r="FN37" i="3"/>
  <c r="FO37" i="3" s="1"/>
  <c r="P38" i="3"/>
  <c r="Q38" i="3" s="1"/>
  <c r="AL38" i="3"/>
  <c r="AM38" i="3" s="1"/>
  <c r="BH38" i="3"/>
  <c r="BI38" i="3" s="1"/>
  <c r="CD38" i="3"/>
  <c r="CE38" i="3" s="1"/>
  <c r="CZ38" i="3"/>
  <c r="DA38" i="3" s="1"/>
  <c r="DV38" i="3"/>
  <c r="DW38" i="3" s="1"/>
  <c r="ER38" i="3"/>
  <c r="ES38" i="3" s="1"/>
  <c r="FN38" i="3"/>
  <c r="FO38" i="3" s="1"/>
  <c r="P39" i="3"/>
  <c r="Q39" i="3" s="1"/>
  <c r="AL39" i="3"/>
  <c r="AM39" i="3" s="1"/>
  <c r="BH39" i="3"/>
  <c r="BI39" i="3" s="1"/>
  <c r="CD39" i="3"/>
  <c r="CE39" i="3" s="1"/>
  <c r="CZ39" i="3"/>
  <c r="DA39" i="3" s="1"/>
  <c r="DV39" i="3"/>
  <c r="DW39" i="3" s="1"/>
  <c r="ER39" i="3"/>
  <c r="ES39" i="3" s="1"/>
  <c r="FN39" i="3"/>
  <c r="FO39" i="3" s="1"/>
  <c r="P40" i="3"/>
  <c r="Q40" i="3" s="1"/>
  <c r="AL40" i="3"/>
  <c r="AM40" i="3" s="1"/>
  <c r="BH40" i="3"/>
  <c r="BI40" i="3" s="1"/>
  <c r="CD40" i="3"/>
  <c r="CE40" i="3" s="1"/>
  <c r="CZ40" i="3"/>
  <c r="DA40" i="3" s="1"/>
  <c r="DV40" i="3"/>
  <c r="DW40" i="3" s="1"/>
  <c r="ER40" i="3"/>
  <c r="ES40" i="3" s="1"/>
  <c r="FN40" i="3"/>
  <c r="FO40" i="3" s="1"/>
  <c r="P41" i="3"/>
  <c r="Q41" i="3" s="1"/>
  <c r="AL41" i="3"/>
  <c r="AM41" i="3" s="1"/>
  <c r="BH41" i="3"/>
  <c r="BI41" i="3" s="1"/>
  <c r="CD41" i="3"/>
  <c r="CE41" i="3" s="1"/>
  <c r="CZ41" i="3"/>
  <c r="DA41" i="3" s="1"/>
  <c r="DV41" i="3"/>
  <c r="DW41" i="3" s="1"/>
  <c r="ER41" i="3"/>
  <c r="ES41" i="3" s="1"/>
  <c r="FN41" i="3"/>
  <c r="FO41" i="3" s="1"/>
  <c r="P42" i="3"/>
  <c r="Q42" i="3" s="1"/>
  <c r="AL42" i="3"/>
  <c r="AM42" i="3" s="1"/>
  <c r="BH42" i="3"/>
  <c r="BI42" i="3" s="1"/>
  <c r="CD42" i="3"/>
  <c r="CE42" i="3" s="1"/>
  <c r="DD2" i="4" l="1"/>
  <c r="DF1" i="4"/>
  <c r="DD1" i="4"/>
  <c r="DF2" i="4"/>
  <c r="V2" i="4"/>
  <c r="T1" i="4"/>
  <c r="T2" i="4"/>
  <c r="V1" i="4"/>
  <c r="CH2" i="10"/>
  <c r="EX1" i="11"/>
  <c r="EV1" i="11"/>
  <c r="EX2" i="11"/>
  <c r="EV2" i="11"/>
  <c r="BN1" i="11"/>
  <c r="BL2" i="11"/>
  <c r="BL1" i="11"/>
  <c r="BN2" i="11"/>
  <c r="BL2" i="8"/>
  <c r="BN1" i="8"/>
  <c r="BL1" i="8"/>
  <c r="BN2" i="8"/>
  <c r="CH1" i="5"/>
  <c r="CJ1" i="5"/>
  <c r="CJ2" i="5"/>
  <c r="CH2" i="5"/>
  <c r="DF1" i="12"/>
  <c r="DD2" i="12"/>
  <c r="DD1" i="12"/>
  <c r="DF2" i="12"/>
  <c r="DD2" i="7"/>
  <c r="DF1" i="7"/>
  <c r="DD1" i="7"/>
  <c r="DF2" i="7"/>
  <c r="V1" i="7"/>
  <c r="T1" i="7"/>
  <c r="T2" i="7"/>
  <c r="V2" i="7"/>
  <c r="EB2" i="6"/>
  <c r="DZ2" i="6"/>
  <c r="EB1" i="6"/>
  <c r="DZ1" i="6"/>
  <c r="AP2" i="6"/>
  <c r="AR2" i="6"/>
  <c r="AR1" i="6"/>
  <c r="AP1" i="6"/>
  <c r="DD1" i="3"/>
  <c r="DF2" i="3"/>
  <c r="DD2" i="3"/>
  <c r="DF1" i="3"/>
  <c r="DF1" i="10"/>
  <c r="DD1" i="10"/>
  <c r="DF2" i="10"/>
  <c r="DD2" i="10"/>
  <c r="T1" i="9"/>
  <c r="V2" i="9"/>
  <c r="T2" i="9"/>
  <c r="V1" i="9"/>
  <c r="EX2" i="5"/>
  <c r="EV1" i="5"/>
  <c r="EV2" i="5"/>
  <c r="EX1" i="5"/>
  <c r="DZ2" i="9"/>
  <c r="EB1" i="9"/>
  <c r="DZ1" i="9"/>
  <c r="EB2" i="9"/>
  <c r="DZ1" i="10"/>
  <c r="AP1" i="10"/>
  <c r="CJ2" i="4"/>
  <c r="CH2" i="4"/>
  <c r="CJ1" i="4"/>
  <c r="CH1" i="4"/>
  <c r="DZ1" i="11"/>
  <c r="EB2" i="11"/>
  <c r="DZ2" i="11"/>
  <c r="EB1" i="11"/>
  <c r="AR2" i="11"/>
  <c r="AP2" i="11"/>
  <c r="AP1" i="11"/>
  <c r="AR1" i="11"/>
  <c r="AP2" i="5"/>
  <c r="AR2" i="5"/>
  <c r="AR1" i="5"/>
  <c r="AP1" i="5"/>
  <c r="EB1" i="3"/>
  <c r="DZ2" i="3"/>
  <c r="DZ1" i="3"/>
  <c r="EB2" i="3"/>
  <c r="AR1" i="8"/>
  <c r="AP1" i="8"/>
  <c r="AR2" i="8"/>
  <c r="AP2" i="8"/>
  <c r="DZ2" i="8"/>
  <c r="EB1" i="8"/>
  <c r="EB2" i="8"/>
  <c r="DZ1" i="8"/>
  <c r="CJ2" i="12"/>
  <c r="CH2" i="12"/>
  <c r="CJ1" i="12"/>
  <c r="CH1" i="12"/>
  <c r="CJ1" i="7"/>
  <c r="CH1" i="7"/>
  <c r="CH2" i="7"/>
  <c r="CJ2" i="7"/>
  <c r="DD2" i="6"/>
  <c r="DF2" i="6"/>
  <c r="DF1" i="6"/>
  <c r="DD1" i="6"/>
  <c r="V1" i="6"/>
  <c r="T1" i="6"/>
  <c r="T2" i="6"/>
  <c r="V2" i="6"/>
  <c r="BL2" i="3"/>
  <c r="BN1" i="3"/>
  <c r="BN2" i="3"/>
  <c r="BL1" i="3"/>
  <c r="BL1" i="10"/>
  <c r="BN2" i="10"/>
  <c r="BL2" i="10"/>
  <c r="BN1" i="10"/>
  <c r="EX1" i="9"/>
  <c r="EV1" i="9"/>
  <c r="EX2" i="9"/>
  <c r="EV2" i="9"/>
  <c r="DF1" i="5"/>
  <c r="DD1" i="5"/>
  <c r="DF2" i="5"/>
  <c r="DD2" i="5"/>
  <c r="CJ1" i="9"/>
  <c r="CH1" i="9"/>
  <c r="CH2" i="9"/>
  <c r="CJ2" i="9"/>
  <c r="EB1" i="10"/>
  <c r="AR1" i="10"/>
  <c r="EV1" i="4"/>
  <c r="EX2" i="4"/>
  <c r="EV2" i="4"/>
  <c r="EX1" i="4"/>
  <c r="BN1" i="4"/>
  <c r="BL1" i="4"/>
  <c r="BL2" i="4"/>
  <c r="BN2" i="4"/>
  <c r="DF2" i="11"/>
  <c r="DD2" i="11"/>
  <c r="DF1" i="11"/>
  <c r="DD1" i="11"/>
  <c r="T2" i="11"/>
  <c r="V1" i="11"/>
  <c r="T1" i="11"/>
  <c r="V2" i="11"/>
  <c r="CJ2" i="8"/>
  <c r="CH2" i="8"/>
  <c r="CJ1" i="8"/>
  <c r="CH1" i="8"/>
  <c r="CJ2" i="3"/>
  <c r="CH2" i="3"/>
  <c r="CJ1" i="3"/>
  <c r="CH1" i="3"/>
  <c r="DD1" i="8"/>
  <c r="DF2" i="8"/>
  <c r="DD2" i="8"/>
  <c r="DF1" i="8"/>
  <c r="EX2" i="12"/>
  <c r="EV2" i="12"/>
  <c r="EV1" i="12"/>
  <c r="EX1" i="12"/>
  <c r="BN1" i="12"/>
  <c r="BL2" i="12"/>
  <c r="BL1" i="12"/>
  <c r="BN2" i="12"/>
  <c r="EV1" i="7"/>
  <c r="EX2" i="7"/>
  <c r="EV2" i="7"/>
  <c r="EX1" i="7"/>
  <c r="BN2" i="7"/>
  <c r="BL1" i="7"/>
  <c r="BL2" i="7"/>
  <c r="BN1" i="7"/>
  <c r="CJ1" i="6"/>
  <c r="CH1" i="6"/>
  <c r="CJ2" i="6"/>
  <c r="CH2" i="6"/>
  <c r="T1" i="3"/>
  <c r="V2" i="3"/>
  <c r="V1" i="3"/>
  <c r="T2" i="3"/>
  <c r="T2" i="10"/>
  <c r="V1" i="10"/>
  <c r="T1" i="10"/>
  <c r="V2" i="10"/>
  <c r="DF2" i="9"/>
  <c r="DD2" i="9"/>
  <c r="DD1" i="9"/>
  <c r="DF1" i="9"/>
  <c r="BN2" i="5"/>
  <c r="BL2" i="5"/>
  <c r="BN1" i="5"/>
  <c r="BL1" i="5"/>
  <c r="AR2" i="9"/>
  <c r="AP1" i="9"/>
  <c r="AP2" i="9"/>
  <c r="AR1" i="9"/>
  <c r="DZ2" i="10"/>
  <c r="AP2" i="10"/>
  <c r="EB1" i="4"/>
  <c r="DZ2" i="4"/>
  <c r="DZ1" i="4"/>
  <c r="EB2" i="4"/>
  <c r="AP2" i="4"/>
  <c r="AR2" i="4"/>
  <c r="AR1" i="4"/>
  <c r="AP1" i="4"/>
  <c r="CH2" i="11"/>
  <c r="CJ1" i="11"/>
  <c r="CH1" i="11"/>
  <c r="CJ2" i="11"/>
  <c r="EX2" i="8"/>
  <c r="EV2" i="8"/>
  <c r="EX1" i="8"/>
  <c r="EV1" i="8"/>
  <c r="DZ2" i="5"/>
  <c r="EB2" i="5"/>
  <c r="EB1" i="5"/>
  <c r="DZ1" i="5"/>
  <c r="AR1" i="3"/>
  <c r="AP2" i="3"/>
  <c r="AP1" i="3"/>
  <c r="AR2" i="3"/>
  <c r="EB1" i="12"/>
  <c r="DZ2" i="12"/>
  <c r="DZ1" i="12"/>
  <c r="EB2" i="12"/>
  <c r="EB2" i="7"/>
  <c r="DZ2" i="7"/>
  <c r="EB1" i="7"/>
  <c r="DZ1" i="7"/>
  <c r="AP2" i="7"/>
  <c r="AR1" i="7"/>
  <c r="AP1" i="7"/>
  <c r="AR2" i="7"/>
  <c r="EV1" i="6"/>
  <c r="EX2" i="6"/>
  <c r="EV2" i="6"/>
  <c r="EX1" i="6"/>
  <c r="BN2" i="6"/>
  <c r="BL2" i="6"/>
  <c r="BN1" i="6"/>
  <c r="BL1" i="6"/>
  <c r="EV2" i="3"/>
  <c r="EX1" i="3"/>
  <c r="EV1" i="3"/>
  <c r="EX2" i="3"/>
  <c r="EV1" i="10"/>
  <c r="EX1" i="10"/>
  <c r="EX2" i="10"/>
  <c r="EV2" i="10"/>
  <c r="BL2" i="9"/>
  <c r="BN2" i="9"/>
  <c r="BN1" i="9"/>
  <c r="BL1" i="9"/>
  <c r="V1" i="5"/>
  <c r="T1" i="5"/>
  <c r="V2" i="5"/>
  <c r="T2" i="5"/>
  <c r="V1" i="8"/>
  <c r="T1" i="8"/>
  <c r="T2" i="8"/>
  <c r="V2" i="8"/>
  <c r="CH1" i="10"/>
  <c r="CJ1" i="10"/>
  <c r="CJ2" i="10"/>
  <c r="FS10" i="7"/>
  <c r="FS8" i="7"/>
  <c r="FS6" i="7"/>
  <c r="FT1" i="10"/>
  <c r="FT1" i="12"/>
  <c r="FT2" i="12"/>
  <c r="FS10" i="8"/>
  <c r="FT1" i="9"/>
  <c r="FS10" i="5"/>
  <c r="FS10" i="3"/>
  <c r="FS11" i="7"/>
  <c r="FR2" i="7"/>
  <c r="FT2" i="7"/>
  <c r="AP1" i="12"/>
  <c r="AR2" i="12"/>
  <c r="V2" i="12"/>
  <c r="FR1" i="12"/>
  <c r="FS5" i="12"/>
  <c r="FS7" i="12"/>
  <c r="FS9" i="12"/>
  <c r="FS11" i="12"/>
  <c r="FT11" i="12" s="1"/>
  <c r="AR1" i="12"/>
  <c r="AQ5" i="12"/>
  <c r="AQ7" i="12"/>
  <c r="AQ9" i="12"/>
  <c r="AQ11" i="12"/>
  <c r="T2" i="12"/>
  <c r="U6" i="12"/>
  <c r="U8" i="12"/>
  <c r="AC55" i="2" s="1"/>
  <c r="U10" i="12"/>
  <c r="AC57" i="2" s="1"/>
  <c r="T1" i="12"/>
  <c r="FR2" i="12"/>
  <c r="FS6" i="12"/>
  <c r="FS8" i="12"/>
  <c r="FS10" i="12"/>
  <c r="AP2" i="12"/>
  <c r="AQ6" i="12"/>
  <c r="AQ8" i="12"/>
  <c r="AQ10" i="12"/>
  <c r="V1" i="12"/>
  <c r="U5" i="12"/>
  <c r="AC52" i="2" s="1"/>
  <c r="U7" i="12"/>
  <c r="AC54" i="2" s="1"/>
  <c r="U9" i="12"/>
  <c r="AC56" i="2" s="1"/>
  <c r="U11" i="12"/>
  <c r="AC58" i="2" s="1"/>
  <c r="FT2" i="11"/>
  <c r="FT1" i="11"/>
  <c r="FS11" i="11"/>
  <c r="FS10" i="11"/>
  <c r="FS9" i="11"/>
  <c r="FS8" i="11"/>
  <c r="FS7" i="11"/>
  <c r="FS6" i="11"/>
  <c r="FS5" i="11"/>
  <c r="FR2" i="11"/>
  <c r="FR1" i="11"/>
  <c r="Q43" i="2"/>
  <c r="FR1" i="10"/>
  <c r="FS5" i="10"/>
  <c r="FS7" i="10"/>
  <c r="FS9" i="10"/>
  <c r="FS11" i="10"/>
  <c r="FT11" i="10" s="1"/>
  <c r="FT2" i="10"/>
  <c r="FR2" i="10"/>
  <c r="FS6" i="10"/>
  <c r="FS8" i="10"/>
  <c r="FT8" i="10" s="1"/>
  <c r="FS10" i="10"/>
  <c r="FR1" i="9"/>
  <c r="FS5" i="9"/>
  <c r="FT5" i="9" s="1"/>
  <c r="FS7" i="9"/>
  <c r="FT7" i="9" s="1"/>
  <c r="FS9" i="9"/>
  <c r="FS11" i="9"/>
  <c r="FT11" i="9" s="1"/>
  <c r="FT2" i="9"/>
  <c r="FR2" i="9"/>
  <c r="FS6" i="9"/>
  <c r="FT6" i="9" s="1"/>
  <c r="FS8" i="9"/>
  <c r="FT8" i="9" s="1"/>
  <c r="FS10" i="9"/>
  <c r="FT10" i="9" s="1"/>
  <c r="M4" i="2"/>
  <c r="FT1" i="8"/>
  <c r="FR1" i="8"/>
  <c r="FT10" i="8" s="1"/>
  <c r="FS5" i="8"/>
  <c r="FS7" i="8"/>
  <c r="FT7" i="8" s="1"/>
  <c r="FS9" i="8"/>
  <c r="FS11" i="8"/>
  <c r="FT11" i="8" s="1"/>
  <c r="O4" i="2"/>
  <c r="FT2" i="8"/>
  <c r="FR2" i="8"/>
  <c r="FS6" i="8"/>
  <c r="FS8" i="8"/>
  <c r="FT8" i="8" s="1"/>
  <c r="P4" i="2"/>
  <c r="L4" i="2"/>
  <c r="FR1" i="7"/>
  <c r="FT11" i="7" s="1"/>
  <c r="FS5" i="7"/>
  <c r="FS7" i="7"/>
  <c r="FT7" i="7" s="1"/>
  <c r="FS9" i="7"/>
  <c r="FT1" i="7"/>
  <c r="FR1" i="6"/>
  <c r="FS5" i="6"/>
  <c r="FT5" i="6" s="1"/>
  <c r="FS7" i="6"/>
  <c r="FT7" i="6" s="1"/>
  <c r="FS9" i="6"/>
  <c r="FS11" i="6"/>
  <c r="FT11" i="6" s="1"/>
  <c r="FT2" i="6"/>
  <c r="FR2" i="6"/>
  <c r="FS6" i="6"/>
  <c r="FT6" i="6" s="1"/>
  <c r="FS8" i="6"/>
  <c r="FT8" i="6" s="1"/>
  <c r="FS10" i="6"/>
  <c r="FT1" i="5"/>
  <c r="FR1" i="5"/>
  <c r="FS5" i="5"/>
  <c r="FS7" i="5"/>
  <c r="FT7" i="5" s="1"/>
  <c r="FS9" i="5"/>
  <c r="FS11" i="5"/>
  <c r="FT11" i="5" s="1"/>
  <c r="FT2" i="5"/>
  <c r="FR2" i="5"/>
  <c r="FS6" i="5"/>
  <c r="FS8" i="5"/>
  <c r="FT8" i="5" s="1"/>
  <c r="FS11" i="4"/>
  <c r="FS10" i="4"/>
  <c r="FS9" i="4"/>
  <c r="FS8" i="4"/>
  <c r="FS7" i="4"/>
  <c r="FS6" i="4"/>
  <c r="FS5" i="4"/>
  <c r="FR2" i="4"/>
  <c r="FR1" i="4"/>
  <c r="FT2" i="4"/>
  <c r="FT1" i="4"/>
  <c r="FR1" i="3"/>
  <c r="FT10" i="3" s="1"/>
  <c r="FS5" i="3"/>
  <c r="FT5" i="3" s="1"/>
  <c r="FT2" i="3"/>
  <c r="FS7" i="3"/>
  <c r="FS9" i="3"/>
  <c r="FT9" i="3" s="1"/>
  <c r="FS11" i="3"/>
  <c r="FT11" i="3" s="1"/>
  <c r="FR2" i="3"/>
  <c r="FT1" i="3"/>
  <c r="FS6" i="3"/>
  <c r="FS8" i="3"/>
  <c r="AR6" i="12" l="1"/>
  <c r="AD53" i="2"/>
  <c r="FT10" i="10"/>
  <c r="AR8" i="12"/>
  <c r="AD55" i="2"/>
  <c r="FT8" i="12"/>
  <c r="AR11" i="12"/>
  <c r="AD58" i="2"/>
  <c r="AC78" i="2"/>
  <c r="AC79" i="2" s="1"/>
  <c r="AC77" i="2"/>
  <c r="AC59" i="2"/>
  <c r="AU55" i="2" s="1"/>
  <c r="BM55" i="2" s="1"/>
  <c r="CE55" i="2" s="1"/>
  <c r="AR9" i="12"/>
  <c r="AD56" i="2"/>
  <c r="FT6" i="10"/>
  <c r="AU53" i="2"/>
  <c r="BM53" i="2" s="1"/>
  <c r="CE53" i="2" s="1"/>
  <c r="AR7" i="12"/>
  <c r="AD54" i="2"/>
  <c r="FT10" i="5"/>
  <c r="FT7" i="10"/>
  <c r="AR10" i="12"/>
  <c r="AD57" i="2"/>
  <c r="AR5" i="12"/>
  <c r="AD52" i="2"/>
  <c r="Q41" i="2"/>
  <c r="Q45" i="2"/>
  <c r="FT5" i="10"/>
  <c r="FT9" i="9"/>
  <c r="FT9" i="10"/>
  <c r="FT10" i="12"/>
  <c r="FT5" i="12"/>
  <c r="FT6" i="5"/>
  <c r="FT5" i="5"/>
  <c r="Q42" i="2"/>
  <c r="Q46" i="2"/>
  <c r="FT6" i="12"/>
  <c r="FT9" i="12"/>
  <c r="FT8" i="3"/>
  <c r="FT7" i="3"/>
  <c r="FT6" i="3"/>
  <c r="FT9" i="5"/>
  <c r="FT10" i="6"/>
  <c r="FT9" i="6"/>
  <c r="FT9" i="7"/>
  <c r="K4" i="2"/>
  <c r="Q40" i="2"/>
  <c r="Q44" i="2"/>
  <c r="FT7" i="12"/>
  <c r="V11" i="12"/>
  <c r="V7" i="12"/>
  <c r="V9" i="12"/>
  <c r="V5" i="12"/>
  <c r="V10" i="12"/>
  <c r="V6" i="12"/>
  <c r="V8" i="12"/>
  <c r="AR12" i="12"/>
  <c r="FT6" i="11"/>
  <c r="FT8" i="11"/>
  <c r="FT10" i="11"/>
  <c r="FT5" i="11"/>
  <c r="FT7" i="11"/>
  <c r="FT9" i="11"/>
  <c r="FT11" i="11"/>
  <c r="N4" i="2"/>
  <c r="FT6" i="8"/>
  <c r="FT9" i="8"/>
  <c r="FT5" i="8"/>
  <c r="FT5" i="7"/>
  <c r="FT8" i="7"/>
  <c r="FT10" i="7"/>
  <c r="FT6" i="7"/>
  <c r="FT6" i="4"/>
  <c r="FT8" i="4"/>
  <c r="FT10" i="4"/>
  <c r="FT5" i="4"/>
  <c r="FT7" i="4"/>
  <c r="FT9" i="4"/>
  <c r="FT11" i="4"/>
  <c r="AU58" i="2" l="1"/>
  <c r="BM58" i="2" s="1"/>
  <c r="CE58" i="2" s="1"/>
  <c r="AU56" i="2"/>
  <c r="BM56" i="2" s="1"/>
  <c r="CE56" i="2" s="1"/>
  <c r="AU52" i="2"/>
  <c r="AU57" i="2"/>
  <c r="BM57" i="2" s="1"/>
  <c r="CE57" i="2" s="1"/>
  <c r="AU54" i="2"/>
  <c r="BM54" i="2" s="1"/>
  <c r="CE54" i="2" s="1"/>
  <c r="AV57" i="2"/>
  <c r="BN57" i="2" s="1"/>
  <c r="CF57" i="2" s="1"/>
  <c r="AV53" i="2"/>
  <c r="BN53" i="2" s="1"/>
  <c r="CF53" i="2" s="1"/>
  <c r="AD59" i="2"/>
  <c r="AV54" i="2" s="1"/>
  <c r="BN54" i="2" s="1"/>
  <c r="CF54" i="2" s="1"/>
  <c r="AD77" i="2"/>
  <c r="AD78" i="2"/>
  <c r="AD79" i="2" s="1"/>
  <c r="Q47" i="2"/>
  <c r="Q79" i="2"/>
  <c r="AV55" i="2" l="1"/>
  <c r="AV58" i="2"/>
  <c r="BN58" i="2" s="1"/>
  <c r="CF58" i="2" s="1"/>
  <c r="AV56" i="2"/>
  <c r="BN56" i="2" s="1"/>
  <c r="CF56" i="2" s="1"/>
  <c r="AV52" i="2"/>
  <c r="AU59" i="2"/>
  <c r="B40" i="2"/>
  <c r="C40" i="2"/>
  <c r="D40" i="2"/>
  <c r="E40" i="2"/>
  <c r="F40" i="2"/>
  <c r="G40" i="2"/>
  <c r="B41" i="2"/>
  <c r="C41" i="2"/>
  <c r="D41" i="2"/>
  <c r="E41" i="2"/>
  <c r="F41" i="2"/>
  <c r="G41" i="2"/>
  <c r="B42" i="2"/>
  <c r="C42" i="2"/>
  <c r="D42" i="2"/>
  <c r="E42" i="2"/>
  <c r="F42" i="2"/>
  <c r="G42" i="2"/>
  <c r="B43" i="2"/>
  <c r="C43" i="2"/>
  <c r="D43" i="2"/>
  <c r="E43" i="2"/>
  <c r="F43" i="2"/>
  <c r="G43" i="2"/>
  <c r="B44" i="2"/>
  <c r="C44" i="2"/>
  <c r="D44" i="2"/>
  <c r="E44" i="2"/>
  <c r="F44" i="2"/>
  <c r="G44" i="2"/>
  <c r="B45" i="2"/>
  <c r="C45" i="2"/>
  <c r="D45" i="2"/>
  <c r="E45" i="2"/>
  <c r="F45" i="2"/>
  <c r="G45" i="2"/>
  <c r="B46" i="2"/>
  <c r="C46" i="2"/>
  <c r="D46" i="2"/>
  <c r="E46" i="2"/>
  <c r="F46" i="2"/>
  <c r="G46" i="2"/>
  <c r="CF52" i="2" l="1"/>
  <c r="CE52" i="2"/>
  <c r="CE59" i="2" s="1"/>
  <c r="BM59" i="2"/>
  <c r="BM60" i="2" s="1"/>
  <c r="AV59" i="2"/>
  <c r="BN55" i="2"/>
  <c r="CF55" i="2" s="1"/>
  <c r="FK92" i="1"/>
  <c r="FM92" i="1" s="1"/>
  <c r="FJ92" i="1"/>
  <c r="FL92" i="1" s="1"/>
  <c r="FK91" i="1"/>
  <c r="FM91" i="1" s="1"/>
  <c r="FJ91" i="1"/>
  <c r="FL91" i="1" s="1"/>
  <c r="M91" i="1"/>
  <c r="O91" i="1" s="1"/>
  <c r="L91" i="1"/>
  <c r="N91" i="1" s="1"/>
  <c r="FK90" i="1"/>
  <c r="FM90" i="1" s="1"/>
  <c r="FJ90" i="1"/>
  <c r="FL90" i="1" s="1"/>
  <c r="M90" i="1"/>
  <c r="O90" i="1" s="1"/>
  <c r="L90" i="1"/>
  <c r="N90" i="1" s="1"/>
  <c r="FK89" i="1"/>
  <c r="FM89" i="1" s="1"/>
  <c r="FJ89" i="1"/>
  <c r="FL89" i="1" s="1"/>
  <c r="AI89" i="1"/>
  <c r="AK89" i="1" s="1"/>
  <c r="AH89" i="1"/>
  <c r="AJ89" i="1" s="1"/>
  <c r="M89" i="1"/>
  <c r="O89" i="1" s="1"/>
  <c r="L89" i="1"/>
  <c r="N89" i="1" s="1"/>
  <c r="FK88" i="1"/>
  <c r="FM88" i="1" s="1"/>
  <c r="FJ88" i="1"/>
  <c r="FL88" i="1" s="1"/>
  <c r="AI88" i="1"/>
  <c r="AK88" i="1" s="1"/>
  <c r="AH88" i="1"/>
  <c r="AJ88" i="1" s="1"/>
  <c r="M88" i="1"/>
  <c r="O88" i="1" s="1"/>
  <c r="L88" i="1"/>
  <c r="N88" i="1" s="1"/>
  <c r="FK87" i="1"/>
  <c r="FM87" i="1" s="1"/>
  <c r="FJ87" i="1"/>
  <c r="FL87" i="1" s="1"/>
  <c r="BE87" i="1"/>
  <c r="BG87" i="1" s="1"/>
  <c r="BD87" i="1"/>
  <c r="BF87" i="1" s="1"/>
  <c r="AI87" i="1"/>
  <c r="AK87" i="1" s="1"/>
  <c r="AH87" i="1"/>
  <c r="AJ87" i="1" s="1"/>
  <c r="M87" i="1"/>
  <c r="O87" i="1" s="1"/>
  <c r="L87" i="1"/>
  <c r="N87" i="1" s="1"/>
  <c r="FK86" i="1"/>
  <c r="FM86" i="1" s="1"/>
  <c r="FJ86" i="1"/>
  <c r="FL86" i="1" s="1"/>
  <c r="CA86" i="1"/>
  <c r="CC86" i="1" s="1"/>
  <c r="BZ86" i="1"/>
  <c r="CB86" i="1" s="1"/>
  <c r="BE86" i="1"/>
  <c r="BG86" i="1" s="1"/>
  <c r="BD86" i="1"/>
  <c r="BF86" i="1" s="1"/>
  <c r="AI86" i="1"/>
  <c r="AK86" i="1" s="1"/>
  <c r="AH86" i="1"/>
  <c r="AJ86" i="1" s="1"/>
  <c r="M86" i="1"/>
  <c r="O86" i="1" s="1"/>
  <c r="L86" i="1"/>
  <c r="N86" i="1" s="1"/>
  <c r="FK85" i="1"/>
  <c r="FM85" i="1" s="1"/>
  <c r="FJ85" i="1"/>
  <c r="FL85" i="1" s="1"/>
  <c r="EO85" i="1"/>
  <c r="EQ85" i="1" s="1"/>
  <c r="EN85" i="1"/>
  <c r="EP85" i="1" s="1"/>
  <c r="CA85" i="1"/>
  <c r="CC85" i="1" s="1"/>
  <c r="BZ85" i="1"/>
  <c r="CB85" i="1" s="1"/>
  <c r="BE85" i="1"/>
  <c r="BG85" i="1" s="1"/>
  <c r="BD85" i="1"/>
  <c r="BF85" i="1" s="1"/>
  <c r="AI85" i="1"/>
  <c r="AK85" i="1" s="1"/>
  <c r="AH85" i="1"/>
  <c r="AJ85" i="1" s="1"/>
  <c r="M85" i="1"/>
  <c r="O85" i="1" s="1"/>
  <c r="L85" i="1"/>
  <c r="N85" i="1" s="1"/>
  <c r="FK84" i="1"/>
  <c r="FM84" i="1" s="1"/>
  <c r="FJ84" i="1"/>
  <c r="FL84" i="1" s="1"/>
  <c r="EO84" i="1"/>
  <c r="EQ84" i="1" s="1"/>
  <c r="EN84" i="1"/>
  <c r="EP84" i="1" s="1"/>
  <c r="CA84" i="1"/>
  <c r="CC84" i="1" s="1"/>
  <c r="BZ84" i="1"/>
  <c r="CB84" i="1" s="1"/>
  <c r="BE84" i="1"/>
  <c r="BG84" i="1" s="1"/>
  <c r="BD84" i="1"/>
  <c r="BF84" i="1" s="1"/>
  <c r="AI84" i="1"/>
  <c r="AK84" i="1" s="1"/>
  <c r="AH84" i="1"/>
  <c r="AJ84" i="1" s="1"/>
  <c r="M84" i="1"/>
  <c r="O84" i="1" s="1"/>
  <c r="L84" i="1"/>
  <c r="N84" i="1" s="1"/>
  <c r="FK83" i="1"/>
  <c r="FM83" i="1" s="1"/>
  <c r="FJ83" i="1"/>
  <c r="FL83" i="1" s="1"/>
  <c r="EO83" i="1"/>
  <c r="EQ83" i="1" s="1"/>
  <c r="EN83" i="1"/>
  <c r="EP83" i="1" s="1"/>
  <c r="DS83" i="1"/>
  <c r="DU83" i="1" s="1"/>
  <c r="DR83" i="1"/>
  <c r="DT83" i="1" s="1"/>
  <c r="CA83" i="1"/>
  <c r="CC83" i="1" s="1"/>
  <c r="BZ83" i="1"/>
  <c r="CB83" i="1" s="1"/>
  <c r="BE83" i="1"/>
  <c r="BG83" i="1" s="1"/>
  <c r="BD83" i="1"/>
  <c r="BF83" i="1" s="1"/>
  <c r="AI83" i="1"/>
  <c r="AK83" i="1" s="1"/>
  <c r="AH83" i="1"/>
  <c r="AJ83" i="1" s="1"/>
  <c r="M83" i="1"/>
  <c r="O83" i="1" s="1"/>
  <c r="L83" i="1"/>
  <c r="N83" i="1" s="1"/>
  <c r="FK82" i="1"/>
  <c r="FM82" i="1" s="1"/>
  <c r="FJ82" i="1"/>
  <c r="FL82" i="1" s="1"/>
  <c r="EO82" i="1"/>
  <c r="EQ82" i="1" s="1"/>
  <c r="EN82" i="1"/>
  <c r="EP82" i="1" s="1"/>
  <c r="DS82" i="1"/>
  <c r="DU82" i="1" s="1"/>
  <c r="DR82" i="1"/>
  <c r="DT82" i="1" s="1"/>
  <c r="CW82" i="1"/>
  <c r="CY82" i="1" s="1"/>
  <c r="CV82" i="1"/>
  <c r="CX82" i="1" s="1"/>
  <c r="CA82" i="1"/>
  <c r="CC82" i="1" s="1"/>
  <c r="BZ82" i="1"/>
  <c r="CB82" i="1" s="1"/>
  <c r="BE82" i="1"/>
  <c r="BG82" i="1" s="1"/>
  <c r="BD82" i="1"/>
  <c r="BF82" i="1" s="1"/>
  <c r="AI82" i="1"/>
  <c r="AK82" i="1" s="1"/>
  <c r="AH82" i="1"/>
  <c r="AJ82" i="1" s="1"/>
  <c r="M82" i="1"/>
  <c r="O82" i="1" s="1"/>
  <c r="L82" i="1"/>
  <c r="N82" i="1" s="1"/>
  <c r="FK81" i="1"/>
  <c r="FM81" i="1" s="1"/>
  <c r="FJ81" i="1"/>
  <c r="FL81" i="1" s="1"/>
  <c r="EO81" i="1"/>
  <c r="EQ81" i="1" s="1"/>
  <c r="EN81" i="1"/>
  <c r="EP81" i="1" s="1"/>
  <c r="DS81" i="1"/>
  <c r="DU81" i="1" s="1"/>
  <c r="DR81" i="1"/>
  <c r="DT81" i="1" s="1"/>
  <c r="CW81" i="1"/>
  <c r="CY81" i="1" s="1"/>
  <c r="CV81" i="1"/>
  <c r="CX81" i="1" s="1"/>
  <c r="CA81" i="1"/>
  <c r="CC81" i="1" s="1"/>
  <c r="BZ81" i="1"/>
  <c r="CB81" i="1" s="1"/>
  <c r="BE81" i="1"/>
  <c r="BG81" i="1" s="1"/>
  <c r="BD81" i="1"/>
  <c r="BF81" i="1" s="1"/>
  <c r="AI81" i="1"/>
  <c r="AK81" i="1" s="1"/>
  <c r="AH81" i="1"/>
  <c r="AJ81" i="1" s="1"/>
  <c r="M81" i="1"/>
  <c r="O81" i="1" s="1"/>
  <c r="L81" i="1"/>
  <c r="N81" i="1" s="1"/>
  <c r="FK80" i="1"/>
  <c r="FM80" i="1" s="1"/>
  <c r="FJ80" i="1"/>
  <c r="FL80" i="1" s="1"/>
  <c r="EO80" i="1"/>
  <c r="EQ80" i="1" s="1"/>
  <c r="EN80" i="1"/>
  <c r="EP80" i="1" s="1"/>
  <c r="DS80" i="1"/>
  <c r="DU80" i="1" s="1"/>
  <c r="DR80" i="1"/>
  <c r="DT80" i="1" s="1"/>
  <c r="CW80" i="1"/>
  <c r="CY80" i="1" s="1"/>
  <c r="CV80" i="1"/>
  <c r="CX80" i="1" s="1"/>
  <c r="CA80" i="1"/>
  <c r="CC80" i="1" s="1"/>
  <c r="BZ80" i="1"/>
  <c r="CB80" i="1" s="1"/>
  <c r="BE80" i="1"/>
  <c r="BG80" i="1" s="1"/>
  <c r="BD80" i="1"/>
  <c r="BF80" i="1" s="1"/>
  <c r="AI80" i="1"/>
  <c r="AK80" i="1" s="1"/>
  <c r="AH80" i="1"/>
  <c r="AJ80" i="1" s="1"/>
  <c r="M80" i="1"/>
  <c r="O80" i="1" s="1"/>
  <c r="L80" i="1"/>
  <c r="N80" i="1" s="1"/>
  <c r="FK79" i="1"/>
  <c r="FM79" i="1" s="1"/>
  <c r="FJ79" i="1"/>
  <c r="FL79" i="1" s="1"/>
  <c r="EO79" i="1"/>
  <c r="EQ79" i="1" s="1"/>
  <c r="EN79" i="1"/>
  <c r="EP79" i="1" s="1"/>
  <c r="DS79" i="1"/>
  <c r="DU79" i="1" s="1"/>
  <c r="DR79" i="1"/>
  <c r="DT79" i="1" s="1"/>
  <c r="CW79" i="1"/>
  <c r="CY79" i="1" s="1"/>
  <c r="CV79" i="1"/>
  <c r="CX79" i="1" s="1"/>
  <c r="CA79" i="1"/>
  <c r="CC79" i="1" s="1"/>
  <c r="BZ79" i="1"/>
  <c r="CB79" i="1" s="1"/>
  <c r="BE79" i="1"/>
  <c r="BG79" i="1" s="1"/>
  <c r="BD79" i="1"/>
  <c r="BF79" i="1" s="1"/>
  <c r="AI79" i="1"/>
  <c r="AK79" i="1" s="1"/>
  <c r="AH79" i="1"/>
  <c r="AJ79" i="1" s="1"/>
  <c r="M79" i="1"/>
  <c r="O79" i="1" s="1"/>
  <c r="L79" i="1"/>
  <c r="N79" i="1" s="1"/>
  <c r="FK78" i="1"/>
  <c r="FM78" i="1" s="1"/>
  <c r="FJ78" i="1"/>
  <c r="FL78" i="1" s="1"/>
  <c r="EO78" i="1"/>
  <c r="EQ78" i="1" s="1"/>
  <c r="EN78" i="1"/>
  <c r="EP78" i="1" s="1"/>
  <c r="DS78" i="1"/>
  <c r="DU78" i="1" s="1"/>
  <c r="DR78" i="1"/>
  <c r="DT78" i="1" s="1"/>
  <c r="CW78" i="1"/>
  <c r="CY78" i="1" s="1"/>
  <c r="CV78" i="1"/>
  <c r="CX78" i="1" s="1"/>
  <c r="CA78" i="1"/>
  <c r="CC78" i="1" s="1"/>
  <c r="BZ78" i="1"/>
  <c r="CB78" i="1" s="1"/>
  <c r="BE78" i="1"/>
  <c r="BG78" i="1" s="1"/>
  <c r="BD78" i="1"/>
  <c r="BF78" i="1" s="1"/>
  <c r="AI78" i="1"/>
  <c r="AK78" i="1" s="1"/>
  <c r="AH78" i="1"/>
  <c r="AJ78" i="1" s="1"/>
  <c r="M78" i="1"/>
  <c r="O78" i="1" s="1"/>
  <c r="L78" i="1"/>
  <c r="N78" i="1" s="1"/>
  <c r="FK77" i="1"/>
  <c r="FM77" i="1" s="1"/>
  <c r="FJ77" i="1"/>
  <c r="FL77" i="1" s="1"/>
  <c r="EO77" i="1"/>
  <c r="EQ77" i="1" s="1"/>
  <c r="EN77" i="1"/>
  <c r="EP77" i="1" s="1"/>
  <c r="DS77" i="1"/>
  <c r="DU77" i="1" s="1"/>
  <c r="DR77" i="1"/>
  <c r="DT77" i="1" s="1"/>
  <c r="CW77" i="1"/>
  <c r="CY77" i="1" s="1"/>
  <c r="CV77" i="1"/>
  <c r="CX77" i="1" s="1"/>
  <c r="CA77" i="1"/>
  <c r="CC77" i="1" s="1"/>
  <c r="BZ77" i="1"/>
  <c r="CB77" i="1" s="1"/>
  <c r="BE77" i="1"/>
  <c r="BG77" i="1" s="1"/>
  <c r="BD77" i="1"/>
  <c r="BF77" i="1" s="1"/>
  <c r="AI77" i="1"/>
  <c r="AK77" i="1" s="1"/>
  <c r="AH77" i="1"/>
  <c r="AJ77" i="1" s="1"/>
  <c r="M77" i="1"/>
  <c r="O77" i="1" s="1"/>
  <c r="L77" i="1"/>
  <c r="N77" i="1" s="1"/>
  <c r="FK76" i="1"/>
  <c r="FM76" i="1" s="1"/>
  <c r="FJ76" i="1"/>
  <c r="FL76" i="1" s="1"/>
  <c r="EO76" i="1"/>
  <c r="EQ76" i="1" s="1"/>
  <c r="EN76" i="1"/>
  <c r="EP76" i="1" s="1"/>
  <c r="DS76" i="1"/>
  <c r="DU76" i="1" s="1"/>
  <c r="DR76" i="1"/>
  <c r="DT76" i="1" s="1"/>
  <c r="CW76" i="1"/>
  <c r="CY76" i="1" s="1"/>
  <c r="CV76" i="1"/>
  <c r="CX76" i="1" s="1"/>
  <c r="CA76" i="1"/>
  <c r="CC76" i="1" s="1"/>
  <c r="BZ76" i="1"/>
  <c r="CB76" i="1" s="1"/>
  <c r="BE76" i="1"/>
  <c r="BG76" i="1" s="1"/>
  <c r="BD76" i="1"/>
  <c r="BF76" i="1" s="1"/>
  <c r="AI76" i="1"/>
  <c r="AK76" i="1" s="1"/>
  <c r="AH76" i="1"/>
  <c r="AJ76" i="1" s="1"/>
  <c r="M76" i="1"/>
  <c r="O76" i="1" s="1"/>
  <c r="L76" i="1"/>
  <c r="N76" i="1" s="1"/>
  <c r="FK75" i="1"/>
  <c r="FM75" i="1" s="1"/>
  <c r="FJ75" i="1"/>
  <c r="FL75" i="1" s="1"/>
  <c r="EO75" i="1"/>
  <c r="EQ75" i="1" s="1"/>
  <c r="EN75" i="1"/>
  <c r="EP75" i="1" s="1"/>
  <c r="DS75" i="1"/>
  <c r="DU75" i="1" s="1"/>
  <c r="DR75" i="1"/>
  <c r="DT75" i="1" s="1"/>
  <c r="CW75" i="1"/>
  <c r="CY75" i="1" s="1"/>
  <c r="CV75" i="1"/>
  <c r="CX75" i="1" s="1"/>
  <c r="CA75" i="1"/>
  <c r="CC75" i="1" s="1"/>
  <c r="BZ75" i="1"/>
  <c r="CB75" i="1" s="1"/>
  <c r="BE75" i="1"/>
  <c r="BG75" i="1" s="1"/>
  <c r="BD75" i="1"/>
  <c r="BF75" i="1" s="1"/>
  <c r="AI75" i="1"/>
  <c r="AK75" i="1" s="1"/>
  <c r="AH75" i="1"/>
  <c r="AJ75" i="1" s="1"/>
  <c r="M75" i="1"/>
  <c r="O75" i="1" s="1"/>
  <c r="L75" i="1"/>
  <c r="N75" i="1" s="1"/>
  <c r="FK74" i="1"/>
  <c r="FM74" i="1" s="1"/>
  <c r="FJ74" i="1"/>
  <c r="FL74" i="1" s="1"/>
  <c r="EO74" i="1"/>
  <c r="EQ74" i="1" s="1"/>
  <c r="EN74" i="1"/>
  <c r="EP74" i="1" s="1"/>
  <c r="DS74" i="1"/>
  <c r="DU74" i="1" s="1"/>
  <c r="DR74" i="1"/>
  <c r="DT74" i="1" s="1"/>
  <c r="CW74" i="1"/>
  <c r="CY74" i="1" s="1"/>
  <c r="CV74" i="1"/>
  <c r="CX74" i="1" s="1"/>
  <c r="CA74" i="1"/>
  <c r="CC74" i="1" s="1"/>
  <c r="BZ74" i="1"/>
  <c r="CB74" i="1" s="1"/>
  <c r="BE74" i="1"/>
  <c r="BG74" i="1" s="1"/>
  <c r="BD74" i="1"/>
  <c r="BF74" i="1" s="1"/>
  <c r="AI74" i="1"/>
  <c r="AK74" i="1" s="1"/>
  <c r="AH74" i="1"/>
  <c r="AJ74" i="1" s="1"/>
  <c r="M74" i="1"/>
  <c r="O74" i="1" s="1"/>
  <c r="L74" i="1"/>
  <c r="N74" i="1" s="1"/>
  <c r="FK73" i="1"/>
  <c r="FM73" i="1" s="1"/>
  <c r="FJ73" i="1"/>
  <c r="FL73" i="1" s="1"/>
  <c r="EO73" i="1"/>
  <c r="EQ73" i="1" s="1"/>
  <c r="EN73" i="1"/>
  <c r="EP73" i="1" s="1"/>
  <c r="DS73" i="1"/>
  <c r="DU73" i="1" s="1"/>
  <c r="DR73" i="1"/>
  <c r="DT73" i="1" s="1"/>
  <c r="CW73" i="1"/>
  <c r="CY73" i="1" s="1"/>
  <c r="CV73" i="1"/>
  <c r="CX73" i="1" s="1"/>
  <c r="CA73" i="1"/>
  <c r="CC73" i="1" s="1"/>
  <c r="BZ73" i="1"/>
  <c r="CB73" i="1" s="1"/>
  <c r="BE73" i="1"/>
  <c r="BG73" i="1" s="1"/>
  <c r="BD73" i="1"/>
  <c r="BF73" i="1" s="1"/>
  <c r="AI73" i="1"/>
  <c r="AK73" i="1" s="1"/>
  <c r="AH73" i="1"/>
  <c r="AJ73" i="1" s="1"/>
  <c r="M73" i="1"/>
  <c r="O73" i="1" s="1"/>
  <c r="L73" i="1"/>
  <c r="N73" i="1" s="1"/>
  <c r="FK72" i="1"/>
  <c r="FM72" i="1" s="1"/>
  <c r="FJ72" i="1"/>
  <c r="FL72" i="1" s="1"/>
  <c r="EO72" i="1"/>
  <c r="EQ72" i="1" s="1"/>
  <c r="EN72" i="1"/>
  <c r="EP72" i="1" s="1"/>
  <c r="DS72" i="1"/>
  <c r="DU72" i="1" s="1"/>
  <c r="DR72" i="1"/>
  <c r="DT72" i="1" s="1"/>
  <c r="CW72" i="1"/>
  <c r="CY72" i="1" s="1"/>
  <c r="CV72" i="1"/>
  <c r="CX72" i="1" s="1"/>
  <c r="CA72" i="1"/>
  <c r="CC72" i="1" s="1"/>
  <c r="BZ72" i="1"/>
  <c r="CB72" i="1" s="1"/>
  <c r="BE72" i="1"/>
  <c r="BG72" i="1" s="1"/>
  <c r="BD72" i="1"/>
  <c r="BF72" i="1" s="1"/>
  <c r="AI72" i="1"/>
  <c r="AK72" i="1" s="1"/>
  <c r="AH72" i="1"/>
  <c r="AJ72" i="1" s="1"/>
  <c r="M72" i="1"/>
  <c r="O72" i="1" s="1"/>
  <c r="L72" i="1"/>
  <c r="N72" i="1" s="1"/>
  <c r="FK71" i="1"/>
  <c r="FM71" i="1" s="1"/>
  <c r="FJ71" i="1"/>
  <c r="FL71" i="1" s="1"/>
  <c r="EO71" i="1"/>
  <c r="EQ71" i="1" s="1"/>
  <c r="EN71" i="1"/>
  <c r="EP71" i="1" s="1"/>
  <c r="DS71" i="1"/>
  <c r="DU71" i="1" s="1"/>
  <c r="DR71" i="1"/>
  <c r="DT71" i="1" s="1"/>
  <c r="CW71" i="1"/>
  <c r="CY71" i="1" s="1"/>
  <c r="CV71" i="1"/>
  <c r="CX71" i="1" s="1"/>
  <c r="CA71" i="1"/>
  <c r="CC71" i="1" s="1"/>
  <c r="BZ71" i="1"/>
  <c r="CB71" i="1" s="1"/>
  <c r="BE71" i="1"/>
  <c r="BG71" i="1" s="1"/>
  <c r="BD71" i="1"/>
  <c r="BF71" i="1" s="1"/>
  <c r="AI71" i="1"/>
  <c r="AK71" i="1" s="1"/>
  <c r="AH71" i="1"/>
  <c r="AJ71" i="1" s="1"/>
  <c r="M71" i="1"/>
  <c r="O71" i="1" s="1"/>
  <c r="L71" i="1"/>
  <c r="N71" i="1" s="1"/>
  <c r="FK70" i="1"/>
  <c r="FM70" i="1" s="1"/>
  <c r="FJ70" i="1"/>
  <c r="FL70" i="1" s="1"/>
  <c r="EO70" i="1"/>
  <c r="EQ70" i="1" s="1"/>
  <c r="EN70" i="1"/>
  <c r="EP70" i="1" s="1"/>
  <c r="DS70" i="1"/>
  <c r="DU70" i="1" s="1"/>
  <c r="DR70" i="1"/>
  <c r="DT70" i="1" s="1"/>
  <c r="CW70" i="1"/>
  <c r="CY70" i="1" s="1"/>
  <c r="CV70" i="1"/>
  <c r="CX70" i="1" s="1"/>
  <c r="CA70" i="1"/>
  <c r="CC70" i="1" s="1"/>
  <c r="BZ70" i="1"/>
  <c r="CB70" i="1" s="1"/>
  <c r="BE70" i="1"/>
  <c r="BG70" i="1" s="1"/>
  <c r="BD70" i="1"/>
  <c r="BF70" i="1" s="1"/>
  <c r="AI70" i="1"/>
  <c r="AK70" i="1" s="1"/>
  <c r="AH70" i="1"/>
  <c r="AJ70" i="1" s="1"/>
  <c r="M70" i="1"/>
  <c r="O70" i="1" s="1"/>
  <c r="L70" i="1"/>
  <c r="N70" i="1" s="1"/>
  <c r="FK69" i="1"/>
  <c r="FM69" i="1" s="1"/>
  <c r="FJ69" i="1"/>
  <c r="FL69" i="1" s="1"/>
  <c r="EO69" i="1"/>
  <c r="EQ69" i="1" s="1"/>
  <c r="EN69" i="1"/>
  <c r="EP69" i="1" s="1"/>
  <c r="DS69" i="1"/>
  <c r="DU69" i="1" s="1"/>
  <c r="DR69" i="1"/>
  <c r="DT69" i="1" s="1"/>
  <c r="CW69" i="1"/>
  <c r="CY69" i="1" s="1"/>
  <c r="CV69" i="1"/>
  <c r="CX69" i="1" s="1"/>
  <c r="CA69" i="1"/>
  <c r="CC69" i="1" s="1"/>
  <c r="BZ69" i="1"/>
  <c r="CB69" i="1" s="1"/>
  <c r="BE69" i="1"/>
  <c r="BG69" i="1" s="1"/>
  <c r="BD69" i="1"/>
  <c r="BF69" i="1" s="1"/>
  <c r="AI69" i="1"/>
  <c r="AK69" i="1" s="1"/>
  <c r="AH69" i="1"/>
  <c r="AJ69" i="1" s="1"/>
  <c r="M69" i="1"/>
  <c r="O69" i="1" s="1"/>
  <c r="L69" i="1"/>
  <c r="N69" i="1" s="1"/>
  <c r="FK68" i="1"/>
  <c r="FM68" i="1" s="1"/>
  <c r="FJ68" i="1"/>
  <c r="FL68" i="1" s="1"/>
  <c r="EO68" i="1"/>
  <c r="EQ68" i="1" s="1"/>
  <c r="EN68" i="1"/>
  <c r="EP68" i="1" s="1"/>
  <c r="DS68" i="1"/>
  <c r="DU68" i="1" s="1"/>
  <c r="DR68" i="1"/>
  <c r="DT68" i="1" s="1"/>
  <c r="CW68" i="1"/>
  <c r="CY68" i="1" s="1"/>
  <c r="CV68" i="1"/>
  <c r="CX68" i="1" s="1"/>
  <c r="CA68" i="1"/>
  <c r="CC68" i="1" s="1"/>
  <c r="BZ68" i="1"/>
  <c r="CB68" i="1" s="1"/>
  <c r="BE68" i="1"/>
  <c r="BG68" i="1" s="1"/>
  <c r="BD68" i="1"/>
  <c r="BF68" i="1" s="1"/>
  <c r="AI68" i="1"/>
  <c r="AK68" i="1" s="1"/>
  <c r="AH68" i="1"/>
  <c r="AJ68" i="1" s="1"/>
  <c r="M68" i="1"/>
  <c r="O68" i="1" s="1"/>
  <c r="L68" i="1"/>
  <c r="N68" i="1" s="1"/>
  <c r="FK67" i="1"/>
  <c r="FM67" i="1" s="1"/>
  <c r="FJ67" i="1"/>
  <c r="FL67" i="1" s="1"/>
  <c r="EO67" i="1"/>
  <c r="EQ67" i="1" s="1"/>
  <c r="EN67" i="1"/>
  <c r="EP67" i="1" s="1"/>
  <c r="DS67" i="1"/>
  <c r="DU67" i="1" s="1"/>
  <c r="DR67" i="1"/>
  <c r="DT67" i="1" s="1"/>
  <c r="CW67" i="1"/>
  <c r="CY67" i="1" s="1"/>
  <c r="CV67" i="1"/>
  <c r="CX67" i="1" s="1"/>
  <c r="CA67" i="1"/>
  <c r="CC67" i="1" s="1"/>
  <c r="BZ67" i="1"/>
  <c r="CB67" i="1" s="1"/>
  <c r="BE67" i="1"/>
  <c r="BG67" i="1" s="1"/>
  <c r="BD67" i="1"/>
  <c r="BF67" i="1" s="1"/>
  <c r="AI67" i="1"/>
  <c r="AK67" i="1" s="1"/>
  <c r="AH67" i="1"/>
  <c r="AJ67" i="1" s="1"/>
  <c r="M67" i="1"/>
  <c r="O67" i="1" s="1"/>
  <c r="L67" i="1"/>
  <c r="N67" i="1" s="1"/>
  <c r="FK66" i="1"/>
  <c r="FM66" i="1" s="1"/>
  <c r="FJ66" i="1"/>
  <c r="FL66" i="1" s="1"/>
  <c r="EO66" i="1"/>
  <c r="EQ66" i="1" s="1"/>
  <c r="EN66" i="1"/>
  <c r="EP66" i="1" s="1"/>
  <c r="DS66" i="1"/>
  <c r="DU66" i="1" s="1"/>
  <c r="DR66" i="1"/>
  <c r="DT66" i="1" s="1"/>
  <c r="CW66" i="1"/>
  <c r="CY66" i="1" s="1"/>
  <c r="CV66" i="1"/>
  <c r="CX66" i="1" s="1"/>
  <c r="CA66" i="1"/>
  <c r="CC66" i="1" s="1"/>
  <c r="BZ66" i="1"/>
  <c r="CB66" i="1" s="1"/>
  <c r="BE66" i="1"/>
  <c r="BG66" i="1" s="1"/>
  <c r="BD66" i="1"/>
  <c r="BF66" i="1" s="1"/>
  <c r="AI66" i="1"/>
  <c r="AK66" i="1" s="1"/>
  <c r="AH66" i="1"/>
  <c r="AJ66" i="1" s="1"/>
  <c r="M66" i="1"/>
  <c r="O66" i="1" s="1"/>
  <c r="L66" i="1"/>
  <c r="N66" i="1" s="1"/>
  <c r="FK65" i="1"/>
  <c r="FM65" i="1" s="1"/>
  <c r="FJ65" i="1"/>
  <c r="FL65" i="1" s="1"/>
  <c r="EO65" i="1"/>
  <c r="EQ65" i="1" s="1"/>
  <c r="EN65" i="1"/>
  <c r="EP65" i="1" s="1"/>
  <c r="DS65" i="1"/>
  <c r="DU65" i="1" s="1"/>
  <c r="DR65" i="1"/>
  <c r="DT65" i="1" s="1"/>
  <c r="CW65" i="1"/>
  <c r="CY65" i="1" s="1"/>
  <c r="CV65" i="1"/>
  <c r="CX65" i="1" s="1"/>
  <c r="CA65" i="1"/>
  <c r="CC65" i="1" s="1"/>
  <c r="BZ65" i="1"/>
  <c r="CB65" i="1" s="1"/>
  <c r="BE65" i="1"/>
  <c r="BG65" i="1" s="1"/>
  <c r="BD65" i="1"/>
  <c r="BF65" i="1" s="1"/>
  <c r="AI65" i="1"/>
  <c r="AK65" i="1" s="1"/>
  <c r="AH65" i="1"/>
  <c r="AJ65" i="1" s="1"/>
  <c r="M65" i="1"/>
  <c r="O65" i="1" s="1"/>
  <c r="L65" i="1"/>
  <c r="N65" i="1" s="1"/>
  <c r="FK64" i="1"/>
  <c r="FM64" i="1" s="1"/>
  <c r="FJ64" i="1"/>
  <c r="FL64" i="1" s="1"/>
  <c r="EO64" i="1"/>
  <c r="EQ64" i="1" s="1"/>
  <c r="EN64" i="1"/>
  <c r="EP64" i="1" s="1"/>
  <c r="DS64" i="1"/>
  <c r="DU64" i="1" s="1"/>
  <c r="DR64" i="1"/>
  <c r="DT64" i="1" s="1"/>
  <c r="CW64" i="1"/>
  <c r="CY64" i="1" s="1"/>
  <c r="CV64" i="1"/>
  <c r="CX64" i="1" s="1"/>
  <c r="CA64" i="1"/>
  <c r="CC64" i="1" s="1"/>
  <c r="BZ64" i="1"/>
  <c r="CB64" i="1" s="1"/>
  <c r="BE64" i="1"/>
  <c r="BG64" i="1" s="1"/>
  <c r="BD64" i="1"/>
  <c r="BF64" i="1" s="1"/>
  <c r="AI64" i="1"/>
  <c r="AK64" i="1" s="1"/>
  <c r="AH64" i="1"/>
  <c r="AJ64" i="1" s="1"/>
  <c r="M64" i="1"/>
  <c r="O64" i="1" s="1"/>
  <c r="L64" i="1"/>
  <c r="N64" i="1" s="1"/>
  <c r="FK63" i="1"/>
  <c r="FM63" i="1" s="1"/>
  <c r="FJ63" i="1"/>
  <c r="FL63" i="1" s="1"/>
  <c r="EO63" i="1"/>
  <c r="EQ63" i="1" s="1"/>
  <c r="EN63" i="1"/>
  <c r="EP63" i="1" s="1"/>
  <c r="DS63" i="1"/>
  <c r="DU63" i="1" s="1"/>
  <c r="DR63" i="1"/>
  <c r="DT63" i="1" s="1"/>
  <c r="CW63" i="1"/>
  <c r="CY63" i="1" s="1"/>
  <c r="CV63" i="1"/>
  <c r="CX63" i="1" s="1"/>
  <c r="CA63" i="1"/>
  <c r="CC63" i="1" s="1"/>
  <c r="BZ63" i="1"/>
  <c r="CB63" i="1" s="1"/>
  <c r="BE63" i="1"/>
  <c r="BG63" i="1" s="1"/>
  <c r="BD63" i="1"/>
  <c r="BF63" i="1" s="1"/>
  <c r="AI63" i="1"/>
  <c r="AK63" i="1" s="1"/>
  <c r="AH63" i="1"/>
  <c r="AJ63" i="1" s="1"/>
  <c r="M63" i="1"/>
  <c r="O63" i="1" s="1"/>
  <c r="L63" i="1"/>
  <c r="N63" i="1" s="1"/>
  <c r="FK62" i="1"/>
  <c r="FM62" i="1" s="1"/>
  <c r="FJ62" i="1"/>
  <c r="FL62" i="1" s="1"/>
  <c r="EO62" i="1"/>
  <c r="EQ62" i="1" s="1"/>
  <c r="EN62" i="1"/>
  <c r="EP62" i="1" s="1"/>
  <c r="DS62" i="1"/>
  <c r="DU62" i="1" s="1"/>
  <c r="DR62" i="1"/>
  <c r="DT62" i="1" s="1"/>
  <c r="CW62" i="1"/>
  <c r="CY62" i="1" s="1"/>
  <c r="CV62" i="1"/>
  <c r="CX62" i="1" s="1"/>
  <c r="CA62" i="1"/>
  <c r="CC62" i="1" s="1"/>
  <c r="BZ62" i="1"/>
  <c r="CB62" i="1" s="1"/>
  <c r="BE62" i="1"/>
  <c r="BG62" i="1" s="1"/>
  <c r="BD62" i="1"/>
  <c r="BF62" i="1" s="1"/>
  <c r="AI62" i="1"/>
  <c r="AK62" i="1" s="1"/>
  <c r="AH62" i="1"/>
  <c r="AJ62" i="1" s="1"/>
  <c r="M62" i="1"/>
  <c r="O62" i="1" s="1"/>
  <c r="L62" i="1"/>
  <c r="N62" i="1" s="1"/>
  <c r="FK61" i="1"/>
  <c r="FM61" i="1" s="1"/>
  <c r="FJ61" i="1"/>
  <c r="FL61" i="1" s="1"/>
  <c r="EO61" i="1"/>
  <c r="EQ61" i="1" s="1"/>
  <c r="EN61" i="1"/>
  <c r="EP61" i="1" s="1"/>
  <c r="DS61" i="1"/>
  <c r="DU61" i="1" s="1"/>
  <c r="DR61" i="1"/>
  <c r="DT61" i="1" s="1"/>
  <c r="CW61" i="1"/>
  <c r="CY61" i="1" s="1"/>
  <c r="CV61" i="1"/>
  <c r="CX61" i="1" s="1"/>
  <c r="CA61" i="1"/>
  <c r="CC61" i="1" s="1"/>
  <c r="BZ61" i="1"/>
  <c r="CB61" i="1" s="1"/>
  <c r="BE61" i="1"/>
  <c r="BG61" i="1" s="1"/>
  <c r="BD61" i="1"/>
  <c r="BF61" i="1" s="1"/>
  <c r="AI61" i="1"/>
  <c r="AK61" i="1" s="1"/>
  <c r="AH61" i="1"/>
  <c r="AJ61" i="1" s="1"/>
  <c r="M61" i="1"/>
  <c r="O61" i="1" s="1"/>
  <c r="L61" i="1"/>
  <c r="N61" i="1" s="1"/>
  <c r="FK60" i="1"/>
  <c r="FM60" i="1" s="1"/>
  <c r="FJ60" i="1"/>
  <c r="FL60" i="1" s="1"/>
  <c r="EO60" i="1"/>
  <c r="EQ60" i="1" s="1"/>
  <c r="EN60" i="1"/>
  <c r="EP60" i="1" s="1"/>
  <c r="DS60" i="1"/>
  <c r="DU60" i="1" s="1"/>
  <c r="DR60" i="1"/>
  <c r="DT60" i="1" s="1"/>
  <c r="CW60" i="1"/>
  <c r="CY60" i="1" s="1"/>
  <c r="CV60" i="1"/>
  <c r="CX60" i="1" s="1"/>
  <c r="CA60" i="1"/>
  <c r="CC60" i="1" s="1"/>
  <c r="BZ60" i="1"/>
  <c r="CB60" i="1" s="1"/>
  <c r="BE60" i="1"/>
  <c r="BG60" i="1" s="1"/>
  <c r="BD60" i="1"/>
  <c r="BF60" i="1" s="1"/>
  <c r="AI60" i="1"/>
  <c r="AK60" i="1" s="1"/>
  <c r="AH60" i="1"/>
  <c r="AJ60" i="1" s="1"/>
  <c r="M60" i="1"/>
  <c r="O60" i="1" s="1"/>
  <c r="L60" i="1"/>
  <c r="N60" i="1" s="1"/>
  <c r="FK59" i="1"/>
  <c r="FM59" i="1" s="1"/>
  <c r="FJ59" i="1"/>
  <c r="FL59" i="1" s="1"/>
  <c r="EO59" i="1"/>
  <c r="EQ59" i="1" s="1"/>
  <c r="EN59" i="1"/>
  <c r="EP59" i="1" s="1"/>
  <c r="DS59" i="1"/>
  <c r="DU59" i="1" s="1"/>
  <c r="DR59" i="1"/>
  <c r="DT59" i="1" s="1"/>
  <c r="CW59" i="1"/>
  <c r="CY59" i="1" s="1"/>
  <c r="CV59" i="1"/>
  <c r="CX59" i="1" s="1"/>
  <c r="CA59" i="1"/>
  <c r="CC59" i="1" s="1"/>
  <c r="BZ59" i="1"/>
  <c r="CB59" i="1" s="1"/>
  <c r="BE59" i="1"/>
  <c r="BG59" i="1" s="1"/>
  <c r="BD59" i="1"/>
  <c r="BF59" i="1" s="1"/>
  <c r="AI59" i="1"/>
  <c r="AK59" i="1" s="1"/>
  <c r="AH59" i="1"/>
  <c r="AJ59" i="1" s="1"/>
  <c r="M59" i="1"/>
  <c r="O59" i="1" s="1"/>
  <c r="L59" i="1"/>
  <c r="N59" i="1" s="1"/>
  <c r="FK58" i="1"/>
  <c r="FM58" i="1" s="1"/>
  <c r="FJ58" i="1"/>
  <c r="FL58" i="1" s="1"/>
  <c r="EO58" i="1"/>
  <c r="EQ58" i="1" s="1"/>
  <c r="EN58" i="1"/>
  <c r="EP58" i="1" s="1"/>
  <c r="DS58" i="1"/>
  <c r="DU58" i="1" s="1"/>
  <c r="DR58" i="1"/>
  <c r="DT58" i="1" s="1"/>
  <c r="CW58" i="1"/>
  <c r="CY58" i="1" s="1"/>
  <c r="CV58" i="1"/>
  <c r="CX58" i="1" s="1"/>
  <c r="CA58" i="1"/>
  <c r="CC58" i="1" s="1"/>
  <c r="BZ58" i="1"/>
  <c r="CB58" i="1" s="1"/>
  <c r="BE58" i="1"/>
  <c r="BG58" i="1" s="1"/>
  <c r="BD58" i="1"/>
  <c r="BF58" i="1" s="1"/>
  <c r="AI58" i="1"/>
  <c r="AK58" i="1" s="1"/>
  <c r="AH58" i="1"/>
  <c r="AJ58" i="1" s="1"/>
  <c r="M58" i="1"/>
  <c r="O58" i="1" s="1"/>
  <c r="L58" i="1"/>
  <c r="N58" i="1" s="1"/>
  <c r="FK57" i="1"/>
  <c r="FM57" i="1" s="1"/>
  <c r="FJ57" i="1"/>
  <c r="FL57" i="1" s="1"/>
  <c r="EO57" i="1"/>
  <c r="EQ57" i="1" s="1"/>
  <c r="EN57" i="1"/>
  <c r="EP57" i="1" s="1"/>
  <c r="DS57" i="1"/>
  <c r="DU57" i="1" s="1"/>
  <c r="DR57" i="1"/>
  <c r="DT57" i="1" s="1"/>
  <c r="CW57" i="1"/>
  <c r="CY57" i="1" s="1"/>
  <c r="CV57" i="1"/>
  <c r="CX57" i="1" s="1"/>
  <c r="CA57" i="1"/>
  <c r="CC57" i="1" s="1"/>
  <c r="BZ57" i="1"/>
  <c r="CB57" i="1" s="1"/>
  <c r="BE57" i="1"/>
  <c r="BG57" i="1" s="1"/>
  <c r="BD57" i="1"/>
  <c r="BF57" i="1" s="1"/>
  <c r="AI57" i="1"/>
  <c r="AK57" i="1" s="1"/>
  <c r="AH57" i="1"/>
  <c r="AJ57" i="1" s="1"/>
  <c r="M57" i="1"/>
  <c r="O57" i="1" s="1"/>
  <c r="L57" i="1"/>
  <c r="N57" i="1" s="1"/>
  <c r="FK56" i="1"/>
  <c r="FM56" i="1" s="1"/>
  <c r="FJ56" i="1"/>
  <c r="FL56" i="1" s="1"/>
  <c r="EO56" i="1"/>
  <c r="EQ56" i="1" s="1"/>
  <c r="EN56" i="1"/>
  <c r="EP56" i="1" s="1"/>
  <c r="DS56" i="1"/>
  <c r="DU56" i="1" s="1"/>
  <c r="DR56" i="1"/>
  <c r="DT56" i="1" s="1"/>
  <c r="CW56" i="1"/>
  <c r="CY56" i="1" s="1"/>
  <c r="CV56" i="1"/>
  <c r="CX56" i="1" s="1"/>
  <c r="CA56" i="1"/>
  <c r="CC56" i="1" s="1"/>
  <c r="BZ56" i="1"/>
  <c r="CB56" i="1" s="1"/>
  <c r="BE56" i="1"/>
  <c r="BG56" i="1" s="1"/>
  <c r="BD56" i="1"/>
  <c r="BF56" i="1" s="1"/>
  <c r="AI56" i="1"/>
  <c r="AK56" i="1" s="1"/>
  <c r="AH56" i="1"/>
  <c r="AJ56" i="1" s="1"/>
  <c r="M56" i="1"/>
  <c r="O56" i="1" s="1"/>
  <c r="L56" i="1"/>
  <c r="N56" i="1" s="1"/>
  <c r="FK55" i="1"/>
  <c r="FM55" i="1" s="1"/>
  <c r="FJ55" i="1"/>
  <c r="FL55" i="1" s="1"/>
  <c r="EO55" i="1"/>
  <c r="EQ55" i="1" s="1"/>
  <c r="EN55" i="1"/>
  <c r="EP55" i="1" s="1"/>
  <c r="DS55" i="1"/>
  <c r="DU55" i="1" s="1"/>
  <c r="DR55" i="1"/>
  <c r="DT55" i="1" s="1"/>
  <c r="CW55" i="1"/>
  <c r="CY55" i="1" s="1"/>
  <c r="CV55" i="1"/>
  <c r="CX55" i="1" s="1"/>
  <c r="CA55" i="1"/>
  <c r="CC55" i="1" s="1"/>
  <c r="BZ55" i="1"/>
  <c r="CB55" i="1" s="1"/>
  <c r="BE55" i="1"/>
  <c r="BG55" i="1" s="1"/>
  <c r="BD55" i="1"/>
  <c r="BF55" i="1" s="1"/>
  <c r="AI55" i="1"/>
  <c r="AK55" i="1" s="1"/>
  <c r="AH55" i="1"/>
  <c r="AJ55" i="1" s="1"/>
  <c r="M55" i="1"/>
  <c r="O55" i="1" s="1"/>
  <c r="L55" i="1"/>
  <c r="N55" i="1" s="1"/>
  <c r="FK54" i="1"/>
  <c r="FM54" i="1" s="1"/>
  <c r="FJ54" i="1"/>
  <c r="FL54" i="1" s="1"/>
  <c r="EO54" i="1"/>
  <c r="EQ54" i="1" s="1"/>
  <c r="EN54" i="1"/>
  <c r="EP54" i="1" s="1"/>
  <c r="DS54" i="1"/>
  <c r="DU54" i="1" s="1"/>
  <c r="DR54" i="1"/>
  <c r="DT54" i="1" s="1"/>
  <c r="CW54" i="1"/>
  <c r="CY54" i="1" s="1"/>
  <c r="CV54" i="1"/>
  <c r="CX54" i="1" s="1"/>
  <c r="CA54" i="1"/>
  <c r="CC54" i="1" s="1"/>
  <c r="BZ54" i="1"/>
  <c r="CB54" i="1" s="1"/>
  <c r="BE54" i="1"/>
  <c r="BG54" i="1" s="1"/>
  <c r="BD54" i="1"/>
  <c r="BF54" i="1" s="1"/>
  <c r="AI54" i="1"/>
  <c r="AK54" i="1" s="1"/>
  <c r="AH54" i="1"/>
  <c r="AJ54" i="1" s="1"/>
  <c r="M54" i="1"/>
  <c r="O54" i="1" s="1"/>
  <c r="L54" i="1"/>
  <c r="N54" i="1" s="1"/>
  <c r="FK53" i="1"/>
  <c r="FM53" i="1" s="1"/>
  <c r="FJ53" i="1"/>
  <c r="FL53" i="1" s="1"/>
  <c r="EO53" i="1"/>
  <c r="EQ53" i="1" s="1"/>
  <c r="EN53" i="1"/>
  <c r="EP53" i="1" s="1"/>
  <c r="DS53" i="1"/>
  <c r="DU53" i="1" s="1"/>
  <c r="DR53" i="1"/>
  <c r="DT53" i="1" s="1"/>
  <c r="CW53" i="1"/>
  <c r="CY53" i="1" s="1"/>
  <c r="CV53" i="1"/>
  <c r="CX53" i="1" s="1"/>
  <c r="CA53" i="1"/>
  <c r="CC53" i="1" s="1"/>
  <c r="BZ53" i="1"/>
  <c r="CB53" i="1" s="1"/>
  <c r="BE53" i="1"/>
  <c r="BG53" i="1" s="1"/>
  <c r="BD53" i="1"/>
  <c r="BF53" i="1" s="1"/>
  <c r="AI53" i="1"/>
  <c r="AK53" i="1" s="1"/>
  <c r="AH53" i="1"/>
  <c r="AJ53" i="1" s="1"/>
  <c r="M53" i="1"/>
  <c r="O53" i="1" s="1"/>
  <c r="L53" i="1"/>
  <c r="N53" i="1" s="1"/>
  <c r="FK52" i="1"/>
  <c r="FM52" i="1" s="1"/>
  <c r="FJ52" i="1"/>
  <c r="FL52" i="1" s="1"/>
  <c r="EO52" i="1"/>
  <c r="EQ52" i="1" s="1"/>
  <c r="EN52" i="1"/>
  <c r="EP52" i="1" s="1"/>
  <c r="DS52" i="1"/>
  <c r="DU52" i="1" s="1"/>
  <c r="DR52" i="1"/>
  <c r="DT52" i="1" s="1"/>
  <c r="CW52" i="1"/>
  <c r="CY52" i="1" s="1"/>
  <c r="CV52" i="1"/>
  <c r="CX52" i="1" s="1"/>
  <c r="CA52" i="1"/>
  <c r="CC52" i="1" s="1"/>
  <c r="BZ52" i="1"/>
  <c r="CB52" i="1" s="1"/>
  <c r="BE52" i="1"/>
  <c r="BG52" i="1" s="1"/>
  <c r="BD52" i="1"/>
  <c r="BF52" i="1" s="1"/>
  <c r="AI52" i="1"/>
  <c r="AK52" i="1" s="1"/>
  <c r="AH52" i="1"/>
  <c r="AJ52" i="1" s="1"/>
  <c r="M52" i="1"/>
  <c r="O52" i="1" s="1"/>
  <c r="L52" i="1"/>
  <c r="N52" i="1" s="1"/>
  <c r="FK51" i="1"/>
  <c r="FM51" i="1" s="1"/>
  <c r="FJ51" i="1"/>
  <c r="FL51" i="1" s="1"/>
  <c r="EO51" i="1"/>
  <c r="EQ51" i="1" s="1"/>
  <c r="EN51" i="1"/>
  <c r="EP51" i="1" s="1"/>
  <c r="DS51" i="1"/>
  <c r="DU51" i="1" s="1"/>
  <c r="DR51" i="1"/>
  <c r="DT51" i="1" s="1"/>
  <c r="CW51" i="1"/>
  <c r="CY51" i="1" s="1"/>
  <c r="CV51" i="1"/>
  <c r="CX51" i="1" s="1"/>
  <c r="CA51" i="1"/>
  <c r="CC51" i="1" s="1"/>
  <c r="BZ51" i="1"/>
  <c r="CB51" i="1" s="1"/>
  <c r="BE51" i="1"/>
  <c r="BG51" i="1" s="1"/>
  <c r="BD51" i="1"/>
  <c r="BF51" i="1" s="1"/>
  <c r="AI51" i="1"/>
  <c r="AK51" i="1" s="1"/>
  <c r="AH51" i="1"/>
  <c r="AJ51" i="1" s="1"/>
  <c r="M51" i="1"/>
  <c r="O51" i="1" s="1"/>
  <c r="L51" i="1"/>
  <c r="N51" i="1" s="1"/>
  <c r="FK50" i="1"/>
  <c r="FM50" i="1" s="1"/>
  <c r="FJ50" i="1"/>
  <c r="FL50" i="1" s="1"/>
  <c r="EO50" i="1"/>
  <c r="EQ50" i="1" s="1"/>
  <c r="EN50" i="1"/>
  <c r="EP50" i="1" s="1"/>
  <c r="DS50" i="1"/>
  <c r="DU50" i="1" s="1"/>
  <c r="DR50" i="1"/>
  <c r="DT50" i="1" s="1"/>
  <c r="CW50" i="1"/>
  <c r="CY50" i="1" s="1"/>
  <c r="CV50" i="1"/>
  <c r="CX50" i="1" s="1"/>
  <c r="CA50" i="1"/>
  <c r="CC50" i="1" s="1"/>
  <c r="BZ50" i="1"/>
  <c r="CB50" i="1" s="1"/>
  <c r="BE50" i="1"/>
  <c r="BG50" i="1" s="1"/>
  <c r="BD50" i="1"/>
  <c r="BF50" i="1" s="1"/>
  <c r="AI50" i="1"/>
  <c r="AK50" i="1" s="1"/>
  <c r="AH50" i="1"/>
  <c r="AJ50" i="1" s="1"/>
  <c r="M50" i="1"/>
  <c r="O50" i="1" s="1"/>
  <c r="L50" i="1"/>
  <c r="N50" i="1" s="1"/>
  <c r="FK49" i="1"/>
  <c r="FM49" i="1" s="1"/>
  <c r="FJ49" i="1"/>
  <c r="FL49" i="1" s="1"/>
  <c r="EO49" i="1"/>
  <c r="EQ49" i="1" s="1"/>
  <c r="EN49" i="1"/>
  <c r="EP49" i="1" s="1"/>
  <c r="DS49" i="1"/>
  <c r="DU49" i="1" s="1"/>
  <c r="DR49" i="1"/>
  <c r="DT49" i="1" s="1"/>
  <c r="CW49" i="1"/>
  <c r="CY49" i="1" s="1"/>
  <c r="CV49" i="1"/>
  <c r="CX49" i="1" s="1"/>
  <c r="CA49" i="1"/>
  <c r="CC49" i="1" s="1"/>
  <c r="BZ49" i="1"/>
  <c r="CB49" i="1" s="1"/>
  <c r="BE49" i="1"/>
  <c r="BG49" i="1" s="1"/>
  <c r="BD49" i="1"/>
  <c r="BF49" i="1" s="1"/>
  <c r="AI49" i="1"/>
  <c r="AK49" i="1" s="1"/>
  <c r="AH49" i="1"/>
  <c r="AJ49" i="1" s="1"/>
  <c r="M49" i="1"/>
  <c r="O49" i="1" s="1"/>
  <c r="L49" i="1"/>
  <c r="N49" i="1" s="1"/>
  <c r="FK48" i="1"/>
  <c r="FM48" i="1" s="1"/>
  <c r="FJ48" i="1"/>
  <c r="FL48" i="1" s="1"/>
  <c r="EO48" i="1"/>
  <c r="EQ48" i="1" s="1"/>
  <c r="EN48" i="1"/>
  <c r="EP48" i="1" s="1"/>
  <c r="DS48" i="1"/>
  <c r="DU48" i="1" s="1"/>
  <c r="DR48" i="1"/>
  <c r="DT48" i="1" s="1"/>
  <c r="CW48" i="1"/>
  <c r="CY48" i="1" s="1"/>
  <c r="CV48" i="1"/>
  <c r="CX48" i="1" s="1"/>
  <c r="CA48" i="1"/>
  <c r="CC48" i="1" s="1"/>
  <c r="BZ48" i="1"/>
  <c r="CB48" i="1" s="1"/>
  <c r="BE48" i="1"/>
  <c r="BG48" i="1" s="1"/>
  <c r="BD48" i="1"/>
  <c r="BF48" i="1" s="1"/>
  <c r="AI48" i="1"/>
  <c r="AK48" i="1" s="1"/>
  <c r="AH48" i="1"/>
  <c r="AJ48" i="1" s="1"/>
  <c r="M48" i="1"/>
  <c r="O48" i="1" s="1"/>
  <c r="L48" i="1"/>
  <c r="N48" i="1" s="1"/>
  <c r="FK47" i="1"/>
  <c r="FM47" i="1" s="1"/>
  <c r="FJ47" i="1"/>
  <c r="FL47" i="1" s="1"/>
  <c r="EO47" i="1"/>
  <c r="EQ47" i="1" s="1"/>
  <c r="EN47" i="1"/>
  <c r="EP47" i="1" s="1"/>
  <c r="DS47" i="1"/>
  <c r="DU47" i="1" s="1"/>
  <c r="DR47" i="1"/>
  <c r="DT47" i="1" s="1"/>
  <c r="CW47" i="1"/>
  <c r="CY47" i="1" s="1"/>
  <c r="CV47" i="1"/>
  <c r="CX47" i="1" s="1"/>
  <c r="CA47" i="1"/>
  <c r="CC47" i="1" s="1"/>
  <c r="BZ47" i="1"/>
  <c r="CB47" i="1" s="1"/>
  <c r="BE47" i="1"/>
  <c r="BG47" i="1" s="1"/>
  <c r="BD47" i="1"/>
  <c r="BF47" i="1" s="1"/>
  <c r="AI47" i="1"/>
  <c r="AK47" i="1" s="1"/>
  <c r="AH47" i="1"/>
  <c r="AJ47" i="1" s="1"/>
  <c r="M47" i="1"/>
  <c r="O47" i="1" s="1"/>
  <c r="L47" i="1"/>
  <c r="N47" i="1" s="1"/>
  <c r="FK46" i="1"/>
  <c r="FM46" i="1" s="1"/>
  <c r="FJ46" i="1"/>
  <c r="FL46" i="1" s="1"/>
  <c r="EO46" i="1"/>
  <c r="EQ46" i="1" s="1"/>
  <c r="EN46" i="1"/>
  <c r="EP46" i="1" s="1"/>
  <c r="DS46" i="1"/>
  <c r="DU46" i="1" s="1"/>
  <c r="DR46" i="1"/>
  <c r="DT46" i="1" s="1"/>
  <c r="CW46" i="1"/>
  <c r="CY46" i="1" s="1"/>
  <c r="CV46" i="1"/>
  <c r="CX46" i="1" s="1"/>
  <c r="CA46" i="1"/>
  <c r="CC46" i="1" s="1"/>
  <c r="BZ46" i="1"/>
  <c r="CB46" i="1" s="1"/>
  <c r="BE46" i="1"/>
  <c r="BG46" i="1" s="1"/>
  <c r="BD46" i="1"/>
  <c r="BF46" i="1" s="1"/>
  <c r="AI46" i="1"/>
  <c r="AK46" i="1" s="1"/>
  <c r="AH46" i="1"/>
  <c r="AJ46" i="1" s="1"/>
  <c r="M46" i="1"/>
  <c r="O46" i="1" s="1"/>
  <c r="L46" i="1"/>
  <c r="N46" i="1" s="1"/>
  <c r="FK45" i="1"/>
  <c r="FM45" i="1" s="1"/>
  <c r="FJ45" i="1"/>
  <c r="FL45" i="1" s="1"/>
  <c r="EO45" i="1"/>
  <c r="EQ45" i="1" s="1"/>
  <c r="EN45" i="1"/>
  <c r="EP45" i="1" s="1"/>
  <c r="DS45" i="1"/>
  <c r="DU45" i="1" s="1"/>
  <c r="DR45" i="1"/>
  <c r="DT45" i="1" s="1"/>
  <c r="CW45" i="1"/>
  <c r="CY45" i="1" s="1"/>
  <c r="CV45" i="1"/>
  <c r="CX45" i="1" s="1"/>
  <c r="CA45" i="1"/>
  <c r="CC45" i="1" s="1"/>
  <c r="BZ45" i="1"/>
  <c r="CB45" i="1" s="1"/>
  <c r="BE45" i="1"/>
  <c r="BG45" i="1" s="1"/>
  <c r="BD45" i="1"/>
  <c r="BF45" i="1" s="1"/>
  <c r="AI45" i="1"/>
  <c r="AK45" i="1" s="1"/>
  <c r="AH45" i="1"/>
  <c r="AJ45" i="1" s="1"/>
  <c r="M45" i="1"/>
  <c r="O45" i="1" s="1"/>
  <c r="L45" i="1"/>
  <c r="N45" i="1" s="1"/>
  <c r="FK44" i="1"/>
  <c r="FM44" i="1" s="1"/>
  <c r="FJ44" i="1"/>
  <c r="FL44" i="1" s="1"/>
  <c r="EO44" i="1"/>
  <c r="EQ44" i="1" s="1"/>
  <c r="EN44" i="1"/>
  <c r="EP44" i="1" s="1"/>
  <c r="DS44" i="1"/>
  <c r="DU44" i="1" s="1"/>
  <c r="DR44" i="1"/>
  <c r="DT44" i="1" s="1"/>
  <c r="CW44" i="1"/>
  <c r="CY44" i="1" s="1"/>
  <c r="CV44" i="1"/>
  <c r="CX44" i="1" s="1"/>
  <c r="CA44" i="1"/>
  <c r="CC44" i="1" s="1"/>
  <c r="BZ44" i="1"/>
  <c r="CB44" i="1" s="1"/>
  <c r="BE44" i="1"/>
  <c r="BG44" i="1" s="1"/>
  <c r="BD44" i="1"/>
  <c r="BF44" i="1" s="1"/>
  <c r="AI44" i="1"/>
  <c r="AK44" i="1" s="1"/>
  <c r="AH44" i="1"/>
  <c r="AJ44" i="1" s="1"/>
  <c r="M44" i="1"/>
  <c r="O44" i="1" s="1"/>
  <c r="L44" i="1"/>
  <c r="N44" i="1" s="1"/>
  <c r="FK43" i="1"/>
  <c r="FM43" i="1" s="1"/>
  <c r="FJ43" i="1"/>
  <c r="FL43" i="1" s="1"/>
  <c r="EO43" i="1"/>
  <c r="EQ43" i="1" s="1"/>
  <c r="EN43" i="1"/>
  <c r="EP43" i="1" s="1"/>
  <c r="DS43" i="1"/>
  <c r="DU43" i="1" s="1"/>
  <c r="DR43" i="1"/>
  <c r="DT43" i="1" s="1"/>
  <c r="CW43" i="1"/>
  <c r="CY43" i="1" s="1"/>
  <c r="CV43" i="1"/>
  <c r="CX43" i="1" s="1"/>
  <c r="CA43" i="1"/>
  <c r="CC43" i="1" s="1"/>
  <c r="BZ43" i="1"/>
  <c r="CB43" i="1" s="1"/>
  <c r="BE43" i="1"/>
  <c r="BG43" i="1" s="1"/>
  <c r="BD43" i="1"/>
  <c r="BF43" i="1" s="1"/>
  <c r="AI43" i="1"/>
  <c r="AK43" i="1" s="1"/>
  <c r="AH43" i="1"/>
  <c r="AJ43" i="1" s="1"/>
  <c r="M43" i="1"/>
  <c r="O43" i="1" s="1"/>
  <c r="L43" i="1"/>
  <c r="N43" i="1" s="1"/>
  <c r="FK42" i="1"/>
  <c r="FM42" i="1" s="1"/>
  <c r="FJ42" i="1"/>
  <c r="FL42" i="1" s="1"/>
  <c r="EO42" i="1"/>
  <c r="EQ42" i="1" s="1"/>
  <c r="EN42" i="1"/>
  <c r="EP42" i="1" s="1"/>
  <c r="DS42" i="1"/>
  <c r="DU42" i="1" s="1"/>
  <c r="DR42" i="1"/>
  <c r="DT42" i="1" s="1"/>
  <c r="CW42" i="1"/>
  <c r="CY42" i="1" s="1"/>
  <c r="CV42" i="1"/>
  <c r="CX42" i="1" s="1"/>
  <c r="CA42" i="1"/>
  <c r="CC42" i="1" s="1"/>
  <c r="BZ42" i="1"/>
  <c r="CB42" i="1" s="1"/>
  <c r="BE42" i="1"/>
  <c r="BG42" i="1" s="1"/>
  <c r="BD42" i="1"/>
  <c r="BF42" i="1" s="1"/>
  <c r="AI42" i="1"/>
  <c r="AK42" i="1" s="1"/>
  <c r="AH42" i="1"/>
  <c r="AJ42" i="1" s="1"/>
  <c r="M42" i="1"/>
  <c r="O42" i="1" s="1"/>
  <c r="L42" i="1"/>
  <c r="N42" i="1" s="1"/>
  <c r="FK41" i="1"/>
  <c r="FM41" i="1" s="1"/>
  <c r="FJ41" i="1"/>
  <c r="FL41" i="1" s="1"/>
  <c r="EO41" i="1"/>
  <c r="EQ41" i="1" s="1"/>
  <c r="EN41" i="1"/>
  <c r="EP41" i="1" s="1"/>
  <c r="DS41" i="1"/>
  <c r="DU41" i="1" s="1"/>
  <c r="DR41" i="1"/>
  <c r="DT41" i="1" s="1"/>
  <c r="CW41" i="1"/>
  <c r="CY41" i="1" s="1"/>
  <c r="CV41" i="1"/>
  <c r="CX41" i="1" s="1"/>
  <c r="CA41" i="1"/>
  <c r="CC41" i="1" s="1"/>
  <c r="BZ41" i="1"/>
  <c r="CB41" i="1" s="1"/>
  <c r="BE41" i="1"/>
  <c r="BG41" i="1" s="1"/>
  <c r="BD41" i="1"/>
  <c r="BF41" i="1" s="1"/>
  <c r="AI41" i="1"/>
  <c r="AK41" i="1" s="1"/>
  <c r="AH41" i="1"/>
  <c r="AJ41" i="1" s="1"/>
  <c r="M41" i="1"/>
  <c r="O41" i="1" s="1"/>
  <c r="L41" i="1"/>
  <c r="N41" i="1" s="1"/>
  <c r="FK40" i="1"/>
  <c r="FM40" i="1" s="1"/>
  <c r="FJ40" i="1"/>
  <c r="FL40" i="1" s="1"/>
  <c r="EO40" i="1"/>
  <c r="EQ40" i="1" s="1"/>
  <c r="EN40" i="1"/>
  <c r="EP40" i="1" s="1"/>
  <c r="DS40" i="1"/>
  <c r="DU40" i="1" s="1"/>
  <c r="DR40" i="1"/>
  <c r="DT40" i="1" s="1"/>
  <c r="CW40" i="1"/>
  <c r="CY40" i="1" s="1"/>
  <c r="CV40" i="1"/>
  <c r="CX40" i="1" s="1"/>
  <c r="CA40" i="1"/>
  <c r="CC40" i="1" s="1"/>
  <c r="BZ40" i="1"/>
  <c r="CB40" i="1" s="1"/>
  <c r="BE40" i="1"/>
  <c r="BG40" i="1" s="1"/>
  <c r="BD40" i="1"/>
  <c r="BF40" i="1" s="1"/>
  <c r="AI40" i="1"/>
  <c r="AK40" i="1" s="1"/>
  <c r="AH40" i="1"/>
  <c r="AJ40" i="1" s="1"/>
  <c r="M40" i="1"/>
  <c r="O40" i="1" s="1"/>
  <c r="L40" i="1"/>
  <c r="N40" i="1" s="1"/>
  <c r="FK39" i="1"/>
  <c r="FM39" i="1" s="1"/>
  <c r="FJ39" i="1"/>
  <c r="FL39" i="1" s="1"/>
  <c r="EO39" i="1"/>
  <c r="EQ39" i="1" s="1"/>
  <c r="EN39" i="1"/>
  <c r="EP39" i="1" s="1"/>
  <c r="DS39" i="1"/>
  <c r="DU39" i="1" s="1"/>
  <c r="DR39" i="1"/>
  <c r="DT39" i="1" s="1"/>
  <c r="CW39" i="1"/>
  <c r="CY39" i="1" s="1"/>
  <c r="CV39" i="1"/>
  <c r="CX39" i="1" s="1"/>
  <c r="CA39" i="1"/>
  <c r="CC39" i="1" s="1"/>
  <c r="BZ39" i="1"/>
  <c r="CB39" i="1" s="1"/>
  <c r="BE39" i="1"/>
  <c r="BG39" i="1" s="1"/>
  <c r="BD39" i="1"/>
  <c r="BF39" i="1" s="1"/>
  <c r="AI39" i="1"/>
  <c r="AK39" i="1" s="1"/>
  <c r="AH39" i="1"/>
  <c r="AJ39" i="1" s="1"/>
  <c r="M39" i="1"/>
  <c r="O39" i="1" s="1"/>
  <c r="L39" i="1"/>
  <c r="N39" i="1" s="1"/>
  <c r="FK38" i="1"/>
  <c r="FM38" i="1" s="1"/>
  <c r="FJ38" i="1"/>
  <c r="FL38" i="1" s="1"/>
  <c r="EO38" i="1"/>
  <c r="EQ38" i="1" s="1"/>
  <c r="EN38" i="1"/>
  <c r="EP38" i="1" s="1"/>
  <c r="DS38" i="1"/>
  <c r="DU38" i="1" s="1"/>
  <c r="DR38" i="1"/>
  <c r="DT38" i="1" s="1"/>
  <c r="CW38" i="1"/>
  <c r="CY38" i="1" s="1"/>
  <c r="CV38" i="1"/>
  <c r="CX38" i="1" s="1"/>
  <c r="CA38" i="1"/>
  <c r="CC38" i="1" s="1"/>
  <c r="BZ38" i="1"/>
  <c r="CB38" i="1" s="1"/>
  <c r="BE38" i="1"/>
  <c r="BG38" i="1" s="1"/>
  <c r="BD38" i="1"/>
  <c r="BF38" i="1" s="1"/>
  <c r="AI38" i="1"/>
  <c r="AK38" i="1" s="1"/>
  <c r="AH38" i="1"/>
  <c r="AJ38" i="1" s="1"/>
  <c r="M38" i="1"/>
  <c r="O38" i="1" s="1"/>
  <c r="L38" i="1"/>
  <c r="N38" i="1" s="1"/>
  <c r="FK37" i="1"/>
  <c r="FM37" i="1" s="1"/>
  <c r="FJ37" i="1"/>
  <c r="FL37" i="1" s="1"/>
  <c r="EO37" i="1"/>
  <c r="EQ37" i="1" s="1"/>
  <c r="EN37" i="1"/>
  <c r="EP37" i="1" s="1"/>
  <c r="DS37" i="1"/>
  <c r="DU37" i="1" s="1"/>
  <c r="DR37" i="1"/>
  <c r="DT37" i="1" s="1"/>
  <c r="CW37" i="1"/>
  <c r="CY37" i="1" s="1"/>
  <c r="CV37" i="1"/>
  <c r="CX37" i="1" s="1"/>
  <c r="CA37" i="1"/>
  <c r="CC37" i="1" s="1"/>
  <c r="BZ37" i="1"/>
  <c r="CB37" i="1" s="1"/>
  <c r="BE37" i="1"/>
  <c r="BG37" i="1" s="1"/>
  <c r="BD37" i="1"/>
  <c r="BF37" i="1" s="1"/>
  <c r="AI37" i="1"/>
  <c r="AK37" i="1" s="1"/>
  <c r="AH37" i="1"/>
  <c r="AJ37" i="1" s="1"/>
  <c r="M37" i="1"/>
  <c r="O37" i="1" s="1"/>
  <c r="L37" i="1"/>
  <c r="N37" i="1" s="1"/>
  <c r="FK36" i="1"/>
  <c r="FM36" i="1" s="1"/>
  <c r="FJ36" i="1"/>
  <c r="FL36" i="1" s="1"/>
  <c r="EO36" i="1"/>
  <c r="EQ36" i="1" s="1"/>
  <c r="EN36" i="1"/>
  <c r="EP36" i="1" s="1"/>
  <c r="DS36" i="1"/>
  <c r="DU36" i="1" s="1"/>
  <c r="DR36" i="1"/>
  <c r="DT36" i="1" s="1"/>
  <c r="CW36" i="1"/>
  <c r="CY36" i="1" s="1"/>
  <c r="CV36" i="1"/>
  <c r="CX36" i="1" s="1"/>
  <c r="CA36" i="1"/>
  <c r="CC36" i="1" s="1"/>
  <c r="BZ36" i="1"/>
  <c r="CB36" i="1" s="1"/>
  <c r="BE36" i="1"/>
  <c r="BG36" i="1" s="1"/>
  <c r="BD36" i="1"/>
  <c r="BF36" i="1" s="1"/>
  <c r="AI36" i="1"/>
  <c r="AK36" i="1" s="1"/>
  <c r="AH36" i="1"/>
  <c r="AJ36" i="1" s="1"/>
  <c r="M36" i="1"/>
  <c r="O36" i="1" s="1"/>
  <c r="L36" i="1"/>
  <c r="N36" i="1" s="1"/>
  <c r="FK35" i="1"/>
  <c r="FM35" i="1" s="1"/>
  <c r="FJ35" i="1"/>
  <c r="FL35" i="1" s="1"/>
  <c r="EO35" i="1"/>
  <c r="EQ35" i="1" s="1"/>
  <c r="EN35" i="1"/>
  <c r="EP35" i="1" s="1"/>
  <c r="DS35" i="1"/>
  <c r="DU35" i="1" s="1"/>
  <c r="DR35" i="1"/>
  <c r="DT35" i="1" s="1"/>
  <c r="CW35" i="1"/>
  <c r="CY35" i="1" s="1"/>
  <c r="CV35" i="1"/>
  <c r="CX35" i="1" s="1"/>
  <c r="CA35" i="1"/>
  <c r="CC35" i="1" s="1"/>
  <c r="BZ35" i="1"/>
  <c r="CB35" i="1" s="1"/>
  <c r="BE35" i="1"/>
  <c r="BG35" i="1" s="1"/>
  <c r="BD35" i="1"/>
  <c r="BF35" i="1" s="1"/>
  <c r="AI35" i="1"/>
  <c r="AK35" i="1" s="1"/>
  <c r="AH35" i="1"/>
  <c r="AJ35" i="1" s="1"/>
  <c r="M35" i="1"/>
  <c r="O35" i="1" s="1"/>
  <c r="L35" i="1"/>
  <c r="N35" i="1" s="1"/>
  <c r="FK34" i="1"/>
  <c r="FM34" i="1" s="1"/>
  <c r="FJ34" i="1"/>
  <c r="FL34" i="1" s="1"/>
  <c r="EO34" i="1"/>
  <c r="EQ34" i="1" s="1"/>
  <c r="EN34" i="1"/>
  <c r="EP34" i="1" s="1"/>
  <c r="DS34" i="1"/>
  <c r="DU34" i="1" s="1"/>
  <c r="DR34" i="1"/>
  <c r="DT34" i="1" s="1"/>
  <c r="CW34" i="1"/>
  <c r="CY34" i="1" s="1"/>
  <c r="CV34" i="1"/>
  <c r="CX34" i="1" s="1"/>
  <c r="CA34" i="1"/>
  <c r="CC34" i="1" s="1"/>
  <c r="BZ34" i="1"/>
  <c r="CB34" i="1" s="1"/>
  <c r="BE34" i="1"/>
  <c r="BG34" i="1" s="1"/>
  <c r="BD34" i="1"/>
  <c r="BF34" i="1" s="1"/>
  <c r="AI34" i="1"/>
  <c r="AK34" i="1" s="1"/>
  <c r="AH34" i="1"/>
  <c r="AJ34" i="1" s="1"/>
  <c r="M34" i="1"/>
  <c r="O34" i="1" s="1"/>
  <c r="L34" i="1"/>
  <c r="N34" i="1" s="1"/>
  <c r="FK33" i="1"/>
  <c r="FM33" i="1" s="1"/>
  <c r="FJ33" i="1"/>
  <c r="FL33" i="1" s="1"/>
  <c r="EO33" i="1"/>
  <c r="EQ33" i="1" s="1"/>
  <c r="EN33" i="1"/>
  <c r="EP33" i="1" s="1"/>
  <c r="DS33" i="1"/>
  <c r="DU33" i="1" s="1"/>
  <c r="DR33" i="1"/>
  <c r="DT33" i="1" s="1"/>
  <c r="CW33" i="1"/>
  <c r="CY33" i="1" s="1"/>
  <c r="CV33" i="1"/>
  <c r="CX33" i="1" s="1"/>
  <c r="CA33" i="1"/>
  <c r="CC33" i="1" s="1"/>
  <c r="BZ33" i="1"/>
  <c r="CB33" i="1" s="1"/>
  <c r="BE33" i="1"/>
  <c r="BG33" i="1" s="1"/>
  <c r="BD33" i="1"/>
  <c r="BF33" i="1" s="1"/>
  <c r="AI33" i="1"/>
  <c r="AK33" i="1" s="1"/>
  <c r="AH33" i="1"/>
  <c r="AJ33" i="1" s="1"/>
  <c r="M33" i="1"/>
  <c r="O33" i="1" s="1"/>
  <c r="L33" i="1"/>
  <c r="N33" i="1" s="1"/>
  <c r="FK32" i="1"/>
  <c r="FM32" i="1" s="1"/>
  <c r="FJ32" i="1"/>
  <c r="FL32" i="1" s="1"/>
  <c r="EO32" i="1"/>
  <c r="EQ32" i="1" s="1"/>
  <c r="EN32" i="1"/>
  <c r="EP32" i="1" s="1"/>
  <c r="DS32" i="1"/>
  <c r="DU32" i="1" s="1"/>
  <c r="DR32" i="1"/>
  <c r="DT32" i="1" s="1"/>
  <c r="CW32" i="1"/>
  <c r="CY32" i="1" s="1"/>
  <c r="CV32" i="1"/>
  <c r="CX32" i="1" s="1"/>
  <c r="CA32" i="1"/>
  <c r="CC32" i="1" s="1"/>
  <c r="BZ32" i="1"/>
  <c r="CB32" i="1" s="1"/>
  <c r="BE32" i="1"/>
  <c r="BG32" i="1" s="1"/>
  <c r="BD32" i="1"/>
  <c r="BF32" i="1" s="1"/>
  <c r="AI32" i="1"/>
  <c r="AK32" i="1" s="1"/>
  <c r="AH32" i="1"/>
  <c r="AJ32" i="1" s="1"/>
  <c r="M32" i="1"/>
  <c r="O32" i="1" s="1"/>
  <c r="L32" i="1"/>
  <c r="N32" i="1" s="1"/>
  <c r="FK31" i="1"/>
  <c r="FM31" i="1" s="1"/>
  <c r="FJ31" i="1"/>
  <c r="FL31" i="1" s="1"/>
  <c r="EO31" i="1"/>
  <c r="EQ31" i="1" s="1"/>
  <c r="EN31" i="1"/>
  <c r="EP31" i="1" s="1"/>
  <c r="DS31" i="1"/>
  <c r="DU31" i="1" s="1"/>
  <c r="DR31" i="1"/>
  <c r="DT31" i="1" s="1"/>
  <c r="CW31" i="1"/>
  <c r="CY31" i="1" s="1"/>
  <c r="CV31" i="1"/>
  <c r="CX31" i="1" s="1"/>
  <c r="CA31" i="1"/>
  <c r="CC31" i="1" s="1"/>
  <c r="BZ31" i="1"/>
  <c r="CB31" i="1" s="1"/>
  <c r="BE31" i="1"/>
  <c r="BG31" i="1" s="1"/>
  <c r="BD31" i="1"/>
  <c r="BF31" i="1" s="1"/>
  <c r="AI31" i="1"/>
  <c r="AK31" i="1" s="1"/>
  <c r="AH31" i="1"/>
  <c r="AJ31" i="1" s="1"/>
  <c r="M31" i="1"/>
  <c r="O31" i="1" s="1"/>
  <c r="L31" i="1"/>
  <c r="N31" i="1" s="1"/>
  <c r="FK30" i="1"/>
  <c r="FM30" i="1" s="1"/>
  <c r="FJ30" i="1"/>
  <c r="FL30" i="1" s="1"/>
  <c r="EO30" i="1"/>
  <c r="EQ30" i="1" s="1"/>
  <c r="EN30" i="1"/>
  <c r="EP30" i="1" s="1"/>
  <c r="DS30" i="1"/>
  <c r="DU30" i="1" s="1"/>
  <c r="DR30" i="1"/>
  <c r="DT30" i="1" s="1"/>
  <c r="CW30" i="1"/>
  <c r="CY30" i="1" s="1"/>
  <c r="CV30" i="1"/>
  <c r="CX30" i="1" s="1"/>
  <c r="CA30" i="1"/>
  <c r="CC30" i="1" s="1"/>
  <c r="BZ30" i="1"/>
  <c r="CB30" i="1" s="1"/>
  <c r="BE30" i="1"/>
  <c r="BG30" i="1" s="1"/>
  <c r="BD30" i="1"/>
  <c r="BF30" i="1" s="1"/>
  <c r="AI30" i="1"/>
  <c r="AK30" i="1" s="1"/>
  <c r="AH30" i="1"/>
  <c r="AJ30" i="1" s="1"/>
  <c r="M30" i="1"/>
  <c r="O30" i="1" s="1"/>
  <c r="L30" i="1"/>
  <c r="N30" i="1" s="1"/>
  <c r="FK29" i="1"/>
  <c r="FM29" i="1" s="1"/>
  <c r="FJ29" i="1"/>
  <c r="FL29" i="1" s="1"/>
  <c r="EO29" i="1"/>
  <c r="EQ29" i="1" s="1"/>
  <c r="EN29" i="1"/>
  <c r="EP29" i="1" s="1"/>
  <c r="DS29" i="1"/>
  <c r="DU29" i="1" s="1"/>
  <c r="DR29" i="1"/>
  <c r="DT29" i="1" s="1"/>
  <c r="CW29" i="1"/>
  <c r="CY29" i="1" s="1"/>
  <c r="CV29" i="1"/>
  <c r="CX29" i="1" s="1"/>
  <c r="CA29" i="1"/>
  <c r="CC29" i="1" s="1"/>
  <c r="BZ29" i="1"/>
  <c r="CB29" i="1" s="1"/>
  <c r="BE29" i="1"/>
  <c r="BG29" i="1" s="1"/>
  <c r="BD29" i="1"/>
  <c r="BF29" i="1" s="1"/>
  <c r="AI29" i="1"/>
  <c r="AK29" i="1" s="1"/>
  <c r="AH29" i="1"/>
  <c r="AJ29" i="1" s="1"/>
  <c r="M29" i="1"/>
  <c r="O29" i="1" s="1"/>
  <c r="L29" i="1"/>
  <c r="N29" i="1" s="1"/>
  <c r="FK28" i="1"/>
  <c r="FM28" i="1" s="1"/>
  <c r="FJ28" i="1"/>
  <c r="FL28" i="1" s="1"/>
  <c r="EO28" i="1"/>
  <c r="EQ28" i="1" s="1"/>
  <c r="EN28" i="1"/>
  <c r="EP28" i="1" s="1"/>
  <c r="DS28" i="1"/>
  <c r="DU28" i="1" s="1"/>
  <c r="DR28" i="1"/>
  <c r="DT28" i="1" s="1"/>
  <c r="CW28" i="1"/>
  <c r="CY28" i="1" s="1"/>
  <c r="CV28" i="1"/>
  <c r="CX28" i="1" s="1"/>
  <c r="CA28" i="1"/>
  <c r="CC28" i="1" s="1"/>
  <c r="BZ28" i="1"/>
  <c r="CB28" i="1" s="1"/>
  <c r="BE28" i="1"/>
  <c r="BG28" i="1" s="1"/>
  <c r="BD28" i="1"/>
  <c r="BF28" i="1" s="1"/>
  <c r="AI28" i="1"/>
  <c r="AK28" i="1" s="1"/>
  <c r="AH28" i="1"/>
  <c r="AJ28" i="1" s="1"/>
  <c r="M28" i="1"/>
  <c r="O28" i="1" s="1"/>
  <c r="L28" i="1"/>
  <c r="N28" i="1" s="1"/>
  <c r="FK27" i="1"/>
  <c r="FM27" i="1" s="1"/>
  <c r="FJ27" i="1"/>
  <c r="FL27" i="1" s="1"/>
  <c r="EO27" i="1"/>
  <c r="EQ27" i="1" s="1"/>
  <c r="EN27" i="1"/>
  <c r="EP27" i="1" s="1"/>
  <c r="DS27" i="1"/>
  <c r="DU27" i="1" s="1"/>
  <c r="DR27" i="1"/>
  <c r="DT27" i="1" s="1"/>
  <c r="CW27" i="1"/>
  <c r="CY27" i="1" s="1"/>
  <c r="CV27" i="1"/>
  <c r="CX27" i="1" s="1"/>
  <c r="CA27" i="1"/>
  <c r="CC27" i="1" s="1"/>
  <c r="BZ27" i="1"/>
  <c r="CB27" i="1" s="1"/>
  <c r="BE27" i="1"/>
  <c r="BG27" i="1" s="1"/>
  <c r="BD27" i="1"/>
  <c r="BF27" i="1" s="1"/>
  <c r="AI27" i="1"/>
  <c r="AK27" i="1" s="1"/>
  <c r="AH27" i="1"/>
  <c r="AJ27" i="1" s="1"/>
  <c r="M27" i="1"/>
  <c r="O27" i="1" s="1"/>
  <c r="L27" i="1"/>
  <c r="N27" i="1" s="1"/>
  <c r="FK26" i="1"/>
  <c r="FM26" i="1" s="1"/>
  <c r="FJ26" i="1"/>
  <c r="FL26" i="1" s="1"/>
  <c r="EO26" i="1"/>
  <c r="EQ26" i="1" s="1"/>
  <c r="EN26" i="1"/>
  <c r="EP26" i="1" s="1"/>
  <c r="DS26" i="1"/>
  <c r="DU26" i="1" s="1"/>
  <c r="DR26" i="1"/>
  <c r="DT26" i="1" s="1"/>
  <c r="CW26" i="1"/>
  <c r="CY26" i="1" s="1"/>
  <c r="CV26" i="1"/>
  <c r="CX26" i="1" s="1"/>
  <c r="CA26" i="1"/>
  <c r="CC26" i="1" s="1"/>
  <c r="BZ26" i="1"/>
  <c r="CB26" i="1" s="1"/>
  <c r="BE26" i="1"/>
  <c r="BG26" i="1" s="1"/>
  <c r="BD26" i="1"/>
  <c r="BF26" i="1" s="1"/>
  <c r="AI26" i="1"/>
  <c r="AK26" i="1" s="1"/>
  <c r="AH26" i="1"/>
  <c r="AJ26" i="1" s="1"/>
  <c r="M26" i="1"/>
  <c r="O26" i="1" s="1"/>
  <c r="L26" i="1"/>
  <c r="N26" i="1" s="1"/>
  <c r="FK25" i="1"/>
  <c r="FM25" i="1" s="1"/>
  <c r="FJ25" i="1"/>
  <c r="FL25" i="1" s="1"/>
  <c r="EO25" i="1"/>
  <c r="EQ25" i="1" s="1"/>
  <c r="EN25" i="1"/>
  <c r="EP25" i="1" s="1"/>
  <c r="DS25" i="1"/>
  <c r="DU25" i="1" s="1"/>
  <c r="DR25" i="1"/>
  <c r="DT25" i="1" s="1"/>
  <c r="CW25" i="1"/>
  <c r="CY25" i="1" s="1"/>
  <c r="CV25" i="1"/>
  <c r="CX25" i="1" s="1"/>
  <c r="CA25" i="1"/>
  <c r="CC25" i="1" s="1"/>
  <c r="BZ25" i="1"/>
  <c r="CB25" i="1" s="1"/>
  <c r="BE25" i="1"/>
  <c r="BG25" i="1" s="1"/>
  <c r="BD25" i="1"/>
  <c r="BF25" i="1" s="1"/>
  <c r="AI25" i="1"/>
  <c r="AK25" i="1" s="1"/>
  <c r="AH25" i="1"/>
  <c r="AJ25" i="1" s="1"/>
  <c r="M25" i="1"/>
  <c r="O25" i="1" s="1"/>
  <c r="L25" i="1"/>
  <c r="N25" i="1" s="1"/>
  <c r="FK24" i="1"/>
  <c r="FM24" i="1" s="1"/>
  <c r="FJ24" i="1"/>
  <c r="FL24" i="1" s="1"/>
  <c r="EO24" i="1"/>
  <c r="EQ24" i="1" s="1"/>
  <c r="EN24" i="1"/>
  <c r="EP24" i="1" s="1"/>
  <c r="DS24" i="1"/>
  <c r="DU24" i="1" s="1"/>
  <c r="DR24" i="1"/>
  <c r="DT24" i="1" s="1"/>
  <c r="CW24" i="1"/>
  <c r="CY24" i="1" s="1"/>
  <c r="CV24" i="1"/>
  <c r="CX24" i="1" s="1"/>
  <c r="CA24" i="1"/>
  <c r="CC24" i="1" s="1"/>
  <c r="BZ24" i="1"/>
  <c r="CB24" i="1" s="1"/>
  <c r="BE24" i="1"/>
  <c r="BG24" i="1" s="1"/>
  <c r="BD24" i="1"/>
  <c r="BF24" i="1" s="1"/>
  <c r="AI24" i="1"/>
  <c r="AK24" i="1" s="1"/>
  <c r="AH24" i="1"/>
  <c r="AJ24" i="1" s="1"/>
  <c r="M24" i="1"/>
  <c r="O24" i="1" s="1"/>
  <c r="L24" i="1"/>
  <c r="N24" i="1" s="1"/>
  <c r="FK23" i="1"/>
  <c r="FM23" i="1" s="1"/>
  <c r="FJ23" i="1"/>
  <c r="FL23" i="1" s="1"/>
  <c r="EO23" i="1"/>
  <c r="EQ23" i="1" s="1"/>
  <c r="EN23" i="1"/>
  <c r="EP23" i="1" s="1"/>
  <c r="DS23" i="1"/>
  <c r="DU23" i="1" s="1"/>
  <c r="DR23" i="1"/>
  <c r="DT23" i="1" s="1"/>
  <c r="CW23" i="1"/>
  <c r="CY23" i="1" s="1"/>
  <c r="CV23" i="1"/>
  <c r="CX23" i="1" s="1"/>
  <c r="CA23" i="1"/>
  <c r="CC23" i="1" s="1"/>
  <c r="BZ23" i="1"/>
  <c r="CB23" i="1" s="1"/>
  <c r="BE23" i="1"/>
  <c r="BG23" i="1" s="1"/>
  <c r="BD23" i="1"/>
  <c r="BF23" i="1" s="1"/>
  <c r="AI23" i="1"/>
  <c r="AK23" i="1" s="1"/>
  <c r="AH23" i="1"/>
  <c r="AJ23" i="1" s="1"/>
  <c r="M23" i="1"/>
  <c r="O23" i="1" s="1"/>
  <c r="L23" i="1"/>
  <c r="N23" i="1" s="1"/>
  <c r="FK22" i="1"/>
  <c r="FM22" i="1" s="1"/>
  <c r="FJ22" i="1"/>
  <c r="FL22" i="1" s="1"/>
  <c r="EO22" i="1"/>
  <c r="EQ22" i="1" s="1"/>
  <c r="EN22" i="1"/>
  <c r="EP22" i="1" s="1"/>
  <c r="DS22" i="1"/>
  <c r="DU22" i="1" s="1"/>
  <c r="DR22" i="1"/>
  <c r="DT22" i="1" s="1"/>
  <c r="CW22" i="1"/>
  <c r="CY22" i="1" s="1"/>
  <c r="CV22" i="1"/>
  <c r="CX22" i="1" s="1"/>
  <c r="CA22" i="1"/>
  <c r="CC22" i="1" s="1"/>
  <c r="BZ22" i="1"/>
  <c r="CB22" i="1" s="1"/>
  <c r="BE22" i="1"/>
  <c r="BG22" i="1" s="1"/>
  <c r="BD22" i="1"/>
  <c r="BF22" i="1" s="1"/>
  <c r="AI22" i="1"/>
  <c r="AK22" i="1" s="1"/>
  <c r="AH22" i="1"/>
  <c r="AJ22" i="1" s="1"/>
  <c r="M22" i="1"/>
  <c r="O22" i="1" s="1"/>
  <c r="L22" i="1"/>
  <c r="N22" i="1" s="1"/>
  <c r="FK21" i="1"/>
  <c r="FM21" i="1" s="1"/>
  <c r="FJ21" i="1"/>
  <c r="FL21" i="1" s="1"/>
  <c r="EO21" i="1"/>
  <c r="EQ21" i="1" s="1"/>
  <c r="EN21" i="1"/>
  <c r="EP21" i="1" s="1"/>
  <c r="DS21" i="1"/>
  <c r="DU21" i="1" s="1"/>
  <c r="DR21" i="1"/>
  <c r="DT21" i="1" s="1"/>
  <c r="CW21" i="1"/>
  <c r="CY21" i="1" s="1"/>
  <c r="CV21" i="1"/>
  <c r="CX21" i="1" s="1"/>
  <c r="CA21" i="1"/>
  <c r="CC21" i="1" s="1"/>
  <c r="BZ21" i="1"/>
  <c r="CB21" i="1" s="1"/>
  <c r="BE21" i="1"/>
  <c r="BG21" i="1" s="1"/>
  <c r="BD21" i="1"/>
  <c r="BF21" i="1" s="1"/>
  <c r="AI21" i="1"/>
  <c r="AK21" i="1" s="1"/>
  <c r="AH21" i="1"/>
  <c r="AJ21" i="1" s="1"/>
  <c r="M21" i="1"/>
  <c r="O21" i="1" s="1"/>
  <c r="L21" i="1"/>
  <c r="N21" i="1" s="1"/>
  <c r="FK20" i="1"/>
  <c r="FM20" i="1" s="1"/>
  <c r="FJ20" i="1"/>
  <c r="FL20" i="1" s="1"/>
  <c r="EO20" i="1"/>
  <c r="EQ20" i="1" s="1"/>
  <c r="EN20" i="1"/>
  <c r="EP20" i="1" s="1"/>
  <c r="DS20" i="1"/>
  <c r="DU20" i="1" s="1"/>
  <c r="DR20" i="1"/>
  <c r="DT20" i="1" s="1"/>
  <c r="CW20" i="1"/>
  <c r="CY20" i="1" s="1"/>
  <c r="CV20" i="1"/>
  <c r="CX20" i="1" s="1"/>
  <c r="CA20" i="1"/>
  <c r="CC20" i="1" s="1"/>
  <c r="BZ20" i="1"/>
  <c r="CB20" i="1" s="1"/>
  <c r="BE20" i="1"/>
  <c r="BG20" i="1" s="1"/>
  <c r="BD20" i="1"/>
  <c r="BF20" i="1" s="1"/>
  <c r="AI20" i="1"/>
  <c r="AK20" i="1" s="1"/>
  <c r="AH20" i="1"/>
  <c r="AJ20" i="1" s="1"/>
  <c r="M20" i="1"/>
  <c r="O20" i="1" s="1"/>
  <c r="L20" i="1"/>
  <c r="N20" i="1" s="1"/>
  <c r="FK19" i="1"/>
  <c r="FM19" i="1" s="1"/>
  <c r="FJ19" i="1"/>
  <c r="FL19" i="1" s="1"/>
  <c r="EO19" i="1"/>
  <c r="EQ19" i="1" s="1"/>
  <c r="EN19" i="1"/>
  <c r="EP19" i="1" s="1"/>
  <c r="DS19" i="1"/>
  <c r="DU19" i="1" s="1"/>
  <c r="DR19" i="1"/>
  <c r="DT19" i="1" s="1"/>
  <c r="CW19" i="1"/>
  <c r="CY19" i="1" s="1"/>
  <c r="CV19" i="1"/>
  <c r="CX19" i="1" s="1"/>
  <c r="CA19" i="1"/>
  <c r="CC19" i="1" s="1"/>
  <c r="BZ19" i="1"/>
  <c r="CB19" i="1" s="1"/>
  <c r="BE19" i="1"/>
  <c r="BG19" i="1" s="1"/>
  <c r="BD19" i="1"/>
  <c r="BF19" i="1" s="1"/>
  <c r="AI19" i="1"/>
  <c r="AK19" i="1" s="1"/>
  <c r="AH19" i="1"/>
  <c r="AJ19" i="1" s="1"/>
  <c r="M19" i="1"/>
  <c r="O19" i="1" s="1"/>
  <c r="L19" i="1"/>
  <c r="N19" i="1" s="1"/>
  <c r="FK18" i="1"/>
  <c r="FM18" i="1" s="1"/>
  <c r="FJ18" i="1"/>
  <c r="FL18" i="1" s="1"/>
  <c r="EO18" i="1"/>
  <c r="EQ18" i="1" s="1"/>
  <c r="EN18" i="1"/>
  <c r="EP18" i="1" s="1"/>
  <c r="DS18" i="1"/>
  <c r="DU18" i="1" s="1"/>
  <c r="DR18" i="1"/>
  <c r="DT18" i="1" s="1"/>
  <c r="CW18" i="1"/>
  <c r="CY18" i="1" s="1"/>
  <c r="CV18" i="1"/>
  <c r="CX18" i="1" s="1"/>
  <c r="CA18" i="1"/>
  <c r="CC18" i="1" s="1"/>
  <c r="BZ18" i="1"/>
  <c r="CB18" i="1" s="1"/>
  <c r="BE18" i="1"/>
  <c r="BG18" i="1" s="1"/>
  <c r="BD18" i="1"/>
  <c r="BF18" i="1" s="1"/>
  <c r="AI18" i="1"/>
  <c r="AK18" i="1" s="1"/>
  <c r="AH18" i="1"/>
  <c r="AJ18" i="1" s="1"/>
  <c r="M18" i="1"/>
  <c r="O18" i="1" s="1"/>
  <c r="L18" i="1"/>
  <c r="N18" i="1" s="1"/>
  <c r="FK17" i="1"/>
  <c r="FM17" i="1" s="1"/>
  <c r="FJ17" i="1"/>
  <c r="FL17" i="1" s="1"/>
  <c r="EO17" i="1"/>
  <c r="EQ17" i="1" s="1"/>
  <c r="EN17" i="1"/>
  <c r="EP17" i="1" s="1"/>
  <c r="DS17" i="1"/>
  <c r="DU17" i="1" s="1"/>
  <c r="DR17" i="1"/>
  <c r="DT17" i="1" s="1"/>
  <c r="CW17" i="1"/>
  <c r="CY17" i="1" s="1"/>
  <c r="CV17" i="1"/>
  <c r="CX17" i="1" s="1"/>
  <c r="CA17" i="1"/>
  <c r="CC17" i="1" s="1"/>
  <c r="BZ17" i="1"/>
  <c r="CB17" i="1" s="1"/>
  <c r="BE17" i="1"/>
  <c r="BG17" i="1" s="1"/>
  <c r="BD17" i="1"/>
  <c r="BF17" i="1" s="1"/>
  <c r="AI17" i="1"/>
  <c r="AK17" i="1" s="1"/>
  <c r="AH17" i="1"/>
  <c r="AJ17" i="1" s="1"/>
  <c r="M17" i="1"/>
  <c r="O17" i="1" s="1"/>
  <c r="L17" i="1"/>
  <c r="N17" i="1" s="1"/>
  <c r="FK16" i="1"/>
  <c r="FM16" i="1" s="1"/>
  <c r="FJ16" i="1"/>
  <c r="FL16" i="1" s="1"/>
  <c r="EO16" i="1"/>
  <c r="EQ16" i="1" s="1"/>
  <c r="EN16" i="1"/>
  <c r="EP16" i="1" s="1"/>
  <c r="DS16" i="1"/>
  <c r="DU16" i="1" s="1"/>
  <c r="DR16" i="1"/>
  <c r="DT16" i="1" s="1"/>
  <c r="CW16" i="1"/>
  <c r="CY16" i="1" s="1"/>
  <c r="CV16" i="1"/>
  <c r="CX16" i="1" s="1"/>
  <c r="CA16" i="1"/>
  <c r="CC16" i="1" s="1"/>
  <c r="BZ16" i="1"/>
  <c r="CB16" i="1" s="1"/>
  <c r="BE16" i="1"/>
  <c r="BG16" i="1" s="1"/>
  <c r="BD16" i="1"/>
  <c r="BF16" i="1" s="1"/>
  <c r="AI16" i="1"/>
  <c r="AK16" i="1" s="1"/>
  <c r="AH16" i="1"/>
  <c r="AJ16" i="1" s="1"/>
  <c r="M16" i="1"/>
  <c r="O16" i="1" s="1"/>
  <c r="L16" i="1"/>
  <c r="N16" i="1" s="1"/>
  <c r="FK15" i="1"/>
  <c r="FM15" i="1" s="1"/>
  <c r="FJ15" i="1"/>
  <c r="FL15" i="1" s="1"/>
  <c r="EO15" i="1"/>
  <c r="EQ15" i="1" s="1"/>
  <c r="EN15" i="1"/>
  <c r="EP15" i="1" s="1"/>
  <c r="DS15" i="1"/>
  <c r="DU15" i="1" s="1"/>
  <c r="DR15" i="1"/>
  <c r="DT15" i="1" s="1"/>
  <c r="CW15" i="1"/>
  <c r="CY15" i="1" s="1"/>
  <c r="CV15" i="1"/>
  <c r="CX15" i="1" s="1"/>
  <c r="CA15" i="1"/>
  <c r="CC15" i="1" s="1"/>
  <c r="BZ15" i="1"/>
  <c r="CB15" i="1" s="1"/>
  <c r="BE15" i="1"/>
  <c r="BG15" i="1" s="1"/>
  <c r="BD15" i="1"/>
  <c r="BF15" i="1" s="1"/>
  <c r="AI15" i="1"/>
  <c r="AK15" i="1" s="1"/>
  <c r="AH15" i="1"/>
  <c r="AJ15" i="1" s="1"/>
  <c r="M15" i="1"/>
  <c r="O15" i="1" s="1"/>
  <c r="L15" i="1"/>
  <c r="N15" i="1" s="1"/>
  <c r="FK14" i="1"/>
  <c r="FM14" i="1" s="1"/>
  <c r="FJ14" i="1"/>
  <c r="FL14" i="1" s="1"/>
  <c r="EO14" i="1"/>
  <c r="EQ14" i="1" s="1"/>
  <c r="EN14" i="1"/>
  <c r="EP14" i="1" s="1"/>
  <c r="DS14" i="1"/>
  <c r="DU14" i="1" s="1"/>
  <c r="DR14" i="1"/>
  <c r="DT14" i="1" s="1"/>
  <c r="CW14" i="1"/>
  <c r="CY14" i="1" s="1"/>
  <c r="CV14" i="1"/>
  <c r="CX14" i="1" s="1"/>
  <c r="CA14" i="1"/>
  <c r="CC14" i="1" s="1"/>
  <c r="BZ14" i="1"/>
  <c r="CB14" i="1" s="1"/>
  <c r="BE14" i="1"/>
  <c r="BG14" i="1" s="1"/>
  <c r="BD14" i="1"/>
  <c r="BF14" i="1" s="1"/>
  <c r="AI14" i="1"/>
  <c r="AK14" i="1" s="1"/>
  <c r="AH14" i="1"/>
  <c r="AJ14" i="1" s="1"/>
  <c r="M14" i="1"/>
  <c r="O14" i="1" s="1"/>
  <c r="L14" i="1"/>
  <c r="N14" i="1" s="1"/>
  <c r="FK13" i="1"/>
  <c r="FM13" i="1" s="1"/>
  <c r="FJ13" i="1"/>
  <c r="FL13" i="1" s="1"/>
  <c r="EO13" i="1"/>
  <c r="EQ13" i="1" s="1"/>
  <c r="EN13" i="1"/>
  <c r="EP13" i="1" s="1"/>
  <c r="DS13" i="1"/>
  <c r="DU13" i="1" s="1"/>
  <c r="DR13" i="1"/>
  <c r="DT13" i="1" s="1"/>
  <c r="CW13" i="1"/>
  <c r="CY13" i="1" s="1"/>
  <c r="CV13" i="1"/>
  <c r="CX13" i="1" s="1"/>
  <c r="CA13" i="1"/>
  <c r="CC13" i="1" s="1"/>
  <c r="BZ13" i="1"/>
  <c r="CB13" i="1" s="1"/>
  <c r="BE13" i="1"/>
  <c r="BG13" i="1" s="1"/>
  <c r="BD13" i="1"/>
  <c r="BF13" i="1" s="1"/>
  <c r="AI13" i="1"/>
  <c r="AK13" i="1" s="1"/>
  <c r="AH13" i="1"/>
  <c r="AJ13" i="1" s="1"/>
  <c r="M13" i="1"/>
  <c r="O13" i="1" s="1"/>
  <c r="L13" i="1"/>
  <c r="N13" i="1" s="1"/>
  <c r="FK12" i="1"/>
  <c r="FM12" i="1" s="1"/>
  <c r="FJ12" i="1"/>
  <c r="FL12" i="1" s="1"/>
  <c r="EO12" i="1"/>
  <c r="EQ12" i="1" s="1"/>
  <c r="EN12" i="1"/>
  <c r="EP12" i="1" s="1"/>
  <c r="DS12" i="1"/>
  <c r="DU12" i="1" s="1"/>
  <c r="DR12" i="1"/>
  <c r="DT12" i="1" s="1"/>
  <c r="CW12" i="1"/>
  <c r="CY12" i="1" s="1"/>
  <c r="CV12" i="1"/>
  <c r="CX12" i="1" s="1"/>
  <c r="CA12" i="1"/>
  <c r="CC12" i="1" s="1"/>
  <c r="BZ12" i="1"/>
  <c r="CB12" i="1" s="1"/>
  <c r="BE12" i="1"/>
  <c r="BG12" i="1" s="1"/>
  <c r="BD12" i="1"/>
  <c r="BF12" i="1" s="1"/>
  <c r="AI12" i="1"/>
  <c r="AK12" i="1" s="1"/>
  <c r="AH12" i="1"/>
  <c r="AJ12" i="1" s="1"/>
  <c r="M12" i="1"/>
  <c r="O12" i="1" s="1"/>
  <c r="L12" i="1"/>
  <c r="N12" i="1" s="1"/>
  <c r="FK11" i="1"/>
  <c r="FM11" i="1" s="1"/>
  <c r="FJ11" i="1"/>
  <c r="FL11" i="1" s="1"/>
  <c r="EO11" i="1"/>
  <c r="EQ11" i="1" s="1"/>
  <c r="EN11" i="1"/>
  <c r="EP11" i="1" s="1"/>
  <c r="DS11" i="1"/>
  <c r="DU11" i="1" s="1"/>
  <c r="DR11" i="1"/>
  <c r="DT11" i="1" s="1"/>
  <c r="CW11" i="1"/>
  <c r="CY11" i="1" s="1"/>
  <c r="CV11" i="1"/>
  <c r="CX11" i="1" s="1"/>
  <c r="CA11" i="1"/>
  <c r="CC11" i="1" s="1"/>
  <c r="BZ11" i="1"/>
  <c r="CB11" i="1" s="1"/>
  <c r="BE11" i="1"/>
  <c r="BG11" i="1" s="1"/>
  <c r="BD11" i="1"/>
  <c r="BF11" i="1" s="1"/>
  <c r="AI11" i="1"/>
  <c r="AK11" i="1" s="1"/>
  <c r="AH11" i="1"/>
  <c r="AJ11" i="1" s="1"/>
  <c r="M11" i="1"/>
  <c r="O11" i="1" s="1"/>
  <c r="L11" i="1"/>
  <c r="N11" i="1" s="1"/>
  <c r="FK10" i="1"/>
  <c r="FM10" i="1" s="1"/>
  <c r="FJ10" i="1"/>
  <c r="FL10" i="1" s="1"/>
  <c r="EO10" i="1"/>
  <c r="EQ10" i="1" s="1"/>
  <c r="EN10" i="1"/>
  <c r="EP10" i="1" s="1"/>
  <c r="DS10" i="1"/>
  <c r="DU10" i="1" s="1"/>
  <c r="DR10" i="1"/>
  <c r="DT10" i="1" s="1"/>
  <c r="CW10" i="1"/>
  <c r="CY10" i="1" s="1"/>
  <c r="CV10" i="1"/>
  <c r="CX10" i="1" s="1"/>
  <c r="CA10" i="1"/>
  <c r="CC10" i="1" s="1"/>
  <c r="BZ10" i="1"/>
  <c r="CB10" i="1" s="1"/>
  <c r="BE10" i="1"/>
  <c r="BG10" i="1" s="1"/>
  <c r="BD10" i="1"/>
  <c r="BF10" i="1" s="1"/>
  <c r="AI10" i="1"/>
  <c r="AK10" i="1" s="1"/>
  <c r="AH10" i="1"/>
  <c r="AJ10" i="1" s="1"/>
  <c r="M10" i="1"/>
  <c r="O10" i="1" s="1"/>
  <c r="L10" i="1"/>
  <c r="N10" i="1" s="1"/>
  <c r="FK9" i="1"/>
  <c r="FM9" i="1" s="1"/>
  <c r="FJ9" i="1"/>
  <c r="FL9" i="1" s="1"/>
  <c r="EO9" i="1"/>
  <c r="EQ9" i="1" s="1"/>
  <c r="EN9" i="1"/>
  <c r="EP9" i="1" s="1"/>
  <c r="DS9" i="1"/>
  <c r="DU9" i="1" s="1"/>
  <c r="DR9" i="1"/>
  <c r="DT9" i="1" s="1"/>
  <c r="CW9" i="1"/>
  <c r="CY9" i="1" s="1"/>
  <c r="CV9" i="1"/>
  <c r="CX9" i="1" s="1"/>
  <c r="CA9" i="1"/>
  <c r="CC9" i="1" s="1"/>
  <c r="BZ9" i="1"/>
  <c r="CB9" i="1" s="1"/>
  <c r="BE9" i="1"/>
  <c r="BG9" i="1" s="1"/>
  <c r="BD9" i="1"/>
  <c r="BF9" i="1" s="1"/>
  <c r="AI9" i="1"/>
  <c r="AK9" i="1" s="1"/>
  <c r="AH9" i="1"/>
  <c r="AJ9" i="1" s="1"/>
  <c r="M9" i="1"/>
  <c r="O9" i="1" s="1"/>
  <c r="L9" i="1"/>
  <c r="N9" i="1" s="1"/>
  <c r="FK8" i="1"/>
  <c r="FM8" i="1" s="1"/>
  <c r="FJ8" i="1"/>
  <c r="FL8" i="1" s="1"/>
  <c r="EO8" i="1"/>
  <c r="EQ8" i="1" s="1"/>
  <c r="EN8" i="1"/>
  <c r="EP8" i="1" s="1"/>
  <c r="DS8" i="1"/>
  <c r="DU8" i="1" s="1"/>
  <c r="DR8" i="1"/>
  <c r="DT8" i="1" s="1"/>
  <c r="CW8" i="1"/>
  <c r="CY8" i="1" s="1"/>
  <c r="CV8" i="1"/>
  <c r="CX8" i="1" s="1"/>
  <c r="CA8" i="1"/>
  <c r="CC8" i="1" s="1"/>
  <c r="BZ8" i="1"/>
  <c r="CB8" i="1" s="1"/>
  <c r="BE8" i="1"/>
  <c r="BG8" i="1" s="1"/>
  <c r="BD8" i="1"/>
  <c r="BF8" i="1" s="1"/>
  <c r="AI8" i="1"/>
  <c r="AK8" i="1" s="1"/>
  <c r="AH8" i="1"/>
  <c r="AJ8" i="1" s="1"/>
  <c r="M8" i="1"/>
  <c r="O8" i="1" s="1"/>
  <c r="L8" i="1"/>
  <c r="N8" i="1" s="1"/>
  <c r="FK7" i="1"/>
  <c r="FM7" i="1" s="1"/>
  <c r="FJ7" i="1"/>
  <c r="FL7" i="1" s="1"/>
  <c r="EO7" i="1"/>
  <c r="EQ7" i="1" s="1"/>
  <c r="EN7" i="1"/>
  <c r="EP7" i="1" s="1"/>
  <c r="DS7" i="1"/>
  <c r="DU7" i="1" s="1"/>
  <c r="DR7" i="1"/>
  <c r="DT7" i="1" s="1"/>
  <c r="CW7" i="1"/>
  <c r="CY7" i="1" s="1"/>
  <c r="CV7" i="1"/>
  <c r="CX7" i="1" s="1"/>
  <c r="CA7" i="1"/>
  <c r="CC7" i="1" s="1"/>
  <c r="BZ7" i="1"/>
  <c r="CB7" i="1" s="1"/>
  <c r="BE7" i="1"/>
  <c r="BG7" i="1" s="1"/>
  <c r="BD7" i="1"/>
  <c r="BF7" i="1" s="1"/>
  <c r="AI7" i="1"/>
  <c r="AK7" i="1" s="1"/>
  <c r="AH7" i="1"/>
  <c r="AJ7" i="1" s="1"/>
  <c r="M7" i="1"/>
  <c r="O7" i="1" s="1"/>
  <c r="L7" i="1"/>
  <c r="N7" i="1" s="1"/>
  <c r="FK6" i="1"/>
  <c r="FM6" i="1" s="1"/>
  <c r="FJ6" i="1"/>
  <c r="FL6" i="1" s="1"/>
  <c r="EO6" i="1"/>
  <c r="EQ6" i="1" s="1"/>
  <c r="EN6" i="1"/>
  <c r="EP6" i="1" s="1"/>
  <c r="DS6" i="1"/>
  <c r="DU6" i="1" s="1"/>
  <c r="DR6" i="1"/>
  <c r="DT6" i="1" s="1"/>
  <c r="CW6" i="1"/>
  <c r="CY6" i="1" s="1"/>
  <c r="CV6" i="1"/>
  <c r="CX6" i="1" s="1"/>
  <c r="CA6" i="1"/>
  <c r="CC6" i="1" s="1"/>
  <c r="BZ6" i="1"/>
  <c r="CB6" i="1" s="1"/>
  <c r="BE6" i="1"/>
  <c r="BG6" i="1" s="1"/>
  <c r="BD6" i="1"/>
  <c r="BF6" i="1" s="1"/>
  <c r="AI6" i="1"/>
  <c r="AK6" i="1" s="1"/>
  <c r="AH6" i="1"/>
  <c r="AJ6" i="1" s="1"/>
  <c r="M6" i="1"/>
  <c r="O6" i="1" s="1"/>
  <c r="L6" i="1"/>
  <c r="N6" i="1" s="1"/>
  <c r="FK5" i="1"/>
  <c r="FM5" i="1" s="1"/>
  <c r="FJ5" i="1"/>
  <c r="FL5" i="1" s="1"/>
  <c r="EO5" i="1"/>
  <c r="EQ5" i="1" s="1"/>
  <c r="EN5" i="1"/>
  <c r="EP5" i="1" s="1"/>
  <c r="DS5" i="1"/>
  <c r="DU5" i="1" s="1"/>
  <c r="DR5" i="1"/>
  <c r="DT5" i="1" s="1"/>
  <c r="CW5" i="1"/>
  <c r="CY5" i="1" s="1"/>
  <c r="CV5" i="1"/>
  <c r="CX5" i="1" s="1"/>
  <c r="CA5" i="1"/>
  <c r="CC5" i="1" s="1"/>
  <c r="BZ5" i="1"/>
  <c r="CB5" i="1" s="1"/>
  <c r="BE5" i="1"/>
  <c r="BG5" i="1" s="1"/>
  <c r="BD5" i="1"/>
  <c r="BF5" i="1" s="1"/>
  <c r="AI5" i="1"/>
  <c r="AK5" i="1" s="1"/>
  <c r="AH5" i="1"/>
  <c r="AJ5" i="1" s="1"/>
  <c r="M5" i="1"/>
  <c r="O5" i="1" s="1"/>
  <c r="L5" i="1"/>
  <c r="N5" i="1" s="1"/>
  <c r="FK4" i="1"/>
  <c r="FM4" i="1" s="1"/>
  <c r="FJ4" i="1"/>
  <c r="FL4" i="1" s="1"/>
  <c r="EO4" i="1"/>
  <c r="EQ4" i="1" s="1"/>
  <c r="EN4" i="1"/>
  <c r="EP4" i="1" s="1"/>
  <c r="DS4" i="1"/>
  <c r="DU4" i="1" s="1"/>
  <c r="DR4" i="1"/>
  <c r="DT4" i="1" s="1"/>
  <c r="CW4" i="1"/>
  <c r="CY4" i="1" s="1"/>
  <c r="CV4" i="1"/>
  <c r="CX4" i="1" s="1"/>
  <c r="CA4" i="1"/>
  <c r="CC4" i="1" s="1"/>
  <c r="BZ4" i="1"/>
  <c r="CB4" i="1" s="1"/>
  <c r="BE4" i="1"/>
  <c r="BG4" i="1" s="1"/>
  <c r="BD4" i="1"/>
  <c r="BF4" i="1" s="1"/>
  <c r="AI4" i="1"/>
  <c r="AK4" i="1" s="1"/>
  <c r="AH4" i="1"/>
  <c r="AJ4" i="1" s="1"/>
  <c r="M4" i="1"/>
  <c r="O4" i="1" s="1"/>
  <c r="L4" i="1"/>
  <c r="N4" i="1" s="1"/>
  <c r="FF1" i="1"/>
  <c r="K85" i="2" l="1"/>
  <c r="K86" i="2"/>
  <c r="K87" i="2" s="1"/>
  <c r="CF59" i="2"/>
  <c r="BN59" i="2"/>
  <c r="BN60" i="2" s="1"/>
  <c r="FN29" i="1"/>
  <c r="FO29" i="1" s="1"/>
  <c r="FN70" i="1"/>
  <c r="FO70" i="1" s="1"/>
  <c r="FN71" i="1"/>
  <c r="FO71" i="1" s="1"/>
  <c r="DV16" i="1"/>
  <c r="DW16" i="1" s="1"/>
  <c r="DV18" i="1"/>
  <c r="DW18" i="1" s="1"/>
  <c r="DV20" i="1"/>
  <c r="DW20" i="1" s="1"/>
  <c r="DV22" i="1"/>
  <c r="DW22" i="1" s="1"/>
  <c r="DV24" i="1"/>
  <c r="DW24" i="1" s="1"/>
  <c r="DV26" i="1"/>
  <c r="DW26" i="1" s="1"/>
  <c r="DV28" i="1"/>
  <c r="DW28" i="1" s="1"/>
  <c r="DV17" i="1"/>
  <c r="DW17" i="1" s="1"/>
  <c r="DV19" i="1"/>
  <c r="DW19" i="1" s="1"/>
  <c r="DV21" i="1"/>
  <c r="DW21" i="1" s="1"/>
  <c r="DV23" i="1"/>
  <c r="DW23" i="1" s="1"/>
  <c r="DV25" i="1"/>
  <c r="DW25" i="1" s="1"/>
  <c r="DV27" i="1"/>
  <c r="DW27" i="1" s="1"/>
  <c r="BH73" i="1"/>
  <c r="BI73" i="1" s="1"/>
  <c r="P4" i="1"/>
  <c r="Q4" i="1" s="1"/>
  <c r="BH4" i="1"/>
  <c r="BI4" i="1" s="1"/>
  <c r="CD4" i="1"/>
  <c r="CE4" i="1" s="1"/>
  <c r="DV4" i="1"/>
  <c r="DW4" i="1" s="1"/>
  <c r="ER4" i="1"/>
  <c r="ES4" i="1" s="1"/>
  <c r="FN4" i="1"/>
  <c r="FO4" i="1" s="1"/>
  <c r="P5" i="1"/>
  <c r="Q5" i="1" s="1"/>
  <c r="BH5" i="1"/>
  <c r="BI5" i="1" s="1"/>
  <c r="CD5" i="1"/>
  <c r="CE5" i="1" s="1"/>
  <c r="ER5" i="1"/>
  <c r="ES5" i="1" s="1"/>
  <c r="FN5" i="1"/>
  <c r="FO5" i="1" s="1"/>
  <c r="P6" i="1"/>
  <c r="Q6" i="1" s="1"/>
  <c r="BH6" i="1"/>
  <c r="BI6" i="1" s="1"/>
  <c r="CD6" i="1"/>
  <c r="CE6" i="1" s="1"/>
  <c r="ER6" i="1"/>
  <c r="ES6" i="1" s="1"/>
  <c r="FN6" i="1"/>
  <c r="FO6" i="1" s="1"/>
  <c r="P7" i="1"/>
  <c r="Q7" i="1" s="1"/>
  <c r="BH7" i="1"/>
  <c r="BI7" i="1" s="1"/>
  <c r="CD7" i="1"/>
  <c r="CE7" i="1" s="1"/>
  <c r="ER7" i="1"/>
  <c r="ES7" i="1" s="1"/>
  <c r="FN7" i="1"/>
  <c r="FO7" i="1" s="1"/>
  <c r="P8" i="1"/>
  <c r="Q8" i="1" s="1"/>
  <c r="BH8" i="1"/>
  <c r="BI8" i="1" s="1"/>
  <c r="CD8" i="1"/>
  <c r="CE8" i="1" s="1"/>
  <c r="ER8" i="1"/>
  <c r="ES8" i="1" s="1"/>
  <c r="FN8" i="1"/>
  <c r="FO8" i="1" s="1"/>
  <c r="P9" i="1"/>
  <c r="Q9" i="1" s="1"/>
  <c r="BH9" i="1"/>
  <c r="BI9" i="1" s="1"/>
  <c r="CD9" i="1"/>
  <c r="CE9" i="1" s="1"/>
  <c r="ER9" i="1"/>
  <c r="ES9" i="1" s="1"/>
  <c r="FN9" i="1"/>
  <c r="FO9" i="1" s="1"/>
  <c r="P10" i="1"/>
  <c r="Q10" i="1" s="1"/>
  <c r="BH10" i="1"/>
  <c r="BI10" i="1" s="1"/>
  <c r="ER10" i="1"/>
  <c r="ES10" i="1" s="1"/>
  <c r="FN10" i="1"/>
  <c r="FO10" i="1" s="1"/>
  <c r="ER11" i="1"/>
  <c r="ES11" i="1" s="1"/>
  <c r="FN11" i="1"/>
  <c r="FO11" i="1" s="1"/>
  <c r="ER12" i="1"/>
  <c r="ES12" i="1" s="1"/>
  <c r="FN12" i="1"/>
  <c r="FO12" i="1" s="1"/>
  <c r="FN15" i="1"/>
  <c r="FO15" i="1" s="1"/>
  <c r="FN16" i="1"/>
  <c r="FO16" i="1" s="1"/>
  <c r="FN17" i="1"/>
  <c r="FO17" i="1" s="1"/>
  <c r="FN18" i="1"/>
  <c r="FO18" i="1" s="1"/>
  <c r="FN19" i="1"/>
  <c r="FO19" i="1" s="1"/>
  <c r="FN20" i="1"/>
  <c r="FO20" i="1" s="1"/>
  <c r="FN21" i="1"/>
  <c r="FO21" i="1" s="1"/>
  <c r="FN22" i="1"/>
  <c r="FO22" i="1" s="1"/>
  <c r="FN23" i="1"/>
  <c r="FO23" i="1" s="1"/>
  <c r="FN24" i="1"/>
  <c r="FO24" i="1" s="1"/>
  <c r="FN25" i="1"/>
  <c r="FO25" i="1" s="1"/>
  <c r="FN26" i="1"/>
  <c r="FO26" i="1" s="1"/>
  <c r="FN27" i="1"/>
  <c r="FO27" i="1" s="1"/>
  <c r="FN28" i="1"/>
  <c r="FO28" i="1" s="1"/>
  <c r="BH39" i="1"/>
  <c r="BI39" i="1" s="1"/>
  <c r="CD39" i="1"/>
  <c r="CE39" i="1" s="1"/>
  <c r="DV39" i="1"/>
  <c r="DW39" i="1" s="1"/>
  <c r="ER39" i="1"/>
  <c r="ES39" i="1" s="1"/>
  <c r="FN39" i="1"/>
  <c r="FO39" i="1" s="1"/>
  <c r="P40" i="1"/>
  <c r="Q40" i="1" s="1"/>
  <c r="AL40" i="1"/>
  <c r="AM40" i="1" s="1"/>
  <c r="BH40" i="1"/>
  <c r="BI40" i="1" s="1"/>
  <c r="CD40" i="1"/>
  <c r="CE40" i="1" s="1"/>
  <c r="DV40" i="1"/>
  <c r="DW40" i="1" s="1"/>
  <c r="ER40" i="1"/>
  <c r="ES40" i="1" s="1"/>
  <c r="FN40" i="1"/>
  <c r="FO40" i="1" s="1"/>
  <c r="P41" i="1"/>
  <c r="Q41" i="1" s="1"/>
  <c r="AL41" i="1"/>
  <c r="AM41" i="1" s="1"/>
  <c r="BH41" i="1"/>
  <c r="BI41" i="1" s="1"/>
  <c r="CD41" i="1"/>
  <c r="CE41" i="1" s="1"/>
  <c r="DV41" i="1"/>
  <c r="DW41" i="1" s="1"/>
  <c r="ER41" i="1"/>
  <c r="ES41" i="1" s="1"/>
  <c r="FN41" i="1"/>
  <c r="FO41" i="1" s="1"/>
  <c r="P42" i="1"/>
  <c r="Q42" i="1" s="1"/>
  <c r="AL42" i="1"/>
  <c r="AM42" i="1" s="1"/>
  <c r="BH42" i="1"/>
  <c r="BI42" i="1" s="1"/>
  <c r="CD42" i="1"/>
  <c r="CE42" i="1" s="1"/>
  <c r="DV42" i="1"/>
  <c r="DW42" i="1" s="1"/>
  <c r="ER42" i="1"/>
  <c r="ES42" i="1" s="1"/>
  <c r="FN42" i="1"/>
  <c r="FO42" i="1" s="1"/>
  <c r="P43" i="1"/>
  <c r="Q43" i="1" s="1"/>
  <c r="AL43" i="1"/>
  <c r="AM43" i="1" s="1"/>
  <c r="BH43" i="1"/>
  <c r="BI43" i="1" s="1"/>
  <c r="CD43" i="1"/>
  <c r="CE43" i="1" s="1"/>
  <c r="ER43" i="1"/>
  <c r="ES43" i="1" s="1"/>
  <c r="FN43" i="1"/>
  <c r="FO43" i="1" s="1"/>
  <c r="P44" i="1"/>
  <c r="Q44" i="1" s="1"/>
  <c r="AL44" i="1"/>
  <c r="AM44" i="1" s="1"/>
  <c r="BH44" i="1"/>
  <c r="BI44" i="1" s="1"/>
  <c r="CD44" i="1"/>
  <c r="CE44" i="1" s="1"/>
  <c r="DV44" i="1"/>
  <c r="DW44" i="1" s="1"/>
  <c r="ER44" i="1"/>
  <c r="ES44" i="1" s="1"/>
  <c r="FN44" i="1"/>
  <c r="FO44" i="1" s="1"/>
  <c r="P45" i="1"/>
  <c r="Q45" i="1" s="1"/>
  <c r="AL45" i="1"/>
  <c r="AM45" i="1" s="1"/>
  <c r="BH45" i="1"/>
  <c r="BI45" i="1" s="1"/>
  <c r="CD45" i="1"/>
  <c r="CE45" i="1" s="1"/>
  <c r="DV45" i="1"/>
  <c r="DW45" i="1" s="1"/>
  <c r="ER45" i="1"/>
  <c r="ES45" i="1" s="1"/>
  <c r="FN45" i="1"/>
  <c r="FO45" i="1" s="1"/>
  <c r="P46" i="1"/>
  <c r="Q46" i="1" s="1"/>
  <c r="AL46" i="1"/>
  <c r="AM46" i="1" s="1"/>
  <c r="BH46" i="1"/>
  <c r="BI46" i="1" s="1"/>
  <c r="CD46" i="1"/>
  <c r="CE46" i="1" s="1"/>
  <c r="DV46" i="1"/>
  <c r="DW46" i="1" s="1"/>
  <c r="ER46" i="1"/>
  <c r="ES46" i="1" s="1"/>
  <c r="FN46" i="1"/>
  <c r="FO46" i="1" s="1"/>
  <c r="P47" i="1"/>
  <c r="Q47" i="1" s="1"/>
  <c r="AL47" i="1"/>
  <c r="AM47" i="1" s="1"/>
  <c r="BH47" i="1"/>
  <c r="BI47" i="1" s="1"/>
  <c r="CD47" i="1"/>
  <c r="CE47" i="1" s="1"/>
  <c r="ER47" i="1"/>
  <c r="ES47" i="1" s="1"/>
  <c r="FN47" i="1"/>
  <c r="FO47" i="1" s="1"/>
  <c r="P48" i="1"/>
  <c r="Q48" i="1" s="1"/>
  <c r="AL48" i="1"/>
  <c r="AM48" i="1" s="1"/>
  <c r="BH48" i="1"/>
  <c r="BI48" i="1" s="1"/>
  <c r="CD48" i="1"/>
  <c r="CE48" i="1" s="1"/>
  <c r="DV48" i="1"/>
  <c r="DW48" i="1" s="1"/>
  <c r="ER48" i="1"/>
  <c r="ES48" i="1" s="1"/>
  <c r="FN48" i="1"/>
  <c r="FO48" i="1" s="1"/>
  <c r="AL49" i="1"/>
  <c r="AM49" i="1" s="1"/>
  <c r="BH49" i="1"/>
  <c r="BI49" i="1" s="1"/>
  <c r="CD49" i="1"/>
  <c r="CE49" i="1" s="1"/>
  <c r="DV49" i="1"/>
  <c r="DW49" i="1" s="1"/>
  <c r="ER49" i="1"/>
  <c r="ES49" i="1" s="1"/>
  <c r="FN49" i="1"/>
  <c r="FO49" i="1" s="1"/>
  <c r="AL50" i="1"/>
  <c r="AM50" i="1" s="1"/>
  <c r="BH50" i="1"/>
  <c r="BI50" i="1" s="1"/>
  <c r="CD50" i="1"/>
  <c r="CE50" i="1" s="1"/>
  <c r="ER50" i="1"/>
  <c r="ES50" i="1" s="1"/>
  <c r="FN50" i="1"/>
  <c r="FO50" i="1" s="1"/>
  <c r="AL51" i="1"/>
  <c r="AM51" i="1" s="1"/>
  <c r="BH51" i="1"/>
  <c r="BI51" i="1" s="1"/>
  <c r="CD51" i="1"/>
  <c r="CE51" i="1" s="1"/>
  <c r="ER51" i="1"/>
  <c r="ES51" i="1" s="1"/>
  <c r="FN51" i="1"/>
  <c r="FO51" i="1" s="1"/>
  <c r="AL52" i="1"/>
  <c r="AM52" i="1" s="1"/>
  <c r="BH52" i="1"/>
  <c r="BI52" i="1" s="1"/>
  <c r="CD52" i="1"/>
  <c r="CE52" i="1" s="1"/>
  <c r="ER52" i="1"/>
  <c r="ES52" i="1" s="1"/>
  <c r="FN52" i="1"/>
  <c r="FO52" i="1" s="1"/>
  <c r="AL53" i="1"/>
  <c r="AM53" i="1" s="1"/>
  <c r="BH53" i="1"/>
  <c r="BI53" i="1" s="1"/>
  <c r="CD53" i="1"/>
  <c r="CE53" i="1" s="1"/>
  <c r="ER53" i="1"/>
  <c r="ES53" i="1" s="1"/>
  <c r="FN53" i="1"/>
  <c r="FO53" i="1" s="1"/>
  <c r="AL54" i="1"/>
  <c r="AM54" i="1" s="1"/>
  <c r="BH54" i="1"/>
  <c r="BI54" i="1" s="1"/>
  <c r="CD54" i="1"/>
  <c r="CE54" i="1" s="1"/>
  <c r="ER54" i="1"/>
  <c r="ES54" i="1" s="1"/>
  <c r="FN54" i="1"/>
  <c r="FO54" i="1" s="1"/>
  <c r="AL55" i="1"/>
  <c r="AM55" i="1" s="1"/>
  <c r="BH55" i="1"/>
  <c r="BI55" i="1" s="1"/>
  <c r="CD55" i="1"/>
  <c r="CE55" i="1" s="1"/>
  <c r="ER55" i="1"/>
  <c r="ES55" i="1" s="1"/>
  <c r="FN55" i="1"/>
  <c r="FO55" i="1" s="1"/>
  <c r="AL56" i="1"/>
  <c r="AM56" i="1" s="1"/>
  <c r="BH56" i="1"/>
  <c r="BI56" i="1" s="1"/>
  <c r="CD56" i="1"/>
  <c r="CE56" i="1" s="1"/>
  <c r="ER56" i="1"/>
  <c r="ES56" i="1" s="1"/>
  <c r="FN56" i="1"/>
  <c r="FO56" i="1" s="1"/>
  <c r="AL57" i="1"/>
  <c r="AM57" i="1" s="1"/>
  <c r="BH57" i="1"/>
  <c r="BI57" i="1" s="1"/>
  <c r="CD57" i="1"/>
  <c r="CE57" i="1" s="1"/>
  <c r="ER57" i="1"/>
  <c r="ES57" i="1" s="1"/>
  <c r="FN57" i="1"/>
  <c r="FO57" i="1" s="1"/>
  <c r="AL58" i="1"/>
  <c r="AM58" i="1" s="1"/>
  <c r="BH58" i="1"/>
  <c r="BI58" i="1" s="1"/>
  <c r="CD58" i="1"/>
  <c r="CE58" i="1" s="1"/>
  <c r="ER58" i="1"/>
  <c r="ES58" i="1" s="1"/>
  <c r="FN58" i="1"/>
  <c r="FO58" i="1" s="1"/>
  <c r="ER59" i="1"/>
  <c r="ES59" i="1" s="1"/>
  <c r="FN59" i="1"/>
  <c r="FO59" i="1" s="1"/>
  <c r="ER60" i="1"/>
  <c r="ES60" i="1" s="1"/>
  <c r="FN60" i="1"/>
  <c r="FO60" i="1" s="1"/>
  <c r="ER61" i="1"/>
  <c r="ES61" i="1" s="1"/>
  <c r="FN61" i="1"/>
  <c r="FO61" i="1" s="1"/>
  <c r="ER62" i="1"/>
  <c r="ES62" i="1" s="1"/>
  <c r="FN62" i="1"/>
  <c r="FO62" i="1" s="1"/>
  <c r="ER63" i="1"/>
  <c r="ES63" i="1" s="1"/>
  <c r="FN63" i="1"/>
  <c r="FO63" i="1" s="1"/>
  <c r="ER64" i="1"/>
  <c r="ES64" i="1" s="1"/>
  <c r="FN64" i="1"/>
  <c r="FO64" i="1" s="1"/>
  <c r="ER65" i="1"/>
  <c r="ES65" i="1" s="1"/>
  <c r="FN65" i="1"/>
  <c r="FO65" i="1" s="1"/>
  <c r="ER66" i="1"/>
  <c r="ES66" i="1" s="1"/>
  <c r="FN66" i="1"/>
  <c r="FO66" i="1" s="1"/>
  <c r="ER67" i="1"/>
  <c r="ES67" i="1" s="1"/>
  <c r="FN67" i="1"/>
  <c r="FO67" i="1" s="1"/>
  <c r="ER70" i="1"/>
  <c r="ES70" i="1" s="1"/>
  <c r="ER71" i="1"/>
  <c r="ES71" i="1" s="1"/>
  <c r="FN72" i="1"/>
  <c r="FO72" i="1" s="1"/>
  <c r="FN73" i="1"/>
  <c r="FO73" i="1" s="1"/>
  <c r="P74" i="1"/>
  <c r="Q74" i="1" s="1"/>
  <c r="BH74" i="1"/>
  <c r="BI74" i="1" s="1"/>
  <c r="CD74" i="1"/>
  <c r="CE74" i="1" s="1"/>
  <c r="ER74" i="1"/>
  <c r="ES74" i="1" s="1"/>
  <c r="FN74" i="1"/>
  <c r="FO74" i="1" s="1"/>
  <c r="P75" i="1"/>
  <c r="Q75" i="1" s="1"/>
  <c r="BH75" i="1"/>
  <c r="BI75" i="1" s="1"/>
  <c r="CD75" i="1"/>
  <c r="CE75" i="1" s="1"/>
  <c r="ER75" i="1"/>
  <c r="ES75" i="1" s="1"/>
  <c r="FN75" i="1"/>
  <c r="FO75" i="1" s="1"/>
  <c r="P76" i="1"/>
  <c r="Q76" i="1" s="1"/>
  <c r="BH76" i="1"/>
  <c r="BI76" i="1" s="1"/>
  <c r="CD76" i="1"/>
  <c r="CE76" i="1" s="1"/>
  <c r="ER76" i="1"/>
  <c r="ES76" i="1" s="1"/>
  <c r="FN76" i="1"/>
  <c r="FO76" i="1" s="1"/>
  <c r="P77" i="1"/>
  <c r="Q77" i="1" s="1"/>
  <c r="BH77" i="1"/>
  <c r="BI77" i="1" s="1"/>
  <c r="CD77" i="1"/>
  <c r="CE77" i="1" s="1"/>
  <c r="ER77" i="1"/>
  <c r="ES77" i="1" s="1"/>
  <c r="FN77" i="1"/>
  <c r="FO77" i="1" s="1"/>
  <c r="P78" i="1"/>
  <c r="Q78" i="1" s="1"/>
  <c r="BH78" i="1"/>
  <c r="BI78" i="1" s="1"/>
  <c r="CD78" i="1"/>
  <c r="CE78" i="1" s="1"/>
  <c r="ER78" i="1"/>
  <c r="ES78" i="1" s="1"/>
  <c r="FN78" i="1"/>
  <c r="FO78" i="1" s="1"/>
  <c r="P79" i="1"/>
  <c r="Q79" i="1" s="1"/>
  <c r="BH79" i="1"/>
  <c r="BI79" i="1" s="1"/>
  <c r="ER79" i="1"/>
  <c r="ES79" i="1" s="1"/>
  <c r="FN79" i="1"/>
  <c r="FO79" i="1" s="1"/>
  <c r="P80" i="1"/>
  <c r="Q80" i="1" s="1"/>
  <c r="BH80" i="1"/>
  <c r="BI80" i="1" s="1"/>
  <c r="CD80" i="1"/>
  <c r="CE80" i="1" s="1"/>
  <c r="ER80" i="1"/>
  <c r="ES80" i="1" s="1"/>
  <c r="FN80" i="1"/>
  <c r="FO80" i="1" s="1"/>
  <c r="P81" i="1"/>
  <c r="Q81" i="1" s="1"/>
  <c r="BH81" i="1"/>
  <c r="BI81" i="1" s="1"/>
  <c r="CD81" i="1"/>
  <c r="CE81" i="1" s="1"/>
  <c r="ER81" i="1"/>
  <c r="ES81" i="1" s="1"/>
  <c r="FN81" i="1"/>
  <c r="FO81" i="1" s="1"/>
  <c r="P82" i="1"/>
  <c r="Q82" i="1" s="1"/>
  <c r="BH82" i="1"/>
  <c r="BI82" i="1" s="1"/>
  <c r="CD82" i="1"/>
  <c r="CE82" i="1" s="1"/>
  <c r="ER82" i="1"/>
  <c r="ES82" i="1" s="1"/>
  <c r="FN82" i="1"/>
  <c r="FO82" i="1" s="1"/>
  <c r="P83" i="1"/>
  <c r="Q83" i="1" s="1"/>
  <c r="BH83" i="1"/>
  <c r="BI83" i="1" s="1"/>
  <c r="CD83" i="1"/>
  <c r="CE83" i="1" s="1"/>
  <c r="ER83" i="1"/>
  <c r="ES83" i="1" s="1"/>
  <c r="FN83" i="1"/>
  <c r="FO83" i="1" s="1"/>
  <c r="P84" i="1"/>
  <c r="Q84" i="1" s="1"/>
  <c r="BH84" i="1"/>
  <c r="BI84" i="1" s="1"/>
  <c r="CD84" i="1"/>
  <c r="CE84" i="1" s="1"/>
  <c r="ER84" i="1"/>
  <c r="ES84" i="1" s="1"/>
  <c r="FN84" i="1"/>
  <c r="FO84" i="1" s="1"/>
  <c r="P85" i="1"/>
  <c r="Q85" i="1" s="1"/>
  <c r="BH85" i="1"/>
  <c r="BI85" i="1" s="1"/>
  <c r="CD85" i="1"/>
  <c r="CE85" i="1" s="1"/>
  <c r="ER85" i="1"/>
  <c r="ES85" i="1" s="1"/>
  <c r="FN85" i="1"/>
  <c r="FO85" i="1" s="1"/>
  <c r="P86" i="1"/>
  <c r="Q86" i="1" s="1"/>
  <c r="BH86" i="1"/>
  <c r="BI86" i="1" s="1"/>
  <c r="CD86" i="1"/>
  <c r="CE86" i="1" s="1"/>
  <c r="FN86" i="1"/>
  <c r="FO86" i="1" s="1"/>
  <c r="P87" i="1"/>
  <c r="Q87" i="1" s="1"/>
  <c r="BH87" i="1"/>
  <c r="BI87" i="1" s="1"/>
  <c r="FN87" i="1"/>
  <c r="FO87" i="1" s="1"/>
  <c r="P88" i="1"/>
  <c r="Q88" i="1" s="1"/>
  <c r="FN88" i="1"/>
  <c r="FO88" i="1" s="1"/>
  <c r="P89" i="1"/>
  <c r="Q89" i="1" s="1"/>
  <c r="FN89" i="1"/>
  <c r="FO89" i="1" s="1"/>
  <c r="P90" i="1"/>
  <c r="Q90" i="1" s="1"/>
  <c r="FN90" i="1"/>
  <c r="FO90" i="1" s="1"/>
  <c r="P91" i="1"/>
  <c r="Q91" i="1" s="1"/>
  <c r="FN91" i="1"/>
  <c r="FO91" i="1" s="1"/>
  <c r="FN92" i="1"/>
  <c r="FO92" i="1" s="1"/>
  <c r="ER73" i="1"/>
  <c r="ES73" i="1" s="1"/>
  <c r="ER72" i="1"/>
  <c r="ES72" i="1" s="1"/>
  <c r="DV29" i="1"/>
  <c r="DW29" i="1" s="1"/>
  <c r="DV50" i="1"/>
  <c r="DW50" i="1" s="1"/>
  <c r="DV51" i="1"/>
  <c r="DW51" i="1" s="1"/>
  <c r="DV52" i="1"/>
  <c r="DW52" i="1" s="1"/>
  <c r="DV53" i="1"/>
  <c r="DW53" i="1" s="1"/>
  <c r="DV54" i="1"/>
  <c r="DW54" i="1" s="1"/>
  <c r="DV55" i="1"/>
  <c r="DW55" i="1" s="1"/>
  <c r="DV56" i="1"/>
  <c r="DW56" i="1" s="1"/>
  <c r="DV57" i="1"/>
  <c r="DW57" i="1" s="1"/>
  <c r="DV58" i="1"/>
  <c r="DW58" i="1" s="1"/>
  <c r="DV59" i="1"/>
  <c r="DW59" i="1" s="1"/>
  <c r="DV60" i="1"/>
  <c r="DW60" i="1" s="1"/>
  <c r="DV61" i="1"/>
  <c r="DW61" i="1" s="1"/>
  <c r="DV62" i="1"/>
  <c r="DW62" i="1" s="1"/>
  <c r="DV63" i="1"/>
  <c r="DW63" i="1" s="1"/>
  <c r="DV64" i="1"/>
  <c r="DW64" i="1" s="1"/>
  <c r="DV65" i="1"/>
  <c r="DW65" i="1" s="1"/>
  <c r="DV66" i="1"/>
  <c r="DW66" i="1" s="1"/>
  <c r="DV67" i="1"/>
  <c r="DW67" i="1" s="1"/>
  <c r="DV74" i="1"/>
  <c r="DW74" i="1" s="1"/>
  <c r="DV75" i="1"/>
  <c r="DW75" i="1" s="1"/>
  <c r="DV76" i="1"/>
  <c r="DW76" i="1" s="1"/>
  <c r="DV77" i="1"/>
  <c r="DW77" i="1" s="1"/>
  <c r="DV78" i="1"/>
  <c r="DW78" i="1" s="1"/>
  <c r="DV79" i="1"/>
  <c r="DW79" i="1" s="1"/>
  <c r="DV80" i="1"/>
  <c r="DW80" i="1" s="1"/>
  <c r="DV81" i="1"/>
  <c r="DW81" i="1" s="1"/>
  <c r="DV82" i="1"/>
  <c r="DW82" i="1" s="1"/>
  <c r="DV83" i="1"/>
  <c r="DW83" i="1" s="1"/>
  <c r="DV5" i="1"/>
  <c r="DW5" i="1" s="1"/>
  <c r="CD79" i="1"/>
  <c r="CE79" i="1" s="1"/>
  <c r="BH72" i="1"/>
  <c r="BI72" i="1" s="1"/>
  <c r="AL4" i="1"/>
  <c r="AM4" i="1" s="1"/>
  <c r="AL5" i="1"/>
  <c r="AM5" i="1" s="1"/>
  <c r="AL6" i="1"/>
  <c r="AM6" i="1" s="1"/>
  <c r="AL7" i="1"/>
  <c r="AM7" i="1" s="1"/>
  <c r="AL8" i="1"/>
  <c r="AM8" i="1" s="1"/>
  <c r="AL9" i="1"/>
  <c r="AM9" i="1" s="1"/>
  <c r="AL10" i="1"/>
  <c r="AM10" i="1" s="1"/>
  <c r="AL75" i="1"/>
  <c r="AM75" i="1" s="1"/>
  <c r="AL76" i="1"/>
  <c r="AM76" i="1" s="1"/>
  <c r="AL77" i="1"/>
  <c r="AM77" i="1" s="1"/>
  <c r="AL78" i="1"/>
  <c r="AM78" i="1" s="1"/>
  <c r="AL79" i="1"/>
  <c r="AM79" i="1" s="1"/>
  <c r="AL80" i="1"/>
  <c r="AM80" i="1" s="1"/>
  <c r="AL81" i="1"/>
  <c r="AM81" i="1" s="1"/>
  <c r="AL82" i="1"/>
  <c r="AM82" i="1" s="1"/>
  <c r="AL83" i="1"/>
  <c r="AM83" i="1" s="1"/>
  <c r="AL84" i="1"/>
  <c r="AM84" i="1" s="1"/>
  <c r="AL85" i="1"/>
  <c r="AM85" i="1" s="1"/>
  <c r="AL86" i="1"/>
  <c r="AM86" i="1" s="1"/>
  <c r="AL87" i="1"/>
  <c r="AM87" i="1" s="1"/>
  <c r="AL88" i="1"/>
  <c r="AM88" i="1" s="1"/>
  <c r="AL89" i="1"/>
  <c r="AM89" i="1" s="1"/>
  <c r="AL74" i="1"/>
  <c r="AM74" i="1" s="1"/>
  <c r="P49" i="1"/>
  <c r="Q49" i="1" s="1"/>
  <c r="P50" i="1"/>
  <c r="Q50" i="1" s="1"/>
  <c r="P51" i="1"/>
  <c r="Q51" i="1" s="1"/>
  <c r="P52" i="1"/>
  <c r="Q52" i="1" s="1"/>
  <c r="P53" i="1"/>
  <c r="Q53" i="1" s="1"/>
  <c r="P54" i="1"/>
  <c r="Q54" i="1" s="1"/>
  <c r="P55" i="1"/>
  <c r="Q55" i="1" s="1"/>
  <c r="P56" i="1"/>
  <c r="Q56" i="1" s="1"/>
  <c r="P57" i="1"/>
  <c r="Q57" i="1" s="1"/>
  <c r="P58" i="1"/>
  <c r="Q58" i="1" s="1"/>
  <c r="DV30" i="1"/>
  <c r="DW30" i="1" s="1"/>
  <c r="DV6" i="1"/>
  <c r="DW6" i="1" s="1"/>
  <c r="DV7" i="1"/>
  <c r="DW7" i="1" s="1"/>
  <c r="DV8" i="1"/>
  <c r="DW8" i="1" s="1"/>
  <c r="DV9" i="1"/>
  <c r="DW9" i="1" s="1"/>
  <c r="DV10" i="1"/>
  <c r="DW10" i="1" s="1"/>
  <c r="DV11" i="1"/>
  <c r="DW11" i="1" s="1"/>
  <c r="DV12" i="1"/>
  <c r="DW12" i="1" s="1"/>
  <c r="CZ71" i="1"/>
  <c r="DA71" i="1" s="1"/>
  <c r="P71" i="1"/>
  <c r="Q71" i="1" s="1"/>
  <c r="AL16" i="1"/>
  <c r="AM16" i="1" s="1"/>
  <c r="ER16" i="1"/>
  <c r="ES16" i="1" s="1"/>
  <c r="CD17" i="1"/>
  <c r="CE17" i="1" s="1"/>
  <c r="ER17" i="1"/>
  <c r="ES17" i="1" s="1"/>
  <c r="AL18" i="1"/>
  <c r="AM18" i="1" s="1"/>
  <c r="ER18" i="1"/>
  <c r="ES18" i="1" s="1"/>
  <c r="CD19" i="1"/>
  <c r="CE19" i="1" s="1"/>
  <c r="ER19" i="1"/>
  <c r="ES19" i="1" s="1"/>
  <c r="AL20" i="1"/>
  <c r="AM20" i="1" s="1"/>
  <c r="ER20" i="1"/>
  <c r="ES20" i="1" s="1"/>
  <c r="CD21" i="1"/>
  <c r="CE21" i="1" s="1"/>
  <c r="ER21" i="1"/>
  <c r="ES21" i="1" s="1"/>
  <c r="AL22" i="1"/>
  <c r="AM22" i="1" s="1"/>
  <c r="ER22" i="1"/>
  <c r="ES22" i="1" s="1"/>
  <c r="CD23" i="1"/>
  <c r="CE23" i="1" s="1"/>
  <c r="ER23" i="1"/>
  <c r="ES23" i="1" s="1"/>
  <c r="AL24" i="1"/>
  <c r="AM24" i="1" s="1"/>
  <c r="ER24" i="1"/>
  <c r="ES24" i="1" s="1"/>
  <c r="CD25" i="1"/>
  <c r="CE25" i="1" s="1"/>
  <c r="ER25" i="1"/>
  <c r="ES25" i="1" s="1"/>
  <c r="AL26" i="1"/>
  <c r="AM26" i="1" s="1"/>
  <c r="ER26" i="1"/>
  <c r="ES26" i="1" s="1"/>
  <c r="CD27" i="1"/>
  <c r="CE27" i="1" s="1"/>
  <c r="ER27" i="1"/>
  <c r="ES27" i="1" s="1"/>
  <c r="AL28" i="1"/>
  <c r="AM28" i="1" s="1"/>
  <c r="ER28" i="1"/>
  <c r="ES28" i="1" s="1"/>
  <c r="CD29" i="1"/>
  <c r="CE29" i="1" s="1"/>
  <c r="ER29" i="1"/>
  <c r="ES29" i="1" s="1"/>
  <c r="AL30" i="1"/>
  <c r="AM30" i="1" s="1"/>
  <c r="ER30" i="1"/>
  <c r="ES30" i="1" s="1"/>
  <c r="CD10" i="1"/>
  <c r="CE10" i="1" s="1"/>
  <c r="P11" i="1"/>
  <c r="Q11" i="1" s="1"/>
  <c r="AL11" i="1"/>
  <c r="AM11" i="1" s="1"/>
  <c r="BH11" i="1"/>
  <c r="BI11" i="1" s="1"/>
  <c r="CD11" i="1"/>
  <c r="CE11" i="1" s="1"/>
  <c r="P12" i="1"/>
  <c r="Q12" i="1" s="1"/>
  <c r="AL12" i="1"/>
  <c r="AM12" i="1" s="1"/>
  <c r="BH12" i="1"/>
  <c r="BI12" i="1" s="1"/>
  <c r="CD12" i="1"/>
  <c r="CE12" i="1" s="1"/>
  <c r="P13" i="1"/>
  <c r="Q13" i="1" s="1"/>
  <c r="AL13" i="1"/>
  <c r="AM13" i="1" s="1"/>
  <c r="BH13" i="1"/>
  <c r="BI13" i="1" s="1"/>
  <c r="CD13" i="1"/>
  <c r="CE13" i="1" s="1"/>
  <c r="CD16" i="1"/>
  <c r="CE16" i="1" s="1"/>
  <c r="AL17" i="1"/>
  <c r="AM17" i="1" s="1"/>
  <c r="CD18" i="1"/>
  <c r="CE18" i="1" s="1"/>
  <c r="AL19" i="1"/>
  <c r="AM19" i="1" s="1"/>
  <c r="CD20" i="1"/>
  <c r="CE20" i="1" s="1"/>
  <c r="AL21" i="1"/>
  <c r="AM21" i="1" s="1"/>
  <c r="CD22" i="1"/>
  <c r="CE22" i="1" s="1"/>
  <c r="AL23" i="1"/>
  <c r="AM23" i="1" s="1"/>
  <c r="CD24" i="1"/>
  <c r="CE24" i="1" s="1"/>
  <c r="AL25" i="1"/>
  <c r="AM25" i="1" s="1"/>
  <c r="CD26" i="1"/>
  <c r="CE26" i="1" s="1"/>
  <c r="AL27" i="1"/>
  <c r="AM27" i="1" s="1"/>
  <c r="CD28" i="1"/>
  <c r="CE28" i="1" s="1"/>
  <c r="AL29" i="1"/>
  <c r="AM29" i="1" s="1"/>
  <c r="CD30" i="1"/>
  <c r="CE30" i="1" s="1"/>
  <c r="P59" i="1"/>
  <c r="Q59" i="1" s="1"/>
  <c r="AL59" i="1"/>
  <c r="AM59" i="1" s="1"/>
  <c r="BH59" i="1"/>
  <c r="BI59" i="1" s="1"/>
  <c r="CD59" i="1"/>
  <c r="CE59" i="1" s="1"/>
  <c r="P60" i="1"/>
  <c r="Q60" i="1" s="1"/>
  <c r="AL60" i="1"/>
  <c r="AM60" i="1" s="1"/>
  <c r="BH60" i="1"/>
  <c r="BI60" i="1" s="1"/>
  <c r="CD60" i="1"/>
  <c r="CE60" i="1" s="1"/>
  <c r="P61" i="1"/>
  <c r="Q61" i="1" s="1"/>
  <c r="AL61" i="1"/>
  <c r="AM61" i="1" s="1"/>
  <c r="BH61" i="1"/>
  <c r="BI61" i="1" s="1"/>
  <c r="CD61" i="1"/>
  <c r="CE61" i="1" s="1"/>
  <c r="P62" i="1"/>
  <c r="Q62" i="1" s="1"/>
  <c r="AL62" i="1"/>
  <c r="AM62" i="1" s="1"/>
  <c r="BH62" i="1"/>
  <c r="BI62" i="1" s="1"/>
  <c r="CD62" i="1"/>
  <c r="CE62" i="1" s="1"/>
  <c r="P63" i="1"/>
  <c r="Q63" i="1" s="1"/>
  <c r="AL63" i="1"/>
  <c r="AM63" i="1" s="1"/>
  <c r="BH63" i="1"/>
  <c r="BI63" i="1" s="1"/>
  <c r="CD63" i="1"/>
  <c r="CE63" i="1" s="1"/>
  <c r="P64" i="1"/>
  <c r="Q64" i="1" s="1"/>
  <c r="AL64" i="1"/>
  <c r="AM64" i="1" s="1"/>
  <c r="BH64" i="1"/>
  <c r="BI64" i="1" s="1"/>
  <c r="CD64" i="1"/>
  <c r="CE64" i="1" s="1"/>
  <c r="P65" i="1"/>
  <c r="Q65" i="1" s="1"/>
  <c r="AL65" i="1"/>
  <c r="AM65" i="1" s="1"/>
  <c r="BH65" i="1"/>
  <c r="BI65" i="1" s="1"/>
  <c r="CD65" i="1"/>
  <c r="CE65" i="1" s="1"/>
  <c r="P66" i="1"/>
  <c r="Q66" i="1" s="1"/>
  <c r="AL66" i="1"/>
  <c r="AM66" i="1" s="1"/>
  <c r="BH66" i="1"/>
  <c r="BI66" i="1" s="1"/>
  <c r="CD66" i="1"/>
  <c r="CE66" i="1" s="1"/>
  <c r="P67" i="1"/>
  <c r="Q67" i="1" s="1"/>
  <c r="AL67" i="1"/>
  <c r="AM67" i="1" s="1"/>
  <c r="BH67" i="1"/>
  <c r="BI67" i="1" s="1"/>
  <c r="CD67" i="1"/>
  <c r="CE67" i="1" s="1"/>
  <c r="P68" i="1"/>
  <c r="Q68" i="1" s="1"/>
  <c r="AL68" i="1"/>
  <c r="AM68" i="1" s="1"/>
  <c r="BH70" i="1"/>
  <c r="BI70" i="1" s="1"/>
  <c r="BH71" i="1"/>
  <c r="BI71" i="1" s="1"/>
  <c r="P72" i="1"/>
  <c r="Q72" i="1" s="1"/>
  <c r="P73" i="1"/>
  <c r="Q73" i="1" s="1"/>
  <c r="CZ39" i="1"/>
  <c r="DA39" i="1" s="1"/>
  <c r="CZ40" i="1"/>
  <c r="DA40" i="1" s="1"/>
  <c r="CZ41" i="1"/>
  <c r="DA41" i="1" s="1"/>
  <c r="CZ42" i="1"/>
  <c r="DA42" i="1" s="1"/>
  <c r="CZ43" i="1"/>
  <c r="DA43" i="1" s="1"/>
  <c r="CZ44" i="1"/>
  <c r="DA44" i="1" s="1"/>
  <c r="CZ45" i="1"/>
  <c r="DA45" i="1" s="1"/>
  <c r="CZ46" i="1"/>
  <c r="DA46" i="1" s="1"/>
  <c r="CZ47" i="1"/>
  <c r="DA47" i="1" s="1"/>
  <c r="CZ48" i="1"/>
  <c r="DA48" i="1" s="1"/>
  <c r="CZ49" i="1"/>
  <c r="DA49" i="1" s="1"/>
  <c r="CZ50" i="1"/>
  <c r="DA50" i="1" s="1"/>
  <c r="CZ51" i="1"/>
  <c r="DA51" i="1" s="1"/>
  <c r="CZ52" i="1"/>
  <c r="DA52" i="1" s="1"/>
  <c r="CZ53" i="1"/>
  <c r="DA53" i="1" s="1"/>
  <c r="CZ54" i="1"/>
  <c r="DA54" i="1" s="1"/>
  <c r="CZ55" i="1"/>
  <c r="DA55" i="1" s="1"/>
  <c r="CZ56" i="1"/>
  <c r="DA56" i="1" s="1"/>
  <c r="CZ57" i="1"/>
  <c r="DA57" i="1" s="1"/>
  <c r="CZ58" i="1"/>
  <c r="DA58" i="1" s="1"/>
  <c r="CZ59" i="1"/>
  <c r="DA59" i="1" s="1"/>
  <c r="CZ60" i="1"/>
  <c r="DA60" i="1" s="1"/>
  <c r="CZ61" i="1"/>
  <c r="DA61" i="1" s="1"/>
  <c r="CZ62" i="1"/>
  <c r="DA62" i="1" s="1"/>
  <c r="CZ63" i="1"/>
  <c r="DA63" i="1" s="1"/>
  <c r="CZ64" i="1"/>
  <c r="DA64" i="1" s="1"/>
  <c r="CZ65" i="1"/>
  <c r="DA65" i="1" s="1"/>
  <c r="CZ66" i="1"/>
  <c r="DA66" i="1" s="1"/>
  <c r="CZ67" i="1"/>
  <c r="DA67" i="1" s="1"/>
  <c r="CZ73" i="1"/>
  <c r="DA73" i="1" s="1"/>
  <c r="CZ74" i="1"/>
  <c r="DA74" i="1" s="1"/>
  <c r="CZ75" i="1"/>
  <c r="DA75" i="1" s="1"/>
  <c r="CZ76" i="1"/>
  <c r="DA76" i="1" s="1"/>
  <c r="CZ77" i="1"/>
  <c r="DA77" i="1" s="1"/>
  <c r="CZ78" i="1"/>
  <c r="DA78" i="1" s="1"/>
  <c r="CZ79" i="1"/>
  <c r="DA79" i="1" s="1"/>
  <c r="CZ80" i="1"/>
  <c r="DA80" i="1" s="1"/>
  <c r="CZ81" i="1"/>
  <c r="DA81" i="1" s="1"/>
  <c r="CZ82" i="1"/>
  <c r="DA82" i="1" s="1"/>
  <c r="CZ4" i="1"/>
  <c r="DA4" i="1" s="1"/>
  <c r="CZ5" i="1"/>
  <c r="DA5" i="1" s="1"/>
  <c r="CZ6" i="1"/>
  <c r="DA6" i="1" s="1"/>
  <c r="CZ7" i="1"/>
  <c r="DA7" i="1" s="1"/>
  <c r="CZ8" i="1"/>
  <c r="DA8" i="1" s="1"/>
  <c r="CZ9" i="1"/>
  <c r="DA9" i="1" s="1"/>
  <c r="CZ10" i="1"/>
  <c r="DA10" i="1" s="1"/>
  <c r="CZ11" i="1"/>
  <c r="DA11" i="1" s="1"/>
  <c r="CZ12" i="1"/>
  <c r="DA12" i="1" s="1"/>
  <c r="CZ13" i="1"/>
  <c r="DA13" i="1" s="1"/>
  <c r="CZ70" i="1"/>
  <c r="DA70" i="1" s="1"/>
  <c r="CZ72" i="1"/>
  <c r="DA72" i="1" s="1"/>
  <c r="P16" i="1"/>
  <c r="Q16" i="1" s="1"/>
  <c r="BH16" i="1"/>
  <c r="BI16" i="1" s="1"/>
  <c r="CZ16" i="1"/>
  <c r="DA16" i="1" s="1"/>
  <c r="P17" i="1"/>
  <c r="Q17" i="1" s="1"/>
  <c r="BH17" i="1"/>
  <c r="BI17" i="1" s="1"/>
  <c r="CZ17" i="1"/>
  <c r="DA17" i="1" s="1"/>
  <c r="P18" i="1"/>
  <c r="Q18" i="1" s="1"/>
  <c r="BH18" i="1"/>
  <c r="BI18" i="1" s="1"/>
  <c r="CZ18" i="1"/>
  <c r="DA18" i="1" s="1"/>
  <c r="P19" i="1"/>
  <c r="Q19" i="1" s="1"/>
  <c r="BH19" i="1"/>
  <c r="BI19" i="1" s="1"/>
  <c r="CZ19" i="1"/>
  <c r="DA19" i="1" s="1"/>
  <c r="P20" i="1"/>
  <c r="Q20" i="1" s="1"/>
  <c r="BH20" i="1"/>
  <c r="BI20" i="1" s="1"/>
  <c r="CZ20" i="1"/>
  <c r="DA20" i="1" s="1"/>
  <c r="P21" i="1"/>
  <c r="Q21" i="1" s="1"/>
  <c r="BH21" i="1"/>
  <c r="BI21" i="1" s="1"/>
  <c r="CZ21" i="1"/>
  <c r="DA21" i="1" s="1"/>
  <c r="P22" i="1"/>
  <c r="Q22" i="1" s="1"/>
  <c r="BH22" i="1"/>
  <c r="BI22" i="1" s="1"/>
  <c r="CZ22" i="1"/>
  <c r="DA22" i="1" s="1"/>
  <c r="P23" i="1"/>
  <c r="Q23" i="1" s="1"/>
  <c r="BH23" i="1"/>
  <c r="BI23" i="1" s="1"/>
  <c r="CZ23" i="1"/>
  <c r="DA23" i="1" s="1"/>
  <c r="P24" i="1"/>
  <c r="Q24" i="1" s="1"/>
  <c r="BH24" i="1"/>
  <c r="BI24" i="1" s="1"/>
  <c r="CZ24" i="1"/>
  <c r="DA24" i="1" s="1"/>
  <c r="P25" i="1"/>
  <c r="Q25" i="1" s="1"/>
  <c r="BH25" i="1"/>
  <c r="BI25" i="1" s="1"/>
  <c r="CZ25" i="1"/>
  <c r="DA25" i="1" s="1"/>
  <c r="P26" i="1"/>
  <c r="Q26" i="1" s="1"/>
  <c r="BH26" i="1"/>
  <c r="BI26" i="1" s="1"/>
  <c r="CZ26" i="1"/>
  <c r="DA26" i="1" s="1"/>
  <c r="P27" i="1"/>
  <c r="Q27" i="1" s="1"/>
  <c r="BH27" i="1"/>
  <c r="BI27" i="1" s="1"/>
  <c r="CZ27" i="1"/>
  <c r="DA27" i="1" s="1"/>
  <c r="P28" i="1"/>
  <c r="Q28" i="1" s="1"/>
  <c r="BH28" i="1"/>
  <c r="BI28" i="1" s="1"/>
  <c r="CZ28" i="1"/>
  <c r="DA28" i="1" s="1"/>
  <c r="P29" i="1"/>
  <c r="Q29" i="1" s="1"/>
  <c r="BH29" i="1"/>
  <c r="BI29" i="1" s="1"/>
  <c r="CZ29" i="1"/>
  <c r="DA29" i="1" s="1"/>
  <c r="P30" i="1"/>
  <c r="Q30" i="1" s="1"/>
  <c r="BH30" i="1"/>
  <c r="BI30" i="1" s="1"/>
  <c r="CZ30" i="1"/>
  <c r="DA30" i="1" s="1"/>
  <c r="CD70" i="1"/>
  <c r="CE70" i="1" s="1"/>
  <c r="DV70" i="1"/>
  <c r="DW70" i="1" s="1"/>
  <c r="AL71" i="1"/>
  <c r="AM71" i="1" s="1"/>
  <c r="CD71" i="1"/>
  <c r="CE71" i="1" s="1"/>
  <c r="DV71" i="1"/>
  <c r="DW71" i="1" s="1"/>
  <c r="AL72" i="1"/>
  <c r="AM72" i="1" s="1"/>
  <c r="CD72" i="1"/>
  <c r="CE72" i="1" s="1"/>
  <c r="DV72" i="1"/>
  <c r="DW72" i="1" s="1"/>
  <c r="AL73" i="1"/>
  <c r="AM73" i="1" s="1"/>
  <c r="CD73" i="1"/>
  <c r="CE73" i="1" s="1"/>
  <c r="DV73" i="1"/>
  <c r="DW73" i="1" s="1"/>
  <c r="DV43" i="1"/>
  <c r="DW43" i="1" s="1"/>
  <c r="DV47" i="1"/>
  <c r="DW47" i="1" s="1"/>
  <c r="DV13" i="1"/>
  <c r="DW13" i="1" s="1"/>
  <c r="ER13" i="1"/>
  <c r="ES13" i="1" s="1"/>
  <c r="FN13" i="1"/>
  <c r="FO13" i="1" s="1"/>
  <c r="P14" i="1"/>
  <c r="Q14" i="1" s="1"/>
  <c r="AL14" i="1"/>
  <c r="AM14" i="1" s="1"/>
  <c r="BH14" i="1"/>
  <c r="BI14" i="1" s="1"/>
  <c r="CD14" i="1"/>
  <c r="CE14" i="1" s="1"/>
  <c r="CZ14" i="1"/>
  <c r="DA14" i="1" s="1"/>
  <c r="DV14" i="1"/>
  <c r="DW14" i="1" s="1"/>
  <c r="ER14" i="1"/>
  <c r="ES14" i="1" s="1"/>
  <c r="FN14" i="1"/>
  <c r="FO14" i="1" s="1"/>
  <c r="P15" i="1"/>
  <c r="Q15" i="1" s="1"/>
  <c r="AL15" i="1"/>
  <c r="AM15" i="1" s="1"/>
  <c r="BH15" i="1"/>
  <c r="BI15" i="1" s="1"/>
  <c r="CD15" i="1"/>
  <c r="CE15" i="1" s="1"/>
  <c r="CZ15" i="1"/>
  <c r="DA15" i="1" s="1"/>
  <c r="DV15" i="1"/>
  <c r="DW15" i="1" s="1"/>
  <c r="ER15" i="1"/>
  <c r="ES15" i="1" s="1"/>
  <c r="FN30" i="1"/>
  <c r="FO30" i="1" s="1"/>
  <c r="P31" i="1"/>
  <c r="Q31" i="1" s="1"/>
  <c r="AL31" i="1"/>
  <c r="AM31" i="1" s="1"/>
  <c r="BH31" i="1"/>
  <c r="BI31" i="1" s="1"/>
  <c r="CD31" i="1"/>
  <c r="CE31" i="1" s="1"/>
  <c r="CZ31" i="1"/>
  <c r="DA31" i="1" s="1"/>
  <c r="DV31" i="1"/>
  <c r="DW31" i="1" s="1"/>
  <c r="ER31" i="1"/>
  <c r="ES31" i="1" s="1"/>
  <c r="FN31" i="1"/>
  <c r="FO31" i="1" s="1"/>
  <c r="P32" i="1"/>
  <c r="Q32" i="1" s="1"/>
  <c r="AL32" i="1"/>
  <c r="AM32" i="1" s="1"/>
  <c r="BH32" i="1"/>
  <c r="BI32" i="1" s="1"/>
  <c r="CD32" i="1"/>
  <c r="CE32" i="1" s="1"/>
  <c r="CZ32" i="1"/>
  <c r="DA32" i="1" s="1"/>
  <c r="DV32" i="1"/>
  <c r="DW32" i="1" s="1"/>
  <c r="ER32" i="1"/>
  <c r="ES32" i="1" s="1"/>
  <c r="FN32" i="1"/>
  <c r="FO32" i="1" s="1"/>
  <c r="P33" i="1"/>
  <c r="Q33" i="1" s="1"/>
  <c r="AL33" i="1"/>
  <c r="AM33" i="1" s="1"/>
  <c r="BH33" i="1"/>
  <c r="BI33" i="1" s="1"/>
  <c r="CD33" i="1"/>
  <c r="CE33" i="1" s="1"/>
  <c r="CZ33" i="1"/>
  <c r="DA33" i="1" s="1"/>
  <c r="DV33" i="1"/>
  <c r="DW33" i="1" s="1"/>
  <c r="ER33" i="1"/>
  <c r="ES33" i="1" s="1"/>
  <c r="FN33" i="1"/>
  <c r="FO33" i="1" s="1"/>
  <c r="P34" i="1"/>
  <c r="Q34" i="1" s="1"/>
  <c r="AL34" i="1"/>
  <c r="AM34" i="1" s="1"/>
  <c r="BH34" i="1"/>
  <c r="BI34" i="1" s="1"/>
  <c r="CD34" i="1"/>
  <c r="CE34" i="1" s="1"/>
  <c r="CZ34" i="1"/>
  <c r="DA34" i="1" s="1"/>
  <c r="DV34" i="1"/>
  <c r="DW34" i="1" s="1"/>
  <c r="ER34" i="1"/>
  <c r="ES34" i="1" s="1"/>
  <c r="FN34" i="1"/>
  <c r="FO34" i="1" s="1"/>
  <c r="P35" i="1"/>
  <c r="Q35" i="1" s="1"/>
  <c r="AL35" i="1"/>
  <c r="AM35" i="1" s="1"/>
  <c r="BH35" i="1"/>
  <c r="BI35" i="1" s="1"/>
  <c r="CD35" i="1"/>
  <c r="CE35" i="1" s="1"/>
  <c r="CZ35" i="1"/>
  <c r="DA35" i="1" s="1"/>
  <c r="DV35" i="1"/>
  <c r="DW35" i="1" s="1"/>
  <c r="ER35" i="1"/>
  <c r="ES35" i="1" s="1"/>
  <c r="FN35" i="1"/>
  <c r="FO35" i="1" s="1"/>
  <c r="P36" i="1"/>
  <c r="Q36" i="1" s="1"/>
  <c r="AL36" i="1"/>
  <c r="AM36" i="1" s="1"/>
  <c r="BH36" i="1"/>
  <c r="BI36" i="1" s="1"/>
  <c r="CD36" i="1"/>
  <c r="CE36" i="1" s="1"/>
  <c r="CZ36" i="1"/>
  <c r="DA36" i="1" s="1"/>
  <c r="DV36" i="1"/>
  <c r="DW36" i="1" s="1"/>
  <c r="ER36" i="1"/>
  <c r="ES36" i="1" s="1"/>
  <c r="FN36" i="1"/>
  <c r="FO36" i="1" s="1"/>
  <c r="P37" i="1"/>
  <c r="Q37" i="1" s="1"/>
  <c r="AL37" i="1"/>
  <c r="AM37" i="1" s="1"/>
  <c r="BH37" i="1"/>
  <c r="BI37" i="1" s="1"/>
  <c r="CD37" i="1"/>
  <c r="CE37" i="1" s="1"/>
  <c r="CZ37" i="1"/>
  <c r="DA37" i="1" s="1"/>
  <c r="DV37" i="1"/>
  <c r="DW37" i="1" s="1"/>
  <c r="ER37" i="1"/>
  <c r="ES37" i="1" s="1"/>
  <c r="FN37" i="1"/>
  <c r="FO37" i="1" s="1"/>
  <c r="P38" i="1"/>
  <c r="Q38" i="1" s="1"/>
  <c r="AL38" i="1"/>
  <c r="AM38" i="1" s="1"/>
  <c r="BH38" i="1"/>
  <c r="BI38" i="1" s="1"/>
  <c r="CD38" i="1"/>
  <c r="CE38" i="1" s="1"/>
  <c r="CZ38" i="1"/>
  <c r="DA38" i="1" s="1"/>
  <c r="DV38" i="1"/>
  <c r="DW38" i="1" s="1"/>
  <c r="ER38" i="1"/>
  <c r="ES38" i="1" s="1"/>
  <c r="FN38" i="1"/>
  <c r="FO38" i="1" s="1"/>
  <c r="P39" i="1"/>
  <c r="Q39" i="1" s="1"/>
  <c r="AL39" i="1"/>
  <c r="AM39" i="1" s="1"/>
  <c r="BH68" i="1"/>
  <c r="BI68" i="1" s="1"/>
  <c r="CD68" i="1"/>
  <c r="CE68" i="1" s="1"/>
  <c r="CZ68" i="1"/>
  <c r="DA68" i="1" s="1"/>
  <c r="DV68" i="1"/>
  <c r="DW68" i="1" s="1"/>
  <c r="ER68" i="1"/>
  <c r="ES68" i="1" s="1"/>
  <c r="FN68" i="1"/>
  <c r="FO68" i="1" s="1"/>
  <c r="P69" i="1"/>
  <c r="Q69" i="1" s="1"/>
  <c r="AL69" i="1"/>
  <c r="AM69" i="1" s="1"/>
  <c r="BH69" i="1"/>
  <c r="BI69" i="1" s="1"/>
  <c r="CD69" i="1"/>
  <c r="CE69" i="1" s="1"/>
  <c r="CZ69" i="1"/>
  <c r="DA69" i="1" s="1"/>
  <c r="DV69" i="1"/>
  <c r="DW69" i="1" s="1"/>
  <c r="ER69" i="1"/>
  <c r="ES69" i="1" s="1"/>
  <c r="FN69" i="1"/>
  <c r="FO69" i="1" s="1"/>
  <c r="P70" i="1"/>
  <c r="Q70" i="1" s="1"/>
  <c r="AL70" i="1"/>
  <c r="AM70" i="1" s="1"/>
  <c r="L86" i="2" l="1"/>
  <c r="L87" i="2" s="1"/>
  <c r="L85" i="2"/>
  <c r="EX2" i="1"/>
  <c r="EV1" i="1"/>
  <c r="EV2" i="1"/>
  <c r="EX1" i="1"/>
  <c r="T2" i="1"/>
  <c r="V1" i="1"/>
  <c r="V2" i="1"/>
  <c r="T1" i="1"/>
  <c r="DD1" i="1"/>
  <c r="DF2" i="1"/>
  <c r="DF1" i="1"/>
  <c r="DD2" i="1"/>
  <c r="EB1" i="1"/>
  <c r="DZ1" i="1"/>
  <c r="EB2" i="1"/>
  <c r="DZ2" i="1"/>
  <c r="CJ1" i="1"/>
  <c r="CH1" i="1"/>
  <c r="CJ2" i="1"/>
  <c r="CH2" i="1"/>
  <c r="AR2" i="1"/>
  <c r="AP2" i="1"/>
  <c r="AR1" i="1"/>
  <c r="AP1" i="1"/>
  <c r="BL1" i="1"/>
  <c r="BN2" i="1"/>
  <c r="BL2" i="1"/>
  <c r="BN1" i="1"/>
  <c r="FS11" i="1"/>
  <c r="FS9" i="1"/>
  <c r="FS7" i="1"/>
  <c r="FS5" i="1"/>
  <c r="FR2" i="1"/>
  <c r="FR1" i="1"/>
  <c r="FS10" i="1"/>
  <c r="FS8" i="1"/>
  <c r="FS6" i="1"/>
  <c r="FT2" i="1"/>
  <c r="FT1" i="1"/>
  <c r="P57" i="2"/>
  <c r="P54" i="2"/>
  <c r="P56" i="2"/>
  <c r="P58" i="2"/>
  <c r="N57" i="2"/>
  <c r="N52" i="2"/>
  <c r="N54" i="2"/>
  <c r="N56" i="2"/>
  <c r="N58" i="2"/>
  <c r="L57" i="2"/>
  <c r="L54" i="2"/>
  <c r="L58" i="2"/>
  <c r="P53" i="2"/>
  <c r="P55" i="2"/>
  <c r="O58" i="2"/>
  <c r="O52" i="2"/>
  <c r="O56" i="2"/>
  <c r="N53" i="2"/>
  <c r="N55" i="2"/>
  <c r="M58" i="2"/>
  <c r="M52" i="2"/>
  <c r="M56" i="2"/>
  <c r="L55" i="2"/>
  <c r="K58" i="2"/>
  <c r="K52" i="2"/>
  <c r="K56" i="2"/>
  <c r="P42" i="2"/>
  <c r="P44" i="2"/>
  <c r="P46" i="2"/>
  <c r="N45" i="2"/>
  <c r="N42" i="2"/>
  <c r="N46" i="2"/>
  <c r="L45" i="2"/>
  <c r="L42" i="2"/>
  <c r="L44" i="2"/>
  <c r="L46" i="2"/>
  <c r="P41" i="2"/>
  <c r="P43" i="2"/>
  <c r="O46" i="2"/>
  <c r="O40" i="2"/>
  <c r="O42" i="2"/>
  <c r="O44" i="2"/>
  <c r="N41" i="2"/>
  <c r="N43" i="2"/>
  <c r="M46" i="2"/>
  <c r="M40" i="2"/>
  <c r="M44" i="2"/>
  <c r="L41" i="2"/>
  <c r="L43" i="2"/>
  <c r="K46" i="2"/>
  <c r="K40" i="2"/>
  <c r="K44" i="2"/>
  <c r="P30" i="2"/>
  <c r="P32" i="2"/>
  <c r="P34" i="2"/>
  <c r="N30" i="2"/>
  <c r="N34" i="2"/>
  <c r="L30" i="2"/>
  <c r="L32" i="2"/>
  <c r="L34" i="2"/>
  <c r="P29" i="2"/>
  <c r="P31" i="2"/>
  <c r="P33" i="2"/>
  <c r="O28" i="2"/>
  <c r="O30" i="2"/>
  <c r="O32" i="2"/>
  <c r="O34" i="2"/>
  <c r="N29" i="2"/>
  <c r="N31" i="2"/>
  <c r="N33" i="2"/>
  <c r="M28" i="2"/>
  <c r="M30" i="2"/>
  <c r="M32" i="2"/>
  <c r="M34" i="2"/>
  <c r="L29" i="2"/>
  <c r="L31" i="2"/>
  <c r="L33" i="2"/>
  <c r="K28" i="2"/>
  <c r="K30" i="2"/>
  <c r="K32" i="2"/>
  <c r="K34" i="2"/>
  <c r="P18" i="2"/>
  <c r="P22" i="2"/>
  <c r="O16" i="2"/>
  <c r="O17" i="2"/>
  <c r="O19" i="2"/>
  <c r="N18" i="2"/>
  <c r="N22" i="2"/>
  <c r="M20" i="2"/>
  <c r="M17" i="2"/>
  <c r="M19" i="2"/>
  <c r="L18" i="2"/>
  <c r="L22" i="2"/>
  <c r="K17" i="2"/>
  <c r="K19" i="2"/>
  <c r="K21" i="2"/>
  <c r="P17" i="2"/>
  <c r="P19" i="2"/>
  <c r="P21" i="2"/>
  <c r="O18" i="2"/>
  <c r="O22" i="2"/>
  <c r="N17" i="2"/>
  <c r="N19" i="2"/>
  <c r="N21" i="2"/>
  <c r="M18" i="2"/>
  <c r="L17" i="2"/>
  <c r="L19" i="2"/>
  <c r="L21" i="2"/>
  <c r="K16" i="2"/>
  <c r="K18" i="2"/>
  <c r="K20" i="2"/>
  <c r="P6" i="2"/>
  <c r="P10" i="2"/>
  <c r="N6" i="2"/>
  <c r="N8" i="2"/>
  <c r="N10" i="2"/>
  <c r="M5" i="2"/>
  <c r="M9" i="2"/>
  <c r="L6" i="2"/>
  <c r="L10" i="2"/>
  <c r="P5" i="2"/>
  <c r="P7" i="2"/>
  <c r="P9" i="2"/>
  <c r="O6" i="2"/>
  <c r="O8" i="2"/>
  <c r="O10" i="2"/>
  <c r="N5" i="2"/>
  <c r="N7" i="2"/>
  <c r="N9" i="2"/>
  <c r="M6" i="2"/>
  <c r="M8" i="2"/>
  <c r="M10" i="2"/>
  <c r="L5" i="2"/>
  <c r="L7" i="2"/>
  <c r="L9" i="2"/>
  <c r="K6" i="2"/>
  <c r="K8" i="2"/>
  <c r="K10" i="2"/>
  <c r="G69" i="2"/>
  <c r="G66" i="2"/>
  <c r="G70" i="2"/>
  <c r="F64" i="2"/>
  <c r="F66" i="2"/>
  <c r="F68" i="2"/>
  <c r="E69" i="2"/>
  <c r="E66" i="2"/>
  <c r="E70" i="2"/>
  <c r="C64" i="2"/>
  <c r="C66" i="2"/>
  <c r="C68" i="2"/>
  <c r="C70" i="2"/>
  <c r="B64" i="2"/>
  <c r="B66" i="2"/>
  <c r="B68" i="2"/>
  <c r="G65" i="2"/>
  <c r="G67" i="2"/>
  <c r="F70" i="2"/>
  <c r="F65" i="2"/>
  <c r="F67" i="2"/>
  <c r="F69" i="2"/>
  <c r="E65" i="2"/>
  <c r="D69" i="2"/>
  <c r="D67" i="2"/>
  <c r="C65" i="2"/>
  <c r="C67" i="2"/>
  <c r="C69" i="2"/>
  <c r="B70" i="2"/>
  <c r="B65" i="2"/>
  <c r="B67" i="2"/>
  <c r="B69" i="2"/>
  <c r="G54" i="2"/>
  <c r="G58" i="2"/>
  <c r="E57" i="2"/>
  <c r="E54" i="2"/>
  <c r="E56" i="2"/>
  <c r="E58" i="2"/>
  <c r="C54" i="2"/>
  <c r="C58" i="2"/>
  <c r="G53" i="2"/>
  <c r="G55" i="2"/>
  <c r="F58" i="2"/>
  <c r="F52" i="2"/>
  <c r="F54" i="2"/>
  <c r="F56" i="2"/>
  <c r="E53" i="2"/>
  <c r="E55" i="2"/>
  <c r="D58" i="2"/>
  <c r="D52" i="2"/>
  <c r="D56" i="2"/>
  <c r="C53" i="2"/>
  <c r="C55" i="2"/>
  <c r="B58" i="2"/>
  <c r="B52" i="2"/>
  <c r="B56" i="2"/>
  <c r="G30" i="2"/>
  <c r="G32" i="2"/>
  <c r="G34" i="2"/>
  <c r="E28" i="2"/>
  <c r="E30" i="2"/>
  <c r="E32" i="2"/>
  <c r="E34" i="2"/>
  <c r="D33" i="2"/>
  <c r="C30" i="2"/>
  <c r="C32" i="2"/>
  <c r="C34" i="2"/>
  <c r="G29" i="2"/>
  <c r="G31" i="2"/>
  <c r="G33" i="2"/>
  <c r="F28" i="2"/>
  <c r="F30" i="2"/>
  <c r="F32" i="2"/>
  <c r="F34" i="2"/>
  <c r="E29" i="2"/>
  <c r="E31" i="2"/>
  <c r="E33" i="2"/>
  <c r="D28" i="2"/>
  <c r="D30" i="2"/>
  <c r="D32" i="2"/>
  <c r="D34" i="2"/>
  <c r="C29" i="2"/>
  <c r="C31" i="2"/>
  <c r="C33" i="2"/>
  <c r="B28" i="2"/>
  <c r="B30" i="2"/>
  <c r="B32" i="2"/>
  <c r="B34" i="2"/>
  <c r="G16" i="2"/>
  <c r="G18" i="2"/>
  <c r="G20" i="2"/>
  <c r="G22" i="2"/>
  <c r="E18" i="2"/>
  <c r="E22" i="2"/>
  <c r="C21" i="2"/>
  <c r="C16" i="2"/>
  <c r="C18" i="2"/>
  <c r="C20" i="2"/>
  <c r="C22" i="2"/>
  <c r="G17" i="2"/>
  <c r="G19" i="2"/>
  <c r="F22" i="2"/>
  <c r="F16" i="2"/>
  <c r="F20" i="2"/>
  <c r="E17" i="2"/>
  <c r="E19" i="2"/>
  <c r="D22" i="2"/>
  <c r="D16" i="2"/>
  <c r="D20" i="2"/>
  <c r="C17" i="2"/>
  <c r="C19" i="2"/>
  <c r="B22" i="2"/>
  <c r="B16" i="2"/>
  <c r="B20" i="2"/>
  <c r="E5" i="2"/>
  <c r="D4" i="2"/>
  <c r="D8" i="2"/>
  <c r="D7" i="2"/>
  <c r="B8" i="2"/>
  <c r="N59" i="2" l="1"/>
  <c r="O79" i="2"/>
  <c r="K79" i="2"/>
  <c r="D5" i="2"/>
  <c r="D6" i="2"/>
  <c r="B4" i="2"/>
  <c r="E9" i="2"/>
  <c r="D10" i="2"/>
  <c r="FT8" i="1"/>
  <c r="FT10" i="1"/>
  <c r="FT6" i="1"/>
  <c r="E7" i="2"/>
  <c r="E4" i="2"/>
  <c r="E8" i="2"/>
  <c r="E20" i="2"/>
  <c r="E16" i="2"/>
  <c r="N11" i="2"/>
  <c r="N44" i="2"/>
  <c r="N40" i="2"/>
  <c r="N47" i="2" s="1"/>
  <c r="O54" i="2"/>
  <c r="E10" i="2"/>
  <c r="FT5" i="1"/>
  <c r="FT9" i="1"/>
  <c r="E6" i="2"/>
  <c r="C23" i="2"/>
  <c r="C56" i="2"/>
  <c r="C52" i="2"/>
  <c r="G56" i="2"/>
  <c r="G52" i="2"/>
  <c r="B71" i="2"/>
  <c r="C71" i="2"/>
  <c r="F71" i="2"/>
  <c r="G68" i="2"/>
  <c r="G64" i="2"/>
  <c r="L8" i="2"/>
  <c r="P8" i="2"/>
  <c r="L20" i="2"/>
  <c r="L16" i="2"/>
  <c r="N20" i="2"/>
  <c r="N16" i="2"/>
  <c r="P20" i="2"/>
  <c r="P16" i="2"/>
  <c r="M33" i="2"/>
  <c r="N32" i="2"/>
  <c r="N28" i="2"/>
  <c r="N35" i="2" s="1"/>
  <c r="M42" i="2"/>
  <c r="FT7" i="1"/>
  <c r="FT11" i="1"/>
  <c r="M54" i="2"/>
  <c r="L53" i="2"/>
  <c r="L56" i="2"/>
  <c r="K54" i="2"/>
  <c r="P45" i="2"/>
  <c r="K42" i="2"/>
  <c r="M29" i="2"/>
  <c r="K22" i="2"/>
  <c r="K23" i="2" s="1"/>
  <c r="G57" i="2"/>
  <c r="D54" i="2"/>
  <c r="C57" i="2"/>
  <c r="B54" i="2"/>
  <c r="E47" i="2"/>
  <c r="B47" i="2"/>
  <c r="E35" i="2"/>
  <c r="D29" i="2"/>
  <c r="G21" i="2"/>
  <c r="G23" i="2" s="1"/>
  <c r="G10" i="2"/>
  <c r="G6" i="2"/>
  <c r="G8" i="2"/>
  <c r="G4" i="2"/>
  <c r="K57" i="2"/>
  <c r="K53" i="2"/>
  <c r="K59" i="2" s="1"/>
  <c r="M55" i="2"/>
  <c r="O57" i="2"/>
  <c r="P52" i="2"/>
  <c r="P59" i="2" s="1"/>
  <c r="K55" i="2"/>
  <c r="M57" i="2"/>
  <c r="M53" i="2"/>
  <c r="M59" i="2" s="1"/>
  <c r="O55" i="2"/>
  <c r="K45" i="2"/>
  <c r="K41" i="2"/>
  <c r="M43" i="2"/>
  <c r="O45" i="2"/>
  <c r="P40" i="2"/>
  <c r="P47" i="2" s="1"/>
  <c r="K43" i="2"/>
  <c r="M45" i="2"/>
  <c r="M41" i="2"/>
  <c r="O43" i="2"/>
  <c r="K31" i="2"/>
  <c r="O31" i="2"/>
  <c r="K33" i="2"/>
  <c r="K29" i="2"/>
  <c r="K35" i="2" s="1"/>
  <c r="M31" i="2"/>
  <c r="O33" i="2"/>
  <c r="P28" i="2"/>
  <c r="P35" i="2" s="1"/>
  <c r="M22" i="2"/>
  <c r="O21" i="2"/>
  <c r="M16" i="2"/>
  <c r="M21" i="2"/>
  <c r="K7" i="2"/>
  <c r="O7" i="2"/>
  <c r="K9" i="2"/>
  <c r="K5" i="2"/>
  <c r="M7" i="2"/>
  <c r="M11" i="2" s="1"/>
  <c r="O9" i="2"/>
  <c r="O5" i="2"/>
  <c r="D66" i="2"/>
  <c r="D65" i="2"/>
  <c r="D70" i="2"/>
  <c r="E67" i="2"/>
  <c r="D68" i="2"/>
  <c r="D64" i="2"/>
  <c r="D79" i="2" s="1"/>
  <c r="E68" i="2"/>
  <c r="B57" i="2"/>
  <c r="B53" i="2"/>
  <c r="D55" i="2"/>
  <c r="F57" i="2"/>
  <c r="B55" i="2"/>
  <c r="D57" i="2"/>
  <c r="D53" i="2"/>
  <c r="F55" i="2"/>
  <c r="D47" i="2"/>
  <c r="B31" i="2"/>
  <c r="F31" i="2"/>
  <c r="B33" i="2"/>
  <c r="B29" i="2"/>
  <c r="D31" i="2"/>
  <c r="F33" i="2"/>
  <c r="G28" i="2"/>
  <c r="G35" i="2" s="1"/>
  <c r="F18" i="2"/>
  <c r="E21" i="2"/>
  <c r="B18" i="2"/>
  <c r="B19" i="2"/>
  <c r="D18" i="2"/>
  <c r="B21" i="2"/>
  <c r="B17" i="2"/>
  <c r="D19" i="2"/>
  <c r="F21" i="2"/>
  <c r="D21" i="2"/>
  <c r="D17" i="2"/>
  <c r="F19" i="2"/>
  <c r="H23" i="2"/>
  <c r="B6" i="2"/>
  <c r="B9" i="2"/>
  <c r="B5" i="2"/>
  <c r="D9" i="2"/>
  <c r="C4" i="2"/>
  <c r="C8" i="2"/>
  <c r="C5" i="2"/>
  <c r="C9" i="2"/>
  <c r="C6" i="2"/>
  <c r="C10" i="2"/>
  <c r="C7" i="2"/>
  <c r="B10" i="2"/>
  <c r="B7" i="2"/>
  <c r="G7" i="2"/>
  <c r="G9" i="2"/>
  <c r="G5" i="2"/>
  <c r="F8" i="2"/>
  <c r="F7" i="2"/>
  <c r="F10" i="2"/>
  <c r="F6" i="2"/>
  <c r="F5" i="2"/>
  <c r="F9" i="2"/>
  <c r="F4" i="2"/>
  <c r="M35" i="2" l="1"/>
  <c r="M47" i="2"/>
  <c r="K47" i="2"/>
  <c r="P23" i="2"/>
  <c r="P79" i="2"/>
  <c r="N79" i="2"/>
  <c r="M79" i="2"/>
  <c r="L23" i="2"/>
  <c r="G79" i="2"/>
  <c r="F79" i="2"/>
  <c r="B79" i="2"/>
  <c r="D11" i="2"/>
  <c r="M23" i="2"/>
  <c r="F11" i="2"/>
  <c r="D35" i="2"/>
  <c r="B23" i="2"/>
  <c r="N23" i="2"/>
  <c r="O11" i="2"/>
  <c r="G71" i="2"/>
  <c r="B11" i="2"/>
  <c r="K11" i="2"/>
  <c r="D71" i="2"/>
  <c r="D23" i="2"/>
  <c r="E23" i="2"/>
  <c r="C11" i="2"/>
  <c r="F17" i="2"/>
  <c r="F23" i="2" s="1"/>
  <c r="B35" i="2"/>
  <c r="P11" i="2"/>
  <c r="L11" i="2"/>
  <c r="G11" i="2"/>
  <c r="C47" i="2"/>
  <c r="C59" i="2"/>
  <c r="G59" i="2"/>
  <c r="G47" i="2"/>
  <c r="E11" i="2"/>
  <c r="O53" i="2"/>
  <c r="O59" i="2" s="1"/>
  <c r="L52" i="2"/>
  <c r="L59" i="2" s="1"/>
  <c r="O41" i="2"/>
  <c r="O47" i="2" s="1"/>
  <c r="L40" i="2"/>
  <c r="L47" i="2" s="1"/>
  <c r="O29" i="2"/>
  <c r="O35" i="2" s="1"/>
  <c r="L28" i="2"/>
  <c r="L35" i="2" s="1"/>
  <c r="O20" i="2"/>
  <c r="O23" i="2" s="1"/>
  <c r="E64" i="2"/>
  <c r="E71" i="2" s="1"/>
  <c r="F53" i="2"/>
  <c r="F59" i="2" s="1"/>
  <c r="E52" i="2"/>
  <c r="E59" i="2" s="1"/>
  <c r="D59" i="2"/>
  <c r="B59" i="2"/>
  <c r="F47" i="2"/>
  <c r="F29" i="2"/>
  <c r="F35" i="2" s="1"/>
  <c r="C28" i="2"/>
  <c r="C35" i="2" s="1"/>
  <c r="C79" i="2" l="1"/>
  <c r="L79" i="2"/>
  <c r="E79" i="2"/>
  <c r="A1" i="2"/>
  <c r="S1" i="2"/>
  <c r="Q1" i="2"/>
  <c r="CM3" i="2"/>
  <c r="CE23" i="2"/>
  <c r="CE16" i="2"/>
  <c r="AI1" i="2"/>
</calcChain>
</file>

<file path=xl/sharedStrings.xml><?xml version="1.0" encoding="utf-8"?>
<sst xmlns="http://schemas.openxmlformats.org/spreadsheetml/2006/main" count="4483" uniqueCount="62">
  <si>
    <t xml:space="preserve"> Elapsed</t>
  </si>
  <si>
    <t xml:space="preserve"> PeckX </t>
  </si>
  <si>
    <t xml:space="preserve"> PeckY </t>
  </si>
  <si>
    <t xml:space="preserve"> LastX </t>
  </si>
  <si>
    <t xml:space="preserve"> LastY </t>
  </si>
  <si>
    <t xml:space="preserve"> Distance</t>
  </si>
  <si>
    <t xml:space="preserve"> Bin </t>
  </si>
  <si>
    <t>x-x</t>
  </si>
  <si>
    <t>y-y</t>
  </si>
  <si>
    <t>x sqrd</t>
  </si>
  <si>
    <t>y sqrd</t>
  </si>
  <si>
    <t>x+y</t>
  </si>
  <si>
    <t>d</t>
  </si>
  <si>
    <t>day 7</t>
  </si>
  <si>
    <t>Count</t>
  </si>
  <si>
    <t>Max</t>
  </si>
  <si>
    <t>Average</t>
  </si>
  <si>
    <t>Min</t>
  </si>
  <si>
    <t>Bins</t>
  </si>
  <si>
    <t>Number</t>
  </si>
  <si>
    <t>Range</t>
  </si>
  <si>
    <t>Proportion</t>
  </si>
  <si>
    <t>0.0-46.2</t>
  </si>
  <si>
    <t>46.3-92.4</t>
  </si>
  <si>
    <t>92.5-138.7</t>
  </si>
  <si>
    <t>138.8-184.9</t>
  </si>
  <si>
    <t>185.0-231.2</t>
  </si>
  <si>
    <t>231.3-277.4</t>
  </si>
  <si>
    <t>277.5-323.5</t>
  </si>
  <si>
    <t>Bird</t>
  </si>
  <si>
    <t>Day 1</t>
  </si>
  <si>
    <t>Day 2</t>
  </si>
  <si>
    <t xml:space="preserve"> RFT </t>
  </si>
  <si>
    <t xml:space="preserve"> Count</t>
  </si>
  <si>
    <t>Reason</t>
  </si>
  <si>
    <t xml:space="preserve"> VI Int.</t>
  </si>
  <si>
    <t>Day</t>
  </si>
  <si>
    <t>Date</t>
  </si>
  <si>
    <t>Day1</t>
  </si>
  <si>
    <t>Day2</t>
  </si>
  <si>
    <t>Day3</t>
  </si>
  <si>
    <t>Day4</t>
  </si>
  <si>
    <t>Day5</t>
  </si>
  <si>
    <t>Day6</t>
  </si>
  <si>
    <t>Day7</t>
  </si>
  <si>
    <t>Date 30/09/2013</t>
  </si>
  <si>
    <t>02/010/2013</t>
  </si>
  <si>
    <t>check</t>
  </si>
  <si>
    <t>2s</t>
  </si>
  <si>
    <t>SD</t>
  </si>
  <si>
    <t>SEM</t>
  </si>
  <si>
    <t>8s</t>
  </si>
  <si>
    <t>Bin Count</t>
  </si>
  <si>
    <t>Total</t>
  </si>
  <si>
    <t>Proportion correct</t>
  </si>
  <si>
    <t>U value</t>
  </si>
  <si>
    <t>RF</t>
  </si>
  <si>
    <t>variability</t>
  </si>
  <si>
    <t>U</t>
  </si>
  <si>
    <t>%correct</t>
  </si>
  <si>
    <t>2's</t>
  </si>
  <si>
    <t>8's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</si>
</sst>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6" borderId="0" applyNumberFormat="0" applyBorder="0" applyAlignment="0" applyProtection="0"/>
  </cellStyleXfs>
  <cellXfs count="58">
    <xf numFmtId="0" fontId="0" fillId="0" borderId="0" xfId="0"/>
    <xf numFmtId="0" fontId="0" fillId="2" borderId="0" xfId="0" applyFill="1"/>
    <xf numFmtId="14" fontId="0" fillId="2" borderId="0" xfId="0" applyNumberFormat="1" applyFill="1"/>
    <xf numFmtId="0" fontId="0" fillId="2" borderId="1" xfId="0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0" fillId="2" borderId="2" xfId="0" applyFill="1" applyBorder="1"/>
    <xf numFmtId="0" fontId="0" fillId="2" borderId="3" xfId="0" applyFill="1" applyBorder="1"/>
    <xf numFmtId="0" fontId="0" fillId="2" borderId="0" xfId="0" applyFill="1" applyBorder="1" applyAlignment="1">
      <alignment horizontal="center"/>
    </xf>
    <xf numFmtId="0" fontId="1" fillId="2" borderId="0" xfId="0" applyFont="1" applyFill="1"/>
    <xf numFmtId="164" fontId="0" fillId="2" borderId="0" xfId="0" applyNumberFormat="1" applyFill="1"/>
    <xf numFmtId="0" fontId="0" fillId="3" borderId="0" xfId="0" applyFill="1"/>
    <xf numFmtId="14" fontId="0" fillId="3" borderId="0" xfId="0" applyNumberFormat="1" applyFill="1"/>
    <xf numFmtId="2" fontId="0" fillId="0" borderId="0" xfId="0" applyNumberFormat="1"/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0" xfId="0" applyFill="1" applyBorder="1"/>
    <xf numFmtId="0" fontId="0" fillId="3" borderId="0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0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0" fontId="1" fillId="3" borderId="0" xfId="0" applyFont="1" applyFill="1"/>
    <xf numFmtId="164" fontId="0" fillId="3" borderId="0" xfId="0" applyNumberFormat="1" applyFill="1"/>
    <xf numFmtId="0" fontId="0" fillId="4" borderId="0" xfId="0" applyFill="1"/>
    <xf numFmtId="0" fontId="0" fillId="4" borderId="0" xfId="0" applyFill="1" applyBorder="1"/>
    <xf numFmtId="14" fontId="0" fillId="4" borderId="0" xfId="0" applyNumberFormat="1" applyFill="1"/>
    <xf numFmtId="0" fontId="0" fillId="4" borderId="2" xfId="0" applyFill="1" applyBorder="1"/>
    <xf numFmtId="0" fontId="0" fillId="4" borderId="3" xfId="0" applyFill="1" applyBorder="1"/>
    <xf numFmtId="0" fontId="0" fillId="4" borderId="0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1" fillId="4" borderId="0" xfId="0" applyFont="1" applyFill="1"/>
    <xf numFmtId="164" fontId="0" fillId="4" borderId="0" xfId="0" applyNumberFormat="1" applyFill="1"/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2" fontId="0" fillId="5" borderId="0" xfId="0" applyNumberFormat="1" applyFill="1"/>
    <xf numFmtId="17" fontId="0" fillId="4" borderId="0" xfId="0" applyNumberFormat="1" applyFill="1"/>
    <xf numFmtId="0" fontId="2" fillId="6" borderId="0" xfId="1"/>
    <xf numFmtId="2" fontId="2" fillId="6" borderId="0" xfId="1" applyNumberFormat="1"/>
    <xf numFmtId="0" fontId="0" fillId="5" borderId="0" xfId="0" applyFill="1"/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3" xfId="0" applyFill="1" applyBorder="1" applyAlignment="1">
      <alignment horizontal="center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R87"/>
  <sheetViews>
    <sheetView tabSelected="1" topLeftCell="A13" zoomScale="70" zoomScaleNormal="70" workbookViewId="0">
      <selection activeCell="BM48" sqref="BM48:BS48"/>
    </sheetView>
  </sheetViews>
  <sheetFormatPr defaultRowHeight="14.5" x14ac:dyDescent="0.35"/>
  <cols>
    <col min="1" max="1" width="11.453125" customWidth="1"/>
    <col min="2" max="2" width="9.1796875" style="12"/>
    <col min="19" max="19" width="11.453125" customWidth="1"/>
    <col min="20" max="20" width="8.7265625" style="12"/>
  </cols>
  <sheetData>
    <row r="1" spans="1:122" x14ac:dyDescent="0.35">
      <c r="A1">
        <f ca="1">A:Q</f>
        <v>0</v>
      </c>
      <c r="B1" s="12">
        <v>21</v>
      </c>
      <c r="J1" t="s">
        <v>29</v>
      </c>
      <c r="K1" s="12">
        <v>81</v>
      </c>
      <c r="Q1">
        <f ca="1">A:Q</f>
        <v>0</v>
      </c>
      <c r="S1">
        <f ca="1">S:AI</f>
        <v>0</v>
      </c>
      <c r="T1" s="12">
        <v>21</v>
      </c>
      <c r="U1" t="s">
        <v>33</v>
      </c>
      <c r="AB1" t="s">
        <v>29</v>
      </c>
      <c r="AC1" s="12">
        <v>81</v>
      </c>
      <c r="AI1">
        <f ca="1">S:AI</f>
        <v>0</v>
      </c>
      <c r="AK1" t="s">
        <v>56</v>
      </c>
      <c r="BC1" t="s">
        <v>57</v>
      </c>
      <c r="BU1" t="s">
        <v>58</v>
      </c>
    </row>
    <row r="2" spans="1:122" x14ac:dyDescent="0.35">
      <c r="K2" s="12"/>
      <c r="AC2" s="12"/>
      <c r="AK2">
        <v>21</v>
      </c>
      <c r="BC2">
        <v>21</v>
      </c>
      <c r="BU2">
        <v>21</v>
      </c>
    </row>
    <row r="3" spans="1:122" x14ac:dyDescent="0.35">
      <c r="A3" s="7" t="s">
        <v>18</v>
      </c>
      <c r="B3" s="7" t="s">
        <v>38</v>
      </c>
      <c r="C3" s="7" t="s">
        <v>39</v>
      </c>
      <c r="D3" s="7" t="s">
        <v>40</v>
      </c>
      <c r="E3" s="7" t="s">
        <v>41</v>
      </c>
      <c r="F3" s="7" t="s">
        <v>42</v>
      </c>
      <c r="G3" s="7" t="s">
        <v>43</v>
      </c>
      <c r="H3" s="7" t="s">
        <v>44</v>
      </c>
      <c r="J3" s="7" t="s">
        <v>18</v>
      </c>
      <c r="K3" s="7" t="s">
        <v>38</v>
      </c>
      <c r="L3" s="7" t="s">
        <v>39</v>
      </c>
      <c r="M3" s="7" t="s">
        <v>40</v>
      </c>
      <c r="N3" s="7" t="s">
        <v>41</v>
      </c>
      <c r="O3" s="7" t="s">
        <v>42</v>
      </c>
      <c r="P3" s="7" t="s">
        <v>43</v>
      </c>
      <c r="Q3" s="7" t="s">
        <v>44</v>
      </c>
      <c r="S3" s="7" t="s">
        <v>18</v>
      </c>
      <c r="T3" s="7" t="s">
        <v>38</v>
      </c>
      <c r="U3" s="7" t="s">
        <v>39</v>
      </c>
      <c r="V3" s="7" t="s">
        <v>40</v>
      </c>
      <c r="W3" s="7" t="s">
        <v>41</v>
      </c>
      <c r="X3" s="7" t="s">
        <v>42</v>
      </c>
      <c r="Y3" s="7" t="s">
        <v>43</v>
      </c>
      <c r="Z3" s="7" t="s">
        <v>44</v>
      </c>
      <c r="AB3" s="7" t="s">
        <v>18</v>
      </c>
      <c r="AC3" s="7" t="s">
        <v>38</v>
      </c>
      <c r="AD3" s="7" t="s">
        <v>39</v>
      </c>
      <c r="AE3" s="7" t="s">
        <v>40</v>
      </c>
      <c r="AF3" s="7" t="s">
        <v>41</v>
      </c>
      <c r="AG3" s="7" t="s">
        <v>42</v>
      </c>
      <c r="AH3" s="7" t="s">
        <v>43</v>
      </c>
      <c r="AI3" s="7" t="s">
        <v>44</v>
      </c>
      <c r="AK3" s="7" t="s">
        <v>18</v>
      </c>
      <c r="AL3" s="7" t="s">
        <v>38</v>
      </c>
      <c r="AM3" s="7" t="s">
        <v>39</v>
      </c>
      <c r="AN3" s="7" t="s">
        <v>40</v>
      </c>
      <c r="AO3" s="7" t="s">
        <v>41</v>
      </c>
      <c r="AP3" s="7" t="s">
        <v>42</v>
      </c>
      <c r="AQ3" s="7" t="s">
        <v>43</v>
      </c>
      <c r="AR3" s="7" t="s">
        <v>44</v>
      </c>
      <c r="AT3" s="7" t="s">
        <v>18</v>
      </c>
      <c r="AU3" s="7" t="s">
        <v>38</v>
      </c>
      <c r="AV3" s="7" t="s">
        <v>39</v>
      </c>
      <c r="AW3" s="7" t="s">
        <v>40</v>
      </c>
      <c r="AX3" s="7" t="s">
        <v>41</v>
      </c>
      <c r="AY3" s="7" t="s">
        <v>42</v>
      </c>
      <c r="AZ3" s="7" t="s">
        <v>43</v>
      </c>
      <c r="BA3" s="7" t="s">
        <v>44</v>
      </c>
      <c r="BC3" s="7" t="s">
        <v>18</v>
      </c>
      <c r="BD3" s="7" t="s">
        <v>38</v>
      </c>
      <c r="BE3" s="7" t="s">
        <v>39</v>
      </c>
      <c r="BF3" s="7" t="s">
        <v>40</v>
      </c>
      <c r="BG3" s="7" t="s">
        <v>41</v>
      </c>
      <c r="BH3" s="7" t="s">
        <v>42</v>
      </c>
      <c r="BI3" s="7" t="s">
        <v>43</v>
      </c>
      <c r="BJ3" s="7" t="s">
        <v>44</v>
      </c>
      <c r="BL3" s="7" t="s">
        <v>18</v>
      </c>
      <c r="BM3" s="7" t="s">
        <v>38</v>
      </c>
      <c r="BN3" s="7" t="s">
        <v>39</v>
      </c>
      <c r="BO3" s="7" t="s">
        <v>40</v>
      </c>
      <c r="BP3" s="7" t="s">
        <v>41</v>
      </c>
      <c r="BQ3" s="7" t="s">
        <v>42</v>
      </c>
      <c r="BR3" s="7" t="s">
        <v>43</v>
      </c>
      <c r="BS3" s="7" t="s">
        <v>44</v>
      </c>
      <c r="BU3" s="7" t="s">
        <v>18</v>
      </c>
      <c r="BV3" s="7" t="s">
        <v>38</v>
      </c>
      <c r="BW3" s="7" t="s">
        <v>39</v>
      </c>
      <c r="BX3" s="7" t="s">
        <v>40</v>
      </c>
      <c r="BY3" s="7" t="s">
        <v>41</v>
      </c>
      <c r="BZ3" s="7" t="s">
        <v>42</v>
      </c>
      <c r="CA3" s="7" t="s">
        <v>43</v>
      </c>
      <c r="CB3" s="7" t="s">
        <v>44</v>
      </c>
      <c r="CD3" s="7" t="s">
        <v>18</v>
      </c>
      <c r="CE3" s="7" t="s">
        <v>38</v>
      </c>
      <c r="CF3" s="7" t="s">
        <v>39</v>
      </c>
      <c r="CG3" s="7" t="s">
        <v>40</v>
      </c>
      <c r="CH3" s="7" t="s">
        <v>41</v>
      </c>
      <c r="CI3" s="7" t="s">
        <v>42</v>
      </c>
      <c r="CJ3" s="7" t="s">
        <v>43</v>
      </c>
      <c r="CK3" s="7" t="s">
        <v>44</v>
      </c>
      <c r="CM3">
        <f ca="1">CM:DC</f>
        <v>0</v>
      </c>
      <c r="CN3" s="12">
        <v>21</v>
      </c>
    </row>
    <row r="4" spans="1:122" x14ac:dyDescent="0.35">
      <c r="A4" s="8" t="s">
        <v>22</v>
      </c>
      <c r="B4" s="12">
        <f>'21'!V5</f>
        <v>0.8571428571428571</v>
      </c>
      <c r="C4" s="12">
        <f>'21'!AR5</f>
        <v>0.85416666666666663</v>
      </c>
      <c r="D4" s="12">
        <f>'21'!BN5</f>
        <v>0.89130434782608692</v>
      </c>
      <c r="E4" s="12">
        <f>'21'!CJ5</f>
        <v>0.97727272727272729</v>
      </c>
      <c r="F4" s="12">
        <f>'21'!DF5</f>
        <v>1</v>
      </c>
      <c r="G4" s="12">
        <f>'21'!EB5</f>
        <v>1</v>
      </c>
      <c r="H4" s="12">
        <f>'21'!EX5</f>
        <v>0.95238095238095233</v>
      </c>
      <c r="J4" s="8" t="s">
        <v>22</v>
      </c>
      <c r="K4" s="12">
        <f>'81'!V5</f>
        <v>0.56666666666666665</v>
      </c>
      <c r="L4" s="12">
        <f>'81'!AR5</f>
        <v>0.65420560747663548</v>
      </c>
      <c r="M4" s="12">
        <f>'81'!BN5</f>
        <v>0.67326732673267331</v>
      </c>
      <c r="N4" s="12">
        <f>'81'!CJ5</f>
        <v>0.73863636363636365</v>
      </c>
      <c r="O4" s="12">
        <f>'81'!DF5</f>
        <v>0.82666666666666666</v>
      </c>
      <c r="P4" s="12">
        <f>'81'!EB5</f>
        <v>0.77333333333333332</v>
      </c>
      <c r="Q4" s="12">
        <f>'81'!EX5</f>
        <v>0.75</v>
      </c>
      <c r="S4" s="8" t="s">
        <v>22</v>
      </c>
      <c r="T4" s="12">
        <f>'21'!U5</f>
        <v>42</v>
      </c>
      <c r="U4" s="12">
        <f>'21'!AQ5</f>
        <v>41</v>
      </c>
      <c r="V4" s="12">
        <f>'21'!BM5</f>
        <v>41</v>
      </c>
      <c r="W4" s="12">
        <f>'21'!CI5</f>
        <v>43</v>
      </c>
      <c r="X4" s="12">
        <f>'21'!DE5</f>
        <v>40</v>
      </c>
      <c r="Y4" s="12">
        <f>'21'!EA5</f>
        <v>40</v>
      </c>
      <c r="Z4" s="12">
        <f>'21'!EW5</f>
        <v>40</v>
      </c>
      <c r="AB4" s="8" t="s">
        <v>22</v>
      </c>
      <c r="AC4" s="12">
        <f>'81'!U5</f>
        <v>68</v>
      </c>
      <c r="AD4" s="12">
        <f>'81'!AQ5</f>
        <v>70</v>
      </c>
      <c r="AE4" s="12">
        <f>'81'!BM5</f>
        <v>68</v>
      </c>
      <c r="AF4" s="12">
        <f>'81'!CI5</f>
        <v>65</v>
      </c>
      <c r="AG4" s="12">
        <f>'81'!DE5</f>
        <v>62</v>
      </c>
      <c r="AH4" s="12">
        <f>'81'!EA5</f>
        <v>58</v>
      </c>
      <c r="AI4" s="12">
        <f>'81'!EW5</f>
        <v>63</v>
      </c>
      <c r="AK4" s="8" t="s">
        <v>22</v>
      </c>
      <c r="AL4" s="12">
        <f>T4/$T$11</f>
        <v>0.8571428571428571</v>
      </c>
      <c r="AM4" s="12">
        <f>U4/$U$11</f>
        <v>0.89130434782608692</v>
      </c>
      <c r="AN4" s="12">
        <f>V4/$V$11</f>
        <v>0.89130434782608692</v>
      </c>
      <c r="AO4" s="12">
        <f>W4/W$11</f>
        <v>0.97727272727272729</v>
      </c>
      <c r="AP4" s="12">
        <f t="shared" ref="AP4:AP10" si="0">X4/X$11</f>
        <v>1</v>
      </c>
      <c r="AQ4" s="12">
        <f t="shared" ref="AQ4:AR4" si="1">Y4/Y$11</f>
        <v>1</v>
      </c>
      <c r="AR4" s="12">
        <f t="shared" si="1"/>
        <v>0.95238095238095233</v>
      </c>
      <c r="AT4" s="8" t="s">
        <v>22</v>
      </c>
      <c r="AU4" s="12">
        <f>AC4/AC$11</f>
        <v>0.58119658119658124</v>
      </c>
      <c r="AV4" s="12">
        <f t="shared" ref="AV4:BA4" si="2">AD4/AD$11</f>
        <v>0.65420560747663548</v>
      </c>
      <c r="AW4" s="12">
        <f t="shared" si="2"/>
        <v>0.67326732673267331</v>
      </c>
      <c r="AX4" s="12">
        <f t="shared" si="2"/>
        <v>0.73863636363636365</v>
      </c>
      <c r="AY4" s="12">
        <f t="shared" si="2"/>
        <v>0.82666666666666666</v>
      </c>
      <c r="AZ4" s="12">
        <f t="shared" si="2"/>
        <v>0.77333333333333332</v>
      </c>
      <c r="BA4" s="12">
        <f t="shared" si="2"/>
        <v>0.75</v>
      </c>
      <c r="BC4" s="8" t="s">
        <v>22</v>
      </c>
      <c r="BD4" s="12"/>
      <c r="BE4" s="12"/>
      <c r="BF4" s="12"/>
      <c r="BG4" s="12"/>
      <c r="BH4" s="12"/>
      <c r="BI4" s="12"/>
      <c r="BJ4" s="12"/>
      <c r="BL4" s="8" t="s">
        <v>22</v>
      </c>
      <c r="BM4" s="12"/>
      <c r="BN4" s="12"/>
      <c r="BO4" s="12"/>
      <c r="BP4" s="12"/>
      <c r="BQ4" s="12"/>
      <c r="BR4" s="12"/>
      <c r="BS4" s="12"/>
      <c r="BU4" s="8" t="s">
        <v>22</v>
      </c>
      <c r="BV4" s="12">
        <f>BD4/(LOG(BD$11)/LOG(2))</f>
        <v>0</v>
      </c>
      <c r="BW4" s="12">
        <f t="shared" ref="BW4:CB4" si="3">BE4/(LOG(BE$11)/LOG(2))</f>
        <v>0</v>
      </c>
      <c r="BX4" s="12">
        <f t="shared" si="3"/>
        <v>0</v>
      </c>
      <c r="BY4" s="12">
        <f t="shared" si="3"/>
        <v>0</v>
      </c>
      <c r="BZ4" s="12">
        <v>0</v>
      </c>
      <c r="CA4" s="12">
        <v>0</v>
      </c>
      <c r="CB4" s="12">
        <f t="shared" si="3"/>
        <v>0</v>
      </c>
      <c r="CD4" s="8" t="s">
        <v>22</v>
      </c>
      <c r="CE4" s="12">
        <f>BM4/(LOG(BM$11)/LOG(2))</f>
        <v>0</v>
      </c>
      <c r="CF4" s="12">
        <f t="shared" ref="CF4" si="4">BN4/(LOG(BN$11)/LOG(2))</f>
        <v>0</v>
      </c>
      <c r="CG4" s="12">
        <f t="shared" ref="CG4" si="5">BO4/(LOG(BO$11)/LOG(2))</f>
        <v>0</v>
      </c>
      <c r="CH4" s="12">
        <f t="shared" ref="CH4" si="6">BP4/(LOG(BP$11)/LOG(2))</f>
        <v>0</v>
      </c>
      <c r="CI4" s="12">
        <v>0</v>
      </c>
      <c r="CJ4" s="12">
        <v>0</v>
      </c>
      <c r="CK4" s="12">
        <f t="shared" ref="CK4" si="7">BS4/(LOG(BS$11)/LOG(2))</f>
        <v>0</v>
      </c>
      <c r="CN4" s="12"/>
      <c r="DD4" t="s">
        <v>60</v>
      </c>
      <c r="DL4" t="s">
        <v>61</v>
      </c>
    </row>
    <row r="5" spans="1:122" x14ac:dyDescent="0.35">
      <c r="A5" s="8" t="s">
        <v>23</v>
      </c>
      <c r="B5" s="12">
        <f>'21'!V6</f>
        <v>0.14285714285714285</v>
      </c>
      <c r="C5" s="12">
        <f>'21'!AR6</f>
        <v>0.10416666666666667</v>
      </c>
      <c r="D5" s="12">
        <f>'21'!BN6</f>
        <v>6.5217391304347824E-2</v>
      </c>
      <c r="E5" s="12">
        <f>'21'!CJ6</f>
        <v>2.2727272727272728E-2</v>
      </c>
      <c r="F5" s="12">
        <f>'21'!DF6</f>
        <v>0</v>
      </c>
      <c r="G5" s="12">
        <f>'21'!EB6</f>
        <v>0</v>
      </c>
      <c r="H5" s="12">
        <f>'21'!EX6</f>
        <v>4.7619047619047616E-2</v>
      </c>
      <c r="J5" s="8" t="s">
        <v>23</v>
      </c>
      <c r="K5" s="12">
        <f>'81'!V6</f>
        <v>0.27500000000000002</v>
      </c>
      <c r="L5" s="12">
        <f>'81'!AR6</f>
        <v>0.28037383177570091</v>
      </c>
      <c r="M5" s="12">
        <f>'81'!BN6</f>
        <v>0.26732673267326734</v>
      </c>
      <c r="N5" s="12">
        <f>'81'!CJ6</f>
        <v>0.23863636363636365</v>
      </c>
      <c r="O5" s="12">
        <f>'81'!DF6</f>
        <v>0.16</v>
      </c>
      <c r="P5" s="12">
        <f>'81'!EB6</f>
        <v>0.2</v>
      </c>
      <c r="Q5" s="12">
        <f>'81'!EX6</f>
        <v>0.23809523809523808</v>
      </c>
      <c r="S5" s="8" t="s">
        <v>23</v>
      </c>
      <c r="T5" s="12">
        <f>'21'!U6</f>
        <v>7</v>
      </c>
      <c r="U5" s="12">
        <f>'21'!AQ6</f>
        <v>5</v>
      </c>
      <c r="V5" s="12">
        <f>'21'!BM6</f>
        <v>3</v>
      </c>
      <c r="W5" s="12">
        <f>'21'!CI6</f>
        <v>1</v>
      </c>
      <c r="X5" s="12">
        <f>'21'!DE6</f>
        <v>0</v>
      </c>
      <c r="Y5" s="12">
        <f>'21'!EA6</f>
        <v>0</v>
      </c>
      <c r="Z5" s="12">
        <f>'21'!EW6</f>
        <v>2</v>
      </c>
      <c r="AB5" s="8" t="s">
        <v>23</v>
      </c>
      <c r="AC5" s="12">
        <f>'81'!U6</f>
        <v>33</v>
      </c>
      <c r="AD5" s="12">
        <f>'81'!AQ6</f>
        <v>30</v>
      </c>
      <c r="AE5" s="12">
        <f>'81'!BM6</f>
        <v>27</v>
      </c>
      <c r="AF5" s="12">
        <f>'81'!CI6</f>
        <v>21</v>
      </c>
      <c r="AG5" s="12">
        <f>'81'!DE6</f>
        <v>12</v>
      </c>
      <c r="AH5" s="12">
        <f>'81'!EA6</f>
        <v>15</v>
      </c>
      <c r="AI5" s="12">
        <f>'81'!EW6</f>
        <v>20</v>
      </c>
      <c r="AK5" s="8" t="s">
        <v>23</v>
      </c>
      <c r="AL5" s="12">
        <f t="shared" ref="AL5:AL10" si="8">T5/$T$11</f>
        <v>0.14285714285714285</v>
      </c>
      <c r="AM5" s="12">
        <f t="shared" ref="AM5:AM10" si="9">U5/$U$11</f>
        <v>0.10869565217391304</v>
      </c>
      <c r="AN5" s="12">
        <f t="shared" ref="AN5:AN10" si="10">V5/$V$11</f>
        <v>6.5217391304347824E-2</v>
      </c>
      <c r="AO5" s="12">
        <f t="shared" ref="AO5:AO11" si="11">W5/W$11</f>
        <v>2.2727272727272728E-2</v>
      </c>
      <c r="AP5" s="12">
        <f t="shared" si="0"/>
        <v>0</v>
      </c>
      <c r="AQ5" s="12">
        <f t="shared" ref="AQ5:AQ10" si="12">Y5/Y$11</f>
        <v>0</v>
      </c>
      <c r="AR5" s="12">
        <f t="shared" ref="AR5:AR10" si="13">Z5/Z$11</f>
        <v>4.7619047619047616E-2</v>
      </c>
      <c r="AT5" s="8" t="s">
        <v>23</v>
      </c>
      <c r="AU5" s="12">
        <f t="shared" ref="AU5:AU10" si="14">AC5/AC$11</f>
        <v>0.28205128205128205</v>
      </c>
      <c r="AV5" s="12">
        <f t="shared" ref="AV5:AV10" si="15">AD5/AD$11</f>
        <v>0.28037383177570091</v>
      </c>
      <c r="AW5" s="12">
        <f t="shared" ref="AW5:AW10" si="16">AE5/AE$11</f>
        <v>0.26732673267326734</v>
      </c>
      <c r="AX5" s="12">
        <f t="shared" ref="AX5:AX10" si="17">AF5/AF$11</f>
        <v>0.23863636363636365</v>
      </c>
      <c r="AY5" s="12">
        <f t="shared" ref="AY5:AY10" si="18">AG5/AG$11</f>
        <v>0.16</v>
      </c>
      <c r="AZ5" s="12">
        <f t="shared" ref="AZ5:AZ10" si="19">AH5/AH$11</f>
        <v>0.2</v>
      </c>
      <c r="BA5" s="12">
        <f t="shared" ref="BA5:BA10" si="20">AI5/AI$11</f>
        <v>0.23809523809523808</v>
      </c>
      <c r="BC5" s="8" t="s">
        <v>23</v>
      </c>
      <c r="BD5" s="12">
        <f t="shared" ref="BD5:BD10" si="21">IF(AL5=0,0,(AL5*(LOG(AL5))/LOG(2)))</f>
        <v>-0.40105070315108626</v>
      </c>
      <c r="BE5" s="12">
        <f t="shared" ref="BE5:BE10" si="22">IF(AM5=0,0,(AM5*(LOG(AM5))/LOG(2)))</f>
        <v>-0.34800368056191849</v>
      </c>
      <c r="BF5" s="12">
        <f t="shared" ref="BF5:BF10" si="23">IF(AN5=0,0,(AN5*(LOG(AN5))/LOG(2)))</f>
        <v>-0.25686518186972979</v>
      </c>
      <c r="BG5" s="12">
        <f t="shared" ref="BG5:BG10" si="24">IF(AO5=0,0,(AO5*(LOG(AO5))/LOG(2)))</f>
        <v>-0.12407799133266585</v>
      </c>
      <c r="BH5" s="12">
        <f t="shared" ref="BH5:BH10" si="25">IF(AP5=0,0,(AP5*(LOG(AP5))/LOG(2)))</f>
        <v>0</v>
      </c>
      <c r="BI5" s="12">
        <f t="shared" ref="BI5:BI10" si="26">IF(AQ5=0,0,(AQ5*(LOG(AQ5))/LOG(2)))</f>
        <v>0</v>
      </c>
      <c r="BJ5" s="12">
        <f t="shared" ref="BJ5:BJ10" si="27">IF(AR5=0,0,(AR5*(LOG(AR5))/LOG(2)))</f>
        <v>-0.20915797251327428</v>
      </c>
      <c r="BL5" s="8" t="s">
        <v>23</v>
      </c>
      <c r="BM5" s="12">
        <f t="shared" ref="BM5:BM10" si="28">IF(AU5=0,0,(AU5*(LOG(AU5))/LOG(2)))</f>
        <v>-0.51501734878139649</v>
      </c>
      <c r="BN5" s="12">
        <f t="shared" ref="BN5:BN10" si="29">IF(AV5=0,0,(AV5*(LOG(AV5))/LOG(2)))</f>
        <v>-0.51436721237176497</v>
      </c>
      <c r="BO5" s="12">
        <f t="shared" ref="BO5:BO10" si="30">IF(AW5=0,0,(AW5*(LOG(AW5))/LOG(2)))</f>
        <v>-0.50880938094935457</v>
      </c>
      <c r="BP5" s="12">
        <f t="shared" ref="BP5:BP10" si="31">IF(AX5=0,0,(AX5*(LOG(AX5))/LOG(2)))</f>
        <v>-0.49328861492078724</v>
      </c>
      <c r="BQ5" s="12">
        <f t="shared" ref="BQ5:BQ10" si="32">IF(AY5=0,0,(AY5*(LOG(AY5))/LOG(2)))</f>
        <v>-0.4230169903639559</v>
      </c>
      <c r="BR5" s="12">
        <f t="shared" ref="BR5:BR10" si="33">IF(AZ5=0,0,(AZ5*(LOG(AZ5))/LOG(2)))</f>
        <v>-0.46438561897747244</v>
      </c>
      <c r="BS5" s="12">
        <f t="shared" ref="BS5:BS10" si="34">IF(BA5=0,0,(BA5*(LOG(BA5))/LOG(2)))</f>
        <v>-0.49294983997414227</v>
      </c>
      <c r="BU5" s="8" t="s">
        <v>23</v>
      </c>
      <c r="BV5" s="12">
        <f t="shared" ref="BV5:BV10" si="35">BD5/(LOG($BD$11)/LOG(2))</f>
        <v>0.30425421625639315</v>
      </c>
      <c r="BW5" s="12">
        <f t="shared" ref="BW5:BW10" si="36">BE5/(LOG($BD$11)/LOG(2))</f>
        <v>0.26401047611134182</v>
      </c>
      <c r="BX5" s="12">
        <f t="shared" ref="BX5:BX10" si="37">BF5/(LOG($BD$11)/LOG(2))</f>
        <v>0.19486891303090048</v>
      </c>
      <c r="BY5" s="12">
        <f t="shared" ref="BY5:BY10" si="38">BG5/(LOG($BD$11)/LOG(2))</f>
        <v>9.4130871012002459E-2</v>
      </c>
      <c r="BZ5" s="12">
        <f t="shared" ref="BZ5:BZ10" si="39">BH5/(LOG($BD$11)/LOG(2))</f>
        <v>0</v>
      </c>
      <c r="CA5" s="12">
        <f t="shared" ref="CA5:CA10" si="40">BI5/(LOG($BD$11)/LOG(2))</f>
        <v>0</v>
      </c>
      <c r="CB5" s="12">
        <f t="shared" ref="CB5:CB10" si="41">BJ5/(LOG($BD$11)/LOG(2))</f>
        <v>0.15867618358676383</v>
      </c>
      <c r="CD5" s="8" t="s">
        <v>23</v>
      </c>
      <c r="CE5" s="12">
        <f t="shared" ref="CE5:CE10" si="42">BM5/(LOG($BD$11)/LOG(2))</f>
        <v>0.39071418795866741</v>
      </c>
      <c r="CF5" s="12">
        <f t="shared" ref="CF5:CF10" si="43">BN5/(LOG($BD$11)/LOG(2))</f>
        <v>0.39022096667213685</v>
      </c>
      <c r="CG5" s="12">
        <f t="shared" ref="CG5:CG10" si="44">BO5/(LOG($BD$11)/LOG(2))</f>
        <v>0.38600455804792955</v>
      </c>
      <c r="CH5" s="12">
        <f t="shared" ref="CH5:CH10" si="45">BP5/(LOG($BD$11)/LOG(2))</f>
        <v>0.37422984111907875</v>
      </c>
      <c r="CI5" s="12">
        <f t="shared" ref="CI5:CI10" si="46">BQ5/(LOG($BD$11)/LOG(2))</f>
        <v>0.32091878122910855</v>
      </c>
      <c r="CJ5" s="12">
        <f t="shared" ref="CJ5:CJ10" si="47">BR5/(LOG($BD$11)/LOG(2))</f>
        <v>0.35230279222201683</v>
      </c>
      <c r="CK5" s="12">
        <f t="shared" ref="CK5:CK10" si="48">BS5/(LOG($BD$11)/LOG(2))</f>
        <v>0.37397283195522762</v>
      </c>
      <c r="CM5" s="7" t="s">
        <v>18</v>
      </c>
      <c r="CN5" s="7" t="s">
        <v>38</v>
      </c>
      <c r="CO5" s="7" t="s">
        <v>39</v>
      </c>
      <c r="CP5" s="7" t="s">
        <v>40</v>
      </c>
      <c r="CQ5" s="7" t="s">
        <v>41</v>
      </c>
      <c r="CR5" s="7" t="s">
        <v>42</v>
      </c>
      <c r="CS5" s="7" t="s">
        <v>43</v>
      </c>
      <c r="CT5" s="7" t="s">
        <v>44</v>
      </c>
      <c r="CV5" s="7" t="s">
        <v>38</v>
      </c>
      <c r="CW5" s="7" t="s">
        <v>39</v>
      </c>
      <c r="CX5" s="7" t="s">
        <v>40</v>
      </c>
      <c r="CY5" s="7" t="s">
        <v>41</v>
      </c>
      <c r="CZ5" s="7" t="s">
        <v>42</v>
      </c>
      <c r="DA5" s="7" t="s">
        <v>43</v>
      </c>
      <c r="DB5" s="7" t="s">
        <v>44</v>
      </c>
      <c r="DD5" t="s">
        <v>38</v>
      </c>
      <c r="DE5" t="s">
        <v>39</v>
      </c>
      <c r="DF5" t="s">
        <v>40</v>
      </c>
      <c r="DG5" t="s">
        <v>41</v>
      </c>
      <c r="DH5" t="s">
        <v>42</v>
      </c>
      <c r="DI5" t="s">
        <v>43</v>
      </c>
      <c r="DJ5" t="s">
        <v>44</v>
      </c>
      <c r="DL5" s="7" t="s">
        <v>38</v>
      </c>
      <c r="DM5" s="7" t="s">
        <v>39</v>
      </c>
      <c r="DN5" s="7" t="s">
        <v>40</v>
      </c>
      <c r="DO5" s="7" t="s">
        <v>41</v>
      </c>
      <c r="DP5" s="7" t="s">
        <v>42</v>
      </c>
      <c r="DQ5" s="7" t="s">
        <v>43</v>
      </c>
      <c r="DR5" s="7" t="s">
        <v>44</v>
      </c>
    </row>
    <row r="6" spans="1:122" x14ac:dyDescent="0.35">
      <c r="A6" s="8" t="s">
        <v>24</v>
      </c>
      <c r="B6" s="12">
        <f>'21'!V7</f>
        <v>0</v>
      </c>
      <c r="C6" s="12">
        <f>'21'!AR7</f>
        <v>0</v>
      </c>
      <c r="D6" s="12">
        <f>'21'!BN7</f>
        <v>2.1739130434782608E-2</v>
      </c>
      <c r="E6" s="12">
        <f>'21'!CJ7</f>
        <v>0</v>
      </c>
      <c r="F6" s="12">
        <f>'21'!DF7</f>
        <v>0</v>
      </c>
      <c r="G6" s="12">
        <f>'21'!EB7</f>
        <v>0</v>
      </c>
      <c r="H6" s="12">
        <f>'21'!EX7</f>
        <v>0</v>
      </c>
      <c r="J6" s="8" t="s">
        <v>24</v>
      </c>
      <c r="K6" s="12">
        <f>'81'!V7</f>
        <v>0.125</v>
      </c>
      <c r="L6" s="12">
        <f>'81'!AR7</f>
        <v>6.5420560747663545E-2</v>
      </c>
      <c r="M6" s="12">
        <f>'81'!BN7</f>
        <v>5.9405940594059403E-2</v>
      </c>
      <c r="N6" s="12">
        <f>'81'!CJ7</f>
        <v>1.1363636363636364E-2</v>
      </c>
      <c r="O6" s="12">
        <f>'81'!DF7</f>
        <v>1.3333333333333334E-2</v>
      </c>
      <c r="P6" s="12">
        <f>'81'!EB7</f>
        <v>2.6666666666666668E-2</v>
      </c>
      <c r="Q6" s="12">
        <f>'81'!EX7</f>
        <v>1.1904761904761904E-2</v>
      </c>
      <c r="S6" s="8" t="s">
        <v>24</v>
      </c>
      <c r="T6" s="12">
        <f>'21'!U7</f>
        <v>0</v>
      </c>
      <c r="U6" s="12">
        <f>'21'!AQ7</f>
        <v>0</v>
      </c>
      <c r="V6" s="12">
        <f>'21'!BM7</f>
        <v>1</v>
      </c>
      <c r="W6" s="12">
        <f>'21'!CI7</f>
        <v>0</v>
      </c>
      <c r="X6" s="12">
        <f>'21'!DE7</f>
        <v>0</v>
      </c>
      <c r="Y6" s="12">
        <f>'21'!EA7</f>
        <v>0</v>
      </c>
      <c r="Z6" s="12">
        <f>'21'!EW7</f>
        <v>0</v>
      </c>
      <c r="AB6" s="8" t="s">
        <v>24</v>
      </c>
      <c r="AC6" s="12">
        <f>'81'!U7</f>
        <v>15</v>
      </c>
      <c r="AD6" s="12">
        <f>'81'!AQ7</f>
        <v>7</v>
      </c>
      <c r="AE6" s="12">
        <f>'81'!BM7</f>
        <v>6</v>
      </c>
      <c r="AF6" s="12">
        <f>'81'!CI7</f>
        <v>1</v>
      </c>
      <c r="AG6" s="12">
        <f>'81'!DE7</f>
        <v>1</v>
      </c>
      <c r="AH6" s="12">
        <f>'81'!EA7</f>
        <v>2</v>
      </c>
      <c r="AI6" s="12">
        <f>'81'!EW7</f>
        <v>1</v>
      </c>
      <c r="AK6" s="8" t="s">
        <v>24</v>
      </c>
      <c r="AL6" s="12">
        <f t="shared" si="8"/>
        <v>0</v>
      </c>
      <c r="AM6" s="12">
        <f t="shared" si="9"/>
        <v>0</v>
      </c>
      <c r="AN6" s="12">
        <f t="shared" si="10"/>
        <v>2.1739130434782608E-2</v>
      </c>
      <c r="AO6" s="12">
        <f t="shared" si="11"/>
        <v>0</v>
      </c>
      <c r="AP6" s="12">
        <f t="shared" si="0"/>
        <v>0</v>
      </c>
      <c r="AQ6" s="12">
        <f t="shared" si="12"/>
        <v>0</v>
      </c>
      <c r="AR6" s="12">
        <f t="shared" si="13"/>
        <v>0</v>
      </c>
      <c r="AT6" s="8" t="s">
        <v>24</v>
      </c>
      <c r="AU6" s="12">
        <f t="shared" si="14"/>
        <v>0.12820512820512819</v>
      </c>
      <c r="AV6" s="12">
        <f t="shared" si="15"/>
        <v>6.5420560747663545E-2</v>
      </c>
      <c r="AW6" s="12">
        <f t="shared" si="16"/>
        <v>5.9405940594059403E-2</v>
      </c>
      <c r="AX6" s="12">
        <f t="shared" si="17"/>
        <v>1.1363636363636364E-2</v>
      </c>
      <c r="AY6" s="12">
        <f t="shared" si="18"/>
        <v>1.3333333333333334E-2</v>
      </c>
      <c r="AZ6" s="12">
        <f t="shared" si="19"/>
        <v>2.6666666666666668E-2</v>
      </c>
      <c r="BA6" s="12">
        <f t="shared" si="20"/>
        <v>1.1904761904761904E-2</v>
      </c>
      <c r="BC6" s="8" t="s">
        <v>24</v>
      </c>
      <c r="BD6" s="12">
        <f t="shared" si="21"/>
        <v>0</v>
      </c>
      <c r="BE6" s="12">
        <f t="shared" si="22"/>
        <v>0</v>
      </c>
      <c r="BF6" s="12">
        <f t="shared" si="23"/>
        <v>-0.12007743382732637</v>
      </c>
      <c r="BG6" s="12">
        <f t="shared" si="24"/>
        <v>0</v>
      </c>
      <c r="BH6" s="12">
        <f t="shared" si="25"/>
        <v>0</v>
      </c>
      <c r="BI6" s="12">
        <f t="shared" si="26"/>
        <v>0</v>
      </c>
      <c r="BJ6" s="12">
        <f t="shared" si="27"/>
        <v>0</v>
      </c>
      <c r="BL6" s="8" t="s">
        <v>24</v>
      </c>
      <c r="BM6" s="12">
        <f t="shared" si="28"/>
        <v>-0.37993257999678026</v>
      </c>
      <c r="BN6" s="12">
        <f t="shared" si="29"/>
        <v>-0.25737181729350278</v>
      </c>
      <c r="BO6" s="12">
        <f t="shared" si="30"/>
        <v>-0.24197518705132506</v>
      </c>
      <c r="BP6" s="12">
        <f t="shared" si="31"/>
        <v>-7.3402632029969286E-2</v>
      </c>
      <c r="BQ6" s="12">
        <f t="shared" si="32"/>
        <v>-8.3050915873278411E-2</v>
      </c>
      <c r="BR6" s="12">
        <f t="shared" si="33"/>
        <v>-0.13943516507989018</v>
      </c>
      <c r="BS6" s="12">
        <f t="shared" si="34"/>
        <v>-7.6099016937842379E-2</v>
      </c>
      <c r="BU6" s="8" t="s">
        <v>24</v>
      </c>
      <c r="BV6" s="12">
        <f t="shared" si="35"/>
        <v>0</v>
      </c>
      <c r="BW6" s="12">
        <f t="shared" si="36"/>
        <v>0</v>
      </c>
      <c r="BX6" s="12">
        <f t="shared" si="37"/>
        <v>9.109587698553108E-2</v>
      </c>
      <c r="BY6" s="12">
        <f t="shared" si="38"/>
        <v>0</v>
      </c>
      <c r="BZ6" s="12">
        <f t="shared" si="39"/>
        <v>0</v>
      </c>
      <c r="CA6" s="12">
        <f t="shared" si="40"/>
        <v>0</v>
      </c>
      <c r="CB6" s="12">
        <f t="shared" si="41"/>
        <v>0</v>
      </c>
      <c r="CD6" s="8" t="s">
        <v>24</v>
      </c>
      <c r="CE6" s="12">
        <f t="shared" si="42"/>
        <v>0.28823310481428505</v>
      </c>
      <c r="CF6" s="12">
        <f t="shared" si="43"/>
        <v>0.19525326833205478</v>
      </c>
      <c r="CG6" s="12">
        <f t="shared" si="44"/>
        <v>0.1835727261200181</v>
      </c>
      <c r="CH6" s="12">
        <f t="shared" si="45"/>
        <v>5.5686376071559407E-2</v>
      </c>
      <c r="CI6" s="12">
        <f t="shared" si="46"/>
        <v>6.3005976849966089E-2</v>
      </c>
      <c r="CJ6" s="12">
        <f t="shared" si="47"/>
        <v>0.10578147983942233</v>
      </c>
      <c r="CK6" s="12">
        <f t="shared" si="48"/>
        <v>5.7731968986431903E-2</v>
      </c>
      <c r="CM6" s="8" t="s">
        <v>22</v>
      </c>
      <c r="CN6" s="12">
        <v>0.56666666666666665</v>
      </c>
      <c r="CO6" s="12">
        <v>0.65420560747663548</v>
      </c>
      <c r="CP6" s="12">
        <v>0.67326732673267331</v>
      </c>
      <c r="CQ6" s="12">
        <v>0.73863636363636365</v>
      </c>
      <c r="CR6" s="12">
        <v>0.82666666666666666</v>
      </c>
      <c r="CS6" s="12">
        <v>0.77333333333333332</v>
      </c>
      <c r="CT6" s="12">
        <v>0.75</v>
      </c>
      <c r="CV6">
        <f>CN6*100</f>
        <v>56.666666666666664</v>
      </c>
      <c r="CW6">
        <f t="shared" ref="CW6:DB6" si="49">CO6*100</f>
        <v>65.420560747663544</v>
      </c>
      <c r="CX6">
        <f t="shared" si="49"/>
        <v>67.32673267326733</v>
      </c>
      <c r="CY6">
        <f t="shared" si="49"/>
        <v>73.86363636363636</v>
      </c>
      <c r="CZ6">
        <f t="shared" si="49"/>
        <v>82.666666666666671</v>
      </c>
      <c r="DA6">
        <f t="shared" si="49"/>
        <v>77.333333333333329</v>
      </c>
      <c r="DB6">
        <f t="shared" si="49"/>
        <v>75</v>
      </c>
      <c r="DD6">
        <v>85.714285714285708</v>
      </c>
      <c r="DE6">
        <v>85.416666666666657</v>
      </c>
      <c r="DF6">
        <v>89.130434782608688</v>
      </c>
      <c r="DG6">
        <v>97.727272727272734</v>
      </c>
      <c r="DH6">
        <v>100</v>
      </c>
      <c r="DI6">
        <v>100</v>
      </c>
      <c r="DJ6">
        <v>95.238095238095227</v>
      </c>
      <c r="DL6">
        <v>56.666666666666664</v>
      </c>
      <c r="DM6">
        <v>65.420560747663544</v>
      </c>
      <c r="DN6">
        <v>67.32673267326733</v>
      </c>
      <c r="DO6">
        <v>73.86363636363636</v>
      </c>
      <c r="DP6">
        <v>82.666666666666671</v>
      </c>
      <c r="DQ6">
        <v>77.333333333333329</v>
      </c>
      <c r="DR6">
        <v>75</v>
      </c>
    </row>
    <row r="7" spans="1:122" x14ac:dyDescent="0.35">
      <c r="A7" s="46" t="s">
        <v>25</v>
      </c>
      <c r="B7" s="47">
        <f>'21'!V8</f>
        <v>0</v>
      </c>
      <c r="C7" s="47">
        <f>'21'!AR8</f>
        <v>0</v>
      </c>
      <c r="D7" s="47">
        <f>'21'!BN8</f>
        <v>0</v>
      </c>
      <c r="E7" s="47">
        <f>'21'!CJ8</f>
        <v>0</v>
      </c>
      <c r="F7" s="47">
        <f>'21'!DF8</f>
        <v>0</v>
      </c>
      <c r="G7" s="47">
        <f>'21'!EB8</f>
        <v>0</v>
      </c>
      <c r="H7" s="12">
        <f>'21'!EX8</f>
        <v>0</v>
      </c>
      <c r="J7" s="8" t="s">
        <v>25</v>
      </c>
      <c r="K7" s="12">
        <f>'81'!V8</f>
        <v>8.3333333333333332E-3</v>
      </c>
      <c r="L7" s="12">
        <f>'81'!AR8</f>
        <v>0</v>
      </c>
      <c r="M7" s="12">
        <f>'81'!BN8</f>
        <v>0</v>
      </c>
      <c r="N7" s="12">
        <f>'81'!CJ8</f>
        <v>1.1363636363636364E-2</v>
      </c>
      <c r="O7" s="12">
        <f>'81'!DF8</f>
        <v>0</v>
      </c>
      <c r="P7" s="12">
        <f>'81'!EB8</f>
        <v>0</v>
      </c>
      <c r="Q7" s="12">
        <f>'81'!EX8</f>
        <v>0</v>
      </c>
      <c r="S7" s="46" t="s">
        <v>25</v>
      </c>
      <c r="T7" s="12">
        <f>'21'!U8</f>
        <v>0</v>
      </c>
      <c r="U7" s="12">
        <f>'21'!AQ8</f>
        <v>0</v>
      </c>
      <c r="V7" s="12">
        <f>'21'!BM8</f>
        <v>0</v>
      </c>
      <c r="W7" s="12">
        <f>'21'!CI8</f>
        <v>0</v>
      </c>
      <c r="X7" s="12">
        <f>'21'!DE8</f>
        <v>0</v>
      </c>
      <c r="Y7" s="12">
        <f>'21'!EA8</f>
        <v>0</v>
      </c>
      <c r="Z7" s="12">
        <f>'21'!EW8</f>
        <v>0</v>
      </c>
      <c r="AB7" s="8" t="s">
        <v>25</v>
      </c>
      <c r="AC7" s="12">
        <f>'81'!U8</f>
        <v>1</v>
      </c>
      <c r="AD7" s="12">
        <f>'81'!AQ8</f>
        <v>0</v>
      </c>
      <c r="AE7" s="12">
        <f>'81'!BM8</f>
        <v>0</v>
      </c>
      <c r="AF7" s="12">
        <f>'81'!CI8</f>
        <v>1</v>
      </c>
      <c r="AG7" s="12">
        <f>'81'!DE8</f>
        <v>0</v>
      </c>
      <c r="AH7" s="12">
        <f>'81'!EA8</f>
        <v>0</v>
      </c>
      <c r="AI7" s="12">
        <f>'81'!EW8</f>
        <v>0</v>
      </c>
      <c r="AK7" s="46" t="s">
        <v>25</v>
      </c>
      <c r="AL7" s="12">
        <f t="shared" si="8"/>
        <v>0</v>
      </c>
      <c r="AM7" s="12">
        <f t="shared" si="9"/>
        <v>0</v>
      </c>
      <c r="AN7" s="12">
        <f t="shared" si="10"/>
        <v>0</v>
      </c>
      <c r="AO7" s="12">
        <f t="shared" si="11"/>
        <v>0</v>
      </c>
      <c r="AP7" s="12">
        <f t="shared" si="0"/>
        <v>0</v>
      </c>
      <c r="AQ7" s="12">
        <f t="shared" si="12"/>
        <v>0</v>
      </c>
      <c r="AR7" s="12">
        <f t="shared" si="13"/>
        <v>0</v>
      </c>
      <c r="AT7" s="8" t="s">
        <v>25</v>
      </c>
      <c r="AU7" s="12">
        <f t="shared" si="14"/>
        <v>8.5470085470085479E-3</v>
      </c>
      <c r="AV7" s="12">
        <f t="shared" si="15"/>
        <v>0</v>
      </c>
      <c r="AW7" s="12">
        <f t="shared" si="16"/>
        <v>0</v>
      </c>
      <c r="AX7" s="12">
        <f t="shared" si="17"/>
        <v>1.1363636363636364E-2</v>
      </c>
      <c r="AY7" s="12">
        <f t="shared" si="18"/>
        <v>0</v>
      </c>
      <c r="AZ7" s="12">
        <f t="shared" si="19"/>
        <v>0</v>
      </c>
      <c r="BA7" s="12">
        <f t="shared" si="20"/>
        <v>0</v>
      </c>
      <c r="BC7" s="46" t="s">
        <v>25</v>
      </c>
      <c r="BD7" s="12">
        <f t="shared" si="21"/>
        <v>0</v>
      </c>
      <c r="BE7" s="12">
        <f t="shared" si="22"/>
        <v>0</v>
      </c>
      <c r="BF7" s="12">
        <f t="shared" si="23"/>
        <v>0</v>
      </c>
      <c r="BG7" s="12">
        <f t="shared" si="24"/>
        <v>0</v>
      </c>
      <c r="BH7" s="12">
        <f t="shared" si="25"/>
        <v>0</v>
      </c>
      <c r="BI7" s="12">
        <f t="shared" si="26"/>
        <v>0</v>
      </c>
      <c r="BJ7" s="12">
        <f t="shared" si="27"/>
        <v>0</v>
      </c>
      <c r="BL7" s="8" t="s">
        <v>25</v>
      </c>
      <c r="BM7" s="12">
        <f t="shared" si="28"/>
        <v>-5.8721065979345344E-2</v>
      </c>
      <c r="BN7" s="12">
        <f t="shared" si="29"/>
        <v>0</v>
      </c>
      <c r="BO7" s="12">
        <f t="shared" si="30"/>
        <v>0</v>
      </c>
      <c r="BP7" s="12">
        <f t="shared" si="31"/>
        <v>-7.3402632029969286E-2</v>
      </c>
      <c r="BQ7" s="12">
        <f t="shared" si="32"/>
        <v>0</v>
      </c>
      <c r="BR7" s="12">
        <f t="shared" si="33"/>
        <v>0</v>
      </c>
      <c r="BS7" s="12">
        <f t="shared" si="34"/>
        <v>0</v>
      </c>
      <c r="BU7" s="46" t="s">
        <v>25</v>
      </c>
      <c r="BV7" s="12">
        <f t="shared" si="35"/>
        <v>0</v>
      </c>
      <c r="BW7" s="12">
        <f t="shared" si="36"/>
        <v>0</v>
      </c>
      <c r="BX7" s="12">
        <f t="shared" si="37"/>
        <v>0</v>
      </c>
      <c r="BY7" s="12">
        <f t="shared" si="38"/>
        <v>0</v>
      </c>
      <c r="BZ7" s="12">
        <f t="shared" si="39"/>
        <v>0</v>
      </c>
      <c r="CA7" s="12">
        <f t="shared" si="40"/>
        <v>0</v>
      </c>
      <c r="CB7" s="12">
        <f t="shared" si="41"/>
        <v>0</v>
      </c>
      <c r="CD7" s="8" t="s">
        <v>25</v>
      </c>
      <c r="CE7" s="12">
        <f t="shared" si="42"/>
        <v>4.4548312138365784E-2</v>
      </c>
      <c r="CF7" s="12">
        <f t="shared" si="43"/>
        <v>0</v>
      </c>
      <c r="CG7" s="12">
        <f t="shared" si="44"/>
        <v>0</v>
      </c>
      <c r="CH7" s="12">
        <f t="shared" si="45"/>
        <v>5.5686376071559407E-2</v>
      </c>
      <c r="CI7" s="12">
        <f t="shared" si="46"/>
        <v>0</v>
      </c>
      <c r="CJ7" s="12">
        <f t="shared" si="47"/>
        <v>0</v>
      </c>
      <c r="CK7" s="12">
        <f t="shared" si="48"/>
        <v>0</v>
      </c>
      <c r="CM7" s="8" t="s">
        <v>23</v>
      </c>
      <c r="CN7" s="12">
        <v>0.27500000000000002</v>
      </c>
      <c r="CO7" s="12">
        <v>0.28037383177570091</v>
      </c>
      <c r="CP7" s="12">
        <v>0.26732673267326734</v>
      </c>
      <c r="CQ7" s="12">
        <v>0.23863636363636365</v>
      </c>
      <c r="CR7" s="12">
        <v>0.16</v>
      </c>
      <c r="CS7" s="12">
        <v>0.2</v>
      </c>
      <c r="CT7" s="12">
        <v>0.23809523809523808</v>
      </c>
    </row>
    <row r="8" spans="1:122" x14ac:dyDescent="0.35">
      <c r="A8" s="8" t="s">
        <v>26</v>
      </c>
      <c r="B8" s="12">
        <f>'21'!V9</f>
        <v>0</v>
      </c>
      <c r="C8" s="12">
        <f>'21'!AR9</f>
        <v>0</v>
      </c>
      <c r="D8" s="12">
        <f>'21'!BN9</f>
        <v>2.1739130434782608E-2</v>
      </c>
      <c r="E8" s="12">
        <f>'21'!CJ9</f>
        <v>0</v>
      </c>
      <c r="F8" s="12">
        <f>'21'!DF9</f>
        <v>0</v>
      </c>
      <c r="G8" s="12">
        <f>'21'!EB9</f>
        <v>0</v>
      </c>
      <c r="H8" s="12">
        <f>'21'!EX9</f>
        <v>0</v>
      </c>
      <c r="J8" s="8" t="s">
        <v>26</v>
      </c>
      <c r="K8" s="12">
        <f>'81'!V9</f>
        <v>0</v>
      </c>
      <c r="L8" s="12">
        <f>'81'!AR9</f>
        <v>0</v>
      </c>
      <c r="M8" s="12">
        <f>'81'!BN9</f>
        <v>0</v>
      </c>
      <c r="N8" s="12">
        <f>'81'!CJ9</f>
        <v>0</v>
      </c>
      <c r="O8" s="12">
        <f>'81'!DF9</f>
        <v>0</v>
      </c>
      <c r="P8" s="12">
        <f>'81'!EB9</f>
        <v>0</v>
      </c>
      <c r="Q8" s="12">
        <f>'81'!EX9</f>
        <v>0</v>
      </c>
      <c r="S8" s="8" t="s">
        <v>26</v>
      </c>
      <c r="T8" s="12">
        <f>'21'!U9</f>
        <v>0</v>
      </c>
      <c r="U8" s="12">
        <f>'21'!AQ9</f>
        <v>0</v>
      </c>
      <c r="V8" s="12">
        <f>'21'!BM9</f>
        <v>1</v>
      </c>
      <c r="W8" s="12">
        <f>'21'!CI9</f>
        <v>0</v>
      </c>
      <c r="X8" s="12">
        <f>'21'!DE9</f>
        <v>0</v>
      </c>
      <c r="Y8" s="12">
        <f>'21'!EA9</f>
        <v>0</v>
      </c>
      <c r="Z8" s="12">
        <f>'21'!EW9</f>
        <v>0</v>
      </c>
      <c r="AB8" s="8" t="s">
        <v>26</v>
      </c>
      <c r="AC8" s="12">
        <f>'81'!U9</f>
        <v>0</v>
      </c>
      <c r="AD8" s="12">
        <f>'81'!AQ9</f>
        <v>0</v>
      </c>
      <c r="AE8" s="12">
        <f>'81'!BM9</f>
        <v>0</v>
      </c>
      <c r="AF8" s="12">
        <f>'81'!CI9</f>
        <v>0</v>
      </c>
      <c r="AG8" s="12">
        <f>'81'!DE9</f>
        <v>0</v>
      </c>
      <c r="AH8" s="12">
        <f>'81'!EA9</f>
        <v>0</v>
      </c>
      <c r="AI8" s="12">
        <f>'81'!EW9</f>
        <v>0</v>
      </c>
      <c r="AK8" s="8" t="s">
        <v>26</v>
      </c>
      <c r="AL8" s="12">
        <f t="shared" si="8"/>
        <v>0</v>
      </c>
      <c r="AM8" s="12">
        <f t="shared" si="9"/>
        <v>0</v>
      </c>
      <c r="AN8" s="12">
        <f t="shared" si="10"/>
        <v>2.1739130434782608E-2</v>
      </c>
      <c r="AO8" s="12">
        <f t="shared" si="11"/>
        <v>0</v>
      </c>
      <c r="AP8" s="12">
        <f t="shared" si="0"/>
        <v>0</v>
      </c>
      <c r="AQ8" s="12">
        <f t="shared" si="12"/>
        <v>0</v>
      </c>
      <c r="AR8" s="12">
        <f t="shared" si="13"/>
        <v>0</v>
      </c>
      <c r="AT8" s="8" t="s">
        <v>26</v>
      </c>
      <c r="AU8" s="12">
        <f t="shared" si="14"/>
        <v>0</v>
      </c>
      <c r="AV8" s="12">
        <f t="shared" si="15"/>
        <v>0</v>
      </c>
      <c r="AW8" s="12">
        <f t="shared" si="16"/>
        <v>0</v>
      </c>
      <c r="AX8" s="12">
        <f t="shared" si="17"/>
        <v>0</v>
      </c>
      <c r="AY8" s="12">
        <f t="shared" si="18"/>
        <v>0</v>
      </c>
      <c r="AZ8" s="12">
        <f t="shared" si="19"/>
        <v>0</v>
      </c>
      <c r="BA8" s="12">
        <f t="shared" si="20"/>
        <v>0</v>
      </c>
      <c r="BC8" s="8" t="s">
        <v>26</v>
      </c>
      <c r="BD8" s="12">
        <f t="shared" si="21"/>
        <v>0</v>
      </c>
      <c r="BE8" s="12">
        <f t="shared" si="22"/>
        <v>0</v>
      </c>
      <c r="BF8" s="12">
        <f t="shared" si="23"/>
        <v>-0.12007743382732637</v>
      </c>
      <c r="BG8" s="12">
        <f t="shared" si="24"/>
        <v>0</v>
      </c>
      <c r="BH8" s="12">
        <f t="shared" si="25"/>
        <v>0</v>
      </c>
      <c r="BI8" s="12">
        <f t="shared" si="26"/>
        <v>0</v>
      </c>
      <c r="BJ8" s="12">
        <f t="shared" si="27"/>
        <v>0</v>
      </c>
      <c r="BL8" s="8" t="s">
        <v>26</v>
      </c>
      <c r="BM8" s="12">
        <f t="shared" si="28"/>
        <v>0</v>
      </c>
      <c r="BN8" s="12">
        <f t="shared" si="29"/>
        <v>0</v>
      </c>
      <c r="BO8" s="12">
        <f t="shared" si="30"/>
        <v>0</v>
      </c>
      <c r="BP8" s="12">
        <f t="shared" si="31"/>
        <v>0</v>
      </c>
      <c r="BQ8" s="12">
        <f t="shared" si="32"/>
        <v>0</v>
      </c>
      <c r="BR8" s="12">
        <f t="shared" si="33"/>
        <v>0</v>
      </c>
      <c r="BS8" s="12">
        <f t="shared" si="34"/>
        <v>0</v>
      </c>
      <c r="BU8" s="8" t="s">
        <v>26</v>
      </c>
      <c r="BV8" s="12">
        <f t="shared" si="35"/>
        <v>0</v>
      </c>
      <c r="BW8" s="12">
        <f t="shared" si="36"/>
        <v>0</v>
      </c>
      <c r="BX8" s="12">
        <f t="shared" si="37"/>
        <v>9.109587698553108E-2</v>
      </c>
      <c r="BY8" s="12">
        <f t="shared" si="38"/>
        <v>0</v>
      </c>
      <c r="BZ8" s="12">
        <f t="shared" si="39"/>
        <v>0</v>
      </c>
      <c r="CA8" s="12">
        <f t="shared" si="40"/>
        <v>0</v>
      </c>
      <c r="CB8" s="12">
        <f t="shared" si="41"/>
        <v>0</v>
      </c>
      <c r="CD8" s="8" t="s">
        <v>26</v>
      </c>
      <c r="CE8" s="12">
        <f t="shared" si="42"/>
        <v>0</v>
      </c>
      <c r="CF8" s="12">
        <f t="shared" si="43"/>
        <v>0</v>
      </c>
      <c r="CG8" s="12">
        <f t="shared" si="44"/>
        <v>0</v>
      </c>
      <c r="CH8" s="12">
        <f t="shared" si="45"/>
        <v>0</v>
      </c>
      <c r="CI8" s="12">
        <f t="shared" si="46"/>
        <v>0</v>
      </c>
      <c r="CJ8" s="12">
        <f t="shared" si="47"/>
        <v>0</v>
      </c>
      <c r="CK8" s="12">
        <f t="shared" si="48"/>
        <v>0</v>
      </c>
      <c r="CM8" s="8" t="s">
        <v>24</v>
      </c>
      <c r="CN8" s="12">
        <v>0.125</v>
      </c>
      <c r="CO8" s="12">
        <v>6.5420560747663545E-2</v>
      </c>
      <c r="CP8" s="12">
        <v>5.9405940594059403E-2</v>
      </c>
      <c r="CQ8" s="12">
        <v>1.1363636363636364E-2</v>
      </c>
      <c r="CR8" s="12">
        <v>1.3333333333333334E-2</v>
      </c>
      <c r="CS8" s="12">
        <v>2.6666666666666668E-2</v>
      </c>
      <c r="CT8" s="12">
        <v>1.1904761904761904E-2</v>
      </c>
    </row>
    <row r="9" spans="1:122" x14ac:dyDescent="0.35">
      <c r="A9" s="8" t="s">
        <v>27</v>
      </c>
      <c r="B9" s="12">
        <f>'21'!V10</f>
        <v>0</v>
      </c>
      <c r="C9" s="12">
        <f>'21'!AR10</f>
        <v>0</v>
      </c>
      <c r="D9" s="12">
        <f>'21'!BN10</f>
        <v>0</v>
      </c>
      <c r="E9" s="12">
        <f>'21'!CJ10</f>
        <v>0</v>
      </c>
      <c r="F9" s="12">
        <f>'21'!DF10</f>
        <v>0</v>
      </c>
      <c r="G9" s="12">
        <f>'21'!EB10</f>
        <v>0</v>
      </c>
      <c r="H9" s="12">
        <f>'21'!EX10</f>
        <v>0</v>
      </c>
      <c r="J9" s="8" t="s">
        <v>27</v>
      </c>
      <c r="K9" s="12">
        <f>'81'!V10</f>
        <v>0</v>
      </c>
      <c r="L9" s="12">
        <f>'81'!AR10</f>
        <v>0</v>
      </c>
      <c r="M9" s="12">
        <f>'81'!BN10</f>
        <v>0</v>
      </c>
      <c r="N9" s="12">
        <f>'81'!CJ10</f>
        <v>0</v>
      </c>
      <c r="O9" s="12">
        <f>'81'!DF10</f>
        <v>0</v>
      </c>
      <c r="P9" s="12">
        <f>'81'!EB10</f>
        <v>0</v>
      </c>
      <c r="Q9" s="12">
        <f>'81'!EX10</f>
        <v>0</v>
      </c>
      <c r="S9" s="8" t="s">
        <v>27</v>
      </c>
      <c r="T9" s="12">
        <f>'21'!U10</f>
        <v>0</v>
      </c>
      <c r="U9" s="12">
        <f>'21'!AQ10</f>
        <v>0</v>
      </c>
      <c r="V9" s="12">
        <f>'21'!BM10</f>
        <v>0</v>
      </c>
      <c r="W9" s="12">
        <f>'21'!CI10</f>
        <v>0</v>
      </c>
      <c r="X9" s="12">
        <f>'21'!DE10</f>
        <v>0</v>
      </c>
      <c r="Y9" s="12">
        <f>'21'!EA10</f>
        <v>0</v>
      </c>
      <c r="Z9" s="12">
        <f>'21'!EW10</f>
        <v>0</v>
      </c>
      <c r="AB9" s="8" t="s">
        <v>27</v>
      </c>
      <c r="AC9" s="12">
        <f>'81'!U10</f>
        <v>0</v>
      </c>
      <c r="AD9" s="12">
        <f>'81'!AQ10</f>
        <v>0</v>
      </c>
      <c r="AE9" s="12">
        <f>'81'!BM10</f>
        <v>0</v>
      </c>
      <c r="AF9" s="12">
        <f>'81'!CI10</f>
        <v>0</v>
      </c>
      <c r="AG9" s="12">
        <f>'81'!DE10</f>
        <v>0</v>
      </c>
      <c r="AH9" s="12">
        <f>'81'!EA10</f>
        <v>0</v>
      </c>
      <c r="AI9" s="12">
        <f>'81'!EW10</f>
        <v>0</v>
      </c>
      <c r="AK9" s="8" t="s">
        <v>27</v>
      </c>
      <c r="AL9" s="12">
        <f t="shared" si="8"/>
        <v>0</v>
      </c>
      <c r="AM9" s="12">
        <f t="shared" si="9"/>
        <v>0</v>
      </c>
      <c r="AN9" s="12">
        <f t="shared" si="10"/>
        <v>0</v>
      </c>
      <c r="AO9" s="12">
        <f t="shared" si="11"/>
        <v>0</v>
      </c>
      <c r="AP9" s="12">
        <f t="shared" si="0"/>
        <v>0</v>
      </c>
      <c r="AQ9" s="12">
        <f t="shared" si="12"/>
        <v>0</v>
      </c>
      <c r="AR9" s="12">
        <f t="shared" si="13"/>
        <v>0</v>
      </c>
      <c r="AT9" s="8" t="s">
        <v>27</v>
      </c>
      <c r="AU9" s="12">
        <f t="shared" si="14"/>
        <v>0</v>
      </c>
      <c r="AV9" s="12">
        <f t="shared" si="15"/>
        <v>0</v>
      </c>
      <c r="AW9" s="12">
        <f t="shared" si="16"/>
        <v>0</v>
      </c>
      <c r="AX9" s="12">
        <f t="shared" si="17"/>
        <v>0</v>
      </c>
      <c r="AY9" s="12">
        <f t="shared" si="18"/>
        <v>0</v>
      </c>
      <c r="AZ9" s="12">
        <f t="shared" si="19"/>
        <v>0</v>
      </c>
      <c r="BA9" s="12">
        <f t="shared" si="20"/>
        <v>0</v>
      </c>
      <c r="BC9" s="8" t="s">
        <v>27</v>
      </c>
      <c r="BD9" s="12">
        <f t="shared" si="21"/>
        <v>0</v>
      </c>
      <c r="BE9" s="12">
        <f t="shared" si="22"/>
        <v>0</v>
      </c>
      <c r="BF9" s="12">
        <f t="shared" si="23"/>
        <v>0</v>
      </c>
      <c r="BG9" s="12">
        <f t="shared" si="24"/>
        <v>0</v>
      </c>
      <c r="BH9" s="12">
        <f t="shared" si="25"/>
        <v>0</v>
      </c>
      <c r="BI9" s="12">
        <f t="shared" si="26"/>
        <v>0</v>
      </c>
      <c r="BJ9" s="12">
        <f t="shared" si="27"/>
        <v>0</v>
      </c>
      <c r="BL9" s="8" t="s">
        <v>27</v>
      </c>
      <c r="BM9" s="12">
        <f t="shared" si="28"/>
        <v>0</v>
      </c>
      <c r="BN9" s="12">
        <f t="shared" si="29"/>
        <v>0</v>
      </c>
      <c r="BO9" s="12">
        <f t="shared" si="30"/>
        <v>0</v>
      </c>
      <c r="BP9" s="12">
        <f t="shared" si="31"/>
        <v>0</v>
      </c>
      <c r="BQ9" s="12">
        <f t="shared" si="32"/>
        <v>0</v>
      </c>
      <c r="BR9" s="12">
        <f t="shared" si="33"/>
        <v>0</v>
      </c>
      <c r="BS9" s="12">
        <f t="shared" si="34"/>
        <v>0</v>
      </c>
      <c r="BU9" s="8" t="s">
        <v>27</v>
      </c>
      <c r="BV9" s="12">
        <f t="shared" si="35"/>
        <v>0</v>
      </c>
      <c r="BW9" s="12">
        <f t="shared" si="36"/>
        <v>0</v>
      </c>
      <c r="BX9" s="12">
        <f t="shared" si="37"/>
        <v>0</v>
      </c>
      <c r="BY9" s="12">
        <f t="shared" si="38"/>
        <v>0</v>
      </c>
      <c r="BZ9" s="12">
        <f t="shared" si="39"/>
        <v>0</v>
      </c>
      <c r="CA9" s="12">
        <f t="shared" si="40"/>
        <v>0</v>
      </c>
      <c r="CB9" s="12">
        <f t="shared" si="41"/>
        <v>0</v>
      </c>
      <c r="CD9" s="8" t="s">
        <v>27</v>
      </c>
      <c r="CE9" s="12">
        <f t="shared" si="42"/>
        <v>0</v>
      </c>
      <c r="CF9" s="12">
        <f t="shared" si="43"/>
        <v>0</v>
      </c>
      <c r="CG9" s="12">
        <f t="shared" si="44"/>
        <v>0</v>
      </c>
      <c r="CH9" s="12">
        <f t="shared" si="45"/>
        <v>0</v>
      </c>
      <c r="CI9" s="12">
        <f t="shared" si="46"/>
        <v>0</v>
      </c>
      <c r="CJ9" s="12">
        <f t="shared" si="47"/>
        <v>0</v>
      </c>
      <c r="CK9" s="12">
        <f t="shared" si="48"/>
        <v>0</v>
      </c>
      <c r="CM9" s="46" t="s">
        <v>25</v>
      </c>
      <c r="CN9" s="47">
        <v>8.3333333333333332E-3</v>
      </c>
      <c r="CO9" s="47">
        <v>0</v>
      </c>
      <c r="CP9" s="47">
        <v>0</v>
      </c>
      <c r="CQ9" s="47">
        <v>1.1363636363636364E-2</v>
      </c>
      <c r="CR9" s="47">
        <v>0</v>
      </c>
      <c r="CS9" s="47">
        <v>0</v>
      </c>
      <c r="CT9" s="12">
        <v>0</v>
      </c>
    </row>
    <row r="10" spans="1:122" x14ac:dyDescent="0.35">
      <c r="A10" s="8" t="s">
        <v>28</v>
      </c>
      <c r="B10" s="12">
        <f>'21'!V11</f>
        <v>0</v>
      </c>
      <c r="C10" s="12">
        <f>'21'!AR11</f>
        <v>0</v>
      </c>
      <c r="D10" s="12">
        <f>'21'!BN11</f>
        <v>0</v>
      </c>
      <c r="E10" s="12">
        <f>'21'!CJ11</f>
        <v>0</v>
      </c>
      <c r="F10" s="12">
        <f>'21'!DF11</f>
        <v>0</v>
      </c>
      <c r="G10" s="12">
        <f>'21'!EB11</f>
        <v>0</v>
      </c>
      <c r="H10" s="12">
        <f>'21'!EX11</f>
        <v>0</v>
      </c>
      <c r="J10" s="8" t="s">
        <v>28</v>
      </c>
      <c r="K10" s="12">
        <f>'81'!V11</f>
        <v>0</v>
      </c>
      <c r="L10" s="12">
        <f>'81'!AR11</f>
        <v>0</v>
      </c>
      <c r="M10" s="12">
        <f>'81'!BN11</f>
        <v>0</v>
      </c>
      <c r="N10" s="12">
        <f>'81'!CJ11</f>
        <v>0</v>
      </c>
      <c r="O10" s="12">
        <f>'81'!DF11</f>
        <v>0</v>
      </c>
      <c r="P10" s="12">
        <f>'81'!EB11</f>
        <v>0</v>
      </c>
      <c r="Q10" s="12">
        <f>'81'!EX11</f>
        <v>0</v>
      </c>
      <c r="S10" s="8" t="s">
        <v>28</v>
      </c>
      <c r="T10" s="12">
        <f>'21'!U11</f>
        <v>0</v>
      </c>
      <c r="U10" s="12">
        <f>'21'!AQ11</f>
        <v>0</v>
      </c>
      <c r="V10" s="12">
        <f>'21'!BM11</f>
        <v>0</v>
      </c>
      <c r="W10" s="12">
        <f>'21'!CI11</f>
        <v>0</v>
      </c>
      <c r="X10" s="12">
        <f>'21'!DE11</f>
        <v>0</v>
      </c>
      <c r="Y10" s="12">
        <f>'21'!EA11</f>
        <v>0</v>
      </c>
      <c r="Z10" s="12">
        <f>'21'!EW11</f>
        <v>0</v>
      </c>
      <c r="AB10" s="8" t="s">
        <v>28</v>
      </c>
      <c r="AC10" s="12">
        <f>'81'!U11</f>
        <v>0</v>
      </c>
      <c r="AD10" s="12">
        <f>'81'!AQ11</f>
        <v>0</v>
      </c>
      <c r="AE10" s="12">
        <f>'81'!BM11</f>
        <v>0</v>
      </c>
      <c r="AF10" s="12">
        <f>'81'!CI11</f>
        <v>0</v>
      </c>
      <c r="AG10" s="12">
        <f>'81'!DE11</f>
        <v>0</v>
      </c>
      <c r="AH10" s="12">
        <f>'81'!EA11</f>
        <v>0</v>
      </c>
      <c r="AI10" s="12">
        <f>'81'!EW11</f>
        <v>0</v>
      </c>
      <c r="AK10" s="8" t="s">
        <v>28</v>
      </c>
      <c r="AL10" s="12">
        <f t="shared" si="8"/>
        <v>0</v>
      </c>
      <c r="AM10" s="12">
        <f t="shared" si="9"/>
        <v>0</v>
      </c>
      <c r="AN10" s="12">
        <f t="shared" si="10"/>
        <v>0</v>
      </c>
      <c r="AO10" s="12">
        <f t="shared" si="11"/>
        <v>0</v>
      </c>
      <c r="AP10" s="12">
        <f t="shared" si="0"/>
        <v>0</v>
      </c>
      <c r="AQ10" s="12">
        <f t="shared" si="12"/>
        <v>0</v>
      </c>
      <c r="AR10" s="12">
        <f t="shared" si="13"/>
        <v>0</v>
      </c>
      <c r="AT10" s="8" t="s">
        <v>28</v>
      </c>
      <c r="AU10" s="12">
        <f t="shared" si="14"/>
        <v>0</v>
      </c>
      <c r="AV10" s="12">
        <f t="shared" si="15"/>
        <v>0</v>
      </c>
      <c r="AW10" s="12">
        <f t="shared" si="16"/>
        <v>0</v>
      </c>
      <c r="AX10" s="12">
        <f t="shared" si="17"/>
        <v>0</v>
      </c>
      <c r="AY10" s="12">
        <f t="shared" si="18"/>
        <v>0</v>
      </c>
      <c r="AZ10" s="12">
        <f t="shared" si="19"/>
        <v>0</v>
      </c>
      <c r="BA10" s="12">
        <f t="shared" si="20"/>
        <v>0</v>
      </c>
      <c r="BC10" s="8" t="s">
        <v>28</v>
      </c>
      <c r="BD10" s="12">
        <f t="shared" si="21"/>
        <v>0</v>
      </c>
      <c r="BE10" s="12">
        <f t="shared" si="22"/>
        <v>0</v>
      </c>
      <c r="BF10" s="12">
        <f t="shared" si="23"/>
        <v>0</v>
      </c>
      <c r="BG10" s="12">
        <f t="shared" si="24"/>
        <v>0</v>
      </c>
      <c r="BH10" s="12">
        <f t="shared" si="25"/>
        <v>0</v>
      </c>
      <c r="BI10" s="12">
        <f t="shared" si="26"/>
        <v>0</v>
      </c>
      <c r="BJ10" s="12">
        <f t="shared" si="27"/>
        <v>0</v>
      </c>
      <c r="BL10" s="8" t="s">
        <v>28</v>
      </c>
      <c r="BM10" s="12">
        <f t="shared" si="28"/>
        <v>0</v>
      </c>
      <c r="BN10" s="12">
        <f t="shared" si="29"/>
        <v>0</v>
      </c>
      <c r="BO10" s="12">
        <f t="shared" si="30"/>
        <v>0</v>
      </c>
      <c r="BP10" s="12">
        <f t="shared" si="31"/>
        <v>0</v>
      </c>
      <c r="BQ10" s="12">
        <f t="shared" si="32"/>
        <v>0</v>
      </c>
      <c r="BR10" s="12">
        <f t="shared" si="33"/>
        <v>0</v>
      </c>
      <c r="BS10" s="12">
        <f t="shared" si="34"/>
        <v>0</v>
      </c>
      <c r="BU10" s="8" t="s">
        <v>28</v>
      </c>
      <c r="BV10" s="12">
        <f t="shared" si="35"/>
        <v>0</v>
      </c>
      <c r="BW10" s="12">
        <f t="shared" si="36"/>
        <v>0</v>
      </c>
      <c r="BX10" s="12">
        <f t="shared" si="37"/>
        <v>0</v>
      </c>
      <c r="BY10" s="12">
        <f t="shared" si="38"/>
        <v>0</v>
      </c>
      <c r="BZ10" s="12">
        <f t="shared" si="39"/>
        <v>0</v>
      </c>
      <c r="CA10" s="12">
        <f t="shared" si="40"/>
        <v>0</v>
      </c>
      <c r="CB10" s="12">
        <f t="shared" si="41"/>
        <v>0</v>
      </c>
      <c r="CD10" s="8" t="s">
        <v>28</v>
      </c>
      <c r="CE10" s="12">
        <f t="shared" si="42"/>
        <v>0</v>
      </c>
      <c r="CF10" s="12">
        <f t="shared" si="43"/>
        <v>0</v>
      </c>
      <c r="CG10" s="12">
        <f t="shared" si="44"/>
        <v>0</v>
      </c>
      <c r="CH10" s="12">
        <f t="shared" si="45"/>
        <v>0</v>
      </c>
      <c r="CI10" s="12">
        <f t="shared" si="46"/>
        <v>0</v>
      </c>
      <c r="CJ10" s="12">
        <f t="shared" si="47"/>
        <v>0</v>
      </c>
      <c r="CK10" s="12">
        <f t="shared" si="48"/>
        <v>0</v>
      </c>
      <c r="CM10" s="8" t="s">
        <v>26</v>
      </c>
      <c r="CN10" s="12">
        <v>0</v>
      </c>
      <c r="CO10" s="12">
        <v>0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</row>
    <row r="11" spans="1:122" x14ac:dyDescent="0.35">
      <c r="A11" s="8" t="s">
        <v>47</v>
      </c>
      <c r="B11" s="12">
        <f>SUM(B4:B10)</f>
        <v>1</v>
      </c>
      <c r="C11" s="12">
        <f t="shared" ref="C11:G11" si="50">SUM(C4:C10)</f>
        <v>0.95833333333333326</v>
      </c>
      <c r="D11" s="12">
        <f t="shared" si="50"/>
        <v>0.99999999999999989</v>
      </c>
      <c r="E11" s="12">
        <f t="shared" si="50"/>
        <v>1</v>
      </c>
      <c r="F11" s="12">
        <f t="shared" si="50"/>
        <v>1</v>
      </c>
      <c r="G11" s="12">
        <f t="shared" si="50"/>
        <v>1</v>
      </c>
      <c r="H11" s="12">
        <f t="shared" ref="H11" si="51">SUM(H4:H10)</f>
        <v>1</v>
      </c>
      <c r="J11" s="8" t="s">
        <v>47</v>
      </c>
      <c r="K11" s="12">
        <f>SUM(K4:K10)</f>
        <v>0.97499999999999998</v>
      </c>
      <c r="L11" s="12">
        <f t="shared" ref="L11" si="52">SUM(L4:L10)</f>
        <v>0.99999999999999989</v>
      </c>
      <c r="M11" s="12">
        <f t="shared" ref="M11" si="53">SUM(M4:M10)</f>
        <v>1</v>
      </c>
      <c r="N11" s="12">
        <f t="shared" ref="N11" si="54">SUM(N4:N10)</f>
        <v>1</v>
      </c>
      <c r="O11" s="12">
        <f t="shared" ref="O11" si="55">SUM(O4:O10)</f>
        <v>1</v>
      </c>
      <c r="P11" s="12">
        <f t="shared" ref="P11:Q11" si="56">SUM(P4:P10)</f>
        <v>1</v>
      </c>
      <c r="Q11" s="12">
        <f t="shared" si="56"/>
        <v>1</v>
      </c>
      <c r="S11" s="8" t="s">
        <v>47</v>
      </c>
      <c r="T11" s="12">
        <f>SUM(T4:T10)</f>
        <v>49</v>
      </c>
      <c r="U11" s="12">
        <f t="shared" ref="U11:Z11" si="57">SUM(U4:U10)</f>
        <v>46</v>
      </c>
      <c r="V11" s="12">
        <f t="shared" si="57"/>
        <v>46</v>
      </c>
      <c r="W11" s="12">
        <f t="shared" si="57"/>
        <v>44</v>
      </c>
      <c r="X11" s="12">
        <f t="shared" si="57"/>
        <v>40</v>
      </c>
      <c r="Y11" s="12">
        <f t="shared" si="57"/>
        <v>40</v>
      </c>
      <c r="Z11" s="12">
        <f t="shared" si="57"/>
        <v>42</v>
      </c>
      <c r="AB11" s="8" t="s">
        <v>47</v>
      </c>
      <c r="AC11" s="12">
        <f>SUM(AC4:AC10)</f>
        <v>117</v>
      </c>
      <c r="AD11" s="12">
        <f t="shared" ref="AD11:AI11" si="58">SUM(AD4:AD10)</f>
        <v>107</v>
      </c>
      <c r="AE11" s="12">
        <f t="shared" si="58"/>
        <v>101</v>
      </c>
      <c r="AF11" s="12">
        <f t="shared" si="58"/>
        <v>88</v>
      </c>
      <c r="AG11" s="12">
        <f t="shared" si="58"/>
        <v>75</v>
      </c>
      <c r="AH11" s="12">
        <f t="shared" si="58"/>
        <v>75</v>
      </c>
      <c r="AI11" s="12">
        <f t="shared" si="58"/>
        <v>84</v>
      </c>
      <c r="AK11" s="8" t="s">
        <v>47</v>
      </c>
      <c r="AL11" s="12">
        <f>SUM(AL4:AL10)</f>
        <v>1</v>
      </c>
      <c r="AM11" s="12">
        <f t="shared" ref="AM11:AR11" si="59">SUM(AM4:AM10)</f>
        <v>1</v>
      </c>
      <c r="AN11" s="12">
        <f t="shared" si="59"/>
        <v>0.99999999999999989</v>
      </c>
      <c r="AO11" s="12">
        <f t="shared" si="11"/>
        <v>1</v>
      </c>
      <c r="AP11" s="12">
        <f t="shared" si="59"/>
        <v>1</v>
      </c>
      <c r="AQ11" s="12">
        <f t="shared" si="59"/>
        <v>1</v>
      </c>
      <c r="AR11" s="12">
        <f t="shared" si="59"/>
        <v>1</v>
      </c>
      <c r="AT11" s="8" t="s">
        <v>47</v>
      </c>
      <c r="AU11" s="12">
        <f>SUM(AU4:AU10)</f>
        <v>1</v>
      </c>
      <c r="AV11" s="12">
        <f t="shared" ref="AV11:BA11" si="60">SUM(AV4:AV10)</f>
        <v>0.99999999999999989</v>
      </c>
      <c r="AW11" s="12">
        <f t="shared" si="60"/>
        <v>1</v>
      </c>
      <c r="AX11" s="12">
        <f t="shared" si="60"/>
        <v>1</v>
      </c>
      <c r="AY11" s="12">
        <f t="shared" si="60"/>
        <v>1</v>
      </c>
      <c r="AZ11" s="12">
        <f t="shared" si="60"/>
        <v>1</v>
      </c>
      <c r="BA11" s="12">
        <f t="shared" si="60"/>
        <v>1</v>
      </c>
      <c r="BC11" s="8" t="s">
        <v>47</v>
      </c>
      <c r="BD11" s="12">
        <f>-SUM(BD4:BD10)</f>
        <v>0.40105070315108626</v>
      </c>
      <c r="BE11" s="12">
        <f>-SUM(BE4:BE10)</f>
        <v>0.34800368056191849</v>
      </c>
      <c r="BF11" s="12">
        <f t="shared" ref="BF11:BJ11" si="61">-SUM(BF4:BF10)</f>
        <v>0.49702004952438256</v>
      </c>
      <c r="BG11" s="12">
        <f t="shared" si="61"/>
        <v>0.12407799133266585</v>
      </c>
      <c r="BH11" s="12">
        <f t="shared" si="61"/>
        <v>0</v>
      </c>
      <c r="BI11" s="12">
        <f t="shared" si="61"/>
        <v>0</v>
      </c>
      <c r="BJ11" s="12">
        <f t="shared" si="61"/>
        <v>0.20915797251327428</v>
      </c>
      <c r="BL11" s="8" t="s">
        <v>47</v>
      </c>
      <c r="BM11" s="12">
        <f>-SUM(BM4:BM10)</f>
        <v>0.95367099475752215</v>
      </c>
      <c r="BN11" s="12">
        <f>-SUM(BN4:BN10)</f>
        <v>0.77173902966526775</v>
      </c>
      <c r="BO11" s="12">
        <f t="shared" ref="BO11" si="62">-SUM(BO4:BO10)</f>
        <v>0.75078456800067961</v>
      </c>
      <c r="BP11" s="12">
        <f t="shared" ref="BP11" si="63">-SUM(BP4:BP10)</f>
        <v>0.64009387898072589</v>
      </c>
      <c r="BQ11" s="12">
        <f t="shared" ref="BQ11" si="64">-SUM(BQ4:BQ10)</f>
        <v>0.5060679062372343</v>
      </c>
      <c r="BR11" s="12">
        <f t="shared" ref="BR11" si="65">-SUM(BR4:BR10)</f>
        <v>0.60382078405736261</v>
      </c>
      <c r="BS11" s="12">
        <f t="shared" ref="BS11" si="66">-SUM(BS4:BS10)</f>
        <v>0.5690488569119847</v>
      </c>
      <c r="BU11" s="8" t="s">
        <v>47</v>
      </c>
      <c r="BV11" s="12">
        <f>SUM(BV4:BV10)</f>
        <v>0.30425421625639315</v>
      </c>
      <c r="BW11" s="12">
        <f t="shared" ref="BW11:BX11" si="67">SUM(BW4:BW10)</f>
        <v>0.26401047611134182</v>
      </c>
      <c r="BX11" s="12">
        <f t="shared" si="67"/>
        <v>0.37706066700196261</v>
      </c>
      <c r="BY11" s="12">
        <f t="shared" ref="BY11" si="68">BG11/BG$11</f>
        <v>1</v>
      </c>
      <c r="BZ11" s="12">
        <f t="shared" ref="BZ11:CB11" si="69">SUM(BZ4:BZ10)</f>
        <v>0</v>
      </c>
      <c r="CA11" s="12">
        <f t="shared" si="69"/>
        <v>0</v>
      </c>
      <c r="CB11" s="12">
        <f t="shared" si="69"/>
        <v>0.15867618358676383</v>
      </c>
      <c r="CD11" s="8" t="s">
        <v>47</v>
      </c>
      <c r="CE11" s="12">
        <f>SUM(CE4:CE10)</f>
        <v>0.72349560491131826</v>
      </c>
      <c r="CF11" s="12">
        <f t="shared" ref="CF11:CG11" si="70">SUM(CF4:CF10)</f>
        <v>0.5854742350041916</v>
      </c>
      <c r="CG11" s="12">
        <f t="shared" si="70"/>
        <v>0.56957728416794762</v>
      </c>
      <c r="CH11" s="12">
        <f t="shared" ref="CH11" si="71">BP11/BP$11</f>
        <v>1</v>
      </c>
      <c r="CI11" s="12">
        <f t="shared" ref="CI11:CK11" si="72">SUM(CI4:CI10)</f>
        <v>0.38392475807907467</v>
      </c>
      <c r="CJ11" s="12">
        <f t="shared" si="72"/>
        <v>0.45808427206143915</v>
      </c>
      <c r="CK11" s="12">
        <f t="shared" si="72"/>
        <v>0.43170480094165953</v>
      </c>
      <c r="CM11" s="8" t="s">
        <v>27</v>
      </c>
      <c r="CN11" s="12">
        <v>0</v>
      </c>
      <c r="CO11" s="12">
        <v>0</v>
      </c>
      <c r="CP11" s="12">
        <v>0</v>
      </c>
      <c r="CQ11" s="12">
        <v>0</v>
      </c>
      <c r="CR11" s="12">
        <v>0</v>
      </c>
      <c r="CS11" s="12">
        <v>0</v>
      </c>
      <c r="CT11" s="12">
        <v>0</v>
      </c>
    </row>
    <row r="12" spans="1:122" x14ac:dyDescent="0.35">
      <c r="K12" s="12"/>
      <c r="AC12" s="12"/>
      <c r="AL12" s="12"/>
      <c r="AU12" s="12"/>
      <c r="BC12" s="8" t="s">
        <v>58</v>
      </c>
      <c r="BD12" s="12">
        <f>BD11/(LOG(T11)/LOG(2))</f>
        <v>7.1428571428571425E-2</v>
      </c>
      <c r="BE12" s="12">
        <f t="shared" ref="BE12:BJ12" si="73">BE11/(LOG(U11)/LOG(2))</f>
        <v>6.3003490017941324E-2</v>
      </c>
      <c r="BF12" s="12">
        <f t="shared" si="73"/>
        <v>8.9981800417638411E-2</v>
      </c>
      <c r="BG12" s="12">
        <f t="shared" si="73"/>
        <v>2.2727272727272728E-2</v>
      </c>
      <c r="BH12" s="12">
        <f t="shared" si="73"/>
        <v>0</v>
      </c>
      <c r="BI12" s="12">
        <f t="shared" si="73"/>
        <v>0</v>
      </c>
      <c r="BJ12" s="12">
        <f t="shared" si="73"/>
        <v>3.8788141742125283E-2</v>
      </c>
      <c r="BL12" s="8" t="s">
        <v>58</v>
      </c>
      <c r="BM12" s="12">
        <f>BM11/(LOG(AC11)/LOG(2))</f>
        <v>0.13880936947046815</v>
      </c>
      <c r="BN12" s="12">
        <f t="shared" ref="BN12" si="74">BN11/(LOG(AD11)/LOG(2))</f>
        <v>0.11447642348794643</v>
      </c>
      <c r="BO12" s="12">
        <f t="shared" ref="BO12" si="75">BO11/(LOG(AE11)/LOG(2))</f>
        <v>0.11276069706490989</v>
      </c>
      <c r="BP12" s="12">
        <f t="shared" ref="BP12" si="76">BP11/(LOG(AF11)/LOG(2))</f>
        <v>9.9094458579586639E-2</v>
      </c>
      <c r="BQ12" s="12">
        <f t="shared" ref="BQ12" si="77">BQ11/(LOG(AG11)/LOG(2))</f>
        <v>8.1246209174366868E-2</v>
      </c>
      <c r="BR12" s="12">
        <f t="shared" ref="BR12" si="78">BR11/(LOG(AH11)/LOG(2))</f>
        <v>9.6939855542543002E-2</v>
      </c>
      <c r="BS12" s="12">
        <f t="shared" ref="BS12" si="79">BS11/(LOG(AI11)/LOG(2))</f>
        <v>8.9020744633894824E-2</v>
      </c>
      <c r="BU12" s="8"/>
      <c r="BV12" s="12"/>
      <c r="CE12" s="12"/>
      <c r="CM12" s="8" t="s">
        <v>28</v>
      </c>
      <c r="CN12" s="12">
        <v>0</v>
      </c>
      <c r="CO12" s="12">
        <v>0</v>
      </c>
      <c r="CP12" s="12">
        <v>0</v>
      </c>
      <c r="CQ12" s="12">
        <v>0</v>
      </c>
      <c r="CR12" s="12">
        <v>0</v>
      </c>
      <c r="CS12" s="12">
        <v>0</v>
      </c>
      <c r="CT12" s="12">
        <v>0</v>
      </c>
    </row>
    <row r="13" spans="1:122" x14ac:dyDescent="0.35">
      <c r="A13" t="s">
        <v>29</v>
      </c>
      <c r="B13" s="12">
        <v>22</v>
      </c>
      <c r="J13" t="s">
        <v>29</v>
      </c>
      <c r="K13" s="12">
        <v>82</v>
      </c>
      <c r="S13" t="s">
        <v>29</v>
      </c>
      <c r="T13" s="12">
        <v>22</v>
      </c>
      <c r="AB13" t="s">
        <v>29</v>
      </c>
      <c r="AC13" s="12">
        <v>82</v>
      </c>
      <c r="AK13" t="s">
        <v>29</v>
      </c>
      <c r="AL13" s="12">
        <v>22</v>
      </c>
      <c r="AT13" t="s">
        <v>29</v>
      </c>
      <c r="AU13" s="12">
        <v>82</v>
      </c>
      <c r="BC13" t="s">
        <v>29</v>
      </c>
      <c r="BD13" s="12">
        <v>22</v>
      </c>
      <c r="BL13" t="s">
        <v>29</v>
      </c>
      <c r="BM13" s="12">
        <v>82</v>
      </c>
      <c r="BU13" t="s">
        <v>29</v>
      </c>
      <c r="BV13" s="12">
        <v>22</v>
      </c>
      <c r="CD13" t="s">
        <v>29</v>
      </c>
      <c r="CE13" s="12">
        <v>82</v>
      </c>
      <c r="CM13" s="8" t="s">
        <v>47</v>
      </c>
      <c r="CN13" s="12">
        <v>0.97499999999999998</v>
      </c>
      <c r="CO13" s="12">
        <v>0.99999999999999989</v>
      </c>
      <c r="CP13" s="12">
        <v>1</v>
      </c>
      <c r="CQ13" s="12">
        <v>1</v>
      </c>
      <c r="CR13" s="12">
        <v>1</v>
      </c>
      <c r="CS13" s="12">
        <v>1</v>
      </c>
      <c r="CT13" s="12">
        <v>1</v>
      </c>
    </row>
    <row r="14" spans="1:122" x14ac:dyDescent="0.35">
      <c r="K14" s="12"/>
      <c r="AC14" s="12"/>
      <c r="AL14" s="12"/>
      <c r="AU14" s="12"/>
      <c r="BD14" s="12"/>
      <c r="BM14" s="12"/>
      <c r="BV14" s="12"/>
      <c r="CE14" s="12"/>
      <c r="CN14" s="12"/>
    </row>
    <row r="15" spans="1:122" x14ac:dyDescent="0.35">
      <c r="A15" s="7" t="s">
        <v>18</v>
      </c>
      <c r="B15" s="7" t="s">
        <v>38</v>
      </c>
      <c r="C15" s="7" t="s">
        <v>39</v>
      </c>
      <c r="D15" s="7" t="s">
        <v>40</v>
      </c>
      <c r="E15" s="7" t="s">
        <v>41</v>
      </c>
      <c r="F15" s="7" t="s">
        <v>42</v>
      </c>
      <c r="G15" s="7" t="s">
        <v>43</v>
      </c>
      <c r="H15" s="7" t="s">
        <v>44</v>
      </c>
      <c r="J15" s="7" t="s">
        <v>18</v>
      </c>
      <c r="K15" s="7" t="s">
        <v>38</v>
      </c>
      <c r="L15" s="7" t="s">
        <v>39</v>
      </c>
      <c r="M15" s="7" t="s">
        <v>40</v>
      </c>
      <c r="N15" s="7" t="s">
        <v>41</v>
      </c>
      <c r="O15" s="7" t="s">
        <v>42</v>
      </c>
      <c r="P15" s="7" t="s">
        <v>43</v>
      </c>
      <c r="Q15" s="7" t="s">
        <v>44</v>
      </c>
      <c r="S15" s="7" t="s">
        <v>18</v>
      </c>
      <c r="T15" s="7" t="s">
        <v>38</v>
      </c>
      <c r="U15" s="7" t="s">
        <v>39</v>
      </c>
      <c r="V15" s="7" t="s">
        <v>40</v>
      </c>
      <c r="W15" s="7" t="s">
        <v>41</v>
      </c>
      <c r="X15" s="7" t="s">
        <v>42</v>
      </c>
      <c r="Y15" s="7" t="s">
        <v>43</v>
      </c>
      <c r="Z15" s="7" t="s">
        <v>44</v>
      </c>
      <c r="AB15" s="7" t="s">
        <v>18</v>
      </c>
      <c r="AC15" s="7" t="s">
        <v>38</v>
      </c>
      <c r="AD15" s="7" t="s">
        <v>39</v>
      </c>
      <c r="AE15" s="7" t="s">
        <v>40</v>
      </c>
      <c r="AF15" s="7" t="s">
        <v>41</v>
      </c>
      <c r="AG15" s="7" t="s">
        <v>42</v>
      </c>
      <c r="AH15" s="7" t="s">
        <v>43</v>
      </c>
      <c r="AI15" s="7" t="s">
        <v>44</v>
      </c>
      <c r="AK15" s="7" t="s">
        <v>18</v>
      </c>
      <c r="AL15" s="7" t="s">
        <v>38</v>
      </c>
      <c r="AM15" s="7" t="s">
        <v>39</v>
      </c>
      <c r="AN15" s="7" t="s">
        <v>40</v>
      </c>
      <c r="AO15" s="7" t="s">
        <v>41</v>
      </c>
      <c r="AP15" s="7" t="s">
        <v>42</v>
      </c>
      <c r="AQ15" s="7" t="s">
        <v>43</v>
      </c>
      <c r="AR15" s="7" t="s">
        <v>44</v>
      </c>
      <c r="AT15" s="7" t="s">
        <v>18</v>
      </c>
      <c r="AU15" s="7" t="s">
        <v>38</v>
      </c>
      <c r="AV15" s="7" t="s">
        <v>39</v>
      </c>
      <c r="AW15" s="7" t="s">
        <v>40</v>
      </c>
      <c r="AX15" s="7" t="s">
        <v>41</v>
      </c>
      <c r="AY15" s="7" t="s">
        <v>42</v>
      </c>
      <c r="AZ15" s="7" t="s">
        <v>43</v>
      </c>
      <c r="BA15" s="7" t="s">
        <v>44</v>
      </c>
      <c r="BC15" s="7" t="s">
        <v>18</v>
      </c>
      <c r="BD15" s="7" t="s">
        <v>38</v>
      </c>
      <c r="BE15" s="7" t="s">
        <v>39</v>
      </c>
      <c r="BF15" s="7" t="s">
        <v>40</v>
      </c>
      <c r="BG15" s="7" t="s">
        <v>41</v>
      </c>
      <c r="BH15" s="7" t="s">
        <v>42</v>
      </c>
      <c r="BI15" s="7" t="s">
        <v>43</v>
      </c>
      <c r="BJ15" s="7" t="s">
        <v>44</v>
      </c>
      <c r="BL15" s="7" t="s">
        <v>18</v>
      </c>
      <c r="BM15" s="7" t="s">
        <v>38</v>
      </c>
      <c r="BN15" s="7" t="s">
        <v>39</v>
      </c>
      <c r="BO15" s="7" t="s">
        <v>40</v>
      </c>
      <c r="BP15" s="7" t="s">
        <v>41</v>
      </c>
      <c r="BQ15" s="7" t="s">
        <v>42</v>
      </c>
      <c r="BR15" s="7" t="s">
        <v>43</v>
      </c>
      <c r="BS15" s="7" t="s">
        <v>44</v>
      </c>
      <c r="BU15" s="7" t="s">
        <v>18</v>
      </c>
      <c r="BV15" s="7" t="s">
        <v>38</v>
      </c>
      <c r="BW15" s="7" t="s">
        <v>39</v>
      </c>
      <c r="BX15" s="7" t="s">
        <v>40</v>
      </c>
      <c r="BY15" s="7" t="s">
        <v>41</v>
      </c>
      <c r="BZ15" s="7" t="s">
        <v>42</v>
      </c>
      <c r="CA15" s="7" t="s">
        <v>43</v>
      </c>
      <c r="CB15" s="7" t="s">
        <v>44</v>
      </c>
      <c r="CD15" s="7" t="s">
        <v>18</v>
      </c>
      <c r="CE15" s="7" t="s">
        <v>38</v>
      </c>
      <c r="CF15" s="7" t="s">
        <v>39</v>
      </c>
      <c r="CG15" s="7" t="s">
        <v>40</v>
      </c>
      <c r="CH15" s="7" t="s">
        <v>41</v>
      </c>
      <c r="CI15" s="7" t="s">
        <v>42</v>
      </c>
      <c r="CJ15" s="7" t="s">
        <v>43</v>
      </c>
      <c r="CK15" s="7" t="s">
        <v>44</v>
      </c>
      <c r="CM15" t="s">
        <v>29</v>
      </c>
      <c r="CN15" s="12">
        <v>82</v>
      </c>
    </row>
    <row r="16" spans="1:122" x14ac:dyDescent="0.35">
      <c r="A16" s="8" t="s">
        <v>22</v>
      </c>
      <c r="B16" s="12">
        <f>'22'!V5</f>
        <v>0.89130434782608692</v>
      </c>
      <c r="C16" s="12">
        <f>'22'!AR5</f>
        <v>0.90909090909090906</v>
      </c>
      <c r="D16" s="12">
        <f>'22'!BN5</f>
        <v>0.8936170212765957</v>
      </c>
      <c r="E16" s="12">
        <f>'22'!CJ5</f>
        <v>0.97777777777777775</v>
      </c>
      <c r="F16" s="12">
        <f>'22'!DF5</f>
        <v>1</v>
      </c>
      <c r="G16" s="12">
        <f>'22'!EB5</f>
        <v>0.97619047619047616</v>
      </c>
      <c r="H16" s="12">
        <f>'22'!EX5</f>
        <v>1</v>
      </c>
      <c r="J16" s="8" t="s">
        <v>22</v>
      </c>
      <c r="K16" s="12">
        <f>'82'!V5</f>
        <v>0.45054945054945056</v>
      </c>
      <c r="L16" s="12">
        <f>'82'!AR5</f>
        <v>0.47560975609756095</v>
      </c>
      <c r="M16" s="12">
        <f>'82'!BN5</f>
        <v>0.49382716049382713</v>
      </c>
      <c r="N16" s="12">
        <f>'82'!CJ5</f>
        <v>0.82</v>
      </c>
      <c r="O16" s="12">
        <f>'82'!DF5</f>
        <v>0.59154929577464788</v>
      </c>
      <c r="P16" s="12">
        <f>'82'!EB5</f>
        <v>0.68965517241379315</v>
      </c>
      <c r="Q16" s="12">
        <f>'82'!EX5</f>
        <v>0.72727272727272729</v>
      </c>
      <c r="S16" s="8" t="s">
        <v>22</v>
      </c>
      <c r="T16" s="12">
        <f>'22'!U5</f>
        <v>41</v>
      </c>
      <c r="U16" s="12">
        <f>'22'!AQ5</f>
        <v>40</v>
      </c>
      <c r="V16" s="12">
        <f>'22'!BM5</f>
        <v>42</v>
      </c>
      <c r="W16" s="12">
        <f>'22'!CI5</f>
        <v>44</v>
      </c>
      <c r="X16" s="12">
        <f>'22'!DE5</f>
        <v>40</v>
      </c>
      <c r="Y16" s="12">
        <f>'22'!EA5</f>
        <v>41</v>
      </c>
      <c r="Z16" s="12">
        <f>'22'!EW5</f>
        <v>40</v>
      </c>
      <c r="AB16" s="8" t="s">
        <v>22</v>
      </c>
      <c r="AC16" s="12">
        <f>'82'!U5</f>
        <v>41</v>
      </c>
      <c r="AD16" s="12">
        <f>'82'!AQ5</f>
        <v>39</v>
      </c>
      <c r="AE16" s="12">
        <f>'82'!BM5</f>
        <v>40</v>
      </c>
      <c r="AF16" s="12">
        <f>'82'!CI5</f>
        <v>41</v>
      </c>
      <c r="AG16" s="12">
        <f>'82'!DE5</f>
        <v>42</v>
      </c>
      <c r="AH16" s="12">
        <f>'82'!EA5</f>
        <v>40</v>
      </c>
      <c r="AI16" s="12">
        <f>'82'!EW5</f>
        <v>40</v>
      </c>
      <c r="AK16" s="8" t="s">
        <v>22</v>
      </c>
      <c r="AL16" s="12">
        <f>T16/T$23</f>
        <v>0.89130434782608692</v>
      </c>
      <c r="AM16" s="12">
        <f t="shared" ref="AM16:AR16" si="80">U16/U$23</f>
        <v>0.95238095238095233</v>
      </c>
      <c r="AN16" s="12">
        <f t="shared" si="80"/>
        <v>0.8936170212765957</v>
      </c>
      <c r="AO16" s="12">
        <f>W16/W$23</f>
        <v>0.97777777777777775</v>
      </c>
      <c r="AP16" s="12">
        <f t="shared" si="80"/>
        <v>1</v>
      </c>
      <c r="AQ16" s="12">
        <f t="shared" si="80"/>
        <v>0.97619047619047616</v>
      </c>
      <c r="AR16" s="12">
        <f t="shared" si="80"/>
        <v>1</v>
      </c>
      <c r="AT16" s="8" t="s">
        <v>22</v>
      </c>
      <c r="AU16" s="12">
        <f>AC16/AC$23</f>
        <v>0.45054945054945056</v>
      </c>
      <c r="AV16" s="12">
        <f t="shared" ref="AV16:BA16" si="81">AD16/AD$23</f>
        <v>0.48749999999999999</v>
      </c>
      <c r="AW16" s="12">
        <f t="shared" si="81"/>
        <v>0.49382716049382713</v>
      </c>
      <c r="AX16" s="12">
        <f t="shared" si="81"/>
        <v>0.82</v>
      </c>
      <c r="AY16" s="12">
        <f t="shared" si="81"/>
        <v>0.59154929577464788</v>
      </c>
      <c r="AZ16" s="12">
        <f t="shared" si="81"/>
        <v>0.68965517241379315</v>
      </c>
      <c r="BA16" s="12">
        <f t="shared" si="81"/>
        <v>0.72727272727272729</v>
      </c>
      <c r="BC16" s="8" t="s">
        <v>22</v>
      </c>
      <c r="BD16" s="12"/>
      <c r="BE16" s="12"/>
      <c r="BF16" s="12"/>
      <c r="BG16" s="12"/>
      <c r="BH16" s="12"/>
      <c r="BI16" s="12"/>
      <c r="BJ16" s="12"/>
      <c r="BL16" s="8" t="s">
        <v>22</v>
      </c>
      <c r="BM16" s="12"/>
      <c r="BN16" s="12"/>
      <c r="BO16" s="12"/>
      <c r="BP16" s="12"/>
      <c r="BQ16" s="12"/>
      <c r="BR16" s="12"/>
      <c r="BS16" s="12"/>
      <c r="BU16" s="8" t="s">
        <v>22</v>
      </c>
      <c r="BV16" s="12">
        <f>BD16/(LOG(BD$23)/LOG(2))</f>
        <v>0</v>
      </c>
      <c r="BW16" s="12">
        <f t="shared" ref="BW16:CA22" si="82">BE16/(LOG(BE$23)/LOG(2))</f>
        <v>0</v>
      </c>
      <c r="BX16" s="12">
        <f t="shared" si="82"/>
        <v>0</v>
      </c>
      <c r="BY16" s="12">
        <f t="shared" si="82"/>
        <v>0</v>
      </c>
      <c r="BZ16" s="12">
        <v>0</v>
      </c>
      <c r="CA16" s="12">
        <f t="shared" si="82"/>
        <v>0</v>
      </c>
      <c r="CB16" s="12">
        <v>0</v>
      </c>
      <c r="CD16" s="8" t="s">
        <v>22</v>
      </c>
      <c r="CE16" s="12">
        <f ca="1">BM16/(LOG(CC11:CE24)/LOG(2))</f>
        <v>0</v>
      </c>
      <c r="CF16" s="12">
        <f t="shared" ref="CF16:CK16" si="83">BN16/(LOG(BN$23)/LOG(2))</f>
        <v>0</v>
      </c>
      <c r="CG16" s="12">
        <f t="shared" si="83"/>
        <v>0</v>
      </c>
      <c r="CH16" s="12">
        <f t="shared" si="83"/>
        <v>0</v>
      </c>
      <c r="CI16" s="12">
        <f t="shared" si="83"/>
        <v>0</v>
      </c>
      <c r="CJ16" s="12">
        <f t="shared" si="83"/>
        <v>0</v>
      </c>
      <c r="CK16" s="12">
        <f t="shared" si="83"/>
        <v>0</v>
      </c>
      <c r="CN16" s="12"/>
    </row>
    <row r="17" spans="1:122" x14ac:dyDescent="0.35">
      <c r="A17" s="8" t="s">
        <v>23</v>
      </c>
      <c r="B17" s="12">
        <f>'22'!V6</f>
        <v>0.10869565217391304</v>
      </c>
      <c r="C17" s="12">
        <f>'22'!AR6</f>
        <v>4.5454545454545456E-2</v>
      </c>
      <c r="D17" s="12">
        <f>'22'!BN6</f>
        <v>6.3829787234042548E-2</v>
      </c>
      <c r="E17" s="12">
        <f>'22'!CJ6</f>
        <v>2.2222222222222223E-2</v>
      </c>
      <c r="F17" s="12">
        <f>'22'!DF6</f>
        <v>0</v>
      </c>
      <c r="G17" s="12">
        <f>'22'!EB6</f>
        <v>2.3809523809523808E-2</v>
      </c>
      <c r="H17" s="12">
        <f>'22'!EX6</f>
        <v>0</v>
      </c>
      <c r="J17" s="8" t="s">
        <v>23</v>
      </c>
      <c r="K17" s="12">
        <f>'82'!V6</f>
        <v>0.26373626373626374</v>
      </c>
      <c r="L17" s="12">
        <f>'82'!AR6</f>
        <v>0.36585365853658536</v>
      </c>
      <c r="M17" s="12">
        <f>'82'!BN6</f>
        <v>0.38271604938271603</v>
      </c>
      <c r="N17" s="12">
        <f>'82'!CJ6</f>
        <v>0.18</v>
      </c>
      <c r="O17" s="12">
        <f>'82'!DF6</f>
        <v>0.36619718309859156</v>
      </c>
      <c r="P17" s="12">
        <f>'82'!EB6</f>
        <v>0.27586206896551724</v>
      </c>
      <c r="Q17" s="12">
        <f>'82'!EX6</f>
        <v>0.25454545454545452</v>
      </c>
      <c r="S17" s="8" t="s">
        <v>23</v>
      </c>
      <c r="T17" s="12">
        <f>'22'!U6</f>
        <v>5</v>
      </c>
      <c r="U17" s="12">
        <f>'22'!AQ6</f>
        <v>2</v>
      </c>
      <c r="V17" s="12">
        <f>'22'!BM6</f>
        <v>3</v>
      </c>
      <c r="W17" s="12">
        <f>'22'!CI6</f>
        <v>1</v>
      </c>
      <c r="X17" s="12">
        <f>'22'!DE6</f>
        <v>0</v>
      </c>
      <c r="Y17" s="12">
        <f>'22'!EA6</f>
        <v>1</v>
      </c>
      <c r="Z17" s="12">
        <f>'22'!EW6</f>
        <v>0</v>
      </c>
      <c r="AB17" s="8" t="s">
        <v>23</v>
      </c>
      <c r="AC17" s="12">
        <f>'82'!U6</f>
        <v>24</v>
      </c>
      <c r="AD17" s="12">
        <f>'82'!AQ6</f>
        <v>30</v>
      </c>
      <c r="AE17" s="12">
        <f>'82'!BM6</f>
        <v>31</v>
      </c>
      <c r="AF17" s="12">
        <f>'82'!CI6</f>
        <v>9</v>
      </c>
      <c r="AG17" s="12">
        <f>'82'!DE6</f>
        <v>26</v>
      </c>
      <c r="AH17" s="12">
        <f>'82'!EA6</f>
        <v>16</v>
      </c>
      <c r="AI17" s="12">
        <f>'82'!EW6</f>
        <v>14</v>
      </c>
      <c r="AK17" s="8" t="s">
        <v>23</v>
      </c>
      <c r="AL17" s="12">
        <f t="shared" ref="AL17:AL22" si="84">T17/T$23</f>
        <v>0.10869565217391304</v>
      </c>
      <c r="AM17" s="12">
        <f t="shared" ref="AM17:AM22" si="85">U17/U$23</f>
        <v>4.7619047619047616E-2</v>
      </c>
      <c r="AN17" s="12">
        <f t="shared" ref="AN17:AN22" si="86">V17/V$23</f>
        <v>6.3829787234042548E-2</v>
      </c>
      <c r="AO17" s="12">
        <f t="shared" ref="AO17:AO22" si="87">W17/W$23</f>
        <v>2.2222222222222223E-2</v>
      </c>
      <c r="AP17" s="12">
        <f t="shared" ref="AP17:AP22" si="88">X17/X$23</f>
        <v>0</v>
      </c>
      <c r="AQ17" s="12">
        <f t="shared" ref="AQ17:AQ22" si="89">Y17/Y$23</f>
        <v>2.3809523809523808E-2</v>
      </c>
      <c r="AR17" s="12">
        <f t="shared" ref="AR17:AR22" si="90">Z17/Z$23</f>
        <v>0</v>
      </c>
      <c r="AT17" s="8" t="s">
        <v>23</v>
      </c>
      <c r="AU17" s="12">
        <f>AC17/AC$23</f>
        <v>0.26373626373626374</v>
      </c>
      <c r="AV17" s="12">
        <f t="shared" ref="AV17:AV22" si="91">AD17/AD$23</f>
        <v>0.375</v>
      </c>
      <c r="AW17" s="12">
        <f t="shared" ref="AW17:AW22" si="92">AE17/AE$23</f>
        <v>0.38271604938271603</v>
      </c>
      <c r="AX17" s="12">
        <f t="shared" ref="AX17:AX22" si="93">AF17/AF$23</f>
        <v>0.18</v>
      </c>
      <c r="AY17" s="12">
        <f t="shared" ref="AY17:AY22" si="94">AG17/AG$23</f>
        <v>0.36619718309859156</v>
      </c>
      <c r="AZ17" s="12">
        <f t="shared" ref="AZ17:AZ22" si="95">AH17/AH$23</f>
        <v>0.27586206896551724</v>
      </c>
      <c r="BA17" s="12">
        <f t="shared" ref="BA17:BA22" si="96">AI17/AI$23</f>
        <v>0.25454545454545452</v>
      </c>
      <c r="BC17" s="8" t="s">
        <v>23</v>
      </c>
      <c r="BD17" s="12">
        <f t="shared" ref="BD17:BD22" si="97">IF(AL17=0,0,(AL17*(LOG(AL17))/LOG(2)))</f>
        <v>-0.34800368056191849</v>
      </c>
      <c r="BE17" s="12">
        <f t="shared" ref="BE17:BE22" si="98">IF(AM17=0,0,(AM17*(LOG(AM17))/LOG(2)))</f>
        <v>-0.20915797251327428</v>
      </c>
      <c r="BF17" s="12">
        <f t="shared" ref="BF17:BF22" si="99">IF(AN17=0,0,(AN17*(LOG(AN17))/LOG(2)))</f>
        <v>-0.25338040538020096</v>
      </c>
      <c r="BG17" s="12">
        <f t="shared" ref="BG17:BG22" si="100">IF(AO17=0,0,(AO17*(LOG(AO17))/LOG(2)))</f>
        <v>-0.12204117991843723</v>
      </c>
      <c r="BH17" s="12">
        <f t="shared" ref="BH17:BH22" si="101">IF(AP17=0,0,(AP17*(LOG(AP17))/LOG(2)))</f>
        <v>0</v>
      </c>
      <c r="BI17" s="12">
        <f t="shared" ref="BI17:BI22" si="102">IF(AQ17=0,0,(AQ17*(LOG(AQ17))/LOG(2)))</f>
        <v>-0.12838851006616095</v>
      </c>
      <c r="BJ17" s="12">
        <f t="shared" ref="BJ17:BJ22" si="103">IF(AR17=0,0,(AR17*(LOG(AR17))/LOG(2)))</f>
        <v>0</v>
      </c>
      <c r="BL17" s="8" t="s">
        <v>23</v>
      </c>
      <c r="BM17" s="12">
        <f t="shared" ref="BM17:BM22" si="104">IF(AU17=0,0,(AU17*(LOG(AU17))/LOG(2)))</f>
        <v>-0.50712056425781282</v>
      </c>
      <c r="BN17" s="12">
        <f t="shared" ref="BN17:BN22" si="105">IF(AV17=0,0,(AV17*(LOG(AV17))/LOG(2)))</f>
        <v>-0.53063906222956647</v>
      </c>
      <c r="BO17" s="12">
        <f t="shared" ref="BO17:BO22" si="106">IF(AW17=0,0,(AW17*(LOG(AW17))/LOG(2)))</f>
        <v>-0.5303119070053115</v>
      </c>
      <c r="BP17" s="12">
        <f t="shared" ref="BP17:BP22" si="107">IF(AX17=0,0,(AX17*(LOG(AX17))/LOG(2)))</f>
        <v>-0.44530761389983425</v>
      </c>
      <c r="BQ17" s="12">
        <f t="shared" ref="BQ17:BQ22" si="108">IF(AY17=0,0,(AY17*(LOG(AY17))/LOG(2)))</f>
        <v>-0.53073228782328641</v>
      </c>
      <c r="BR17" s="12">
        <f t="shared" ref="BR17:BR22" si="109">IF(AZ17=0,0,(AZ17*(LOG(AZ17))/LOG(2)))</f>
        <v>-0.51254648141450276</v>
      </c>
      <c r="BS17" s="12">
        <f t="shared" ref="BS17:BS22" si="110">IF(BA17=0,0,(BA17*(LOG(BA17))/LOG(2)))</f>
        <v>-0.5024739469188868</v>
      </c>
      <c r="BU17" s="8" t="s">
        <v>23</v>
      </c>
      <c r="BV17" s="12">
        <f t="shared" ref="BV17:BV22" si="111">BD17/(LOG(BD$23)/LOG(2))</f>
        <v>0.22852498437719859</v>
      </c>
      <c r="BW17" s="12">
        <f t="shared" si="82"/>
        <v>9.2657032669716449E-2</v>
      </c>
      <c r="BX17" s="12">
        <f t="shared" si="82"/>
        <v>0.2460255421082754</v>
      </c>
      <c r="BY17" s="12">
        <f t="shared" si="82"/>
        <v>4.0217091586250454E-2</v>
      </c>
      <c r="BZ17" s="12">
        <v>0</v>
      </c>
      <c r="CA17" s="12">
        <f t="shared" si="82"/>
        <v>4.3353815724968978E-2</v>
      </c>
      <c r="CB17" s="12">
        <v>0</v>
      </c>
      <c r="CD17" s="8" t="s">
        <v>23</v>
      </c>
      <c r="CE17" s="12">
        <f t="shared" ref="CE17:CE22" si="112">BM17/(LOG(BM$23)/LOG(2))</f>
        <v>-0.89997781270375954</v>
      </c>
      <c r="CF17" s="12">
        <f t="shared" ref="CF17:CF22" si="113">BN17/(LOG($BD$11)/LOG(2))</f>
        <v>0.40256548791752661</v>
      </c>
      <c r="CG17" s="12">
        <f t="shared" ref="CG17:CG22" si="114">BO17/(LOG($BD$11)/LOG(2))</f>
        <v>0.4023172939720534</v>
      </c>
      <c r="CH17" s="12">
        <f t="shared" ref="CH17:CH22" si="115">BP17/(LOG($BD$11)/LOG(2))</f>
        <v>0.33782940160824804</v>
      </c>
      <c r="CI17" s="12">
        <f t="shared" ref="CI17:CI22" si="116">BQ17/(LOG($BD$11)/LOG(2))</f>
        <v>0.40263621284015966</v>
      </c>
      <c r="CJ17" s="12">
        <f t="shared" ref="CJ17:CJ22" si="117">BR17/(LOG($BD$11)/LOG(2))</f>
        <v>0.38883968229571503</v>
      </c>
      <c r="CK17" s="12">
        <f t="shared" ref="CK17:CK22" si="118">BS17/(LOG($BD$11)/LOG(2))</f>
        <v>0.38119822682736598</v>
      </c>
      <c r="CM17" s="7" t="s">
        <v>18</v>
      </c>
      <c r="CN17" s="7" t="s">
        <v>38</v>
      </c>
      <c r="CO17" s="7" t="s">
        <v>39</v>
      </c>
      <c r="CP17" s="7" t="s">
        <v>40</v>
      </c>
      <c r="CQ17" s="7" t="s">
        <v>41</v>
      </c>
      <c r="CR17" s="7" t="s">
        <v>42</v>
      </c>
      <c r="CS17" s="7" t="s">
        <v>43</v>
      </c>
      <c r="CT17" s="7" t="s">
        <v>44</v>
      </c>
      <c r="CV17" s="7" t="s">
        <v>38</v>
      </c>
      <c r="CW17" s="7" t="s">
        <v>39</v>
      </c>
      <c r="CX17" s="7" t="s">
        <v>40</v>
      </c>
      <c r="CY17" s="7" t="s">
        <v>41</v>
      </c>
      <c r="CZ17" s="7" t="s">
        <v>42</v>
      </c>
      <c r="DA17" s="7" t="s">
        <v>43</v>
      </c>
      <c r="DB17" s="7" t="s">
        <v>44</v>
      </c>
      <c r="DD17" t="s">
        <v>38</v>
      </c>
      <c r="DE17" t="s">
        <v>39</v>
      </c>
      <c r="DF17" t="s">
        <v>40</v>
      </c>
      <c r="DG17" t="s">
        <v>41</v>
      </c>
      <c r="DH17" t="s">
        <v>42</v>
      </c>
      <c r="DI17" t="s">
        <v>43</v>
      </c>
      <c r="DJ17" t="s">
        <v>44</v>
      </c>
      <c r="DL17" s="7" t="s">
        <v>38</v>
      </c>
      <c r="DM17" s="7" t="s">
        <v>39</v>
      </c>
      <c r="DN17" s="7" t="s">
        <v>40</v>
      </c>
      <c r="DO17" s="7" t="s">
        <v>41</v>
      </c>
      <c r="DP17" s="7" t="s">
        <v>42</v>
      </c>
      <c r="DQ17" s="7" t="s">
        <v>43</v>
      </c>
      <c r="DR17" s="7" t="s">
        <v>44</v>
      </c>
    </row>
    <row r="18" spans="1:122" x14ac:dyDescent="0.35">
      <c r="A18" s="8" t="s">
        <v>24</v>
      </c>
      <c r="B18" s="12">
        <f>'22'!V7</f>
        <v>0</v>
      </c>
      <c r="C18" s="12">
        <f>'22'!AR7</f>
        <v>0</v>
      </c>
      <c r="D18" s="12">
        <f>'22'!BN7</f>
        <v>2.1276595744680851E-2</v>
      </c>
      <c r="E18" s="12">
        <f>'22'!CJ7</f>
        <v>0</v>
      </c>
      <c r="F18" s="12">
        <f>'22'!DF7</f>
        <v>0</v>
      </c>
      <c r="G18" s="12">
        <f>'22'!EB7</f>
        <v>0</v>
      </c>
      <c r="H18" s="12">
        <f>'22'!EX7</f>
        <v>0</v>
      </c>
      <c r="J18" s="8" t="s">
        <v>24</v>
      </c>
      <c r="K18" s="12">
        <f>'82'!V7</f>
        <v>0.16483516483516483</v>
      </c>
      <c r="L18" s="12">
        <f>'82'!AR7</f>
        <v>6.097560975609756E-2</v>
      </c>
      <c r="M18" s="12">
        <f>'82'!BN7</f>
        <v>4.9382716049382713E-2</v>
      </c>
      <c r="N18" s="12">
        <f>'82'!CJ7</f>
        <v>0</v>
      </c>
      <c r="O18" s="12">
        <f>'82'!DF7</f>
        <v>1.4084507042253521E-2</v>
      </c>
      <c r="P18" s="12">
        <f>'82'!EB7</f>
        <v>1.7241379310344827E-2</v>
      </c>
      <c r="Q18" s="12">
        <f>'82'!EX7</f>
        <v>1.8181818181818181E-2</v>
      </c>
      <c r="S18" s="8" t="s">
        <v>24</v>
      </c>
      <c r="T18" s="12">
        <f>'22'!U7</f>
        <v>0</v>
      </c>
      <c r="U18" s="12">
        <f>'22'!AQ7</f>
        <v>0</v>
      </c>
      <c r="V18" s="12">
        <f>'22'!BM7</f>
        <v>1</v>
      </c>
      <c r="W18" s="12">
        <f>'22'!CI7</f>
        <v>0</v>
      </c>
      <c r="X18" s="12">
        <f>'22'!DE7</f>
        <v>0</v>
      </c>
      <c r="Y18" s="12">
        <f>'22'!EA7</f>
        <v>0</v>
      </c>
      <c r="Z18" s="12">
        <f>'22'!EW7</f>
        <v>0</v>
      </c>
      <c r="AB18" s="8" t="s">
        <v>24</v>
      </c>
      <c r="AC18" s="12">
        <f>'82'!U7</f>
        <v>15</v>
      </c>
      <c r="AD18" s="12">
        <f>'82'!AQ7</f>
        <v>5</v>
      </c>
      <c r="AE18" s="12">
        <f>'82'!BM7</f>
        <v>4</v>
      </c>
      <c r="AF18" s="12">
        <f>'82'!CI7</f>
        <v>0</v>
      </c>
      <c r="AG18" s="12">
        <f>'82'!DE7</f>
        <v>1</v>
      </c>
      <c r="AH18" s="12">
        <f>'82'!EA7</f>
        <v>1</v>
      </c>
      <c r="AI18" s="12">
        <f>'82'!EW7</f>
        <v>1</v>
      </c>
      <c r="AK18" s="8" t="s">
        <v>24</v>
      </c>
      <c r="AL18" s="12">
        <f t="shared" si="84"/>
        <v>0</v>
      </c>
      <c r="AM18" s="12">
        <f t="shared" si="85"/>
        <v>0</v>
      </c>
      <c r="AN18" s="12">
        <f t="shared" si="86"/>
        <v>2.1276595744680851E-2</v>
      </c>
      <c r="AO18" s="12">
        <f t="shared" si="87"/>
        <v>0</v>
      </c>
      <c r="AP18" s="12">
        <f t="shared" si="88"/>
        <v>0</v>
      </c>
      <c r="AQ18" s="12">
        <f t="shared" si="89"/>
        <v>0</v>
      </c>
      <c r="AR18" s="12">
        <f t="shared" si="90"/>
        <v>0</v>
      </c>
      <c r="AT18" s="8" t="s">
        <v>24</v>
      </c>
      <c r="AU18" s="12">
        <f t="shared" ref="AU18:AU22" si="119">AC18/AC$23</f>
        <v>0.16483516483516483</v>
      </c>
      <c r="AV18" s="12">
        <f t="shared" si="91"/>
        <v>6.25E-2</v>
      </c>
      <c r="AW18" s="12">
        <f t="shared" si="92"/>
        <v>4.9382716049382713E-2</v>
      </c>
      <c r="AX18" s="12">
        <f t="shared" si="93"/>
        <v>0</v>
      </c>
      <c r="AY18" s="12">
        <f t="shared" si="94"/>
        <v>1.4084507042253521E-2</v>
      </c>
      <c r="AZ18" s="12">
        <f t="shared" si="95"/>
        <v>1.7241379310344827E-2</v>
      </c>
      <c r="BA18" s="12">
        <f t="shared" si="96"/>
        <v>1.8181818181818181E-2</v>
      </c>
      <c r="BC18" s="8" t="s">
        <v>24</v>
      </c>
      <c r="BD18" s="12">
        <f t="shared" si="97"/>
        <v>0</v>
      </c>
      <c r="BE18" s="12">
        <f t="shared" si="98"/>
        <v>0</v>
      </c>
      <c r="BF18" s="12">
        <f t="shared" si="99"/>
        <v>-0.11818274152505612</v>
      </c>
      <c r="BG18" s="12">
        <f t="shared" si="100"/>
        <v>0</v>
      </c>
      <c r="BH18" s="12">
        <f t="shared" si="101"/>
        <v>0</v>
      </c>
      <c r="BI18" s="12">
        <f t="shared" si="102"/>
        <v>0</v>
      </c>
      <c r="BJ18" s="12">
        <f t="shared" si="103"/>
        <v>0</v>
      </c>
      <c r="BL18" s="8" t="s">
        <v>24</v>
      </c>
      <c r="BM18" s="12">
        <f t="shared" si="104"/>
        <v>-0.4287204469104689</v>
      </c>
      <c r="BN18" s="12">
        <f t="shared" si="105"/>
        <v>-0.25</v>
      </c>
      <c r="BO18" s="12">
        <f t="shared" si="106"/>
        <v>-0.21431358038936421</v>
      </c>
      <c r="BP18" s="12">
        <f t="shared" si="107"/>
        <v>0</v>
      </c>
      <c r="BQ18" s="12">
        <f t="shared" si="108"/>
        <v>-8.6616156612741996E-2</v>
      </c>
      <c r="BR18" s="12">
        <f t="shared" si="109"/>
        <v>-0.10099967232978573</v>
      </c>
      <c r="BS18" s="12">
        <f t="shared" si="110"/>
        <v>-0.1051156311549938</v>
      </c>
      <c r="BU18" s="8" t="s">
        <v>24</v>
      </c>
      <c r="BV18" s="12">
        <f t="shared" si="111"/>
        <v>0</v>
      </c>
      <c r="BW18" s="12">
        <f t="shared" si="82"/>
        <v>0</v>
      </c>
      <c r="BX18" s="12">
        <f t="shared" si="82"/>
        <v>0.1147522556367972</v>
      </c>
      <c r="BY18" s="12">
        <f t="shared" si="82"/>
        <v>0</v>
      </c>
      <c r="BZ18" s="12">
        <v>0</v>
      </c>
      <c r="CA18" s="12">
        <f t="shared" si="82"/>
        <v>0</v>
      </c>
      <c r="CB18" s="12">
        <v>0</v>
      </c>
      <c r="CD18" s="8" t="s">
        <v>24</v>
      </c>
      <c r="CE18" s="12">
        <f t="shared" si="112"/>
        <v>-0.76084252397957797</v>
      </c>
      <c r="CF18" s="12">
        <f t="shared" si="113"/>
        <v>0.18966069244227995</v>
      </c>
      <c r="CG18" s="12">
        <f t="shared" si="114"/>
        <v>0.16258744822572418</v>
      </c>
      <c r="CH18" s="12">
        <f t="shared" si="115"/>
        <v>0</v>
      </c>
      <c r="CI18" s="12">
        <f t="shared" si="116"/>
        <v>6.5710720959446453E-2</v>
      </c>
      <c r="CJ18" s="12">
        <f t="shared" si="117"/>
        <v>7.6622671162042175E-2</v>
      </c>
      <c r="CK18" s="12">
        <f t="shared" si="118"/>
        <v>7.9745213565453679E-2</v>
      </c>
      <c r="CM18" s="8" t="s">
        <v>22</v>
      </c>
      <c r="CN18" s="12">
        <v>0.45054945054945056</v>
      </c>
      <c r="CO18" s="12">
        <v>0.47560975609756095</v>
      </c>
      <c r="CP18" s="12">
        <v>0.49382716049382713</v>
      </c>
      <c r="CQ18" s="12">
        <v>0.82</v>
      </c>
      <c r="CR18" s="12">
        <v>0.59154929577464788</v>
      </c>
      <c r="CS18" s="12">
        <v>0.68965517241379315</v>
      </c>
      <c r="CT18" s="12">
        <v>0.72727272727272729</v>
      </c>
      <c r="CV18">
        <f>CN18*100</f>
        <v>45.054945054945058</v>
      </c>
      <c r="CW18">
        <f t="shared" ref="CW18" si="120">CO18*100</f>
        <v>47.560975609756099</v>
      </c>
      <c r="CX18">
        <f t="shared" ref="CX18" si="121">CP18*100</f>
        <v>49.382716049382715</v>
      </c>
      <c r="CY18">
        <f t="shared" ref="CY18" si="122">CQ18*100</f>
        <v>82</v>
      </c>
      <c r="CZ18">
        <f t="shared" ref="CZ18" si="123">CR18*100</f>
        <v>59.154929577464785</v>
      </c>
      <c r="DA18">
        <f t="shared" ref="DA18" si="124">CS18*100</f>
        <v>68.965517241379317</v>
      </c>
      <c r="DB18">
        <f t="shared" ref="DB18" si="125">CT18*100</f>
        <v>72.727272727272734</v>
      </c>
      <c r="DD18">
        <v>89.130434782608688</v>
      </c>
      <c r="DE18">
        <v>90.909090909090907</v>
      </c>
      <c r="DF18">
        <v>89.361702127659569</v>
      </c>
      <c r="DG18">
        <v>97.777777777777771</v>
      </c>
      <c r="DH18">
        <v>100</v>
      </c>
      <c r="DI18">
        <v>97.61904761904762</v>
      </c>
      <c r="DJ18">
        <v>100</v>
      </c>
      <c r="DL18">
        <v>45.054945054945058</v>
      </c>
      <c r="DM18">
        <v>47.560975609756099</v>
      </c>
      <c r="DN18">
        <v>49.382716049382715</v>
      </c>
      <c r="DO18">
        <v>82</v>
      </c>
      <c r="DP18">
        <v>59.154929577464785</v>
      </c>
      <c r="DQ18">
        <v>68.965517241379317</v>
      </c>
      <c r="DR18">
        <v>72.727272727272734</v>
      </c>
    </row>
    <row r="19" spans="1:122" x14ac:dyDescent="0.35">
      <c r="A19" s="8" t="s">
        <v>25</v>
      </c>
      <c r="B19" s="12">
        <f>'22'!V8</f>
        <v>0</v>
      </c>
      <c r="C19" s="12">
        <f>'22'!AR8</f>
        <v>0</v>
      </c>
      <c r="D19" s="12">
        <f>'22'!BN8</f>
        <v>0</v>
      </c>
      <c r="E19" s="12">
        <f>'22'!CJ8</f>
        <v>0</v>
      </c>
      <c r="F19" s="12">
        <f>'22'!DF8</f>
        <v>0</v>
      </c>
      <c r="G19" s="12">
        <f>'22'!EB8</f>
        <v>0</v>
      </c>
      <c r="H19" s="12">
        <f>'22'!EX8</f>
        <v>0</v>
      </c>
      <c r="J19" s="8" t="s">
        <v>25</v>
      </c>
      <c r="K19" s="12">
        <f>'82'!V8</f>
        <v>6.5934065934065936E-2</v>
      </c>
      <c r="L19" s="12">
        <f>'82'!AR8</f>
        <v>1.2195121951219513E-2</v>
      </c>
      <c r="M19" s="12">
        <f>'82'!BN8</f>
        <v>3.7037037037037035E-2</v>
      </c>
      <c r="N19" s="12">
        <f>'82'!CJ8</f>
        <v>0</v>
      </c>
      <c r="O19" s="12">
        <f>'82'!DF8</f>
        <v>1.4084507042253521E-2</v>
      </c>
      <c r="P19" s="12">
        <f>'82'!EB8</f>
        <v>0</v>
      </c>
      <c r="Q19" s="12">
        <f>'82'!EX8</f>
        <v>0</v>
      </c>
      <c r="S19" s="8" t="s">
        <v>25</v>
      </c>
      <c r="T19" s="12">
        <f>'22'!U8</f>
        <v>0</v>
      </c>
      <c r="U19" s="12">
        <f>'22'!AQ8</f>
        <v>0</v>
      </c>
      <c r="V19" s="12">
        <f>'22'!BM8</f>
        <v>0</v>
      </c>
      <c r="W19" s="12">
        <f>'22'!CI8</f>
        <v>0</v>
      </c>
      <c r="X19" s="12">
        <f>'22'!DE8</f>
        <v>0</v>
      </c>
      <c r="Y19" s="12">
        <f>'22'!EA8</f>
        <v>0</v>
      </c>
      <c r="Z19" s="12">
        <f>'22'!EW8</f>
        <v>0</v>
      </c>
      <c r="AB19" s="8" t="s">
        <v>25</v>
      </c>
      <c r="AC19" s="12">
        <f>'82'!U8</f>
        <v>6</v>
      </c>
      <c r="AD19" s="12">
        <f>'82'!AQ8</f>
        <v>1</v>
      </c>
      <c r="AE19" s="12">
        <f>'82'!BM8</f>
        <v>3</v>
      </c>
      <c r="AF19" s="12">
        <f>'82'!CI8</f>
        <v>0</v>
      </c>
      <c r="AG19" s="12">
        <f>'82'!DE8</f>
        <v>1</v>
      </c>
      <c r="AH19" s="12">
        <f>'82'!EA8</f>
        <v>0</v>
      </c>
      <c r="AI19" s="12">
        <f>'82'!EW8</f>
        <v>0</v>
      </c>
      <c r="AK19" s="8" t="s">
        <v>25</v>
      </c>
      <c r="AL19" s="12">
        <f t="shared" si="84"/>
        <v>0</v>
      </c>
      <c r="AM19" s="12">
        <f t="shared" si="85"/>
        <v>0</v>
      </c>
      <c r="AN19" s="12">
        <f t="shared" si="86"/>
        <v>0</v>
      </c>
      <c r="AO19" s="12">
        <f t="shared" si="87"/>
        <v>0</v>
      </c>
      <c r="AP19" s="12">
        <f t="shared" si="88"/>
        <v>0</v>
      </c>
      <c r="AQ19" s="12">
        <f t="shared" si="89"/>
        <v>0</v>
      </c>
      <c r="AR19" s="12">
        <f t="shared" si="90"/>
        <v>0</v>
      </c>
      <c r="AT19" s="8" t="s">
        <v>25</v>
      </c>
      <c r="AU19" s="12">
        <f t="shared" si="119"/>
        <v>6.5934065934065936E-2</v>
      </c>
      <c r="AV19" s="12">
        <f t="shared" si="91"/>
        <v>1.2500000000000001E-2</v>
      </c>
      <c r="AW19" s="12">
        <f t="shared" si="92"/>
        <v>3.7037037037037035E-2</v>
      </c>
      <c r="AX19" s="12">
        <f t="shared" si="93"/>
        <v>0</v>
      </c>
      <c r="AY19" s="12">
        <f t="shared" si="94"/>
        <v>1.4084507042253521E-2</v>
      </c>
      <c r="AZ19" s="12">
        <f t="shared" si="95"/>
        <v>0</v>
      </c>
      <c r="BA19" s="12">
        <f t="shared" si="96"/>
        <v>0</v>
      </c>
      <c r="BC19" s="8" t="s">
        <v>25</v>
      </c>
      <c r="BD19" s="12">
        <f t="shared" si="97"/>
        <v>0</v>
      </c>
      <c r="BE19" s="12">
        <f t="shared" si="98"/>
        <v>0</v>
      </c>
      <c r="BF19" s="12">
        <f t="shared" si="99"/>
        <v>0</v>
      </c>
      <c r="BG19" s="12">
        <f t="shared" si="100"/>
        <v>0</v>
      </c>
      <c r="BH19" s="12">
        <f t="shared" si="101"/>
        <v>0</v>
      </c>
      <c r="BI19" s="12">
        <f t="shared" si="102"/>
        <v>0</v>
      </c>
      <c r="BJ19" s="12">
        <f t="shared" si="103"/>
        <v>0</v>
      </c>
      <c r="BL19" s="8" t="s">
        <v>25</v>
      </c>
      <c r="BM19" s="12">
        <f t="shared" si="104"/>
        <v>-0.25864827293258508</v>
      </c>
      <c r="BN19" s="12">
        <f t="shared" si="105"/>
        <v>-7.902410118609203E-2</v>
      </c>
      <c r="BO19" s="12">
        <f t="shared" si="106"/>
        <v>-0.1761069445245729</v>
      </c>
      <c r="BP19" s="12">
        <f t="shared" si="107"/>
        <v>0</v>
      </c>
      <c r="BQ19" s="12">
        <f t="shared" si="108"/>
        <v>-8.6616156612741996E-2</v>
      </c>
      <c r="BR19" s="12">
        <f t="shared" si="109"/>
        <v>0</v>
      </c>
      <c r="BS19" s="12">
        <f t="shared" si="110"/>
        <v>0</v>
      </c>
      <c r="BU19" s="8" t="s">
        <v>25</v>
      </c>
      <c r="BV19" s="12">
        <f t="shared" si="111"/>
        <v>0</v>
      </c>
      <c r="BW19" s="12">
        <f t="shared" si="82"/>
        <v>0</v>
      </c>
      <c r="BX19" s="12">
        <f t="shared" si="82"/>
        <v>0</v>
      </c>
      <c r="BY19" s="12">
        <f t="shared" si="82"/>
        <v>0</v>
      </c>
      <c r="BZ19" s="12">
        <v>0</v>
      </c>
      <c r="CA19" s="12">
        <f t="shared" si="82"/>
        <v>0</v>
      </c>
      <c r="CB19" s="12">
        <v>0</v>
      </c>
      <c r="CD19" s="8" t="s">
        <v>25</v>
      </c>
      <c r="CE19" s="12">
        <f t="shared" si="112"/>
        <v>-0.45901847280468805</v>
      </c>
      <c r="CF19" s="12">
        <f t="shared" si="113"/>
        <v>5.9951063002332043E-2</v>
      </c>
      <c r="CG19" s="12">
        <f t="shared" si="114"/>
        <v>0.1336022601696987</v>
      </c>
      <c r="CH19" s="12">
        <f t="shared" si="115"/>
        <v>0</v>
      </c>
      <c r="CI19" s="12">
        <f t="shared" si="116"/>
        <v>6.5710720959446453E-2</v>
      </c>
      <c r="CJ19" s="12">
        <f t="shared" si="117"/>
        <v>0</v>
      </c>
      <c r="CK19" s="12">
        <f t="shared" si="118"/>
        <v>0</v>
      </c>
      <c r="CM19" s="8" t="s">
        <v>23</v>
      </c>
      <c r="CN19" s="12">
        <v>0.26373626373626374</v>
      </c>
      <c r="CO19" s="12">
        <v>0.36585365853658536</v>
      </c>
      <c r="CP19" s="12">
        <v>0.38271604938271603</v>
      </c>
      <c r="CQ19" s="12">
        <v>0.18</v>
      </c>
      <c r="CR19" s="12">
        <v>0.36619718309859156</v>
      </c>
      <c r="CS19" s="12">
        <v>0.27586206896551724</v>
      </c>
      <c r="CT19" s="12">
        <v>0.25454545454545452</v>
      </c>
    </row>
    <row r="20" spans="1:122" x14ac:dyDescent="0.35">
      <c r="A20" s="8" t="s">
        <v>26</v>
      </c>
      <c r="B20" s="12">
        <f>'22'!V9</f>
        <v>0</v>
      </c>
      <c r="C20" s="12">
        <f>'22'!AR9</f>
        <v>0</v>
      </c>
      <c r="D20" s="12">
        <f>'22'!BN9</f>
        <v>2.1276595744680851E-2</v>
      </c>
      <c r="E20" s="12">
        <f>'22'!CJ9</f>
        <v>0</v>
      </c>
      <c r="F20" s="12">
        <f>'22'!DF9</f>
        <v>0</v>
      </c>
      <c r="G20" s="12">
        <f>'22'!EB9</f>
        <v>0</v>
      </c>
      <c r="H20" s="12">
        <f>'22'!EX9</f>
        <v>0</v>
      </c>
      <c r="J20" s="8" t="s">
        <v>26</v>
      </c>
      <c r="K20" s="12">
        <f>'82'!V9</f>
        <v>3.2967032967032968E-2</v>
      </c>
      <c r="L20" s="12">
        <f>'82'!AR9</f>
        <v>3.6585365853658534E-2</v>
      </c>
      <c r="M20" s="12">
        <f>'82'!BN9</f>
        <v>2.4691358024691357E-2</v>
      </c>
      <c r="N20" s="12">
        <f>'82'!CJ9</f>
        <v>0</v>
      </c>
      <c r="O20" s="12">
        <f>'82'!DF9</f>
        <v>1.4084507042253521E-2</v>
      </c>
      <c r="P20" s="12">
        <f>'82'!EB9</f>
        <v>1.7241379310344827E-2</v>
      </c>
      <c r="Q20" s="12">
        <f>'82'!EX9</f>
        <v>0</v>
      </c>
      <c r="S20" s="8" t="s">
        <v>26</v>
      </c>
      <c r="T20" s="12">
        <f>'22'!U9</f>
        <v>0</v>
      </c>
      <c r="U20" s="12">
        <f>'22'!AQ9</f>
        <v>0</v>
      </c>
      <c r="V20" s="12">
        <f>'22'!BM9</f>
        <v>1</v>
      </c>
      <c r="W20" s="12">
        <f>'22'!CI9</f>
        <v>0</v>
      </c>
      <c r="X20" s="12">
        <f>'22'!DE9</f>
        <v>0</v>
      </c>
      <c r="Y20" s="12">
        <f>'22'!EA9</f>
        <v>0</v>
      </c>
      <c r="Z20" s="12">
        <f>'22'!EW9</f>
        <v>0</v>
      </c>
      <c r="AB20" s="8" t="s">
        <v>26</v>
      </c>
      <c r="AC20" s="12">
        <f>'82'!U9</f>
        <v>3</v>
      </c>
      <c r="AD20" s="12">
        <f>'82'!AQ9</f>
        <v>3</v>
      </c>
      <c r="AE20" s="12">
        <f>'82'!BM9</f>
        <v>2</v>
      </c>
      <c r="AF20" s="12">
        <f>'82'!CI9</f>
        <v>0</v>
      </c>
      <c r="AG20" s="12">
        <f>'82'!DE9</f>
        <v>1</v>
      </c>
      <c r="AH20" s="12">
        <f>'82'!EA9</f>
        <v>1</v>
      </c>
      <c r="AI20" s="12">
        <f>'82'!EW9</f>
        <v>0</v>
      </c>
      <c r="AK20" s="8" t="s">
        <v>26</v>
      </c>
      <c r="AL20" s="12">
        <f t="shared" si="84"/>
        <v>0</v>
      </c>
      <c r="AM20" s="12">
        <f t="shared" si="85"/>
        <v>0</v>
      </c>
      <c r="AN20" s="12">
        <f t="shared" si="86"/>
        <v>2.1276595744680851E-2</v>
      </c>
      <c r="AO20" s="12">
        <f t="shared" si="87"/>
        <v>0</v>
      </c>
      <c r="AP20" s="12">
        <f t="shared" si="88"/>
        <v>0</v>
      </c>
      <c r="AQ20" s="12">
        <f t="shared" si="89"/>
        <v>0</v>
      </c>
      <c r="AR20" s="12">
        <f t="shared" si="90"/>
        <v>0</v>
      </c>
      <c r="AT20" s="8" t="s">
        <v>26</v>
      </c>
      <c r="AU20" s="12">
        <f t="shared" si="119"/>
        <v>3.2967032967032968E-2</v>
      </c>
      <c r="AV20" s="12">
        <f t="shared" si="91"/>
        <v>3.7499999999999999E-2</v>
      </c>
      <c r="AW20" s="12">
        <f t="shared" si="92"/>
        <v>2.4691358024691357E-2</v>
      </c>
      <c r="AX20" s="12">
        <f t="shared" si="93"/>
        <v>0</v>
      </c>
      <c r="AY20" s="12">
        <f t="shared" si="94"/>
        <v>1.4084507042253521E-2</v>
      </c>
      <c r="AZ20" s="12">
        <f t="shared" si="95"/>
        <v>1.7241379310344827E-2</v>
      </c>
      <c r="BA20" s="12">
        <f t="shared" si="96"/>
        <v>0</v>
      </c>
      <c r="BC20" s="8" t="s">
        <v>26</v>
      </c>
      <c r="BD20" s="12">
        <f t="shared" si="97"/>
        <v>0</v>
      </c>
      <c r="BE20" s="12">
        <f t="shared" si="98"/>
        <v>0</v>
      </c>
      <c r="BF20" s="12">
        <f t="shared" si="99"/>
        <v>-0.11818274152505612</v>
      </c>
      <c r="BG20" s="12">
        <f t="shared" si="100"/>
        <v>0</v>
      </c>
      <c r="BH20" s="12">
        <f t="shared" si="101"/>
        <v>0</v>
      </c>
      <c r="BI20" s="12">
        <f t="shared" si="102"/>
        <v>0</v>
      </c>
      <c r="BJ20" s="12">
        <f t="shared" si="103"/>
        <v>0</v>
      </c>
      <c r="BL20" s="8" t="s">
        <v>26</v>
      </c>
      <c r="BM20" s="12">
        <f t="shared" si="104"/>
        <v>-0.16229116943332547</v>
      </c>
      <c r="BN20" s="12">
        <f t="shared" si="105"/>
        <v>-0.17763620978123273</v>
      </c>
      <c r="BO20" s="12">
        <f t="shared" si="106"/>
        <v>-0.13184814821937343</v>
      </c>
      <c r="BP20" s="12">
        <f t="shared" si="107"/>
        <v>0</v>
      </c>
      <c r="BQ20" s="12">
        <f t="shared" si="108"/>
        <v>-8.6616156612741996E-2</v>
      </c>
      <c r="BR20" s="12">
        <f t="shared" si="109"/>
        <v>-0.10099967232978573</v>
      </c>
      <c r="BS20" s="12">
        <f t="shared" si="110"/>
        <v>0</v>
      </c>
      <c r="BU20" s="8" t="s">
        <v>26</v>
      </c>
      <c r="BV20" s="12">
        <f t="shared" si="111"/>
        <v>0</v>
      </c>
      <c r="BW20" s="12">
        <f t="shared" si="82"/>
        <v>0</v>
      </c>
      <c r="BX20" s="12">
        <f t="shared" si="82"/>
        <v>0.1147522556367972</v>
      </c>
      <c r="BY20" s="12">
        <f t="shared" si="82"/>
        <v>0</v>
      </c>
      <c r="BZ20" s="12">
        <v>0</v>
      </c>
      <c r="CA20" s="12">
        <f t="shared" si="82"/>
        <v>0</v>
      </c>
      <c r="CB20" s="12">
        <v>0</v>
      </c>
      <c r="CD20" s="8" t="s">
        <v>26</v>
      </c>
      <c r="CE20" s="12">
        <f t="shared" si="112"/>
        <v>-0.28801524130953099</v>
      </c>
      <c r="CF20" s="12">
        <f t="shared" si="113"/>
        <v>0.13476242619972281</v>
      </c>
      <c r="CG20" s="12">
        <f t="shared" si="114"/>
        <v>0.10002564435407491</v>
      </c>
      <c r="CH20" s="12">
        <f t="shared" si="115"/>
        <v>0</v>
      </c>
      <c r="CI20" s="12">
        <f t="shared" si="116"/>
        <v>6.5710720959446453E-2</v>
      </c>
      <c r="CJ20" s="12">
        <f t="shared" si="117"/>
        <v>7.6622671162042175E-2</v>
      </c>
      <c r="CK20" s="12">
        <f t="shared" si="118"/>
        <v>0</v>
      </c>
      <c r="CM20" s="8" t="s">
        <v>24</v>
      </c>
      <c r="CN20" s="12">
        <v>0.16483516483516483</v>
      </c>
      <c r="CO20" s="12">
        <v>6.097560975609756E-2</v>
      </c>
      <c r="CP20" s="12">
        <v>4.9382716049382713E-2</v>
      </c>
      <c r="CQ20" s="12">
        <v>0</v>
      </c>
      <c r="CR20" s="12">
        <v>1.4084507042253521E-2</v>
      </c>
      <c r="CS20" s="12">
        <v>1.7241379310344827E-2</v>
      </c>
      <c r="CT20" s="12">
        <v>1.8181818181818181E-2</v>
      </c>
    </row>
    <row r="21" spans="1:122" x14ac:dyDescent="0.35">
      <c r="A21" s="8" t="s">
        <v>27</v>
      </c>
      <c r="B21" s="12">
        <f>'22'!V10</f>
        <v>0</v>
      </c>
      <c r="C21" s="12">
        <f>'22'!AR10</f>
        <v>0</v>
      </c>
      <c r="D21" s="12">
        <f>'22'!BN10</f>
        <v>0</v>
      </c>
      <c r="E21" s="12">
        <f>'22'!CJ10</f>
        <v>0</v>
      </c>
      <c r="F21" s="12">
        <f>'22'!DF10</f>
        <v>0</v>
      </c>
      <c r="G21" s="12">
        <f>'22'!EB10</f>
        <v>0</v>
      </c>
      <c r="H21" s="12">
        <f>'22'!EX10</f>
        <v>0</v>
      </c>
      <c r="J21" s="8" t="s">
        <v>27</v>
      </c>
      <c r="K21" s="12">
        <f>'82'!V10</f>
        <v>2.197802197802198E-2</v>
      </c>
      <c r="L21" s="12">
        <f>'82'!AR10</f>
        <v>2.4390243902439025E-2</v>
      </c>
      <c r="M21" s="12">
        <f>'82'!BN10</f>
        <v>1.2345679012345678E-2</v>
      </c>
      <c r="N21" s="12">
        <f>'82'!CJ10</f>
        <v>0</v>
      </c>
      <c r="O21" s="12">
        <f>'82'!DF10</f>
        <v>0</v>
      </c>
      <c r="P21" s="12">
        <f>'82'!EB10</f>
        <v>0</v>
      </c>
      <c r="Q21" s="12">
        <f>'82'!EX10</f>
        <v>0</v>
      </c>
      <c r="S21" s="8" t="s">
        <v>27</v>
      </c>
      <c r="T21" s="12">
        <f>'22'!U10</f>
        <v>0</v>
      </c>
      <c r="U21" s="12">
        <f>'22'!AQ10</f>
        <v>0</v>
      </c>
      <c r="V21" s="12">
        <f>'22'!BM10</f>
        <v>0</v>
      </c>
      <c r="W21" s="12">
        <f>'22'!CI10</f>
        <v>0</v>
      </c>
      <c r="X21" s="12">
        <f>'22'!DE10</f>
        <v>0</v>
      </c>
      <c r="Y21" s="12">
        <f>'22'!EA10</f>
        <v>0</v>
      </c>
      <c r="Z21" s="12">
        <f>'22'!EW10</f>
        <v>0</v>
      </c>
      <c r="AB21" s="8" t="s">
        <v>27</v>
      </c>
      <c r="AC21" s="12">
        <f>'82'!U10</f>
        <v>2</v>
      </c>
      <c r="AD21" s="12">
        <f>'82'!AQ10</f>
        <v>2</v>
      </c>
      <c r="AE21" s="12">
        <f>'82'!BM10</f>
        <v>1</v>
      </c>
      <c r="AF21" s="12">
        <f>'82'!CI10</f>
        <v>0</v>
      </c>
      <c r="AG21" s="12">
        <f>'82'!DE10</f>
        <v>0</v>
      </c>
      <c r="AH21" s="12">
        <f>'82'!EA10</f>
        <v>0</v>
      </c>
      <c r="AI21" s="12">
        <f>'82'!EW10</f>
        <v>0</v>
      </c>
      <c r="AK21" s="8" t="s">
        <v>27</v>
      </c>
      <c r="AL21" s="12">
        <f t="shared" si="84"/>
        <v>0</v>
      </c>
      <c r="AM21" s="12">
        <f t="shared" si="85"/>
        <v>0</v>
      </c>
      <c r="AN21" s="12">
        <f t="shared" si="86"/>
        <v>0</v>
      </c>
      <c r="AO21" s="12">
        <f t="shared" si="87"/>
        <v>0</v>
      </c>
      <c r="AP21" s="12">
        <f t="shared" si="88"/>
        <v>0</v>
      </c>
      <c r="AQ21" s="12">
        <f t="shared" si="89"/>
        <v>0</v>
      </c>
      <c r="AR21" s="12">
        <f t="shared" si="90"/>
        <v>0</v>
      </c>
      <c r="AT21" s="8" t="s">
        <v>27</v>
      </c>
      <c r="AU21" s="12">
        <f t="shared" si="119"/>
        <v>2.197802197802198E-2</v>
      </c>
      <c r="AV21" s="12">
        <f t="shared" si="91"/>
        <v>2.5000000000000001E-2</v>
      </c>
      <c r="AW21" s="12">
        <f t="shared" si="92"/>
        <v>1.2345679012345678E-2</v>
      </c>
      <c r="AX21" s="12">
        <f t="shared" si="93"/>
        <v>0</v>
      </c>
      <c r="AY21" s="12">
        <f t="shared" si="94"/>
        <v>0</v>
      </c>
      <c r="AZ21" s="12">
        <f t="shared" si="95"/>
        <v>0</v>
      </c>
      <c r="BA21" s="12">
        <f t="shared" si="96"/>
        <v>0</v>
      </c>
      <c r="BC21" s="8" t="s">
        <v>27</v>
      </c>
      <c r="BD21" s="12">
        <f t="shared" si="97"/>
        <v>0</v>
      </c>
      <c r="BE21" s="12">
        <f t="shared" si="98"/>
        <v>0</v>
      </c>
      <c r="BF21" s="12">
        <f t="shared" si="99"/>
        <v>0</v>
      </c>
      <c r="BG21" s="12">
        <f t="shared" si="100"/>
        <v>0</v>
      </c>
      <c r="BH21" s="12">
        <f t="shared" si="101"/>
        <v>0</v>
      </c>
      <c r="BI21" s="12">
        <f t="shared" si="102"/>
        <v>0</v>
      </c>
      <c r="BJ21" s="12">
        <f t="shared" si="103"/>
        <v>0</v>
      </c>
      <c r="BL21" s="8" t="s">
        <v>27</v>
      </c>
      <c r="BM21" s="12">
        <f t="shared" si="104"/>
        <v>-0.12105043165271862</v>
      </c>
      <c r="BN21" s="12">
        <f t="shared" si="105"/>
        <v>-0.13304820237218407</v>
      </c>
      <c r="BO21" s="12">
        <f t="shared" si="106"/>
        <v>-7.8269753122032396E-2</v>
      </c>
      <c r="BP21" s="12">
        <f t="shared" si="107"/>
        <v>0</v>
      </c>
      <c r="BQ21" s="12">
        <f t="shared" si="108"/>
        <v>0</v>
      </c>
      <c r="BR21" s="12">
        <f t="shared" si="109"/>
        <v>0</v>
      </c>
      <c r="BS21" s="12">
        <f t="shared" si="110"/>
        <v>0</v>
      </c>
      <c r="BU21" s="8" t="s">
        <v>27</v>
      </c>
      <c r="BV21" s="12">
        <f t="shared" si="111"/>
        <v>0</v>
      </c>
      <c r="BW21" s="12">
        <f t="shared" si="82"/>
        <v>0</v>
      </c>
      <c r="BX21" s="12">
        <f t="shared" si="82"/>
        <v>0</v>
      </c>
      <c r="BY21" s="12">
        <f t="shared" si="82"/>
        <v>0</v>
      </c>
      <c r="BZ21" s="12">
        <v>0</v>
      </c>
      <c r="CA21" s="12">
        <f t="shared" si="82"/>
        <v>0</v>
      </c>
      <c r="CB21" s="12">
        <v>0</v>
      </c>
      <c r="CD21" s="8" t="s">
        <v>27</v>
      </c>
      <c r="CE21" s="12">
        <f t="shared" si="112"/>
        <v>-0.21482604016482898</v>
      </c>
      <c r="CF21" s="12">
        <f t="shared" si="113"/>
        <v>0.10093605676043609</v>
      </c>
      <c r="CG21" s="12">
        <f t="shared" si="114"/>
        <v>5.9378782297643866E-2</v>
      </c>
      <c r="CH21" s="12">
        <f t="shared" si="115"/>
        <v>0</v>
      </c>
      <c r="CI21" s="12">
        <f t="shared" si="116"/>
        <v>0</v>
      </c>
      <c r="CJ21" s="12">
        <f t="shared" si="117"/>
        <v>0</v>
      </c>
      <c r="CK21" s="12">
        <f t="shared" si="118"/>
        <v>0</v>
      </c>
      <c r="CM21" s="8" t="s">
        <v>25</v>
      </c>
      <c r="CN21" s="12">
        <v>6.5934065934065936E-2</v>
      </c>
      <c r="CO21" s="12">
        <v>1.2195121951219513E-2</v>
      </c>
      <c r="CP21" s="12">
        <v>3.7037037037037035E-2</v>
      </c>
      <c r="CQ21" s="12">
        <v>0</v>
      </c>
      <c r="CR21" s="12">
        <v>1.4084507042253521E-2</v>
      </c>
      <c r="CS21" s="12">
        <v>0</v>
      </c>
      <c r="CT21" s="12">
        <v>0</v>
      </c>
    </row>
    <row r="22" spans="1:122" x14ac:dyDescent="0.35">
      <c r="A22" s="8" t="s">
        <v>28</v>
      </c>
      <c r="B22" s="12">
        <f>'22'!V11</f>
        <v>0</v>
      </c>
      <c r="C22" s="12">
        <f>'22'!AR11</f>
        <v>0</v>
      </c>
      <c r="D22" s="12">
        <f>'22'!BN11</f>
        <v>0</v>
      </c>
      <c r="E22" s="12">
        <f>'22'!CJ11</f>
        <v>0</v>
      </c>
      <c r="F22" s="12">
        <f>'22'!DF11</f>
        <v>0</v>
      </c>
      <c r="G22" s="12">
        <f>'22'!EB11</f>
        <v>0</v>
      </c>
      <c r="H22" s="12">
        <f>'22'!EX11</f>
        <v>0</v>
      </c>
      <c r="J22" s="8" t="s">
        <v>28</v>
      </c>
      <c r="K22" s="12">
        <f>'82'!V11</f>
        <v>0</v>
      </c>
      <c r="L22" s="12">
        <f>'82'!AR11</f>
        <v>0</v>
      </c>
      <c r="M22" s="12">
        <f>'82'!BN11</f>
        <v>0</v>
      </c>
      <c r="N22" s="12">
        <f>'82'!CJ11</f>
        <v>0</v>
      </c>
      <c r="O22" s="12">
        <f>'82'!DF11</f>
        <v>0</v>
      </c>
      <c r="P22" s="12">
        <f>'82'!EB11</f>
        <v>0</v>
      </c>
      <c r="Q22" s="12">
        <f>'82'!EX11</f>
        <v>0</v>
      </c>
      <c r="S22" s="8" t="s">
        <v>28</v>
      </c>
      <c r="T22" s="12">
        <f>'22'!U11</f>
        <v>0</v>
      </c>
      <c r="U22" s="12">
        <f>'22'!AQ11</f>
        <v>0</v>
      </c>
      <c r="V22" s="12">
        <f>'22'!BM11</f>
        <v>0</v>
      </c>
      <c r="W22" s="12">
        <f>'22'!CI11</f>
        <v>0</v>
      </c>
      <c r="X22" s="12">
        <f>'22'!DE11</f>
        <v>0</v>
      </c>
      <c r="Y22" s="12">
        <f>'22'!EA11</f>
        <v>0</v>
      </c>
      <c r="Z22" s="12">
        <f>'22'!EW11</f>
        <v>0</v>
      </c>
      <c r="AB22" s="8" t="s">
        <v>28</v>
      </c>
      <c r="AC22" s="12">
        <f>'82'!U11</f>
        <v>0</v>
      </c>
      <c r="AD22" s="12">
        <f>'82'!AQ11</f>
        <v>0</v>
      </c>
      <c r="AE22" s="12">
        <f>'82'!BM11</f>
        <v>0</v>
      </c>
      <c r="AF22" s="12">
        <f>'82'!CI11</f>
        <v>0</v>
      </c>
      <c r="AG22" s="12">
        <f>'82'!DE11</f>
        <v>0</v>
      </c>
      <c r="AH22" s="12">
        <f>'82'!EA11</f>
        <v>0</v>
      </c>
      <c r="AI22" s="12">
        <f>'82'!EW11</f>
        <v>0</v>
      </c>
      <c r="AK22" s="8" t="s">
        <v>28</v>
      </c>
      <c r="AL22" s="12">
        <f t="shared" si="84"/>
        <v>0</v>
      </c>
      <c r="AM22" s="12">
        <f t="shared" si="85"/>
        <v>0</v>
      </c>
      <c r="AN22" s="12">
        <f t="shared" si="86"/>
        <v>0</v>
      </c>
      <c r="AO22" s="12">
        <f t="shared" si="87"/>
        <v>0</v>
      </c>
      <c r="AP22" s="12">
        <f t="shared" si="88"/>
        <v>0</v>
      </c>
      <c r="AQ22" s="12">
        <f t="shared" si="89"/>
        <v>0</v>
      </c>
      <c r="AR22" s="12">
        <f t="shared" si="90"/>
        <v>0</v>
      </c>
      <c r="AT22" s="8" t="s">
        <v>28</v>
      </c>
      <c r="AU22" s="12">
        <f t="shared" si="119"/>
        <v>0</v>
      </c>
      <c r="AV22" s="12">
        <f t="shared" si="91"/>
        <v>0</v>
      </c>
      <c r="AW22" s="12">
        <f t="shared" si="92"/>
        <v>0</v>
      </c>
      <c r="AX22" s="12">
        <f t="shared" si="93"/>
        <v>0</v>
      </c>
      <c r="AY22" s="12">
        <f t="shared" si="94"/>
        <v>0</v>
      </c>
      <c r="AZ22" s="12">
        <f t="shared" si="95"/>
        <v>0</v>
      </c>
      <c r="BA22" s="12">
        <f t="shared" si="96"/>
        <v>0</v>
      </c>
      <c r="BC22" s="8" t="s">
        <v>28</v>
      </c>
      <c r="BD22" s="12">
        <f t="shared" si="97"/>
        <v>0</v>
      </c>
      <c r="BE22" s="12">
        <f t="shared" si="98"/>
        <v>0</v>
      </c>
      <c r="BF22" s="12">
        <f t="shared" si="99"/>
        <v>0</v>
      </c>
      <c r="BG22" s="12">
        <f t="shared" si="100"/>
        <v>0</v>
      </c>
      <c r="BH22" s="12">
        <f t="shared" si="101"/>
        <v>0</v>
      </c>
      <c r="BI22" s="12">
        <f t="shared" si="102"/>
        <v>0</v>
      </c>
      <c r="BJ22" s="12">
        <f t="shared" si="103"/>
        <v>0</v>
      </c>
      <c r="BL22" s="8" t="s">
        <v>28</v>
      </c>
      <c r="BM22" s="12">
        <f t="shared" si="104"/>
        <v>0</v>
      </c>
      <c r="BN22" s="12">
        <f t="shared" si="105"/>
        <v>0</v>
      </c>
      <c r="BO22" s="12">
        <f t="shared" si="106"/>
        <v>0</v>
      </c>
      <c r="BP22" s="12">
        <f t="shared" si="107"/>
        <v>0</v>
      </c>
      <c r="BQ22" s="12">
        <f t="shared" si="108"/>
        <v>0</v>
      </c>
      <c r="BR22" s="12">
        <f t="shared" si="109"/>
        <v>0</v>
      </c>
      <c r="BS22" s="12">
        <f t="shared" si="110"/>
        <v>0</v>
      </c>
      <c r="BU22" s="8" t="s">
        <v>28</v>
      </c>
      <c r="BV22" s="12">
        <f t="shared" si="111"/>
        <v>0</v>
      </c>
      <c r="BW22" s="12">
        <f t="shared" si="82"/>
        <v>0</v>
      </c>
      <c r="BX22" s="12">
        <f t="shared" si="82"/>
        <v>0</v>
      </c>
      <c r="BY22" s="12">
        <f t="shared" si="82"/>
        <v>0</v>
      </c>
      <c r="BZ22" s="12">
        <v>0</v>
      </c>
      <c r="CA22" s="12">
        <f t="shared" si="82"/>
        <v>0</v>
      </c>
      <c r="CB22" s="12">
        <v>0</v>
      </c>
      <c r="CD22" s="8" t="s">
        <v>28</v>
      </c>
      <c r="CE22" s="12">
        <f t="shared" si="112"/>
        <v>0</v>
      </c>
      <c r="CF22" s="12">
        <f t="shared" si="113"/>
        <v>0</v>
      </c>
      <c r="CG22" s="12">
        <f t="shared" si="114"/>
        <v>0</v>
      </c>
      <c r="CH22" s="12">
        <f t="shared" si="115"/>
        <v>0</v>
      </c>
      <c r="CI22" s="12">
        <f t="shared" si="116"/>
        <v>0</v>
      </c>
      <c r="CJ22" s="12">
        <f t="shared" si="117"/>
        <v>0</v>
      </c>
      <c r="CK22" s="12">
        <f t="shared" si="118"/>
        <v>0</v>
      </c>
      <c r="CM22" s="8" t="s">
        <v>26</v>
      </c>
      <c r="CN22" s="12">
        <v>3.2967032967032968E-2</v>
      </c>
      <c r="CO22" s="12">
        <v>3.6585365853658534E-2</v>
      </c>
      <c r="CP22" s="12">
        <v>2.4691358024691357E-2</v>
      </c>
      <c r="CQ22" s="12">
        <v>0</v>
      </c>
      <c r="CR22" s="12">
        <v>1.4084507042253521E-2</v>
      </c>
      <c r="CS22" s="12">
        <v>1.7241379310344827E-2</v>
      </c>
      <c r="CT22" s="12">
        <v>0</v>
      </c>
    </row>
    <row r="23" spans="1:122" x14ac:dyDescent="0.35">
      <c r="A23" s="8" t="s">
        <v>47</v>
      </c>
      <c r="B23" s="12">
        <f>SUM(B16:B22)</f>
        <v>1</v>
      </c>
      <c r="C23" s="12">
        <f t="shared" ref="C23" si="126">SUM(C16:C22)</f>
        <v>0.95454545454545447</v>
      </c>
      <c r="D23" s="12">
        <f t="shared" ref="D23" si="127">SUM(D16:D22)</f>
        <v>1</v>
      </c>
      <c r="E23" s="12">
        <f t="shared" ref="E23" si="128">SUM(E16:E22)</f>
        <v>1</v>
      </c>
      <c r="F23" s="12">
        <f t="shared" ref="F23" si="129">SUM(F16:F22)</f>
        <v>1</v>
      </c>
      <c r="G23" s="12">
        <f t="shared" ref="G23" si="130">SUM(G16:G22)</f>
        <v>1</v>
      </c>
      <c r="H23" s="12">
        <f t="shared" ref="H23" si="131">SUM(H16:H22)</f>
        <v>1</v>
      </c>
      <c r="J23" s="8" t="s">
        <v>47</v>
      </c>
      <c r="K23" s="12">
        <f>SUM(K16:K22)</f>
        <v>1</v>
      </c>
      <c r="L23" s="12">
        <f t="shared" ref="L23" si="132">SUM(L16:L22)</f>
        <v>0.97560975609756095</v>
      </c>
      <c r="M23" s="12">
        <f t="shared" ref="M23" si="133">SUM(M16:M22)</f>
        <v>0.99999999999999978</v>
      </c>
      <c r="N23" s="12">
        <f t="shared" ref="N23" si="134">SUM(N16:N22)</f>
        <v>1</v>
      </c>
      <c r="O23" s="12">
        <f t="shared" ref="O23" si="135">SUM(O16:O22)</f>
        <v>1</v>
      </c>
      <c r="P23" s="12">
        <f t="shared" ref="P23:Q23" si="136">SUM(P16:P22)</f>
        <v>1</v>
      </c>
      <c r="Q23" s="12">
        <f t="shared" si="136"/>
        <v>1</v>
      </c>
      <c r="S23" s="8" t="s">
        <v>47</v>
      </c>
      <c r="T23" s="12">
        <f>SUM(T16:T22)</f>
        <v>46</v>
      </c>
      <c r="U23" s="12">
        <f t="shared" ref="U23:Z23" si="137">SUM(U16:U22)</f>
        <v>42</v>
      </c>
      <c r="V23" s="12">
        <f t="shared" si="137"/>
        <v>47</v>
      </c>
      <c r="W23" s="12">
        <f t="shared" si="137"/>
        <v>45</v>
      </c>
      <c r="X23" s="12">
        <f t="shared" si="137"/>
        <v>40</v>
      </c>
      <c r="Y23" s="12">
        <f t="shared" si="137"/>
        <v>42</v>
      </c>
      <c r="Z23" s="12">
        <f t="shared" si="137"/>
        <v>40</v>
      </c>
      <c r="AB23" s="8" t="s">
        <v>47</v>
      </c>
      <c r="AC23" s="12">
        <f>SUM(AC16:AC22)</f>
        <v>91</v>
      </c>
      <c r="AD23" s="12">
        <f t="shared" ref="AD23:AI23" si="138">SUM(AD16:AD22)</f>
        <v>80</v>
      </c>
      <c r="AE23" s="12">
        <f t="shared" si="138"/>
        <v>81</v>
      </c>
      <c r="AF23" s="12">
        <f t="shared" si="138"/>
        <v>50</v>
      </c>
      <c r="AG23" s="12">
        <f t="shared" si="138"/>
        <v>71</v>
      </c>
      <c r="AH23" s="12">
        <f t="shared" si="138"/>
        <v>58</v>
      </c>
      <c r="AI23" s="12">
        <f t="shared" si="138"/>
        <v>55</v>
      </c>
      <c r="AK23" s="8" t="s">
        <v>47</v>
      </c>
      <c r="AL23" s="12">
        <f>SUM(AL16:AL22)</f>
        <v>1</v>
      </c>
      <c r="AM23" s="12">
        <f t="shared" ref="AM23:AR23" si="139">SUM(AM16:AM22)</f>
        <v>1</v>
      </c>
      <c r="AN23" s="12">
        <f t="shared" si="139"/>
        <v>1</v>
      </c>
      <c r="AO23" s="12">
        <f t="shared" si="139"/>
        <v>1</v>
      </c>
      <c r="AP23" s="12">
        <f>SUM(AP16:AP22)</f>
        <v>1</v>
      </c>
      <c r="AQ23" s="12">
        <f t="shared" si="139"/>
        <v>1</v>
      </c>
      <c r="AR23" s="12">
        <f t="shared" si="139"/>
        <v>1</v>
      </c>
      <c r="AT23" s="8" t="s">
        <v>47</v>
      </c>
      <c r="AU23" s="12">
        <f>SUM(AU16:AU22)</f>
        <v>1</v>
      </c>
      <c r="AV23" s="12">
        <f t="shared" ref="AV23:BA23" si="140">SUM(AV16:AV22)</f>
        <v>1</v>
      </c>
      <c r="AW23" s="12">
        <f t="shared" si="140"/>
        <v>0.99999999999999978</v>
      </c>
      <c r="AX23" s="12">
        <f t="shared" si="140"/>
        <v>1</v>
      </c>
      <c r="AY23" s="12">
        <f t="shared" si="140"/>
        <v>1</v>
      </c>
      <c r="AZ23" s="12">
        <f t="shared" si="140"/>
        <v>1</v>
      </c>
      <c r="BA23" s="12">
        <f t="shared" si="140"/>
        <v>1</v>
      </c>
      <c r="BC23" s="8" t="s">
        <v>47</v>
      </c>
      <c r="BD23" s="12">
        <f>-SUM(BD16:BD22)</f>
        <v>0.34800368056191849</v>
      </c>
      <c r="BE23" s="12">
        <f>-SUM(BE16:BE22)</f>
        <v>0.20915797251327428</v>
      </c>
      <c r="BF23" s="12">
        <f t="shared" ref="BF23:BJ23" si="141">-SUM(BF16:BF22)</f>
        <v>0.48974588843031319</v>
      </c>
      <c r="BG23" s="12">
        <f t="shared" si="141"/>
        <v>0.12204117991843723</v>
      </c>
      <c r="BH23" s="12">
        <f t="shared" si="141"/>
        <v>0</v>
      </c>
      <c r="BI23" s="12">
        <f t="shared" si="141"/>
        <v>0.12838851006616095</v>
      </c>
      <c r="BJ23" s="12">
        <f t="shared" si="141"/>
        <v>0</v>
      </c>
      <c r="BL23" s="8" t="s">
        <v>47</v>
      </c>
      <c r="BM23" s="12">
        <f>-SUM(BM16:BM22)</f>
        <v>1.4778308851869109</v>
      </c>
      <c r="BN23" s="12">
        <f>-SUM(BN16:BN22)</f>
        <v>1.1703475755690751</v>
      </c>
      <c r="BO23" s="12">
        <f t="shared" ref="BO23" si="142">-SUM(BO16:BO22)</f>
        <v>1.1308503332606545</v>
      </c>
      <c r="BP23" s="12">
        <f t="shared" ref="BP23" si="143">-SUM(BP16:BP22)</f>
        <v>0.44530761389983425</v>
      </c>
      <c r="BQ23" s="12">
        <f t="shared" ref="BQ23" si="144">-SUM(BQ16:BQ22)</f>
        <v>0.79058075766151248</v>
      </c>
      <c r="BR23" s="12">
        <f t="shared" ref="BR23" si="145">-SUM(BR16:BR22)</f>
        <v>0.71454582607407413</v>
      </c>
      <c r="BS23" s="12">
        <f t="shared" ref="BS23" si="146">-SUM(BS16:BS22)</f>
        <v>0.60758957807388059</v>
      </c>
      <c r="BU23" s="8" t="s">
        <v>47</v>
      </c>
      <c r="BV23" s="12">
        <f t="shared" ref="BV23:BX23" si="147">SUM(BV16:BV22)</f>
        <v>0.22852498437719859</v>
      </c>
      <c r="BW23" s="12">
        <f t="shared" si="147"/>
        <v>9.2657032669716449E-2</v>
      </c>
      <c r="BX23" s="12">
        <f t="shared" si="147"/>
        <v>0.47553005338186977</v>
      </c>
      <c r="BY23" s="12">
        <f t="shared" ref="BY23" si="148">BG23/BG$11</f>
        <v>0.98358442627614984</v>
      </c>
      <c r="BZ23" s="12">
        <v>0</v>
      </c>
      <c r="CA23" s="12">
        <f t="shared" ref="CA23" si="149">SUM(CA16:CA22)</f>
        <v>4.3353815724968978E-2</v>
      </c>
      <c r="CB23" s="12">
        <v>0</v>
      </c>
      <c r="CD23" s="8" t="s">
        <v>47</v>
      </c>
      <c r="CE23" s="12">
        <f ca="1">SUM(CE16:CE22)</f>
        <v>-2.0017494075995659</v>
      </c>
      <c r="CF23" s="12">
        <f t="shared" ref="CF23:CG23" si="150">SUM(CF16:CF22)</f>
        <v>0.88787572632229739</v>
      </c>
      <c r="CG23" s="12">
        <f t="shared" si="150"/>
        <v>0.85791142901919493</v>
      </c>
      <c r="CH23" s="12">
        <f t="shared" ref="CH23" si="151">BP23/BP$11</f>
        <v>0.69569109863842815</v>
      </c>
      <c r="CI23" s="12">
        <f t="shared" ref="CI23:CK23" si="152">SUM(CI16:CI22)</f>
        <v>0.59976837571849895</v>
      </c>
      <c r="CJ23" s="12">
        <f t="shared" si="152"/>
        <v>0.54208502461979935</v>
      </c>
      <c r="CK23" s="12">
        <f t="shared" si="152"/>
        <v>0.46094344039281965</v>
      </c>
      <c r="CM23" s="8" t="s">
        <v>27</v>
      </c>
      <c r="CN23" s="12">
        <v>2.197802197802198E-2</v>
      </c>
      <c r="CO23" s="12">
        <v>2.4390243902439025E-2</v>
      </c>
      <c r="CP23" s="12">
        <v>1.2345679012345678E-2</v>
      </c>
      <c r="CQ23" s="12">
        <v>0</v>
      </c>
      <c r="CR23" s="12">
        <v>0</v>
      </c>
      <c r="CS23" s="12">
        <v>0</v>
      </c>
      <c r="CT23" s="12">
        <v>0</v>
      </c>
    </row>
    <row r="24" spans="1:122" x14ac:dyDescent="0.35">
      <c r="K24" s="12"/>
      <c r="AC24" s="12"/>
      <c r="AL24" s="12"/>
      <c r="AU24" s="12"/>
      <c r="BC24" s="8" t="s">
        <v>58</v>
      </c>
      <c r="BD24" s="12">
        <f>BD23/(LOG(T23)/LOG(2))</f>
        <v>6.3003490017941324E-2</v>
      </c>
      <c r="BE24" s="12">
        <f t="shared" ref="BE24" si="153">BE23/(LOG(U23)/LOG(2))</f>
        <v>3.8788141742125283E-2</v>
      </c>
      <c r="BF24" s="12">
        <f t="shared" ref="BF24" si="154">BF23/(LOG(V23)/LOG(2))</f>
        <v>8.816960201876986E-2</v>
      </c>
      <c r="BG24" s="12">
        <f t="shared" ref="BG24" si="155">BG23/(LOG(W23)/LOG(2))</f>
        <v>2.2222222222222223E-2</v>
      </c>
      <c r="BH24" s="12">
        <f t="shared" ref="BH24" si="156">BH23/(LOG(X23)/LOG(2))</f>
        <v>0</v>
      </c>
      <c r="BI24" s="12">
        <f t="shared" ref="BI24" si="157">BI23/(LOG(Y23)/LOG(2))</f>
        <v>2.3809523809523805E-2</v>
      </c>
      <c r="BJ24" s="12">
        <f t="shared" ref="BJ24" si="158">BJ23/(LOG(Z23)/LOG(2))</f>
        <v>0</v>
      </c>
      <c r="BL24" s="8" t="s">
        <v>58</v>
      </c>
      <c r="BM24" s="12">
        <f>BM23/(LOG(AC23)/LOG(2))</f>
        <v>0.22708628143524051</v>
      </c>
      <c r="BN24" s="12">
        <f t="shared" ref="BN24" si="159">BN23/(LOG(AD23)/LOG(2))</f>
        <v>0.18512510076088223</v>
      </c>
      <c r="BO24" s="12">
        <f t="shared" ref="BO24" si="160">BO23/(LOG(AE23)/LOG(2))</f>
        <v>0.17837178052258634</v>
      </c>
      <c r="BP24" s="12">
        <f t="shared" ref="BP24" si="161">BP23/(LOG(AF23)/LOG(2))</f>
        <v>7.8901304166222708E-2</v>
      </c>
      <c r="BQ24" s="12">
        <f t="shared" ref="BQ24" si="162">BQ23/(LOG(AG23)/LOG(2))</f>
        <v>0.12855500271776835</v>
      </c>
      <c r="BR24" s="12">
        <f t="shared" ref="BR24" si="163">BR23/(LOG(AH23)/LOG(2))</f>
        <v>0.12197817416417091</v>
      </c>
      <c r="BS24" s="12">
        <f t="shared" ref="BS24" si="164">BS23/(LOG(AI23)/LOG(2))</f>
        <v>0.10509458123709413</v>
      </c>
      <c r="BV24" s="12"/>
      <c r="CE24" s="12"/>
      <c r="CM24" s="8" t="s">
        <v>28</v>
      </c>
      <c r="CN24" s="12">
        <v>0</v>
      </c>
      <c r="CO24" s="12">
        <v>0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</row>
    <row r="25" spans="1:122" x14ac:dyDescent="0.35">
      <c r="A25" t="s">
        <v>29</v>
      </c>
      <c r="B25" s="12">
        <v>23</v>
      </c>
      <c r="J25" t="s">
        <v>29</v>
      </c>
      <c r="K25" s="12">
        <v>83</v>
      </c>
      <c r="S25" s="48" t="s">
        <v>29</v>
      </c>
      <c r="T25" s="44">
        <v>23</v>
      </c>
      <c r="U25" s="48"/>
      <c r="V25" s="48"/>
      <c r="W25" s="48"/>
      <c r="X25" s="48"/>
      <c r="Y25" s="48"/>
      <c r="Z25" s="48"/>
      <c r="AA25" s="48"/>
      <c r="AB25" s="48" t="s">
        <v>29</v>
      </c>
      <c r="AC25" s="44">
        <v>83</v>
      </c>
      <c r="AD25" s="48"/>
      <c r="AE25" s="48"/>
      <c r="AF25" s="48"/>
      <c r="AG25" s="48"/>
      <c r="AH25" s="48"/>
      <c r="AI25" s="48"/>
      <c r="AK25" s="48" t="s">
        <v>29</v>
      </c>
      <c r="AL25" s="44">
        <v>23</v>
      </c>
      <c r="AM25" s="48"/>
      <c r="AN25" s="48"/>
      <c r="AO25" s="48"/>
      <c r="AP25" s="48"/>
      <c r="AQ25" s="48"/>
      <c r="AR25" s="48"/>
      <c r="AS25" s="48"/>
      <c r="AT25" s="48" t="s">
        <v>29</v>
      </c>
      <c r="AU25" s="44">
        <v>83</v>
      </c>
      <c r="AV25" s="48"/>
      <c r="AW25" s="48"/>
      <c r="AX25" s="48"/>
      <c r="AY25" s="48"/>
      <c r="AZ25" s="48"/>
      <c r="BA25" s="48"/>
      <c r="BC25" s="48" t="s">
        <v>29</v>
      </c>
      <c r="BD25" s="44">
        <v>23</v>
      </c>
      <c r="BE25" s="48"/>
      <c r="BF25" s="48"/>
      <c r="BG25" s="48"/>
      <c r="BH25" s="48"/>
      <c r="BI25" s="48"/>
      <c r="BJ25" s="48"/>
      <c r="BK25" s="48"/>
      <c r="BL25" s="48" t="s">
        <v>29</v>
      </c>
      <c r="BM25" s="44">
        <v>83</v>
      </c>
      <c r="BN25" s="48"/>
      <c r="BO25" s="48"/>
      <c r="BP25" s="48"/>
      <c r="BQ25" s="48"/>
      <c r="BR25" s="48"/>
      <c r="BS25" s="48"/>
      <c r="BU25" s="48" t="s">
        <v>29</v>
      </c>
      <c r="BV25" s="44">
        <v>23</v>
      </c>
      <c r="BW25" s="48"/>
      <c r="BX25" s="48"/>
      <c r="BY25" s="48"/>
      <c r="BZ25" s="48"/>
      <c r="CA25" s="48"/>
      <c r="CB25" s="48"/>
      <c r="CC25" s="48"/>
      <c r="CD25" s="48" t="s">
        <v>29</v>
      </c>
      <c r="CE25" s="44">
        <v>83</v>
      </c>
      <c r="CF25" s="48"/>
      <c r="CG25" s="48"/>
      <c r="CH25" s="48"/>
      <c r="CI25" s="48"/>
      <c r="CJ25" s="48"/>
      <c r="CK25" s="48"/>
      <c r="CM25" s="8" t="s">
        <v>47</v>
      </c>
      <c r="CN25" s="12">
        <v>1</v>
      </c>
      <c r="CO25" s="12">
        <v>0.97560975609756095</v>
      </c>
      <c r="CP25" s="12">
        <v>0.99999999999999978</v>
      </c>
      <c r="CQ25" s="12">
        <v>1</v>
      </c>
      <c r="CR25" s="12">
        <v>1</v>
      </c>
      <c r="CS25" s="12">
        <v>1</v>
      </c>
      <c r="CT25" s="12">
        <v>1</v>
      </c>
    </row>
    <row r="26" spans="1:122" x14ac:dyDescent="0.35">
      <c r="K26" s="12"/>
      <c r="S26" s="48"/>
      <c r="T26" s="44"/>
      <c r="U26" s="48"/>
      <c r="V26" s="48"/>
      <c r="W26" s="48"/>
      <c r="X26" s="48"/>
      <c r="Y26" s="48"/>
      <c r="Z26" s="48"/>
      <c r="AA26" s="48"/>
      <c r="AB26" s="48"/>
      <c r="AC26" s="44"/>
      <c r="AD26" s="48"/>
      <c r="AE26" s="48"/>
      <c r="AF26" s="48"/>
      <c r="AG26" s="48"/>
      <c r="AH26" s="48"/>
      <c r="AI26" s="48"/>
      <c r="AK26" s="48"/>
      <c r="AL26" s="44"/>
      <c r="AM26" s="48"/>
      <c r="AN26" s="48"/>
      <c r="AO26" s="48"/>
      <c r="AP26" s="48"/>
      <c r="AQ26" s="48"/>
      <c r="AR26" s="48"/>
      <c r="AS26" s="48"/>
      <c r="AT26" s="48"/>
      <c r="AU26" s="44"/>
      <c r="AV26" s="48"/>
      <c r="AW26" s="48"/>
      <c r="AX26" s="48"/>
      <c r="AY26" s="48"/>
      <c r="AZ26" s="48"/>
      <c r="BA26" s="48"/>
      <c r="BC26" s="48"/>
      <c r="BD26" s="44"/>
      <c r="BE26" s="48"/>
      <c r="BF26" s="48"/>
      <c r="BG26" s="48"/>
      <c r="BH26" s="48"/>
      <c r="BI26" s="48"/>
      <c r="BJ26" s="48"/>
      <c r="BK26" s="48"/>
      <c r="BL26" s="48"/>
      <c r="BM26" s="44"/>
      <c r="BN26" s="48"/>
      <c r="BO26" s="48"/>
      <c r="BP26" s="48"/>
      <c r="BQ26" s="48"/>
      <c r="BR26" s="48"/>
      <c r="BS26" s="48"/>
      <c r="BU26" s="48"/>
      <c r="BV26" s="44"/>
      <c r="BW26" s="48"/>
      <c r="BX26" s="48"/>
      <c r="BY26" s="48"/>
      <c r="BZ26" s="48"/>
      <c r="CA26" s="48"/>
      <c r="CB26" s="48"/>
      <c r="CC26" s="48"/>
      <c r="CD26" s="48"/>
      <c r="CE26" s="44"/>
      <c r="CF26" s="48"/>
      <c r="CG26" s="48"/>
      <c r="CH26" s="48"/>
      <c r="CI26" s="48"/>
      <c r="CJ26" s="48"/>
      <c r="CK26" s="48"/>
      <c r="CN26" s="12"/>
    </row>
    <row r="27" spans="1:122" x14ac:dyDescent="0.35">
      <c r="A27" s="7" t="s">
        <v>18</v>
      </c>
      <c r="B27" s="7" t="s">
        <v>38</v>
      </c>
      <c r="C27" s="7" t="s">
        <v>39</v>
      </c>
      <c r="D27" s="7" t="s">
        <v>40</v>
      </c>
      <c r="E27" s="7" t="s">
        <v>41</v>
      </c>
      <c r="F27" s="7" t="s">
        <v>42</v>
      </c>
      <c r="G27" s="7" t="s">
        <v>43</v>
      </c>
      <c r="H27" s="7" t="s">
        <v>44</v>
      </c>
      <c r="J27" s="7" t="s">
        <v>18</v>
      </c>
      <c r="K27" s="7" t="s">
        <v>38</v>
      </c>
      <c r="L27" s="7" t="s">
        <v>39</v>
      </c>
      <c r="M27" s="7" t="s">
        <v>40</v>
      </c>
      <c r="N27" s="7" t="s">
        <v>41</v>
      </c>
      <c r="O27" s="7" t="s">
        <v>42</v>
      </c>
      <c r="P27" s="7" t="s">
        <v>43</v>
      </c>
      <c r="Q27" s="7" t="s">
        <v>44</v>
      </c>
      <c r="S27" s="7" t="s">
        <v>18</v>
      </c>
      <c r="T27" s="7" t="s">
        <v>38</v>
      </c>
      <c r="U27" s="7" t="s">
        <v>39</v>
      </c>
      <c r="V27" s="7" t="s">
        <v>40</v>
      </c>
      <c r="W27" s="7" t="s">
        <v>41</v>
      </c>
      <c r="X27" s="7" t="s">
        <v>42</v>
      </c>
      <c r="Y27" s="7" t="s">
        <v>43</v>
      </c>
      <c r="Z27" s="7" t="s">
        <v>44</v>
      </c>
      <c r="AB27" s="7" t="s">
        <v>18</v>
      </c>
      <c r="AC27" s="7" t="s">
        <v>38</v>
      </c>
      <c r="AD27" s="7" t="s">
        <v>39</v>
      </c>
      <c r="AE27" s="7" t="s">
        <v>40</v>
      </c>
      <c r="AF27" s="7" t="s">
        <v>41</v>
      </c>
      <c r="AG27" s="7" t="s">
        <v>42</v>
      </c>
      <c r="AH27" s="7" t="s">
        <v>43</v>
      </c>
      <c r="AI27" s="7" t="s">
        <v>44</v>
      </c>
      <c r="AK27" s="7" t="s">
        <v>18</v>
      </c>
      <c r="AL27" s="7" t="s">
        <v>38</v>
      </c>
      <c r="AM27" s="7" t="s">
        <v>39</v>
      </c>
      <c r="AN27" s="7" t="s">
        <v>40</v>
      </c>
      <c r="AO27" s="7" t="s">
        <v>41</v>
      </c>
      <c r="AP27" s="7" t="s">
        <v>42</v>
      </c>
      <c r="AQ27" s="7" t="s">
        <v>43</v>
      </c>
      <c r="AR27" s="7" t="s">
        <v>44</v>
      </c>
      <c r="AT27" s="7" t="s">
        <v>18</v>
      </c>
      <c r="AU27" s="7" t="s">
        <v>38</v>
      </c>
      <c r="AV27" s="7" t="s">
        <v>39</v>
      </c>
      <c r="AW27" s="7" t="s">
        <v>40</v>
      </c>
      <c r="AX27" s="7" t="s">
        <v>41</v>
      </c>
      <c r="AY27" s="7" t="s">
        <v>42</v>
      </c>
      <c r="AZ27" s="7" t="s">
        <v>43</v>
      </c>
      <c r="BA27" s="7" t="s">
        <v>44</v>
      </c>
      <c r="BC27" s="7" t="s">
        <v>18</v>
      </c>
      <c r="BD27" s="7" t="s">
        <v>38</v>
      </c>
      <c r="BE27" s="7" t="s">
        <v>39</v>
      </c>
      <c r="BF27" s="7" t="s">
        <v>40</v>
      </c>
      <c r="BG27" s="7" t="s">
        <v>41</v>
      </c>
      <c r="BH27" s="7" t="s">
        <v>42</v>
      </c>
      <c r="BI27" s="7" t="s">
        <v>43</v>
      </c>
      <c r="BJ27" s="7" t="s">
        <v>44</v>
      </c>
      <c r="BL27" s="7" t="s">
        <v>18</v>
      </c>
      <c r="BM27" s="7" t="s">
        <v>38</v>
      </c>
      <c r="BN27" s="7" t="s">
        <v>39</v>
      </c>
      <c r="BO27" s="7" t="s">
        <v>40</v>
      </c>
      <c r="BP27" s="7" t="s">
        <v>41</v>
      </c>
      <c r="BQ27" s="7" t="s">
        <v>42</v>
      </c>
      <c r="BR27" s="7" t="s">
        <v>43</v>
      </c>
      <c r="BS27" s="7" t="s">
        <v>44</v>
      </c>
      <c r="BU27" s="7" t="s">
        <v>18</v>
      </c>
      <c r="BV27" s="7" t="s">
        <v>38</v>
      </c>
      <c r="BW27" s="7" t="s">
        <v>39</v>
      </c>
      <c r="BX27" s="7" t="s">
        <v>40</v>
      </c>
      <c r="BY27" s="7" t="s">
        <v>41</v>
      </c>
      <c r="BZ27" s="7" t="s">
        <v>42</v>
      </c>
      <c r="CA27" s="7" t="s">
        <v>43</v>
      </c>
      <c r="CB27" s="7" t="s">
        <v>44</v>
      </c>
      <c r="CD27" s="7" t="s">
        <v>18</v>
      </c>
      <c r="CE27" s="7" t="s">
        <v>38</v>
      </c>
      <c r="CF27" s="7" t="s">
        <v>39</v>
      </c>
      <c r="CG27" s="7" t="s">
        <v>40</v>
      </c>
      <c r="CH27" s="7" t="s">
        <v>41</v>
      </c>
      <c r="CI27" s="7" t="s">
        <v>42</v>
      </c>
      <c r="CJ27" s="7" t="s">
        <v>43</v>
      </c>
      <c r="CK27" s="7" t="s">
        <v>44</v>
      </c>
      <c r="CM27" t="s">
        <v>29</v>
      </c>
      <c r="CN27" s="12">
        <v>83</v>
      </c>
    </row>
    <row r="28" spans="1:122" x14ac:dyDescent="0.35">
      <c r="A28" s="8" t="s">
        <v>22</v>
      </c>
      <c r="B28" s="12">
        <f>'23'!V5</f>
        <v>0.69230769230769229</v>
      </c>
      <c r="C28" s="12">
        <f>'23'!AR5</f>
        <v>0.69491525423728817</v>
      </c>
      <c r="D28" s="12">
        <f>'23'!BN5</f>
        <v>0.72131147540983609</v>
      </c>
      <c r="E28" s="12">
        <f>'23'!CJ5</f>
        <v>0.66666666666666663</v>
      </c>
      <c r="F28" s="12">
        <f>'23'!DF5</f>
        <v>0.85106382978723405</v>
      </c>
      <c r="G28" s="12">
        <f>'23'!EB5</f>
        <v>0.87931034482758619</v>
      </c>
      <c r="H28" s="12">
        <f>'23'!EX5</f>
        <v>0.90909090909090906</v>
      </c>
      <c r="J28" s="8" t="s">
        <v>22</v>
      </c>
      <c r="K28" s="12">
        <f>'83'!V5</f>
        <v>0.77358490566037741</v>
      </c>
      <c r="L28" s="12">
        <f>'83'!AR5</f>
        <v>0.60606060606060608</v>
      </c>
      <c r="M28" s="12">
        <f>'83'!BN5</f>
        <v>0.67213114754098358</v>
      </c>
      <c r="N28" s="12">
        <f>'83'!CJ5</f>
        <v>0.64516129032258063</v>
      </c>
      <c r="O28" s="12">
        <f>'83'!DF5</f>
        <v>0.83673469387755106</v>
      </c>
      <c r="P28" s="12">
        <f>'83'!EB5</f>
        <v>0.76363636363636367</v>
      </c>
      <c r="Q28" s="12">
        <f>'83'!EX5</f>
        <v>0.77358490566037741</v>
      </c>
      <c r="S28" s="8" t="s">
        <v>22</v>
      </c>
      <c r="T28" s="12">
        <f>'23'!U5</f>
        <v>45</v>
      </c>
      <c r="U28" s="12">
        <f>'23'!AQ5</f>
        <v>41</v>
      </c>
      <c r="V28" s="12">
        <f>'23'!BM5</f>
        <v>44</v>
      </c>
      <c r="W28" s="12">
        <f>'23'!CI5</f>
        <v>40</v>
      </c>
      <c r="X28" s="12">
        <f>'23'!DE5</f>
        <v>40</v>
      </c>
      <c r="Y28" s="12">
        <f>'23'!EA5</f>
        <v>51</v>
      </c>
      <c r="Z28" s="12">
        <f>'23'!EW5</f>
        <v>40</v>
      </c>
      <c r="AB28" s="8" t="s">
        <v>22</v>
      </c>
      <c r="AC28" s="12">
        <f>'83'!U5</f>
        <v>41</v>
      </c>
      <c r="AD28" s="12">
        <f>'83'!AQ5</f>
        <v>40</v>
      </c>
      <c r="AE28" s="12">
        <f>'83'!BM5</f>
        <v>41</v>
      </c>
      <c r="AF28" s="12">
        <f>'83'!CI5</f>
        <v>40</v>
      </c>
      <c r="AG28" s="12">
        <f>'83'!DE5</f>
        <v>41</v>
      </c>
      <c r="AH28" s="12">
        <f>'83'!EA5</f>
        <v>42</v>
      </c>
      <c r="AI28" s="12">
        <f>'83'!EW5</f>
        <v>41</v>
      </c>
      <c r="AK28" s="8" t="s">
        <v>22</v>
      </c>
      <c r="AL28" s="12">
        <f>T28/T$35</f>
        <v>0.703125</v>
      </c>
      <c r="AM28" s="12">
        <f t="shared" ref="AM28:AR28" si="165">U28/U$35</f>
        <v>0.7068965517241379</v>
      </c>
      <c r="AN28" s="12">
        <f t="shared" si="165"/>
        <v>0.72131147540983609</v>
      </c>
      <c r="AO28" s="12">
        <f t="shared" si="165"/>
        <v>0.66666666666666663</v>
      </c>
      <c r="AP28" s="12">
        <f t="shared" si="165"/>
        <v>0.85106382978723405</v>
      </c>
      <c r="AQ28" s="12">
        <f t="shared" si="165"/>
        <v>0.87931034482758619</v>
      </c>
      <c r="AR28" s="12">
        <f t="shared" si="165"/>
        <v>0.90909090909090906</v>
      </c>
      <c r="AT28" s="8" t="s">
        <v>22</v>
      </c>
      <c r="AU28" s="12">
        <f>AC28/AC$35</f>
        <v>0.77358490566037741</v>
      </c>
      <c r="AV28" s="12">
        <f t="shared" ref="AV28:BA28" si="166">AD28/AD$35</f>
        <v>0.625</v>
      </c>
      <c r="AW28" s="12">
        <f t="shared" si="166"/>
        <v>0.67213114754098358</v>
      </c>
      <c r="AX28" s="12">
        <f t="shared" si="166"/>
        <v>0.64516129032258063</v>
      </c>
      <c r="AY28" s="12">
        <f t="shared" si="166"/>
        <v>0.83673469387755106</v>
      </c>
      <c r="AZ28" s="12">
        <f t="shared" si="166"/>
        <v>0.76363636363636367</v>
      </c>
      <c r="BA28" s="12">
        <f t="shared" si="166"/>
        <v>0.77358490566037741</v>
      </c>
      <c r="BC28" s="8" t="s">
        <v>22</v>
      </c>
      <c r="BD28" s="12"/>
      <c r="BE28" s="12"/>
      <c r="BF28" s="12"/>
      <c r="BG28" s="12"/>
      <c r="BH28" s="12"/>
      <c r="BI28" s="12"/>
      <c r="BJ28" s="12"/>
      <c r="BL28" s="8" t="s">
        <v>22</v>
      </c>
      <c r="BM28" s="12"/>
      <c r="BN28" s="12"/>
      <c r="BO28" s="12"/>
      <c r="BP28" s="12"/>
      <c r="BQ28" s="12"/>
      <c r="BR28" s="12"/>
      <c r="BS28" s="12"/>
      <c r="BU28" s="8" t="s">
        <v>22</v>
      </c>
      <c r="BV28" s="12">
        <f>BD28/(LOG(BD$11)/LOG(2))</f>
        <v>0</v>
      </c>
      <c r="BW28" s="12">
        <f t="shared" ref="BW28" si="167">BE28/(LOG(BE$11)/LOG(2))</f>
        <v>0</v>
      </c>
      <c r="BX28" s="12">
        <f t="shared" ref="BX28" si="168">BF28/(LOG(BF$11)/LOG(2))</f>
        <v>0</v>
      </c>
      <c r="BY28" s="12">
        <f t="shared" ref="BY28" si="169">BG28/(LOG(BG$11)/LOG(2))</f>
        <v>0</v>
      </c>
      <c r="BZ28" s="12">
        <v>0</v>
      </c>
      <c r="CA28" s="12">
        <v>0</v>
      </c>
      <c r="CB28" s="12">
        <f t="shared" ref="CB28" si="170">BJ28/(LOG(BJ$11)/LOG(2))</f>
        <v>0</v>
      </c>
      <c r="CD28" s="8" t="s">
        <v>22</v>
      </c>
      <c r="CE28" s="12">
        <f>BM28/(LOG(BM$11)/LOG(2))</f>
        <v>0</v>
      </c>
      <c r="CF28" s="12">
        <f t="shared" ref="CF28" si="171">BN28/(LOG(BN$11)/LOG(2))</f>
        <v>0</v>
      </c>
      <c r="CG28" s="12">
        <f t="shared" ref="CG28" si="172">BO28/(LOG(BO$11)/LOG(2))</f>
        <v>0</v>
      </c>
      <c r="CH28" s="12">
        <f t="shared" ref="CH28" si="173">BP28/(LOG(BP$11)/LOG(2))</f>
        <v>0</v>
      </c>
      <c r="CI28" s="12">
        <v>0</v>
      </c>
      <c r="CJ28" s="12">
        <v>0</v>
      </c>
      <c r="CK28" s="12">
        <f t="shared" ref="CK28" si="174">BS28/(LOG(BS$11)/LOG(2))</f>
        <v>0</v>
      </c>
      <c r="CN28" s="12"/>
    </row>
    <row r="29" spans="1:122" x14ac:dyDescent="0.35">
      <c r="A29" s="8" t="s">
        <v>23</v>
      </c>
      <c r="B29" s="12">
        <f>'23'!V6</f>
        <v>0.2</v>
      </c>
      <c r="C29" s="12">
        <f>'23'!AR6</f>
        <v>0.1864406779661017</v>
      </c>
      <c r="D29" s="12">
        <f>'23'!BN6</f>
        <v>0.18032786885245902</v>
      </c>
      <c r="E29" s="12">
        <f>'23'!CJ6</f>
        <v>0.23333333333333334</v>
      </c>
      <c r="F29" s="12">
        <f>'23'!DF6</f>
        <v>0.1276595744680851</v>
      </c>
      <c r="G29" s="12">
        <f>'23'!EB6</f>
        <v>0.1206896551724138</v>
      </c>
      <c r="H29" s="12">
        <f>'23'!EX6</f>
        <v>4.5454545454545456E-2</v>
      </c>
      <c r="J29" s="8" t="s">
        <v>23</v>
      </c>
      <c r="K29" s="12">
        <f>'83'!V6</f>
        <v>0.16981132075471697</v>
      </c>
      <c r="L29" s="12">
        <f>'83'!AR6</f>
        <v>0.16666666666666666</v>
      </c>
      <c r="M29" s="12">
        <f>'83'!BN6</f>
        <v>9.8360655737704916E-2</v>
      </c>
      <c r="N29" s="12">
        <f>'83'!CJ6</f>
        <v>0.22580645161290322</v>
      </c>
      <c r="O29" s="12">
        <f>'83'!DF6</f>
        <v>4.0816326530612242E-2</v>
      </c>
      <c r="P29" s="12">
        <f>'83'!EB6</f>
        <v>5.4545454545454543E-2</v>
      </c>
      <c r="Q29" s="12">
        <f>'83'!EX6</f>
        <v>0.16981132075471697</v>
      </c>
      <c r="S29" s="8" t="s">
        <v>23</v>
      </c>
      <c r="T29" s="12">
        <f>'23'!U6</f>
        <v>13</v>
      </c>
      <c r="U29" s="12">
        <f>'23'!AQ6</f>
        <v>11</v>
      </c>
      <c r="V29" s="12">
        <f>'23'!BM6</f>
        <v>11</v>
      </c>
      <c r="W29" s="12">
        <f>'23'!CI6</f>
        <v>14</v>
      </c>
      <c r="X29" s="12">
        <f>'23'!DE6</f>
        <v>6</v>
      </c>
      <c r="Y29" s="12">
        <f>'23'!EA6</f>
        <v>7</v>
      </c>
      <c r="Z29" s="12">
        <f>'23'!EW6</f>
        <v>2</v>
      </c>
      <c r="AB29" s="8" t="s">
        <v>23</v>
      </c>
      <c r="AC29" s="12">
        <f>'83'!U6</f>
        <v>9</v>
      </c>
      <c r="AD29" s="12">
        <f>'83'!AQ6</f>
        <v>11</v>
      </c>
      <c r="AE29" s="12">
        <f>'83'!BM6</f>
        <v>6</v>
      </c>
      <c r="AF29" s="12">
        <f>'83'!CI6</f>
        <v>14</v>
      </c>
      <c r="AG29" s="12">
        <f>'83'!DE6</f>
        <v>2</v>
      </c>
      <c r="AH29" s="12">
        <f>'83'!EA6</f>
        <v>3</v>
      </c>
      <c r="AI29" s="12">
        <f>'83'!EW6</f>
        <v>9</v>
      </c>
      <c r="AK29" s="8" t="s">
        <v>23</v>
      </c>
      <c r="AL29" s="12">
        <f t="shared" ref="AL29:AL34" si="175">T29/T$35</f>
        <v>0.203125</v>
      </c>
      <c r="AM29" s="12">
        <f t="shared" ref="AM29:AM34" si="176">U29/U$35</f>
        <v>0.18965517241379309</v>
      </c>
      <c r="AN29" s="12">
        <f t="shared" ref="AN29:AN34" si="177">V29/V$35</f>
        <v>0.18032786885245902</v>
      </c>
      <c r="AO29" s="12">
        <f t="shared" ref="AO29:AO34" si="178">W29/W$35</f>
        <v>0.23333333333333334</v>
      </c>
      <c r="AP29" s="12">
        <f t="shared" ref="AP29:AP34" si="179">X29/X$35</f>
        <v>0.1276595744680851</v>
      </c>
      <c r="AQ29" s="12">
        <f t="shared" ref="AQ29:AQ34" si="180">Y29/Y$35</f>
        <v>0.1206896551724138</v>
      </c>
      <c r="AR29" s="12">
        <f t="shared" ref="AR29:AR34" si="181">Z29/Z$35</f>
        <v>4.5454545454545456E-2</v>
      </c>
      <c r="AT29" s="8" t="s">
        <v>23</v>
      </c>
      <c r="AU29" s="12">
        <f t="shared" ref="AU29:AU34" si="182">AC29/AC$35</f>
        <v>0.16981132075471697</v>
      </c>
      <c r="AV29" s="12">
        <f t="shared" ref="AV29:AV34" si="183">AD29/AD$35</f>
        <v>0.171875</v>
      </c>
      <c r="AW29" s="12">
        <f t="shared" ref="AW29:AW34" si="184">AE29/AE$35</f>
        <v>9.8360655737704916E-2</v>
      </c>
      <c r="AX29" s="12">
        <f t="shared" ref="AX29:AX34" si="185">AF29/AF$35</f>
        <v>0.22580645161290322</v>
      </c>
      <c r="AY29" s="12">
        <f t="shared" ref="AY29:AY34" si="186">AG29/AG$35</f>
        <v>4.0816326530612242E-2</v>
      </c>
      <c r="AZ29" s="12">
        <f t="shared" ref="AZ29:AZ34" si="187">AH29/AH$35</f>
        <v>5.4545454545454543E-2</v>
      </c>
      <c r="BA29" s="12">
        <f t="shared" ref="BA29:BA34" si="188">AI29/AI$35</f>
        <v>0.16981132075471697</v>
      </c>
      <c r="BC29" s="8" t="s">
        <v>23</v>
      </c>
      <c r="BD29" s="12">
        <f t="shared" ref="BD29:BD34" si="189">IF(AL29=0,0,(AL29*(LOG(AL29))/LOG(2)))</f>
        <v>-0.46709818225259059</v>
      </c>
      <c r="BE29" s="12">
        <f t="shared" ref="BE29:BE34" si="190">IF(AM29=0,0,(AM29*(LOG(AM29))/LOG(2)))</f>
        <v>-0.45489729554125902</v>
      </c>
      <c r="BF29" s="12">
        <f t="shared" ref="BF29:BF34" si="191">IF(AN29=0,0,(AN29*(LOG(AN29))/LOG(2)))</f>
        <v>-0.44564529357674559</v>
      </c>
      <c r="BG29" s="12">
        <f t="shared" ref="BG29:BG34" si="192">IF(AO29=0,0,(AO29*(LOG(AO29))/LOG(2)))</f>
        <v>-0.48989165716188005</v>
      </c>
      <c r="BH29" s="12">
        <f t="shared" ref="BH29:BH34" si="193">IF(AP29=0,0,(AP29*(LOG(AP29))/LOG(2)))</f>
        <v>-0.37910123629231673</v>
      </c>
      <c r="BI29" s="12">
        <f t="shared" ref="BI29:BI34" si="194">IF(AQ29=0,0,(AQ29*(LOG(AQ29))/LOG(2)))</f>
        <v>-0.36817900881878923</v>
      </c>
      <c r="BJ29" s="12">
        <f t="shared" ref="BJ29:BJ34" si="195">IF(AR29=0,0,(AR29*(LOG(AR29))/LOG(2)))</f>
        <v>-0.20270143721078623</v>
      </c>
      <c r="BL29" s="8" t="s">
        <v>23</v>
      </c>
      <c r="BM29" s="12">
        <f t="shared" ref="BM29:BM34" si="196">IF(AU29=0,0,(AU29*(LOG(AU29))/LOG(2)))</f>
        <v>-0.43437658637901844</v>
      </c>
      <c r="BN29" s="12">
        <f t="shared" ref="BN29:BN34" si="197">IF(AV29=0,0,(AV29*(LOG(AV29))/LOG(2)))</f>
        <v>-0.43666019054671457</v>
      </c>
      <c r="BO29" s="12">
        <f t="shared" ref="BO29:BO34" si="198">IF(AW29=0,0,(AW29*(LOG(AW29))/LOG(2)))</f>
        <v>-0.32909260690246528</v>
      </c>
      <c r="BP29" s="12">
        <f t="shared" ref="BP29:BP34" si="199">IF(AX29=0,0,(AX29*(LOG(AX29))/LOG(2)))</f>
        <v>-0.4847706360743515</v>
      </c>
      <c r="BQ29" s="12">
        <f t="shared" ref="BQ29:BQ34" si="200">IF(AY29=0,0,(AY29*(LOG(AY29))/LOG(2)))</f>
        <v>-0.18835550384143707</v>
      </c>
      <c r="BR29" s="12">
        <f t="shared" ref="BR29:BR34" si="201">IF(AZ29=0,0,(AZ29*(LOG(AZ29))/LOG(2)))</f>
        <v>-0.22889439342564563</v>
      </c>
      <c r="BS29" s="12">
        <f t="shared" ref="BS29:BS34" si="202">IF(BA29=0,0,(BA29*(LOG(BA29))/LOG(2)))</f>
        <v>-0.43437658637901844</v>
      </c>
      <c r="BU29" s="8" t="s">
        <v>23</v>
      </c>
      <c r="BV29" s="12">
        <f t="shared" ref="BV29:BV34" si="203">BD29/(LOG($BD$11)/LOG(2))</f>
        <v>0.35436065873822642</v>
      </c>
      <c r="BW29" s="12">
        <f t="shared" ref="BW29:BW34" si="204">BE29/(LOG($BD$11)/LOG(2))</f>
        <v>0.34510454424990261</v>
      </c>
      <c r="BX29" s="12">
        <f t="shared" ref="BX29:BX34" si="205">BF29/(LOG($BD$11)/LOG(2))</f>
        <v>0.3380855798536348</v>
      </c>
      <c r="BY29" s="12">
        <f t="shared" ref="BY29:BY34" si="206">BG29/(LOG($BD$11)/LOG(2))</f>
        <v>0.37165276367607269</v>
      </c>
      <c r="BZ29" s="12">
        <f t="shared" ref="BZ29:BZ34" si="207">BH29/(LOG($BD$11)/LOG(2))</f>
        <v>0.28760241192370073</v>
      </c>
      <c r="CA29" s="12">
        <f t="shared" ref="CA29:CA34" si="208">BI29/(LOG($BD$11)/LOG(2))</f>
        <v>0.27931634302113545</v>
      </c>
      <c r="CB29" s="12">
        <f t="shared" ref="CB29:CB34" si="209">BJ29/(LOG($BD$11)/LOG(2))</f>
        <v>0.15377797976177218</v>
      </c>
      <c r="CD29" s="8" t="s">
        <v>23</v>
      </c>
      <c r="CE29" s="12">
        <f t="shared" ref="CE29:CE34" si="210">BM29/(LOG($BD$11)/LOG(2))</f>
        <v>0.32953665661343384</v>
      </c>
      <c r="CF29" s="12">
        <f t="shared" ref="CF29:CF34" si="211">BN29/(LOG($BD$11)/LOG(2))</f>
        <v>0.33126909640427116</v>
      </c>
      <c r="CG29" s="12">
        <f t="shared" ref="CG29:CG34" si="212">BO29/(LOG($BD$11)/LOG(2))</f>
        <v>0.24966372681102642</v>
      </c>
      <c r="CH29" s="12">
        <f t="shared" ref="CH29:CH34" si="213">BP29/(LOG($BD$11)/LOG(2))</f>
        <v>0.367767738054184</v>
      </c>
      <c r="CI29" s="12">
        <f t="shared" ref="CI29:CI34" si="214">BQ29/(LOG($BD$11)/LOG(2))</f>
        <v>0.14289454113552591</v>
      </c>
      <c r="CJ29" s="12">
        <f t="shared" ref="CJ29:CJ34" si="215">BR29/(LOG($BD$11)/LOG(2))</f>
        <v>0.1736490766130544</v>
      </c>
      <c r="CK29" s="12">
        <f t="shared" ref="CK29:CK34" si="216">BS29/(LOG($BD$11)/LOG(2))</f>
        <v>0.32953665661343384</v>
      </c>
      <c r="CM29" s="7" t="s">
        <v>18</v>
      </c>
      <c r="CN29" s="7" t="s">
        <v>38</v>
      </c>
      <c r="CO29" s="7" t="s">
        <v>39</v>
      </c>
      <c r="CP29" s="7" t="s">
        <v>40</v>
      </c>
      <c r="CQ29" s="7" t="s">
        <v>41</v>
      </c>
      <c r="CR29" s="7" t="s">
        <v>42</v>
      </c>
      <c r="CS29" s="7" t="s">
        <v>43</v>
      </c>
      <c r="CT29" s="7" t="s">
        <v>44</v>
      </c>
      <c r="CV29" s="7" t="s">
        <v>38</v>
      </c>
      <c r="CW29" s="7" t="s">
        <v>39</v>
      </c>
      <c r="CX29" s="7" t="s">
        <v>40</v>
      </c>
      <c r="CY29" s="7" t="s">
        <v>41</v>
      </c>
      <c r="CZ29" s="7" t="s">
        <v>42</v>
      </c>
      <c r="DA29" s="7" t="s">
        <v>43</v>
      </c>
      <c r="DB29" s="7" t="s">
        <v>44</v>
      </c>
      <c r="DD29" t="s">
        <v>38</v>
      </c>
      <c r="DE29" t="s">
        <v>39</v>
      </c>
      <c r="DF29" t="s">
        <v>40</v>
      </c>
      <c r="DG29" t="s">
        <v>41</v>
      </c>
      <c r="DH29" t="s">
        <v>42</v>
      </c>
      <c r="DI29" t="s">
        <v>43</v>
      </c>
      <c r="DJ29" t="s">
        <v>44</v>
      </c>
      <c r="DL29" s="7" t="s">
        <v>38</v>
      </c>
      <c r="DM29" s="7" t="s">
        <v>39</v>
      </c>
      <c r="DN29" s="7" t="s">
        <v>40</v>
      </c>
      <c r="DO29" s="7" t="s">
        <v>41</v>
      </c>
      <c r="DP29" s="7" t="s">
        <v>42</v>
      </c>
      <c r="DQ29" s="7" t="s">
        <v>43</v>
      </c>
      <c r="DR29" s="7" t="s">
        <v>44</v>
      </c>
    </row>
    <row r="30" spans="1:122" x14ac:dyDescent="0.35">
      <c r="A30" s="8" t="s">
        <v>24</v>
      </c>
      <c r="B30" s="12">
        <f>'23'!V7</f>
        <v>7.6923076923076927E-2</v>
      </c>
      <c r="C30" s="12">
        <f>'23'!AR7</f>
        <v>8.4745762711864403E-2</v>
      </c>
      <c r="D30" s="12">
        <f>'23'!BN7</f>
        <v>4.9180327868852458E-2</v>
      </c>
      <c r="E30" s="12">
        <f>'23'!CJ7</f>
        <v>6.6666666666666666E-2</v>
      </c>
      <c r="F30" s="12">
        <f>'23'!DF7</f>
        <v>0</v>
      </c>
      <c r="G30" s="12">
        <f>'23'!EB7</f>
        <v>0</v>
      </c>
      <c r="H30" s="12">
        <f>'23'!EX7</f>
        <v>4.5454545454545456E-2</v>
      </c>
      <c r="J30" s="8" t="s">
        <v>24</v>
      </c>
      <c r="K30" s="12">
        <f>'83'!V7</f>
        <v>3.7735849056603772E-2</v>
      </c>
      <c r="L30" s="12">
        <f>'83'!AR7</f>
        <v>0.18181818181818182</v>
      </c>
      <c r="M30" s="12">
        <f>'83'!BN7</f>
        <v>0.18032786885245902</v>
      </c>
      <c r="N30" s="12">
        <f>'83'!CJ7</f>
        <v>9.6774193548387094E-2</v>
      </c>
      <c r="O30" s="12">
        <f>'83'!DF7</f>
        <v>8.1632653061224483E-2</v>
      </c>
      <c r="P30" s="12">
        <f>'83'!EB7</f>
        <v>0.14545454545454545</v>
      </c>
      <c r="Q30" s="12">
        <f>'83'!EX7</f>
        <v>3.7735849056603772E-2</v>
      </c>
      <c r="S30" s="8" t="s">
        <v>24</v>
      </c>
      <c r="T30" s="12">
        <f>'23'!U7</f>
        <v>5</v>
      </c>
      <c r="U30" s="12">
        <f>'23'!AQ7</f>
        <v>5</v>
      </c>
      <c r="V30" s="12">
        <f>'23'!BM7</f>
        <v>3</v>
      </c>
      <c r="W30" s="12">
        <f>'23'!CI7</f>
        <v>4</v>
      </c>
      <c r="X30" s="12">
        <f>'23'!DE7</f>
        <v>0</v>
      </c>
      <c r="Y30" s="12">
        <f>'23'!EA7</f>
        <v>0</v>
      </c>
      <c r="Z30" s="12">
        <f>'23'!EW7</f>
        <v>2</v>
      </c>
      <c r="AB30" s="8" t="s">
        <v>24</v>
      </c>
      <c r="AC30" s="12">
        <f>'83'!U7</f>
        <v>2</v>
      </c>
      <c r="AD30" s="12">
        <f>'83'!AQ7</f>
        <v>12</v>
      </c>
      <c r="AE30" s="12">
        <f>'83'!BM7</f>
        <v>11</v>
      </c>
      <c r="AF30" s="12">
        <f>'83'!CI7</f>
        <v>6</v>
      </c>
      <c r="AG30" s="12">
        <f>'83'!DE7</f>
        <v>4</v>
      </c>
      <c r="AH30" s="12">
        <f>'83'!EA7</f>
        <v>8</v>
      </c>
      <c r="AI30" s="12">
        <f>'83'!EW7</f>
        <v>2</v>
      </c>
      <c r="AK30" s="8" t="s">
        <v>24</v>
      </c>
      <c r="AL30" s="12">
        <f t="shared" si="175"/>
        <v>7.8125E-2</v>
      </c>
      <c r="AM30" s="12">
        <f t="shared" si="176"/>
        <v>8.6206896551724144E-2</v>
      </c>
      <c r="AN30" s="12">
        <f t="shared" si="177"/>
        <v>4.9180327868852458E-2</v>
      </c>
      <c r="AO30" s="12">
        <f t="shared" si="178"/>
        <v>6.6666666666666666E-2</v>
      </c>
      <c r="AP30" s="12">
        <f t="shared" si="179"/>
        <v>0</v>
      </c>
      <c r="AQ30" s="12">
        <f t="shared" si="180"/>
        <v>0</v>
      </c>
      <c r="AR30" s="12">
        <f t="shared" si="181"/>
        <v>4.5454545454545456E-2</v>
      </c>
      <c r="AT30" s="8" t="s">
        <v>24</v>
      </c>
      <c r="AU30" s="12">
        <f t="shared" si="182"/>
        <v>3.7735849056603772E-2</v>
      </c>
      <c r="AV30" s="12">
        <f t="shared" si="183"/>
        <v>0.1875</v>
      </c>
      <c r="AW30" s="12">
        <f t="shared" si="184"/>
        <v>0.18032786885245902</v>
      </c>
      <c r="AX30" s="12">
        <f t="shared" si="185"/>
        <v>9.6774193548387094E-2</v>
      </c>
      <c r="AY30" s="12">
        <f t="shared" si="186"/>
        <v>8.1632653061224483E-2</v>
      </c>
      <c r="AZ30" s="12">
        <f t="shared" si="187"/>
        <v>0.14545454545454545</v>
      </c>
      <c r="BA30" s="12">
        <f t="shared" si="188"/>
        <v>3.7735849056603772E-2</v>
      </c>
      <c r="BC30" s="8" t="s">
        <v>24</v>
      </c>
      <c r="BD30" s="12">
        <f t="shared" si="189"/>
        <v>-0.28734936758692481</v>
      </c>
      <c r="BE30" s="12">
        <f t="shared" si="190"/>
        <v>-0.30483214657243185</v>
      </c>
      <c r="BF30" s="12">
        <f t="shared" si="191"/>
        <v>-0.21372663132008507</v>
      </c>
      <c r="BG30" s="12">
        <f t="shared" si="192"/>
        <v>-0.26045937304056793</v>
      </c>
      <c r="BH30" s="12">
        <f t="shared" si="193"/>
        <v>0</v>
      </c>
      <c r="BI30" s="12">
        <f t="shared" si="194"/>
        <v>0</v>
      </c>
      <c r="BJ30" s="12">
        <f t="shared" si="195"/>
        <v>-0.20270143721078623</v>
      </c>
      <c r="BL30" s="8" t="s">
        <v>24</v>
      </c>
      <c r="BM30" s="12">
        <f t="shared" si="196"/>
        <v>-0.17841209262502639</v>
      </c>
      <c r="BN30" s="12">
        <f t="shared" si="197"/>
        <v>-0.45281953111478318</v>
      </c>
      <c r="BO30" s="12">
        <f t="shared" si="198"/>
        <v>-0.44564529357674559</v>
      </c>
      <c r="BP30" s="12">
        <f t="shared" si="199"/>
        <v>-0.32605488480635991</v>
      </c>
      <c r="BQ30" s="12">
        <f t="shared" si="200"/>
        <v>-0.29507835462164966</v>
      </c>
      <c r="BR30" s="12">
        <f t="shared" si="201"/>
        <v>-0.40456141287631409</v>
      </c>
      <c r="BS30" s="12">
        <f t="shared" si="202"/>
        <v>-0.17841209262502639</v>
      </c>
      <c r="BU30" s="8" t="s">
        <v>24</v>
      </c>
      <c r="BV30" s="12">
        <f t="shared" si="203"/>
        <v>0.21799552011754958</v>
      </c>
      <c r="BW30" s="12">
        <f t="shared" si="204"/>
        <v>0.23125870399037599</v>
      </c>
      <c r="BX30" s="12">
        <f t="shared" si="205"/>
        <v>0.16214216355809286</v>
      </c>
      <c r="BY30" s="12">
        <f t="shared" si="206"/>
        <v>0.19759562017582485</v>
      </c>
      <c r="BZ30" s="12">
        <f t="shared" si="207"/>
        <v>0</v>
      </c>
      <c r="CA30" s="12">
        <f t="shared" si="208"/>
        <v>0</v>
      </c>
      <c r="CB30" s="12">
        <f t="shared" si="209"/>
        <v>0.15377797976177218</v>
      </c>
      <c r="CD30" s="8" t="s">
        <v>24</v>
      </c>
      <c r="CE30" s="12">
        <f t="shared" si="210"/>
        <v>0.13535104410935478</v>
      </c>
      <c r="CF30" s="12">
        <f t="shared" si="211"/>
        <v>0.3435282632904732</v>
      </c>
      <c r="CG30" s="12">
        <f t="shared" si="212"/>
        <v>0.3380855798536348</v>
      </c>
      <c r="CH30" s="12">
        <f t="shared" si="213"/>
        <v>0.24735918090624817</v>
      </c>
      <c r="CI30" s="12">
        <f t="shared" si="214"/>
        <v>0.22385906024908284</v>
      </c>
      <c r="CJ30" s="12">
        <f t="shared" si="215"/>
        <v>0.30691759080619535</v>
      </c>
      <c r="CK30" s="12">
        <f t="shared" si="216"/>
        <v>0.13535104410935478</v>
      </c>
      <c r="CM30" s="8" t="s">
        <v>22</v>
      </c>
      <c r="CN30" s="12">
        <v>0.77358490566037741</v>
      </c>
      <c r="CO30" s="12">
        <v>0.60606060606060608</v>
      </c>
      <c r="CP30" s="12">
        <v>0.67213114754098358</v>
      </c>
      <c r="CQ30" s="12">
        <v>0.64516129032258063</v>
      </c>
      <c r="CR30" s="12">
        <v>0.83673469387755106</v>
      </c>
      <c r="CS30" s="12">
        <v>0.76363636363636367</v>
      </c>
      <c r="CT30" s="12">
        <v>0.77358490566037741</v>
      </c>
      <c r="CV30">
        <f>CN30*100</f>
        <v>77.358490566037744</v>
      </c>
      <c r="CW30">
        <f t="shared" ref="CW30" si="217">CO30*100</f>
        <v>60.606060606060609</v>
      </c>
      <c r="CX30">
        <f t="shared" ref="CX30" si="218">CP30*100</f>
        <v>67.213114754098356</v>
      </c>
      <c r="CY30">
        <f t="shared" ref="CY30" si="219">CQ30*100</f>
        <v>64.516129032258064</v>
      </c>
      <c r="CZ30">
        <f t="shared" ref="CZ30" si="220">CR30*100</f>
        <v>83.673469387755105</v>
      </c>
      <c r="DA30">
        <f t="shared" ref="DA30" si="221">CS30*100</f>
        <v>76.363636363636374</v>
      </c>
      <c r="DB30">
        <f t="shared" ref="DB30" si="222">CT30*100</f>
        <v>77.358490566037744</v>
      </c>
      <c r="DD30">
        <v>69.230769230769226</v>
      </c>
      <c r="DE30">
        <v>69.491525423728817</v>
      </c>
      <c r="DF30">
        <v>72.131147540983605</v>
      </c>
      <c r="DG30">
        <v>66.666666666666657</v>
      </c>
      <c r="DH30">
        <v>85.106382978723403</v>
      </c>
      <c r="DI30">
        <v>87.931034482758619</v>
      </c>
      <c r="DJ30">
        <v>90.909090909090907</v>
      </c>
      <c r="DL30">
        <v>77.358490566037744</v>
      </c>
      <c r="DM30">
        <v>60.606060606060609</v>
      </c>
      <c r="DN30">
        <v>67.213114754098356</v>
      </c>
      <c r="DO30">
        <v>64.516129032258064</v>
      </c>
      <c r="DP30">
        <v>83.673469387755105</v>
      </c>
      <c r="DQ30">
        <v>76.363636363636374</v>
      </c>
      <c r="DR30">
        <v>77.358490566037744</v>
      </c>
    </row>
    <row r="31" spans="1:122" x14ac:dyDescent="0.35">
      <c r="A31" s="8" t="s">
        <v>25</v>
      </c>
      <c r="B31" s="12">
        <f>'23'!V8</f>
        <v>1.5384615384615385E-2</v>
      </c>
      <c r="C31" s="12">
        <f>'23'!AR8</f>
        <v>1.6949152542372881E-2</v>
      </c>
      <c r="D31" s="12">
        <f>'23'!BN8</f>
        <v>0</v>
      </c>
      <c r="E31" s="12">
        <f>'23'!CJ8</f>
        <v>1.6666666666666666E-2</v>
      </c>
      <c r="F31" s="12">
        <f>'23'!DF8</f>
        <v>0</v>
      </c>
      <c r="G31" s="12">
        <f>'23'!EB8</f>
        <v>0</v>
      </c>
      <c r="H31" s="12">
        <f>'23'!EX8</f>
        <v>0</v>
      </c>
      <c r="J31" s="8" t="s">
        <v>25</v>
      </c>
      <c r="K31" s="12">
        <f>'83'!V8</f>
        <v>0</v>
      </c>
      <c r="L31" s="12">
        <f>'83'!AR8</f>
        <v>1.5151515151515152E-2</v>
      </c>
      <c r="M31" s="12">
        <f>'83'!BN8</f>
        <v>4.9180327868852458E-2</v>
      </c>
      <c r="N31" s="12">
        <f>'83'!CJ8</f>
        <v>3.2258064516129031E-2</v>
      </c>
      <c r="O31" s="12">
        <f>'83'!DF8</f>
        <v>2.0408163265306121E-2</v>
      </c>
      <c r="P31" s="12">
        <f>'83'!EB8</f>
        <v>3.6363636363636362E-2</v>
      </c>
      <c r="Q31" s="12">
        <f>'83'!EX8</f>
        <v>0</v>
      </c>
      <c r="S31" s="8" t="s">
        <v>25</v>
      </c>
      <c r="T31" s="12">
        <f>'23'!U8</f>
        <v>1</v>
      </c>
      <c r="U31" s="12">
        <f>'23'!AQ8</f>
        <v>1</v>
      </c>
      <c r="V31" s="12">
        <f>'23'!BM8</f>
        <v>0</v>
      </c>
      <c r="W31" s="12">
        <f>'23'!CI8</f>
        <v>1</v>
      </c>
      <c r="X31" s="12">
        <f>'23'!DE8</f>
        <v>0</v>
      </c>
      <c r="Y31" s="12">
        <f>'23'!EA8</f>
        <v>0</v>
      </c>
      <c r="Z31" s="12">
        <f>'23'!EW8</f>
        <v>0</v>
      </c>
      <c r="AB31" s="8" t="s">
        <v>25</v>
      </c>
      <c r="AC31" s="12">
        <f>'83'!U8</f>
        <v>0</v>
      </c>
      <c r="AD31" s="12">
        <f>'83'!AQ8</f>
        <v>1</v>
      </c>
      <c r="AE31" s="12">
        <f>'83'!BM8</f>
        <v>3</v>
      </c>
      <c r="AF31" s="12">
        <f>'83'!CI8</f>
        <v>2</v>
      </c>
      <c r="AG31" s="12">
        <f>'83'!DE8</f>
        <v>1</v>
      </c>
      <c r="AH31" s="12">
        <f>'83'!EA8</f>
        <v>2</v>
      </c>
      <c r="AI31" s="12">
        <f>'83'!EW8</f>
        <v>0</v>
      </c>
      <c r="AK31" s="8" t="s">
        <v>25</v>
      </c>
      <c r="AL31" s="12">
        <f t="shared" si="175"/>
        <v>1.5625E-2</v>
      </c>
      <c r="AM31" s="12">
        <f t="shared" si="176"/>
        <v>1.7241379310344827E-2</v>
      </c>
      <c r="AN31" s="12">
        <f t="shared" si="177"/>
        <v>0</v>
      </c>
      <c r="AO31" s="12">
        <f t="shared" si="178"/>
        <v>1.6666666666666666E-2</v>
      </c>
      <c r="AP31" s="12">
        <f t="shared" si="179"/>
        <v>0</v>
      </c>
      <c r="AQ31" s="12">
        <f t="shared" si="180"/>
        <v>0</v>
      </c>
      <c r="AR31" s="12">
        <f t="shared" si="181"/>
        <v>0</v>
      </c>
      <c r="AT31" s="8" t="s">
        <v>25</v>
      </c>
      <c r="AU31" s="12">
        <f t="shared" si="182"/>
        <v>0</v>
      </c>
      <c r="AV31" s="12">
        <f t="shared" si="183"/>
        <v>1.5625E-2</v>
      </c>
      <c r="AW31" s="12">
        <f t="shared" si="184"/>
        <v>4.9180327868852458E-2</v>
      </c>
      <c r="AX31" s="12">
        <f t="shared" si="185"/>
        <v>3.2258064516129031E-2</v>
      </c>
      <c r="AY31" s="12">
        <f t="shared" si="186"/>
        <v>2.0408163265306121E-2</v>
      </c>
      <c r="AZ31" s="12">
        <f t="shared" si="187"/>
        <v>3.6363636363636362E-2</v>
      </c>
      <c r="BA31" s="12">
        <f t="shared" si="188"/>
        <v>0</v>
      </c>
      <c r="BC31" s="8" t="s">
        <v>25</v>
      </c>
      <c r="BD31" s="12">
        <f t="shared" si="189"/>
        <v>-9.375E-2</v>
      </c>
      <c r="BE31" s="12">
        <f t="shared" si="190"/>
        <v>-0.10099967232978573</v>
      </c>
      <c r="BF31" s="12">
        <f t="shared" si="191"/>
        <v>0</v>
      </c>
      <c r="BG31" s="12">
        <f t="shared" si="192"/>
        <v>-9.8448176593475295E-2</v>
      </c>
      <c r="BH31" s="12">
        <f t="shared" si="193"/>
        <v>0</v>
      </c>
      <c r="BI31" s="12">
        <f t="shared" si="194"/>
        <v>0</v>
      </c>
      <c r="BJ31" s="12">
        <f t="shared" si="195"/>
        <v>0</v>
      </c>
      <c r="BL31" s="8" t="s">
        <v>25</v>
      </c>
      <c r="BM31" s="12">
        <f t="shared" si="196"/>
        <v>0</v>
      </c>
      <c r="BN31" s="12">
        <f t="shared" si="197"/>
        <v>-9.375E-2</v>
      </c>
      <c r="BO31" s="12">
        <f t="shared" si="198"/>
        <v>-0.21372663132008507</v>
      </c>
      <c r="BP31" s="12">
        <f t="shared" si="199"/>
        <v>-0.15981278420602821</v>
      </c>
      <c r="BQ31" s="12">
        <f t="shared" si="200"/>
        <v>-0.11458591518602465</v>
      </c>
      <c r="BR31" s="12">
        <f t="shared" si="201"/>
        <v>-0.17386762594635125</v>
      </c>
      <c r="BS31" s="12">
        <f t="shared" si="202"/>
        <v>0</v>
      </c>
      <c r="BU31" s="8" t="s">
        <v>25</v>
      </c>
      <c r="BV31" s="12">
        <f t="shared" si="203"/>
        <v>7.1122759665854976E-2</v>
      </c>
      <c r="BW31" s="12">
        <f t="shared" si="204"/>
        <v>7.6622671162042175E-2</v>
      </c>
      <c r="BX31" s="12">
        <f t="shared" si="205"/>
        <v>0</v>
      </c>
      <c r="BY31" s="12">
        <f t="shared" si="206"/>
        <v>7.4686997369593527E-2</v>
      </c>
      <c r="BZ31" s="12">
        <f t="shared" si="207"/>
        <v>0</v>
      </c>
      <c r="CA31" s="12">
        <f t="shared" si="208"/>
        <v>0</v>
      </c>
      <c r="CB31" s="12">
        <f t="shared" si="209"/>
        <v>0</v>
      </c>
      <c r="CD31" s="8" t="s">
        <v>25</v>
      </c>
      <c r="CE31" s="12">
        <f t="shared" si="210"/>
        <v>0</v>
      </c>
      <c r="CF31" s="12">
        <f t="shared" si="211"/>
        <v>7.1122759665854976E-2</v>
      </c>
      <c r="CG31" s="12">
        <f t="shared" si="212"/>
        <v>0.16214216355809286</v>
      </c>
      <c r="CH31" s="12">
        <f t="shared" si="213"/>
        <v>0.12124081325457588</v>
      </c>
      <c r="CI31" s="12">
        <f t="shared" si="214"/>
        <v>8.692977607325518E-2</v>
      </c>
      <c r="CJ31" s="12">
        <f t="shared" si="215"/>
        <v>0.13190341732112118</v>
      </c>
      <c r="CK31" s="12">
        <f t="shared" si="216"/>
        <v>0</v>
      </c>
      <c r="CM31" s="8" t="s">
        <v>23</v>
      </c>
      <c r="CN31" s="12">
        <v>0.16981132075471697</v>
      </c>
      <c r="CO31" s="12">
        <v>0.16666666666666666</v>
      </c>
      <c r="CP31" s="12">
        <v>9.8360655737704916E-2</v>
      </c>
      <c r="CQ31" s="12">
        <v>0.22580645161290322</v>
      </c>
      <c r="CR31" s="12">
        <v>4.0816326530612242E-2</v>
      </c>
      <c r="CS31" s="12">
        <v>5.4545454545454543E-2</v>
      </c>
      <c r="CT31" s="12">
        <v>0.16981132075471697</v>
      </c>
    </row>
    <row r="32" spans="1:122" x14ac:dyDescent="0.35">
      <c r="A32" s="8" t="s">
        <v>26</v>
      </c>
      <c r="B32" s="12">
        <f>'23'!V9</f>
        <v>0</v>
      </c>
      <c r="C32" s="12">
        <f>'23'!AR9</f>
        <v>0</v>
      </c>
      <c r="D32" s="12">
        <f>'23'!BN9</f>
        <v>4.9180327868852458E-2</v>
      </c>
      <c r="E32" s="12">
        <f>'23'!CJ9</f>
        <v>1.6666666666666666E-2</v>
      </c>
      <c r="F32" s="12">
        <f>'23'!DF9</f>
        <v>2.1276595744680851E-2</v>
      </c>
      <c r="G32" s="12">
        <f>'23'!EB9</f>
        <v>0</v>
      </c>
      <c r="H32" s="12">
        <f>'23'!EX9</f>
        <v>0</v>
      </c>
      <c r="J32" s="8" t="s">
        <v>26</v>
      </c>
      <c r="K32" s="12">
        <f>'83'!V9</f>
        <v>1.8867924528301886E-2</v>
      </c>
      <c r="L32" s="12">
        <f>'83'!AR9</f>
        <v>0</v>
      </c>
      <c r="M32" s="12">
        <f>'83'!BN9</f>
        <v>0</v>
      </c>
      <c r="N32" s="12">
        <f>'83'!CJ9</f>
        <v>0</v>
      </c>
      <c r="O32" s="12">
        <f>'83'!DF9</f>
        <v>2.0408163265306121E-2</v>
      </c>
      <c r="P32" s="12">
        <f>'83'!EB9</f>
        <v>0</v>
      </c>
      <c r="Q32" s="12">
        <f>'83'!EX9</f>
        <v>1.8867924528301886E-2</v>
      </c>
      <c r="S32" s="8" t="s">
        <v>26</v>
      </c>
      <c r="T32" s="12">
        <f>'23'!U9</f>
        <v>0</v>
      </c>
      <c r="U32" s="12">
        <f>'23'!AQ9</f>
        <v>0</v>
      </c>
      <c r="V32" s="12">
        <f>'23'!BM9</f>
        <v>3</v>
      </c>
      <c r="W32" s="12">
        <f>'23'!CI9</f>
        <v>1</v>
      </c>
      <c r="X32" s="12">
        <f>'23'!DE9</f>
        <v>1</v>
      </c>
      <c r="Y32" s="12">
        <f>'23'!EA9</f>
        <v>0</v>
      </c>
      <c r="Z32" s="12">
        <f>'23'!EW9</f>
        <v>0</v>
      </c>
      <c r="AB32" s="8" t="s">
        <v>26</v>
      </c>
      <c r="AC32" s="12">
        <f>'83'!U9</f>
        <v>1</v>
      </c>
      <c r="AD32" s="12">
        <f>'83'!AQ9</f>
        <v>0</v>
      </c>
      <c r="AE32" s="12">
        <f>'83'!BM9</f>
        <v>0</v>
      </c>
      <c r="AF32" s="12">
        <f>'83'!CI9</f>
        <v>0</v>
      </c>
      <c r="AG32" s="12">
        <f>'83'!DE9</f>
        <v>1</v>
      </c>
      <c r="AH32" s="12">
        <f>'83'!EA9</f>
        <v>0</v>
      </c>
      <c r="AI32" s="12">
        <f>'83'!EW9</f>
        <v>1</v>
      </c>
      <c r="AK32" s="8" t="s">
        <v>26</v>
      </c>
      <c r="AL32" s="12">
        <f t="shared" si="175"/>
        <v>0</v>
      </c>
      <c r="AM32" s="12">
        <f t="shared" si="176"/>
        <v>0</v>
      </c>
      <c r="AN32" s="12">
        <f t="shared" si="177"/>
        <v>4.9180327868852458E-2</v>
      </c>
      <c r="AO32" s="12">
        <f t="shared" si="178"/>
        <v>1.6666666666666666E-2</v>
      </c>
      <c r="AP32" s="12">
        <f t="shared" si="179"/>
        <v>2.1276595744680851E-2</v>
      </c>
      <c r="AQ32" s="12">
        <f t="shared" si="180"/>
        <v>0</v>
      </c>
      <c r="AR32" s="12">
        <f t="shared" si="181"/>
        <v>0</v>
      </c>
      <c r="AT32" s="8" t="s">
        <v>26</v>
      </c>
      <c r="AU32" s="12">
        <f t="shared" si="182"/>
        <v>1.8867924528301886E-2</v>
      </c>
      <c r="AV32" s="12">
        <f t="shared" si="183"/>
        <v>0</v>
      </c>
      <c r="AW32" s="12">
        <f t="shared" si="184"/>
        <v>0</v>
      </c>
      <c r="AX32" s="12">
        <f t="shared" si="185"/>
        <v>0</v>
      </c>
      <c r="AY32" s="12">
        <f t="shared" si="186"/>
        <v>2.0408163265306121E-2</v>
      </c>
      <c r="AZ32" s="12">
        <f t="shared" si="187"/>
        <v>0</v>
      </c>
      <c r="BA32" s="12">
        <f t="shared" si="188"/>
        <v>1.8867924528301886E-2</v>
      </c>
      <c r="BC32" s="8" t="s">
        <v>26</v>
      </c>
      <c r="BD32" s="12">
        <f t="shared" si="189"/>
        <v>0</v>
      </c>
      <c r="BE32" s="12">
        <f t="shared" si="190"/>
        <v>0</v>
      </c>
      <c r="BF32" s="12">
        <f t="shared" si="191"/>
        <v>-0.21372663132008507</v>
      </c>
      <c r="BG32" s="12">
        <f t="shared" si="192"/>
        <v>-9.8448176593475295E-2</v>
      </c>
      <c r="BH32" s="12">
        <f t="shared" si="193"/>
        <v>-0.11818274152505612</v>
      </c>
      <c r="BI32" s="12">
        <f t="shared" si="194"/>
        <v>0</v>
      </c>
      <c r="BJ32" s="12">
        <f t="shared" si="195"/>
        <v>0</v>
      </c>
      <c r="BL32" s="8" t="s">
        <v>26</v>
      </c>
      <c r="BM32" s="12">
        <f t="shared" si="196"/>
        <v>-0.10807397084081509</v>
      </c>
      <c r="BN32" s="12">
        <f t="shared" si="197"/>
        <v>0</v>
      </c>
      <c r="BO32" s="12">
        <f t="shared" si="198"/>
        <v>0</v>
      </c>
      <c r="BP32" s="12">
        <f t="shared" si="199"/>
        <v>0</v>
      </c>
      <c r="BQ32" s="12">
        <f t="shared" si="200"/>
        <v>-0.11458591518602465</v>
      </c>
      <c r="BR32" s="12">
        <f t="shared" si="201"/>
        <v>0</v>
      </c>
      <c r="BS32" s="12">
        <f t="shared" si="202"/>
        <v>-0.10807397084081509</v>
      </c>
      <c r="BU32" s="8" t="s">
        <v>26</v>
      </c>
      <c r="BV32" s="12">
        <f t="shared" si="203"/>
        <v>0</v>
      </c>
      <c r="BW32" s="12">
        <f t="shared" si="204"/>
        <v>0</v>
      </c>
      <c r="BX32" s="12">
        <f t="shared" si="205"/>
        <v>0.16214216355809286</v>
      </c>
      <c r="BY32" s="12">
        <f t="shared" si="206"/>
        <v>7.4686997369593527E-2</v>
      </c>
      <c r="BZ32" s="12">
        <f t="shared" si="207"/>
        <v>8.9658482369476544E-2</v>
      </c>
      <c r="CA32" s="12">
        <f t="shared" si="208"/>
        <v>0</v>
      </c>
      <c r="CB32" s="12">
        <f t="shared" si="209"/>
        <v>0</v>
      </c>
      <c r="CD32" s="8" t="s">
        <v>26</v>
      </c>
      <c r="CE32" s="12">
        <f t="shared" si="210"/>
        <v>8.198953657862304E-2</v>
      </c>
      <c r="CF32" s="12">
        <f t="shared" si="211"/>
        <v>0</v>
      </c>
      <c r="CG32" s="12">
        <f t="shared" si="212"/>
        <v>0</v>
      </c>
      <c r="CH32" s="12">
        <f t="shared" si="213"/>
        <v>0</v>
      </c>
      <c r="CI32" s="12">
        <f t="shared" si="214"/>
        <v>8.692977607325518E-2</v>
      </c>
      <c r="CJ32" s="12">
        <f t="shared" si="215"/>
        <v>0</v>
      </c>
      <c r="CK32" s="12">
        <f t="shared" si="216"/>
        <v>8.198953657862304E-2</v>
      </c>
      <c r="CM32" s="8" t="s">
        <v>24</v>
      </c>
      <c r="CN32" s="12">
        <v>3.7735849056603772E-2</v>
      </c>
      <c r="CO32" s="12">
        <v>0.18181818181818182</v>
      </c>
      <c r="CP32" s="12">
        <v>0.18032786885245902</v>
      </c>
      <c r="CQ32" s="12">
        <v>9.6774193548387094E-2</v>
      </c>
      <c r="CR32" s="12">
        <v>8.1632653061224483E-2</v>
      </c>
      <c r="CS32" s="12">
        <v>0.14545454545454545</v>
      </c>
      <c r="CT32" s="12">
        <v>3.7735849056603772E-2</v>
      </c>
    </row>
    <row r="33" spans="1:122" x14ac:dyDescent="0.35">
      <c r="A33" s="8" t="s">
        <v>27</v>
      </c>
      <c r="B33" s="12">
        <f>'23'!V10</f>
        <v>0</v>
      </c>
      <c r="C33" s="12">
        <f>'23'!AR10</f>
        <v>0</v>
      </c>
      <c r="D33" s="12">
        <f>'23'!BN10</f>
        <v>0</v>
      </c>
      <c r="E33" s="12">
        <f>'23'!CJ10</f>
        <v>0</v>
      </c>
      <c r="F33" s="12">
        <f>'23'!DF10</f>
        <v>0</v>
      </c>
      <c r="G33" s="12">
        <f>'23'!EB10</f>
        <v>0</v>
      </c>
      <c r="H33" s="12">
        <f>'23'!EX10</f>
        <v>0</v>
      </c>
      <c r="J33" s="8" t="s">
        <v>27</v>
      </c>
      <c r="K33" s="12">
        <f>'83'!V10</f>
        <v>0</v>
      </c>
      <c r="L33" s="12">
        <f>'83'!AR10</f>
        <v>0</v>
      </c>
      <c r="M33" s="12">
        <f>'83'!BN10</f>
        <v>0</v>
      </c>
      <c r="N33" s="12">
        <f>'83'!CJ10</f>
        <v>0</v>
      </c>
      <c r="O33" s="12">
        <f>'83'!DF10</f>
        <v>0</v>
      </c>
      <c r="P33" s="12">
        <f>'83'!EB10</f>
        <v>0</v>
      </c>
      <c r="Q33" s="12">
        <f>'83'!EX10</f>
        <v>0</v>
      </c>
      <c r="S33" s="8" t="s">
        <v>27</v>
      </c>
      <c r="T33" s="12">
        <f>'23'!U10</f>
        <v>0</v>
      </c>
      <c r="U33" s="12">
        <f>'23'!AQ10</f>
        <v>0</v>
      </c>
      <c r="V33" s="12">
        <f>'23'!BM10</f>
        <v>0</v>
      </c>
      <c r="W33" s="12">
        <f>'23'!CI10</f>
        <v>0</v>
      </c>
      <c r="X33" s="12">
        <f>'23'!DE10</f>
        <v>0</v>
      </c>
      <c r="Y33" s="12">
        <f>'23'!EA10</f>
        <v>0</v>
      </c>
      <c r="Z33" s="12">
        <f>'23'!EW10</f>
        <v>0</v>
      </c>
      <c r="AB33" s="8" t="s">
        <v>27</v>
      </c>
      <c r="AC33" s="12">
        <f>'83'!U10</f>
        <v>0</v>
      </c>
      <c r="AD33" s="12">
        <f>'83'!AQ10</f>
        <v>0</v>
      </c>
      <c r="AE33" s="12">
        <f>'83'!BM10</f>
        <v>0</v>
      </c>
      <c r="AF33" s="12">
        <f>'83'!CI10</f>
        <v>0</v>
      </c>
      <c r="AG33" s="12">
        <f>'83'!DE10</f>
        <v>0</v>
      </c>
      <c r="AH33" s="12">
        <f>'83'!EA10</f>
        <v>0</v>
      </c>
      <c r="AI33" s="12">
        <f>'83'!EW10</f>
        <v>0</v>
      </c>
      <c r="AK33" s="8" t="s">
        <v>27</v>
      </c>
      <c r="AL33" s="12">
        <f t="shared" si="175"/>
        <v>0</v>
      </c>
      <c r="AM33" s="12">
        <f t="shared" si="176"/>
        <v>0</v>
      </c>
      <c r="AN33" s="12">
        <f t="shared" si="177"/>
        <v>0</v>
      </c>
      <c r="AO33" s="12">
        <f t="shared" si="178"/>
        <v>0</v>
      </c>
      <c r="AP33" s="12">
        <f t="shared" si="179"/>
        <v>0</v>
      </c>
      <c r="AQ33" s="12">
        <f t="shared" si="180"/>
        <v>0</v>
      </c>
      <c r="AR33" s="12">
        <f t="shared" si="181"/>
        <v>0</v>
      </c>
      <c r="AT33" s="8" t="s">
        <v>27</v>
      </c>
      <c r="AU33" s="12">
        <f t="shared" si="182"/>
        <v>0</v>
      </c>
      <c r="AV33" s="12">
        <f t="shared" si="183"/>
        <v>0</v>
      </c>
      <c r="AW33" s="12">
        <f t="shared" si="184"/>
        <v>0</v>
      </c>
      <c r="AX33" s="12">
        <f t="shared" si="185"/>
        <v>0</v>
      </c>
      <c r="AY33" s="12">
        <f t="shared" si="186"/>
        <v>0</v>
      </c>
      <c r="AZ33" s="12">
        <f t="shared" si="187"/>
        <v>0</v>
      </c>
      <c r="BA33" s="12">
        <f t="shared" si="188"/>
        <v>0</v>
      </c>
      <c r="BC33" s="8" t="s">
        <v>27</v>
      </c>
      <c r="BD33" s="12">
        <f t="shared" si="189"/>
        <v>0</v>
      </c>
      <c r="BE33" s="12">
        <f t="shared" si="190"/>
        <v>0</v>
      </c>
      <c r="BF33" s="12">
        <f t="shared" si="191"/>
        <v>0</v>
      </c>
      <c r="BG33" s="12">
        <f t="shared" si="192"/>
        <v>0</v>
      </c>
      <c r="BH33" s="12">
        <f t="shared" si="193"/>
        <v>0</v>
      </c>
      <c r="BI33" s="12">
        <f t="shared" si="194"/>
        <v>0</v>
      </c>
      <c r="BJ33" s="12">
        <f t="shared" si="195"/>
        <v>0</v>
      </c>
      <c r="BL33" s="8" t="s">
        <v>27</v>
      </c>
      <c r="BM33" s="12">
        <f t="shared" si="196"/>
        <v>0</v>
      </c>
      <c r="BN33" s="12">
        <f t="shared" si="197"/>
        <v>0</v>
      </c>
      <c r="BO33" s="12">
        <f t="shared" si="198"/>
        <v>0</v>
      </c>
      <c r="BP33" s="12">
        <f t="shared" si="199"/>
        <v>0</v>
      </c>
      <c r="BQ33" s="12">
        <f t="shared" si="200"/>
        <v>0</v>
      </c>
      <c r="BR33" s="12">
        <f t="shared" si="201"/>
        <v>0</v>
      </c>
      <c r="BS33" s="12">
        <f t="shared" si="202"/>
        <v>0</v>
      </c>
      <c r="BU33" s="8" t="s">
        <v>27</v>
      </c>
      <c r="BV33" s="12">
        <f t="shared" si="203"/>
        <v>0</v>
      </c>
      <c r="BW33" s="12">
        <f t="shared" si="204"/>
        <v>0</v>
      </c>
      <c r="BX33" s="12">
        <f t="shared" si="205"/>
        <v>0</v>
      </c>
      <c r="BY33" s="12">
        <f t="shared" si="206"/>
        <v>0</v>
      </c>
      <c r="BZ33" s="12">
        <f t="shared" si="207"/>
        <v>0</v>
      </c>
      <c r="CA33" s="12">
        <f t="shared" si="208"/>
        <v>0</v>
      </c>
      <c r="CB33" s="12">
        <f t="shared" si="209"/>
        <v>0</v>
      </c>
      <c r="CD33" s="8" t="s">
        <v>27</v>
      </c>
      <c r="CE33" s="12">
        <f t="shared" si="210"/>
        <v>0</v>
      </c>
      <c r="CF33" s="12">
        <f t="shared" si="211"/>
        <v>0</v>
      </c>
      <c r="CG33" s="12">
        <f t="shared" si="212"/>
        <v>0</v>
      </c>
      <c r="CH33" s="12">
        <f t="shared" si="213"/>
        <v>0</v>
      </c>
      <c r="CI33" s="12">
        <f t="shared" si="214"/>
        <v>0</v>
      </c>
      <c r="CJ33" s="12">
        <f t="shared" si="215"/>
        <v>0</v>
      </c>
      <c r="CK33" s="12">
        <f t="shared" si="216"/>
        <v>0</v>
      </c>
      <c r="CM33" s="8" t="s">
        <v>25</v>
      </c>
      <c r="CN33" s="12">
        <v>0</v>
      </c>
      <c r="CO33" s="12">
        <v>1.5151515151515152E-2</v>
      </c>
      <c r="CP33" s="12">
        <v>4.9180327868852458E-2</v>
      </c>
      <c r="CQ33" s="12">
        <v>3.2258064516129031E-2</v>
      </c>
      <c r="CR33" s="12">
        <v>2.0408163265306121E-2</v>
      </c>
      <c r="CS33" s="12">
        <v>3.6363636363636362E-2</v>
      </c>
      <c r="CT33" s="12">
        <v>0</v>
      </c>
    </row>
    <row r="34" spans="1:122" x14ac:dyDescent="0.35">
      <c r="A34" s="8" t="s">
        <v>28</v>
      </c>
      <c r="B34" s="12">
        <f>'23'!V11</f>
        <v>0</v>
      </c>
      <c r="C34" s="12">
        <f>'23'!AR11</f>
        <v>0</v>
      </c>
      <c r="D34" s="12">
        <f>'23'!BN11</f>
        <v>0</v>
      </c>
      <c r="E34" s="12">
        <f>'23'!CJ11</f>
        <v>0</v>
      </c>
      <c r="F34" s="12">
        <f>'23'!DF11</f>
        <v>0</v>
      </c>
      <c r="G34" s="12">
        <f>'23'!EB11</f>
        <v>0</v>
      </c>
      <c r="H34" s="12">
        <f>'23'!EX11</f>
        <v>0</v>
      </c>
      <c r="J34" s="8" t="s">
        <v>28</v>
      </c>
      <c r="K34" s="12">
        <f>'83'!V11</f>
        <v>0</v>
      </c>
      <c r="L34" s="12">
        <f>'83'!AR11</f>
        <v>0</v>
      </c>
      <c r="M34" s="12">
        <f>'83'!BN11</f>
        <v>0</v>
      </c>
      <c r="N34" s="12">
        <f>'83'!CJ11</f>
        <v>0</v>
      </c>
      <c r="O34" s="12">
        <f>'83'!DF11</f>
        <v>0</v>
      </c>
      <c r="P34" s="12">
        <f>'83'!EB11</f>
        <v>0</v>
      </c>
      <c r="Q34" s="12">
        <f>'83'!EX11</f>
        <v>0</v>
      </c>
      <c r="S34" s="8" t="s">
        <v>28</v>
      </c>
      <c r="T34" s="12">
        <f>'23'!U11</f>
        <v>0</v>
      </c>
      <c r="U34" s="12">
        <f>'23'!AQ11</f>
        <v>0</v>
      </c>
      <c r="V34" s="12">
        <f>'23'!BM11</f>
        <v>0</v>
      </c>
      <c r="W34" s="12">
        <f>'23'!CI11</f>
        <v>0</v>
      </c>
      <c r="X34" s="12">
        <f>'23'!DE11</f>
        <v>0</v>
      </c>
      <c r="Y34" s="12">
        <f>'23'!EA11</f>
        <v>0</v>
      </c>
      <c r="Z34" s="12">
        <f>'23'!EW11</f>
        <v>0</v>
      </c>
      <c r="AB34" s="8" t="s">
        <v>28</v>
      </c>
      <c r="AC34" s="12">
        <f>'83'!U11</f>
        <v>0</v>
      </c>
      <c r="AD34" s="12">
        <f>'83'!AQ11</f>
        <v>0</v>
      </c>
      <c r="AE34" s="12">
        <f>'83'!BM11</f>
        <v>0</v>
      </c>
      <c r="AF34" s="12">
        <f>'83'!CI11</f>
        <v>0</v>
      </c>
      <c r="AG34" s="12">
        <f>'83'!DE11</f>
        <v>0</v>
      </c>
      <c r="AH34" s="12">
        <f>'83'!EA11</f>
        <v>0</v>
      </c>
      <c r="AI34" s="12">
        <f>'83'!EW11</f>
        <v>0</v>
      </c>
      <c r="AK34" s="8" t="s">
        <v>28</v>
      </c>
      <c r="AL34" s="12">
        <f t="shared" si="175"/>
        <v>0</v>
      </c>
      <c r="AM34" s="12">
        <f t="shared" si="176"/>
        <v>0</v>
      </c>
      <c r="AN34" s="12">
        <f t="shared" si="177"/>
        <v>0</v>
      </c>
      <c r="AO34" s="12">
        <f t="shared" si="178"/>
        <v>0</v>
      </c>
      <c r="AP34" s="12">
        <f t="shared" si="179"/>
        <v>0</v>
      </c>
      <c r="AQ34" s="12">
        <f t="shared" si="180"/>
        <v>0</v>
      </c>
      <c r="AR34" s="12">
        <f t="shared" si="181"/>
        <v>0</v>
      </c>
      <c r="AT34" s="8" t="s">
        <v>28</v>
      </c>
      <c r="AU34" s="12">
        <f t="shared" si="182"/>
        <v>0</v>
      </c>
      <c r="AV34" s="12">
        <f t="shared" si="183"/>
        <v>0</v>
      </c>
      <c r="AW34" s="12">
        <f t="shared" si="184"/>
        <v>0</v>
      </c>
      <c r="AX34" s="12">
        <f t="shared" si="185"/>
        <v>0</v>
      </c>
      <c r="AY34" s="12">
        <f t="shared" si="186"/>
        <v>0</v>
      </c>
      <c r="AZ34" s="12">
        <f t="shared" si="187"/>
        <v>0</v>
      </c>
      <c r="BA34" s="12">
        <f t="shared" si="188"/>
        <v>0</v>
      </c>
      <c r="BC34" s="8" t="s">
        <v>28</v>
      </c>
      <c r="BD34" s="12">
        <f t="shared" si="189"/>
        <v>0</v>
      </c>
      <c r="BE34" s="12">
        <f t="shared" si="190"/>
        <v>0</v>
      </c>
      <c r="BF34" s="12">
        <f t="shared" si="191"/>
        <v>0</v>
      </c>
      <c r="BG34" s="12">
        <f t="shared" si="192"/>
        <v>0</v>
      </c>
      <c r="BH34" s="12">
        <f t="shared" si="193"/>
        <v>0</v>
      </c>
      <c r="BI34" s="12">
        <f t="shared" si="194"/>
        <v>0</v>
      </c>
      <c r="BJ34" s="12">
        <f t="shared" si="195"/>
        <v>0</v>
      </c>
      <c r="BL34" s="8" t="s">
        <v>28</v>
      </c>
      <c r="BM34" s="12">
        <f t="shared" si="196"/>
        <v>0</v>
      </c>
      <c r="BN34" s="12">
        <f t="shared" si="197"/>
        <v>0</v>
      </c>
      <c r="BO34" s="12">
        <f t="shared" si="198"/>
        <v>0</v>
      </c>
      <c r="BP34" s="12">
        <f t="shared" si="199"/>
        <v>0</v>
      </c>
      <c r="BQ34" s="12">
        <f t="shared" si="200"/>
        <v>0</v>
      </c>
      <c r="BR34" s="12">
        <f t="shared" si="201"/>
        <v>0</v>
      </c>
      <c r="BS34" s="12">
        <f t="shared" si="202"/>
        <v>0</v>
      </c>
      <c r="BU34" s="8" t="s">
        <v>28</v>
      </c>
      <c r="BV34" s="12">
        <f t="shared" si="203"/>
        <v>0</v>
      </c>
      <c r="BW34" s="12">
        <f t="shared" si="204"/>
        <v>0</v>
      </c>
      <c r="BX34" s="12">
        <f t="shared" si="205"/>
        <v>0</v>
      </c>
      <c r="BY34" s="12">
        <f t="shared" si="206"/>
        <v>0</v>
      </c>
      <c r="BZ34" s="12">
        <f t="shared" si="207"/>
        <v>0</v>
      </c>
      <c r="CA34" s="12">
        <f t="shared" si="208"/>
        <v>0</v>
      </c>
      <c r="CB34" s="12">
        <f t="shared" si="209"/>
        <v>0</v>
      </c>
      <c r="CD34" s="8" t="s">
        <v>28</v>
      </c>
      <c r="CE34" s="12">
        <f t="shared" si="210"/>
        <v>0</v>
      </c>
      <c r="CF34" s="12">
        <f t="shared" si="211"/>
        <v>0</v>
      </c>
      <c r="CG34" s="12">
        <f t="shared" si="212"/>
        <v>0</v>
      </c>
      <c r="CH34" s="12">
        <f t="shared" si="213"/>
        <v>0</v>
      </c>
      <c r="CI34" s="12">
        <f t="shared" si="214"/>
        <v>0</v>
      </c>
      <c r="CJ34" s="12">
        <f t="shared" si="215"/>
        <v>0</v>
      </c>
      <c r="CK34" s="12">
        <f t="shared" si="216"/>
        <v>0</v>
      </c>
      <c r="CM34" s="8" t="s">
        <v>26</v>
      </c>
      <c r="CN34" s="12">
        <v>1.8867924528301886E-2</v>
      </c>
      <c r="CO34" s="12">
        <v>0</v>
      </c>
      <c r="CP34" s="12">
        <v>0</v>
      </c>
      <c r="CQ34" s="12">
        <v>0</v>
      </c>
      <c r="CR34" s="12">
        <v>2.0408163265306121E-2</v>
      </c>
      <c r="CS34" s="12">
        <v>0</v>
      </c>
      <c r="CT34" s="12">
        <v>1.8867924528301886E-2</v>
      </c>
    </row>
    <row r="35" spans="1:122" x14ac:dyDescent="0.35">
      <c r="A35" s="8" t="s">
        <v>47</v>
      </c>
      <c r="B35" s="12">
        <f>SUM(B28:B34)</f>
        <v>0.98461538461538445</v>
      </c>
      <c r="C35" s="12">
        <f t="shared" ref="C35" si="223">SUM(C28:C34)</f>
        <v>0.98305084745762716</v>
      </c>
      <c r="D35" s="12">
        <f t="shared" ref="D35" si="224">SUM(D28:D34)</f>
        <v>1</v>
      </c>
      <c r="E35" s="12">
        <f t="shared" ref="E35" si="225">SUM(E28:E34)</f>
        <v>1</v>
      </c>
      <c r="F35" s="12">
        <f t="shared" ref="F35" si="226">SUM(F28:F34)</f>
        <v>1</v>
      </c>
      <c r="G35" s="12">
        <f t="shared" ref="G35:H35" si="227">SUM(G28:G34)</f>
        <v>1</v>
      </c>
      <c r="H35" s="12">
        <f t="shared" si="227"/>
        <v>0.99999999999999989</v>
      </c>
      <c r="J35" s="8" t="s">
        <v>47</v>
      </c>
      <c r="K35" s="12">
        <f>SUM(K28:K34)</f>
        <v>1</v>
      </c>
      <c r="L35">
        <f t="shared" ref="L35:P35" si="228">SUM(L28:L34)</f>
        <v>0.96969696969696972</v>
      </c>
      <c r="M35">
        <f t="shared" si="228"/>
        <v>1</v>
      </c>
      <c r="N35">
        <f t="shared" si="228"/>
        <v>1</v>
      </c>
      <c r="O35">
        <f t="shared" si="228"/>
        <v>1</v>
      </c>
      <c r="P35">
        <f t="shared" si="228"/>
        <v>1</v>
      </c>
      <c r="Q35">
        <f t="shared" ref="Q35" si="229">SUM(Q28:Q34)</f>
        <v>1</v>
      </c>
      <c r="S35" s="8" t="s">
        <v>47</v>
      </c>
      <c r="T35" s="12">
        <f>SUM(T28:T34)</f>
        <v>64</v>
      </c>
      <c r="U35" s="12">
        <f t="shared" ref="U35:Z35" si="230">SUM(U28:U34)</f>
        <v>58</v>
      </c>
      <c r="V35" s="12">
        <f t="shared" si="230"/>
        <v>61</v>
      </c>
      <c r="W35" s="12">
        <f t="shared" si="230"/>
        <v>60</v>
      </c>
      <c r="X35" s="12">
        <f t="shared" si="230"/>
        <v>47</v>
      </c>
      <c r="Y35" s="12">
        <f t="shared" si="230"/>
        <v>58</v>
      </c>
      <c r="Z35" s="12">
        <f t="shared" si="230"/>
        <v>44</v>
      </c>
      <c r="AB35" s="8" t="s">
        <v>47</v>
      </c>
      <c r="AC35" s="12">
        <f>SUM(AC28:AC34)</f>
        <v>53</v>
      </c>
      <c r="AD35">
        <f t="shared" ref="AD35:AI35" si="231">SUM(AD28:AD34)</f>
        <v>64</v>
      </c>
      <c r="AE35">
        <f t="shared" si="231"/>
        <v>61</v>
      </c>
      <c r="AF35">
        <f t="shared" si="231"/>
        <v>62</v>
      </c>
      <c r="AG35">
        <f t="shared" si="231"/>
        <v>49</v>
      </c>
      <c r="AH35">
        <f t="shared" si="231"/>
        <v>55</v>
      </c>
      <c r="AI35">
        <f t="shared" si="231"/>
        <v>53</v>
      </c>
      <c r="AK35" s="8" t="s">
        <v>47</v>
      </c>
      <c r="AL35" s="12">
        <f>SUM(AL28:AL34)</f>
        <v>1</v>
      </c>
      <c r="AM35" s="12">
        <f t="shared" ref="AM35:AR35" si="232">SUM(AM28:AM34)</f>
        <v>1</v>
      </c>
      <c r="AN35" s="12">
        <f t="shared" si="232"/>
        <v>1</v>
      </c>
      <c r="AO35" s="12">
        <f t="shared" si="232"/>
        <v>1</v>
      </c>
      <c r="AP35" s="12">
        <f>SUM(AP28:AP34)</f>
        <v>1</v>
      </c>
      <c r="AQ35" s="12">
        <f t="shared" si="232"/>
        <v>1</v>
      </c>
      <c r="AR35" s="12">
        <f t="shared" si="232"/>
        <v>0.99999999999999989</v>
      </c>
      <c r="AT35" s="8" t="s">
        <v>47</v>
      </c>
      <c r="AU35" s="12">
        <f>SUM(AU28:AU34)</f>
        <v>1</v>
      </c>
      <c r="AV35">
        <f t="shared" ref="AV35:BA35" si="233">SUM(AV28:AV34)</f>
        <v>1</v>
      </c>
      <c r="AW35">
        <f t="shared" si="233"/>
        <v>1</v>
      </c>
      <c r="AX35">
        <f t="shared" si="233"/>
        <v>1</v>
      </c>
      <c r="AY35">
        <f t="shared" si="233"/>
        <v>1</v>
      </c>
      <c r="AZ35">
        <f t="shared" si="233"/>
        <v>1</v>
      </c>
      <c r="BA35">
        <f t="shared" si="233"/>
        <v>1</v>
      </c>
      <c r="BC35" s="8" t="s">
        <v>47</v>
      </c>
      <c r="BD35" s="12">
        <f>-SUM(BD28:BD34)</f>
        <v>0.84819754983951534</v>
      </c>
      <c r="BE35" s="12">
        <f>-SUM(BE28:BE34)</f>
        <v>0.86072911444347655</v>
      </c>
      <c r="BF35" s="12">
        <f t="shared" ref="BF35" si="234">-SUM(BF28:BF34)</f>
        <v>0.87309855621691568</v>
      </c>
      <c r="BG35" s="12">
        <f t="shared" ref="BG35" si="235">-SUM(BG28:BG34)</f>
        <v>0.94724738338939851</v>
      </c>
      <c r="BH35" s="12">
        <f t="shared" ref="BH35" si="236">-SUM(BH28:BH34)</f>
        <v>0.49728397781737288</v>
      </c>
      <c r="BI35" s="12">
        <f t="shared" ref="BI35" si="237">-SUM(BI28:BI34)</f>
        <v>0.36817900881878923</v>
      </c>
      <c r="BJ35" s="12">
        <f t="shared" ref="BJ35" si="238">-SUM(BJ28:BJ34)</f>
        <v>0.40540287442157247</v>
      </c>
      <c r="BL35" s="8" t="s">
        <v>47</v>
      </c>
      <c r="BM35" s="12">
        <f>-SUM(BM28:BM34)</f>
        <v>0.72086264984485993</v>
      </c>
      <c r="BN35" s="12">
        <f>-SUM(BN28:BN34)</f>
        <v>0.9832297216614978</v>
      </c>
      <c r="BO35" s="12">
        <f t="shared" ref="BO35" si="239">-SUM(BO28:BO34)</f>
        <v>0.98846453179929594</v>
      </c>
      <c r="BP35" s="12">
        <f t="shared" ref="BP35" si="240">-SUM(BP28:BP34)</f>
        <v>0.97063830508673954</v>
      </c>
      <c r="BQ35" s="12">
        <f t="shared" ref="BQ35" si="241">-SUM(BQ28:BQ34)</f>
        <v>0.71260568883513609</v>
      </c>
      <c r="BR35" s="12">
        <f t="shared" ref="BR35" si="242">-SUM(BR28:BR34)</f>
        <v>0.80732343224831093</v>
      </c>
      <c r="BS35" s="12">
        <f t="shared" ref="BS35" si="243">-SUM(BS28:BS34)</f>
        <v>0.72086264984485993</v>
      </c>
      <c r="BU35" s="8" t="s">
        <v>47</v>
      </c>
      <c r="BV35" s="12">
        <f>SUM(BV28:BV34)</f>
        <v>0.64347893852163107</v>
      </c>
      <c r="BW35" s="12">
        <f t="shared" ref="BW35:BX35" si="244">SUM(BW28:BW34)</f>
        <v>0.65298591940232076</v>
      </c>
      <c r="BX35" s="12">
        <f t="shared" si="244"/>
        <v>0.66236990696982057</v>
      </c>
      <c r="BY35" s="12">
        <f t="shared" ref="BY35" si="245">BG35/BG$11</f>
        <v>7.634290120394768</v>
      </c>
      <c r="BZ35" s="12">
        <f t="shared" ref="BZ35:CB35" si="246">SUM(BZ28:BZ34)</f>
        <v>0.37726089429317727</v>
      </c>
      <c r="CA35" s="12">
        <f t="shared" si="246"/>
        <v>0.27931634302113545</v>
      </c>
      <c r="CB35" s="12">
        <f t="shared" si="246"/>
        <v>0.30755595952354436</v>
      </c>
      <c r="CD35" s="8" t="s">
        <v>47</v>
      </c>
      <c r="CE35" s="12">
        <f>SUM(CE28:CE34)</f>
        <v>0.54687723730141169</v>
      </c>
      <c r="CF35" s="12">
        <f t="shared" ref="CF35:CG35" si="247">SUM(CF28:CF34)</f>
        <v>0.74592011936059932</v>
      </c>
      <c r="CG35" s="12">
        <f t="shared" si="247"/>
        <v>0.74989147022275404</v>
      </c>
      <c r="CH35" s="12">
        <f t="shared" ref="CH35" si="248">BP35/BP$11</f>
        <v>1.5163999172002187</v>
      </c>
      <c r="CI35" s="12">
        <f t="shared" ref="CI35:CK35" si="249">SUM(CI28:CI34)</f>
        <v>0.54061315353111916</v>
      </c>
      <c r="CJ35" s="12">
        <f t="shared" si="249"/>
        <v>0.6124700847403709</v>
      </c>
      <c r="CK35" s="12">
        <f t="shared" si="249"/>
        <v>0.54687723730141169</v>
      </c>
      <c r="CM35" s="8" t="s">
        <v>27</v>
      </c>
      <c r="CN35" s="12">
        <v>0</v>
      </c>
      <c r="CO35" s="12">
        <v>0</v>
      </c>
      <c r="CP35" s="12">
        <v>0</v>
      </c>
      <c r="CQ35" s="12">
        <v>0</v>
      </c>
      <c r="CR35" s="12">
        <v>0</v>
      </c>
      <c r="CS35" s="12">
        <v>0</v>
      </c>
      <c r="CT35" s="12">
        <v>0</v>
      </c>
    </row>
    <row r="36" spans="1:122" x14ac:dyDescent="0.35">
      <c r="K36" s="12"/>
      <c r="AC36" s="12"/>
      <c r="AL36" s="12"/>
      <c r="AU36" s="12"/>
      <c r="BC36" s="8" t="s">
        <v>58</v>
      </c>
      <c r="BD36" s="12">
        <f>BD35/(LOG(T35)/LOG(2))</f>
        <v>0.14136625830658589</v>
      </c>
      <c r="BE36" s="12">
        <f t="shared" ref="BE36" si="250">BE35/(LOG(U35)/LOG(2))</f>
        <v>0.14693272565400872</v>
      </c>
      <c r="BF36" s="12">
        <f t="shared" ref="BF36" si="251">BF35/(LOG(V35)/LOG(2))</f>
        <v>0.14721585302506374</v>
      </c>
      <c r="BG36" s="12">
        <f t="shared" ref="BG36" si="252">BG35/(LOG(W35)/LOG(2))</f>
        <v>0.16036311627197397</v>
      </c>
      <c r="BH36" s="12">
        <f t="shared" ref="BH36" si="253">BH35/(LOG(X35)/LOG(2))</f>
        <v>8.9526694251578956E-2</v>
      </c>
      <c r="BI36" s="12">
        <f t="shared" ref="BI36" si="254">BI35/(LOG(Y35)/LOG(2))</f>
        <v>6.2850837024740341E-2</v>
      </c>
      <c r="BJ36" s="12">
        <f t="shared" ref="BJ36" si="255">BJ35/(LOG(Z35)/LOG(2))</f>
        <v>7.4257340826033302E-2</v>
      </c>
      <c r="BL36" s="8" t="s">
        <v>58</v>
      </c>
      <c r="BM36" s="12">
        <f>BM35/(LOG(AC35)/LOG(2))</f>
        <v>0.12585067400343841</v>
      </c>
      <c r="BN36" s="12">
        <f t="shared" ref="BN36" si="256">BN35/(LOG(AD35)/LOG(2))</f>
        <v>0.16387162027691629</v>
      </c>
      <c r="BO36" s="12">
        <f t="shared" ref="BO36" si="257">BO35/(LOG(AE35)/LOG(2))</f>
        <v>0.16666806765134617</v>
      </c>
      <c r="BP36" s="12">
        <f t="shared" ref="BP36" si="258">BP35/(LOG(AF35)/LOG(2))</f>
        <v>0.16301751814825066</v>
      </c>
      <c r="BQ36" s="12">
        <f t="shared" ref="BQ36" si="259">BQ35/(LOG(AG35)/LOG(2))</f>
        <v>0.12691763396856917</v>
      </c>
      <c r="BR36" s="12">
        <f t="shared" ref="BR36" si="260">BR35/(LOG(AH35)/LOG(2))</f>
        <v>0.13964248416504751</v>
      </c>
      <c r="BS36" s="12">
        <f t="shared" ref="BS36" si="261">BS35/(LOG(AI35)/LOG(2))</f>
        <v>0.12585067400343841</v>
      </c>
      <c r="BV36" s="12"/>
      <c r="CE36" s="12"/>
      <c r="CM36" s="8" t="s">
        <v>28</v>
      </c>
      <c r="CN36" s="12">
        <v>0</v>
      </c>
      <c r="CO36" s="12">
        <v>0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</row>
    <row r="37" spans="1:122" x14ac:dyDescent="0.35">
      <c r="A37" t="s">
        <v>29</v>
      </c>
      <c r="B37" s="12">
        <v>24</v>
      </c>
      <c r="J37" t="s">
        <v>29</v>
      </c>
      <c r="K37" s="12">
        <v>85</v>
      </c>
      <c r="S37" t="s">
        <v>29</v>
      </c>
      <c r="T37" s="12">
        <v>24</v>
      </c>
      <c r="AB37" t="s">
        <v>29</v>
      </c>
      <c r="AC37" s="12">
        <v>85</v>
      </c>
      <c r="AK37" t="s">
        <v>29</v>
      </c>
      <c r="AL37" s="12">
        <v>24</v>
      </c>
      <c r="AT37" t="s">
        <v>29</v>
      </c>
      <c r="AU37" s="12">
        <v>85</v>
      </c>
      <c r="BC37" t="s">
        <v>29</v>
      </c>
      <c r="BD37" s="12">
        <v>24</v>
      </c>
      <c r="BL37" t="s">
        <v>29</v>
      </c>
      <c r="BM37" s="12">
        <v>85</v>
      </c>
      <c r="BU37" t="s">
        <v>29</v>
      </c>
      <c r="BV37" s="12">
        <v>24</v>
      </c>
      <c r="CD37" t="s">
        <v>29</v>
      </c>
      <c r="CE37" s="12">
        <v>85</v>
      </c>
      <c r="CM37" s="8" t="s">
        <v>47</v>
      </c>
      <c r="CN37" s="12">
        <v>1</v>
      </c>
      <c r="CO37" s="12">
        <v>0.96969696969696972</v>
      </c>
      <c r="CP37" s="12">
        <v>1</v>
      </c>
      <c r="CQ37" s="12">
        <v>1</v>
      </c>
      <c r="CR37" s="12">
        <v>1</v>
      </c>
      <c r="CS37" s="12">
        <v>1</v>
      </c>
      <c r="CT37" s="12">
        <v>1</v>
      </c>
    </row>
    <row r="38" spans="1:122" x14ac:dyDescent="0.35">
      <c r="K38" s="12"/>
      <c r="AC38" s="12"/>
      <c r="AL38" s="12"/>
      <c r="AU38" s="12"/>
      <c r="BD38" s="12"/>
      <c r="BM38" s="12"/>
      <c r="BV38" s="12"/>
      <c r="CE38" s="12"/>
      <c r="CN38" s="12"/>
    </row>
    <row r="39" spans="1:122" x14ac:dyDescent="0.35">
      <c r="A39" s="7" t="s">
        <v>18</v>
      </c>
      <c r="B39" s="7" t="s">
        <v>38</v>
      </c>
      <c r="C39" s="7" t="s">
        <v>39</v>
      </c>
      <c r="D39" s="7" t="s">
        <v>40</v>
      </c>
      <c r="E39" s="7" t="s">
        <v>41</v>
      </c>
      <c r="F39" s="7" t="s">
        <v>42</v>
      </c>
      <c r="G39" s="7" t="s">
        <v>43</v>
      </c>
      <c r="H39" s="7" t="s">
        <v>44</v>
      </c>
      <c r="J39" s="7" t="s">
        <v>18</v>
      </c>
      <c r="K39" s="7" t="s">
        <v>38</v>
      </c>
      <c r="L39" s="7" t="s">
        <v>39</v>
      </c>
      <c r="M39" s="7" t="s">
        <v>40</v>
      </c>
      <c r="N39" s="7" t="s">
        <v>41</v>
      </c>
      <c r="O39" s="7" t="s">
        <v>42</v>
      </c>
      <c r="P39" s="7" t="s">
        <v>43</v>
      </c>
      <c r="Q39" s="7" t="s">
        <v>44</v>
      </c>
      <c r="S39" s="7" t="s">
        <v>18</v>
      </c>
      <c r="T39" s="7" t="s">
        <v>38</v>
      </c>
      <c r="U39" s="7" t="s">
        <v>39</v>
      </c>
      <c r="V39" s="7" t="s">
        <v>40</v>
      </c>
      <c r="W39" s="7" t="s">
        <v>41</v>
      </c>
      <c r="X39" s="7" t="s">
        <v>42</v>
      </c>
      <c r="Y39" s="7" t="s">
        <v>43</v>
      </c>
      <c r="Z39" s="7" t="s">
        <v>44</v>
      </c>
      <c r="AB39" s="7" t="s">
        <v>18</v>
      </c>
      <c r="AC39" s="7" t="s">
        <v>38</v>
      </c>
      <c r="AD39" s="7" t="s">
        <v>39</v>
      </c>
      <c r="AE39" s="7" t="s">
        <v>40</v>
      </c>
      <c r="AF39" s="7" t="s">
        <v>41</v>
      </c>
      <c r="AG39" s="7" t="s">
        <v>42</v>
      </c>
      <c r="AH39" s="7" t="s">
        <v>43</v>
      </c>
      <c r="AI39" s="7" t="s">
        <v>44</v>
      </c>
      <c r="AK39" s="7" t="s">
        <v>18</v>
      </c>
      <c r="AL39" s="7" t="s">
        <v>38</v>
      </c>
      <c r="AM39" s="7" t="s">
        <v>39</v>
      </c>
      <c r="AN39" s="7" t="s">
        <v>40</v>
      </c>
      <c r="AO39" s="7" t="s">
        <v>41</v>
      </c>
      <c r="AP39" s="7" t="s">
        <v>42</v>
      </c>
      <c r="AQ39" s="7" t="s">
        <v>43</v>
      </c>
      <c r="AR39" s="7" t="s">
        <v>44</v>
      </c>
      <c r="AT39" s="7" t="s">
        <v>18</v>
      </c>
      <c r="AU39" s="7" t="s">
        <v>38</v>
      </c>
      <c r="AV39" s="7" t="s">
        <v>39</v>
      </c>
      <c r="AW39" s="7" t="s">
        <v>40</v>
      </c>
      <c r="AX39" s="7" t="s">
        <v>41</v>
      </c>
      <c r="AY39" s="7" t="s">
        <v>42</v>
      </c>
      <c r="AZ39" s="7" t="s">
        <v>43</v>
      </c>
      <c r="BA39" s="7" t="s">
        <v>44</v>
      </c>
      <c r="BC39" s="7" t="s">
        <v>18</v>
      </c>
      <c r="BD39" s="7" t="s">
        <v>38</v>
      </c>
      <c r="BE39" s="7" t="s">
        <v>39</v>
      </c>
      <c r="BF39" s="7" t="s">
        <v>40</v>
      </c>
      <c r="BG39" s="7" t="s">
        <v>41</v>
      </c>
      <c r="BH39" s="7" t="s">
        <v>42</v>
      </c>
      <c r="BI39" s="7" t="s">
        <v>43</v>
      </c>
      <c r="BJ39" s="7" t="s">
        <v>44</v>
      </c>
      <c r="BL39" s="7" t="s">
        <v>18</v>
      </c>
      <c r="BM39" s="7" t="s">
        <v>38</v>
      </c>
      <c r="BN39" s="7" t="s">
        <v>39</v>
      </c>
      <c r="BO39" s="7" t="s">
        <v>40</v>
      </c>
      <c r="BP39" s="7" t="s">
        <v>41</v>
      </c>
      <c r="BQ39" s="7" t="s">
        <v>42</v>
      </c>
      <c r="BR39" s="7" t="s">
        <v>43</v>
      </c>
      <c r="BS39" s="7" t="s">
        <v>44</v>
      </c>
      <c r="BU39" s="7" t="s">
        <v>18</v>
      </c>
      <c r="BV39" s="7" t="s">
        <v>38</v>
      </c>
      <c r="BW39" s="7" t="s">
        <v>39</v>
      </c>
      <c r="BX39" s="7" t="s">
        <v>40</v>
      </c>
      <c r="BY39" s="7" t="s">
        <v>41</v>
      </c>
      <c r="BZ39" s="7" t="s">
        <v>42</v>
      </c>
      <c r="CA39" s="7" t="s">
        <v>43</v>
      </c>
      <c r="CB39" s="7" t="s">
        <v>44</v>
      </c>
      <c r="CD39" s="7" t="s">
        <v>18</v>
      </c>
      <c r="CE39" s="7" t="s">
        <v>38</v>
      </c>
      <c r="CF39" s="7" t="s">
        <v>39</v>
      </c>
      <c r="CG39" s="7" t="s">
        <v>40</v>
      </c>
      <c r="CH39" s="7" t="s">
        <v>41</v>
      </c>
      <c r="CI39" s="7" t="s">
        <v>42</v>
      </c>
      <c r="CJ39" s="7" t="s">
        <v>43</v>
      </c>
      <c r="CK39" s="7" t="s">
        <v>44</v>
      </c>
      <c r="CM39" t="s">
        <v>29</v>
      </c>
      <c r="CN39" s="12">
        <v>85</v>
      </c>
    </row>
    <row r="40" spans="1:122" x14ac:dyDescent="0.35">
      <c r="A40" s="8" t="s">
        <v>22</v>
      </c>
      <c r="B40" s="12">
        <f>'24'!V5</f>
        <v>0.87037037037037035</v>
      </c>
      <c r="C40" s="12">
        <f>'24'!AR5</f>
        <v>0.7846153846153846</v>
      </c>
      <c r="D40" s="12">
        <f>'24'!BN5</f>
        <v>0.828125</v>
      </c>
      <c r="E40" s="12">
        <f>'24'!CJ5</f>
        <v>0.95744680851063835</v>
      </c>
      <c r="F40" s="12">
        <f>'24'!DF5</f>
        <v>0.83582089552238803</v>
      </c>
      <c r="G40" s="12">
        <f>'24'!EB5</f>
        <v>0.87931034482758619</v>
      </c>
      <c r="H40" s="12">
        <f>'24'!EX5</f>
        <v>0.88524590163934425</v>
      </c>
      <c r="J40" s="8" t="s">
        <v>22</v>
      </c>
      <c r="K40" s="12">
        <f>'85'!V5</f>
        <v>0.59090909090909094</v>
      </c>
      <c r="L40" s="12">
        <f>'85'!AR5</f>
        <v>0.76595744680851063</v>
      </c>
      <c r="M40" s="12">
        <f>'85'!BN5</f>
        <v>0.71590909090909094</v>
      </c>
      <c r="N40" s="12">
        <f>'85'!CJ5</f>
        <v>0.80263157894736847</v>
      </c>
      <c r="O40" s="12">
        <f>'85'!DF5</f>
        <v>0.7415730337078652</v>
      </c>
      <c r="P40" s="12">
        <f>'85'!EB5</f>
        <v>0.89189189189189189</v>
      </c>
      <c r="Q40" s="12">
        <f>'85'!EX5</f>
        <v>0.68269230769230771</v>
      </c>
      <c r="S40" s="8" t="s">
        <v>22</v>
      </c>
      <c r="T40" s="12">
        <f>'24'!U5</f>
        <v>47</v>
      </c>
      <c r="U40" s="12">
        <f>'24'!AQ5</f>
        <v>51</v>
      </c>
      <c r="V40" s="12">
        <f>'24'!BM5</f>
        <v>53</v>
      </c>
      <c r="W40" s="12">
        <f>'24'!CI5</f>
        <v>45</v>
      </c>
      <c r="X40" s="12">
        <f>'24'!DE5</f>
        <v>56</v>
      </c>
      <c r="Y40" s="12">
        <f>'24'!EA5</f>
        <v>51</v>
      </c>
      <c r="Z40" s="12">
        <f>'24'!EW5</f>
        <v>54</v>
      </c>
      <c r="AB40" s="8" t="s">
        <v>22</v>
      </c>
      <c r="AC40" s="12">
        <f>'85'!U5</f>
        <v>65</v>
      </c>
      <c r="AD40" s="12">
        <f>'85'!AQ5</f>
        <v>72</v>
      </c>
      <c r="AE40" s="12">
        <f>'85'!BM5</f>
        <v>63</v>
      </c>
      <c r="AF40" s="12">
        <f>'85'!CI5</f>
        <v>61</v>
      </c>
      <c r="AG40" s="12">
        <f>'85'!DE5</f>
        <v>66</v>
      </c>
      <c r="AH40" s="12">
        <f>'85'!EA5</f>
        <v>66</v>
      </c>
      <c r="AI40" s="12">
        <f>'85'!EW5</f>
        <v>71</v>
      </c>
      <c r="AK40" s="8" t="s">
        <v>22</v>
      </c>
      <c r="AL40" s="12">
        <f>T40/T$47</f>
        <v>0.87037037037037035</v>
      </c>
      <c r="AM40" s="12">
        <f t="shared" ref="AM40:AR40" si="262">U40/U$47</f>
        <v>0.796875</v>
      </c>
      <c r="AN40" s="12">
        <f t="shared" si="262"/>
        <v>0.828125</v>
      </c>
      <c r="AO40" s="12">
        <f t="shared" si="262"/>
        <v>0.95744680851063835</v>
      </c>
      <c r="AP40" s="12">
        <f t="shared" si="262"/>
        <v>0.83582089552238803</v>
      </c>
      <c r="AQ40" s="12">
        <f t="shared" si="262"/>
        <v>0.87931034482758619</v>
      </c>
      <c r="AR40" s="12">
        <f t="shared" si="262"/>
        <v>0.88524590163934425</v>
      </c>
      <c r="AT40" s="8" t="s">
        <v>22</v>
      </c>
      <c r="AU40" s="12">
        <f>AC40/AC$47</f>
        <v>0.60185185185185186</v>
      </c>
      <c r="AV40" s="12">
        <f t="shared" ref="AV40:BA40" si="263">AD40/AD$47</f>
        <v>0.76595744680851063</v>
      </c>
      <c r="AW40" s="12">
        <f t="shared" si="263"/>
        <v>0.71590909090909094</v>
      </c>
      <c r="AX40" s="12">
        <f t="shared" si="263"/>
        <v>0.80263157894736847</v>
      </c>
      <c r="AY40" s="12">
        <f t="shared" si="263"/>
        <v>0.7415730337078652</v>
      </c>
      <c r="AZ40" s="12">
        <f t="shared" si="263"/>
        <v>0.89189189189189189</v>
      </c>
      <c r="BA40" s="12">
        <f t="shared" si="263"/>
        <v>0.68269230769230771</v>
      </c>
      <c r="BC40" s="8" t="s">
        <v>22</v>
      </c>
      <c r="BD40" s="12"/>
      <c r="BE40" s="12"/>
      <c r="BF40" s="12"/>
      <c r="BG40" s="12"/>
      <c r="BH40" s="12"/>
      <c r="BI40" s="12"/>
      <c r="BJ40" s="12"/>
      <c r="BL40" s="8" t="s">
        <v>22</v>
      </c>
      <c r="BM40" s="12"/>
      <c r="BN40" s="12"/>
      <c r="BO40" s="12"/>
      <c r="BP40" s="12"/>
      <c r="BQ40" s="12"/>
      <c r="BR40" s="12"/>
      <c r="BS40" s="12"/>
      <c r="BU40" s="8" t="s">
        <v>22</v>
      </c>
      <c r="BV40" s="12">
        <f>BD40/(LOG(BD$11)/LOG(2))</f>
        <v>0</v>
      </c>
      <c r="BW40" s="12">
        <f t="shared" ref="BW40" si="264">BE40/(LOG(BE$11)/LOG(2))</f>
        <v>0</v>
      </c>
      <c r="BX40" s="12">
        <f t="shared" ref="BX40" si="265">BF40/(LOG(BF$11)/LOG(2))</f>
        <v>0</v>
      </c>
      <c r="BY40" s="12">
        <f t="shared" ref="BY40" si="266">BG40/(LOG(BG$11)/LOG(2))</f>
        <v>0</v>
      </c>
      <c r="BZ40" s="12">
        <v>0</v>
      </c>
      <c r="CA40" s="12">
        <v>0</v>
      </c>
      <c r="CB40" s="12">
        <f t="shared" ref="CB40" si="267">BJ40/(LOG(BJ$11)/LOG(2))</f>
        <v>0</v>
      </c>
      <c r="CD40" s="8" t="s">
        <v>22</v>
      </c>
      <c r="CE40" s="12">
        <f>BM40/(LOG(BM$11)/LOG(2))</f>
        <v>0</v>
      </c>
      <c r="CF40" s="12">
        <f t="shared" ref="CF40" si="268">BN40/(LOG(BN$11)/LOG(2))</f>
        <v>0</v>
      </c>
      <c r="CG40" s="12">
        <f t="shared" ref="CG40" si="269">BO40/(LOG(BO$11)/LOG(2))</f>
        <v>0</v>
      </c>
      <c r="CH40" s="12">
        <f t="shared" ref="CH40" si="270">BP40/(LOG(BP$11)/LOG(2))</f>
        <v>0</v>
      </c>
      <c r="CI40" s="12">
        <v>0</v>
      </c>
      <c r="CJ40" s="12">
        <v>0</v>
      </c>
      <c r="CK40" s="12">
        <f t="shared" ref="CK40" si="271">BS40/(LOG(BS$11)/LOG(2))</f>
        <v>0</v>
      </c>
      <c r="CN40" s="12"/>
    </row>
    <row r="41" spans="1:122" x14ac:dyDescent="0.35">
      <c r="A41" s="8" t="s">
        <v>23</v>
      </c>
      <c r="B41" s="12">
        <f>'24'!V6</f>
        <v>0.12962962962962962</v>
      </c>
      <c r="C41" s="12">
        <f>'24'!AR6</f>
        <v>0.2</v>
      </c>
      <c r="D41" s="12">
        <f>'24'!BN6</f>
        <v>0.171875</v>
      </c>
      <c r="E41" s="12">
        <f>'24'!CJ6</f>
        <v>4.2553191489361701E-2</v>
      </c>
      <c r="F41" s="12">
        <f>'24'!DF6</f>
        <v>0.16417910447761194</v>
      </c>
      <c r="G41" s="12">
        <f>'24'!EB6</f>
        <v>0.1206896551724138</v>
      </c>
      <c r="H41" s="12">
        <f>'24'!EX6</f>
        <v>0.11475409836065574</v>
      </c>
      <c r="J41" s="8" t="s">
        <v>23</v>
      </c>
      <c r="K41" s="12">
        <f>'85'!V6</f>
        <v>0.2818181818181818</v>
      </c>
      <c r="L41" s="12">
        <f>'85'!AR6</f>
        <v>0.18085106382978725</v>
      </c>
      <c r="M41" s="12">
        <f>'85'!BN6</f>
        <v>0.22727272727272727</v>
      </c>
      <c r="N41" s="12">
        <f>'85'!CJ6</f>
        <v>0.10526315789473684</v>
      </c>
      <c r="O41" s="12">
        <f>'85'!DF6</f>
        <v>0.2247191011235955</v>
      </c>
      <c r="P41" s="12">
        <f>'85'!EB6</f>
        <v>8.1081081081081086E-2</v>
      </c>
      <c r="Q41" s="12">
        <f>'85'!EX6</f>
        <v>0.25961538461538464</v>
      </c>
      <c r="S41" s="8" t="s">
        <v>23</v>
      </c>
      <c r="T41" s="12">
        <f>'24'!U6</f>
        <v>7</v>
      </c>
      <c r="U41" s="12">
        <f>'24'!AQ6</f>
        <v>13</v>
      </c>
      <c r="V41" s="12">
        <f>'24'!BM6</f>
        <v>11</v>
      </c>
      <c r="W41" s="12">
        <f>'24'!CI6</f>
        <v>2</v>
      </c>
      <c r="X41" s="12">
        <f>'24'!DE6</f>
        <v>11</v>
      </c>
      <c r="Y41" s="12">
        <f>'24'!EA6</f>
        <v>7</v>
      </c>
      <c r="Z41" s="12">
        <f>'24'!EW6</f>
        <v>7</v>
      </c>
      <c r="AB41" s="8" t="s">
        <v>23</v>
      </c>
      <c r="AC41" s="12">
        <f>'85'!U6</f>
        <v>31</v>
      </c>
      <c r="AD41" s="12">
        <f>'85'!AQ6</f>
        <v>17</v>
      </c>
      <c r="AE41" s="12">
        <f>'85'!BM6</f>
        <v>20</v>
      </c>
      <c r="AF41" s="12">
        <f>'85'!CI6</f>
        <v>8</v>
      </c>
      <c r="AG41" s="12">
        <f>'85'!DE6</f>
        <v>20</v>
      </c>
      <c r="AH41" s="12">
        <f>'85'!EA6</f>
        <v>6</v>
      </c>
      <c r="AI41" s="12">
        <f>'85'!EW6</f>
        <v>27</v>
      </c>
      <c r="AK41" s="8" t="s">
        <v>23</v>
      </c>
      <c r="AL41" s="12">
        <f t="shared" ref="AL41:AL46" si="272">T41/T$47</f>
        <v>0.12962962962962962</v>
      </c>
      <c r="AM41" s="12">
        <f t="shared" ref="AM41:AM46" si="273">U41/U$47</f>
        <v>0.203125</v>
      </c>
      <c r="AN41" s="12">
        <f t="shared" ref="AN41:AN46" si="274">V41/V$47</f>
        <v>0.171875</v>
      </c>
      <c r="AO41" s="12">
        <f t="shared" ref="AO41:AO46" si="275">W41/W$47</f>
        <v>4.2553191489361701E-2</v>
      </c>
      <c r="AP41" s="12">
        <f t="shared" ref="AP41:AP46" si="276">X41/X$47</f>
        <v>0.16417910447761194</v>
      </c>
      <c r="AQ41" s="12">
        <f t="shared" ref="AQ41:AQ46" si="277">Y41/Y$47</f>
        <v>0.1206896551724138</v>
      </c>
      <c r="AR41" s="12">
        <f t="shared" ref="AR41:AR46" si="278">Z41/Z$47</f>
        <v>0.11475409836065574</v>
      </c>
      <c r="AT41" s="8" t="s">
        <v>23</v>
      </c>
      <c r="AU41" s="12">
        <f t="shared" ref="AU41:AU46" si="279">AC41/AC$47</f>
        <v>0.28703703703703703</v>
      </c>
      <c r="AV41" s="12">
        <f t="shared" ref="AV41:AV46" si="280">AD41/AD$47</f>
        <v>0.18085106382978725</v>
      </c>
      <c r="AW41" s="12">
        <f t="shared" ref="AW41:AW46" si="281">AE41/AE$47</f>
        <v>0.22727272727272727</v>
      </c>
      <c r="AX41" s="12">
        <f t="shared" ref="AX41:AX46" si="282">AF41/AF$47</f>
        <v>0.10526315789473684</v>
      </c>
      <c r="AY41" s="12">
        <f t="shared" ref="AY41:AY46" si="283">AG41/AG$47</f>
        <v>0.2247191011235955</v>
      </c>
      <c r="AZ41" s="12">
        <f t="shared" ref="AZ41:AZ46" si="284">AH41/AH$47</f>
        <v>8.1081081081081086E-2</v>
      </c>
      <c r="BA41" s="12">
        <f t="shared" ref="BA41:BA46" si="285">AI41/AI$47</f>
        <v>0.25961538461538464</v>
      </c>
      <c r="BC41" s="8" t="s">
        <v>23</v>
      </c>
      <c r="BD41" s="12">
        <f t="shared" ref="BD41:BD46" si="286">IF(AL41=0,0,(AL41*(LOG(AL41))/LOG(2)))</f>
        <v>-0.38208755668038985</v>
      </c>
      <c r="BE41" s="12">
        <f t="shared" ref="BE41:BE46" si="287">IF(AM41=0,0,(AM41*(LOG(AM41))/LOG(2)))</f>
        <v>-0.46709818225259059</v>
      </c>
      <c r="BF41" s="12">
        <f t="shared" ref="BF41:BF46" si="288">IF(AN41=0,0,(AN41*(LOG(AN41))/LOG(2)))</f>
        <v>-0.43666019054671457</v>
      </c>
      <c r="BG41" s="12">
        <f t="shared" ref="BG41:BG46" si="289">IF(AO41=0,0,(AO41*(LOG(AO41))/LOG(2)))</f>
        <v>-0.19381229156075053</v>
      </c>
      <c r="BH41" s="12">
        <f t="shared" ref="BH41:BH46" si="290">IF(AP41=0,0,(AP41*(LOG(AP41))/LOG(2)))</f>
        <v>-0.4279587058212721</v>
      </c>
      <c r="BI41" s="12">
        <f t="shared" ref="BI41:BI46" si="291">IF(AQ41=0,0,(AQ41*(LOG(AQ41))/LOG(2)))</f>
        <v>-0.36817900881878923</v>
      </c>
      <c r="BJ41" s="12">
        <f t="shared" ref="BJ41:BJ46" si="292">IF(AR41=0,0,(AR41*(LOG(AR41))/LOG(2)))</f>
        <v>-0.35842093292683569</v>
      </c>
      <c r="BL41" s="8" t="s">
        <v>23</v>
      </c>
      <c r="BM41" s="12">
        <f t="shared" ref="BM41:BM46" si="293">IF(AU41=0,0,(AU41*(LOG(AU41))/LOG(2)))</f>
        <v>-0.51686506430624435</v>
      </c>
      <c r="BN41" s="12">
        <f t="shared" ref="BN41:BN46" si="294">IF(AV41=0,0,(AV41*(LOG(AV41))/LOG(2)))</f>
        <v>-0.44618236358791563</v>
      </c>
      <c r="BO41" s="12">
        <f t="shared" ref="BO41:BO46" si="295">IF(AW41=0,0,(AW41*(LOG(AW41))/LOG(2)))</f>
        <v>-0.48579625539771243</v>
      </c>
      <c r="BP41" s="12">
        <f t="shared" ref="BP41:BP46" si="296">IF(AX41=0,0,(AX41*(LOG(AX41))/LOG(2)))</f>
        <v>-0.34188710667827216</v>
      </c>
      <c r="BQ41" s="12">
        <f t="shared" ref="BQ41:BQ46" si="297">IF(AY41=0,0,(AY41*(LOG(AY41))/LOG(2)))</f>
        <v>-0.4840011991188844</v>
      </c>
      <c r="BR41" s="12">
        <f t="shared" ref="BR41:BR46" si="298">IF(AZ41=0,0,(AZ41*(LOG(AZ41))/LOG(2)))</f>
        <v>-0.29387763769522651</v>
      </c>
      <c r="BS41" s="12">
        <f t="shared" ref="BS41:BS46" si="299">IF(BA41=0,0,(BA41*(LOG(BA41))/LOG(2)))</f>
        <v>-0.50509528684034455</v>
      </c>
      <c r="BU41" s="8" t="s">
        <v>23</v>
      </c>
      <c r="BV41" s="12">
        <f t="shared" ref="BV41:BV46" si="300">BD41/(LOG($BD$11)/LOG(2))</f>
        <v>0.28986796229432649</v>
      </c>
      <c r="BW41" s="12">
        <f t="shared" ref="BW41:BW46" si="301">BE41/(LOG($BD$11)/LOG(2))</f>
        <v>0.35436065873822642</v>
      </c>
      <c r="BX41" s="12">
        <f t="shared" ref="BX41:BX46" si="302">BF41/(LOG($BD$11)/LOG(2))</f>
        <v>0.33126909640427116</v>
      </c>
      <c r="BY41" s="12">
        <f t="shared" ref="BY41:BY46" si="303">BG41/(LOG($BD$11)/LOG(2))</f>
        <v>0.14703429368494797</v>
      </c>
      <c r="BZ41" s="12">
        <f t="shared" ref="BZ41:BZ46" si="304">BH41/(LOG($BD$11)/LOG(2))</f>
        <v>0.32466777793105778</v>
      </c>
      <c r="CA41" s="12">
        <f t="shared" ref="CA41:CA46" si="305">BI41/(LOG($BD$11)/LOG(2))</f>
        <v>0.27931634302113545</v>
      </c>
      <c r="CB41" s="12">
        <f t="shared" ref="CB41:CB46" si="306">BJ41/(LOG($BD$11)/LOG(2))</f>
        <v>0.27191344929884653</v>
      </c>
      <c r="CD41" s="8" t="s">
        <v>23</v>
      </c>
      <c r="CE41" s="12">
        <f t="shared" ref="CE41:CE46" si="307">BM41/(LOG($BD$11)/LOG(2))</f>
        <v>0.39211594398218341</v>
      </c>
      <c r="CF41" s="12">
        <f t="shared" ref="CF41:CF46" si="308">BN41/(LOG($BD$11)/LOG(2))</f>
        <v>0.33849302413446875</v>
      </c>
      <c r="CG41" s="12">
        <f t="shared" ref="CG41:CG46" si="309">BO41/(LOG($BD$11)/LOG(2))</f>
        <v>0.36854581673838727</v>
      </c>
      <c r="CH41" s="12">
        <f t="shared" ref="CH41:CH46" si="310">BP41/(LOG($BD$11)/LOG(2))</f>
        <v>0.25937018155875491</v>
      </c>
      <c r="CI41" s="12">
        <f t="shared" ref="CI41:CI46" si="311">BQ41/(LOG($BD$11)/LOG(2))</f>
        <v>0.36718401027112574</v>
      </c>
      <c r="CJ41" s="12">
        <f t="shared" ref="CJ41:CJ46" si="312">BR41/(LOG($BD$11)/LOG(2))</f>
        <v>0.22294814503431251</v>
      </c>
      <c r="CK41" s="12">
        <f t="shared" ref="CK41:CK46" si="313">BS41/(LOG($BD$11)/LOG(2))</f>
        <v>0.38318688740588702</v>
      </c>
      <c r="CM41" s="7" t="s">
        <v>18</v>
      </c>
      <c r="CN41" s="7" t="s">
        <v>38</v>
      </c>
      <c r="CO41" s="7" t="s">
        <v>39</v>
      </c>
      <c r="CP41" s="7" t="s">
        <v>40</v>
      </c>
      <c r="CQ41" s="7" t="s">
        <v>41</v>
      </c>
      <c r="CR41" s="7" t="s">
        <v>42</v>
      </c>
      <c r="CS41" s="7" t="s">
        <v>43</v>
      </c>
      <c r="CT41" s="7" t="s">
        <v>44</v>
      </c>
      <c r="CV41" s="7" t="s">
        <v>38</v>
      </c>
      <c r="CW41" s="7" t="s">
        <v>39</v>
      </c>
      <c r="CX41" s="7" t="s">
        <v>40</v>
      </c>
      <c r="CY41" s="7" t="s">
        <v>41</v>
      </c>
      <c r="CZ41" s="7" t="s">
        <v>42</v>
      </c>
      <c r="DA41" s="7" t="s">
        <v>43</v>
      </c>
      <c r="DB41" s="7" t="s">
        <v>44</v>
      </c>
      <c r="DD41" t="s">
        <v>38</v>
      </c>
      <c r="DE41" t="s">
        <v>39</v>
      </c>
      <c r="DF41" t="s">
        <v>40</v>
      </c>
      <c r="DG41" t="s">
        <v>41</v>
      </c>
      <c r="DH41" t="s">
        <v>42</v>
      </c>
      <c r="DI41" t="s">
        <v>43</v>
      </c>
      <c r="DJ41" t="s">
        <v>44</v>
      </c>
      <c r="DL41" s="7" t="s">
        <v>38</v>
      </c>
      <c r="DM41" s="7" t="s">
        <v>39</v>
      </c>
      <c r="DN41" s="7" t="s">
        <v>40</v>
      </c>
      <c r="DO41" s="7" t="s">
        <v>41</v>
      </c>
      <c r="DP41" s="7" t="s">
        <v>42</v>
      </c>
      <c r="DQ41" s="7" t="s">
        <v>43</v>
      </c>
      <c r="DR41" s="7" t="s">
        <v>44</v>
      </c>
    </row>
    <row r="42" spans="1:122" x14ac:dyDescent="0.35">
      <c r="A42" s="8" t="s">
        <v>24</v>
      </c>
      <c r="B42" s="12">
        <f>'24'!V7</f>
        <v>0</v>
      </c>
      <c r="C42" s="12">
        <f>'24'!AR7</f>
        <v>0</v>
      </c>
      <c r="D42" s="12">
        <f>'24'!BN7</f>
        <v>0</v>
      </c>
      <c r="E42" s="12">
        <f>'24'!CJ7</f>
        <v>0</v>
      </c>
      <c r="F42" s="12">
        <f>'24'!DF7</f>
        <v>0</v>
      </c>
      <c r="G42" s="12">
        <f>'24'!EB7</f>
        <v>0</v>
      </c>
      <c r="H42" s="12">
        <f>'24'!EX7</f>
        <v>0</v>
      </c>
      <c r="J42" s="8" t="s">
        <v>24</v>
      </c>
      <c r="K42" s="12">
        <f>'85'!V7</f>
        <v>8.1818181818181818E-2</v>
      </c>
      <c r="L42" s="12">
        <f>'85'!AR7</f>
        <v>5.3191489361702128E-2</v>
      </c>
      <c r="M42" s="12">
        <f>'85'!BN7</f>
        <v>5.6818181818181816E-2</v>
      </c>
      <c r="N42" s="12">
        <f>'85'!CJ7</f>
        <v>9.2105263157894732E-2</v>
      </c>
      <c r="O42" s="12">
        <f>'85'!DF7</f>
        <v>2.247191011235955E-2</v>
      </c>
      <c r="P42" s="12">
        <f>'85'!EB7</f>
        <v>2.7027027027027029E-2</v>
      </c>
      <c r="Q42" s="12">
        <f>'85'!EX7</f>
        <v>4.807692307692308E-2</v>
      </c>
      <c r="S42" s="8" t="s">
        <v>24</v>
      </c>
      <c r="T42" s="12">
        <f>'24'!U7</f>
        <v>0</v>
      </c>
      <c r="U42" s="12">
        <f>'24'!AQ7</f>
        <v>0</v>
      </c>
      <c r="V42" s="12">
        <f>'24'!BM7</f>
        <v>0</v>
      </c>
      <c r="W42" s="12">
        <f>'24'!CI7</f>
        <v>0</v>
      </c>
      <c r="X42" s="12">
        <f>'24'!DE7</f>
        <v>0</v>
      </c>
      <c r="Y42" s="12">
        <f>'24'!EA7</f>
        <v>0</v>
      </c>
      <c r="Z42" s="12">
        <f>'24'!EW7</f>
        <v>0</v>
      </c>
      <c r="AB42" s="8" t="s">
        <v>24</v>
      </c>
      <c r="AC42" s="12">
        <f>'85'!U7</f>
        <v>9</v>
      </c>
      <c r="AD42" s="12">
        <f>'85'!AQ7</f>
        <v>5</v>
      </c>
      <c r="AE42" s="12">
        <f>'85'!BM7</f>
        <v>5</v>
      </c>
      <c r="AF42" s="12">
        <f>'85'!CI7</f>
        <v>7</v>
      </c>
      <c r="AG42" s="12">
        <f>'85'!DE7</f>
        <v>2</v>
      </c>
      <c r="AH42" s="12">
        <f>'85'!EA7</f>
        <v>2</v>
      </c>
      <c r="AI42" s="12">
        <f>'85'!EW7</f>
        <v>5</v>
      </c>
      <c r="AK42" s="8" t="s">
        <v>24</v>
      </c>
      <c r="AL42" s="12">
        <f t="shared" si="272"/>
        <v>0</v>
      </c>
      <c r="AM42" s="12">
        <f t="shared" si="273"/>
        <v>0</v>
      </c>
      <c r="AN42" s="12">
        <f t="shared" si="274"/>
        <v>0</v>
      </c>
      <c r="AO42" s="12">
        <f t="shared" si="275"/>
        <v>0</v>
      </c>
      <c r="AP42" s="12">
        <f t="shared" si="276"/>
        <v>0</v>
      </c>
      <c r="AQ42" s="12">
        <f t="shared" si="277"/>
        <v>0</v>
      </c>
      <c r="AR42" s="12">
        <f t="shared" si="278"/>
        <v>0</v>
      </c>
      <c r="AT42" s="8" t="s">
        <v>24</v>
      </c>
      <c r="AU42" s="12">
        <f t="shared" si="279"/>
        <v>8.3333333333333329E-2</v>
      </c>
      <c r="AV42" s="12">
        <f t="shared" si="280"/>
        <v>5.3191489361702128E-2</v>
      </c>
      <c r="AW42" s="12">
        <f t="shared" si="281"/>
        <v>5.6818181818181816E-2</v>
      </c>
      <c r="AX42" s="12">
        <f t="shared" si="282"/>
        <v>9.2105263157894732E-2</v>
      </c>
      <c r="AY42" s="12">
        <f t="shared" si="283"/>
        <v>2.247191011235955E-2</v>
      </c>
      <c r="AZ42" s="12">
        <f t="shared" si="284"/>
        <v>2.7027027027027029E-2</v>
      </c>
      <c r="BA42" s="12">
        <f t="shared" si="285"/>
        <v>4.807692307692308E-2</v>
      </c>
      <c r="BC42" s="8" t="s">
        <v>24</v>
      </c>
      <c r="BD42" s="12">
        <f t="shared" si="286"/>
        <v>0</v>
      </c>
      <c r="BE42" s="12">
        <f t="shared" si="287"/>
        <v>0</v>
      </c>
      <c r="BF42" s="12">
        <f t="shared" si="288"/>
        <v>0</v>
      </c>
      <c r="BG42" s="12">
        <f t="shared" si="289"/>
        <v>0</v>
      </c>
      <c r="BH42" s="12">
        <f t="shared" si="290"/>
        <v>0</v>
      </c>
      <c r="BI42" s="12">
        <f t="shared" si="291"/>
        <v>0</v>
      </c>
      <c r="BJ42" s="12">
        <f t="shared" si="292"/>
        <v>0</v>
      </c>
      <c r="BL42" s="8" t="s">
        <v>24</v>
      </c>
      <c r="BM42" s="12">
        <f t="shared" si="293"/>
        <v>-0.29874687506009634</v>
      </c>
      <c r="BN42" s="12">
        <f t="shared" si="294"/>
        <v>-0.22514152961650397</v>
      </c>
      <c r="BO42" s="12">
        <f t="shared" si="295"/>
        <v>-0.23508542748579175</v>
      </c>
      <c r="BP42" s="12">
        <f t="shared" si="296"/>
        <v>-0.31689484394344558</v>
      </c>
      <c r="BQ42" s="12">
        <f t="shared" si="297"/>
        <v>-0.12305018945991905</v>
      </c>
      <c r="BR42" s="12">
        <f t="shared" si="298"/>
        <v>-0.14079603690889056</v>
      </c>
      <c r="BS42" s="12">
        <f t="shared" si="299"/>
        <v>-0.21050536650258317</v>
      </c>
      <c r="BU42" s="8" t="s">
        <v>24</v>
      </c>
      <c r="BV42" s="12">
        <f t="shared" si="300"/>
        <v>0</v>
      </c>
      <c r="BW42" s="12">
        <f t="shared" si="301"/>
        <v>0</v>
      </c>
      <c r="BX42" s="12">
        <f t="shared" si="302"/>
        <v>0</v>
      </c>
      <c r="BY42" s="12">
        <f t="shared" si="303"/>
        <v>0</v>
      </c>
      <c r="BZ42" s="12">
        <f t="shared" si="304"/>
        <v>0</v>
      </c>
      <c r="CA42" s="12">
        <f t="shared" si="305"/>
        <v>0</v>
      </c>
      <c r="CB42" s="12">
        <f t="shared" si="306"/>
        <v>0</v>
      </c>
      <c r="CD42" s="8" t="s">
        <v>24</v>
      </c>
      <c r="CE42" s="12">
        <f t="shared" si="307"/>
        <v>0.22664215675546065</v>
      </c>
      <c r="CF42" s="12">
        <f t="shared" si="308"/>
        <v>0.17080199361832088</v>
      </c>
      <c r="CG42" s="12">
        <f t="shared" si="309"/>
        <v>0.17834585984017862</v>
      </c>
      <c r="CH42" s="12">
        <f t="shared" si="310"/>
        <v>0.24040998213480852</v>
      </c>
      <c r="CI42" s="12">
        <f t="shared" si="311"/>
        <v>9.3351136552487932E-2</v>
      </c>
      <c r="CJ42" s="12">
        <f t="shared" si="312"/>
        <v>0.10681389541307595</v>
      </c>
      <c r="CK42" s="12">
        <f t="shared" si="313"/>
        <v>0.15969837429478337</v>
      </c>
      <c r="CM42" s="8" t="s">
        <v>22</v>
      </c>
      <c r="CN42" s="12">
        <v>0.59090909090909094</v>
      </c>
      <c r="CO42" s="12">
        <v>0.76595744680851063</v>
      </c>
      <c r="CP42" s="12">
        <v>0.71590909090909094</v>
      </c>
      <c r="CQ42" s="12">
        <v>0.80263157894736847</v>
      </c>
      <c r="CR42" s="12">
        <v>0.7415730337078652</v>
      </c>
      <c r="CS42" s="12">
        <v>0.89189189189189189</v>
      </c>
      <c r="CT42" s="12">
        <v>0.68269230769230771</v>
      </c>
      <c r="CV42">
        <f>CN42*100</f>
        <v>59.090909090909093</v>
      </c>
      <c r="CW42">
        <f t="shared" ref="CW42" si="314">CO42*100</f>
        <v>76.59574468085107</v>
      </c>
      <c r="CX42">
        <f t="shared" ref="CX42" si="315">CP42*100</f>
        <v>71.590909090909093</v>
      </c>
      <c r="CY42">
        <f t="shared" ref="CY42" si="316">CQ42*100</f>
        <v>80.26315789473685</v>
      </c>
      <c r="CZ42">
        <f t="shared" ref="CZ42" si="317">CR42*100</f>
        <v>74.157303370786522</v>
      </c>
      <c r="DA42">
        <f t="shared" ref="DA42" si="318">CS42*100</f>
        <v>89.189189189189193</v>
      </c>
      <c r="DB42">
        <f t="shared" ref="DB42" si="319">CT42*100</f>
        <v>68.269230769230774</v>
      </c>
      <c r="DD42">
        <v>87.037037037037038</v>
      </c>
      <c r="DE42">
        <v>78.461538461538467</v>
      </c>
      <c r="DF42">
        <v>82.8125</v>
      </c>
      <c r="DG42">
        <v>95.744680851063833</v>
      </c>
      <c r="DH42">
        <v>83.582089552238799</v>
      </c>
      <c r="DI42">
        <v>87.931034482758619</v>
      </c>
      <c r="DJ42">
        <v>88.52459016393442</v>
      </c>
      <c r="DL42">
        <v>59.090909090909093</v>
      </c>
      <c r="DM42">
        <v>76.59574468085107</v>
      </c>
      <c r="DN42">
        <v>71.590909090909093</v>
      </c>
      <c r="DO42">
        <v>80.26315789473685</v>
      </c>
      <c r="DP42">
        <v>74.157303370786522</v>
      </c>
      <c r="DQ42">
        <v>89.189189189189193</v>
      </c>
      <c r="DR42">
        <v>68.269230769230774</v>
      </c>
    </row>
    <row r="43" spans="1:122" x14ac:dyDescent="0.35">
      <c r="A43" s="8" t="s">
        <v>25</v>
      </c>
      <c r="B43" s="12">
        <f>'24'!V8</f>
        <v>0</v>
      </c>
      <c r="C43" s="12">
        <f>'24'!AR8</f>
        <v>0</v>
      </c>
      <c r="D43" s="12">
        <f>'24'!BN8</f>
        <v>0</v>
      </c>
      <c r="E43" s="12">
        <f>'24'!CJ8</f>
        <v>0</v>
      </c>
      <c r="F43" s="12">
        <f>'24'!DF8</f>
        <v>0</v>
      </c>
      <c r="G43" s="12">
        <f>'24'!EB8</f>
        <v>0</v>
      </c>
      <c r="H43" s="12">
        <f>'24'!EX8</f>
        <v>0</v>
      </c>
      <c r="J43" s="8" t="s">
        <v>25</v>
      </c>
      <c r="K43" s="12">
        <f>'85'!V8</f>
        <v>2.7272727272727271E-2</v>
      </c>
      <c r="L43" s="12">
        <f>'85'!AR8</f>
        <v>0</v>
      </c>
      <c r="M43" s="12">
        <f>'85'!BN8</f>
        <v>0</v>
      </c>
      <c r="N43" s="12">
        <f>'85'!CJ8</f>
        <v>0</v>
      </c>
      <c r="O43" s="12">
        <f>'85'!DF8</f>
        <v>1.1235955056179775E-2</v>
      </c>
      <c r="P43" s="12">
        <f>'85'!EB8</f>
        <v>0</v>
      </c>
      <c r="Q43" s="12">
        <f>'85'!EX8</f>
        <v>9.6153846153846159E-3</v>
      </c>
      <c r="S43" s="8" t="s">
        <v>25</v>
      </c>
      <c r="T43" s="12">
        <f>'24'!U8</f>
        <v>0</v>
      </c>
      <c r="U43" s="12">
        <f>'24'!AQ8</f>
        <v>0</v>
      </c>
      <c r="V43" s="12">
        <f>'24'!BM8</f>
        <v>0</v>
      </c>
      <c r="W43" s="12">
        <f>'24'!CI8</f>
        <v>0</v>
      </c>
      <c r="X43" s="12">
        <f>'24'!DE8</f>
        <v>0</v>
      </c>
      <c r="Y43" s="12">
        <f>'24'!EA8</f>
        <v>0</v>
      </c>
      <c r="Z43" s="12">
        <f>'24'!EW8</f>
        <v>0</v>
      </c>
      <c r="AB43" s="8" t="s">
        <v>25</v>
      </c>
      <c r="AC43" s="12">
        <f>'85'!U8</f>
        <v>3</v>
      </c>
      <c r="AD43" s="12">
        <f>'85'!AQ8</f>
        <v>0</v>
      </c>
      <c r="AE43" s="12">
        <f>'85'!BM8</f>
        <v>0</v>
      </c>
      <c r="AF43" s="12">
        <f>'85'!CI8</f>
        <v>0</v>
      </c>
      <c r="AG43" s="12">
        <f>'85'!DE8</f>
        <v>1</v>
      </c>
      <c r="AH43" s="12">
        <f>'85'!EA8</f>
        <v>0</v>
      </c>
      <c r="AI43" s="12">
        <f>'85'!EW8</f>
        <v>1</v>
      </c>
      <c r="AK43" s="8" t="s">
        <v>25</v>
      </c>
      <c r="AL43" s="12">
        <f t="shared" si="272"/>
        <v>0</v>
      </c>
      <c r="AM43" s="12">
        <f t="shared" si="273"/>
        <v>0</v>
      </c>
      <c r="AN43" s="12">
        <f t="shared" si="274"/>
        <v>0</v>
      </c>
      <c r="AO43" s="12">
        <f t="shared" si="275"/>
        <v>0</v>
      </c>
      <c r="AP43" s="12">
        <f t="shared" si="276"/>
        <v>0</v>
      </c>
      <c r="AQ43" s="12">
        <f t="shared" si="277"/>
        <v>0</v>
      </c>
      <c r="AR43" s="12">
        <f t="shared" si="278"/>
        <v>0</v>
      </c>
      <c r="AT43" s="8" t="s">
        <v>25</v>
      </c>
      <c r="AU43" s="12">
        <f t="shared" si="279"/>
        <v>2.7777777777777776E-2</v>
      </c>
      <c r="AV43" s="12">
        <f t="shared" si="280"/>
        <v>0</v>
      </c>
      <c r="AW43" s="12">
        <f t="shared" si="281"/>
        <v>0</v>
      </c>
      <c r="AX43" s="12">
        <f t="shared" si="282"/>
        <v>0</v>
      </c>
      <c r="AY43" s="12">
        <f t="shared" si="283"/>
        <v>1.1235955056179775E-2</v>
      </c>
      <c r="AZ43" s="12">
        <f t="shared" si="284"/>
        <v>0</v>
      </c>
      <c r="BA43" s="12">
        <f t="shared" si="285"/>
        <v>9.6153846153846159E-3</v>
      </c>
      <c r="BC43" s="8" t="s">
        <v>25</v>
      </c>
      <c r="BD43" s="12">
        <f t="shared" si="286"/>
        <v>0</v>
      </c>
      <c r="BE43" s="12">
        <f t="shared" si="287"/>
        <v>0</v>
      </c>
      <c r="BF43" s="12">
        <f t="shared" si="288"/>
        <v>0</v>
      </c>
      <c r="BG43" s="12">
        <f t="shared" si="289"/>
        <v>0</v>
      </c>
      <c r="BH43" s="12">
        <f t="shared" si="290"/>
        <v>0</v>
      </c>
      <c r="BI43" s="12">
        <f t="shared" si="291"/>
        <v>0</v>
      </c>
      <c r="BJ43" s="12">
        <f t="shared" si="292"/>
        <v>0</v>
      </c>
      <c r="BL43" s="8" t="s">
        <v>25</v>
      </c>
      <c r="BM43" s="12">
        <f t="shared" si="293"/>
        <v>-0.14360902781784202</v>
      </c>
      <c r="BN43" s="12">
        <f t="shared" si="294"/>
        <v>0</v>
      </c>
      <c r="BO43" s="12">
        <f t="shared" si="295"/>
        <v>0</v>
      </c>
      <c r="BP43" s="12">
        <f t="shared" si="296"/>
        <v>0</v>
      </c>
      <c r="BQ43" s="12">
        <f t="shared" si="297"/>
        <v>-7.2761049786139301E-2</v>
      </c>
      <c r="BR43" s="12">
        <f t="shared" si="298"/>
        <v>0</v>
      </c>
      <c r="BS43" s="12">
        <f t="shared" si="299"/>
        <v>-6.4427304982125885E-2</v>
      </c>
      <c r="BU43" s="8" t="s">
        <v>25</v>
      </c>
      <c r="BV43" s="12">
        <f t="shared" si="300"/>
        <v>0</v>
      </c>
      <c r="BW43" s="12">
        <f t="shared" si="301"/>
        <v>0</v>
      </c>
      <c r="BX43" s="12">
        <f t="shared" si="302"/>
        <v>0</v>
      </c>
      <c r="BY43" s="12">
        <f t="shared" si="303"/>
        <v>0</v>
      </c>
      <c r="BZ43" s="12">
        <f t="shared" si="304"/>
        <v>0</v>
      </c>
      <c r="CA43" s="12">
        <f t="shared" si="305"/>
        <v>0</v>
      </c>
      <c r="CB43" s="12">
        <f t="shared" si="306"/>
        <v>0</v>
      </c>
      <c r="CD43" s="8" t="s">
        <v>25</v>
      </c>
      <c r="CE43" s="12">
        <f t="shared" si="307"/>
        <v>0.10894795062757824</v>
      </c>
      <c r="CF43" s="12">
        <f t="shared" si="308"/>
        <v>0</v>
      </c>
      <c r="CG43" s="12">
        <f t="shared" si="309"/>
        <v>0</v>
      </c>
      <c r="CH43" s="12">
        <f t="shared" si="310"/>
        <v>0</v>
      </c>
      <c r="CI43" s="12">
        <f t="shared" si="311"/>
        <v>5.5199644341065536E-2</v>
      </c>
      <c r="CJ43" s="12">
        <f t="shared" si="312"/>
        <v>0</v>
      </c>
      <c r="CK43" s="12">
        <f t="shared" si="313"/>
        <v>4.8877309100399793E-2</v>
      </c>
      <c r="CM43" s="8" t="s">
        <v>23</v>
      </c>
      <c r="CN43" s="12">
        <v>0.2818181818181818</v>
      </c>
      <c r="CO43" s="12">
        <v>0.18085106382978725</v>
      </c>
      <c r="CP43" s="12">
        <v>0.22727272727272727</v>
      </c>
      <c r="CQ43" s="12">
        <v>0.10526315789473684</v>
      </c>
      <c r="CR43" s="12">
        <v>0.2247191011235955</v>
      </c>
      <c r="CS43" s="12">
        <v>8.1081081081081086E-2</v>
      </c>
      <c r="CT43" s="12">
        <v>0.25961538461538464</v>
      </c>
    </row>
    <row r="44" spans="1:122" x14ac:dyDescent="0.35">
      <c r="A44" s="8" t="s">
        <v>26</v>
      </c>
      <c r="B44" s="12">
        <f>'24'!V9</f>
        <v>0</v>
      </c>
      <c r="C44" s="12">
        <f>'24'!AR9</f>
        <v>0</v>
      </c>
      <c r="D44" s="12">
        <f>'24'!BN9</f>
        <v>0</v>
      </c>
      <c r="E44" s="12">
        <f>'24'!CJ9</f>
        <v>0</v>
      </c>
      <c r="F44" s="12">
        <f>'24'!DF9</f>
        <v>0</v>
      </c>
      <c r="G44" s="12">
        <f>'24'!EB9</f>
        <v>0</v>
      </c>
      <c r="H44" s="12">
        <f>'24'!EX9</f>
        <v>0</v>
      </c>
      <c r="J44" s="8" t="s">
        <v>26</v>
      </c>
      <c r="K44" s="12">
        <f>'85'!V9</f>
        <v>0</v>
      </c>
      <c r="L44" s="12">
        <f>'85'!AR9</f>
        <v>0</v>
      </c>
      <c r="M44" s="12">
        <f>'85'!BN9</f>
        <v>0</v>
      </c>
      <c r="N44" s="12">
        <f>'85'!CJ9</f>
        <v>0</v>
      </c>
      <c r="O44" s="12">
        <f>'85'!DF9</f>
        <v>0</v>
      </c>
      <c r="P44" s="12">
        <f>'85'!EB9</f>
        <v>0</v>
      </c>
      <c r="Q44" s="12">
        <f>'85'!EX9</f>
        <v>0</v>
      </c>
      <c r="S44" s="8" t="s">
        <v>26</v>
      </c>
      <c r="T44" s="12">
        <f>'24'!U9</f>
        <v>0</v>
      </c>
      <c r="U44" s="12">
        <f>'24'!AQ9</f>
        <v>0</v>
      </c>
      <c r="V44" s="12">
        <f>'24'!BM9</f>
        <v>0</v>
      </c>
      <c r="W44" s="12">
        <f>'24'!CI9</f>
        <v>0</v>
      </c>
      <c r="X44" s="12">
        <f>'24'!DE9</f>
        <v>0</v>
      </c>
      <c r="Y44" s="12">
        <f>'24'!EA9</f>
        <v>0</v>
      </c>
      <c r="Z44" s="12">
        <f>'24'!EW9</f>
        <v>0</v>
      </c>
      <c r="AB44" s="8" t="s">
        <v>26</v>
      </c>
      <c r="AC44" s="12">
        <f>'85'!U9</f>
        <v>0</v>
      </c>
      <c r="AD44" s="12">
        <f>'85'!AQ9</f>
        <v>0</v>
      </c>
      <c r="AE44" s="12">
        <f>'85'!BM9</f>
        <v>0</v>
      </c>
      <c r="AF44" s="12">
        <f>'85'!CI9</f>
        <v>0</v>
      </c>
      <c r="AG44" s="12">
        <f>'85'!DE9</f>
        <v>0</v>
      </c>
      <c r="AH44" s="12">
        <f>'85'!EA9</f>
        <v>0</v>
      </c>
      <c r="AI44" s="12">
        <f>'85'!EW9</f>
        <v>0</v>
      </c>
      <c r="AK44" s="8" t="s">
        <v>26</v>
      </c>
      <c r="AL44" s="12">
        <f t="shared" si="272"/>
        <v>0</v>
      </c>
      <c r="AM44" s="12">
        <f t="shared" si="273"/>
        <v>0</v>
      </c>
      <c r="AN44" s="12">
        <f t="shared" si="274"/>
        <v>0</v>
      </c>
      <c r="AO44" s="12">
        <f t="shared" si="275"/>
        <v>0</v>
      </c>
      <c r="AP44" s="12">
        <f t="shared" si="276"/>
        <v>0</v>
      </c>
      <c r="AQ44" s="12">
        <f t="shared" si="277"/>
        <v>0</v>
      </c>
      <c r="AR44" s="12">
        <f t="shared" si="278"/>
        <v>0</v>
      </c>
      <c r="AT44" s="8" t="s">
        <v>26</v>
      </c>
      <c r="AU44" s="12">
        <f t="shared" si="279"/>
        <v>0</v>
      </c>
      <c r="AV44" s="12">
        <f t="shared" si="280"/>
        <v>0</v>
      </c>
      <c r="AW44" s="12">
        <f t="shared" si="281"/>
        <v>0</v>
      </c>
      <c r="AX44" s="12">
        <f t="shared" si="282"/>
        <v>0</v>
      </c>
      <c r="AY44" s="12">
        <f t="shared" si="283"/>
        <v>0</v>
      </c>
      <c r="AZ44" s="12">
        <f t="shared" si="284"/>
        <v>0</v>
      </c>
      <c r="BA44" s="12">
        <f t="shared" si="285"/>
        <v>0</v>
      </c>
      <c r="BC44" s="8" t="s">
        <v>26</v>
      </c>
      <c r="BD44" s="12">
        <f t="shared" si="286"/>
        <v>0</v>
      </c>
      <c r="BE44" s="12">
        <f t="shared" si="287"/>
        <v>0</v>
      </c>
      <c r="BF44" s="12">
        <f t="shared" si="288"/>
        <v>0</v>
      </c>
      <c r="BG44" s="12">
        <f t="shared" si="289"/>
        <v>0</v>
      </c>
      <c r="BH44" s="12">
        <f t="shared" si="290"/>
        <v>0</v>
      </c>
      <c r="BI44" s="12">
        <f t="shared" si="291"/>
        <v>0</v>
      </c>
      <c r="BJ44" s="12">
        <f t="shared" si="292"/>
        <v>0</v>
      </c>
      <c r="BL44" s="8" t="s">
        <v>26</v>
      </c>
      <c r="BM44" s="12">
        <f t="shared" si="293"/>
        <v>0</v>
      </c>
      <c r="BN44" s="12">
        <f t="shared" si="294"/>
        <v>0</v>
      </c>
      <c r="BO44" s="12">
        <f t="shared" si="295"/>
        <v>0</v>
      </c>
      <c r="BP44" s="12">
        <f t="shared" si="296"/>
        <v>0</v>
      </c>
      <c r="BQ44" s="12">
        <f t="shared" si="297"/>
        <v>0</v>
      </c>
      <c r="BR44" s="12">
        <f t="shared" si="298"/>
        <v>0</v>
      </c>
      <c r="BS44" s="12">
        <f t="shared" si="299"/>
        <v>0</v>
      </c>
      <c r="BU44" s="8" t="s">
        <v>26</v>
      </c>
      <c r="BV44" s="12">
        <f t="shared" si="300"/>
        <v>0</v>
      </c>
      <c r="BW44" s="12">
        <f t="shared" si="301"/>
        <v>0</v>
      </c>
      <c r="BX44" s="12">
        <f t="shared" si="302"/>
        <v>0</v>
      </c>
      <c r="BY44" s="12">
        <f t="shared" si="303"/>
        <v>0</v>
      </c>
      <c r="BZ44" s="12">
        <f t="shared" si="304"/>
        <v>0</v>
      </c>
      <c r="CA44" s="12">
        <f t="shared" si="305"/>
        <v>0</v>
      </c>
      <c r="CB44" s="12">
        <f t="shared" si="306"/>
        <v>0</v>
      </c>
      <c r="CD44" s="8" t="s">
        <v>26</v>
      </c>
      <c r="CE44" s="12">
        <f t="shared" si="307"/>
        <v>0</v>
      </c>
      <c r="CF44" s="12">
        <f t="shared" si="308"/>
        <v>0</v>
      </c>
      <c r="CG44" s="12">
        <f t="shared" si="309"/>
        <v>0</v>
      </c>
      <c r="CH44" s="12">
        <f t="shared" si="310"/>
        <v>0</v>
      </c>
      <c r="CI44" s="12">
        <f t="shared" si="311"/>
        <v>0</v>
      </c>
      <c r="CJ44" s="12">
        <f t="shared" si="312"/>
        <v>0</v>
      </c>
      <c r="CK44" s="12">
        <f t="shared" si="313"/>
        <v>0</v>
      </c>
      <c r="CM44" s="8" t="s">
        <v>24</v>
      </c>
      <c r="CN44" s="12">
        <v>8.1818181818181818E-2</v>
      </c>
      <c r="CO44" s="12">
        <v>5.3191489361702128E-2</v>
      </c>
      <c r="CP44" s="12">
        <v>5.6818181818181816E-2</v>
      </c>
      <c r="CQ44" s="12">
        <v>9.2105263157894732E-2</v>
      </c>
      <c r="CR44" s="12">
        <v>2.247191011235955E-2</v>
      </c>
      <c r="CS44" s="12">
        <v>2.7027027027027029E-2</v>
      </c>
      <c r="CT44" s="12">
        <v>4.807692307692308E-2</v>
      </c>
    </row>
    <row r="45" spans="1:122" x14ac:dyDescent="0.35">
      <c r="A45" s="8" t="s">
        <v>27</v>
      </c>
      <c r="B45" s="12">
        <f>'24'!V10</f>
        <v>0</v>
      </c>
      <c r="C45" s="12">
        <f>'24'!AR10</f>
        <v>0</v>
      </c>
      <c r="D45" s="12">
        <f>'24'!BN10</f>
        <v>0</v>
      </c>
      <c r="E45" s="12">
        <f>'24'!CJ10</f>
        <v>0</v>
      </c>
      <c r="F45" s="12">
        <f>'24'!DF10</f>
        <v>0</v>
      </c>
      <c r="G45" s="12">
        <f>'24'!EB10</f>
        <v>0</v>
      </c>
      <c r="H45" s="12">
        <f>'24'!EX10</f>
        <v>0</v>
      </c>
      <c r="J45" s="8" t="s">
        <v>27</v>
      </c>
      <c r="K45" s="12">
        <f>'85'!V10</f>
        <v>0</v>
      </c>
      <c r="L45" s="12">
        <f>'85'!AR10</f>
        <v>0</v>
      </c>
      <c r="M45" s="12">
        <f>'85'!BN10</f>
        <v>0</v>
      </c>
      <c r="N45" s="12">
        <f>'85'!CJ10</f>
        <v>0</v>
      </c>
      <c r="O45" s="12">
        <f>'85'!DF10</f>
        <v>0</v>
      </c>
      <c r="P45" s="12">
        <f>'85'!EB10</f>
        <v>0</v>
      </c>
      <c r="Q45" s="12">
        <f>'85'!EX10</f>
        <v>0</v>
      </c>
      <c r="S45" s="8" t="s">
        <v>27</v>
      </c>
      <c r="T45" s="12">
        <f>'24'!U10</f>
        <v>0</v>
      </c>
      <c r="U45" s="12">
        <f>'24'!AQ10</f>
        <v>0</v>
      </c>
      <c r="V45" s="12">
        <f>'24'!BM10</f>
        <v>0</v>
      </c>
      <c r="W45" s="12">
        <f>'24'!CI10</f>
        <v>0</v>
      </c>
      <c r="X45" s="12">
        <f>'24'!DE10</f>
        <v>0</v>
      </c>
      <c r="Y45" s="12">
        <f>'24'!EA10</f>
        <v>0</v>
      </c>
      <c r="Z45" s="12">
        <f>'24'!EW10</f>
        <v>0</v>
      </c>
      <c r="AB45" s="8" t="s">
        <v>27</v>
      </c>
      <c r="AC45" s="12">
        <f>'85'!U10</f>
        <v>0</v>
      </c>
      <c r="AD45" s="12">
        <f>'85'!AQ10</f>
        <v>0</v>
      </c>
      <c r="AE45" s="12">
        <f>'85'!BM10</f>
        <v>0</v>
      </c>
      <c r="AF45" s="12">
        <f>'85'!CI10</f>
        <v>0</v>
      </c>
      <c r="AG45" s="12">
        <f>'85'!DE10</f>
        <v>0</v>
      </c>
      <c r="AH45" s="12">
        <f>'85'!EA10</f>
        <v>0</v>
      </c>
      <c r="AI45" s="12">
        <f>'85'!EW10</f>
        <v>0</v>
      </c>
      <c r="AK45" s="8" t="s">
        <v>27</v>
      </c>
      <c r="AL45" s="12">
        <f t="shared" si="272"/>
        <v>0</v>
      </c>
      <c r="AM45" s="12">
        <f t="shared" si="273"/>
        <v>0</v>
      </c>
      <c r="AN45" s="12">
        <f t="shared" si="274"/>
        <v>0</v>
      </c>
      <c r="AO45" s="12">
        <f t="shared" si="275"/>
        <v>0</v>
      </c>
      <c r="AP45" s="12">
        <f t="shared" si="276"/>
        <v>0</v>
      </c>
      <c r="AQ45" s="12">
        <f t="shared" si="277"/>
        <v>0</v>
      </c>
      <c r="AR45" s="12">
        <f t="shared" si="278"/>
        <v>0</v>
      </c>
      <c r="AT45" s="8" t="s">
        <v>27</v>
      </c>
      <c r="AU45" s="12">
        <f t="shared" si="279"/>
        <v>0</v>
      </c>
      <c r="AV45" s="12">
        <f t="shared" si="280"/>
        <v>0</v>
      </c>
      <c r="AW45" s="12">
        <f t="shared" si="281"/>
        <v>0</v>
      </c>
      <c r="AX45" s="12">
        <f t="shared" si="282"/>
        <v>0</v>
      </c>
      <c r="AY45" s="12">
        <f t="shared" si="283"/>
        <v>0</v>
      </c>
      <c r="AZ45" s="12">
        <f t="shared" si="284"/>
        <v>0</v>
      </c>
      <c r="BA45" s="12">
        <f t="shared" si="285"/>
        <v>0</v>
      </c>
      <c r="BC45" s="8" t="s">
        <v>27</v>
      </c>
      <c r="BD45" s="12">
        <f t="shared" si="286"/>
        <v>0</v>
      </c>
      <c r="BE45" s="12">
        <f t="shared" si="287"/>
        <v>0</v>
      </c>
      <c r="BF45" s="12">
        <f t="shared" si="288"/>
        <v>0</v>
      </c>
      <c r="BG45" s="12">
        <f t="shared" si="289"/>
        <v>0</v>
      </c>
      <c r="BH45" s="12">
        <f t="shared" si="290"/>
        <v>0</v>
      </c>
      <c r="BI45" s="12">
        <f t="shared" si="291"/>
        <v>0</v>
      </c>
      <c r="BJ45" s="12">
        <f t="shared" si="292"/>
        <v>0</v>
      </c>
      <c r="BL45" s="8" t="s">
        <v>27</v>
      </c>
      <c r="BM45" s="12">
        <f t="shared" si="293"/>
        <v>0</v>
      </c>
      <c r="BN45" s="12">
        <f t="shared" si="294"/>
        <v>0</v>
      </c>
      <c r="BO45" s="12">
        <f t="shared" si="295"/>
        <v>0</v>
      </c>
      <c r="BP45" s="12">
        <f t="shared" si="296"/>
        <v>0</v>
      </c>
      <c r="BQ45" s="12">
        <f t="shared" si="297"/>
        <v>0</v>
      </c>
      <c r="BR45" s="12">
        <f t="shared" si="298"/>
        <v>0</v>
      </c>
      <c r="BS45" s="12">
        <f t="shared" si="299"/>
        <v>0</v>
      </c>
      <c r="BU45" s="8" t="s">
        <v>27</v>
      </c>
      <c r="BV45" s="12">
        <f t="shared" si="300"/>
        <v>0</v>
      </c>
      <c r="BW45" s="12">
        <f t="shared" si="301"/>
        <v>0</v>
      </c>
      <c r="BX45" s="12">
        <f t="shared" si="302"/>
        <v>0</v>
      </c>
      <c r="BY45" s="12">
        <f t="shared" si="303"/>
        <v>0</v>
      </c>
      <c r="BZ45" s="12">
        <f t="shared" si="304"/>
        <v>0</v>
      </c>
      <c r="CA45" s="12">
        <f t="shared" si="305"/>
        <v>0</v>
      </c>
      <c r="CB45" s="12">
        <f t="shared" si="306"/>
        <v>0</v>
      </c>
      <c r="CD45" s="8" t="s">
        <v>27</v>
      </c>
      <c r="CE45" s="12">
        <f t="shared" si="307"/>
        <v>0</v>
      </c>
      <c r="CF45" s="12">
        <f t="shared" si="308"/>
        <v>0</v>
      </c>
      <c r="CG45" s="12">
        <f t="shared" si="309"/>
        <v>0</v>
      </c>
      <c r="CH45" s="12">
        <f t="shared" si="310"/>
        <v>0</v>
      </c>
      <c r="CI45" s="12">
        <f t="shared" si="311"/>
        <v>0</v>
      </c>
      <c r="CJ45" s="12">
        <f t="shared" si="312"/>
        <v>0</v>
      </c>
      <c r="CK45" s="12">
        <f t="shared" si="313"/>
        <v>0</v>
      </c>
      <c r="CM45" s="8" t="s">
        <v>25</v>
      </c>
      <c r="CN45" s="12">
        <v>2.7272727272727271E-2</v>
      </c>
      <c r="CO45" s="12">
        <v>0</v>
      </c>
      <c r="CP45" s="12">
        <v>0</v>
      </c>
      <c r="CQ45" s="12">
        <v>0</v>
      </c>
      <c r="CR45" s="12">
        <v>1.1235955056179775E-2</v>
      </c>
      <c r="CS45" s="12">
        <v>0</v>
      </c>
      <c r="CT45" s="12">
        <v>9.6153846153846159E-3</v>
      </c>
    </row>
    <row r="46" spans="1:122" x14ac:dyDescent="0.35">
      <c r="A46" s="8" t="s">
        <v>28</v>
      </c>
      <c r="B46" s="12">
        <f>'24'!V11</f>
        <v>0</v>
      </c>
      <c r="C46" s="12">
        <f>'24'!AR11</f>
        <v>0</v>
      </c>
      <c r="D46" s="12">
        <f>'24'!BN11</f>
        <v>0</v>
      </c>
      <c r="E46" s="12">
        <f>'24'!CJ11</f>
        <v>0</v>
      </c>
      <c r="F46" s="12">
        <f>'24'!DF11</f>
        <v>0</v>
      </c>
      <c r="G46" s="12">
        <f>'24'!EB11</f>
        <v>0</v>
      </c>
      <c r="H46" s="12">
        <f>'24'!EX11</f>
        <v>0</v>
      </c>
      <c r="J46" s="8" t="s">
        <v>28</v>
      </c>
      <c r="K46" s="12">
        <f>'85'!V11</f>
        <v>0</v>
      </c>
      <c r="L46" s="12">
        <f>'85'!AR11</f>
        <v>0</v>
      </c>
      <c r="M46" s="12">
        <f>'85'!BN11</f>
        <v>0</v>
      </c>
      <c r="N46" s="12">
        <f>'85'!CJ11</f>
        <v>0</v>
      </c>
      <c r="O46" s="12">
        <f>'85'!DF11</f>
        <v>0</v>
      </c>
      <c r="P46" s="12">
        <f>'85'!EB11</f>
        <v>0</v>
      </c>
      <c r="Q46" s="12">
        <f>'85'!EX11</f>
        <v>0</v>
      </c>
      <c r="S46" s="8" t="s">
        <v>28</v>
      </c>
      <c r="T46" s="12">
        <f>'24'!U11</f>
        <v>0</v>
      </c>
      <c r="U46" s="12">
        <f>'24'!AQ11</f>
        <v>0</v>
      </c>
      <c r="V46" s="12">
        <f>'24'!BM11</f>
        <v>0</v>
      </c>
      <c r="W46" s="12">
        <f>'24'!CI11</f>
        <v>0</v>
      </c>
      <c r="X46" s="12">
        <f>'24'!DE11</f>
        <v>0</v>
      </c>
      <c r="Y46" s="12">
        <f>'24'!EA11</f>
        <v>0</v>
      </c>
      <c r="Z46" s="12">
        <f>'24'!EW11</f>
        <v>0</v>
      </c>
      <c r="AB46" s="8" t="s">
        <v>28</v>
      </c>
      <c r="AC46" s="12">
        <f>'85'!U11</f>
        <v>0</v>
      </c>
      <c r="AD46" s="12">
        <f>'85'!AQ11</f>
        <v>0</v>
      </c>
      <c r="AE46" s="12">
        <f>'85'!BM11</f>
        <v>0</v>
      </c>
      <c r="AF46" s="12">
        <f>'85'!CI11</f>
        <v>0</v>
      </c>
      <c r="AG46" s="12">
        <f>'85'!DE11</f>
        <v>0</v>
      </c>
      <c r="AH46" s="12">
        <f>'85'!EA11</f>
        <v>0</v>
      </c>
      <c r="AI46" s="12">
        <f>'85'!EW11</f>
        <v>0</v>
      </c>
      <c r="AK46" s="8" t="s">
        <v>28</v>
      </c>
      <c r="AL46" s="12">
        <f t="shared" si="272"/>
        <v>0</v>
      </c>
      <c r="AM46" s="12">
        <f t="shared" si="273"/>
        <v>0</v>
      </c>
      <c r="AN46" s="12">
        <f t="shared" si="274"/>
        <v>0</v>
      </c>
      <c r="AO46" s="12">
        <f t="shared" si="275"/>
        <v>0</v>
      </c>
      <c r="AP46" s="12">
        <f t="shared" si="276"/>
        <v>0</v>
      </c>
      <c r="AQ46" s="12">
        <f t="shared" si="277"/>
        <v>0</v>
      </c>
      <c r="AR46" s="12">
        <f t="shared" si="278"/>
        <v>0</v>
      </c>
      <c r="AT46" s="8" t="s">
        <v>28</v>
      </c>
      <c r="AU46" s="12">
        <f t="shared" si="279"/>
        <v>0</v>
      </c>
      <c r="AV46" s="12">
        <f t="shared" si="280"/>
        <v>0</v>
      </c>
      <c r="AW46" s="12">
        <f t="shared" si="281"/>
        <v>0</v>
      </c>
      <c r="AX46" s="12">
        <f t="shared" si="282"/>
        <v>0</v>
      </c>
      <c r="AY46" s="12">
        <f t="shared" si="283"/>
        <v>0</v>
      </c>
      <c r="AZ46" s="12">
        <f t="shared" si="284"/>
        <v>0</v>
      </c>
      <c r="BA46" s="12">
        <f t="shared" si="285"/>
        <v>0</v>
      </c>
      <c r="BC46" s="8" t="s">
        <v>28</v>
      </c>
      <c r="BD46" s="12">
        <f t="shared" si="286"/>
        <v>0</v>
      </c>
      <c r="BE46" s="12">
        <f t="shared" si="287"/>
        <v>0</v>
      </c>
      <c r="BF46" s="12">
        <f t="shared" si="288"/>
        <v>0</v>
      </c>
      <c r="BG46" s="12">
        <f t="shared" si="289"/>
        <v>0</v>
      </c>
      <c r="BH46" s="12">
        <f t="shared" si="290"/>
        <v>0</v>
      </c>
      <c r="BI46" s="12">
        <f t="shared" si="291"/>
        <v>0</v>
      </c>
      <c r="BJ46" s="12">
        <f t="shared" si="292"/>
        <v>0</v>
      </c>
      <c r="BL46" s="8" t="s">
        <v>28</v>
      </c>
      <c r="BM46" s="12">
        <f t="shared" si="293"/>
        <v>0</v>
      </c>
      <c r="BN46" s="12">
        <f t="shared" si="294"/>
        <v>0</v>
      </c>
      <c r="BO46" s="12">
        <f t="shared" si="295"/>
        <v>0</v>
      </c>
      <c r="BP46" s="12">
        <f t="shared" si="296"/>
        <v>0</v>
      </c>
      <c r="BQ46" s="12">
        <f t="shared" si="297"/>
        <v>0</v>
      </c>
      <c r="BR46" s="12">
        <f t="shared" si="298"/>
        <v>0</v>
      </c>
      <c r="BS46" s="12">
        <f t="shared" si="299"/>
        <v>0</v>
      </c>
      <c r="BU46" s="8" t="s">
        <v>28</v>
      </c>
      <c r="BV46" s="12">
        <f t="shared" si="300"/>
        <v>0</v>
      </c>
      <c r="BW46" s="12">
        <f t="shared" si="301"/>
        <v>0</v>
      </c>
      <c r="BX46" s="12">
        <f t="shared" si="302"/>
        <v>0</v>
      </c>
      <c r="BY46" s="12">
        <f t="shared" si="303"/>
        <v>0</v>
      </c>
      <c r="BZ46" s="12">
        <f t="shared" si="304"/>
        <v>0</v>
      </c>
      <c r="CA46" s="12">
        <f t="shared" si="305"/>
        <v>0</v>
      </c>
      <c r="CB46" s="12">
        <f t="shared" si="306"/>
        <v>0</v>
      </c>
      <c r="CD46" s="8" t="s">
        <v>28</v>
      </c>
      <c r="CE46" s="12">
        <f t="shared" si="307"/>
        <v>0</v>
      </c>
      <c r="CF46" s="12">
        <f t="shared" si="308"/>
        <v>0</v>
      </c>
      <c r="CG46" s="12">
        <f t="shared" si="309"/>
        <v>0</v>
      </c>
      <c r="CH46" s="12">
        <f t="shared" si="310"/>
        <v>0</v>
      </c>
      <c r="CI46" s="12">
        <f t="shared" si="311"/>
        <v>0</v>
      </c>
      <c r="CJ46" s="12">
        <f t="shared" si="312"/>
        <v>0</v>
      </c>
      <c r="CK46" s="12">
        <f t="shared" si="313"/>
        <v>0</v>
      </c>
      <c r="CM46" s="8" t="s">
        <v>26</v>
      </c>
      <c r="CN46" s="12">
        <v>0</v>
      </c>
      <c r="CO46" s="12">
        <v>0</v>
      </c>
      <c r="CP46" s="12">
        <v>0</v>
      </c>
      <c r="CQ46" s="12">
        <v>0</v>
      </c>
      <c r="CR46" s="12">
        <v>0</v>
      </c>
      <c r="CS46" s="12">
        <v>0</v>
      </c>
      <c r="CT46" s="12">
        <v>0</v>
      </c>
    </row>
    <row r="47" spans="1:122" x14ac:dyDescent="0.35">
      <c r="A47" s="8" t="s">
        <v>47</v>
      </c>
      <c r="B47" s="12">
        <f>SUM(B40:B46)</f>
        <v>1</v>
      </c>
      <c r="C47" s="12">
        <f t="shared" ref="C47" si="320">SUM(C40:C46)</f>
        <v>0.98461538461538467</v>
      </c>
      <c r="D47" s="12">
        <f t="shared" ref="D47" si="321">SUM(D40:D46)</f>
        <v>1</v>
      </c>
      <c r="E47" s="12">
        <f t="shared" ref="E47" si="322">SUM(E40:E46)</f>
        <v>1</v>
      </c>
      <c r="F47" s="12">
        <f t="shared" ref="F47" si="323">SUM(F40:F46)</f>
        <v>1</v>
      </c>
      <c r="G47" s="12">
        <f t="shared" ref="G47:H47" si="324">SUM(G40:G46)</f>
        <v>1</v>
      </c>
      <c r="H47" s="12">
        <f t="shared" si="324"/>
        <v>1</v>
      </c>
      <c r="J47" s="8" t="s">
        <v>47</v>
      </c>
      <c r="K47" s="12">
        <f>SUM(K40:K46)</f>
        <v>0.98181818181818181</v>
      </c>
      <c r="L47">
        <f t="shared" ref="L47:P47" si="325">SUM(L40:L46)</f>
        <v>1</v>
      </c>
      <c r="M47">
        <f t="shared" si="325"/>
        <v>1</v>
      </c>
      <c r="N47">
        <f t="shared" si="325"/>
        <v>1</v>
      </c>
      <c r="O47">
        <f t="shared" si="325"/>
        <v>1</v>
      </c>
      <c r="P47">
        <f t="shared" si="325"/>
        <v>1</v>
      </c>
      <c r="Q47">
        <f t="shared" ref="Q47" si="326">SUM(Q40:Q46)</f>
        <v>1</v>
      </c>
      <c r="S47" s="8" t="s">
        <v>47</v>
      </c>
      <c r="T47" s="12">
        <f>SUM(T40:T46)</f>
        <v>54</v>
      </c>
      <c r="U47" s="12">
        <f t="shared" ref="U47:Z47" si="327">SUM(U40:U46)</f>
        <v>64</v>
      </c>
      <c r="V47" s="12">
        <f t="shared" si="327"/>
        <v>64</v>
      </c>
      <c r="W47" s="12">
        <f t="shared" si="327"/>
        <v>47</v>
      </c>
      <c r="X47" s="12">
        <f t="shared" si="327"/>
        <v>67</v>
      </c>
      <c r="Y47" s="12">
        <f t="shared" si="327"/>
        <v>58</v>
      </c>
      <c r="Z47" s="12">
        <f t="shared" si="327"/>
        <v>61</v>
      </c>
      <c r="AB47" s="8" t="s">
        <v>47</v>
      </c>
      <c r="AC47" s="12">
        <f>SUM(AC40:AC46)</f>
        <v>108</v>
      </c>
      <c r="AD47">
        <f t="shared" ref="AD47:AI47" si="328">SUM(AD40:AD46)</f>
        <v>94</v>
      </c>
      <c r="AE47">
        <f t="shared" si="328"/>
        <v>88</v>
      </c>
      <c r="AF47">
        <f t="shared" si="328"/>
        <v>76</v>
      </c>
      <c r="AG47">
        <f t="shared" si="328"/>
        <v>89</v>
      </c>
      <c r="AH47">
        <f t="shared" si="328"/>
        <v>74</v>
      </c>
      <c r="AI47">
        <f t="shared" si="328"/>
        <v>104</v>
      </c>
      <c r="AK47" s="8" t="s">
        <v>47</v>
      </c>
      <c r="AL47" s="12">
        <f>SUM(AL40:AL46)</f>
        <v>1</v>
      </c>
      <c r="AM47" s="12">
        <f t="shared" ref="AM47:AR47" si="329">SUM(AM40:AM46)</f>
        <v>1</v>
      </c>
      <c r="AN47" s="12">
        <f t="shared" si="329"/>
        <v>1</v>
      </c>
      <c r="AO47" s="12">
        <f t="shared" si="329"/>
        <v>1</v>
      </c>
      <c r="AP47" s="12">
        <f t="shared" si="329"/>
        <v>1</v>
      </c>
      <c r="AQ47" s="12">
        <f t="shared" si="329"/>
        <v>1</v>
      </c>
      <c r="AR47" s="12">
        <f t="shared" si="329"/>
        <v>1</v>
      </c>
      <c r="AT47" s="8" t="s">
        <v>47</v>
      </c>
      <c r="AU47" s="12">
        <f>SUM(AU40:AU46)</f>
        <v>1</v>
      </c>
      <c r="AV47">
        <f t="shared" ref="AV47:BA47" si="330">SUM(AV40:AV46)</f>
        <v>1</v>
      </c>
      <c r="AW47">
        <f t="shared" si="330"/>
        <v>1</v>
      </c>
      <c r="AX47">
        <f t="shared" si="330"/>
        <v>1</v>
      </c>
      <c r="AY47">
        <f t="shared" si="330"/>
        <v>1</v>
      </c>
      <c r="AZ47">
        <f t="shared" si="330"/>
        <v>1</v>
      </c>
      <c r="BA47">
        <f t="shared" si="330"/>
        <v>1</v>
      </c>
      <c r="BC47" s="8" t="s">
        <v>47</v>
      </c>
      <c r="BD47" s="12">
        <f>-SUM(BD40:BD46)</f>
        <v>0.38208755668038985</v>
      </c>
      <c r="BE47" s="12">
        <f>-SUM(BE40:BE46)</f>
        <v>0.46709818225259059</v>
      </c>
      <c r="BF47" s="12">
        <f t="shared" ref="BF47" si="331">-SUM(BF40:BF46)</f>
        <v>0.43666019054671457</v>
      </c>
      <c r="BG47" s="12">
        <f t="shared" ref="BG47" si="332">-SUM(BG40:BG46)</f>
        <v>0.19381229156075053</v>
      </c>
      <c r="BH47" s="12">
        <f t="shared" ref="BH47" si="333">-SUM(BH40:BH46)</f>
        <v>0.4279587058212721</v>
      </c>
      <c r="BI47" s="12">
        <f t="shared" ref="BI47" si="334">-SUM(BI40:BI46)</f>
        <v>0.36817900881878923</v>
      </c>
      <c r="BJ47" s="12">
        <f t="shared" ref="BJ47" si="335">-SUM(BJ40:BJ46)</f>
        <v>0.35842093292683569</v>
      </c>
      <c r="BL47" s="8" t="s">
        <v>47</v>
      </c>
      <c r="BM47" s="12">
        <f>-SUM(BM40:BM46)</f>
        <v>0.9592209671841827</v>
      </c>
      <c r="BN47" s="12">
        <f>-SUM(BN40:BN46)</f>
        <v>0.67132389320441965</v>
      </c>
      <c r="BO47" s="12">
        <f t="shared" ref="BO47" si="336">-SUM(BO40:BO46)</f>
        <v>0.72088168288350418</v>
      </c>
      <c r="BP47" s="12">
        <f t="shared" ref="BP47" si="337">-SUM(BP40:BP46)</f>
        <v>0.65878195062171774</v>
      </c>
      <c r="BQ47" s="12">
        <f t="shared" ref="BQ47" si="338">-SUM(BQ40:BQ46)</f>
        <v>0.67981243836494276</v>
      </c>
      <c r="BR47" s="12">
        <f t="shared" ref="BR47" si="339">-SUM(BR40:BR46)</f>
        <v>0.4346736746041171</v>
      </c>
      <c r="BS47" s="12">
        <f t="shared" ref="BS47" si="340">-SUM(BS40:BS46)</f>
        <v>0.78002795832505367</v>
      </c>
      <c r="BU47" s="8" t="s">
        <v>47</v>
      </c>
      <c r="BV47" s="12">
        <f>SUM(BV40:BV46)</f>
        <v>0.28986796229432649</v>
      </c>
      <c r="BW47" s="12">
        <f t="shared" ref="BW47:BX47" si="341">SUM(BW40:BW46)</f>
        <v>0.35436065873822642</v>
      </c>
      <c r="BX47" s="12">
        <f t="shared" si="341"/>
        <v>0.33126909640427116</v>
      </c>
      <c r="BY47" s="12">
        <f t="shared" ref="BY47" si="342">BG47/BG$11</f>
        <v>1.5620198995736467</v>
      </c>
      <c r="BZ47" s="12">
        <f t="shared" ref="BZ47:CB47" si="343">SUM(BZ40:BZ46)</f>
        <v>0.32466777793105778</v>
      </c>
      <c r="CA47" s="12">
        <f t="shared" si="343"/>
        <v>0.27931634302113545</v>
      </c>
      <c r="CB47" s="12">
        <f t="shared" si="343"/>
        <v>0.27191344929884653</v>
      </c>
      <c r="CD47" s="8" t="s">
        <v>47</v>
      </c>
      <c r="CE47" s="12">
        <f>SUM(CE40:CE46)</f>
        <v>0.72770605136522226</v>
      </c>
      <c r="CF47" s="12">
        <f t="shared" ref="CF47:CG47" si="344">SUM(CF40:CF46)</f>
        <v>0.50929501775278962</v>
      </c>
      <c r="CG47" s="12">
        <f t="shared" si="344"/>
        <v>0.54689167657856586</v>
      </c>
      <c r="CH47" s="12">
        <f t="shared" ref="CH47" si="345">BP47/BP$11</f>
        <v>1.0291958293223338</v>
      </c>
      <c r="CI47" s="12">
        <f t="shared" ref="CI47:CK47" si="346">SUM(CI40:CI46)</f>
        <v>0.51573479116467924</v>
      </c>
      <c r="CJ47" s="12">
        <f t="shared" si="346"/>
        <v>0.32976204044738844</v>
      </c>
      <c r="CK47" s="12">
        <f t="shared" si="346"/>
        <v>0.5917625708010702</v>
      </c>
      <c r="CM47" s="8" t="s">
        <v>27</v>
      </c>
      <c r="CN47" s="12">
        <v>0</v>
      </c>
      <c r="CO47" s="12">
        <v>0</v>
      </c>
      <c r="CP47" s="12">
        <v>0</v>
      </c>
      <c r="CQ47" s="12">
        <v>0</v>
      </c>
      <c r="CR47" s="12">
        <v>0</v>
      </c>
      <c r="CS47" s="12">
        <v>0</v>
      </c>
      <c r="CT47" s="12">
        <v>0</v>
      </c>
    </row>
    <row r="48" spans="1:122" x14ac:dyDescent="0.35">
      <c r="K48" s="12"/>
      <c r="AC48" s="12"/>
      <c r="AL48" s="12"/>
      <c r="AU48" s="12"/>
      <c r="BC48" s="8" t="s">
        <v>58</v>
      </c>
      <c r="BD48" s="12">
        <f>BD47/(LOG(T47)/LOG(2))</f>
        <v>6.6393575293478696E-2</v>
      </c>
      <c r="BE48" s="12">
        <f t="shared" ref="BE48" si="347">BE47/(LOG(U47)/LOG(2))</f>
        <v>7.7849697042098431E-2</v>
      </c>
      <c r="BF48" s="12">
        <f t="shared" ref="BF48" si="348">BF47/(LOG(V47)/LOG(2))</f>
        <v>7.2776698424452432E-2</v>
      </c>
      <c r="BG48" s="12">
        <f t="shared" ref="BG48" si="349">BG47/(LOG(W47)/LOG(2))</f>
        <v>3.4892283972055634E-2</v>
      </c>
      <c r="BH48" s="12">
        <f t="shared" ref="BH48" si="350">BH47/(LOG(X47)/LOG(2))</f>
        <v>7.0549359296343706E-2</v>
      </c>
      <c r="BI48" s="12">
        <f t="shared" ref="BI48" si="351">BI47/(LOG(Y47)/LOG(2))</f>
        <v>6.2850837024740341E-2</v>
      </c>
      <c r="BJ48" s="12">
        <f t="shared" ref="BJ48" si="352">BJ47/(LOG(Z47)/LOG(2))</f>
        <v>6.0434464135975599E-2</v>
      </c>
      <c r="BL48" s="8" t="s">
        <v>58</v>
      </c>
      <c r="BM48" s="12">
        <f>BM47/(LOG(AC47)/LOG(2))</f>
        <v>0.14200398850120916</v>
      </c>
      <c r="BN48" s="12">
        <f t="shared" ref="BN48" si="353">BN47/(LOG(AD47)/LOG(2))</f>
        <v>0.10242044289819877</v>
      </c>
      <c r="BO48" s="12">
        <f t="shared" ref="BO48" si="354">BO47/(LOG(AE47)/LOG(2))</f>
        <v>0.11160141099776573</v>
      </c>
      <c r="BP48" s="12">
        <f t="shared" ref="BP48" si="355">BP47/(LOG(AF47)/LOG(2))</f>
        <v>0.1054400758018119</v>
      </c>
      <c r="BQ48" s="12">
        <f t="shared" ref="BQ48" si="356">BQ47/(LOG(AG47)/LOG(2))</f>
        <v>0.10497844693763002</v>
      </c>
      <c r="BR48" s="12">
        <f t="shared" ref="BR48" si="357">BR47/(LOG(AH47)/LOG(2))</f>
        <v>7.000192271515504E-2</v>
      </c>
      <c r="BS48" s="12">
        <f t="shared" ref="BS48" si="358">BS47/(LOG(AI47)/LOG(2))</f>
        <v>0.11641444310187114</v>
      </c>
      <c r="BV48" s="12"/>
      <c r="CE48" s="12"/>
      <c r="CM48" s="8" t="s">
        <v>28</v>
      </c>
      <c r="CN48" s="12">
        <v>0</v>
      </c>
      <c r="CO48" s="12">
        <v>0</v>
      </c>
      <c r="CP48" s="12">
        <v>0</v>
      </c>
      <c r="CQ48" s="12">
        <v>0</v>
      </c>
      <c r="CR48" s="12">
        <v>0</v>
      </c>
      <c r="CS48" s="12">
        <v>0</v>
      </c>
      <c r="CT48" s="12">
        <v>0</v>
      </c>
    </row>
    <row r="49" spans="1:122" x14ac:dyDescent="0.35">
      <c r="A49" t="s">
        <v>29</v>
      </c>
      <c r="B49" s="12">
        <v>25</v>
      </c>
      <c r="J49" t="s">
        <v>29</v>
      </c>
      <c r="K49" s="12">
        <v>86</v>
      </c>
      <c r="S49" t="s">
        <v>29</v>
      </c>
      <c r="T49" s="12">
        <v>25</v>
      </c>
      <c r="AB49" t="s">
        <v>29</v>
      </c>
      <c r="AC49" s="12">
        <v>86</v>
      </c>
      <c r="AK49" t="s">
        <v>29</v>
      </c>
      <c r="AL49" s="12">
        <v>25</v>
      </c>
      <c r="AT49" t="s">
        <v>29</v>
      </c>
      <c r="AU49" s="12">
        <v>86</v>
      </c>
      <c r="BC49" t="s">
        <v>29</v>
      </c>
      <c r="BD49" s="12">
        <v>25</v>
      </c>
      <c r="BL49" t="s">
        <v>29</v>
      </c>
      <c r="BM49" s="12">
        <v>86</v>
      </c>
      <c r="BU49" t="s">
        <v>29</v>
      </c>
      <c r="BV49" s="12">
        <v>25</v>
      </c>
      <c r="CD49" t="s">
        <v>29</v>
      </c>
      <c r="CE49" s="12">
        <v>86</v>
      </c>
      <c r="CM49" s="8" t="s">
        <v>47</v>
      </c>
      <c r="CN49" s="12">
        <v>0.98181818181818181</v>
      </c>
      <c r="CO49" s="12">
        <v>1</v>
      </c>
      <c r="CP49" s="12">
        <v>1</v>
      </c>
      <c r="CQ49" s="12">
        <v>1</v>
      </c>
      <c r="CR49" s="12">
        <v>1</v>
      </c>
      <c r="CS49" s="12">
        <v>1</v>
      </c>
      <c r="CT49" s="12">
        <v>1</v>
      </c>
    </row>
    <row r="50" spans="1:122" x14ac:dyDescent="0.35">
      <c r="K50" s="12"/>
      <c r="AC50" s="12"/>
      <c r="AL50" s="12"/>
      <c r="AU50" s="12"/>
      <c r="BD50" s="12"/>
      <c r="BM50" s="12"/>
      <c r="BV50" s="12"/>
      <c r="CE50" s="12"/>
      <c r="CN50" s="12"/>
    </row>
    <row r="51" spans="1:122" x14ac:dyDescent="0.35">
      <c r="A51" s="7" t="s">
        <v>18</v>
      </c>
      <c r="B51" s="7" t="s">
        <v>38</v>
      </c>
      <c r="C51" s="7" t="s">
        <v>39</v>
      </c>
      <c r="D51" s="7" t="s">
        <v>40</v>
      </c>
      <c r="E51" s="7" t="s">
        <v>41</v>
      </c>
      <c r="F51" s="7" t="s">
        <v>42</v>
      </c>
      <c r="G51" s="7" t="s">
        <v>43</v>
      </c>
      <c r="H51" s="7" t="s">
        <v>44</v>
      </c>
      <c r="J51" s="7" t="s">
        <v>18</v>
      </c>
      <c r="K51" s="7" t="s">
        <v>38</v>
      </c>
      <c r="L51" s="7" t="s">
        <v>39</v>
      </c>
      <c r="M51" s="7" t="s">
        <v>40</v>
      </c>
      <c r="N51" s="7" t="s">
        <v>41</v>
      </c>
      <c r="O51" s="7" t="s">
        <v>42</v>
      </c>
      <c r="P51" s="7" t="s">
        <v>43</v>
      </c>
      <c r="Q51" s="7" t="s">
        <v>44</v>
      </c>
      <c r="S51" s="7" t="s">
        <v>18</v>
      </c>
      <c r="T51" s="7" t="s">
        <v>38</v>
      </c>
      <c r="U51" s="7" t="s">
        <v>39</v>
      </c>
      <c r="V51" s="7" t="s">
        <v>40</v>
      </c>
      <c r="W51" s="7" t="s">
        <v>41</v>
      </c>
      <c r="X51" s="7" t="s">
        <v>42</v>
      </c>
      <c r="Y51" s="7" t="s">
        <v>43</v>
      </c>
      <c r="Z51" s="7" t="s">
        <v>44</v>
      </c>
      <c r="AB51" s="7" t="s">
        <v>18</v>
      </c>
      <c r="AC51" s="7" t="s">
        <v>38</v>
      </c>
      <c r="AD51" s="7" t="s">
        <v>39</v>
      </c>
      <c r="AE51" s="7" t="s">
        <v>40</v>
      </c>
      <c r="AF51" s="7" t="s">
        <v>41</v>
      </c>
      <c r="AG51" s="7" t="s">
        <v>42</v>
      </c>
      <c r="AH51" s="7" t="s">
        <v>43</v>
      </c>
      <c r="AI51" s="7" t="s">
        <v>44</v>
      </c>
      <c r="AK51" s="7" t="s">
        <v>18</v>
      </c>
      <c r="AL51" s="7" t="s">
        <v>38</v>
      </c>
      <c r="AM51" s="7" t="s">
        <v>39</v>
      </c>
      <c r="AN51" s="7" t="s">
        <v>40</v>
      </c>
      <c r="AO51" s="7" t="s">
        <v>41</v>
      </c>
      <c r="AP51" s="7" t="s">
        <v>42</v>
      </c>
      <c r="AQ51" s="7" t="s">
        <v>43</v>
      </c>
      <c r="AR51" s="7" t="s">
        <v>44</v>
      </c>
      <c r="AT51" s="7" t="s">
        <v>18</v>
      </c>
      <c r="AU51" s="7" t="s">
        <v>38</v>
      </c>
      <c r="AV51" s="7" t="s">
        <v>39</v>
      </c>
      <c r="AW51" s="7" t="s">
        <v>40</v>
      </c>
      <c r="AX51" s="7" t="s">
        <v>41</v>
      </c>
      <c r="AY51" s="7" t="s">
        <v>42</v>
      </c>
      <c r="AZ51" s="7" t="s">
        <v>43</v>
      </c>
      <c r="BA51" s="7" t="s">
        <v>44</v>
      </c>
      <c r="BC51" s="7" t="s">
        <v>18</v>
      </c>
      <c r="BD51" s="7" t="s">
        <v>38</v>
      </c>
      <c r="BE51" s="7" t="s">
        <v>39</v>
      </c>
      <c r="BF51" s="7" t="s">
        <v>40</v>
      </c>
      <c r="BG51" s="7" t="s">
        <v>41</v>
      </c>
      <c r="BH51" s="7" t="s">
        <v>42</v>
      </c>
      <c r="BI51" s="7" t="s">
        <v>43</v>
      </c>
      <c r="BJ51" s="7" t="s">
        <v>44</v>
      </c>
      <c r="BL51" s="7" t="s">
        <v>18</v>
      </c>
      <c r="BM51" s="7" t="s">
        <v>38</v>
      </c>
      <c r="BN51" s="7" t="s">
        <v>39</v>
      </c>
      <c r="BO51" s="7" t="s">
        <v>40</v>
      </c>
      <c r="BP51" s="7" t="s">
        <v>41</v>
      </c>
      <c r="BQ51" s="7" t="s">
        <v>42</v>
      </c>
      <c r="BR51" s="7" t="s">
        <v>43</v>
      </c>
      <c r="BS51" s="7" t="s">
        <v>44</v>
      </c>
      <c r="BU51" s="7" t="s">
        <v>18</v>
      </c>
      <c r="BV51" s="7" t="s">
        <v>38</v>
      </c>
      <c r="BW51" s="7" t="s">
        <v>39</v>
      </c>
      <c r="BX51" s="7" t="s">
        <v>40</v>
      </c>
      <c r="BY51" s="7" t="s">
        <v>41</v>
      </c>
      <c r="BZ51" s="7" t="s">
        <v>42</v>
      </c>
      <c r="CA51" s="7" t="s">
        <v>43</v>
      </c>
      <c r="CB51" s="7" t="s">
        <v>44</v>
      </c>
      <c r="CD51" s="7" t="s">
        <v>18</v>
      </c>
      <c r="CE51" s="7" t="s">
        <v>38</v>
      </c>
      <c r="CF51" s="7" t="s">
        <v>39</v>
      </c>
      <c r="CG51" s="7" t="s">
        <v>40</v>
      </c>
      <c r="CH51" s="7" t="s">
        <v>41</v>
      </c>
      <c r="CI51" s="7" t="s">
        <v>42</v>
      </c>
      <c r="CJ51" s="7" t="s">
        <v>43</v>
      </c>
      <c r="CK51" s="7" t="s">
        <v>44</v>
      </c>
      <c r="CM51" t="s">
        <v>29</v>
      </c>
      <c r="CN51" s="12">
        <v>86</v>
      </c>
    </row>
    <row r="52" spans="1:122" x14ac:dyDescent="0.35">
      <c r="A52" s="8" t="s">
        <v>22</v>
      </c>
      <c r="B52" s="12">
        <f>'25'!V5</f>
        <v>1</v>
      </c>
      <c r="C52" s="12">
        <f>'25'!AR5</f>
        <v>1</v>
      </c>
      <c r="D52" s="12">
        <f>'25'!BN5</f>
        <v>0.9555555555555556</v>
      </c>
      <c r="E52" s="12">
        <f>'25'!CJ5</f>
        <v>0.97674418604651159</v>
      </c>
      <c r="F52" s="12">
        <f>'25'!DF5</f>
        <v>1</v>
      </c>
      <c r="G52" s="12">
        <f>'25'!EB5</f>
        <v>1</v>
      </c>
      <c r="H52" s="12">
        <f>'25'!EX5</f>
        <v>0.97727272727272729</v>
      </c>
      <c r="J52" s="8" t="s">
        <v>22</v>
      </c>
      <c r="K52" s="12">
        <f>'86'!V5</f>
        <v>0.7303370786516854</v>
      </c>
      <c r="L52" s="12">
        <f>'86'!AR5</f>
        <v>0.8</v>
      </c>
      <c r="M52" s="12">
        <f>'86'!BN5</f>
        <v>0.87234042553191493</v>
      </c>
      <c r="N52" s="12">
        <f>'86'!CJ5</f>
        <v>0.97560975609756095</v>
      </c>
      <c r="O52" s="12">
        <f>'86'!DF5</f>
        <v>0.90909090909090906</v>
      </c>
      <c r="P52" s="12">
        <f>'86'!EB5</f>
        <v>0.95238095238095233</v>
      </c>
      <c r="Q52" s="12">
        <f>'86'!EX5</f>
        <v>0.97560975609756095</v>
      </c>
      <c r="S52" s="8" t="s">
        <v>22</v>
      </c>
      <c r="T52" s="12">
        <f>'25'!U5</f>
        <v>41</v>
      </c>
      <c r="U52" s="12">
        <f>'25'!AQ5</f>
        <v>44</v>
      </c>
      <c r="V52" s="12">
        <f>'25'!BM5</f>
        <v>43</v>
      </c>
      <c r="W52" s="12">
        <f>'25'!CI5</f>
        <v>42</v>
      </c>
      <c r="X52" s="12">
        <f>'25'!DE5</f>
        <v>41</v>
      </c>
      <c r="Y52" s="12">
        <f>'25'!EA5</f>
        <v>41</v>
      </c>
      <c r="Z52" s="12">
        <f>'25'!EW5</f>
        <v>43</v>
      </c>
      <c r="AB52" s="8" t="s">
        <v>22</v>
      </c>
      <c r="AC52" s="12">
        <f>'86'!U5</f>
        <v>65</v>
      </c>
      <c r="AD52" s="12">
        <f>'86'!AQ5</f>
        <v>72</v>
      </c>
      <c r="AE52" s="12">
        <f>'86'!BM5</f>
        <v>41</v>
      </c>
      <c r="AF52" s="12">
        <f>'86'!CI5</f>
        <v>40</v>
      </c>
      <c r="AG52" s="12">
        <f>'86'!DE5</f>
        <v>40</v>
      </c>
      <c r="AH52" s="12">
        <f>'86'!EA5</f>
        <v>40</v>
      </c>
      <c r="AI52" s="12">
        <f>'86'!EW5</f>
        <v>40</v>
      </c>
      <c r="AK52" s="8" t="s">
        <v>22</v>
      </c>
      <c r="AL52" s="12">
        <f>T52/T$59</f>
        <v>1</v>
      </c>
      <c r="AM52" s="12">
        <f t="shared" ref="AM52:AR52" si="359">U52/U$59</f>
        <v>1</v>
      </c>
      <c r="AN52" s="12">
        <f t="shared" si="359"/>
        <v>0.9555555555555556</v>
      </c>
      <c r="AO52" s="12">
        <f t="shared" si="359"/>
        <v>0.97674418604651159</v>
      </c>
      <c r="AP52" s="12">
        <f t="shared" si="359"/>
        <v>1</v>
      </c>
      <c r="AQ52" s="12">
        <f t="shared" si="359"/>
        <v>1</v>
      </c>
      <c r="AR52" s="12">
        <f t="shared" si="359"/>
        <v>0.97727272727272729</v>
      </c>
      <c r="AT52" s="8" t="s">
        <v>22</v>
      </c>
      <c r="AU52" s="12">
        <f>AC52/AC$59</f>
        <v>0.7303370786516854</v>
      </c>
      <c r="AV52" s="12">
        <f t="shared" ref="AV52:BA52" si="360">AD52/AD$59</f>
        <v>0.8</v>
      </c>
      <c r="AW52" s="12">
        <f t="shared" si="360"/>
        <v>0.87234042553191493</v>
      </c>
      <c r="AX52" s="12">
        <f t="shared" si="360"/>
        <v>0.97560975609756095</v>
      </c>
      <c r="AY52" s="12">
        <f t="shared" si="360"/>
        <v>0.90909090909090906</v>
      </c>
      <c r="AZ52" s="12">
        <f t="shared" si="360"/>
        <v>0.95238095238095233</v>
      </c>
      <c r="BA52" s="12">
        <f t="shared" si="360"/>
        <v>0.97560975609756095</v>
      </c>
      <c r="BC52" s="8" t="s">
        <v>22</v>
      </c>
      <c r="BD52" s="12"/>
      <c r="BE52" s="12"/>
      <c r="BF52" s="12"/>
      <c r="BG52" s="12"/>
      <c r="BH52" s="12"/>
      <c r="BI52" s="12"/>
      <c r="BJ52" s="12"/>
      <c r="BL52" s="8" t="s">
        <v>22</v>
      </c>
      <c r="BM52" s="12"/>
      <c r="BN52" s="12"/>
      <c r="BO52" s="12"/>
      <c r="BP52" s="12"/>
      <c r="BQ52" s="12"/>
      <c r="BR52" s="12"/>
      <c r="BS52" s="12"/>
      <c r="BU52" s="8" t="s">
        <v>22</v>
      </c>
      <c r="BV52" s="12">
        <f>BD52/(LOG(BD$11)/LOG(2))</f>
        <v>0</v>
      </c>
      <c r="BW52" s="12">
        <f t="shared" ref="BW52" si="361">BE52/(LOG(BE$11)/LOG(2))</f>
        <v>0</v>
      </c>
      <c r="BX52" s="12">
        <f t="shared" ref="BX52" si="362">BF52/(LOG(BF$11)/LOG(2))</f>
        <v>0</v>
      </c>
      <c r="BY52" s="12">
        <f t="shared" ref="BY52" si="363">BG52/(LOG(BG$11)/LOG(2))</f>
        <v>0</v>
      </c>
      <c r="BZ52" s="12">
        <v>0</v>
      </c>
      <c r="CA52" s="12">
        <v>0</v>
      </c>
      <c r="CB52" s="12">
        <f t="shared" ref="CB52" si="364">BJ52/(LOG(BJ$11)/LOG(2))</f>
        <v>0</v>
      </c>
      <c r="CD52" s="8" t="s">
        <v>22</v>
      </c>
      <c r="CE52" s="12">
        <f>BM52/(LOG(BM$11)/LOG(2))</f>
        <v>0</v>
      </c>
      <c r="CF52" s="12">
        <f t="shared" ref="CF52" si="365">BN52/(LOG(BN$11)/LOG(2))</f>
        <v>0</v>
      </c>
      <c r="CG52" s="12">
        <f t="shared" ref="CG52" si="366">BO52/(LOG(BO$11)/LOG(2))</f>
        <v>0</v>
      </c>
      <c r="CH52" s="12">
        <f t="shared" ref="CH52" si="367">BP52/(LOG(BP$11)/LOG(2))</f>
        <v>0</v>
      </c>
      <c r="CI52" s="12">
        <v>0</v>
      </c>
      <c r="CJ52" s="12">
        <v>0</v>
      </c>
      <c r="CK52" s="12">
        <f t="shared" ref="CK52" si="368">BS52/(LOG(BS$11)/LOG(2))</f>
        <v>0</v>
      </c>
      <c r="CN52" s="12"/>
    </row>
    <row r="53" spans="1:122" x14ac:dyDescent="0.35">
      <c r="A53" s="8" t="s">
        <v>23</v>
      </c>
      <c r="B53" s="12">
        <f>'25'!V6</f>
        <v>0</v>
      </c>
      <c r="C53" s="12">
        <f>'25'!AR6</f>
        <v>0</v>
      </c>
      <c r="D53" s="12">
        <f>'25'!BN6</f>
        <v>4.4444444444444446E-2</v>
      </c>
      <c r="E53" s="12">
        <f>'25'!CJ6</f>
        <v>2.3255813953488372E-2</v>
      </c>
      <c r="F53" s="12">
        <f>'25'!DF6</f>
        <v>0</v>
      </c>
      <c r="G53" s="12">
        <f>'25'!EB6</f>
        <v>0</v>
      </c>
      <c r="H53" s="12">
        <f>'25'!EX6</f>
        <v>2.2727272727272728E-2</v>
      </c>
      <c r="J53" s="8" t="s">
        <v>23</v>
      </c>
      <c r="K53" s="12">
        <f>'86'!V6</f>
        <v>0.21348314606741572</v>
      </c>
      <c r="L53" s="12">
        <f>'86'!AR6</f>
        <v>0.13333333333333333</v>
      </c>
      <c r="M53" s="12">
        <f>'86'!BN6</f>
        <v>8.5106382978723402E-2</v>
      </c>
      <c r="N53" s="12">
        <f>'86'!CJ6</f>
        <v>2.4390243902439025E-2</v>
      </c>
      <c r="O53" s="12">
        <f>'86'!DF6</f>
        <v>9.0909090909090912E-2</v>
      </c>
      <c r="P53" s="12">
        <f>'86'!EB6</f>
        <v>4.7619047619047616E-2</v>
      </c>
      <c r="Q53" s="12">
        <f>'86'!EX6</f>
        <v>2.4390243902439025E-2</v>
      </c>
      <c r="S53" s="8" t="s">
        <v>23</v>
      </c>
      <c r="T53" s="12">
        <f>'25'!U6</f>
        <v>0</v>
      </c>
      <c r="U53" s="12">
        <f>'25'!AQ6</f>
        <v>0</v>
      </c>
      <c r="V53" s="12">
        <f>'25'!BM6</f>
        <v>2</v>
      </c>
      <c r="W53" s="12">
        <f>'25'!CI6</f>
        <v>1</v>
      </c>
      <c r="X53" s="12">
        <f>'25'!DE6</f>
        <v>0</v>
      </c>
      <c r="Y53" s="12">
        <f>'25'!EA6</f>
        <v>0</v>
      </c>
      <c r="Z53" s="12">
        <f>'25'!EW6</f>
        <v>1</v>
      </c>
      <c r="AB53" s="8" t="s">
        <v>23</v>
      </c>
      <c r="AC53" s="12">
        <f>'86'!U6</f>
        <v>19</v>
      </c>
      <c r="AD53" s="12">
        <f>'86'!AQ6</f>
        <v>12</v>
      </c>
      <c r="AE53" s="12">
        <f>'86'!BM6</f>
        <v>4</v>
      </c>
      <c r="AF53" s="12">
        <f>'86'!CI6</f>
        <v>1</v>
      </c>
      <c r="AG53" s="12">
        <f>'86'!DE6</f>
        <v>4</v>
      </c>
      <c r="AH53" s="12">
        <f>'86'!EA6</f>
        <v>2</v>
      </c>
      <c r="AI53" s="12">
        <f>'86'!EW6</f>
        <v>1</v>
      </c>
      <c r="AK53" s="8" t="s">
        <v>23</v>
      </c>
      <c r="AL53" s="12">
        <f t="shared" ref="AL53:AL58" si="369">T53/T$59</f>
        <v>0</v>
      </c>
      <c r="AM53" s="12">
        <f t="shared" ref="AM53:AM58" si="370">U53/U$59</f>
        <v>0</v>
      </c>
      <c r="AN53" s="12">
        <f t="shared" ref="AN53:AN58" si="371">V53/V$59</f>
        <v>4.4444444444444446E-2</v>
      </c>
      <c r="AO53" s="12">
        <f t="shared" ref="AO53:AO58" si="372">W53/W$59</f>
        <v>2.3255813953488372E-2</v>
      </c>
      <c r="AP53" s="12">
        <f t="shared" ref="AP53:AP58" si="373">X53/X$59</f>
        <v>0</v>
      </c>
      <c r="AQ53" s="12">
        <f t="shared" ref="AQ53:AQ58" si="374">Y53/Y$59</f>
        <v>0</v>
      </c>
      <c r="AR53" s="12">
        <f t="shared" ref="AR53:AR58" si="375">Z53/Z$59</f>
        <v>2.2727272727272728E-2</v>
      </c>
      <c r="AT53" s="8" t="s">
        <v>23</v>
      </c>
      <c r="AU53" s="12">
        <f t="shared" ref="AU53:AU58" si="376">AC53/AC$59</f>
        <v>0.21348314606741572</v>
      </c>
      <c r="AV53" s="12">
        <f t="shared" ref="AV53:AV58" si="377">AD53/AD$59</f>
        <v>0.13333333333333333</v>
      </c>
      <c r="AW53" s="12">
        <f t="shared" ref="AW53:AW58" si="378">AE53/AE$59</f>
        <v>8.5106382978723402E-2</v>
      </c>
      <c r="AX53" s="12">
        <f t="shared" ref="AX53:AX58" si="379">AF53/AF$59</f>
        <v>2.4390243902439025E-2</v>
      </c>
      <c r="AY53" s="12">
        <f t="shared" ref="AY53:AY58" si="380">AG53/AG$59</f>
        <v>9.0909090909090912E-2</v>
      </c>
      <c r="AZ53" s="12">
        <f t="shared" ref="AZ53:AZ58" si="381">AH53/AH$59</f>
        <v>4.7619047619047616E-2</v>
      </c>
      <c r="BA53" s="12">
        <f t="shared" ref="BA53:BA58" si="382">AI53/AI$59</f>
        <v>2.4390243902439025E-2</v>
      </c>
      <c r="BC53" s="8" t="s">
        <v>23</v>
      </c>
      <c r="BD53" s="12">
        <f t="shared" ref="BD53:BD58" si="383">IF(AL53=0,0,(AL53*(LOG(AL53))/LOG(2)))</f>
        <v>0</v>
      </c>
      <c r="BE53" s="12">
        <f t="shared" ref="BE53:BE58" si="384">IF(AM53=0,0,(AM53*(LOG(AM53))/LOG(2)))</f>
        <v>0</v>
      </c>
      <c r="BF53" s="12">
        <f t="shared" ref="BF53:BF58" si="385">IF(AN53=0,0,(AN53*(LOG(AN53))/LOG(2)))</f>
        <v>-0.19963791539242998</v>
      </c>
      <c r="BG53" s="12">
        <f t="shared" ref="BG53:BG58" si="386">IF(AO53=0,0,(AO53*(LOG(AO53))/LOG(2)))</f>
        <v>-0.12619220359772321</v>
      </c>
      <c r="BH53" s="12">
        <f t="shared" ref="BH53:BH58" si="387">IF(AP53=0,0,(AP53*(LOG(AP53))/LOG(2)))</f>
        <v>0</v>
      </c>
      <c r="BI53" s="12">
        <f t="shared" ref="BI53:BI58" si="388">IF(AQ53=0,0,(AQ53*(LOG(AQ53))/LOG(2)))</f>
        <v>0</v>
      </c>
      <c r="BJ53" s="12">
        <f t="shared" ref="BJ53:BJ58" si="389">IF(AR53=0,0,(AR53*(LOG(AR53))/LOG(2)))</f>
        <v>-0.12407799133266585</v>
      </c>
      <c r="BL53" s="8" t="s">
        <v>23</v>
      </c>
      <c r="BM53" s="12">
        <f t="shared" ref="BM53:BM58" si="390">IF(AU53=0,0,(AU53*(LOG(AU53))/LOG(2)))</f>
        <v>-0.47559901610037564</v>
      </c>
      <c r="BN53" s="12">
        <f t="shared" ref="BN53:BN58" si="391">IF(AV53=0,0,(AV53*(LOG(AV53))/LOG(2)))</f>
        <v>-0.3875854127478025</v>
      </c>
      <c r="BO53" s="12">
        <f t="shared" ref="BO53:BO58" si="392">IF(AW53=0,0,(AW53*(LOG(AW53))/LOG(2)))</f>
        <v>-0.30251820014277764</v>
      </c>
      <c r="BP53" s="12">
        <f t="shared" ref="BP53:BP58" si="393">IF(AX53=0,0,(AX53*(LOG(AX53))/LOG(2)))</f>
        <v>-0.13067200011263619</v>
      </c>
      <c r="BQ53" s="12">
        <f t="shared" ref="BQ53:BQ58" si="394">IF(AY53=0,0,(AY53*(LOG(AY53))/LOG(2)))</f>
        <v>-0.31449378351248153</v>
      </c>
      <c r="BR53" s="12">
        <f t="shared" ref="BR53:BR58" si="395">IF(AZ53=0,0,(AZ53*(LOG(AZ53))/LOG(2)))</f>
        <v>-0.20915797251327428</v>
      </c>
      <c r="BS53" s="12">
        <f t="shared" ref="BS53:BS58" si="396">IF(BA53=0,0,(BA53*(LOG(BA53))/LOG(2)))</f>
        <v>-0.13067200011263619</v>
      </c>
      <c r="BU53" s="8" t="s">
        <v>23</v>
      </c>
      <c r="BV53" s="12">
        <f t="shared" ref="BV53:BV58" si="397">BD53/(LOG($BD$11)/LOG(2))</f>
        <v>0</v>
      </c>
      <c r="BW53" s="12">
        <f t="shared" ref="BW53:BW58" si="398">BE53/(LOG($BD$11)/LOG(2))</f>
        <v>0</v>
      </c>
      <c r="BX53" s="12">
        <f t="shared" ref="BX53:BX58" si="399">BF53/(LOG($BD$11)/LOG(2))</f>
        <v>0.15145386108424627</v>
      </c>
      <c r="BY53" s="12">
        <f t="shared" ref="BY53:BY58" si="400">BG53/(LOG($BD$11)/LOG(2))</f>
        <v>9.573480286064541E-2</v>
      </c>
      <c r="BZ53" s="12">
        <f t="shared" ref="BZ53:BZ58" si="401">BH53/(LOG($BD$11)/LOG(2))</f>
        <v>0</v>
      </c>
      <c r="CA53" s="12">
        <f t="shared" ref="CA53:CA58" si="402">BI53/(LOG($BD$11)/LOG(2))</f>
        <v>0</v>
      </c>
      <c r="CB53" s="12">
        <f t="shared" ref="CB53:CB58" si="403">BJ53/(LOG($BD$11)/LOG(2))</f>
        <v>9.4130871012002459E-2</v>
      </c>
      <c r="CD53" s="8" t="s">
        <v>23</v>
      </c>
      <c r="CE53" s="12">
        <f t="shared" ref="CE53:CE58" si="404">BM53/(LOG($BD$11)/LOG(2))</f>
        <v>0.36080975487385719</v>
      </c>
      <c r="CF53" s="12">
        <f t="shared" ref="CF53:CF58" si="405">BN53/(LOG($BD$11)/LOG(2))</f>
        <v>0.29403887104910043</v>
      </c>
      <c r="CG53" s="12">
        <f t="shared" ref="CG53:CG58" si="406">BO53/(LOG($BD$11)/LOG(2))</f>
        <v>0.22950324526188576</v>
      </c>
      <c r="CH53" s="12">
        <f t="shared" ref="CH53:CH58" si="407">BP53/(LOG($BD$11)/LOG(2))</f>
        <v>9.9133368096721047E-2</v>
      </c>
      <c r="CI53" s="12">
        <f t="shared" ref="CI53:CI58" si="408">BQ53/(LOG($BD$11)/LOG(2))</f>
        <v>0.23858843499907892</v>
      </c>
      <c r="CJ53" s="12">
        <f t="shared" ref="CJ53:CJ58" si="409">BR53/(LOG($BD$11)/LOG(2))</f>
        <v>0.15867618358676383</v>
      </c>
      <c r="CK53" s="12">
        <f t="shared" ref="CK53:CK58" si="410">BS53/(LOG($BD$11)/LOG(2))</f>
        <v>9.9133368096721047E-2</v>
      </c>
      <c r="CM53" s="7" t="s">
        <v>18</v>
      </c>
      <c r="CN53" s="7" t="s">
        <v>38</v>
      </c>
      <c r="CO53" s="7" t="s">
        <v>39</v>
      </c>
      <c r="CP53" s="7" t="s">
        <v>40</v>
      </c>
      <c r="CQ53" s="7" t="s">
        <v>41</v>
      </c>
      <c r="CR53" s="7" t="s">
        <v>42</v>
      </c>
      <c r="CS53" s="7" t="s">
        <v>43</v>
      </c>
      <c r="CT53" s="7" t="s">
        <v>44</v>
      </c>
      <c r="CV53" s="7" t="s">
        <v>38</v>
      </c>
      <c r="CW53" s="7" t="s">
        <v>39</v>
      </c>
      <c r="CX53" s="7" t="s">
        <v>40</v>
      </c>
      <c r="CY53" s="7" t="s">
        <v>41</v>
      </c>
      <c r="CZ53" s="7" t="s">
        <v>42</v>
      </c>
      <c r="DA53" s="7" t="s">
        <v>43</v>
      </c>
      <c r="DB53" s="7" t="s">
        <v>44</v>
      </c>
      <c r="DD53" t="s">
        <v>38</v>
      </c>
      <c r="DE53" t="s">
        <v>39</v>
      </c>
      <c r="DF53" t="s">
        <v>40</v>
      </c>
      <c r="DG53" t="s">
        <v>41</v>
      </c>
      <c r="DH53" t="s">
        <v>42</v>
      </c>
      <c r="DI53" t="s">
        <v>43</v>
      </c>
      <c r="DJ53" t="s">
        <v>44</v>
      </c>
      <c r="DL53" s="7" t="s">
        <v>38</v>
      </c>
      <c r="DM53" s="7" t="s">
        <v>39</v>
      </c>
      <c r="DN53" s="7" t="s">
        <v>40</v>
      </c>
      <c r="DO53" s="7" t="s">
        <v>41</v>
      </c>
      <c r="DP53" s="7" t="s">
        <v>42</v>
      </c>
      <c r="DQ53" s="7" t="s">
        <v>43</v>
      </c>
      <c r="DR53" s="7" t="s">
        <v>44</v>
      </c>
    </row>
    <row r="54" spans="1:122" x14ac:dyDescent="0.35">
      <c r="A54" s="8" t="s">
        <v>24</v>
      </c>
      <c r="B54" s="12">
        <f>'25'!V7</f>
        <v>0</v>
      </c>
      <c r="C54" s="12">
        <f>'25'!AR7</f>
        <v>0</v>
      </c>
      <c r="D54" s="12">
        <f>'25'!BN7</f>
        <v>0</v>
      </c>
      <c r="E54" s="12">
        <f>'25'!CJ7</f>
        <v>0</v>
      </c>
      <c r="F54" s="12">
        <f>'25'!DF7</f>
        <v>0</v>
      </c>
      <c r="G54" s="12">
        <f>'25'!EB7</f>
        <v>0</v>
      </c>
      <c r="H54" s="12">
        <f>'25'!EX7</f>
        <v>0</v>
      </c>
      <c r="J54" s="8" t="s">
        <v>24</v>
      </c>
      <c r="K54" s="12">
        <f>'86'!V7</f>
        <v>1.1235955056179775E-2</v>
      </c>
      <c r="L54" s="12">
        <f>'86'!AR7</f>
        <v>0</v>
      </c>
      <c r="M54" s="12">
        <f>'86'!BN7</f>
        <v>2.1276595744680851E-2</v>
      </c>
      <c r="N54" s="12">
        <f>'86'!CJ7</f>
        <v>0</v>
      </c>
      <c r="O54" s="12">
        <f>'86'!DF7</f>
        <v>0</v>
      </c>
      <c r="P54" s="12">
        <f>'86'!EB7</f>
        <v>0</v>
      </c>
      <c r="Q54" s="12">
        <f>'86'!EX7</f>
        <v>0</v>
      </c>
      <c r="S54" s="8" t="s">
        <v>24</v>
      </c>
      <c r="T54" s="12">
        <f>'25'!U7</f>
        <v>0</v>
      </c>
      <c r="U54" s="12">
        <f>'25'!AQ7</f>
        <v>0</v>
      </c>
      <c r="V54" s="12">
        <f>'25'!BM7</f>
        <v>0</v>
      </c>
      <c r="W54" s="12">
        <f>'25'!CI7</f>
        <v>0</v>
      </c>
      <c r="X54" s="12">
        <f>'25'!DE7</f>
        <v>0</v>
      </c>
      <c r="Y54" s="12">
        <f>'25'!EA7</f>
        <v>0</v>
      </c>
      <c r="Z54" s="12">
        <f>'25'!EW7</f>
        <v>0</v>
      </c>
      <c r="AB54" s="8" t="s">
        <v>24</v>
      </c>
      <c r="AC54" s="12">
        <f>'86'!U7</f>
        <v>1</v>
      </c>
      <c r="AD54" s="12">
        <f>'86'!AQ7</f>
        <v>0</v>
      </c>
      <c r="AE54" s="12">
        <f>'86'!BM7</f>
        <v>1</v>
      </c>
      <c r="AF54" s="12">
        <f>'86'!CI7</f>
        <v>0</v>
      </c>
      <c r="AG54" s="12">
        <f>'86'!DE7</f>
        <v>0</v>
      </c>
      <c r="AH54" s="12">
        <f>'86'!EA7</f>
        <v>0</v>
      </c>
      <c r="AI54" s="12">
        <f>'86'!EW7</f>
        <v>0</v>
      </c>
      <c r="AK54" s="8" t="s">
        <v>24</v>
      </c>
      <c r="AL54" s="12">
        <f t="shared" si="369"/>
        <v>0</v>
      </c>
      <c r="AM54" s="12">
        <f t="shared" si="370"/>
        <v>0</v>
      </c>
      <c r="AN54" s="12">
        <f t="shared" si="371"/>
        <v>0</v>
      </c>
      <c r="AO54" s="12">
        <f t="shared" si="372"/>
        <v>0</v>
      </c>
      <c r="AP54" s="12">
        <f t="shared" si="373"/>
        <v>0</v>
      </c>
      <c r="AQ54" s="12">
        <f t="shared" si="374"/>
        <v>0</v>
      </c>
      <c r="AR54" s="12">
        <f t="shared" si="375"/>
        <v>0</v>
      </c>
      <c r="AT54" s="8" t="s">
        <v>24</v>
      </c>
      <c r="AU54" s="12">
        <f t="shared" si="376"/>
        <v>1.1235955056179775E-2</v>
      </c>
      <c r="AV54" s="12">
        <f t="shared" si="377"/>
        <v>0</v>
      </c>
      <c r="AW54" s="12">
        <f t="shared" si="378"/>
        <v>2.1276595744680851E-2</v>
      </c>
      <c r="AX54" s="12">
        <f t="shared" si="379"/>
        <v>0</v>
      </c>
      <c r="AY54" s="12">
        <f t="shared" si="380"/>
        <v>0</v>
      </c>
      <c r="AZ54" s="12">
        <f t="shared" si="381"/>
        <v>0</v>
      </c>
      <c r="BA54" s="12">
        <f t="shared" si="382"/>
        <v>0</v>
      </c>
      <c r="BC54" s="8" t="s">
        <v>24</v>
      </c>
      <c r="BD54" s="12">
        <f t="shared" si="383"/>
        <v>0</v>
      </c>
      <c r="BE54" s="12">
        <f t="shared" si="384"/>
        <v>0</v>
      </c>
      <c r="BF54" s="12">
        <f t="shared" si="385"/>
        <v>0</v>
      </c>
      <c r="BG54" s="12">
        <f t="shared" si="386"/>
        <v>0</v>
      </c>
      <c r="BH54" s="12">
        <f t="shared" si="387"/>
        <v>0</v>
      </c>
      <c r="BI54" s="12">
        <f t="shared" si="388"/>
        <v>0</v>
      </c>
      <c r="BJ54" s="12">
        <f t="shared" si="389"/>
        <v>0</v>
      </c>
      <c r="BL54" s="8" t="s">
        <v>24</v>
      </c>
      <c r="BM54" s="12">
        <f t="shared" si="390"/>
        <v>-7.2761049786139301E-2</v>
      </c>
      <c r="BN54" s="12">
        <f t="shared" si="391"/>
        <v>0</v>
      </c>
      <c r="BO54" s="12">
        <f t="shared" si="392"/>
        <v>-0.11818274152505612</v>
      </c>
      <c r="BP54" s="12">
        <f t="shared" si="393"/>
        <v>0</v>
      </c>
      <c r="BQ54" s="12">
        <f t="shared" si="394"/>
        <v>0</v>
      </c>
      <c r="BR54" s="12">
        <f t="shared" si="395"/>
        <v>0</v>
      </c>
      <c r="BS54" s="12">
        <f t="shared" si="396"/>
        <v>0</v>
      </c>
      <c r="BU54" s="8" t="s">
        <v>24</v>
      </c>
      <c r="BV54" s="12">
        <f t="shared" si="397"/>
        <v>0</v>
      </c>
      <c r="BW54" s="12">
        <f t="shared" si="398"/>
        <v>0</v>
      </c>
      <c r="BX54" s="12">
        <f t="shared" si="399"/>
        <v>0</v>
      </c>
      <c r="BY54" s="12">
        <f t="shared" si="400"/>
        <v>0</v>
      </c>
      <c r="BZ54" s="12">
        <f t="shared" si="401"/>
        <v>0</v>
      </c>
      <c r="CA54" s="12">
        <f t="shared" si="402"/>
        <v>0</v>
      </c>
      <c r="CB54" s="12">
        <f t="shared" si="403"/>
        <v>0</v>
      </c>
      <c r="CD54" s="8" t="s">
        <v>24</v>
      </c>
      <c r="CE54" s="12">
        <f t="shared" si="404"/>
        <v>5.5199644341065536E-2</v>
      </c>
      <c r="CF54" s="12">
        <f t="shared" si="405"/>
        <v>0</v>
      </c>
      <c r="CG54" s="12">
        <f t="shared" si="406"/>
        <v>8.9658482369476544E-2</v>
      </c>
      <c r="CH54" s="12">
        <f t="shared" si="407"/>
        <v>0</v>
      </c>
      <c r="CI54" s="12">
        <f t="shared" si="408"/>
        <v>0</v>
      </c>
      <c r="CJ54" s="12">
        <f t="shared" si="409"/>
        <v>0</v>
      </c>
      <c r="CK54" s="12">
        <f t="shared" si="410"/>
        <v>0</v>
      </c>
      <c r="CM54" s="8" t="s">
        <v>22</v>
      </c>
      <c r="CN54" s="12">
        <v>0.7303370786516854</v>
      </c>
      <c r="CO54" s="12">
        <v>0.8</v>
      </c>
      <c r="CP54" s="12">
        <v>0.87234042553191493</v>
      </c>
      <c r="CQ54" s="12">
        <v>0.97560975609756095</v>
      </c>
      <c r="CR54" s="12">
        <v>0.90909090909090906</v>
      </c>
      <c r="CS54" s="12">
        <v>0.95238095238095233</v>
      </c>
      <c r="CT54" s="12">
        <v>0.97560975609756095</v>
      </c>
      <c r="CV54">
        <f>CN54*100</f>
        <v>73.033707865168537</v>
      </c>
      <c r="CW54">
        <f t="shared" ref="CW54" si="411">CO54*100</f>
        <v>80</v>
      </c>
      <c r="CX54">
        <f t="shared" ref="CX54" si="412">CP54*100</f>
        <v>87.2340425531915</v>
      </c>
      <c r="CY54">
        <f t="shared" ref="CY54" si="413">CQ54*100</f>
        <v>97.560975609756099</v>
      </c>
      <c r="CZ54">
        <f t="shared" ref="CZ54" si="414">CR54*100</f>
        <v>90.909090909090907</v>
      </c>
      <c r="DA54">
        <f t="shared" ref="DA54" si="415">CS54*100</f>
        <v>95.238095238095227</v>
      </c>
      <c r="DB54">
        <f t="shared" ref="DB54" si="416">CT54*100</f>
        <v>97.560975609756099</v>
      </c>
      <c r="DD54">
        <v>100</v>
      </c>
      <c r="DE54">
        <v>100</v>
      </c>
      <c r="DF54">
        <v>95.555555555555557</v>
      </c>
      <c r="DG54">
        <v>97.674418604651152</v>
      </c>
      <c r="DH54">
        <v>100</v>
      </c>
      <c r="DI54">
        <v>100</v>
      </c>
      <c r="DJ54">
        <v>97.727272727272734</v>
      </c>
      <c r="DL54">
        <v>73.033707865168537</v>
      </c>
      <c r="DM54">
        <v>80</v>
      </c>
      <c r="DN54">
        <v>87.2340425531915</v>
      </c>
      <c r="DO54">
        <v>97.560975609756099</v>
      </c>
      <c r="DP54">
        <v>90.909090909090907</v>
      </c>
      <c r="DQ54">
        <v>95.238095238095227</v>
      </c>
      <c r="DR54">
        <v>97.560975609756099</v>
      </c>
    </row>
    <row r="55" spans="1:122" x14ac:dyDescent="0.35">
      <c r="A55" s="8" t="s">
        <v>25</v>
      </c>
      <c r="B55" s="12">
        <f>'25'!V8</f>
        <v>0</v>
      </c>
      <c r="C55" s="12">
        <f>'25'!AR8</f>
        <v>0</v>
      </c>
      <c r="D55" s="12">
        <f>'25'!BN8</f>
        <v>0</v>
      </c>
      <c r="E55" s="12">
        <f>'25'!CJ8</f>
        <v>0</v>
      </c>
      <c r="F55" s="12">
        <f>'25'!DF8</f>
        <v>0</v>
      </c>
      <c r="G55" s="12">
        <f>'25'!EB8</f>
        <v>0</v>
      </c>
      <c r="H55" s="12">
        <f>'25'!EX8</f>
        <v>0</v>
      </c>
      <c r="J55" s="8" t="s">
        <v>25</v>
      </c>
      <c r="K55" s="12">
        <f>'86'!V8</f>
        <v>0</v>
      </c>
      <c r="L55" s="12">
        <f>'86'!AR8</f>
        <v>2.2222222222222223E-2</v>
      </c>
      <c r="M55" s="12">
        <f>'86'!BN8</f>
        <v>0</v>
      </c>
      <c r="N55" s="12">
        <f>'86'!CJ8</f>
        <v>0</v>
      </c>
      <c r="O55" s="12">
        <f>'86'!DF8</f>
        <v>0</v>
      </c>
      <c r="P55" s="12">
        <f>'86'!EB8</f>
        <v>0</v>
      </c>
      <c r="Q55" s="12">
        <f>'86'!EX8</f>
        <v>0</v>
      </c>
      <c r="S55" s="8" t="s">
        <v>25</v>
      </c>
      <c r="T55" s="12">
        <f>'25'!U8</f>
        <v>0</v>
      </c>
      <c r="U55" s="12">
        <f>'25'!AQ8</f>
        <v>0</v>
      </c>
      <c r="V55" s="12">
        <f>'25'!BM8</f>
        <v>0</v>
      </c>
      <c r="W55" s="12">
        <f>'25'!CI8</f>
        <v>0</v>
      </c>
      <c r="X55" s="12">
        <f>'25'!DE8</f>
        <v>0</v>
      </c>
      <c r="Y55" s="12">
        <f>'25'!EA8</f>
        <v>0</v>
      </c>
      <c r="Z55" s="12">
        <f>'25'!EW8</f>
        <v>0</v>
      </c>
      <c r="AB55" s="8" t="s">
        <v>25</v>
      </c>
      <c r="AC55" s="12">
        <f>'86'!U8</f>
        <v>0</v>
      </c>
      <c r="AD55" s="12">
        <f>'86'!AQ8</f>
        <v>2</v>
      </c>
      <c r="AE55" s="12">
        <f>'86'!BM8</f>
        <v>0</v>
      </c>
      <c r="AF55" s="12">
        <f>'86'!CI8</f>
        <v>0</v>
      </c>
      <c r="AG55" s="12">
        <f>'86'!DE8</f>
        <v>0</v>
      </c>
      <c r="AH55" s="12">
        <f>'86'!EA8</f>
        <v>0</v>
      </c>
      <c r="AI55" s="12">
        <f>'86'!EW8</f>
        <v>0</v>
      </c>
      <c r="AK55" s="8" t="s">
        <v>25</v>
      </c>
      <c r="AL55" s="12">
        <f t="shared" si="369"/>
        <v>0</v>
      </c>
      <c r="AM55" s="12">
        <f t="shared" si="370"/>
        <v>0</v>
      </c>
      <c r="AN55" s="12">
        <f t="shared" si="371"/>
        <v>0</v>
      </c>
      <c r="AO55" s="12">
        <f t="shared" si="372"/>
        <v>0</v>
      </c>
      <c r="AP55" s="12">
        <f t="shared" si="373"/>
        <v>0</v>
      </c>
      <c r="AQ55" s="12">
        <f t="shared" si="374"/>
        <v>0</v>
      </c>
      <c r="AR55" s="12">
        <f t="shared" si="375"/>
        <v>0</v>
      </c>
      <c r="AT55" s="8" t="s">
        <v>25</v>
      </c>
      <c r="AU55" s="12">
        <f t="shared" si="376"/>
        <v>0</v>
      </c>
      <c r="AV55" s="12">
        <f t="shared" si="377"/>
        <v>2.2222222222222223E-2</v>
      </c>
      <c r="AW55" s="12">
        <f t="shared" si="378"/>
        <v>0</v>
      </c>
      <c r="AX55" s="12">
        <f t="shared" si="379"/>
        <v>0</v>
      </c>
      <c r="AY55" s="12">
        <f t="shared" si="380"/>
        <v>0</v>
      </c>
      <c r="AZ55" s="12">
        <f t="shared" si="381"/>
        <v>0</v>
      </c>
      <c r="BA55" s="12">
        <f t="shared" si="382"/>
        <v>0</v>
      </c>
      <c r="BC55" s="8" t="s">
        <v>25</v>
      </c>
      <c r="BD55" s="12">
        <f t="shared" si="383"/>
        <v>0</v>
      </c>
      <c r="BE55" s="12">
        <f t="shared" si="384"/>
        <v>0</v>
      </c>
      <c r="BF55" s="12">
        <f t="shared" si="385"/>
        <v>0</v>
      </c>
      <c r="BG55" s="12">
        <f t="shared" si="386"/>
        <v>0</v>
      </c>
      <c r="BH55" s="12">
        <f t="shared" si="387"/>
        <v>0</v>
      </c>
      <c r="BI55" s="12">
        <f t="shared" si="388"/>
        <v>0</v>
      </c>
      <c r="BJ55" s="12">
        <f t="shared" si="389"/>
        <v>0</v>
      </c>
      <c r="BL55" s="8" t="s">
        <v>25</v>
      </c>
      <c r="BM55" s="12">
        <f t="shared" si="390"/>
        <v>0</v>
      </c>
      <c r="BN55" s="12">
        <f t="shared" si="391"/>
        <v>-0.12204117991843723</v>
      </c>
      <c r="BO55" s="12">
        <f t="shared" si="392"/>
        <v>0</v>
      </c>
      <c r="BP55" s="12">
        <f t="shared" si="393"/>
        <v>0</v>
      </c>
      <c r="BQ55" s="12">
        <f t="shared" si="394"/>
        <v>0</v>
      </c>
      <c r="BR55" s="12">
        <f t="shared" si="395"/>
        <v>0</v>
      </c>
      <c r="BS55" s="12">
        <f t="shared" si="396"/>
        <v>0</v>
      </c>
      <c r="BU55" s="8" t="s">
        <v>25</v>
      </c>
      <c r="BV55" s="12">
        <f t="shared" si="397"/>
        <v>0</v>
      </c>
      <c r="BW55" s="12">
        <f t="shared" si="398"/>
        <v>0</v>
      </c>
      <c r="BX55" s="12">
        <f t="shared" si="399"/>
        <v>0</v>
      </c>
      <c r="BY55" s="12">
        <f t="shared" si="400"/>
        <v>0</v>
      </c>
      <c r="BZ55" s="12">
        <f t="shared" si="401"/>
        <v>0</v>
      </c>
      <c r="CA55" s="12">
        <f t="shared" si="402"/>
        <v>0</v>
      </c>
      <c r="CB55" s="12">
        <f t="shared" si="403"/>
        <v>0</v>
      </c>
      <c r="CD55" s="8" t="s">
        <v>25</v>
      </c>
      <c r="CE55" s="12">
        <f t="shared" si="404"/>
        <v>0</v>
      </c>
      <c r="CF55" s="12">
        <f t="shared" si="405"/>
        <v>9.2585658759214692E-2</v>
      </c>
      <c r="CG55" s="12">
        <f t="shared" si="406"/>
        <v>0</v>
      </c>
      <c r="CH55" s="12">
        <f t="shared" si="407"/>
        <v>0</v>
      </c>
      <c r="CI55" s="12">
        <f t="shared" si="408"/>
        <v>0</v>
      </c>
      <c r="CJ55" s="12">
        <f t="shared" si="409"/>
        <v>0</v>
      </c>
      <c r="CK55" s="12">
        <f t="shared" si="410"/>
        <v>0</v>
      </c>
      <c r="CM55" s="8" t="s">
        <v>23</v>
      </c>
      <c r="CN55" s="12">
        <v>0.21348314606741572</v>
      </c>
      <c r="CO55" s="12">
        <v>0.13333333333333333</v>
      </c>
      <c r="CP55" s="12">
        <v>8.5106382978723402E-2</v>
      </c>
      <c r="CQ55" s="12">
        <v>2.4390243902439025E-2</v>
      </c>
      <c r="CR55" s="12">
        <v>9.0909090909090912E-2</v>
      </c>
      <c r="CS55" s="12">
        <v>4.7619047619047616E-2</v>
      </c>
      <c r="CT55" s="12">
        <v>2.4390243902439025E-2</v>
      </c>
    </row>
    <row r="56" spans="1:122" x14ac:dyDescent="0.35">
      <c r="A56" s="8" t="s">
        <v>26</v>
      </c>
      <c r="B56" s="12">
        <f>'25'!V9</f>
        <v>0</v>
      </c>
      <c r="C56" s="12">
        <f>'25'!AR9</f>
        <v>0</v>
      </c>
      <c r="D56" s="12">
        <f>'25'!BN9</f>
        <v>0</v>
      </c>
      <c r="E56" s="12">
        <f>'25'!CJ9</f>
        <v>0</v>
      </c>
      <c r="F56" s="12">
        <f>'25'!DF9</f>
        <v>0</v>
      </c>
      <c r="G56" s="12">
        <f>'25'!EB9</f>
        <v>0</v>
      </c>
      <c r="H56" s="12">
        <f>'25'!EX9</f>
        <v>0</v>
      </c>
      <c r="J56" s="8" t="s">
        <v>26</v>
      </c>
      <c r="K56" s="12">
        <f>'86'!V9</f>
        <v>1.1235955056179775E-2</v>
      </c>
      <c r="L56" s="12">
        <f>'86'!AR9</f>
        <v>2.2222222222222223E-2</v>
      </c>
      <c r="M56" s="12">
        <f>'86'!BN9</f>
        <v>2.1276595744680851E-2</v>
      </c>
      <c r="N56" s="12">
        <f>'86'!CJ9</f>
        <v>0</v>
      </c>
      <c r="O56" s="12">
        <f>'86'!DF9</f>
        <v>0</v>
      </c>
      <c r="P56" s="12">
        <f>'86'!EB9</f>
        <v>0</v>
      </c>
      <c r="Q56" s="12">
        <f>'86'!EX9</f>
        <v>0</v>
      </c>
      <c r="S56" s="8" t="s">
        <v>26</v>
      </c>
      <c r="T56" s="12">
        <f>'25'!U9</f>
        <v>0</v>
      </c>
      <c r="U56" s="12">
        <f>'25'!AQ9</f>
        <v>0</v>
      </c>
      <c r="V56" s="12">
        <f>'25'!BM9</f>
        <v>0</v>
      </c>
      <c r="W56" s="12">
        <f>'25'!CI9</f>
        <v>0</v>
      </c>
      <c r="X56" s="12">
        <f>'25'!DE9</f>
        <v>0</v>
      </c>
      <c r="Y56" s="12">
        <f>'25'!EA9</f>
        <v>0</v>
      </c>
      <c r="Z56" s="12">
        <f>'25'!EW9</f>
        <v>0</v>
      </c>
      <c r="AB56" s="8" t="s">
        <v>26</v>
      </c>
      <c r="AC56" s="12">
        <f>'86'!U9</f>
        <v>1</v>
      </c>
      <c r="AD56" s="12">
        <f>'86'!AQ9</f>
        <v>2</v>
      </c>
      <c r="AE56" s="12">
        <f>'86'!BM9</f>
        <v>1</v>
      </c>
      <c r="AF56" s="12">
        <f>'86'!CI9</f>
        <v>0</v>
      </c>
      <c r="AG56" s="12">
        <f>'86'!DE9</f>
        <v>0</v>
      </c>
      <c r="AH56" s="12">
        <f>'86'!EA9</f>
        <v>0</v>
      </c>
      <c r="AI56" s="12">
        <f>'86'!EW9</f>
        <v>0</v>
      </c>
      <c r="AK56" s="8" t="s">
        <v>26</v>
      </c>
      <c r="AL56" s="12">
        <f t="shared" si="369"/>
        <v>0</v>
      </c>
      <c r="AM56" s="12">
        <f t="shared" si="370"/>
        <v>0</v>
      </c>
      <c r="AN56" s="12">
        <f t="shared" si="371"/>
        <v>0</v>
      </c>
      <c r="AO56" s="12">
        <f t="shared" si="372"/>
        <v>0</v>
      </c>
      <c r="AP56" s="12">
        <f t="shared" si="373"/>
        <v>0</v>
      </c>
      <c r="AQ56" s="12">
        <f t="shared" si="374"/>
        <v>0</v>
      </c>
      <c r="AR56" s="12">
        <f t="shared" si="375"/>
        <v>0</v>
      </c>
      <c r="AT56" s="8" t="s">
        <v>26</v>
      </c>
      <c r="AU56" s="12">
        <f t="shared" si="376"/>
        <v>1.1235955056179775E-2</v>
      </c>
      <c r="AV56" s="12">
        <f t="shared" si="377"/>
        <v>2.2222222222222223E-2</v>
      </c>
      <c r="AW56" s="12">
        <f t="shared" si="378"/>
        <v>2.1276595744680851E-2</v>
      </c>
      <c r="AX56" s="12">
        <f t="shared" si="379"/>
        <v>0</v>
      </c>
      <c r="AY56" s="12">
        <f t="shared" si="380"/>
        <v>0</v>
      </c>
      <c r="AZ56" s="12">
        <f t="shared" si="381"/>
        <v>0</v>
      </c>
      <c r="BA56" s="12">
        <f t="shared" si="382"/>
        <v>0</v>
      </c>
      <c r="BC56" s="8" t="s">
        <v>26</v>
      </c>
      <c r="BD56" s="12">
        <f t="shared" si="383"/>
        <v>0</v>
      </c>
      <c r="BE56" s="12">
        <f t="shared" si="384"/>
        <v>0</v>
      </c>
      <c r="BF56" s="12">
        <f t="shared" si="385"/>
        <v>0</v>
      </c>
      <c r="BG56" s="12">
        <f t="shared" si="386"/>
        <v>0</v>
      </c>
      <c r="BH56" s="12">
        <f t="shared" si="387"/>
        <v>0</v>
      </c>
      <c r="BI56" s="12">
        <f t="shared" si="388"/>
        <v>0</v>
      </c>
      <c r="BJ56" s="12">
        <f t="shared" si="389"/>
        <v>0</v>
      </c>
      <c r="BL56" s="8" t="s">
        <v>26</v>
      </c>
      <c r="BM56" s="12">
        <f t="shared" si="390"/>
        <v>-7.2761049786139301E-2</v>
      </c>
      <c r="BN56" s="12">
        <f t="shared" si="391"/>
        <v>-0.12204117991843723</v>
      </c>
      <c r="BO56" s="12">
        <f t="shared" si="392"/>
        <v>-0.11818274152505612</v>
      </c>
      <c r="BP56" s="12">
        <f t="shared" si="393"/>
        <v>0</v>
      </c>
      <c r="BQ56" s="12">
        <f t="shared" si="394"/>
        <v>0</v>
      </c>
      <c r="BR56" s="12">
        <f t="shared" si="395"/>
        <v>0</v>
      </c>
      <c r="BS56" s="12">
        <f t="shared" si="396"/>
        <v>0</v>
      </c>
      <c r="BU56" s="8" t="s">
        <v>26</v>
      </c>
      <c r="BV56" s="12">
        <f t="shared" si="397"/>
        <v>0</v>
      </c>
      <c r="BW56" s="12">
        <f t="shared" si="398"/>
        <v>0</v>
      </c>
      <c r="BX56" s="12">
        <f t="shared" si="399"/>
        <v>0</v>
      </c>
      <c r="BY56" s="12">
        <f t="shared" si="400"/>
        <v>0</v>
      </c>
      <c r="BZ56" s="12">
        <f t="shared" si="401"/>
        <v>0</v>
      </c>
      <c r="CA56" s="12">
        <f t="shared" si="402"/>
        <v>0</v>
      </c>
      <c r="CB56" s="12">
        <f t="shared" si="403"/>
        <v>0</v>
      </c>
      <c r="CD56" s="8" t="s">
        <v>26</v>
      </c>
      <c r="CE56" s="12">
        <f t="shared" si="404"/>
        <v>5.5199644341065536E-2</v>
      </c>
      <c r="CF56" s="12">
        <f t="shared" si="405"/>
        <v>9.2585658759214692E-2</v>
      </c>
      <c r="CG56" s="12">
        <f t="shared" si="406"/>
        <v>8.9658482369476544E-2</v>
      </c>
      <c r="CH56" s="12">
        <f t="shared" si="407"/>
        <v>0</v>
      </c>
      <c r="CI56" s="12">
        <f t="shared" si="408"/>
        <v>0</v>
      </c>
      <c r="CJ56" s="12">
        <f t="shared" si="409"/>
        <v>0</v>
      </c>
      <c r="CK56" s="12">
        <f t="shared" si="410"/>
        <v>0</v>
      </c>
      <c r="CM56" s="8" t="s">
        <v>24</v>
      </c>
      <c r="CN56" s="12">
        <v>1.1235955056179775E-2</v>
      </c>
      <c r="CO56" s="12">
        <v>0</v>
      </c>
      <c r="CP56" s="12">
        <v>2.1276595744680851E-2</v>
      </c>
      <c r="CQ56" s="12">
        <v>0</v>
      </c>
      <c r="CR56" s="12">
        <v>0</v>
      </c>
      <c r="CS56" s="12">
        <v>0</v>
      </c>
      <c r="CT56" s="12">
        <v>0</v>
      </c>
    </row>
    <row r="57" spans="1:122" x14ac:dyDescent="0.35">
      <c r="A57" s="8" t="s">
        <v>27</v>
      </c>
      <c r="B57" s="12">
        <f>'25'!V10</f>
        <v>0</v>
      </c>
      <c r="C57" s="12">
        <f>'25'!AR10</f>
        <v>0</v>
      </c>
      <c r="D57" s="12">
        <f>'25'!BN10</f>
        <v>0</v>
      </c>
      <c r="E57" s="12">
        <f>'25'!CJ10</f>
        <v>0</v>
      </c>
      <c r="F57" s="12">
        <f>'25'!DF10</f>
        <v>0</v>
      </c>
      <c r="G57" s="12">
        <f>'25'!EB10</f>
        <v>0</v>
      </c>
      <c r="H57" s="12">
        <f>'25'!EX10</f>
        <v>0</v>
      </c>
      <c r="J57" s="8" t="s">
        <v>27</v>
      </c>
      <c r="K57" s="12">
        <f>'86'!V10</f>
        <v>3.3707865168539325E-2</v>
      </c>
      <c r="L57" s="12">
        <f>'86'!AR10</f>
        <v>2.2222222222222223E-2</v>
      </c>
      <c r="M57" s="12">
        <f>'86'!BN10</f>
        <v>0</v>
      </c>
      <c r="N57" s="12">
        <f>'86'!CJ10</f>
        <v>0</v>
      </c>
      <c r="O57" s="12">
        <f>'86'!DF10</f>
        <v>0</v>
      </c>
      <c r="P57" s="12">
        <f>'86'!EB10</f>
        <v>0</v>
      </c>
      <c r="Q57" s="12">
        <f>'86'!EX10</f>
        <v>0</v>
      </c>
      <c r="S57" s="8" t="s">
        <v>27</v>
      </c>
      <c r="T57" s="12">
        <f>'25'!U10</f>
        <v>0</v>
      </c>
      <c r="U57" s="12">
        <f>'25'!AQ10</f>
        <v>0</v>
      </c>
      <c r="V57" s="12">
        <f>'25'!BM10</f>
        <v>0</v>
      </c>
      <c r="W57" s="12">
        <f>'25'!CI10</f>
        <v>0</v>
      </c>
      <c r="X57" s="12">
        <f>'25'!DE10</f>
        <v>0</v>
      </c>
      <c r="Y57" s="12">
        <f>'25'!EA10</f>
        <v>0</v>
      </c>
      <c r="Z57" s="12">
        <f>'25'!EW10</f>
        <v>0</v>
      </c>
      <c r="AB57" s="8" t="s">
        <v>27</v>
      </c>
      <c r="AC57" s="12">
        <f>'86'!U10</f>
        <v>3</v>
      </c>
      <c r="AD57" s="12">
        <f>'86'!AQ10</f>
        <v>2</v>
      </c>
      <c r="AE57" s="12">
        <f>'86'!BM10</f>
        <v>0</v>
      </c>
      <c r="AF57" s="12">
        <f>'86'!CI10</f>
        <v>0</v>
      </c>
      <c r="AG57" s="12">
        <f>'86'!DE10</f>
        <v>0</v>
      </c>
      <c r="AH57" s="12">
        <f>'86'!EA10</f>
        <v>0</v>
      </c>
      <c r="AI57" s="12">
        <f>'86'!EW10</f>
        <v>0</v>
      </c>
      <c r="AK57" s="8" t="s">
        <v>27</v>
      </c>
      <c r="AL57" s="12">
        <f t="shared" si="369"/>
        <v>0</v>
      </c>
      <c r="AM57" s="12">
        <f t="shared" si="370"/>
        <v>0</v>
      </c>
      <c r="AN57" s="12">
        <f t="shared" si="371"/>
        <v>0</v>
      </c>
      <c r="AO57" s="12">
        <f t="shared" si="372"/>
        <v>0</v>
      </c>
      <c r="AP57" s="12">
        <f t="shared" si="373"/>
        <v>0</v>
      </c>
      <c r="AQ57" s="12">
        <f t="shared" si="374"/>
        <v>0</v>
      </c>
      <c r="AR57" s="12">
        <f t="shared" si="375"/>
        <v>0</v>
      </c>
      <c r="AT57" s="8" t="s">
        <v>27</v>
      </c>
      <c r="AU57" s="12">
        <f t="shared" si="376"/>
        <v>3.3707865168539325E-2</v>
      </c>
      <c r="AV57" s="12">
        <f t="shared" si="377"/>
        <v>2.2222222222222223E-2</v>
      </c>
      <c r="AW57" s="12">
        <f t="shared" si="378"/>
        <v>0</v>
      </c>
      <c r="AX57" s="12">
        <f t="shared" si="379"/>
        <v>0</v>
      </c>
      <c r="AY57" s="12">
        <f t="shared" si="380"/>
        <v>0</v>
      </c>
      <c r="AZ57" s="12">
        <f t="shared" si="381"/>
        <v>0</v>
      </c>
      <c r="BA57" s="12">
        <f t="shared" si="382"/>
        <v>0</v>
      </c>
      <c r="BC57" s="8" t="s">
        <v>27</v>
      </c>
      <c r="BD57" s="12">
        <f t="shared" si="383"/>
        <v>0</v>
      </c>
      <c r="BE57" s="12">
        <f t="shared" si="384"/>
        <v>0</v>
      </c>
      <c r="BF57" s="12">
        <f t="shared" si="385"/>
        <v>0</v>
      </c>
      <c r="BG57" s="12">
        <f t="shared" si="386"/>
        <v>0</v>
      </c>
      <c r="BH57" s="12">
        <f t="shared" si="387"/>
        <v>0</v>
      </c>
      <c r="BI57" s="12">
        <f t="shared" si="388"/>
        <v>0</v>
      </c>
      <c r="BJ57" s="12">
        <f t="shared" si="389"/>
        <v>0</v>
      </c>
      <c r="BL57" s="8" t="s">
        <v>27</v>
      </c>
      <c r="BM57" s="12">
        <f t="shared" si="390"/>
        <v>-0.16485744708691827</v>
      </c>
      <c r="BN57" s="12">
        <f t="shared" si="391"/>
        <v>-0.12204117991843723</v>
      </c>
      <c r="BO57" s="12">
        <f t="shared" si="392"/>
        <v>0</v>
      </c>
      <c r="BP57" s="12">
        <f t="shared" si="393"/>
        <v>0</v>
      </c>
      <c r="BQ57" s="12">
        <f t="shared" si="394"/>
        <v>0</v>
      </c>
      <c r="BR57" s="12">
        <f t="shared" si="395"/>
        <v>0</v>
      </c>
      <c r="BS57" s="12">
        <f t="shared" si="396"/>
        <v>0</v>
      </c>
      <c r="BU57" s="8" t="s">
        <v>27</v>
      </c>
      <c r="BV57" s="12">
        <f t="shared" si="397"/>
        <v>0</v>
      </c>
      <c r="BW57" s="12">
        <f t="shared" si="398"/>
        <v>0</v>
      </c>
      <c r="BX57" s="12">
        <f t="shared" si="399"/>
        <v>0</v>
      </c>
      <c r="BY57" s="12">
        <f t="shared" si="400"/>
        <v>0</v>
      </c>
      <c r="BZ57" s="12">
        <f t="shared" si="401"/>
        <v>0</v>
      </c>
      <c r="CA57" s="12">
        <f t="shared" si="402"/>
        <v>0</v>
      </c>
      <c r="CB57" s="12">
        <f t="shared" si="403"/>
        <v>0</v>
      </c>
      <c r="CD57" s="8" t="s">
        <v>27</v>
      </c>
      <c r="CE57" s="12">
        <f t="shared" si="404"/>
        <v>0.12506791027508579</v>
      </c>
      <c r="CF57" s="12">
        <f t="shared" si="405"/>
        <v>9.2585658759214692E-2</v>
      </c>
      <c r="CG57" s="12">
        <f t="shared" si="406"/>
        <v>0</v>
      </c>
      <c r="CH57" s="12">
        <f t="shared" si="407"/>
        <v>0</v>
      </c>
      <c r="CI57" s="12">
        <f t="shared" si="408"/>
        <v>0</v>
      </c>
      <c r="CJ57" s="12">
        <f t="shared" si="409"/>
        <v>0</v>
      </c>
      <c r="CK57" s="12">
        <f t="shared" si="410"/>
        <v>0</v>
      </c>
      <c r="CM57" s="8" t="s">
        <v>25</v>
      </c>
      <c r="CN57" s="12">
        <v>0</v>
      </c>
      <c r="CO57" s="12">
        <v>2.2222222222222223E-2</v>
      </c>
      <c r="CP57" s="12">
        <v>0</v>
      </c>
      <c r="CQ57" s="12">
        <v>0</v>
      </c>
      <c r="CR57" s="12">
        <v>0</v>
      </c>
      <c r="CS57" s="12">
        <v>0</v>
      </c>
      <c r="CT57" s="12">
        <v>0</v>
      </c>
    </row>
    <row r="58" spans="1:122" x14ac:dyDescent="0.35">
      <c r="A58" s="8" t="s">
        <v>28</v>
      </c>
      <c r="B58" s="12">
        <f>'25'!V11</f>
        <v>0</v>
      </c>
      <c r="C58" s="12">
        <f>'25'!AR11</f>
        <v>0</v>
      </c>
      <c r="D58" s="12">
        <f>'25'!BN11</f>
        <v>0</v>
      </c>
      <c r="E58" s="12">
        <f>'25'!CJ11</f>
        <v>0</v>
      </c>
      <c r="F58" s="12">
        <f>'25'!DF11</f>
        <v>0</v>
      </c>
      <c r="G58" s="12">
        <f>'25'!EB11</f>
        <v>0</v>
      </c>
      <c r="H58" s="12">
        <f>'25'!EX11</f>
        <v>0</v>
      </c>
      <c r="J58" s="8" t="s">
        <v>28</v>
      </c>
      <c r="K58" s="12">
        <f>'86'!V11</f>
        <v>0</v>
      </c>
      <c r="L58" s="12">
        <f>'86'!AR11</f>
        <v>0</v>
      </c>
      <c r="M58" s="12">
        <f>'86'!BN11</f>
        <v>0</v>
      </c>
      <c r="N58" s="12">
        <f>'86'!CJ11</f>
        <v>0</v>
      </c>
      <c r="O58" s="12">
        <f>'86'!DF11</f>
        <v>0</v>
      </c>
      <c r="P58" s="12">
        <f>'86'!EB11</f>
        <v>0</v>
      </c>
      <c r="Q58" s="12">
        <f>'86'!EX11</f>
        <v>0</v>
      </c>
      <c r="S58" s="8" t="s">
        <v>28</v>
      </c>
      <c r="T58" s="12">
        <f>'25'!U11</f>
        <v>0</v>
      </c>
      <c r="U58" s="12">
        <f>'25'!AQ11</f>
        <v>0</v>
      </c>
      <c r="V58" s="12">
        <f>'25'!BM11</f>
        <v>0</v>
      </c>
      <c r="W58" s="12">
        <f>'25'!CI11</f>
        <v>0</v>
      </c>
      <c r="X58" s="12">
        <f>'25'!DE11</f>
        <v>0</v>
      </c>
      <c r="Y58" s="12">
        <f>'25'!EA11</f>
        <v>0</v>
      </c>
      <c r="Z58" s="12">
        <f>'25'!EW11</f>
        <v>0</v>
      </c>
      <c r="AB58" s="8" t="s">
        <v>28</v>
      </c>
      <c r="AC58" s="12">
        <f>'86'!U11</f>
        <v>0</v>
      </c>
      <c r="AD58" s="12">
        <f>'86'!AQ11</f>
        <v>0</v>
      </c>
      <c r="AE58" s="12">
        <f>'86'!BM11</f>
        <v>0</v>
      </c>
      <c r="AF58" s="12">
        <f>'86'!CI11</f>
        <v>0</v>
      </c>
      <c r="AG58" s="12">
        <f>'86'!DE11</f>
        <v>0</v>
      </c>
      <c r="AH58" s="12">
        <f>'86'!EA11</f>
        <v>0</v>
      </c>
      <c r="AI58" s="12">
        <f>'86'!EW11</f>
        <v>0</v>
      </c>
      <c r="AK58" s="8" t="s">
        <v>28</v>
      </c>
      <c r="AL58" s="12">
        <f t="shared" si="369"/>
        <v>0</v>
      </c>
      <c r="AM58" s="12">
        <f t="shared" si="370"/>
        <v>0</v>
      </c>
      <c r="AN58" s="12">
        <f t="shared" si="371"/>
        <v>0</v>
      </c>
      <c r="AO58" s="12">
        <f t="shared" si="372"/>
        <v>0</v>
      </c>
      <c r="AP58" s="12">
        <f t="shared" si="373"/>
        <v>0</v>
      </c>
      <c r="AQ58" s="12">
        <f t="shared" si="374"/>
        <v>0</v>
      </c>
      <c r="AR58" s="12">
        <f t="shared" si="375"/>
        <v>0</v>
      </c>
      <c r="AT58" s="8" t="s">
        <v>28</v>
      </c>
      <c r="AU58" s="12">
        <f t="shared" si="376"/>
        <v>0</v>
      </c>
      <c r="AV58" s="12">
        <f t="shared" si="377"/>
        <v>0</v>
      </c>
      <c r="AW58" s="12">
        <f t="shared" si="378"/>
        <v>0</v>
      </c>
      <c r="AX58" s="12">
        <f t="shared" si="379"/>
        <v>0</v>
      </c>
      <c r="AY58" s="12">
        <f t="shared" si="380"/>
        <v>0</v>
      </c>
      <c r="AZ58" s="12">
        <f t="shared" si="381"/>
        <v>0</v>
      </c>
      <c r="BA58" s="12">
        <f t="shared" si="382"/>
        <v>0</v>
      </c>
      <c r="BC58" s="8" t="s">
        <v>28</v>
      </c>
      <c r="BD58" s="12">
        <f t="shared" si="383"/>
        <v>0</v>
      </c>
      <c r="BE58" s="12">
        <f t="shared" si="384"/>
        <v>0</v>
      </c>
      <c r="BF58" s="12">
        <f t="shared" si="385"/>
        <v>0</v>
      </c>
      <c r="BG58" s="12">
        <f t="shared" si="386"/>
        <v>0</v>
      </c>
      <c r="BH58" s="12">
        <f t="shared" si="387"/>
        <v>0</v>
      </c>
      <c r="BI58" s="12">
        <f t="shared" si="388"/>
        <v>0</v>
      </c>
      <c r="BJ58" s="12">
        <f t="shared" si="389"/>
        <v>0</v>
      </c>
      <c r="BL58" s="8" t="s">
        <v>28</v>
      </c>
      <c r="BM58" s="12">
        <f t="shared" si="390"/>
        <v>0</v>
      </c>
      <c r="BN58" s="12">
        <f t="shared" si="391"/>
        <v>0</v>
      </c>
      <c r="BO58" s="12">
        <f t="shared" si="392"/>
        <v>0</v>
      </c>
      <c r="BP58" s="12">
        <f t="shared" si="393"/>
        <v>0</v>
      </c>
      <c r="BQ58" s="12">
        <f t="shared" si="394"/>
        <v>0</v>
      </c>
      <c r="BR58" s="12">
        <f t="shared" si="395"/>
        <v>0</v>
      </c>
      <c r="BS58" s="12">
        <f t="shared" si="396"/>
        <v>0</v>
      </c>
      <c r="BU58" s="8" t="s">
        <v>28</v>
      </c>
      <c r="BV58" s="12">
        <f t="shared" si="397"/>
        <v>0</v>
      </c>
      <c r="BW58" s="12">
        <f t="shared" si="398"/>
        <v>0</v>
      </c>
      <c r="BX58" s="12">
        <f t="shared" si="399"/>
        <v>0</v>
      </c>
      <c r="BY58" s="12">
        <f t="shared" si="400"/>
        <v>0</v>
      </c>
      <c r="BZ58" s="12">
        <f t="shared" si="401"/>
        <v>0</v>
      </c>
      <c r="CA58" s="12">
        <f t="shared" si="402"/>
        <v>0</v>
      </c>
      <c r="CB58" s="12">
        <f t="shared" si="403"/>
        <v>0</v>
      </c>
      <c r="CD58" s="8" t="s">
        <v>28</v>
      </c>
      <c r="CE58" s="12">
        <f t="shared" si="404"/>
        <v>0</v>
      </c>
      <c r="CF58" s="12">
        <f t="shared" si="405"/>
        <v>0</v>
      </c>
      <c r="CG58" s="12">
        <f t="shared" si="406"/>
        <v>0</v>
      </c>
      <c r="CH58" s="12">
        <f t="shared" si="407"/>
        <v>0</v>
      </c>
      <c r="CI58" s="12">
        <f t="shared" si="408"/>
        <v>0</v>
      </c>
      <c r="CJ58" s="12">
        <f t="shared" si="409"/>
        <v>0</v>
      </c>
      <c r="CK58" s="12">
        <f t="shared" si="410"/>
        <v>0</v>
      </c>
      <c r="CM58" s="8" t="s">
        <v>26</v>
      </c>
      <c r="CN58" s="12">
        <v>1.1235955056179775E-2</v>
      </c>
      <c r="CO58" s="12">
        <v>2.2222222222222223E-2</v>
      </c>
      <c r="CP58" s="12">
        <v>2.1276595744680851E-2</v>
      </c>
      <c r="CQ58" s="12">
        <v>0</v>
      </c>
      <c r="CR58" s="12">
        <v>0</v>
      </c>
      <c r="CS58" s="12">
        <v>0</v>
      </c>
      <c r="CT58" s="12">
        <v>0</v>
      </c>
    </row>
    <row r="59" spans="1:122" x14ac:dyDescent="0.35">
      <c r="A59" s="8" t="s">
        <v>47</v>
      </c>
      <c r="B59" s="12">
        <f>SUM(B52:B58)</f>
        <v>1</v>
      </c>
      <c r="C59" s="12">
        <f t="shared" ref="C59" si="417">SUM(C52:C58)</f>
        <v>1</v>
      </c>
      <c r="D59" s="12">
        <f t="shared" ref="D59" si="418">SUM(D52:D58)</f>
        <v>1</v>
      </c>
      <c r="E59" s="12">
        <f t="shared" ref="E59" si="419">SUM(E52:E58)</f>
        <v>1</v>
      </c>
      <c r="F59" s="12">
        <f t="shared" ref="F59" si="420">SUM(F52:F58)</f>
        <v>1</v>
      </c>
      <c r="G59" s="12">
        <f t="shared" ref="G59:H59" si="421">SUM(G52:G58)</f>
        <v>1</v>
      </c>
      <c r="H59" s="12">
        <f t="shared" si="421"/>
        <v>1</v>
      </c>
      <c r="J59" s="8" t="s">
        <v>47</v>
      </c>
      <c r="K59">
        <f>SUM(K52:K58)</f>
        <v>1</v>
      </c>
      <c r="L59">
        <f t="shared" ref="L59:P59" si="422">SUM(L52:L58)</f>
        <v>1</v>
      </c>
      <c r="M59">
        <f t="shared" si="422"/>
        <v>1</v>
      </c>
      <c r="N59">
        <f t="shared" si="422"/>
        <v>1</v>
      </c>
      <c r="O59">
        <f t="shared" si="422"/>
        <v>1</v>
      </c>
      <c r="P59">
        <f t="shared" si="422"/>
        <v>1</v>
      </c>
      <c r="Q59">
        <f t="shared" ref="Q59" si="423">SUM(Q52:Q58)</f>
        <v>1</v>
      </c>
      <c r="S59" s="8" t="s">
        <v>47</v>
      </c>
      <c r="T59" s="12">
        <f>SUM(T52:T58)</f>
        <v>41</v>
      </c>
      <c r="U59" s="12">
        <f t="shared" ref="U59:Z59" si="424">SUM(U52:U58)</f>
        <v>44</v>
      </c>
      <c r="V59" s="12">
        <f t="shared" si="424"/>
        <v>45</v>
      </c>
      <c r="W59" s="12">
        <f t="shared" si="424"/>
        <v>43</v>
      </c>
      <c r="X59" s="12">
        <f t="shared" si="424"/>
        <v>41</v>
      </c>
      <c r="Y59" s="12">
        <f t="shared" si="424"/>
        <v>41</v>
      </c>
      <c r="Z59" s="12">
        <f t="shared" si="424"/>
        <v>44</v>
      </c>
      <c r="AB59" s="8" t="s">
        <v>47</v>
      </c>
      <c r="AC59">
        <f>SUM(AC52:AC58)</f>
        <v>89</v>
      </c>
      <c r="AD59">
        <f t="shared" ref="AD59:AI59" si="425">SUM(AD52:AD58)</f>
        <v>90</v>
      </c>
      <c r="AE59">
        <f t="shared" si="425"/>
        <v>47</v>
      </c>
      <c r="AF59">
        <f t="shared" si="425"/>
        <v>41</v>
      </c>
      <c r="AG59">
        <f t="shared" si="425"/>
        <v>44</v>
      </c>
      <c r="AH59">
        <f t="shared" si="425"/>
        <v>42</v>
      </c>
      <c r="AI59">
        <f t="shared" si="425"/>
        <v>41</v>
      </c>
      <c r="AK59" s="8" t="s">
        <v>47</v>
      </c>
      <c r="AL59" s="12">
        <f>SUM(AL52:AL58)</f>
        <v>1</v>
      </c>
      <c r="AM59" s="12">
        <f t="shared" ref="AM59:AR59" si="426">SUM(AM52:AM58)</f>
        <v>1</v>
      </c>
      <c r="AN59" s="12">
        <f t="shared" si="426"/>
        <v>1</v>
      </c>
      <c r="AO59" s="12">
        <f t="shared" si="426"/>
        <v>1</v>
      </c>
      <c r="AP59" s="12">
        <f t="shared" si="426"/>
        <v>1</v>
      </c>
      <c r="AQ59" s="12">
        <f t="shared" si="426"/>
        <v>1</v>
      </c>
      <c r="AR59" s="12">
        <f t="shared" si="426"/>
        <v>1</v>
      </c>
      <c r="AT59" s="8" t="s">
        <v>47</v>
      </c>
      <c r="AU59">
        <f>SUM(AU52:AU58)</f>
        <v>1</v>
      </c>
      <c r="AV59">
        <f t="shared" ref="AV59:BA59" si="427">SUM(AV52:AV58)</f>
        <v>1</v>
      </c>
      <c r="AW59">
        <f t="shared" si="427"/>
        <v>1</v>
      </c>
      <c r="AX59">
        <f t="shared" si="427"/>
        <v>1</v>
      </c>
      <c r="AY59">
        <f t="shared" si="427"/>
        <v>1</v>
      </c>
      <c r="AZ59">
        <f t="shared" si="427"/>
        <v>1</v>
      </c>
      <c r="BA59">
        <f t="shared" si="427"/>
        <v>1</v>
      </c>
      <c r="BC59" s="8" t="s">
        <v>47</v>
      </c>
      <c r="BD59" s="12">
        <f>-SUM(BD52:BD58)</f>
        <v>0</v>
      </c>
      <c r="BE59" s="12">
        <f>-SUM(BE52:BE58)</f>
        <v>0</v>
      </c>
      <c r="BF59" s="12">
        <f t="shared" ref="BF59" si="428">-SUM(BF52:BF58)</f>
        <v>0.19963791539242998</v>
      </c>
      <c r="BG59" s="12">
        <f t="shared" ref="BG59" si="429">-SUM(BG52:BG58)</f>
        <v>0.12619220359772321</v>
      </c>
      <c r="BH59" s="12">
        <f t="shared" ref="BH59" si="430">-SUM(BH52:BH58)</f>
        <v>0</v>
      </c>
      <c r="BI59" s="12">
        <f t="shared" ref="BI59" si="431">-SUM(BI52:BI58)</f>
        <v>0</v>
      </c>
      <c r="BJ59" s="12">
        <f t="shared" ref="BJ59" si="432">-SUM(BJ52:BJ58)</f>
        <v>0.12407799133266585</v>
      </c>
      <c r="BL59" s="8" t="s">
        <v>47</v>
      </c>
      <c r="BM59" s="12">
        <f>-SUM(BM52:BM58)</f>
        <v>0.78597856275957256</v>
      </c>
      <c r="BN59" s="12">
        <f>-SUM(BN52:BN58)</f>
        <v>0.7537089525031142</v>
      </c>
      <c r="BO59" s="12">
        <f t="shared" ref="BO59" si="433">-SUM(BO52:BO58)</f>
        <v>0.53888368319288993</v>
      </c>
      <c r="BP59" s="12">
        <f t="shared" ref="BP59" si="434">-SUM(BP52:BP58)</f>
        <v>0.13067200011263619</v>
      </c>
      <c r="BQ59" s="12">
        <f t="shared" ref="BQ59" si="435">-SUM(BQ52:BQ58)</f>
        <v>0.31449378351248153</v>
      </c>
      <c r="BR59" s="12">
        <f t="shared" ref="BR59" si="436">-SUM(BR52:BR58)</f>
        <v>0.20915797251327428</v>
      </c>
      <c r="BS59" s="12">
        <f t="shared" ref="BS59" si="437">-SUM(BS52:BS58)</f>
        <v>0.13067200011263619</v>
      </c>
      <c r="BU59" s="8" t="s">
        <v>47</v>
      </c>
      <c r="BV59" s="12">
        <f>SUM(BV52:BV58)</f>
        <v>0</v>
      </c>
      <c r="BW59" s="12">
        <f t="shared" ref="BW59:BX59" si="438">SUM(BW52:BW58)</f>
        <v>0</v>
      </c>
      <c r="BX59" s="12">
        <f t="shared" si="438"/>
        <v>0.15145386108424627</v>
      </c>
      <c r="BY59" s="12">
        <f t="shared" ref="BY59" si="439">BG59/BG$11</f>
        <v>1.0170393817819707</v>
      </c>
      <c r="BZ59" s="12">
        <f t="shared" ref="BZ59:CB59" si="440">SUM(BZ52:BZ58)</f>
        <v>0</v>
      </c>
      <c r="CA59" s="12">
        <f t="shared" si="440"/>
        <v>0</v>
      </c>
      <c r="CB59" s="12">
        <f t="shared" si="440"/>
        <v>9.4130871012002459E-2</v>
      </c>
      <c r="CD59" s="8" t="s">
        <v>47</v>
      </c>
      <c r="CE59" s="12">
        <f>SUM(CE52:CE58)</f>
        <v>0.59627695383107415</v>
      </c>
      <c r="CF59" s="12">
        <f t="shared" ref="CF59:CG59" si="441">SUM(CF52:CF58)</f>
        <v>0.57179584732674449</v>
      </c>
      <c r="CG59" s="12">
        <f t="shared" si="441"/>
        <v>0.40882021000083885</v>
      </c>
      <c r="CH59" s="12">
        <f t="shared" ref="CH59" si="442">BP59/BP$11</f>
        <v>0.20414505497336727</v>
      </c>
      <c r="CI59" s="12">
        <f t="shared" ref="CI59:CK59" si="443">SUM(CI52:CI58)</f>
        <v>0.23858843499907892</v>
      </c>
      <c r="CJ59" s="12">
        <f t="shared" si="443"/>
        <v>0.15867618358676383</v>
      </c>
      <c r="CK59" s="12">
        <f t="shared" si="443"/>
        <v>9.9133368096721047E-2</v>
      </c>
      <c r="CM59" s="8" t="s">
        <v>27</v>
      </c>
      <c r="CN59" s="12">
        <v>3.3707865168539325E-2</v>
      </c>
      <c r="CO59" s="12">
        <v>2.2222222222222223E-2</v>
      </c>
      <c r="CP59" s="12">
        <v>0</v>
      </c>
      <c r="CQ59" s="12">
        <v>0</v>
      </c>
      <c r="CR59" s="12">
        <v>0</v>
      </c>
      <c r="CS59" s="12">
        <v>0</v>
      </c>
      <c r="CT59" s="12">
        <v>0</v>
      </c>
    </row>
    <row r="60" spans="1:122" x14ac:dyDescent="0.35">
      <c r="AL60" s="12"/>
      <c r="BC60" s="8" t="s">
        <v>58</v>
      </c>
      <c r="BD60" s="12">
        <f>BD59/(LOG(T59)/LOG(2))</f>
        <v>0</v>
      </c>
      <c r="BE60" s="12">
        <f t="shared" ref="BE60" si="444">BE59/(LOG(U59)/LOG(2))</f>
        <v>0</v>
      </c>
      <c r="BF60" s="12">
        <f t="shared" ref="BF60" si="445">BF59/(LOG(V59)/LOG(2))</f>
        <v>3.6351648868002739E-2</v>
      </c>
      <c r="BG60" s="12">
        <f t="shared" ref="BG60" si="446">BG59/(LOG(W59)/LOG(2))</f>
        <v>2.3255813953488372E-2</v>
      </c>
      <c r="BH60" s="12">
        <f t="shared" ref="BH60" si="447">BH59/(LOG(X59)/LOG(2))</f>
        <v>0</v>
      </c>
      <c r="BI60" s="12">
        <f t="shared" ref="BI60" si="448">BI59/(LOG(Y59)/LOG(2))</f>
        <v>0</v>
      </c>
      <c r="BJ60" s="12">
        <f t="shared" ref="BJ60" si="449">BJ59/(LOG(Z59)/LOG(2))</f>
        <v>2.2727272727272728E-2</v>
      </c>
      <c r="BL60" s="8" t="s">
        <v>58</v>
      </c>
      <c r="BM60" s="12">
        <f>BM59/(LOG(AC59)/LOG(2))</f>
        <v>0.12137290256592265</v>
      </c>
      <c r="BN60" s="12">
        <f t="shared" ref="BN60" si="450">BN59/(LOG(AD59)/LOG(2))</f>
        <v>0.11610074062354271</v>
      </c>
      <c r="BO60" s="12">
        <f t="shared" ref="BO60" si="451">BO59/(LOG(AE59)/LOG(2))</f>
        <v>9.7015944398860826E-2</v>
      </c>
      <c r="BP60" s="12">
        <f t="shared" ref="BP60" si="452">BP59/(LOG(AF59)/LOG(2))</f>
        <v>2.4390243902439025E-2</v>
      </c>
      <c r="BQ60" s="12">
        <f t="shared" ref="BQ60" si="453">BQ59/(LOG(AG59)/LOG(2))</f>
        <v>5.76055907429757E-2</v>
      </c>
      <c r="BR60" s="12">
        <f t="shared" ref="BR60" si="454">BR59/(LOG(AH59)/LOG(2))</f>
        <v>3.8788141742125283E-2</v>
      </c>
      <c r="BS60" s="12">
        <f t="shared" ref="BS60" si="455">BS59/(LOG(AI59)/LOG(2))</f>
        <v>2.4390243902439025E-2</v>
      </c>
      <c r="BV60" s="12"/>
      <c r="CM60" s="8" t="s">
        <v>28</v>
      </c>
      <c r="CN60" s="12">
        <v>0</v>
      </c>
      <c r="CO60" s="12">
        <v>0</v>
      </c>
      <c r="CP60" s="12">
        <v>0</v>
      </c>
      <c r="CQ60" s="12">
        <v>0</v>
      </c>
      <c r="CR60" s="12">
        <v>0</v>
      </c>
      <c r="CS60" s="12">
        <v>0</v>
      </c>
      <c r="CT60" s="12">
        <v>0</v>
      </c>
    </row>
    <row r="61" spans="1:122" x14ac:dyDescent="0.35">
      <c r="A61" t="s">
        <v>29</v>
      </c>
      <c r="B61" s="12">
        <v>26</v>
      </c>
      <c r="S61" t="s">
        <v>29</v>
      </c>
      <c r="T61" s="12">
        <v>26</v>
      </c>
      <c r="AK61" t="s">
        <v>29</v>
      </c>
      <c r="AL61" s="12">
        <v>26</v>
      </c>
      <c r="BC61" t="s">
        <v>29</v>
      </c>
      <c r="BD61" s="12">
        <v>26</v>
      </c>
      <c r="BU61" t="s">
        <v>29</v>
      </c>
      <c r="BV61" s="12">
        <v>26</v>
      </c>
      <c r="CM61" s="8" t="s">
        <v>47</v>
      </c>
      <c r="CN61" s="12">
        <v>1</v>
      </c>
      <c r="CO61" s="12">
        <v>1</v>
      </c>
      <c r="CP61" s="12">
        <v>1</v>
      </c>
      <c r="CQ61" s="12">
        <v>1</v>
      </c>
      <c r="CR61" s="12">
        <v>1</v>
      </c>
      <c r="CS61" s="12">
        <v>1</v>
      </c>
      <c r="CT61" s="12">
        <v>1</v>
      </c>
    </row>
    <row r="62" spans="1:122" x14ac:dyDescent="0.35">
      <c r="AL62" s="12"/>
      <c r="BD62" s="12"/>
      <c r="BV62" s="12"/>
      <c r="CN62" s="12"/>
    </row>
    <row r="63" spans="1:122" x14ac:dyDescent="0.35">
      <c r="A63" s="7" t="s">
        <v>18</v>
      </c>
      <c r="B63" s="7" t="s">
        <v>38</v>
      </c>
      <c r="C63" s="7" t="s">
        <v>39</v>
      </c>
      <c r="D63" s="7" t="s">
        <v>40</v>
      </c>
      <c r="E63" s="7" t="s">
        <v>41</v>
      </c>
      <c r="F63" s="7" t="s">
        <v>42</v>
      </c>
      <c r="G63" s="7" t="s">
        <v>43</v>
      </c>
      <c r="H63" s="7" t="s">
        <v>44</v>
      </c>
      <c r="S63" s="7" t="s">
        <v>18</v>
      </c>
      <c r="T63" s="7" t="s">
        <v>38</v>
      </c>
      <c r="U63" s="7" t="s">
        <v>39</v>
      </c>
      <c r="V63" s="7" t="s">
        <v>40</v>
      </c>
      <c r="W63" s="7" t="s">
        <v>41</v>
      </c>
      <c r="X63" s="7" t="s">
        <v>42</v>
      </c>
      <c r="Y63" s="7" t="s">
        <v>43</v>
      </c>
      <c r="Z63" s="7" t="s">
        <v>44</v>
      </c>
      <c r="AK63" s="7" t="s">
        <v>18</v>
      </c>
      <c r="AL63" s="7" t="s">
        <v>38</v>
      </c>
      <c r="AM63" s="7" t="s">
        <v>39</v>
      </c>
      <c r="AN63" s="7" t="s">
        <v>40</v>
      </c>
      <c r="AO63" s="7" t="s">
        <v>41</v>
      </c>
      <c r="AP63" s="7" t="s">
        <v>42</v>
      </c>
      <c r="AQ63" s="7" t="s">
        <v>43</v>
      </c>
      <c r="AR63" s="7" t="s">
        <v>44</v>
      </c>
      <c r="BC63" s="7" t="s">
        <v>18</v>
      </c>
      <c r="BD63" s="7" t="s">
        <v>38</v>
      </c>
      <c r="BE63" s="7" t="s">
        <v>39</v>
      </c>
      <c r="BF63" s="7" t="s">
        <v>40</v>
      </c>
      <c r="BG63" s="7" t="s">
        <v>41</v>
      </c>
      <c r="BH63" s="7" t="s">
        <v>42</v>
      </c>
      <c r="BI63" s="7" t="s">
        <v>43</v>
      </c>
      <c r="BJ63" s="7" t="s">
        <v>44</v>
      </c>
      <c r="BU63" s="7" t="s">
        <v>18</v>
      </c>
      <c r="BV63" s="7" t="s">
        <v>38</v>
      </c>
      <c r="BW63" s="7" t="s">
        <v>39</v>
      </c>
      <c r="BX63" s="7" t="s">
        <v>40</v>
      </c>
      <c r="BY63" s="7" t="s">
        <v>41</v>
      </c>
      <c r="BZ63" s="7" t="s">
        <v>42</v>
      </c>
      <c r="CA63" s="7" t="s">
        <v>43</v>
      </c>
      <c r="CB63" s="7" t="s">
        <v>44</v>
      </c>
      <c r="CM63" t="s">
        <v>29</v>
      </c>
      <c r="CN63" s="12">
        <v>26</v>
      </c>
    </row>
    <row r="64" spans="1:122" x14ac:dyDescent="0.35">
      <c r="A64" s="8" t="s">
        <v>22</v>
      </c>
      <c r="B64" s="12">
        <f>'26'!V5</f>
        <v>0.97560975609756095</v>
      </c>
      <c r="C64" s="12">
        <f>'26'!AR5</f>
        <v>0.95238095238095233</v>
      </c>
      <c r="D64" s="12">
        <f>'26'!BN5</f>
        <v>0.97619047619047616</v>
      </c>
      <c r="E64" s="12">
        <f>'26'!CJ5</f>
        <v>1</v>
      </c>
      <c r="F64" s="12">
        <f>'26'!DF5</f>
        <v>0.97560975609756095</v>
      </c>
      <c r="G64" s="12">
        <f>'26'!EB5</f>
        <v>1</v>
      </c>
      <c r="H64" s="12">
        <f>'26'!EX5</f>
        <v>1</v>
      </c>
      <c r="S64" s="8" t="s">
        <v>22</v>
      </c>
      <c r="T64" s="12">
        <f>'26'!U5</f>
        <v>40</v>
      </c>
      <c r="U64" s="12">
        <f>'26'!AQ5</f>
        <v>40</v>
      </c>
      <c r="V64" s="12">
        <f>'26'!BM5</f>
        <v>41</v>
      </c>
      <c r="W64" s="12">
        <f>'26'!CI5</f>
        <v>40</v>
      </c>
      <c r="X64" s="12">
        <f>'26'!DE5</f>
        <v>40</v>
      </c>
      <c r="Y64" s="12">
        <f>'26'!EA5</f>
        <v>41</v>
      </c>
      <c r="Z64" s="12">
        <f>'26'!EW5</f>
        <v>41</v>
      </c>
      <c r="AK64" s="8" t="s">
        <v>22</v>
      </c>
      <c r="AL64" s="12">
        <f>T64/T$71</f>
        <v>1</v>
      </c>
      <c r="AM64" s="12">
        <f t="shared" ref="AM64:AR64" si="456">U64/U$71</f>
        <v>0.95238095238095233</v>
      </c>
      <c r="AN64" s="12">
        <f t="shared" si="456"/>
        <v>0.97619047619047616</v>
      </c>
      <c r="AO64" s="12">
        <f t="shared" si="456"/>
        <v>1</v>
      </c>
      <c r="AP64" s="12">
        <f t="shared" si="456"/>
        <v>0.97560975609756095</v>
      </c>
      <c r="AQ64" s="12">
        <f t="shared" si="456"/>
        <v>1</v>
      </c>
      <c r="AR64" s="12">
        <f t="shared" si="456"/>
        <v>1</v>
      </c>
      <c r="BC64" s="8" t="s">
        <v>22</v>
      </c>
      <c r="BD64" s="12">
        <f>IF(AL64=0,0,(AL64*(LOG(AL64))/LOG(2)))</f>
        <v>0</v>
      </c>
      <c r="BE64" s="12">
        <f t="shared" ref="BE64:BE70" si="457">IF(AM64=0,0,(AM64*(LOG(AM64))/LOG(2)))</f>
        <v>-6.7037455134664775E-2</v>
      </c>
      <c r="BF64" s="12">
        <f t="shared" ref="BF64:BF70" si="458">IF(AN64=0,0,(AN64*(LOG(AN64))/LOG(2)))</f>
        <v>-3.3937670109231953E-2</v>
      </c>
      <c r="BG64" s="12">
        <f t="shared" ref="BG64:BG70" si="459">IF(AO64=0,0,(AO64*(LOG(AO64))/LOG(2)))</f>
        <v>0</v>
      </c>
      <c r="BH64" s="12">
        <f t="shared" ref="BH64:BH70" si="460">IF(AP64=0,0,(AP64*(LOG(AP64))/LOG(2)))</f>
        <v>-3.4755033883630604E-2</v>
      </c>
      <c r="BI64" s="12">
        <f t="shared" ref="BI64:BI70" si="461">IF(AQ64=0,0,(AQ64*(LOG(AQ64))/LOG(2)))</f>
        <v>0</v>
      </c>
      <c r="BJ64" s="12">
        <f t="shared" ref="BJ64:BJ70" si="462">IF(AR64=0,0,(AR64*(LOG(AR64))/LOG(2)))</f>
        <v>0</v>
      </c>
      <c r="BU64" s="8" t="s">
        <v>22</v>
      </c>
      <c r="BV64" s="12">
        <f>BD64/(LOG(BD$11)/LOG(2))</f>
        <v>0</v>
      </c>
      <c r="BW64" s="12">
        <f t="shared" ref="BW64" si="463">BE64/(LOG(BE$11)/LOG(2))</f>
        <v>4.4021756788893092E-2</v>
      </c>
      <c r="BX64" s="12">
        <f t="shared" ref="BX64" si="464">BF64/(LOG(BF$11)/LOG(2))</f>
        <v>3.3647492639583665E-2</v>
      </c>
      <c r="BY64" s="12">
        <f t="shared" ref="BY64" si="465">BG64/(LOG(BG$11)/LOG(2))</f>
        <v>0</v>
      </c>
      <c r="BZ64" s="12">
        <v>0</v>
      </c>
      <c r="CA64" s="12">
        <v>0</v>
      </c>
      <c r="CB64" s="12">
        <f t="shared" ref="CB64" si="466">BJ64/(LOG(BJ$11)/LOG(2))</f>
        <v>0</v>
      </c>
      <c r="CN64" s="12"/>
    </row>
    <row r="65" spans="1:122" x14ac:dyDescent="0.35">
      <c r="A65" s="8" t="s">
        <v>23</v>
      </c>
      <c r="B65" s="12">
        <f>'26'!V6</f>
        <v>0</v>
      </c>
      <c r="C65" s="12">
        <f>'26'!AR6</f>
        <v>4.7619047619047616E-2</v>
      </c>
      <c r="D65" s="12">
        <f>'26'!BN6</f>
        <v>2.3809523809523808E-2</v>
      </c>
      <c r="E65" s="12">
        <f>'26'!CJ6</f>
        <v>0</v>
      </c>
      <c r="F65" s="12">
        <f>'26'!DF6</f>
        <v>2.4390243902439025E-2</v>
      </c>
      <c r="G65" s="12">
        <f>'26'!EB6</f>
        <v>0</v>
      </c>
      <c r="H65" s="12">
        <f>'26'!EX6</f>
        <v>0</v>
      </c>
      <c r="S65" s="8" t="s">
        <v>23</v>
      </c>
      <c r="T65" s="12">
        <f>'26'!U6</f>
        <v>0</v>
      </c>
      <c r="U65" s="12">
        <f>'26'!AQ6</f>
        <v>2</v>
      </c>
      <c r="V65" s="12">
        <f>'26'!BM6</f>
        <v>1</v>
      </c>
      <c r="W65" s="12">
        <f>'26'!CI6</f>
        <v>0</v>
      </c>
      <c r="X65" s="12">
        <f>'26'!DE6</f>
        <v>1</v>
      </c>
      <c r="Y65" s="12">
        <f>'26'!EA6</f>
        <v>0</v>
      </c>
      <c r="Z65" s="12">
        <f>'26'!EW6</f>
        <v>0</v>
      </c>
      <c r="AK65" s="8" t="s">
        <v>23</v>
      </c>
      <c r="AL65" s="12">
        <f t="shared" ref="AL65:AL70" si="467">T65/T$71</f>
        <v>0</v>
      </c>
      <c r="AM65" s="12">
        <f t="shared" ref="AM65:AM70" si="468">U65/U$71</f>
        <v>4.7619047619047616E-2</v>
      </c>
      <c r="AN65" s="12">
        <f t="shared" ref="AN65:AN70" si="469">V65/V$71</f>
        <v>2.3809523809523808E-2</v>
      </c>
      <c r="AO65" s="12">
        <f t="shared" ref="AO65:AO70" si="470">W65/W$71</f>
        <v>0</v>
      </c>
      <c r="AP65" s="12">
        <f t="shared" ref="AP65:AP70" si="471">X65/X$71</f>
        <v>2.4390243902439025E-2</v>
      </c>
      <c r="AQ65" s="12">
        <f t="shared" ref="AQ65:AQ70" si="472">Y65/Y$71</f>
        <v>0</v>
      </c>
      <c r="AR65" s="12">
        <f t="shared" ref="AR65:AR70" si="473">Z65/Z$71</f>
        <v>0</v>
      </c>
      <c r="BC65" s="8" t="s">
        <v>23</v>
      </c>
      <c r="BD65" s="12">
        <f t="shared" ref="BD65:BD70" si="474">IF(AL65=0,0,(AL65*(LOG(AL65))/LOG(2)))</f>
        <v>0</v>
      </c>
      <c r="BE65" s="12">
        <f t="shared" si="457"/>
        <v>-0.20915797251327428</v>
      </c>
      <c r="BF65" s="12">
        <f t="shared" si="458"/>
        <v>-0.12838851006616095</v>
      </c>
      <c r="BG65" s="12">
        <f t="shared" si="459"/>
        <v>0</v>
      </c>
      <c r="BH65" s="12">
        <f t="shared" si="460"/>
        <v>-0.13067200011263619</v>
      </c>
      <c r="BI65" s="12">
        <f t="shared" si="461"/>
        <v>0</v>
      </c>
      <c r="BJ65" s="12">
        <f t="shared" si="462"/>
        <v>0</v>
      </c>
      <c r="BU65" s="8" t="s">
        <v>23</v>
      </c>
      <c r="BV65" s="12">
        <f t="shared" ref="BV65:BV70" si="475">BD65/(LOG($BD$11)/LOG(2))</f>
        <v>0</v>
      </c>
      <c r="BW65" s="12">
        <f t="shared" ref="BW65:BW70" si="476">BE65/(LOG($BD$11)/LOG(2))</f>
        <v>0.15867618358676383</v>
      </c>
      <c r="BX65" s="12">
        <f t="shared" ref="BX65:BX70" si="477">BF65/(LOG($BD$11)/LOG(2))</f>
        <v>9.7401014883122861E-2</v>
      </c>
      <c r="BY65" s="12">
        <f t="shared" ref="BY65:BY70" si="478">BG65/(LOG($BD$11)/LOG(2))</f>
        <v>0</v>
      </c>
      <c r="BZ65" s="12">
        <f t="shared" ref="BZ65:BZ70" si="479">BH65/(LOG($BD$11)/LOG(2))</f>
        <v>9.9133368096721047E-2</v>
      </c>
      <c r="CA65" s="12">
        <f t="shared" ref="CA65:CA70" si="480">BI65/(LOG($BD$11)/LOG(2))</f>
        <v>0</v>
      </c>
      <c r="CB65" s="12">
        <f t="shared" ref="CB65:CB70" si="481">BJ65/(LOG($BD$11)/LOG(2))</f>
        <v>0</v>
      </c>
      <c r="CM65" s="7" t="s">
        <v>18</v>
      </c>
      <c r="CN65" s="7" t="s">
        <v>38</v>
      </c>
      <c r="CO65" s="7" t="s">
        <v>39</v>
      </c>
      <c r="CP65" s="7" t="s">
        <v>40</v>
      </c>
      <c r="CQ65" s="7" t="s">
        <v>41</v>
      </c>
      <c r="CR65" s="7" t="s">
        <v>42</v>
      </c>
      <c r="CS65" s="7" t="s">
        <v>43</v>
      </c>
      <c r="CT65" s="7" t="s">
        <v>44</v>
      </c>
      <c r="CV65" s="7" t="s">
        <v>38</v>
      </c>
      <c r="CW65" s="7" t="s">
        <v>39</v>
      </c>
      <c r="CX65" s="7" t="s">
        <v>40</v>
      </c>
      <c r="CY65" s="7" t="s">
        <v>41</v>
      </c>
      <c r="CZ65" s="7" t="s">
        <v>42</v>
      </c>
      <c r="DA65" s="7" t="s">
        <v>43</v>
      </c>
      <c r="DB65" s="7" t="s">
        <v>44</v>
      </c>
      <c r="DD65" t="s">
        <v>38</v>
      </c>
      <c r="DE65" t="s">
        <v>39</v>
      </c>
      <c r="DF65" t="s">
        <v>40</v>
      </c>
      <c r="DG65" t="s">
        <v>41</v>
      </c>
      <c r="DH65" t="s">
        <v>42</v>
      </c>
      <c r="DI65" t="s">
        <v>43</v>
      </c>
      <c r="DJ65" t="s">
        <v>44</v>
      </c>
      <c r="DL65" s="7"/>
      <c r="DM65" s="7"/>
      <c r="DN65" s="7"/>
      <c r="DO65" s="7"/>
      <c r="DP65" s="7"/>
      <c r="DQ65" s="7"/>
      <c r="DR65" s="7"/>
    </row>
    <row r="66" spans="1:122" x14ac:dyDescent="0.35">
      <c r="A66" s="8" t="s">
        <v>24</v>
      </c>
      <c r="B66" s="12">
        <f>'26'!V7</f>
        <v>0</v>
      </c>
      <c r="C66" s="12">
        <f>'26'!AR7</f>
        <v>0</v>
      </c>
      <c r="D66" s="12">
        <f>'26'!BN7</f>
        <v>0</v>
      </c>
      <c r="E66" s="12">
        <f>'26'!CJ7</f>
        <v>0</v>
      </c>
      <c r="F66" s="12">
        <f>'26'!DF7</f>
        <v>0</v>
      </c>
      <c r="G66" s="12">
        <f>'26'!EB7</f>
        <v>0</v>
      </c>
      <c r="H66" s="12">
        <f>'26'!EX7</f>
        <v>0</v>
      </c>
      <c r="S66" s="8" t="s">
        <v>24</v>
      </c>
      <c r="T66" s="12">
        <f>'26'!U7</f>
        <v>0</v>
      </c>
      <c r="U66" s="12">
        <f>'26'!AQ7</f>
        <v>0</v>
      </c>
      <c r="V66" s="12">
        <f>'26'!BM7</f>
        <v>0</v>
      </c>
      <c r="W66" s="12">
        <f>'26'!CI7</f>
        <v>0</v>
      </c>
      <c r="X66" s="12">
        <f>'26'!DE7</f>
        <v>0</v>
      </c>
      <c r="Y66" s="12">
        <f>'26'!EA7</f>
        <v>0</v>
      </c>
      <c r="Z66" s="12">
        <f>'26'!EW7</f>
        <v>0</v>
      </c>
      <c r="AK66" s="8" t="s">
        <v>24</v>
      </c>
      <c r="AL66" s="12">
        <f t="shared" si="467"/>
        <v>0</v>
      </c>
      <c r="AM66" s="12">
        <f t="shared" si="468"/>
        <v>0</v>
      </c>
      <c r="AN66" s="12">
        <f t="shared" si="469"/>
        <v>0</v>
      </c>
      <c r="AO66" s="12">
        <f t="shared" si="470"/>
        <v>0</v>
      </c>
      <c r="AP66" s="12">
        <f t="shared" si="471"/>
        <v>0</v>
      </c>
      <c r="AQ66" s="12">
        <f t="shared" si="472"/>
        <v>0</v>
      </c>
      <c r="AR66" s="12">
        <f t="shared" si="473"/>
        <v>0</v>
      </c>
      <c r="BC66" s="8" t="s">
        <v>24</v>
      </c>
      <c r="BD66" s="12">
        <f t="shared" si="474"/>
        <v>0</v>
      </c>
      <c r="BE66" s="12">
        <f t="shared" si="457"/>
        <v>0</v>
      </c>
      <c r="BF66" s="12">
        <f t="shared" si="458"/>
        <v>0</v>
      </c>
      <c r="BG66" s="12">
        <f t="shared" si="459"/>
        <v>0</v>
      </c>
      <c r="BH66" s="12">
        <f t="shared" si="460"/>
        <v>0</v>
      </c>
      <c r="BI66" s="12">
        <f t="shared" si="461"/>
        <v>0</v>
      </c>
      <c r="BJ66" s="12">
        <f t="shared" si="462"/>
        <v>0</v>
      </c>
      <c r="BU66" s="8" t="s">
        <v>24</v>
      </c>
      <c r="BV66" s="12">
        <f t="shared" si="475"/>
        <v>0</v>
      </c>
      <c r="BW66" s="12">
        <f t="shared" si="476"/>
        <v>0</v>
      </c>
      <c r="BX66" s="12">
        <f t="shared" si="477"/>
        <v>0</v>
      </c>
      <c r="BY66" s="12">
        <f t="shared" si="478"/>
        <v>0</v>
      </c>
      <c r="BZ66" s="12">
        <f t="shared" si="479"/>
        <v>0</v>
      </c>
      <c r="CA66" s="12">
        <f t="shared" si="480"/>
        <v>0</v>
      </c>
      <c r="CB66" s="12">
        <f t="shared" si="481"/>
        <v>0</v>
      </c>
      <c r="CM66" s="8" t="s">
        <v>22</v>
      </c>
      <c r="CN66" s="12">
        <v>0.97560975609756095</v>
      </c>
      <c r="CO66" s="12">
        <v>0.95238095238095233</v>
      </c>
      <c r="CP66" s="12">
        <v>0.97619047619047616</v>
      </c>
      <c r="CQ66" s="12">
        <v>1</v>
      </c>
      <c r="CR66" s="12">
        <v>0.97560975609756095</v>
      </c>
      <c r="CS66" s="12">
        <v>1</v>
      </c>
      <c r="CT66" s="12">
        <v>1</v>
      </c>
      <c r="CV66">
        <f>CN66*100</f>
        <v>97.560975609756099</v>
      </c>
      <c r="CW66">
        <f t="shared" ref="CW66" si="482">CO66*100</f>
        <v>95.238095238095227</v>
      </c>
      <c r="CX66">
        <f t="shared" ref="CX66" si="483">CP66*100</f>
        <v>97.61904761904762</v>
      </c>
      <c r="CY66">
        <f t="shared" ref="CY66" si="484">CQ66*100</f>
        <v>100</v>
      </c>
      <c r="CZ66">
        <f t="shared" ref="CZ66" si="485">CR66*100</f>
        <v>97.560975609756099</v>
      </c>
      <c r="DA66">
        <f t="shared" ref="DA66" si="486">CS66*100</f>
        <v>100</v>
      </c>
      <c r="DB66">
        <f t="shared" ref="DB66" si="487">CT66*100</f>
        <v>100</v>
      </c>
      <c r="DD66">
        <v>97.560975609756099</v>
      </c>
      <c r="DE66">
        <v>95.238095238095227</v>
      </c>
      <c r="DF66">
        <v>97.61904761904762</v>
      </c>
      <c r="DG66">
        <v>100</v>
      </c>
      <c r="DH66">
        <v>97.560975609756099</v>
      </c>
      <c r="DI66">
        <v>100</v>
      </c>
      <c r="DJ66">
        <v>100</v>
      </c>
    </row>
    <row r="67" spans="1:122" x14ac:dyDescent="0.35">
      <c r="A67" s="8" t="s">
        <v>25</v>
      </c>
      <c r="B67" s="12">
        <f>'26'!V8</f>
        <v>0</v>
      </c>
      <c r="C67" s="12">
        <f>'26'!AR8</f>
        <v>0</v>
      </c>
      <c r="D67" s="12">
        <f>'26'!BN8</f>
        <v>0</v>
      </c>
      <c r="E67" s="12">
        <f>'26'!CJ8</f>
        <v>0</v>
      </c>
      <c r="F67" s="12">
        <f>'26'!DF8</f>
        <v>0</v>
      </c>
      <c r="G67" s="12">
        <f>'26'!EB8</f>
        <v>0</v>
      </c>
      <c r="H67" s="12">
        <f>'26'!EX8</f>
        <v>0</v>
      </c>
      <c r="S67" s="8" t="s">
        <v>25</v>
      </c>
      <c r="T67" s="12">
        <f>'26'!U8</f>
        <v>0</v>
      </c>
      <c r="U67" s="12">
        <f>'26'!AQ8</f>
        <v>0</v>
      </c>
      <c r="V67" s="12">
        <f>'26'!BM8</f>
        <v>0</v>
      </c>
      <c r="W67" s="12">
        <f>'26'!CI8</f>
        <v>0</v>
      </c>
      <c r="X67" s="12">
        <f>'26'!DE8</f>
        <v>0</v>
      </c>
      <c r="Y67" s="12">
        <f>'26'!EA8</f>
        <v>0</v>
      </c>
      <c r="Z67" s="12">
        <f>'26'!EW8</f>
        <v>0</v>
      </c>
      <c r="AK67" s="8" t="s">
        <v>25</v>
      </c>
      <c r="AL67" s="12">
        <f t="shared" si="467"/>
        <v>0</v>
      </c>
      <c r="AM67" s="12">
        <f t="shared" si="468"/>
        <v>0</v>
      </c>
      <c r="AN67" s="12">
        <f t="shared" si="469"/>
        <v>0</v>
      </c>
      <c r="AO67" s="12">
        <f t="shared" si="470"/>
        <v>0</v>
      </c>
      <c r="AP67" s="12">
        <f t="shared" si="471"/>
        <v>0</v>
      </c>
      <c r="AQ67" s="12">
        <f t="shared" si="472"/>
        <v>0</v>
      </c>
      <c r="AR67" s="12">
        <f t="shared" si="473"/>
        <v>0</v>
      </c>
      <c r="BC67" s="8" t="s">
        <v>25</v>
      </c>
      <c r="BD67" s="12">
        <f t="shared" si="474"/>
        <v>0</v>
      </c>
      <c r="BE67" s="12">
        <f t="shared" si="457"/>
        <v>0</v>
      </c>
      <c r="BF67" s="12">
        <f t="shared" si="458"/>
        <v>0</v>
      </c>
      <c r="BG67" s="12">
        <f t="shared" si="459"/>
        <v>0</v>
      </c>
      <c r="BH67" s="12">
        <f t="shared" si="460"/>
        <v>0</v>
      </c>
      <c r="BI67" s="12">
        <f t="shared" si="461"/>
        <v>0</v>
      </c>
      <c r="BJ67" s="12">
        <f t="shared" si="462"/>
        <v>0</v>
      </c>
      <c r="BU67" s="8" t="s">
        <v>25</v>
      </c>
      <c r="BV67" s="12">
        <f t="shared" si="475"/>
        <v>0</v>
      </c>
      <c r="BW67" s="12">
        <f t="shared" si="476"/>
        <v>0</v>
      </c>
      <c r="BX67" s="12">
        <f t="shared" si="477"/>
        <v>0</v>
      </c>
      <c r="BY67" s="12">
        <f t="shared" si="478"/>
        <v>0</v>
      </c>
      <c r="BZ67" s="12">
        <f t="shared" si="479"/>
        <v>0</v>
      </c>
      <c r="CA67" s="12">
        <f t="shared" si="480"/>
        <v>0</v>
      </c>
      <c r="CB67" s="12">
        <f t="shared" si="481"/>
        <v>0</v>
      </c>
      <c r="CM67" s="8" t="s">
        <v>23</v>
      </c>
      <c r="CN67" s="12">
        <v>0</v>
      </c>
      <c r="CO67" s="12">
        <v>4.7619047619047616E-2</v>
      </c>
      <c r="CP67" s="12">
        <v>2.3809523809523808E-2</v>
      </c>
      <c r="CQ67" s="12">
        <v>0</v>
      </c>
      <c r="CR67" s="12">
        <v>2.4390243902439025E-2</v>
      </c>
      <c r="CS67" s="12">
        <v>0</v>
      </c>
      <c r="CT67" s="12">
        <v>0</v>
      </c>
    </row>
    <row r="68" spans="1:122" x14ac:dyDescent="0.35">
      <c r="A68" s="8" t="s">
        <v>26</v>
      </c>
      <c r="B68" s="12">
        <f>'26'!V9</f>
        <v>0</v>
      </c>
      <c r="C68" s="12">
        <f>'26'!AR9</f>
        <v>0</v>
      </c>
      <c r="D68" s="12">
        <f>'26'!BN9</f>
        <v>0</v>
      </c>
      <c r="E68" s="12">
        <f>'26'!CJ9</f>
        <v>0</v>
      </c>
      <c r="F68" s="12">
        <f>'26'!DF9</f>
        <v>0</v>
      </c>
      <c r="G68" s="12">
        <f>'26'!EB9</f>
        <v>0</v>
      </c>
      <c r="H68" s="12">
        <f>'26'!EX9</f>
        <v>0</v>
      </c>
      <c r="S68" s="8" t="s">
        <v>26</v>
      </c>
      <c r="T68" s="12">
        <f>'26'!U9</f>
        <v>0</v>
      </c>
      <c r="U68" s="12">
        <f>'26'!AQ9</f>
        <v>0</v>
      </c>
      <c r="V68" s="12">
        <f>'26'!BM9</f>
        <v>0</v>
      </c>
      <c r="W68" s="12">
        <f>'26'!CI9</f>
        <v>0</v>
      </c>
      <c r="X68" s="12">
        <f>'26'!DE9</f>
        <v>0</v>
      </c>
      <c r="Y68" s="12">
        <f>'26'!EA9</f>
        <v>0</v>
      </c>
      <c r="Z68" s="12">
        <f>'26'!EW9</f>
        <v>0</v>
      </c>
      <c r="AK68" s="8" t="s">
        <v>26</v>
      </c>
      <c r="AL68" s="12">
        <f t="shared" si="467"/>
        <v>0</v>
      </c>
      <c r="AM68" s="12">
        <f t="shared" si="468"/>
        <v>0</v>
      </c>
      <c r="AN68" s="12">
        <f t="shared" si="469"/>
        <v>0</v>
      </c>
      <c r="AO68" s="12">
        <f t="shared" si="470"/>
        <v>0</v>
      </c>
      <c r="AP68" s="12">
        <f t="shared" si="471"/>
        <v>0</v>
      </c>
      <c r="AQ68" s="12">
        <f t="shared" si="472"/>
        <v>0</v>
      </c>
      <c r="AR68" s="12">
        <f t="shared" si="473"/>
        <v>0</v>
      </c>
      <c r="BC68" s="8" t="s">
        <v>26</v>
      </c>
      <c r="BD68" s="12">
        <f t="shared" si="474"/>
        <v>0</v>
      </c>
      <c r="BE68" s="12">
        <f t="shared" si="457"/>
        <v>0</v>
      </c>
      <c r="BF68" s="12">
        <f t="shared" si="458"/>
        <v>0</v>
      </c>
      <c r="BG68" s="12">
        <f t="shared" si="459"/>
        <v>0</v>
      </c>
      <c r="BH68" s="12">
        <f t="shared" si="460"/>
        <v>0</v>
      </c>
      <c r="BI68" s="12">
        <f t="shared" si="461"/>
        <v>0</v>
      </c>
      <c r="BJ68" s="12">
        <f t="shared" si="462"/>
        <v>0</v>
      </c>
      <c r="BU68" s="8" t="s">
        <v>26</v>
      </c>
      <c r="BV68" s="12">
        <f t="shared" si="475"/>
        <v>0</v>
      </c>
      <c r="BW68" s="12">
        <f t="shared" si="476"/>
        <v>0</v>
      </c>
      <c r="BX68" s="12">
        <f t="shared" si="477"/>
        <v>0</v>
      </c>
      <c r="BY68" s="12">
        <f t="shared" si="478"/>
        <v>0</v>
      </c>
      <c r="BZ68" s="12">
        <f t="shared" si="479"/>
        <v>0</v>
      </c>
      <c r="CA68" s="12">
        <f t="shared" si="480"/>
        <v>0</v>
      </c>
      <c r="CB68" s="12">
        <f t="shared" si="481"/>
        <v>0</v>
      </c>
      <c r="CM68" s="8" t="s">
        <v>24</v>
      </c>
      <c r="CN68" s="12">
        <v>0</v>
      </c>
      <c r="CO68" s="12">
        <v>0</v>
      </c>
      <c r="CP68" s="12">
        <v>0</v>
      </c>
      <c r="CQ68" s="12">
        <v>0</v>
      </c>
      <c r="CR68" s="12">
        <v>0</v>
      </c>
      <c r="CS68" s="12">
        <v>0</v>
      </c>
      <c r="CT68" s="12">
        <v>0</v>
      </c>
    </row>
    <row r="69" spans="1:122" x14ac:dyDescent="0.35">
      <c r="A69" s="8" t="s">
        <v>27</v>
      </c>
      <c r="B69" s="12">
        <f>'26'!V10</f>
        <v>0</v>
      </c>
      <c r="C69" s="12">
        <f>'26'!AR10</f>
        <v>0</v>
      </c>
      <c r="D69" s="12">
        <f>'26'!BN10</f>
        <v>0</v>
      </c>
      <c r="E69" s="12">
        <f>'26'!CJ10</f>
        <v>0</v>
      </c>
      <c r="F69" s="12">
        <f>'26'!DF10</f>
        <v>0</v>
      </c>
      <c r="G69" s="12">
        <f>'26'!EB10</f>
        <v>0</v>
      </c>
      <c r="H69" s="12">
        <f>'26'!EX10</f>
        <v>0</v>
      </c>
      <c r="S69" s="8" t="s">
        <v>27</v>
      </c>
      <c r="T69" s="12">
        <f>'26'!U10</f>
        <v>0</v>
      </c>
      <c r="U69" s="12">
        <f>'26'!AQ10</f>
        <v>0</v>
      </c>
      <c r="V69" s="12">
        <f>'26'!BM10</f>
        <v>0</v>
      </c>
      <c r="W69" s="12">
        <f>'26'!CI10</f>
        <v>0</v>
      </c>
      <c r="X69" s="12">
        <f>'26'!DE10</f>
        <v>0</v>
      </c>
      <c r="Y69" s="12">
        <f>'26'!EA10</f>
        <v>0</v>
      </c>
      <c r="Z69" s="12">
        <f>'26'!EW10</f>
        <v>0</v>
      </c>
      <c r="AK69" s="8" t="s">
        <v>27</v>
      </c>
      <c r="AL69" s="12">
        <f t="shared" si="467"/>
        <v>0</v>
      </c>
      <c r="AM69" s="12">
        <f t="shared" si="468"/>
        <v>0</v>
      </c>
      <c r="AN69" s="12">
        <f t="shared" si="469"/>
        <v>0</v>
      </c>
      <c r="AO69" s="12">
        <f t="shared" si="470"/>
        <v>0</v>
      </c>
      <c r="AP69" s="12">
        <f t="shared" si="471"/>
        <v>0</v>
      </c>
      <c r="AQ69" s="12">
        <f t="shared" si="472"/>
        <v>0</v>
      </c>
      <c r="AR69" s="12">
        <f t="shared" si="473"/>
        <v>0</v>
      </c>
      <c r="BC69" s="8" t="s">
        <v>27</v>
      </c>
      <c r="BD69" s="12">
        <f t="shared" si="474"/>
        <v>0</v>
      </c>
      <c r="BE69" s="12">
        <f t="shared" si="457"/>
        <v>0</v>
      </c>
      <c r="BF69" s="12">
        <f t="shared" si="458"/>
        <v>0</v>
      </c>
      <c r="BG69" s="12">
        <f t="shared" si="459"/>
        <v>0</v>
      </c>
      <c r="BH69" s="12">
        <f t="shared" si="460"/>
        <v>0</v>
      </c>
      <c r="BI69" s="12">
        <f t="shared" si="461"/>
        <v>0</v>
      </c>
      <c r="BJ69" s="12">
        <f t="shared" si="462"/>
        <v>0</v>
      </c>
      <c r="BU69" s="8" t="s">
        <v>27</v>
      </c>
      <c r="BV69" s="12">
        <f t="shared" si="475"/>
        <v>0</v>
      </c>
      <c r="BW69" s="12">
        <f t="shared" si="476"/>
        <v>0</v>
      </c>
      <c r="BX69" s="12">
        <f t="shared" si="477"/>
        <v>0</v>
      </c>
      <c r="BY69" s="12">
        <f t="shared" si="478"/>
        <v>0</v>
      </c>
      <c r="BZ69" s="12">
        <f t="shared" si="479"/>
        <v>0</v>
      </c>
      <c r="CA69" s="12">
        <f t="shared" si="480"/>
        <v>0</v>
      </c>
      <c r="CB69" s="12">
        <f t="shared" si="481"/>
        <v>0</v>
      </c>
      <c r="CM69" s="8" t="s">
        <v>25</v>
      </c>
      <c r="CN69" s="12">
        <v>0</v>
      </c>
      <c r="CO69" s="12">
        <v>0</v>
      </c>
      <c r="CP69" s="12">
        <v>0</v>
      </c>
      <c r="CQ69" s="12">
        <v>0</v>
      </c>
      <c r="CR69" s="12">
        <v>0</v>
      </c>
      <c r="CS69" s="12">
        <v>0</v>
      </c>
      <c r="CT69" s="12">
        <v>0</v>
      </c>
    </row>
    <row r="70" spans="1:122" x14ac:dyDescent="0.35">
      <c r="A70" s="8" t="s">
        <v>28</v>
      </c>
      <c r="B70" s="12">
        <f>'26'!V11</f>
        <v>0</v>
      </c>
      <c r="C70" s="12">
        <f>'26'!AR11</f>
        <v>0</v>
      </c>
      <c r="D70" s="12">
        <f>'26'!BN11</f>
        <v>0</v>
      </c>
      <c r="E70" s="12">
        <f>'26'!CJ11</f>
        <v>0</v>
      </c>
      <c r="F70" s="12">
        <f>'26'!DF11</f>
        <v>0</v>
      </c>
      <c r="G70" s="12">
        <f>'26'!EB11</f>
        <v>0</v>
      </c>
      <c r="H70" s="12">
        <f>'26'!EX11</f>
        <v>0</v>
      </c>
      <c r="S70" s="8" t="s">
        <v>28</v>
      </c>
      <c r="T70" s="12">
        <f>'26'!U11</f>
        <v>0</v>
      </c>
      <c r="U70" s="12">
        <f>'26'!AQ11</f>
        <v>0</v>
      </c>
      <c r="V70" s="12">
        <f>'26'!BM11</f>
        <v>0</v>
      </c>
      <c r="W70" s="12">
        <f>'26'!CI11</f>
        <v>0</v>
      </c>
      <c r="X70" s="12">
        <f>'26'!DE11</f>
        <v>0</v>
      </c>
      <c r="Y70" s="12">
        <f>'26'!EA11</f>
        <v>0</v>
      </c>
      <c r="Z70" s="12">
        <f>'26'!EW11</f>
        <v>0</v>
      </c>
      <c r="AK70" s="8" t="s">
        <v>28</v>
      </c>
      <c r="AL70" s="12">
        <f t="shared" si="467"/>
        <v>0</v>
      </c>
      <c r="AM70" s="12">
        <f t="shared" si="468"/>
        <v>0</v>
      </c>
      <c r="AN70" s="12">
        <f t="shared" si="469"/>
        <v>0</v>
      </c>
      <c r="AO70" s="12">
        <f t="shared" si="470"/>
        <v>0</v>
      </c>
      <c r="AP70" s="12">
        <f t="shared" si="471"/>
        <v>0</v>
      </c>
      <c r="AQ70" s="12">
        <f t="shared" si="472"/>
        <v>0</v>
      </c>
      <c r="AR70" s="12">
        <f t="shared" si="473"/>
        <v>0</v>
      </c>
      <c r="BC70" s="8" t="s">
        <v>28</v>
      </c>
      <c r="BD70" s="12">
        <f t="shared" si="474"/>
        <v>0</v>
      </c>
      <c r="BE70" s="12">
        <f t="shared" si="457"/>
        <v>0</v>
      </c>
      <c r="BF70" s="12">
        <f t="shared" si="458"/>
        <v>0</v>
      </c>
      <c r="BG70" s="12">
        <f t="shared" si="459"/>
        <v>0</v>
      </c>
      <c r="BH70" s="12">
        <f t="shared" si="460"/>
        <v>0</v>
      </c>
      <c r="BI70" s="12">
        <f t="shared" si="461"/>
        <v>0</v>
      </c>
      <c r="BJ70" s="12">
        <f t="shared" si="462"/>
        <v>0</v>
      </c>
      <c r="BU70" s="8" t="s">
        <v>28</v>
      </c>
      <c r="BV70" s="12">
        <f t="shared" si="475"/>
        <v>0</v>
      </c>
      <c r="BW70" s="12">
        <f t="shared" si="476"/>
        <v>0</v>
      </c>
      <c r="BX70" s="12">
        <f t="shared" si="477"/>
        <v>0</v>
      </c>
      <c r="BY70" s="12">
        <f t="shared" si="478"/>
        <v>0</v>
      </c>
      <c r="BZ70" s="12">
        <f t="shared" si="479"/>
        <v>0</v>
      </c>
      <c r="CA70" s="12">
        <f t="shared" si="480"/>
        <v>0</v>
      </c>
      <c r="CB70" s="12">
        <f t="shared" si="481"/>
        <v>0</v>
      </c>
      <c r="CM70" s="8" t="s">
        <v>26</v>
      </c>
      <c r="CN70" s="12">
        <v>0</v>
      </c>
      <c r="CO70" s="12">
        <v>0</v>
      </c>
      <c r="CP70" s="12">
        <v>0</v>
      </c>
      <c r="CQ70" s="12">
        <v>0</v>
      </c>
      <c r="CR70" s="12">
        <v>0</v>
      </c>
      <c r="CS70" s="12">
        <v>0</v>
      </c>
      <c r="CT70" s="12">
        <v>0</v>
      </c>
    </row>
    <row r="71" spans="1:122" x14ac:dyDescent="0.35">
      <c r="A71" s="8" t="s">
        <v>47</v>
      </c>
      <c r="B71" s="12">
        <f>SUM(B64:B70)</f>
        <v>0.97560975609756095</v>
      </c>
      <c r="C71" s="12">
        <f t="shared" ref="C71" si="488">SUM(C64:C70)</f>
        <v>1</v>
      </c>
      <c r="D71" s="12">
        <f t="shared" ref="D71" si="489">SUM(D64:D70)</f>
        <v>1</v>
      </c>
      <c r="E71" s="12">
        <f t="shared" ref="E71" si="490">SUM(E64:E70)</f>
        <v>1</v>
      </c>
      <c r="F71" s="12">
        <f t="shared" ref="F71" si="491">SUM(F64:F70)</f>
        <v>1</v>
      </c>
      <c r="G71" s="12">
        <f t="shared" ref="G71:H71" si="492">SUM(G64:G70)</f>
        <v>1</v>
      </c>
      <c r="H71" s="12">
        <f t="shared" si="492"/>
        <v>1</v>
      </c>
      <c r="S71" s="8" t="s">
        <v>47</v>
      </c>
      <c r="T71" s="12">
        <f>SUM(T64:T70)</f>
        <v>40</v>
      </c>
      <c r="U71" s="12">
        <f t="shared" ref="U71:Z71" si="493">SUM(U64:U70)</f>
        <v>42</v>
      </c>
      <c r="V71" s="12">
        <f t="shared" si="493"/>
        <v>42</v>
      </c>
      <c r="W71" s="12">
        <f t="shared" si="493"/>
        <v>40</v>
      </c>
      <c r="X71" s="12">
        <f t="shared" si="493"/>
        <v>41</v>
      </c>
      <c r="Y71" s="12">
        <f t="shared" si="493"/>
        <v>41</v>
      </c>
      <c r="Z71" s="12">
        <f t="shared" si="493"/>
        <v>41</v>
      </c>
      <c r="AK71" s="8" t="s">
        <v>47</v>
      </c>
      <c r="AL71" s="12">
        <f>SUM(AL64:AL70)</f>
        <v>1</v>
      </c>
      <c r="AM71" s="12">
        <f t="shared" ref="AM71:AR71" si="494">SUM(AM64:AM70)</f>
        <v>1</v>
      </c>
      <c r="AN71" s="12">
        <f t="shared" si="494"/>
        <v>1</v>
      </c>
      <c r="AO71" s="12">
        <f t="shared" si="494"/>
        <v>1</v>
      </c>
      <c r="AP71" s="12">
        <f t="shared" si="494"/>
        <v>1</v>
      </c>
      <c r="AQ71" s="12">
        <f t="shared" si="494"/>
        <v>1</v>
      </c>
      <c r="AR71" s="12">
        <f t="shared" si="494"/>
        <v>1</v>
      </c>
      <c r="BC71" s="8" t="s">
        <v>47</v>
      </c>
      <c r="BD71" s="12">
        <f>-SUM(BD64:BD70)</f>
        <v>0</v>
      </c>
      <c r="BE71" s="12">
        <f>-SUM(BE64:BE70)</f>
        <v>0.27619542764793903</v>
      </c>
      <c r="BF71" s="12">
        <f t="shared" ref="BF71" si="495">-SUM(BF64:BF70)</f>
        <v>0.16232618017539291</v>
      </c>
      <c r="BG71" s="12">
        <f t="shared" ref="BG71" si="496">-SUM(BG64:BG70)</f>
        <v>0</v>
      </c>
      <c r="BH71" s="12">
        <f t="shared" ref="BH71" si="497">-SUM(BH64:BH70)</f>
        <v>0.16542703399626679</v>
      </c>
      <c r="BI71" s="12">
        <f t="shared" ref="BI71" si="498">-SUM(BI64:BI70)</f>
        <v>0</v>
      </c>
      <c r="BJ71" s="12">
        <f t="shared" ref="BJ71" si="499">-SUM(BJ64:BJ70)</f>
        <v>0</v>
      </c>
      <c r="BU71" s="8" t="s">
        <v>47</v>
      </c>
      <c r="BV71" s="12">
        <f>SUM(BV64:BV70)</f>
        <v>0</v>
      </c>
      <c r="BW71" s="12">
        <f t="shared" ref="BW71:BX71" si="500">SUM(BW64:BW70)</f>
        <v>0.20269794037565692</v>
      </c>
      <c r="BX71" s="12">
        <f t="shared" si="500"/>
        <v>0.13104850752270653</v>
      </c>
      <c r="BY71" s="12">
        <f>BG71/BG$11</f>
        <v>0</v>
      </c>
      <c r="BZ71" s="12">
        <f t="shared" ref="BZ71:CB71" si="501">SUM(BZ64:BZ70)</f>
        <v>9.9133368096721047E-2</v>
      </c>
      <c r="CA71" s="12">
        <f t="shared" si="501"/>
        <v>0</v>
      </c>
      <c r="CB71" s="12">
        <f t="shared" si="501"/>
        <v>0</v>
      </c>
      <c r="CM71" s="8" t="s">
        <v>27</v>
      </c>
      <c r="CN71" s="12">
        <v>0</v>
      </c>
      <c r="CO71" s="12">
        <v>0</v>
      </c>
      <c r="CP71" s="12">
        <v>0</v>
      </c>
      <c r="CQ71" s="12">
        <v>0</v>
      </c>
      <c r="CR71" s="12">
        <v>0</v>
      </c>
      <c r="CS71" s="12">
        <v>0</v>
      </c>
      <c r="CT71" s="12">
        <v>0</v>
      </c>
    </row>
    <row r="72" spans="1:122" x14ac:dyDescent="0.35">
      <c r="BC72" s="8" t="s">
        <v>58</v>
      </c>
      <c r="BD72" s="12">
        <f>BD71/(LOG(T71)/LOG(2))</f>
        <v>0</v>
      </c>
      <c r="BE72" s="12">
        <f t="shared" ref="BE72" si="502">BE71/(LOG(U71)/LOG(2))</f>
        <v>5.122017232910047E-2</v>
      </c>
      <c r="BF72" s="12">
        <f t="shared" ref="BF72" si="503">BF71/(LOG(V71)/LOG(2))</f>
        <v>3.0103231588273827E-2</v>
      </c>
      <c r="BG72" s="12">
        <f t="shared" ref="BG72" si="504">BG71/(LOG(W71)/LOG(2))</f>
        <v>0</v>
      </c>
      <c r="BH72" s="12">
        <f t="shared" ref="BH72" si="505">BH71/(LOG(X71)/LOG(2))</f>
        <v>3.0877354779509855E-2</v>
      </c>
      <c r="BI72" s="12">
        <f t="shared" ref="BI72" si="506">BI71/(LOG(Y71)/LOG(2))</f>
        <v>0</v>
      </c>
      <c r="BJ72" s="12">
        <f t="shared" ref="BJ72" si="507">BJ71/(LOG(Z71)/LOG(2))</f>
        <v>0</v>
      </c>
      <c r="CM72" s="8" t="s">
        <v>28</v>
      </c>
      <c r="CN72" s="12">
        <v>0</v>
      </c>
      <c r="CO72" s="12">
        <v>0</v>
      </c>
      <c r="CP72" s="12">
        <v>0</v>
      </c>
      <c r="CQ72" s="12">
        <v>0</v>
      </c>
      <c r="CR72" s="12">
        <v>0</v>
      </c>
      <c r="CS72" s="12">
        <v>0</v>
      </c>
      <c r="CT72" s="12">
        <v>0</v>
      </c>
    </row>
    <row r="73" spans="1:122" x14ac:dyDescent="0.35">
      <c r="CM73" s="8" t="s">
        <v>47</v>
      </c>
      <c r="CN73" s="12">
        <v>0.97560975609756095</v>
      </c>
      <c r="CO73" s="12">
        <v>1</v>
      </c>
      <c r="CP73" s="12">
        <v>1</v>
      </c>
      <c r="CQ73" s="12">
        <v>1</v>
      </c>
      <c r="CR73" s="12">
        <v>1</v>
      </c>
      <c r="CS73" s="12">
        <v>1</v>
      </c>
      <c r="CT73" s="12">
        <v>1</v>
      </c>
    </row>
    <row r="74" spans="1:122" x14ac:dyDescent="0.35">
      <c r="G74" t="s">
        <v>59</v>
      </c>
      <c r="Y74" t="s">
        <v>54</v>
      </c>
    </row>
    <row r="75" spans="1:122" x14ac:dyDescent="0.35">
      <c r="B75" s="12" t="s">
        <v>48</v>
      </c>
      <c r="K75" s="12" t="s">
        <v>51</v>
      </c>
      <c r="T75" s="12" t="s">
        <v>48</v>
      </c>
      <c r="AC75" s="12" t="s">
        <v>51</v>
      </c>
    </row>
    <row r="76" spans="1:122" x14ac:dyDescent="0.35">
      <c r="B76" s="7" t="s">
        <v>38</v>
      </c>
      <c r="C76" s="7" t="s">
        <v>39</v>
      </c>
      <c r="D76" s="7" t="s">
        <v>40</v>
      </c>
      <c r="E76" s="7" t="s">
        <v>41</v>
      </c>
      <c r="F76" s="7" t="s">
        <v>42</v>
      </c>
      <c r="G76" s="7" t="s">
        <v>43</v>
      </c>
      <c r="H76" s="7" t="s">
        <v>44</v>
      </c>
      <c r="K76" s="7" t="s">
        <v>38</v>
      </c>
      <c r="L76" s="7" t="s">
        <v>39</v>
      </c>
      <c r="M76" s="7" t="s">
        <v>40</v>
      </c>
      <c r="N76" s="7" t="s">
        <v>41</v>
      </c>
      <c r="O76" s="7" t="s">
        <v>42</v>
      </c>
      <c r="P76" s="7" t="s">
        <v>43</v>
      </c>
      <c r="Q76" s="7" t="s">
        <v>44</v>
      </c>
      <c r="T76" s="7" t="s">
        <v>38</v>
      </c>
      <c r="U76" s="7" t="s">
        <v>39</v>
      </c>
      <c r="V76" s="7" t="s">
        <v>40</v>
      </c>
      <c r="W76" s="7" t="s">
        <v>41</v>
      </c>
      <c r="X76" s="7" t="s">
        <v>42</v>
      </c>
      <c r="Y76" s="7" t="s">
        <v>43</v>
      </c>
      <c r="Z76" s="7" t="s">
        <v>44</v>
      </c>
      <c r="AC76" s="7" t="s">
        <v>38</v>
      </c>
      <c r="AD76" s="7" t="s">
        <v>39</v>
      </c>
      <c r="AE76" s="7" t="s">
        <v>40</v>
      </c>
      <c r="AF76" s="7" t="s">
        <v>41</v>
      </c>
      <c r="AG76" s="7" t="s">
        <v>42</v>
      </c>
      <c r="AH76" s="7" t="s">
        <v>43</v>
      </c>
      <c r="AI76" s="7" t="s">
        <v>44</v>
      </c>
    </row>
    <row r="77" spans="1:122" x14ac:dyDescent="0.35">
      <c r="A77" t="s">
        <v>16</v>
      </c>
      <c r="B77" s="12">
        <f>(AVERAGE(B64,B52,B40,B28,B16,B4))*100</f>
        <v>88.112250395742791</v>
      </c>
      <c r="C77" s="12">
        <f t="shared" ref="C77:H77" si="508">(AVERAGE(C64,C52,C40,C28,C16,C4))*100</f>
        <v>86.586152783186691</v>
      </c>
      <c r="D77" s="12">
        <f t="shared" si="508"/>
        <v>87.768397937642504</v>
      </c>
      <c r="E77" s="12">
        <f t="shared" si="508"/>
        <v>92.598469437905365</v>
      </c>
      <c r="F77" s="12">
        <f t="shared" si="508"/>
        <v>94.37490802345306</v>
      </c>
      <c r="G77" s="12">
        <f t="shared" si="508"/>
        <v>95.580186097427472</v>
      </c>
      <c r="H77" s="12">
        <f t="shared" si="508"/>
        <v>95.399841506398886</v>
      </c>
      <c r="J77" t="s">
        <v>16</v>
      </c>
      <c r="K77" s="12">
        <f t="shared" ref="K77:Q77" si="509">AVERAGE(K52,K40,K28,K16,K4)*100</f>
        <v>62.240943848745424</v>
      </c>
      <c r="L77" s="12">
        <f t="shared" si="509"/>
        <v>66.036668328866256</v>
      </c>
      <c r="M77" s="12">
        <f t="shared" si="509"/>
        <v>68.549503024169795</v>
      </c>
      <c r="N77" s="12">
        <f t="shared" si="509"/>
        <v>79.64077978007748</v>
      </c>
      <c r="O77" s="12">
        <f t="shared" si="509"/>
        <v>78.112291982352815</v>
      </c>
      <c r="P77" s="12">
        <f t="shared" si="509"/>
        <v>81.417954273126696</v>
      </c>
      <c r="Q77" s="12">
        <f t="shared" si="509"/>
        <v>78.183193934459467</v>
      </c>
      <c r="S77" t="s">
        <v>16</v>
      </c>
      <c r="T77" s="12">
        <f>AVERAGE(T64,T52,T40,T28,T16,T4)</f>
        <v>42.666666666666664</v>
      </c>
      <c r="U77" s="12">
        <f t="shared" ref="U77:Z77" si="510">AVERAGE(U64,U52,U40,U28,U16,U4)</f>
        <v>42.833333333333336</v>
      </c>
      <c r="V77" s="12">
        <f t="shared" si="510"/>
        <v>44</v>
      </c>
      <c r="W77" s="12">
        <f t="shared" si="510"/>
        <v>42.333333333333336</v>
      </c>
      <c r="X77" s="12">
        <f t="shared" si="510"/>
        <v>42.833333333333336</v>
      </c>
      <c r="Y77" s="12">
        <f t="shared" si="510"/>
        <v>44.166666666666664</v>
      </c>
      <c r="Z77" s="12">
        <f t="shared" si="510"/>
        <v>43</v>
      </c>
      <c r="AB77" t="s">
        <v>16</v>
      </c>
      <c r="AC77" s="12">
        <f>AVERAGE(AC52,AC40,AC28,AC16,AC4)</f>
        <v>56</v>
      </c>
      <c r="AD77" s="12">
        <f t="shared" ref="AD77:AI77" si="511">AVERAGE(AD52,AD40,AD28,AD16,AD4)</f>
        <v>58.6</v>
      </c>
      <c r="AE77" s="12">
        <f t="shared" si="511"/>
        <v>50.6</v>
      </c>
      <c r="AF77" s="12">
        <f t="shared" si="511"/>
        <v>49.4</v>
      </c>
      <c r="AG77" s="12">
        <f t="shared" si="511"/>
        <v>50.2</v>
      </c>
      <c r="AH77" s="12">
        <f t="shared" si="511"/>
        <v>49.2</v>
      </c>
      <c r="AI77" s="12">
        <f t="shared" si="511"/>
        <v>51</v>
      </c>
    </row>
    <row r="78" spans="1:122" x14ac:dyDescent="0.35">
      <c r="A78" t="s">
        <v>49</v>
      </c>
      <c r="B78" s="12">
        <f>(STDEVA(B64,B52,B40,B28,B16,B4))*100</f>
        <v>10.909173640864033</v>
      </c>
      <c r="C78" s="12">
        <f t="shared" ref="C78:H78" si="512">(STDEVA(C64,C52,C40,C28,C16,C4))*100</f>
        <v>11.25236454839991</v>
      </c>
      <c r="D78" s="12">
        <f t="shared" si="512"/>
        <v>9.2860477045629839</v>
      </c>
      <c r="E78" s="12">
        <f t="shared" si="512"/>
        <v>12.775248051511223</v>
      </c>
      <c r="F78" s="12">
        <f t="shared" si="512"/>
        <v>7.8417662928155885</v>
      </c>
      <c r="G78" s="12">
        <f t="shared" si="512"/>
        <v>5.9963365808274247</v>
      </c>
      <c r="H78" s="12">
        <f t="shared" si="512"/>
        <v>4.8000403378511471</v>
      </c>
      <c r="J78" t="s">
        <v>49</v>
      </c>
      <c r="K78" s="12">
        <f t="shared" ref="K78:Q78" si="513">STDEVA(K52,K40,K28,K16,K4)*100</f>
        <v>13.051607309853066</v>
      </c>
      <c r="L78" s="12">
        <f t="shared" si="513"/>
        <v>13.016249795992763</v>
      </c>
      <c r="M78" s="12">
        <f t="shared" si="513"/>
        <v>13.500083260397606</v>
      </c>
      <c r="N78" s="12">
        <f t="shared" si="513"/>
        <v>12.13689766204052</v>
      </c>
      <c r="O78" s="12">
        <f t="shared" si="513"/>
        <v>12.149594745697485</v>
      </c>
      <c r="P78" s="12">
        <f t="shared" si="513"/>
        <v>10.591055591793671</v>
      </c>
      <c r="Q78" s="12">
        <f t="shared" si="513"/>
        <v>11.33980846163494</v>
      </c>
      <c r="S78" t="s">
        <v>49</v>
      </c>
      <c r="T78" s="12">
        <f>STDEVA(T64,T52,T40,T28,T16,T4)</f>
        <v>2.7325202042558927</v>
      </c>
      <c r="U78" s="12">
        <f t="shared" ref="U78:Z78" si="514">STDEVA(U64,U52,U40,U28,U16,U4)</f>
        <v>4.2622372841814737</v>
      </c>
      <c r="V78" s="12">
        <f t="shared" si="514"/>
        <v>4.5607017003965522</v>
      </c>
      <c r="W78" s="12">
        <f t="shared" si="514"/>
        <v>2.0655911179772892</v>
      </c>
      <c r="X78" s="12">
        <f t="shared" si="514"/>
        <v>6.4627135683601811</v>
      </c>
      <c r="Y78" s="12">
        <f t="shared" si="514"/>
        <v>5.3072277760302304</v>
      </c>
      <c r="Z78" s="12">
        <f t="shared" si="514"/>
        <v>5.5136195008360884</v>
      </c>
      <c r="AB78" t="s">
        <v>49</v>
      </c>
      <c r="AC78" s="12">
        <f>STDEVA(AC52,AC40,AC28,AC16,AC4)</f>
        <v>13.74772708486752</v>
      </c>
      <c r="AD78" s="12">
        <f t="shared" ref="AD78:AI78" si="515">STDEVA(AD52,AD40,AD28,AD16,AD4)</f>
        <v>17.458522274236159</v>
      </c>
      <c r="AE78" s="12">
        <f t="shared" si="515"/>
        <v>13.72224471433155</v>
      </c>
      <c r="AF78" s="12">
        <f t="shared" si="515"/>
        <v>12.501999840025602</v>
      </c>
      <c r="AG78" s="12">
        <f t="shared" si="515"/>
        <v>12.696456198483096</v>
      </c>
      <c r="AH78" s="12">
        <f t="shared" si="515"/>
        <v>12.049896265113647</v>
      </c>
      <c r="AI78" s="12">
        <f t="shared" si="515"/>
        <v>14.882876066137216</v>
      </c>
    </row>
    <row r="79" spans="1:122" x14ac:dyDescent="0.35">
      <c r="A79" t="s">
        <v>50</v>
      </c>
      <c r="B79" s="12">
        <f>B78/SQRT(6)</f>
        <v>4.4536514892561785</v>
      </c>
      <c r="C79" s="12">
        <f t="shared" ref="C79:H79" si="516">C78/SQRT(6)</f>
        <v>4.5937585905604417</v>
      </c>
      <c r="D79" s="12">
        <f t="shared" si="516"/>
        <v>3.7910131005537178</v>
      </c>
      <c r="E79" s="12">
        <f t="shared" si="516"/>
        <v>5.2154731772812539</v>
      </c>
      <c r="F79" s="12">
        <f t="shared" si="516"/>
        <v>3.2013876832591088</v>
      </c>
      <c r="G79" s="12">
        <f t="shared" si="516"/>
        <v>2.4479941581687221</v>
      </c>
      <c r="H79" s="12">
        <f t="shared" si="516"/>
        <v>1.9596082620853144</v>
      </c>
      <c r="J79" t="s">
        <v>50</v>
      </c>
      <c r="K79" s="12">
        <f>K78/SQRT(5)</f>
        <v>5.8368562320929236</v>
      </c>
      <c r="L79" s="12">
        <f t="shared" ref="L79:Q79" si="517">L78/SQRT(5)</f>
        <v>5.8210438711915176</v>
      </c>
      <c r="M79" s="12">
        <f t="shared" si="517"/>
        <v>6.0374207744312081</v>
      </c>
      <c r="N79" s="12">
        <f t="shared" si="517"/>
        <v>5.4277856416561736</v>
      </c>
      <c r="O79" s="12">
        <f t="shared" si="517"/>
        <v>5.4334639500907693</v>
      </c>
      <c r="P79" s="12">
        <f t="shared" si="517"/>
        <v>4.7364640513459824</v>
      </c>
      <c r="Q79" s="12">
        <f t="shared" si="517"/>
        <v>5.0713165144086076</v>
      </c>
      <c r="S79" t="s">
        <v>50</v>
      </c>
      <c r="T79" s="12">
        <f>T78/SQRT(6)</f>
        <v>1.1155467020454342</v>
      </c>
      <c r="U79" s="12">
        <f t="shared" ref="U79" si="518">U78/SQRT(6)</f>
        <v>1.7400510848184252</v>
      </c>
      <c r="V79" s="12">
        <f t="shared" ref="V79" si="519">V78/SQRT(6)</f>
        <v>1.8618986725025257</v>
      </c>
      <c r="W79" s="12">
        <f t="shared" ref="W79" si="520">W78/SQRT(6)</f>
        <v>0.84327404271156803</v>
      </c>
      <c r="X79" s="12">
        <f t="shared" ref="X79" si="521">X78/SQRT(6)</f>
        <v>2.6383917660406562</v>
      </c>
      <c r="Y79" s="12">
        <f t="shared" ref="Y79" si="522">Y78/SQRT(6)</f>
        <v>2.1666666666666714</v>
      </c>
      <c r="Z79" s="12">
        <f t="shared" ref="Z79" si="523">Z78/SQRT(6)</f>
        <v>2.2509257354845511</v>
      </c>
      <c r="AB79" t="s">
        <v>50</v>
      </c>
      <c r="AC79" s="12">
        <f>AC78/SQRT(5)</f>
        <v>6.1481704595757591</v>
      </c>
      <c r="AD79" s="12">
        <f t="shared" ref="AD79" si="524">AD78/SQRT(5)</f>
        <v>7.8076885183772555</v>
      </c>
      <c r="AE79" s="12">
        <f t="shared" ref="AE79" si="525">AE78/SQRT(5)</f>
        <v>6.1367743970265058</v>
      </c>
      <c r="AF79" s="12">
        <f t="shared" ref="AF79" si="526">AF78/SQRT(5)</f>
        <v>5.5910642993977486</v>
      </c>
      <c r="AG79" s="12">
        <f t="shared" ref="AG79" si="527">AG78/SQRT(5)</f>
        <v>5.6780278266313529</v>
      </c>
      <c r="AH79" s="12">
        <f t="shared" ref="AH79" si="528">AH78/SQRT(5)</f>
        <v>5.3888774341229881</v>
      </c>
      <c r="AI79" s="12">
        <f t="shared" ref="AI79" si="529">AI78/SQRT(5)</f>
        <v>6.6558245169174937</v>
      </c>
    </row>
    <row r="82" spans="1:35" x14ac:dyDescent="0.35">
      <c r="G82" t="s">
        <v>55</v>
      </c>
    </row>
    <row r="83" spans="1:35" x14ac:dyDescent="0.35">
      <c r="B83" s="12" t="s">
        <v>48</v>
      </c>
      <c r="K83" s="12" t="s">
        <v>51</v>
      </c>
      <c r="AC83" s="12"/>
    </row>
    <row r="84" spans="1:35" x14ac:dyDescent="0.35">
      <c r="B84" s="7" t="s">
        <v>38</v>
      </c>
      <c r="C84" s="7" t="s">
        <v>39</v>
      </c>
      <c r="D84" s="7" t="s">
        <v>40</v>
      </c>
      <c r="E84" s="7" t="s">
        <v>41</v>
      </c>
      <c r="F84" s="7" t="s">
        <v>42</v>
      </c>
      <c r="G84" s="7" t="s">
        <v>43</v>
      </c>
      <c r="H84" s="7" t="s">
        <v>44</v>
      </c>
      <c r="K84" s="7" t="s">
        <v>38</v>
      </c>
      <c r="L84" s="7" t="s">
        <v>39</v>
      </c>
      <c r="M84" s="7" t="s">
        <v>40</v>
      </c>
      <c r="N84" s="7" t="s">
        <v>41</v>
      </c>
      <c r="O84" s="7" t="s">
        <v>42</v>
      </c>
      <c r="P84" s="7" t="s">
        <v>43</v>
      </c>
      <c r="Q84" s="7" t="s">
        <v>44</v>
      </c>
      <c r="T84" s="7"/>
      <c r="U84" s="7"/>
      <c r="V84" s="7"/>
      <c r="W84" s="7"/>
      <c r="X84" s="7"/>
      <c r="Y84" s="7"/>
      <c r="Z84" s="7"/>
      <c r="AC84" s="7"/>
      <c r="AD84" s="7"/>
      <c r="AE84" s="7"/>
      <c r="AF84" s="7"/>
      <c r="AG84" s="7"/>
      <c r="AH84" s="7"/>
      <c r="AI84" s="7"/>
    </row>
    <row r="85" spans="1:35" x14ac:dyDescent="0.35">
      <c r="A85" t="s">
        <v>16</v>
      </c>
      <c r="B85" s="12">
        <f>AVERAGE(BD72,BD60,BD48,BD36,BD24,BD12)</f>
        <v>5.7031982507762889E-2</v>
      </c>
      <c r="C85" s="12">
        <f>AVERAGE(BE72,BE60,BE48,BE36,BE24,BE12)</f>
        <v>6.2965704464212374E-2</v>
      </c>
      <c r="D85" s="12">
        <f t="shared" ref="D85:H85" si="530">AVERAGE(BF72,BF60,BF48,BF36,BF24,BF12)</f>
        <v>7.7433139057033501E-2</v>
      </c>
      <c r="E85" s="12">
        <f t="shared" si="530"/>
        <v>4.3910118191168822E-2</v>
      </c>
      <c r="F85" s="12">
        <f t="shared" si="530"/>
        <v>3.1825568054572088E-2</v>
      </c>
      <c r="G85" s="12">
        <f t="shared" si="530"/>
        <v>2.4918532976500748E-2</v>
      </c>
      <c r="H85" s="12">
        <f t="shared" si="530"/>
        <v>3.2701203238567816E-2</v>
      </c>
      <c r="J85" t="s">
        <v>16</v>
      </c>
      <c r="K85" s="12">
        <f>AVERAGE(BM72,BM60,BM48,BM36,BM24,BM12)</f>
        <v>0.15102464319525577</v>
      </c>
      <c r="L85" s="12">
        <f>AVERAGE(BN72,BN60,BN48,BN36,BN24,BN12)</f>
        <v>0.13639886560949727</v>
      </c>
      <c r="M85" s="12">
        <f t="shared" ref="M85" si="531">AVERAGE(BO72,BO60,BO48,BO36,BO24,BO12)</f>
        <v>0.13328358012709379</v>
      </c>
      <c r="N85" s="12">
        <f t="shared" ref="N85" si="532">AVERAGE(BP72,BP60,BP48,BP36,BP24,BP12)</f>
        <v>9.416872011966218E-2</v>
      </c>
      <c r="O85" s="12">
        <f t="shared" ref="O85" si="533">AVERAGE(BQ72,BQ60,BQ48,BQ36,BQ24,BQ12)</f>
        <v>9.9860576708262025E-2</v>
      </c>
      <c r="P85" s="12">
        <f t="shared" ref="P85" si="534">AVERAGE(BR72,BR60,BR48,BR36,BR24,BR12)</f>
        <v>9.3470115665808345E-2</v>
      </c>
      <c r="Q85" s="12">
        <f t="shared" ref="Q85" si="535">AVERAGE(BS72,BS60,BS48,BS36,BS24,BS12)</f>
        <v>9.21541373757475E-2</v>
      </c>
      <c r="U85" s="12"/>
      <c r="V85" s="12"/>
      <c r="W85" s="12"/>
      <c r="X85" s="12"/>
      <c r="Y85" s="12"/>
      <c r="Z85" s="12"/>
      <c r="AC85" s="12"/>
      <c r="AD85" s="12"/>
      <c r="AE85" s="12"/>
      <c r="AF85" s="12"/>
      <c r="AG85" s="12"/>
      <c r="AH85" s="12"/>
      <c r="AI85" s="12"/>
    </row>
    <row r="86" spans="1:35" x14ac:dyDescent="0.35">
      <c r="A86" t="s">
        <v>49</v>
      </c>
      <c r="B86" s="12">
        <f>STDEVA(BD72,BD60,BD48,BD36,BD24,BD12)</f>
        <v>5.2816899238838165E-2</v>
      </c>
      <c r="C86" s="12">
        <f t="shared" ref="C86:H86" si="536">STDEVA(BE72,BE60,BE48,BE36,BE24,BE12)</f>
        <v>4.8906415352765895E-2</v>
      </c>
      <c r="D86" s="12">
        <f t="shared" si="536"/>
        <v>4.2642371238319592E-2</v>
      </c>
      <c r="E86" s="12">
        <f t="shared" si="536"/>
        <v>5.8165967081487871E-2</v>
      </c>
      <c r="F86" s="12">
        <f t="shared" si="536"/>
        <v>3.9669765381062753E-2</v>
      </c>
      <c r="G86" s="12">
        <f t="shared" si="536"/>
        <v>3.0795289052877844E-2</v>
      </c>
      <c r="H86" s="12">
        <f t="shared" si="536"/>
        <v>3.0891143804924154E-2</v>
      </c>
      <c r="J86" t="s">
        <v>49</v>
      </c>
      <c r="K86" s="12">
        <f>STDEVA(BM72,BM60,BM48,BM36,BM24,BM12)</f>
        <v>4.3384652765266124E-2</v>
      </c>
      <c r="L86" s="12">
        <f t="shared" ref="L86" si="537">STDEVA(BN72,BN60,BN48,BN36,BN24,BN12)</f>
        <v>3.5972693802070632E-2</v>
      </c>
      <c r="M86" s="12">
        <f t="shared" ref="M86" si="538">STDEVA(BO72,BO60,BO48,BO36,BO24,BO12)</f>
        <v>3.658591399300315E-2</v>
      </c>
      <c r="N86" s="12">
        <f t="shared" ref="N86" si="539">STDEVA(BP72,BP60,BP48,BP36,BP24,BP12)</f>
        <v>4.9983980137048405E-2</v>
      </c>
      <c r="O86" s="12">
        <f t="shared" ref="O86" si="540">STDEVA(BQ72,BQ60,BQ48,BQ36,BQ24,BQ12)</f>
        <v>3.0469761834073652E-2</v>
      </c>
      <c r="P86" s="12">
        <f t="shared" ref="P86" si="541">STDEVA(BR72,BR60,BR48,BR36,BR24,BR12)</f>
        <v>4.0303568264941692E-2</v>
      </c>
      <c r="Q86" s="12">
        <f t="shared" ref="Q86" si="542">STDEVA(BS72,BS60,BS48,BS36,BS24,BS12)</f>
        <v>4.0290313695389504E-2</v>
      </c>
      <c r="U86" s="12"/>
      <c r="V86" s="12"/>
      <c r="W86" s="12"/>
      <c r="X86" s="12"/>
      <c r="Y86" s="12"/>
      <c r="Z86" s="12"/>
      <c r="AC86" s="12"/>
      <c r="AD86" s="12"/>
      <c r="AE86" s="12"/>
      <c r="AF86" s="12"/>
      <c r="AG86" s="12"/>
      <c r="AH86" s="12"/>
      <c r="AI86" s="12"/>
    </row>
    <row r="87" spans="1:35" x14ac:dyDescent="0.35">
      <c r="A87" t="s">
        <v>50</v>
      </c>
      <c r="B87" s="12">
        <f>B86/SQRT(6)</f>
        <v>2.1562408821857792E-2</v>
      </c>
      <c r="C87" s="12">
        <f t="shared" ref="C87:H87" si="543">C86/SQRT(6)</f>
        <v>1.9965960460482303E-2</v>
      </c>
      <c r="D87" s="12">
        <f t="shared" si="543"/>
        <v>1.7408675159369377E-2</v>
      </c>
      <c r="E87" s="12">
        <f t="shared" si="543"/>
        <v>2.3746156624194756E-2</v>
      </c>
      <c r="F87" s="12">
        <f t="shared" si="543"/>
        <v>1.6195113899921405E-2</v>
      </c>
      <c r="G87" s="12">
        <f t="shared" si="543"/>
        <v>1.2572124110177897E-2</v>
      </c>
      <c r="H87" s="12">
        <f t="shared" si="543"/>
        <v>1.2611256648833639E-2</v>
      </c>
      <c r="J87" t="s">
        <v>50</v>
      </c>
      <c r="K87" s="12">
        <f>K86/SQRT(6)</f>
        <v>1.7711710323788203E-2</v>
      </c>
      <c r="L87" s="12">
        <f t="shared" ref="L87:Q87" si="544">L86/SQRT(6)</f>
        <v>1.4685790748075338E-2</v>
      </c>
      <c r="M87" s="12">
        <f t="shared" si="544"/>
        <v>1.4936136842701462E-2</v>
      </c>
      <c r="N87" s="12">
        <f t="shared" si="544"/>
        <v>2.0405874441529699E-2</v>
      </c>
      <c r="O87" s="12">
        <f t="shared" si="544"/>
        <v>1.2439228179601629E-2</v>
      </c>
      <c r="P87" s="12">
        <f t="shared" si="544"/>
        <v>1.6453862843756047E-2</v>
      </c>
      <c r="Q87" s="12">
        <f t="shared" si="544"/>
        <v>1.6448451688395534E-2</v>
      </c>
      <c r="U87" s="12"/>
      <c r="V87" s="12"/>
      <c r="W87" s="12"/>
      <c r="X87" s="12"/>
      <c r="Y87" s="12"/>
      <c r="Z87" s="12"/>
      <c r="AC87" s="12"/>
      <c r="AD87" s="12"/>
      <c r="AE87" s="12"/>
      <c r="AF87" s="12"/>
      <c r="AG87" s="12"/>
      <c r="AH87" s="12"/>
      <c r="AI87" s="12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FT256"/>
  <sheetViews>
    <sheetView topLeftCell="AT1" workbookViewId="0">
      <selection activeCell="S1" sqref="S1:V20"/>
    </sheetView>
  </sheetViews>
  <sheetFormatPr defaultRowHeight="14.5" x14ac:dyDescent="0.35"/>
  <cols>
    <col min="1" max="12" width="9.1796875" style="26"/>
    <col min="13" max="13" width="10.7265625" style="26" bestFit="1" customWidth="1"/>
    <col min="14" max="14" width="14.54296875" style="26" customWidth="1"/>
    <col min="15" max="22" width="9.1796875" style="26"/>
    <col min="23" max="34" width="9.1796875" style="10"/>
    <col min="35" max="35" width="10.7265625" style="10" bestFit="1" customWidth="1"/>
    <col min="36" max="39" width="9.1796875" style="10"/>
    <col min="40" max="56" width="9.1796875" style="1"/>
    <col min="57" max="57" width="10.7265625" style="1" bestFit="1" customWidth="1"/>
    <col min="58" max="58" width="11.1796875" style="1" customWidth="1"/>
    <col min="59" max="66" width="9.1796875" style="1"/>
    <col min="67" max="76" width="9.1796875" style="10"/>
    <col min="77" max="77" width="8.7265625" style="10" customWidth="1"/>
    <col min="78" max="78" width="9.1796875" style="10"/>
    <col min="79" max="79" width="10.7265625" style="10" bestFit="1" customWidth="1"/>
    <col min="80" max="84" width="9.1796875" style="10"/>
    <col min="85" max="88" width="8.7265625" style="1"/>
    <col min="89" max="100" width="9.1796875" style="1"/>
    <col min="101" max="101" width="10.7265625" style="1" bestFit="1" customWidth="1"/>
    <col min="102" max="102" width="10.54296875" style="1" bestFit="1" customWidth="1"/>
    <col min="103" max="106" width="9.1796875" style="1"/>
    <col min="107" max="110" width="8.7265625" style="1"/>
    <col min="111" max="122" width="9.1796875" style="10"/>
    <col min="123" max="123" width="10.7265625" style="10" bestFit="1" customWidth="1"/>
    <col min="124" max="124" width="10.54296875" style="10" bestFit="1" customWidth="1"/>
    <col min="125" max="127" width="9.1796875" style="10"/>
    <col min="128" max="128" width="9.1796875" style="1"/>
    <col min="129" max="132" width="8.7265625" style="1"/>
    <col min="133" max="144" width="9.1796875" style="1"/>
    <col min="145" max="145" width="10.7265625" style="1" bestFit="1" customWidth="1"/>
    <col min="146" max="150" width="9.1796875" style="1"/>
    <col min="151" max="154" width="8.7265625" style="1"/>
    <col min="155" max="166" width="9.1796875" style="10"/>
    <col min="167" max="167" width="10.7265625" style="10" bestFit="1" customWidth="1"/>
    <col min="168" max="171" width="9.1796875" style="10"/>
    <col min="172" max="176" width="9.1796875" style="1"/>
  </cols>
  <sheetData>
    <row r="1" spans="1:176" ht="15" thickBot="1" x14ac:dyDescent="0.4">
      <c r="K1" s="27"/>
      <c r="L1" s="26" t="s">
        <v>30</v>
      </c>
      <c r="M1" s="28" t="s">
        <v>37</v>
      </c>
      <c r="N1" s="28">
        <v>41546</v>
      </c>
      <c r="S1" s="5" t="s">
        <v>14</v>
      </c>
      <c r="T1" s="6">
        <f>COUNT(Q4:Q5000)</f>
        <v>93</v>
      </c>
      <c r="U1" s="5" t="s">
        <v>15</v>
      </c>
      <c r="V1" s="6">
        <f>MAX(Q4:Q5000)</f>
        <v>213.87332699520996</v>
      </c>
      <c r="AG1" s="16"/>
      <c r="AH1" s="1" t="s">
        <v>31</v>
      </c>
      <c r="AI1" s="2" t="s">
        <v>45</v>
      </c>
      <c r="AO1" s="5" t="s">
        <v>14</v>
      </c>
      <c r="AP1" s="6">
        <f>COUNT(AM4:AM5000)</f>
        <v>106</v>
      </c>
      <c r="AQ1" s="5" t="s">
        <v>15</v>
      </c>
      <c r="AR1" s="6">
        <f>MAX(AM4:AM5000)</f>
        <v>241.36843207014459</v>
      </c>
      <c r="BC1" s="15"/>
      <c r="BD1" s="1" t="s">
        <v>30</v>
      </c>
      <c r="BE1" s="2" t="s">
        <v>37</v>
      </c>
      <c r="BF1" s="2">
        <v>41548</v>
      </c>
      <c r="BK1" s="5" t="s">
        <v>14</v>
      </c>
      <c r="BL1" s="6">
        <f>COUNT(BI4:BI5000)</f>
        <v>101</v>
      </c>
      <c r="BM1" s="5" t="s">
        <v>15</v>
      </c>
      <c r="BN1" s="6">
        <f>MAX(BI4:BI5000)</f>
        <v>267.35670928555356</v>
      </c>
      <c r="BY1" s="16"/>
      <c r="BZ1" s="10" t="s">
        <v>36</v>
      </c>
      <c r="CA1" s="11" t="s">
        <v>37</v>
      </c>
      <c r="CB1" s="10" t="s">
        <v>46</v>
      </c>
      <c r="CG1" s="5" t="s">
        <v>14</v>
      </c>
      <c r="CH1" s="6">
        <f>COUNT(CE4:CE5000)</f>
        <v>102</v>
      </c>
      <c r="CI1" s="5" t="s">
        <v>15</v>
      </c>
      <c r="CJ1" s="6">
        <f>MAX(CE4:CE5000)</f>
        <v>253.00247034367075</v>
      </c>
      <c r="CU1" s="15"/>
      <c r="CV1" s="1" t="s">
        <v>36</v>
      </c>
      <c r="CW1" s="2" t="s">
        <v>37</v>
      </c>
      <c r="CX1" s="2">
        <v>41550</v>
      </c>
      <c r="DC1" s="5" t="s">
        <v>14</v>
      </c>
      <c r="DD1" s="6">
        <f>COUNT(DA4:DA5000)</f>
        <v>89</v>
      </c>
      <c r="DE1" s="5" t="s">
        <v>15</v>
      </c>
      <c r="DF1" s="6">
        <f>MAX(DA4:DA5000)</f>
        <v>272.13278009089606</v>
      </c>
      <c r="DQ1" s="16"/>
      <c r="DR1" s="1" t="s">
        <v>36</v>
      </c>
      <c r="DS1" s="2" t="s">
        <v>37</v>
      </c>
      <c r="DT1" s="11">
        <v>41551</v>
      </c>
      <c r="DY1" s="5" t="s">
        <v>14</v>
      </c>
      <c r="DZ1" s="6">
        <f>COUNT(DW4:DW5000)</f>
        <v>95</v>
      </c>
      <c r="EA1" s="5" t="s">
        <v>15</v>
      </c>
      <c r="EB1" s="6">
        <f>MAX(DW4:DW5000)</f>
        <v>238.01218456205137</v>
      </c>
      <c r="EM1" s="15"/>
      <c r="EN1" s="1" t="s">
        <v>13</v>
      </c>
      <c r="EO1" s="2">
        <v>41552</v>
      </c>
      <c r="EU1" s="5" t="s">
        <v>14</v>
      </c>
      <c r="EV1" s="6">
        <f>COUNT(ES4:ES5000)</f>
        <v>93</v>
      </c>
      <c r="EW1" s="5" t="s">
        <v>15</v>
      </c>
      <c r="EX1" s="6">
        <f>MAX(ES4:ES5000)</f>
        <v>213.87332699520996</v>
      </c>
      <c r="FF1" s="10">
        <f>COUNTIF(FF2:FF1000,1)</f>
        <v>0</v>
      </c>
      <c r="FI1" s="16"/>
      <c r="FJ1" s="10" t="s">
        <v>13</v>
      </c>
      <c r="FK1" s="11">
        <v>41516</v>
      </c>
      <c r="FQ1" s="5" t="s">
        <v>14</v>
      </c>
      <c r="FR1" s="6">
        <f>COUNT(FO4:FO5000)</f>
        <v>89</v>
      </c>
      <c r="FS1" s="5" t="s">
        <v>15</v>
      </c>
      <c r="FT1" s="6">
        <f>MAX(FO4:FO5000)</f>
        <v>0</v>
      </c>
    </row>
    <row r="2" spans="1:176" ht="15" thickBot="1" x14ac:dyDescent="0.4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32</v>
      </c>
      <c r="I2" t="s">
        <v>33</v>
      </c>
      <c r="J2" t="s">
        <v>34</v>
      </c>
      <c r="K2" t="s">
        <v>35</v>
      </c>
      <c r="L2" s="43" t="s">
        <v>7</v>
      </c>
      <c r="M2" s="33" t="s">
        <v>8</v>
      </c>
      <c r="N2" s="33" t="s">
        <v>9</v>
      </c>
      <c r="O2" s="33" t="s">
        <v>10</v>
      </c>
      <c r="P2" s="42" t="s">
        <v>11</v>
      </c>
      <c r="Q2" s="35" t="s">
        <v>12</v>
      </c>
      <c r="S2" s="5" t="s">
        <v>16</v>
      </c>
      <c r="T2" s="6">
        <f>AVERAGE(Q4:Q5000)</f>
        <v>45.110772507017131</v>
      </c>
      <c r="U2" s="5" t="s">
        <v>17</v>
      </c>
      <c r="V2" s="6">
        <f>MIN(Q4:Q5000)</f>
        <v>0</v>
      </c>
      <c r="W2" t="s">
        <v>0</v>
      </c>
      <c r="X2" t="s">
        <v>1</v>
      </c>
      <c r="Y2" t="s">
        <v>2</v>
      </c>
      <c r="Z2" t="s">
        <v>3</v>
      </c>
      <c r="AA2" t="s">
        <v>4</v>
      </c>
      <c r="AB2" t="s">
        <v>5</v>
      </c>
      <c r="AC2" t="s">
        <v>6</v>
      </c>
      <c r="AD2" t="s">
        <v>32</v>
      </c>
      <c r="AE2" t="s">
        <v>33</v>
      </c>
      <c r="AF2" t="s">
        <v>34</v>
      </c>
      <c r="AG2" t="s">
        <v>35</v>
      </c>
      <c r="AH2" s="41" t="s">
        <v>7</v>
      </c>
      <c r="AI2" s="21" t="s">
        <v>8</v>
      </c>
      <c r="AJ2" s="21" t="s">
        <v>9</v>
      </c>
      <c r="AK2" s="21" t="s">
        <v>10</v>
      </c>
      <c r="AL2" s="40" t="s">
        <v>11</v>
      </c>
      <c r="AM2" s="23" t="s">
        <v>12</v>
      </c>
      <c r="AO2" s="5" t="s">
        <v>16</v>
      </c>
      <c r="AP2" s="6">
        <f>AVERAGE(AM4:AM5000)</f>
        <v>48.15158546730553</v>
      </c>
      <c r="AQ2" s="5" t="s">
        <v>17</v>
      </c>
      <c r="AR2" s="6">
        <f>MIN(AM4:AM5000)</f>
        <v>0.69999999999999929</v>
      </c>
      <c r="AS2" t="s">
        <v>0</v>
      </c>
      <c r="AT2" t="s">
        <v>1</v>
      </c>
      <c r="AU2" t="s">
        <v>2</v>
      </c>
      <c r="AV2" t="s">
        <v>3</v>
      </c>
      <c r="AW2" t="s">
        <v>4</v>
      </c>
      <c r="AX2" t="s">
        <v>5</v>
      </c>
      <c r="AY2" t="s">
        <v>6</v>
      </c>
      <c r="AZ2" t="s">
        <v>32</v>
      </c>
      <c r="BA2" t="s">
        <v>33</v>
      </c>
      <c r="BB2" t="s">
        <v>34</v>
      </c>
      <c r="BC2" t="s">
        <v>35</v>
      </c>
      <c r="BD2" s="39" t="s">
        <v>7</v>
      </c>
      <c r="BE2" s="3" t="s">
        <v>8</v>
      </c>
      <c r="BF2" s="3" t="s">
        <v>9</v>
      </c>
      <c r="BG2" s="3" t="s">
        <v>10</v>
      </c>
      <c r="BH2" s="38" t="s">
        <v>11</v>
      </c>
      <c r="BI2" s="4" t="s">
        <v>12</v>
      </c>
      <c r="BK2" s="5" t="s">
        <v>16</v>
      </c>
      <c r="BL2" s="6">
        <f>AVERAGE(BI4:BI5000)</f>
        <v>52.913550739113383</v>
      </c>
      <c r="BM2" s="5" t="s">
        <v>17</v>
      </c>
      <c r="BN2" s="6">
        <f>MIN(BI4:BI5000)</f>
        <v>2.0999999999999659</v>
      </c>
      <c r="BO2" t="s">
        <v>0</v>
      </c>
      <c r="BP2" t="s">
        <v>1</v>
      </c>
      <c r="BQ2" t="s">
        <v>2</v>
      </c>
      <c r="BR2" t="s">
        <v>3</v>
      </c>
      <c r="BS2" t="s">
        <v>4</v>
      </c>
      <c r="BT2" t="s">
        <v>5</v>
      </c>
      <c r="BU2" t="s">
        <v>6</v>
      </c>
      <c r="BV2" t="s">
        <v>32</v>
      </c>
      <c r="BW2" t="s">
        <v>33</v>
      </c>
      <c r="BX2" t="s">
        <v>34</v>
      </c>
      <c r="BY2" t="s">
        <v>35</v>
      </c>
      <c r="BZ2" s="41" t="s">
        <v>7</v>
      </c>
      <c r="CA2" s="21" t="s">
        <v>8</v>
      </c>
      <c r="CB2" s="21" t="s">
        <v>9</v>
      </c>
      <c r="CC2" s="21" t="s">
        <v>10</v>
      </c>
      <c r="CD2" s="40" t="s">
        <v>11</v>
      </c>
      <c r="CE2" s="23" t="s">
        <v>12</v>
      </c>
      <c r="CG2" s="5" t="s">
        <v>16</v>
      </c>
      <c r="CH2" s="6">
        <f>AVERAGE(CE4:CE5000)</f>
        <v>48.249072981403735</v>
      </c>
      <c r="CI2" s="5" t="s">
        <v>17</v>
      </c>
      <c r="CJ2" s="6">
        <f>MIN(CE4:CE5000)</f>
        <v>1.1661903789690609</v>
      </c>
      <c r="CK2" t="s">
        <v>0</v>
      </c>
      <c r="CL2" t="s">
        <v>1</v>
      </c>
      <c r="CM2" t="s">
        <v>2</v>
      </c>
      <c r="CN2" t="s">
        <v>3</v>
      </c>
      <c r="CO2" t="s">
        <v>4</v>
      </c>
      <c r="CP2" t="s">
        <v>5</v>
      </c>
      <c r="CQ2" t="s">
        <v>6</v>
      </c>
      <c r="CR2" t="s">
        <v>32</v>
      </c>
      <c r="CS2" t="s">
        <v>33</v>
      </c>
      <c r="CT2" t="s">
        <v>34</v>
      </c>
      <c r="CU2" t="s">
        <v>35</v>
      </c>
      <c r="CV2" s="39" t="s">
        <v>7</v>
      </c>
      <c r="CW2" s="3" t="s">
        <v>8</v>
      </c>
      <c r="CX2" s="3" t="s">
        <v>9</v>
      </c>
      <c r="CY2" s="3" t="s">
        <v>10</v>
      </c>
      <c r="CZ2" s="38" t="s">
        <v>11</v>
      </c>
      <c r="DA2" s="4" t="s">
        <v>12</v>
      </c>
      <c r="DC2" s="5" t="s">
        <v>16</v>
      </c>
      <c r="DD2" s="6">
        <f>AVERAGE(DA4:DA5000)</f>
        <v>39.451248785081525</v>
      </c>
      <c r="DE2" s="5" t="s">
        <v>17</v>
      </c>
      <c r="DF2" s="6">
        <f>MIN(DA4:DA5000)</f>
        <v>0.40000000000000213</v>
      </c>
      <c r="DG2" t="s">
        <v>0</v>
      </c>
      <c r="DH2" t="s">
        <v>1</v>
      </c>
      <c r="DI2" t="s">
        <v>2</v>
      </c>
      <c r="DJ2" t="s">
        <v>3</v>
      </c>
      <c r="DK2" t="s">
        <v>4</v>
      </c>
      <c r="DL2" t="s">
        <v>5</v>
      </c>
      <c r="DM2" t="s">
        <v>6</v>
      </c>
      <c r="DN2" t="s">
        <v>32</v>
      </c>
      <c r="DO2" t="s">
        <v>33</v>
      </c>
      <c r="DP2" t="s">
        <v>34</v>
      </c>
      <c r="DQ2" t="s">
        <v>35</v>
      </c>
      <c r="DR2" s="41" t="s">
        <v>7</v>
      </c>
      <c r="DS2" s="21" t="s">
        <v>8</v>
      </c>
      <c r="DT2" s="21" t="s">
        <v>9</v>
      </c>
      <c r="DU2" s="21" t="s">
        <v>10</v>
      </c>
      <c r="DV2" s="40" t="s">
        <v>11</v>
      </c>
      <c r="DW2" s="23" t="s">
        <v>12</v>
      </c>
      <c r="DY2" s="5" t="s">
        <v>16</v>
      </c>
      <c r="DZ2" s="6">
        <f>AVERAGE(DW4:DW5000)</f>
        <v>45.423138994879707</v>
      </c>
      <c r="EA2" s="5" t="s">
        <v>17</v>
      </c>
      <c r="EB2" s="6">
        <f>MIN(DW4:DW5000)</f>
        <v>1.627882059609963</v>
      </c>
      <c r="EC2" s="1" t="s">
        <v>0</v>
      </c>
      <c r="ED2" s="1" t="s">
        <v>1</v>
      </c>
      <c r="EE2" s="1" t="s">
        <v>2</v>
      </c>
      <c r="EF2" s="1" t="s">
        <v>3</v>
      </c>
      <c r="EG2" s="1" t="s">
        <v>4</v>
      </c>
      <c r="EH2" s="1" t="s">
        <v>5</v>
      </c>
      <c r="EI2" s="1" t="s">
        <v>6</v>
      </c>
      <c r="EJ2" s="1" t="s">
        <v>32</v>
      </c>
      <c r="EK2" s="1" t="s">
        <v>33</v>
      </c>
      <c r="EL2" s="1" t="s">
        <v>34</v>
      </c>
      <c r="EM2" s="7" t="s">
        <v>35</v>
      </c>
      <c r="EN2" s="39" t="s">
        <v>7</v>
      </c>
      <c r="EO2" s="3" t="s">
        <v>8</v>
      </c>
      <c r="EP2" s="3" t="s">
        <v>9</v>
      </c>
      <c r="EQ2" s="3" t="s">
        <v>10</v>
      </c>
      <c r="ER2" s="38" t="s">
        <v>11</v>
      </c>
      <c r="ES2" s="4" t="s">
        <v>12</v>
      </c>
      <c r="EU2" s="5" t="s">
        <v>16</v>
      </c>
      <c r="EV2" s="6">
        <f>AVERAGE(ES4:ES5000)</f>
        <v>45.110772507017131</v>
      </c>
      <c r="EW2" s="5" t="s">
        <v>17</v>
      </c>
      <c r="EX2" s="6">
        <f>MIN(ES4:ES5000)</f>
        <v>0</v>
      </c>
      <c r="EY2" s="10" t="s">
        <v>0</v>
      </c>
      <c r="EZ2" s="10" t="s">
        <v>1</v>
      </c>
      <c r="FA2" s="10" t="s">
        <v>2</v>
      </c>
      <c r="FB2" s="10" t="s">
        <v>3</v>
      </c>
      <c r="FC2" s="10" t="s">
        <v>4</v>
      </c>
      <c r="FD2" s="10" t="s">
        <v>5</v>
      </c>
      <c r="FE2" s="10" t="s">
        <v>6</v>
      </c>
      <c r="FF2" s="10" t="s">
        <v>32</v>
      </c>
      <c r="FG2" s="10" t="s">
        <v>33</v>
      </c>
      <c r="FH2" s="10" t="s">
        <v>34</v>
      </c>
      <c r="FI2" s="19" t="s">
        <v>35</v>
      </c>
      <c r="FJ2" s="41" t="s">
        <v>7</v>
      </c>
      <c r="FK2" s="21" t="s">
        <v>8</v>
      </c>
      <c r="FL2" s="21" t="s">
        <v>9</v>
      </c>
      <c r="FM2" s="21" t="s">
        <v>10</v>
      </c>
      <c r="FN2" s="40" t="s">
        <v>11</v>
      </c>
      <c r="FO2" s="23" t="s">
        <v>12</v>
      </c>
      <c r="FQ2" s="5" t="s">
        <v>16</v>
      </c>
      <c r="FR2" s="6">
        <f>AVERAGE(FO4:FO5000)</f>
        <v>0</v>
      </c>
      <c r="FS2" s="5" t="s">
        <v>17</v>
      </c>
      <c r="FT2" s="6">
        <f>MIN(FO4:FO5000)</f>
        <v>0</v>
      </c>
    </row>
    <row r="3" spans="1:176" ht="15" thickBot="1" x14ac:dyDescent="0.4">
      <c r="A3">
        <v>2.802</v>
      </c>
      <c r="B3">
        <v>258.89999999999998</v>
      </c>
      <c r="C3">
        <v>24</v>
      </c>
      <c r="D3">
        <v>-1</v>
      </c>
      <c r="E3">
        <v>-1</v>
      </c>
      <c r="F3">
        <v>-1</v>
      </c>
      <c r="G3">
        <v>-1</v>
      </c>
      <c r="H3">
        <v>0</v>
      </c>
      <c r="I3">
        <v>0</v>
      </c>
      <c r="J3">
        <v>-1</v>
      </c>
      <c r="K3">
        <v>1</v>
      </c>
      <c r="S3" s="49" t="s">
        <v>18</v>
      </c>
      <c r="T3" s="50"/>
      <c r="U3" s="50"/>
      <c r="V3" s="51"/>
      <c r="W3">
        <v>3.3879999999999999</v>
      </c>
      <c r="X3">
        <v>251</v>
      </c>
      <c r="Y3">
        <v>22.5</v>
      </c>
      <c r="Z3">
        <v>-1</v>
      </c>
      <c r="AA3">
        <v>-1</v>
      </c>
      <c r="AB3">
        <v>-1</v>
      </c>
      <c r="AC3">
        <v>-1</v>
      </c>
      <c r="AD3">
        <v>0</v>
      </c>
      <c r="AE3">
        <v>0</v>
      </c>
      <c r="AF3">
        <v>-1</v>
      </c>
      <c r="AG3">
        <v>1</v>
      </c>
      <c r="AO3" s="49" t="s">
        <v>18</v>
      </c>
      <c r="AP3" s="50"/>
      <c r="AQ3" s="50"/>
      <c r="AR3" s="51"/>
      <c r="AS3">
        <v>3.6269999999999998</v>
      </c>
      <c r="AT3">
        <v>257.89999999999998</v>
      </c>
      <c r="AU3">
        <v>22.7</v>
      </c>
      <c r="AV3">
        <v>-1</v>
      </c>
      <c r="AW3">
        <v>-1</v>
      </c>
      <c r="AX3">
        <v>-1</v>
      </c>
      <c r="AY3">
        <v>-1</v>
      </c>
      <c r="AZ3">
        <v>0</v>
      </c>
      <c r="BA3">
        <v>0</v>
      </c>
      <c r="BB3">
        <v>-1</v>
      </c>
      <c r="BC3">
        <v>1</v>
      </c>
      <c r="BK3" s="49" t="s">
        <v>18</v>
      </c>
      <c r="BL3" s="50"/>
      <c r="BM3" s="50"/>
      <c r="BN3" s="51"/>
      <c r="BO3">
        <v>2.7309999999999999</v>
      </c>
      <c r="BP3">
        <v>251.3</v>
      </c>
      <c r="BQ3">
        <v>21.8</v>
      </c>
      <c r="BR3">
        <v>-1</v>
      </c>
      <c r="BS3">
        <v>-1</v>
      </c>
      <c r="BT3">
        <v>-1</v>
      </c>
      <c r="BU3">
        <v>-1</v>
      </c>
      <c r="BV3">
        <v>0</v>
      </c>
      <c r="BW3">
        <v>0</v>
      </c>
      <c r="BX3">
        <v>-1</v>
      </c>
      <c r="BY3">
        <v>1</v>
      </c>
      <c r="CG3" s="49" t="s">
        <v>18</v>
      </c>
      <c r="CH3" s="50"/>
      <c r="CI3" s="50"/>
      <c r="CJ3" s="51"/>
      <c r="CK3">
        <v>2.9140000000000001</v>
      </c>
      <c r="CL3">
        <v>258.89999999999998</v>
      </c>
      <c r="CM3">
        <v>22.5</v>
      </c>
      <c r="CN3">
        <v>-1</v>
      </c>
      <c r="CO3">
        <v>-1</v>
      </c>
      <c r="CP3">
        <v>-1</v>
      </c>
      <c r="CQ3">
        <v>-1</v>
      </c>
      <c r="CR3">
        <v>0</v>
      </c>
      <c r="CS3">
        <v>0</v>
      </c>
      <c r="CT3">
        <v>-1</v>
      </c>
      <c r="CU3">
        <v>1</v>
      </c>
      <c r="DC3" s="49" t="s">
        <v>18</v>
      </c>
      <c r="DD3" s="50"/>
      <c r="DE3" s="50"/>
      <c r="DF3" s="51"/>
      <c r="DG3">
        <v>2.8650000000000002</v>
      </c>
      <c r="DH3">
        <v>258.89999999999998</v>
      </c>
      <c r="DI3">
        <v>22.7</v>
      </c>
      <c r="DJ3">
        <v>-1</v>
      </c>
      <c r="DK3">
        <v>-1</v>
      </c>
      <c r="DL3">
        <v>-1</v>
      </c>
      <c r="DM3">
        <v>-1</v>
      </c>
      <c r="DN3">
        <v>0</v>
      </c>
      <c r="DO3">
        <v>0</v>
      </c>
      <c r="DP3">
        <v>-1</v>
      </c>
      <c r="DQ3">
        <v>1</v>
      </c>
      <c r="DY3" s="49" t="s">
        <v>18</v>
      </c>
      <c r="DZ3" s="50"/>
      <c r="EA3" s="50"/>
      <c r="EB3" s="51"/>
      <c r="EC3" s="1">
        <v>2.802</v>
      </c>
      <c r="ED3" s="1">
        <v>258.89999999999998</v>
      </c>
      <c r="EE3" s="1">
        <v>24</v>
      </c>
      <c r="EF3" s="1">
        <v>-1</v>
      </c>
      <c r="EG3" s="1">
        <v>-1</v>
      </c>
      <c r="EH3" s="1">
        <v>-1</v>
      </c>
      <c r="EI3" s="1">
        <v>-1</v>
      </c>
      <c r="EJ3" s="1">
        <v>0</v>
      </c>
      <c r="EK3" s="1">
        <v>0</v>
      </c>
      <c r="EL3" s="1">
        <v>-1</v>
      </c>
      <c r="EM3" s="1">
        <v>1</v>
      </c>
      <c r="EU3" s="49" t="s">
        <v>18</v>
      </c>
      <c r="EV3" s="50"/>
      <c r="EW3" s="50"/>
      <c r="EX3" s="51"/>
      <c r="FQ3" s="49" t="s">
        <v>18</v>
      </c>
      <c r="FR3" s="50"/>
      <c r="FS3" s="50"/>
      <c r="FT3" s="51"/>
    </row>
    <row r="4" spans="1:176" x14ac:dyDescent="0.35">
      <c r="A4">
        <v>3.6070000000000002</v>
      </c>
      <c r="B4">
        <v>257</v>
      </c>
      <c r="C4">
        <v>26.3</v>
      </c>
      <c r="D4">
        <v>258.89999999999998</v>
      </c>
      <c r="E4">
        <v>24</v>
      </c>
      <c r="F4">
        <v>2.9</v>
      </c>
      <c r="G4">
        <v>1</v>
      </c>
      <c r="H4">
        <v>1</v>
      </c>
      <c r="I4">
        <v>1</v>
      </c>
      <c r="J4">
        <v>1</v>
      </c>
      <c r="K4">
        <v>1</v>
      </c>
      <c r="L4" s="26">
        <f>B4-B3</f>
        <v>-1.8999999999999773</v>
      </c>
      <c r="M4" s="26">
        <f>C4-C3</f>
        <v>2.3000000000000007</v>
      </c>
      <c r="N4" s="26">
        <f>L4^2</f>
        <v>3.6099999999999137</v>
      </c>
      <c r="O4" s="26">
        <f>M4^2</f>
        <v>5.2900000000000036</v>
      </c>
      <c r="P4" s="26">
        <f>N4+O4</f>
        <v>8.8999999999999169</v>
      </c>
      <c r="Q4" s="26">
        <f>SQRT(P4)</f>
        <v>2.9832867780352457</v>
      </c>
      <c r="S4" s="7" t="s">
        <v>19</v>
      </c>
      <c r="T4" s="7" t="s">
        <v>20</v>
      </c>
      <c r="U4" s="7" t="s">
        <v>14</v>
      </c>
      <c r="V4" s="7" t="s">
        <v>21</v>
      </c>
      <c r="W4">
        <v>5.2009999999999996</v>
      </c>
      <c r="X4">
        <v>208.1</v>
      </c>
      <c r="Y4">
        <v>27.2</v>
      </c>
      <c r="Z4">
        <v>251</v>
      </c>
      <c r="AA4">
        <v>22.5</v>
      </c>
      <c r="AB4">
        <v>43.2</v>
      </c>
      <c r="AC4">
        <v>1</v>
      </c>
      <c r="AD4">
        <v>1</v>
      </c>
      <c r="AE4">
        <v>1</v>
      </c>
      <c r="AF4">
        <v>1</v>
      </c>
      <c r="AG4">
        <v>1</v>
      </c>
      <c r="AH4" s="10">
        <f>X4-X3</f>
        <v>-42.900000000000006</v>
      </c>
      <c r="AI4" s="10">
        <f>Y4-Y3</f>
        <v>4.6999999999999993</v>
      </c>
      <c r="AJ4" s="10">
        <f>AH4^2</f>
        <v>1840.4100000000005</v>
      </c>
      <c r="AK4" s="10">
        <f>AI4^2</f>
        <v>22.089999999999993</v>
      </c>
      <c r="AL4" s="10">
        <f>AJ4+AK4</f>
        <v>1862.5000000000005</v>
      </c>
      <c r="AM4" s="10">
        <f>SQRT(AL4)</f>
        <v>43.156691254080179</v>
      </c>
      <c r="AO4" s="7" t="s">
        <v>19</v>
      </c>
      <c r="AP4" s="7" t="s">
        <v>20</v>
      </c>
      <c r="AQ4" s="7" t="s">
        <v>14</v>
      </c>
      <c r="AR4" s="7" t="s">
        <v>21</v>
      </c>
      <c r="AS4">
        <v>4.4800000000000004</v>
      </c>
      <c r="AT4">
        <v>249.4</v>
      </c>
      <c r="AU4">
        <v>22.7</v>
      </c>
      <c r="AV4">
        <v>257.89999999999998</v>
      </c>
      <c r="AW4">
        <v>22.7</v>
      </c>
      <c r="AX4">
        <v>8.6</v>
      </c>
      <c r="AY4">
        <v>1</v>
      </c>
      <c r="AZ4">
        <v>1</v>
      </c>
      <c r="BA4">
        <v>1</v>
      </c>
      <c r="BB4">
        <v>1</v>
      </c>
      <c r="BC4">
        <v>1</v>
      </c>
      <c r="BD4" s="1">
        <f>AT4-AT3</f>
        <v>-8.4999999999999716</v>
      </c>
      <c r="BE4" s="1">
        <f>AU4-AU3</f>
        <v>0</v>
      </c>
      <c r="BF4" s="1">
        <f>BD4^2</f>
        <v>72.249999999999517</v>
      </c>
      <c r="BG4" s="1">
        <f>BE4^2</f>
        <v>0</v>
      </c>
      <c r="BH4" s="1">
        <f>BF4+BG4</f>
        <v>72.249999999999517</v>
      </c>
      <c r="BI4" s="1">
        <f>SQRT(BH4)</f>
        <v>8.4999999999999716</v>
      </c>
      <c r="BK4" s="7" t="s">
        <v>19</v>
      </c>
      <c r="BL4" s="7" t="s">
        <v>20</v>
      </c>
      <c r="BM4" s="7" t="s">
        <v>14</v>
      </c>
      <c r="BN4" s="7" t="s">
        <v>21</v>
      </c>
      <c r="BO4">
        <v>3.7690000000000001</v>
      </c>
      <c r="BP4">
        <v>244.9</v>
      </c>
      <c r="BQ4">
        <v>22.5</v>
      </c>
      <c r="BR4">
        <v>251.3</v>
      </c>
      <c r="BS4">
        <v>21.8</v>
      </c>
      <c r="BT4">
        <v>6.4</v>
      </c>
      <c r="BU4">
        <v>1</v>
      </c>
      <c r="BV4">
        <v>1</v>
      </c>
      <c r="BW4">
        <v>1</v>
      </c>
      <c r="BX4">
        <v>1</v>
      </c>
      <c r="BY4">
        <v>1</v>
      </c>
      <c r="BZ4" s="10">
        <f>BP4-BP3</f>
        <v>-6.4000000000000057</v>
      </c>
      <c r="CA4" s="10">
        <f>BQ4-BQ3</f>
        <v>0.69999999999999929</v>
      </c>
      <c r="CB4" s="10">
        <f>BZ4^2</f>
        <v>40.960000000000072</v>
      </c>
      <c r="CC4" s="10">
        <f>CA4^2</f>
        <v>0.48999999999999899</v>
      </c>
      <c r="CD4" s="10">
        <f>CB4+CC4</f>
        <v>41.450000000000074</v>
      </c>
      <c r="CE4" s="10">
        <f>SQRT(CD4)</f>
        <v>6.4381674411279546</v>
      </c>
      <c r="CG4" s="7" t="s">
        <v>19</v>
      </c>
      <c r="CH4" s="7" t="s">
        <v>20</v>
      </c>
      <c r="CI4" s="7" t="s">
        <v>14</v>
      </c>
      <c r="CJ4" s="7" t="s">
        <v>21</v>
      </c>
      <c r="CK4">
        <v>3.6469999999999998</v>
      </c>
      <c r="CL4">
        <v>267.89999999999998</v>
      </c>
      <c r="CM4">
        <v>30.5</v>
      </c>
      <c r="CN4">
        <v>258.89999999999998</v>
      </c>
      <c r="CO4">
        <v>22.5</v>
      </c>
      <c r="CP4">
        <v>12.1</v>
      </c>
      <c r="CQ4">
        <v>1</v>
      </c>
      <c r="CR4">
        <v>1</v>
      </c>
      <c r="CS4">
        <v>1</v>
      </c>
      <c r="CT4">
        <v>1</v>
      </c>
      <c r="CU4">
        <v>1</v>
      </c>
      <c r="CV4" s="1">
        <f>CL4-CL3</f>
        <v>9</v>
      </c>
      <c r="CW4" s="1">
        <f>CM4-CM3</f>
        <v>8</v>
      </c>
      <c r="CX4" s="1">
        <f>CV4^2</f>
        <v>81</v>
      </c>
      <c r="CY4" s="1">
        <f>CW4^2</f>
        <v>64</v>
      </c>
      <c r="CZ4" s="1">
        <f>CX4+CY4</f>
        <v>145</v>
      </c>
      <c r="DA4" s="1">
        <f>SQRT(CZ4)</f>
        <v>12.041594578792296</v>
      </c>
      <c r="DC4" s="7" t="s">
        <v>19</v>
      </c>
      <c r="DD4" s="7" t="s">
        <v>20</v>
      </c>
      <c r="DE4" s="7" t="s">
        <v>14</v>
      </c>
      <c r="DF4" s="7" t="s">
        <v>21</v>
      </c>
      <c r="DG4">
        <v>3.702</v>
      </c>
      <c r="DH4">
        <v>257.2</v>
      </c>
      <c r="DI4">
        <v>22</v>
      </c>
      <c r="DJ4">
        <v>258.89999999999998</v>
      </c>
      <c r="DK4">
        <v>22.7</v>
      </c>
      <c r="DL4">
        <v>1.8</v>
      </c>
      <c r="DM4">
        <v>1</v>
      </c>
      <c r="DN4">
        <v>1</v>
      </c>
      <c r="DO4">
        <v>1</v>
      </c>
      <c r="DP4">
        <v>1</v>
      </c>
      <c r="DQ4">
        <v>1</v>
      </c>
      <c r="DR4" s="10">
        <f>DH4-DH3</f>
        <v>-1.6999999999999886</v>
      </c>
      <c r="DS4" s="10">
        <f>DI4-DI3</f>
        <v>-0.69999999999999929</v>
      </c>
      <c r="DT4" s="10">
        <f>DR4^2</f>
        <v>2.8899999999999615</v>
      </c>
      <c r="DU4" s="10">
        <f>DS4^2</f>
        <v>0.48999999999999899</v>
      </c>
      <c r="DV4" s="10">
        <f>DT4+DU4</f>
        <v>3.3799999999999604</v>
      </c>
      <c r="DW4" s="10">
        <f>SQRT(DV4)</f>
        <v>1.8384776310850128</v>
      </c>
      <c r="DY4" s="7" t="s">
        <v>19</v>
      </c>
      <c r="DZ4" s="7" t="s">
        <v>20</v>
      </c>
      <c r="EA4" s="7" t="s">
        <v>14</v>
      </c>
      <c r="EB4" s="7" t="s">
        <v>21</v>
      </c>
      <c r="EC4" s="1">
        <v>3.6070000000000002</v>
      </c>
      <c r="ED4" s="1">
        <v>257</v>
      </c>
      <c r="EE4" s="1">
        <v>26.3</v>
      </c>
      <c r="EF4" s="1">
        <v>258.89999999999998</v>
      </c>
      <c r="EG4" s="1">
        <v>24</v>
      </c>
      <c r="EH4" s="1">
        <v>2.9</v>
      </c>
      <c r="EI4" s="1">
        <v>1</v>
      </c>
      <c r="EJ4" s="1">
        <v>1</v>
      </c>
      <c r="EK4" s="1">
        <v>1</v>
      </c>
      <c r="EL4" s="1">
        <v>1</v>
      </c>
      <c r="EM4" s="1">
        <v>1</v>
      </c>
      <c r="EN4" s="1">
        <f>ED4-ED3</f>
        <v>-1.8999999999999773</v>
      </c>
      <c r="EO4" s="1">
        <f>EE4-EE3</f>
        <v>2.3000000000000007</v>
      </c>
      <c r="EP4" s="1">
        <f>EN4^2</f>
        <v>3.6099999999999137</v>
      </c>
      <c r="EQ4" s="1">
        <f>EO4^2</f>
        <v>5.2900000000000036</v>
      </c>
      <c r="ER4" s="1">
        <f>EP4+EQ4</f>
        <v>8.8999999999999169</v>
      </c>
      <c r="ES4" s="1">
        <f>SQRT(ER4)</f>
        <v>2.9832867780352457</v>
      </c>
      <c r="EU4" s="7" t="s">
        <v>19</v>
      </c>
      <c r="EV4" s="7" t="s">
        <v>20</v>
      </c>
      <c r="EW4" s="7" t="s">
        <v>14</v>
      </c>
      <c r="EX4" s="7" t="s">
        <v>21</v>
      </c>
      <c r="FJ4" s="10">
        <f>EZ4-EZ3</f>
        <v>0</v>
      </c>
      <c r="FK4" s="10">
        <f>FA4-FA3</f>
        <v>0</v>
      </c>
      <c r="FL4" s="10">
        <f>FJ4^2</f>
        <v>0</v>
      </c>
      <c r="FM4" s="10">
        <f>FK4^2</f>
        <v>0</v>
      </c>
      <c r="FN4" s="10">
        <f>FL4+FM4</f>
        <v>0</v>
      </c>
      <c r="FO4" s="10">
        <f>SQRT(FN4)</f>
        <v>0</v>
      </c>
      <c r="FQ4" s="7" t="s">
        <v>19</v>
      </c>
      <c r="FR4" s="7" t="s">
        <v>20</v>
      </c>
      <c r="FS4" s="7" t="s">
        <v>14</v>
      </c>
      <c r="FT4" s="7" t="s">
        <v>21</v>
      </c>
    </row>
    <row r="5" spans="1:176" x14ac:dyDescent="0.35">
      <c r="A5">
        <v>8.2789999999999999</v>
      </c>
      <c r="B5">
        <v>117.6</v>
      </c>
      <c r="C5">
        <v>21.8</v>
      </c>
      <c r="D5">
        <v>-1</v>
      </c>
      <c r="E5">
        <v>-1</v>
      </c>
      <c r="F5">
        <v>-1</v>
      </c>
      <c r="G5">
        <v>-1</v>
      </c>
      <c r="H5">
        <v>0</v>
      </c>
      <c r="I5">
        <v>1</v>
      </c>
      <c r="J5">
        <v>-1</v>
      </c>
      <c r="K5">
        <v>1</v>
      </c>
      <c r="L5" s="26">
        <f t="shared" ref="L5:M68" si="0">B5-B4</f>
        <v>-139.4</v>
      </c>
      <c r="M5" s="26">
        <f t="shared" si="0"/>
        <v>-4.5</v>
      </c>
      <c r="N5" s="26">
        <f t="shared" ref="N5:O68" si="1">L5^2</f>
        <v>19432.36</v>
      </c>
      <c r="O5" s="26">
        <f t="shared" si="1"/>
        <v>20.25</v>
      </c>
      <c r="P5" s="26">
        <f t="shared" ref="P5:P68" si="2">N5+O5</f>
        <v>19452.61</v>
      </c>
      <c r="Q5" s="26">
        <f t="shared" ref="Q5:Q68" si="3">SQRT(P5)</f>
        <v>139.47261379926886</v>
      </c>
      <c r="S5" s="1">
        <v>1</v>
      </c>
      <c r="T5" s="8" t="s">
        <v>22</v>
      </c>
      <c r="U5" s="1">
        <f>COUNTIF(G$3:G$2000,1)</f>
        <v>41</v>
      </c>
      <c r="V5" s="9">
        <f>U5/T$20</f>
        <v>0.77358490566037741</v>
      </c>
      <c r="W5">
        <v>8.8650000000000002</v>
      </c>
      <c r="X5">
        <v>262</v>
      </c>
      <c r="Y5">
        <v>22.7</v>
      </c>
      <c r="Z5">
        <v>-1</v>
      </c>
      <c r="AA5">
        <v>-1</v>
      </c>
      <c r="AB5">
        <v>-1</v>
      </c>
      <c r="AC5">
        <v>-1</v>
      </c>
      <c r="AD5">
        <v>0</v>
      </c>
      <c r="AE5">
        <v>1</v>
      </c>
      <c r="AF5">
        <v>-1</v>
      </c>
      <c r="AG5">
        <v>1</v>
      </c>
      <c r="AH5" s="10">
        <f t="shared" ref="AH5:AI68" si="4">X5-X4</f>
        <v>53.900000000000006</v>
      </c>
      <c r="AI5" s="10">
        <f t="shared" si="4"/>
        <v>-4.5</v>
      </c>
      <c r="AJ5" s="10">
        <f t="shared" ref="AJ5:AK68" si="5">AH5^2</f>
        <v>2905.2100000000005</v>
      </c>
      <c r="AK5" s="10">
        <f t="shared" si="5"/>
        <v>20.25</v>
      </c>
      <c r="AL5" s="10">
        <f t="shared" ref="AL5:AL68" si="6">AJ5+AK5</f>
        <v>2925.4600000000005</v>
      </c>
      <c r="AM5" s="10">
        <f t="shared" ref="AM5:AM68" si="7">SQRT(AL5)</f>
        <v>54.087521666277155</v>
      </c>
      <c r="AO5" s="1">
        <v>1</v>
      </c>
      <c r="AP5" s="8" t="s">
        <v>22</v>
      </c>
      <c r="AQ5" s="1">
        <f>COUNTIF(AC$3:AC$2000,1)</f>
        <v>40</v>
      </c>
      <c r="AR5" s="9">
        <f>AQ5/AP$20</f>
        <v>0.60606060606060608</v>
      </c>
      <c r="AS5">
        <v>7.84</v>
      </c>
      <c r="AT5">
        <v>272.39999999999998</v>
      </c>
      <c r="AU5">
        <v>22.7</v>
      </c>
      <c r="AV5">
        <v>-1</v>
      </c>
      <c r="AW5">
        <v>-1</v>
      </c>
      <c r="AX5">
        <v>-1</v>
      </c>
      <c r="AY5">
        <v>-1</v>
      </c>
      <c r="AZ5">
        <v>0</v>
      </c>
      <c r="BA5">
        <v>1</v>
      </c>
      <c r="BB5">
        <v>-1</v>
      </c>
      <c r="BC5">
        <v>1</v>
      </c>
      <c r="BD5" s="1">
        <f t="shared" ref="BD5:BE68" si="8">AT5-AT4</f>
        <v>22.999999999999972</v>
      </c>
      <c r="BE5" s="1">
        <f t="shared" si="8"/>
        <v>0</v>
      </c>
      <c r="BF5" s="1">
        <f t="shared" ref="BF5:BG68" si="9">BD5^2</f>
        <v>528.99999999999864</v>
      </c>
      <c r="BG5" s="1">
        <f t="shared" si="9"/>
        <v>0</v>
      </c>
      <c r="BH5" s="1">
        <f t="shared" ref="BH5:BH68" si="10">BF5+BG5</f>
        <v>528.99999999999864</v>
      </c>
      <c r="BI5" s="1">
        <f t="shared" ref="BI5:BI68" si="11">SQRT(BH5)</f>
        <v>22.999999999999972</v>
      </c>
      <c r="BK5" s="1">
        <v>1</v>
      </c>
      <c r="BL5" s="8" t="s">
        <v>22</v>
      </c>
      <c r="BM5" s="1">
        <f>COUNTIF(AY$3:AY$2000,1)</f>
        <v>41</v>
      </c>
      <c r="BN5" s="9">
        <f>BM5/BL$20</f>
        <v>0.67213114754098358</v>
      </c>
      <c r="BO5">
        <v>8.9689999999999994</v>
      </c>
      <c r="BP5">
        <v>214</v>
      </c>
      <c r="BQ5">
        <v>79</v>
      </c>
      <c r="BR5">
        <v>-1</v>
      </c>
      <c r="BS5">
        <v>-1</v>
      </c>
      <c r="BT5">
        <v>-1</v>
      </c>
      <c r="BU5">
        <v>-1</v>
      </c>
      <c r="BV5">
        <v>0</v>
      </c>
      <c r="BW5">
        <v>1</v>
      </c>
      <c r="BX5">
        <v>-1</v>
      </c>
      <c r="BY5">
        <v>1</v>
      </c>
      <c r="BZ5" s="10">
        <f t="shared" ref="BZ5:CA68" si="12">BP5-BP4</f>
        <v>-30.900000000000006</v>
      </c>
      <c r="CA5" s="10">
        <f t="shared" si="12"/>
        <v>56.5</v>
      </c>
      <c r="CB5" s="10">
        <f t="shared" ref="CB5:CC68" si="13">BZ5^2</f>
        <v>954.8100000000004</v>
      </c>
      <c r="CC5" s="10">
        <f t="shared" si="13"/>
        <v>3192.25</v>
      </c>
      <c r="CD5" s="10">
        <f t="shared" ref="CD5:CD68" si="14">CB5+CC5</f>
        <v>4147.0600000000004</v>
      </c>
      <c r="CE5" s="10">
        <f t="shared" ref="CE5:CE68" si="15">SQRT(CD5)</f>
        <v>64.397670765331256</v>
      </c>
      <c r="CG5" s="1">
        <v>1</v>
      </c>
      <c r="CH5" s="8" t="s">
        <v>22</v>
      </c>
      <c r="CI5" s="1">
        <f>COUNTIF(BU$3:BU$2000,1)</f>
        <v>40</v>
      </c>
      <c r="CJ5" s="9">
        <f>CI5/CH$20</f>
        <v>0.64516129032258063</v>
      </c>
      <c r="CK5">
        <v>6.9989999999999997</v>
      </c>
      <c r="CL5">
        <v>283.8</v>
      </c>
      <c r="CM5">
        <v>32.299999999999997</v>
      </c>
      <c r="CN5">
        <v>-1</v>
      </c>
      <c r="CO5">
        <v>-1</v>
      </c>
      <c r="CP5">
        <v>-1</v>
      </c>
      <c r="CQ5">
        <v>-1</v>
      </c>
      <c r="CR5">
        <v>0</v>
      </c>
      <c r="CS5">
        <v>1</v>
      </c>
      <c r="CT5">
        <v>-1</v>
      </c>
      <c r="CU5">
        <v>1</v>
      </c>
      <c r="CV5" s="1">
        <f t="shared" ref="CV5:CW68" si="16">CL5-CL4</f>
        <v>15.900000000000034</v>
      </c>
      <c r="CW5" s="1">
        <f t="shared" si="16"/>
        <v>1.7999999999999972</v>
      </c>
      <c r="CX5" s="1">
        <f t="shared" ref="CX5:CY68" si="17">CV5^2</f>
        <v>252.81000000000108</v>
      </c>
      <c r="CY5" s="1">
        <f t="shared" si="17"/>
        <v>3.2399999999999896</v>
      </c>
      <c r="CZ5" s="1">
        <f t="shared" ref="CZ5:CZ68" si="18">CX5+CY5</f>
        <v>256.05000000000109</v>
      </c>
      <c r="DA5" s="1">
        <f t="shared" ref="DA5:DA68" si="19">SQRT(CZ5)</f>
        <v>16.001562423713537</v>
      </c>
      <c r="DC5" s="1">
        <v>1</v>
      </c>
      <c r="DD5" s="8" t="s">
        <v>22</v>
      </c>
      <c r="DE5" s="1">
        <f>COUNTIF(CQ$3:CQ$2000,1)</f>
        <v>41</v>
      </c>
      <c r="DF5" s="9">
        <f>DE5/DD$20</f>
        <v>0.83673469387755106</v>
      </c>
      <c r="DG5">
        <v>9.0060000000000002</v>
      </c>
      <c r="DH5">
        <v>272.39999999999998</v>
      </c>
      <c r="DI5">
        <v>33</v>
      </c>
      <c r="DJ5">
        <v>-1</v>
      </c>
      <c r="DK5">
        <v>-1</v>
      </c>
      <c r="DL5">
        <v>-1</v>
      </c>
      <c r="DM5">
        <v>-1</v>
      </c>
      <c r="DN5">
        <v>0</v>
      </c>
      <c r="DO5">
        <v>1</v>
      </c>
      <c r="DP5">
        <v>-1</v>
      </c>
      <c r="DQ5">
        <v>1</v>
      </c>
      <c r="DR5" s="10">
        <f t="shared" ref="DR5:DS68" si="20">DH5-DH4</f>
        <v>15.199999999999989</v>
      </c>
      <c r="DS5" s="10">
        <f t="shared" si="20"/>
        <v>11</v>
      </c>
      <c r="DT5" s="10">
        <f t="shared" ref="DT5:DU68" si="21">DR5^2</f>
        <v>231.03999999999965</v>
      </c>
      <c r="DU5" s="10">
        <f t="shared" si="21"/>
        <v>121</v>
      </c>
      <c r="DV5" s="10">
        <f t="shared" ref="DV5:DV68" si="22">DT5+DU5</f>
        <v>352.03999999999962</v>
      </c>
      <c r="DW5" s="10">
        <f t="shared" ref="DW5:DW68" si="23">SQRT(DV5)</f>
        <v>18.762729012593013</v>
      </c>
      <c r="DY5" s="1">
        <v>1</v>
      </c>
      <c r="DZ5" s="8" t="s">
        <v>22</v>
      </c>
      <c r="EA5" s="1">
        <f>COUNTIF(DM$3:DM$2000,1)</f>
        <v>42</v>
      </c>
      <c r="EB5" s="9">
        <f>EA5/DZ$20</f>
        <v>0.76363636363636367</v>
      </c>
      <c r="EC5" s="1">
        <v>8.2789999999999999</v>
      </c>
      <c r="ED5" s="1">
        <v>117.6</v>
      </c>
      <c r="EE5" s="1">
        <v>21.8</v>
      </c>
      <c r="EF5" s="1">
        <v>-1</v>
      </c>
      <c r="EG5" s="1">
        <v>-1</v>
      </c>
      <c r="EH5" s="1">
        <v>-1</v>
      </c>
      <c r="EI5" s="1">
        <v>-1</v>
      </c>
      <c r="EJ5" s="1">
        <v>0</v>
      </c>
      <c r="EK5" s="1">
        <v>1</v>
      </c>
      <c r="EL5" s="1">
        <v>-1</v>
      </c>
      <c r="EM5" s="1">
        <v>1</v>
      </c>
      <c r="EN5" s="1">
        <f t="shared" ref="EN5:EO68" si="24">ED5-ED4</f>
        <v>-139.4</v>
      </c>
      <c r="EO5" s="1">
        <f t="shared" si="24"/>
        <v>-4.5</v>
      </c>
      <c r="EP5" s="1">
        <f t="shared" ref="EP5:EQ68" si="25">EN5^2</f>
        <v>19432.36</v>
      </c>
      <c r="EQ5" s="1">
        <f t="shared" si="25"/>
        <v>20.25</v>
      </c>
      <c r="ER5" s="1">
        <f t="shared" ref="ER5:ER68" si="26">EP5+EQ5</f>
        <v>19452.61</v>
      </c>
      <c r="ES5" s="1">
        <f t="shared" ref="ES5:ES68" si="27">SQRT(ER5)</f>
        <v>139.47261379926886</v>
      </c>
      <c r="EU5" s="1">
        <v>1</v>
      </c>
      <c r="EV5" s="8" t="s">
        <v>22</v>
      </c>
      <c r="EW5" s="1">
        <f>COUNTIF(EI$3:EI$2000,1)</f>
        <v>41</v>
      </c>
      <c r="EX5" s="9">
        <f>EW5/EV$20</f>
        <v>0.77358490566037741</v>
      </c>
      <c r="FJ5" s="10">
        <f t="shared" ref="FJ5:FK68" si="28">EZ5-EZ4</f>
        <v>0</v>
      </c>
      <c r="FK5" s="10">
        <f t="shared" si="28"/>
        <v>0</v>
      </c>
      <c r="FL5" s="10">
        <f t="shared" ref="FL5:FM68" si="29">FJ5^2</f>
        <v>0</v>
      </c>
      <c r="FM5" s="10">
        <f t="shared" si="29"/>
        <v>0</v>
      </c>
      <c r="FN5" s="10">
        <f t="shared" ref="FN5:FN68" si="30">FL5+FM5</f>
        <v>0</v>
      </c>
      <c r="FO5" s="10">
        <f t="shared" ref="FO5:FO68" si="31">SQRT(FN5)</f>
        <v>0</v>
      </c>
      <c r="FQ5" s="1">
        <v>1</v>
      </c>
      <c r="FR5" s="8" t="s">
        <v>22</v>
      </c>
      <c r="FS5" s="1">
        <f>(COUNTIFS(FO4:FO5000,"&gt;=0",FO4:FO5000,"&lt;=46.299"))</f>
        <v>89</v>
      </c>
      <c r="FT5" s="9">
        <f>FS5/$FR$1</f>
        <v>1</v>
      </c>
    </row>
    <row r="6" spans="1:176" x14ac:dyDescent="0.35">
      <c r="A6">
        <v>9.0310000000000006</v>
      </c>
      <c r="B6">
        <v>155.80000000000001</v>
      </c>
      <c r="C6">
        <v>21.8</v>
      </c>
      <c r="D6">
        <v>117.6</v>
      </c>
      <c r="E6">
        <v>21.8</v>
      </c>
      <c r="F6">
        <v>38.200000000000003</v>
      </c>
      <c r="G6">
        <v>1</v>
      </c>
      <c r="H6">
        <v>1</v>
      </c>
      <c r="I6">
        <v>2</v>
      </c>
      <c r="J6">
        <v>1</v>
      </c>
      <c r="K6">
        <v>1</v>
      </c>
      <c r="L6" s="26">
        <f t="shared" si="0"/>
        <v>38.200000000000017</v>
      </c>
      <c r="M6" s="26">
        <f t="shared" si="0"/>
        <v>0</v>
      </c>
      <c r="N6" s="26">
        <f t="shared" si="1"/>
        <v>1459.2400000000014</v>
      </c>
      <c r="O6" s="26">
        <f t="shared" si="1"/>
        <v>0</v>
      </c>
      <c r="P6" s="26">
        <f t="shared" si="2"/>
        <v>1459.2400000000014</v>
      </c>
      <c r="Q6" s="26">
        <f t="shared" si="3"/>
        <v>38.200000000000017</v>
      </c>
      <c r="S6" s="1">
        <v>2</v>
      </c>
      <c r="T6" s="8" t="s">
        <v>23</v>
      </c>
      <c r="U6" s="1">
        <f>COUNTIF(G$3:G$2000,2)</f>
        <v>9</v>
      </c>
      <c r="V6" s="9">
        <f t="shared" ref="V6:V11" si="32">U6/T$20</f>
        <v>0.16981132075471697</v>
      </c>
      <c r="W6">
        <v>9.6890000000000001</v>
      </c>
      <c r="X6">
        <v>249.4</v>
      </c>
      <c r="Y6">
        <v>22.5</v>
      </c>
      <c r="Z6">
        <v>262</v>
      </c>
      <c r="AA6">
        <v>22.7</v>
      </c>
      <c r="AB6">
        <v>12.6</v>
      </c>
      <c r="AC6">
        <v>1</v>
      </c>
      <c r="AD6">
        <v>1</v>
      </c>
      <c r="AE6">
        <v>2</v>
      </c>
      <c r="AF6">
        <v>1</v>
      </c>
      <c r="AG6">
        <v>1</v>
      </c>
      <c r="AH6" s="10">
        <f t="shared" si="4"/>
        <v>-12.599999999999994</v>
      </c>
      <c r="AI6" s="10">
        <f t="shared" si="4"/>
        <v>-0.19999999999999929</v>
      </c>
      <c r="AJ6" s="10">
        <f t="shared" si="5"/>
        <v>158.75999999999985</v>
      </c>
      <c r="AK6" s="10">
        <f t="shared" si="5"/>
        <v>3.9999999999999716E-2</v>
      </c>
      <c r="AL6" s="10">
        <f t="shared" si="6"/>
        <v>158.79999999999984</v>
      </c>
      <c r="AM6" s="10">
        <f t="shared" si="7"/>
        <v>12.601587201618685</v>
      </c>
      <c r="AO6" s="1">
        <v>2</v>
      </c>
      <c r="AP6" s="8" t="s">
        <v>23</v>
      </c>
      <c r="AQ6" s="1">
        <f>COUNTIF(AC$3:AC$2000,2)</f>
        <v>11</v>
      </c>
      <c r="AR6" s="9">
        <f t="shared" ref="AR6:AR11" si="33">AQ6/AP$20</f>
        <v>0.16666666666666666</v>
      </c>
      <c r="AS6">
        <v>8.2959999999999994</v>
      </c>
      <c r="AT6">
        <v>246.5</v>
      </c>
      <c r="AU6">
        <v>22</v>
      </c>
      <c r="AV6">
        <v>272.39999999999998</v>
      </c>
      <c r="AW6">
        <v>22.7</v>
      </c>
      <c r="AX6">
        <v>25.9</v>
      </c>
      <c r="AY6">
        <v>1</v>
      </c>
      <c r="AZ6">
        <v>1</v>
      </c>
      <c r="BA6">
        <v>2</v>
      </c>
      <c r="BB6">
        <v>1</v>
      </c>
      <c r="BC6">
        <v>1</v>
      </c>
      <c r="BD6" s="1">
        <f t="shared" si="8"/>
        <v>-25.899999999999977</v>
      </c>
      <c r="BE6" s="1">
        <f t="shared" si="8"/>
        <v>-0.69999999999999929</v>
      </c>
      <c r="BF6" s="1">
        <f t="shared" si="9"/>
        <v>670.80999999999881</v>
      </c>
      <c r="BG6" s="1">
        <f t="shared" si="9"/>
        <v>0.48999999999999899</v>
      </c>
      <c r="BH6" s="1">
        <f t="shared" si="10"/>
        <v>671.29999999999882</v>
      </c>
      <c r="BI6" s="1">
        <f t="shared" si="11"/>
        <v>25.909457732650424</v>
      </c>
      <c r="BK6" s="1">
        <v>2</v>
      </c>
      <c r="BL6" s="8" t="s">
        <v>23</v>
      </c>
      <c r="BM6" s="1">
        <f>COUNTIF(AY$3:AY$2000,2)</f>
        <v>6</v>
      </c>
      <c r="BN6" s="9">
        <f t="shared" ref="BN6:BN11" si="34">BM6/BL$20</f>
        <v>9.8360655737704916E-2</v>
      </c>
      <c r="BO6">
        <v>9.1120000000000001</v>
      </c>
      <c r="BP6">
        <v>213</v>
      </c>
      <c r="BQ6">
        <v>120</v>
      </c>
      <c r="BR6">
        <v>214</v>
      </c>
      <c r="BS6">
        <v>79</v>
      </c>
      <c r="BT6">
        <v>41</v>
      </c>
      <c r="BU6">
        <v>1</v>
      </c>
      <c r="BV6">
        <v>1</v>
      </c>
      <c r="BW6">
        <v>2</v>
      </c>
      <c r="BX6">
        <v>1</v>
      </c>
      <c r="BY6">
        <v>1</v>
      </c>
      <c r="BZ6" s="10">
        <f t="shared" si="12"/>
        <v>-1</v>
      </c>
      <c r="CA6" s="10">
        <f t="shared" si="12"/>
        <v>41</v>
      </c>
      <c r="CB6" s="10">
        <f t="shared" si="13"/>
        <v>1</v>
      </c>
      <c r="CC6" s="10">
        <f t="shared" si="13"/>
        <v>1681</v>
      </c>
      <c r="CD6" s="10">
        <f t="shared" si="14"/>
        <v>1682</v>
      </c>
      <c r="CE6" s="10">
        <f t="shared" si="15"/>
        <v>41.012193308819754</v>
      </c>
      <c r="CG6" s="1">
        <v>2</v>
      </c>
      <c r="CH6" s="8" t="s">
        <v>23</v>
      </c>
      <c r="CI6" s="1">
        <f>COUNTIF(BU$3:BU$2000,2)</f>
        <v>14</v>
      </c>
      <c r="CJ6" s="9">
        <f t="shared" ref="CJ6:CJ11" si="35">CI6/CH$20</f>
        <v>0.22580645161290322</v>
      </c>
      <c r="CK6">
        <v>7.391</v>
      </c>
      <c r="CL6">
        <v>266.7</v>
      </c>
      <c r="CM6">
        <v>22.7</v>
      </c>
      <c r="CN6">
        <v>283.8</v>
      </c>
      <c r="CO6">
        <v>32.299999999999997</v>
      </c>
      <c r="CP6">
        <v>19.600000000000001</v>
      </c>
      <c r="CQ6">
        <v>1</v>
      </c>
      <c r="CR6">
        <v>1</v>
      </c>
      <c r="CS6">
        <v>2</v>
      </c>
      <c r="CT6">
        <v>1</v>
      </c>
      <c r="CU6">
        <v>1</v>
      </c>
      <c r="CV6" s="1">
        <f t="shared" si="16"/>
        <v>-17.100000000000023</v>
      </c>
      <c r="CW6" s="1">
        <f t="shared" si="16"/>
        <v>-9.5999999999999979</v>
      </c>
      <c r="CX6" s="1">
        <f t="shared" si="17"/>
        <v>292.41000000000076</v>
      </c>
      <c r="CY6" s="1">
        <f t="shared" si="17"/>
        <v>92.159999999999954</v>
      </c>
      <c r="CZ6" s="1">
        <f t="shared" si="18"/>
        <v>384.57000000000073</v>
      </c>
      <c r="DA6" s="1">
        <f t="shared" si="19"/>
        <v>19.61045639448508</v>
      </c>
      <c r="DC6" s="1">
        <v>2</v>
      </c>
      <c r="DD6" s="8" t="s">
        <v>23</v>
      </c>
      <c r="DE6" s="1">
        <f>COUNTIF(CQ$3:CQ$2000,2)</f>
        <v>2</v>
      </c>
      <c r="DF6" s="9">
        <f t="shared" ref="DF6:DF11" si="36">DE6/DD$20</f>
        <v>4.0816326530612242E-2</v>
      </c>
      <c r="DG6">
        <v>9.7420000000000009</v>
      </c>
      <c r="DH6">
        <v>258.89999999999998</v>
      </c>
      <c r="DI6">
        <v>22.7</v>
      </c>
      <c r="DJ6">
        <v>272.39999999999998</v>
      </c>
      <c r="DK6">
        <v>33</v>
      </c>
      <c r="DL6">
        <v>17</v>
      </c>
      <c r="DM6">
        <v>1</v>
      </c>
      <c r="DN6">
        <v>1</v>
      </c>
      <c r="DO6">
        <v>2</v>
      </c>
      <c r="DP6">
        <v>1</v>
      </c>
      <c r="DQ6">
        <v>1</v>
      </c>
      <c r="DR6" s="10">
        <f t="shared" si="20"/>
        <v>-13.5</v>
      </c>
      <c r="DS6" s="10">
        <f t="shared" si="20"/>
        <v>-10.3</v>
      </c>
      <c r="DT6" s="10">
        <f t="shared" si="21"/>
        <v>182.25</v>
      </c>
      <c r="DU6" s="10">
        <f t="shared" si="21"/>
        <v>106.09000000000002</v>
      </c>
      <c r="DV6" s="10">
        <f t="shared" si="22"/>
        <v>288.34000000000003</v>
      </c>
      <c r="DW6" s="10">
        <f t="shared" si="23"/>
        <v>16.980577139779438</v>
      </c>
      <c r="DY6" s="1">
        <v>2</v>
      </c>
      <c r="DZ6" s="8" t="s">
        <v>23</v>
      </c>
      <c r="EA6" s="1">
        <f>COUNTIF(DM$3:DM$2000,2)</f>
        <v>3</v>
      </c>
      <c r="EB6" s="9">
        <f t="shared" ref="EB6:EB11" si="37">EA6/DZ$20</f>
        <v>5.4545454545454543E-2</v>
      </c>
      <c r="EC6" s="1">
        <v>9.0310000000000006</v>
      </c>
      <c r="ED6" s="1">
        <v>155.80000000000001</v>
      </c>
      <c r="EE6" s="1">
        <v>21.8</v>
      </c>
      <c r="EF6" s="1">
        <v>117.6</v>
      </c>
      <c r="EG6" s="1">
        <v>21.8</v>
      </c>
      <c r="EH6" s="1">
        <v>38.200000000000003</v>
      </c>
      <c r="EI6" s="1">
        <v>1</v>
      </c>
      <c r="EJ6" s="1">
        <v>1</v>
      </c>
      <c r="EK6" s="1">
        <v>2</v>
      </c>
      <c r="EL6" s="1">
        <v>1</v>
      </c>
      <c r="EM6" s="1">
        <v>1</v>
      </c>
      <c r="EN6" s="1">
        <f t="shared" si="24"/>
        <v>38.200000000000017</v>
      </c>
      <c r="EO6" s="1">
        <f t="shared" si="24"/>
        <v>0</v>
      </c>
      <c r="EP6" s="1">
        <f t="shared" si="25"/>
        <v>1459.2400000000014</v>
      </c>
      <c r="EQ6" s="1">
        <f t="shared" si="25"/>
        <v>0</v>
      </c>
      <c r="ER6" s="1">
        <f t="shared" si="26"/>
        <v>1459.2400000000014</v>
      </c>
      <c r="ES6" s="1">
        <f t="shared" si="27"/>
        <v>38.200000000000017</v>
      </c>
      <c r="EU6" s="1">
        <v>2</v>
      </c>
      <c r="EV6" s="8" t="s">
        <v>23</v>
      </c>
      <c r="EW6" s="1">
        <f>COUNTIF(EI$3:EI$2000,2)</f>
        <v>9</v>
      </c>
      <c r="EX6" s="9">
        <f t="shared" ref="EX6:EX11" si="38">EW6/EV$20</f>
        <v>0.16981132075471697</v>
      </c>
      <c r="FJ6" s="10">
        <f t="shared" si="28"/>
        <v>0</v>
      </c>
      <c r="FK6" s="10">
        <f t="shared" si="28"/>
        <v>0</v>
      </c>
      <c r="FL6" s="10">
        <f t="shared" si="29"/>
        <v>0</v>
      </c>
      <c r="FM6" s="10">
        <f t="shared" si="29"/>
        <v>0</v>
      </c>
      <c r="FN6" s="10">
        <f t="shared" si="30"/>
        <v>0</v>
      </c>
      <c r="FO6" s="10">
        <f t="shared" si="31"/>
        <v>0</v>
      </c>
      <c r="FQ6" s="1">
        <v>2</v>
      </c>
      <c r="FR6" s="8" t="s">
        <v>23</v>
      </c>
      <c r="FS6" s="1">
        <f>(COUNTIFS(FO4:FO5000,"&gt;=46.30",FO4:FO5000,"&lt;=92.49"))</f>
        <v>0</v>
      </c>
      <c r="FT6" s="9">
        <f t="shared" ref="FT6:FT11" si="39">FS6/$FR$1</f>
        <v>0</v>
      </c>
    </row>
    <row r="7" spans="1:176" x14ac:dyDescent="0.35">
      <c r="A7">
        <v>12.831</v>
      </c>
      <c r="B7">
        <v>272.39999999999998</v>
      </c>
      <c r="C7">
        <v>22.3</v>
      </c>
      <c r="D7">
        <v>-1</v>
      </c>
      <c r="E7">
        <v>-1</v>
      </c>
      <c r="F7">
        <v>-1</v>
      </c>
      <c r="G7">
        <v>-1</v>
      </c>
      <c r="H7">
        <v>0</v>
      </c>
      <c r="I7">
        <v>2</v>
      </c>
      <c r="J7">
        <v>-1</v>
      </c>
      <c r="K7">
        <v>1</v>
      </c>
      <c r="L7" s="26">
        <f t="shared" si="0"/>
        <v>116.59999999999997</v>
      </c>
      <c r="M7" s="26">
        <f t="shared" si="0"/>
        <v>0.5</v>
      </c>
      <c r="N7" s="26">
        <f t="shared" si="1"/>
        <v>13595.559999999992</v>
      </c>
      <c r="O7" s="26">
        <f t="shared" si="1"/>
        <v>0.25</v>
      </c>
      <c r="P7" s="26">
        <f t="shared" si="2"/>
        <v>13595.809999999992</v>
      </c>
      <c r="Q7" s="26">
        <f t="shared" si="3"/>
        <v>116.60107203623812</v>
      </c>
      <c r="S7" s="1">
        <v>3</v>
      </c>
      <c r="T7" s="8" t="s">
        <v>24</v>
      </c>
      <c r="U7" s="1">
        <f>COUNTIF(G$3:G$2000,3)</f>
        <v>2</v>
      </c>
      <c r="V7" s="9">
        <f t="shared" si="32"/>
        <v>3.7735849056603772E-2</v>
      </c>
      <c r="W7">
        <v>13.776999999999999</v>
      </c>
      <c r="X7">
        <v>272.39999999999998</v>
      </c>
      <c r="Y7">
        <v>27.6</v>
      </c>
      <c r="Z7">
        <v>-1</v>
      </c>
      <c r="AA7">
        <v>-1</v>
      </c>
      <c r="AB7">
        <v>-1</v>
      </c>
      <c r="AC7">
        <v>-1</v>
      </c>
      <c r="AD7">
        <v>0</v>
      </c>
      <c r="AE7">
        <v>2</v>
      </c>
      <c r="AF7">
        <v>-1</v>
      </c>
      <c r="AG7">
        <v>1</v>
      </c>
      <c r="AH7" s="10">
        <f t="shared" si="4"/>
        <v>22.999999999999972</v>
      </c>
      <c r="AI7" s="10">
        <f t="shared" si="4"/>
        <v>5.1000000000000014</v>
      </c>
      <c r="AJ7" s="10">
        <f t="shared" si="5"/>
        <v>528.99999999999864</v>
      </c>
      <c r="AK7" s="10">
        <f t="shared" si="5"/>
        <v>26.010000000000016</v>
      </c>
      <c r="AL7" s="10">
        <f t="shared" si="6"/>
        <v>555.00999999999863</v>
      </c>
      <c r="AM7" s="10">
        <f t="shared" si="7"/>
        <v>23.558650216003432</v>
      </c>
      <c r="AO7" s="1">
        <v>3</v>
      </c>
      <c r="AP7" s="8" t="s">
        <v>24</v>
      </c>
      <c r="AQ7" s="1">
        <f>COUNTIF(AC$3:AC$2000,3)</f>
        <v>12</v>
      </c>
      <c r="AR7" s="9">
        <f t="shared" si="33"/>
        <v>0.18181818181818182</v>
      </c>
      <c r="AS7">
        <v>11.295999999999999</v>
      </c>
      <c r="AT7">
        <v>275</v>
      </c>
      <c r="AU7">
        <v>22.3</v>
      </c>
      <c r="AV7">
        <v>-1</v>
      </c>
      <c r="AW7">
        <v>-1</v>
      </c>
      <c r="AX7">
        <v>-1</v>
      </c>
      <c r="AY7">
        <v>-1</v>
      </c>
      <c r="AZ7">
        <v>0</v>
      </c>
      <c r="BA7">
        <v>2</v>
      </c>
      <c r="BB7">
        <v>-1</v>
      </c>
      <c r="BC7">
        <v>1</v>
      </c>
      <c r="BD7" s="1">
        <f t="shared" si="8"/>
        <v>28.5</v>
      </c>
      <c r="BE7" s="1">
        <f t="shared" si="8"/>
        <v>0.30000000000000071</v>
      </c>
      <c r="BF7" s="1">
        <f t="shared" si="9"/>
        <v>812.25</v>
      </c>
      <c r="BG7" s="1">
        <f t="shared" si="9"/>
        <v>9.0000000000000427E-2</v>
      </c>
      <c r="BH7" s="1">
        <f t="shared" si="10"/>
        <v>812.34</v>
      </c>
      <c r="BI7" s="1">
        <f t="shared" si="11"/>
        <v>28.501578903632691</v>
      </c>
      <c r="BK7" s="1">
        <v>3</v>
      </c>
      <c r="BL7" s="8" t="s">
        <v>24</v>
      </c>
      <c r="BM7" s="1">
        <f>COUNTIF(AY$3:AY$2000,3)</f>
        <v>11</v>
      </c>
      <c r="BN7" s="9">
        <f t="shared" si="34"/>
        <v>0.18032786885245902</v>
      </c>
      <c r="BO7">
        <v>12.688000000000001</v>
      </c>
      <c r="BP7">
        <v>276.2</v>
      </c>
      <c r="BQ7">
        <v>31.8</v>
      </c>
      <c r="BR7">
        <v>-1</v>
      </c>
      <c r="BS7">
        <v>-1</v>
      </c>
      <c r="BT7">
        <v>-1</v>
      </c>
      <c r="BU7">
        <v>-1</v>
      </c>
      <c r="BV7">
        <v>0</v>
      </c>
      <c r="BW7">
        <v>2</v>
      </c>
      <c r="BX7">
        <v>-1</v>
      </c>
      <c r="BY7">
        <v>1</v>
      </c>
      <c r="BZ7" s="10">
        <f t="shared" si="12"/>
        <v>63.199999999999989</v>
      </c>
      <c r="CA7" s="10">
        <f t="shared" si="12"/>
        <v>-88.2</v>
      </c>
      <c r="CB7" s="10">
        <f t="shared" si="13"/>
        <v>3994.2399999999984</v>
      </c>
      <c r="CC7" s="10">
        <f t="shared" si="13"/>
        <v>7779.2400000000007</v>
      </c>
      <c r="CD7" s="10">
        <f t="shared" si="14"/>
        <v>11773.48</v>
      </c>
      <c r="CE7" s="10">
        <f t="shared" si="15"/>
        <v>108.505668054715</v>
      </c>
      <c r="CG7" s="1">
        <v>3</v>
      </c>
      <c r="CH7" s="8" t="s">
        <v>24</v>
      </c>
      <c r="CI7" s="1">
        <f>COUNTIF(BU$3:BU$2000,3)</f>
        <v>6</v>
      </c>
      <c r="CJ7" s="9">
        <f t="shared" si="35"/>
        <v>9.6774193548387094E-2</v>
      </c>
      <c r="CK7">
        <v>11.039</v>
      </c>
      <c r="CL7">
        <v>281.39999999999998</v>
      </c>
      <c r="CM7">
        <v>29.8</v>
      </c>
      <c r="CN7">
        <v>-1</v>
      </c>
      <c r="CO7">
        <v>-1</v>
      </c>
      <c r="CP7">
        <v>-1</v>
      </c>
      <c r="CQ7">
        <v>-1</v>
      </c>
      <c r="CR7">
        <v>0</v>
      </c>
      <c r="CS7">
        <v>2</v>
      </c>
      <c r="CT7">
        <v>-1</v>
      </c>
      <c r="CU7">
        <v>1</v>
      </c>
      <c r="CV7" s="1">
        <f t="shared" si="16"/>
        <v>14.699999999999989</v>
      </c>
      <c r="CW7" s="1">
        <f t="shared" si="16"/>
        <v>7.1000000000000014</v>
      </c>
      <c r="CX7" s="1">
        <f t="shared" si="17"/>
        <v>216.08999999999966</v>
      </c>
      <c r="CY7" s="1">
        <f t="shared" si="17"/>
        <v>50.410000000000018</v>
      </c>
      <c r="CZ7" s="1">
        <f t="shared" si="18"/>
        <v>266.49999999999966</v>
      </c>
      <c r="DA7" s="1">
        <f t="shared" si="19"/>
        <v>16.324827717314498</v>
      </c>
      <c r="DC7" s="1">
        <v>3</v>
      </c>
      <c r="DD7" s="8" t="s">
        <v>24</v>
      </c>
      <c r="DE7" s="1">
        <f>COUNTIF(CQ$3:CQ$2000,3)</f>
        <v>4</v>
      </c>
      <c r="DF7" s="9">
        <f t="shared" si="36"/>
        <v>8.1632653061224483E-2</v>
      </c>
      <c r="DG7">
        <v>12.958</v>
      </c>
      <c r="DH7">
        <v>276.89999999999998</v>
      </c>
      <c r="DI7">
        <v>22</v>
      </c>
      <c r="DJ7">
        <v>-1</v>
      </c>
      <c r="DK7">
        <v>-1</v>
      </c>
      <c r="DL7">
        <v>-1</v>
      </c>
      <c r="DM7">
        <v>-1</v>
      </c>
      <c r="DN7">
        <v>0</v>
      </c>
      <c r="DO7">
        <v>2</v>
      </c>
      <c r="DP7">
        <v>-1</v>
      </c>
      <c r="DQ7">
        <v>1</v>
      </c>
      <c r="DR7" s="10">
        <f t="shared" si="20"/>
        <v>18</v>
      </c>
      <c r="DS7" s="10">
        <f t="shared" si="20"/>
        <v>-0.69999999999999929</v>
      </c>
      <c r="DT7" s="10">
        <f t="shared" si="21"/>
        <v>324</v>
      </c>
      <c r="DU7" s="10">
        <f t="shared" si="21"/>
        <v>0.48999999999999899</v>
      </c>
      <c r="DV7" s="10">
        <f t="shared" si="22"/>
        <v>324.49</v>
      </c>
      <c r="DW7" s="10">
        <f t="shared" si="23"/>
        <v>18.013605968822567</v>
      </c>
      <c r="DY7" s="1">
        <v>3</v>
      </c>
      <c r="DZ7" s="8" t="s">
        <v>24</v>
      </c>
      <c r="EA7" s="1">
        <f>COUNTIF(DM$3:DM$2000,3)</f>
        <v>8</v>
      </c>
      <c r="EB7" s="9">
        <f t="shared" si="37"/>
        <v>0.14545454545454545</v>
      </c>
      <c r="EC7" s="1">
        <v>12.831</v>
      </c>
      <c r="ED7" s="1">
        <v>272.39999999999998</v>
      </c>
      <c r="EE7" s="1">
        <v>22.3</v>
      </c>
      <c r="EF7" s="1">
        <v>-1</v>
      </c>
      <c r="EG7" s="1">
        <v>-1</v>
      </c>
      <c r="EH7" s="1">
        <v>-1</v>
      </c>
      <c r="EI7" s="1">
        <v>-1</v>
      </c>
      <c r="EJ7" s="1">
        <v>0</v>
      </c>
      <c r="EK7" s="1">
        <v>2</v>
      </c>
      <c r="EL7" s="1">
        <v>-1</v>
      </c>
      <c r="EM7" s="1">
        <v>1</v>
      </c>
      <c r="EN7" s="1">
        <f t="shared" si="24"/>
        <v>116.59999999999997</v>
      </c>
      <c r="EO7" s="1">
        <f t="shared" si="24"/>
        <v>0.5</v>
      </c>
      <c r="EP7" s="1">
        <f t="shared" si="25"/>
        <v>13595.559999999992</v>
      </c>
      <c r="EQ7" s="1">
        <f t="shared" si="25"/>
        <v>0.25</v>
      </c>
      <c r="ER7" s="1">
        <f t="shared" si="26"/>
        <v>13595.809999999992</v>
      </c>
      <c r="ES7" s="1">
        <f t="shared" si="27"/>
        <v>116.60107203623812</v>
      </c>
      <c r="EU7" s="1">
        <v>3</v>
      </c>
      <c r="EV7" s="8" t="s">
        <v>24</v>
      </c>
      <c r="EW7" s="1">
        <f>COUNTIF(EI$3:EI$2000,3)</f>
        <v>2</v>
      </c>
      <c r="EX7" s="9">
        <f t="shared" si="38"/>
        <v>3.7735849056603772E-2</v>
      </c>
      <c r="FJ7" s="10">
        <f t="shared" si="28"/>
        <v>0</v>
      </c>
      <c r="FK7" s="10">
        <f t="shared" si="28"/>
        <v>0</v>
      </c>
      <c r="FL7" s="10">
        <f t="shared" si="29"/>
        <v>0</v>
      </c>
      <c r="FM7" s="10">
        <f t="shared" si="29"/>
        <v>0</v>
      </c>
      <c r="FN7" s="10">
        <f t="shared" si="30"/>
        <v>0</v>
      </c>
      <c r="FO7" s="10">
        <f t="shared" si="31"/>
        <v>0</v>
      </c>
      <c r="FQ7" s="1">
        <v>3</v>
      </c>
      <c r="FR7" s="8" t="s">
        <v>24</v>
      </c>
      <c r="FS7" s="1">
        <f>(COUNTIFS(FO4:FO5000,"&gt;=92.5",FO4:FO5000,"&lt;=138.79"))</f>
        <v>0</v>
      </c>
      <c r="FT7" s="9">
        <f t="shared" si="39"/>
        <v>0</v>
      </c>
    </row>
    <row r="8" spans="1:176" x14ac:dyDescent="0.35">
      <c r="A8">
        <v>14.423</v>
      </c>
      <c r="B8">
        <v>249.4</v>
      </c>
      <c r="C8">
        <v>26.9</v>
      </c>
      <c r="D8">
        <v>272.39999999999998</v>
      </c>
      <c r="E8">
        <v>22.3</v>
      </c>
      <c r="F8">
        <v>23.5</v>
      </c>
      <c r="G8">
        <v>1</v>
      </c>
      <c r="H8">
        <v>1</v>
      </c>
      <c r="I8">
        <v>3</v>
      </c>
      <c r="J8">
        <v>1</v>
      </c>
      <c r="K8">
        <v>1</v>
      </c>
      <c r="L8" s="26">
        <f t="shared" si="0"/>
        <v>-22.999999999999972</v>
      </c>
      <c r="M8" s="26">
        <f t="shared" si="0"/>
        <v>4.5999999999999979</v>
      </c>
      <c r="N8" s="26">
        <f t="shared" si="1"/>
        <v>528.99999999999864</v>
      </c>
      <c r="O8" s="26">
        <f t="shared" si="1"/>
        <v>21.159999999999979</v>
      </c>
      <c r="P8" s="26">
        <f t="shared" si="2"/>
        <v>550.1599999999986</v>
      </c>
      <c r="Q8" s="26">
        <f t="shared" si="3"/>
        <v>23.455489762526781</v>
      </c>
      <c r="S8" s="1">
        <v>4</v>
      </c>
      <c r="T8" s="8" t="s">
        <v>25</v>
      </c>
      <c r="U8" s="1">
        <f>COUNTIF(G$3:G$2000,4)</f>
        <v>0</v>
      </c>
      <c r="V8" s="9">
        <f t="shared" si="32"/>
        <v>0</v>
      </c>
      <c r="W8">
        <v>14.849</v>
      </c>
      <c r="X8">
        <v>226.8</v>
      </c>
      <c r="Y8">
        <v>28.1</v>
      </c>
      <c r="Z8">
        <v>272.39999999999998</v>
      </c>
      <c r="AA8">
        <v>27.6</v>
      </c>
      <c r="AB8">
        <v>45.6</v>
      </c>
      <c r="AC8">
        <v>1</v>
      </c>
      <c r="AD8">
        <v>1</v>
      </c>
      <c r="AE8">
        <v>3</v>
      </c>
      <c r="AF8">
        <v>1</v>
      </c>
      <c r="AG8">
        <v>1</v>
      </c>
      <c r="AH8" s="10">
        <f t="shared" si="4"/>
        <v>-45.599999999999966</v>
      </c>
      <c r="AI8" s="10">
        <f t="shared" si="4"/>
        <v>0.5</v>
      </c>
      <c r="AJ8" s="10">
        <f t="shared" si="5"/>
        <v>2079.3599999999969</v>
      </c>
      <c r="AK8" s="10">
        <f t="shared" si="5"/>
        <v>0.25</v>
      </c>
      <c r="AL8" s="10">
        <f t="shared" si="6"/>
        <v>2079.6099999999969</v>
      </c>
      <c r="AM8" s="10">
        <f t="shared" si="7"/>
        <v>45.602741145681108</v>
      </c>
      <c r="AO8" s="1">
        <v>4</v>
      </c>
      <c r="AP8" s="8" t="s">
        <v>25</v>
      </c>
      <c r="AQ8" s="1">
        <f>COUNTIF(AC$3:AC$2000,4)</f>
        <v>1</v>
      </c>
      <c r="AR8" s="9">
        <f t="shared" si="33"/>
        <v>1.5151515151515152E-2</v>
      </c>
      <c r="AS8">
        <v>12.664</v>
      </c>
      <c r="AT8">
        <v>199</v>
      </c>
      <c r="AU8">
        <v>25.4</v>
      </c>
      <c r="AV8">
        <v>275</v>
      </c>
      <c r="AW8">
        <v>22.3</v>
      </c>
      <c r="AX8">
        <v>76.099999999999994</v>
      </c>
      <c r="AY8">
        <v>2</v>
      </c>
      <c r="AZ8">
        <v>0</v>
      </c>
      <c r="BA8">
        <v>2</v>
      </c>
      <c r="BB8">
        <v>0</v>
      </c>
      <c r="BC8">
        <v>1</v>
      </c>
      <c r="BD8" s="1">
        <f t="shared" si="8"/>
        <v>-76</v>
      </c>
      <c r="BE8" s="1">
        <f t="shared" si="8"/>
        <v>3.0999999999999979</v>
      </c>
      <c r="BF8" s="1">
        <f t="shared" si="9"/>
        <v>5776</v>
      </c>
      <c r="BG8" s="1">
        <f t="shared" si="9"/>
        <v>9.609999999999987</v>
      </c>
      <c r="BH8" s="1">
        <f t="shared" si="10"/>
        <v>5785.61</v>
      </c>
      <c r="BI8" s="1">
        <f t="shared" si="11"/>
        <v>76.063197408470799</v>
      </c>
      <c r="BK8" s="1">
        <v>4</v>
      </c>
      <c r="BL8" s="8" t="s">
        <v>25</v>
      </c>
      <c r="BM8" s="1">
        <f>COUNTIF(AY$3:AY$2000,4)</f>
        <v>3</v>
      </c>
      <c r="BN8" s="9">
        <f t="shared" si="34"/>
        <v>4.9180327868852458E-2</v>
      </c>
      <c r="BO8">
        <v>13.4</v>
      </c>
      <c r="BP8">
        <v>262</v>
      </c>
      <c r="BQ8">
        <v>22.9</v>
      </c>
      <c r="BR8">
        <v>276.2</v>
      </c>
      <c r="BS8">
        <v>31.8</v>
      </c>
      <c r="BT8">
        <v>16.8</v>
      </c>
      <c r="BU8">
        <v>1</v>
      </c>
      <c r="BV8">
        <v>1</v>
      </c>
      <c r="BW8">
        <v>3</v>
      </c>
      <c r="BX8">
        <v>1</v>
      </c>
      <c r="BY8">
        <v>1</v>
      </c>
      <c r="BZ8" s="10">
        <f t="shared" si="12"/>
        <v>-14.199999999999989</v>
      </c>
      <c r="CA8" s="10">
        <f t="shared" si="12"/>
        <v>-8.9000000000000021</v>
      </c>
      <c r="CB8" s="10">
        <f t="shared" si="13"/>
        <v>201.63999999999967</v>
      </c>
      <c r="CC8" s="10">
        <f t="shared" si="13"/>
        <v>79.210000000000036</v>
      </c>
      <c r="CD8" s="10">
        <f t="shared" si="14"/>
        <v>280.84999999999968</v>
      </c>
      <c r="CE8" s="10">
        <f t="shared" si="15"/>
        <v>16.758579892103022</v>
      </c>
      <c r="CG8" s="1">
        <v>4</v>
      </c>
      <c r="CH8" s="8" t="s">
        <v>25</v>
      </c>
      <c r="CI8" s="1">
        <f>COUNTIF(BU$3:BU$2000,4)</f>
        <v>2</v>
      </c>
      <c r="CJ8" s="9">
        <f t="shared" si="35"/>
        <v>3.2258064516129031E-2</v>
      </c>
      <c r="CK8">
        <v>11.462999999999999</v>
      </c>
      <c r="CL8">
        <v>281.39999999999998</v>
      </c>
      <c r="CM8">
        <v>29.4</v>
      </c>
      <c r="CN8">
        <v>281.39999999999998</v>
      </c>
      <c r="CO8">
        <v>29.8</v>
      </c>
      <c r="CP8">
        <v>0.4</v>
      </c>
      <c r="CQ8">
        <v>1</v>
      </c>
      <c r="CR8">
        <v>1</v>
      </c>
      <c r="CS8">
        <v>3</v>
      </c>
      <c r="CT8">
        <v>1</v>
      </c>
      <c r="CU8">
        <v>1</v>
      </c>
      <c r="CV8" s="1">
        <f t="shared" si="16"/>
        <v>0</v>
      </c>
      <c r="CW8" s="1">
        <f t="shared" si="16"/>
        <v>-0.40000000000000213</v>
      </c>
      <c r="CX8" s="1">
        <f t="shared" si="17"/>
        <v>0</v>
      </c>
      <c r="CY8" s="1">
        <f t="shared" si="17"/>
        <v>0.1600000000000017</v>
      </c>
      <c r="CZ8" s="1">
        <f t="shared" si="18"/>
        <v>0.1600000000000017</v>
      </c>
      <c r="DA8" s="1">
        <f t="shared" si="19"/>
        <v>0.40000000000000213</v>
      </c>
      <c r="DC8" s="1">
        <v>4</v>
      </c>
      <c r="DD8" s="8" t="s">
        <v>25</v>
      </c>
      <c r="DE8" s="1">
        <f>COUNTIF(CQ$3:CQ$2000,4)</f>
        <v>1</v>
      </c>
      <c r="DF8" s="9">
        <f t="shared" si="36"/>
        <v>2.0408163265306121E-2</v>
      </c>
      <c r="DG8">
        <v>13.398</v>
      </c>
      <c r="DH8">
        <v>263.2</v>
      </c>
      <c r="DI8">
        <v>40.1</v>
      </c>
      <c r="DJ8">
        <v>276.89999999999998</v>
      </c>
      <c r="DK8">
        <v>22</v>
      </c>
      <c r="DL8">
        <v>22.7</v>
      </c>
      <c r="DM8">
        <v>1</v>
      </c>
      <c r="DN8">
        <v>1</v>
      </c>
      <c r="DO8">
        <v>3</v>
      </c>
      <c r="DP8">
        <v>1</v>
      </c>
      <c r="DQ8">
        <v>1</v>
      </c>
      <c r="DR8" s="10">
        <f t="shared" si="20"/>
        <v>-13.699999999999989</v>
      </c>
      <c r="DS8" s="10">
        <f t="shared" si="20"/>
        <v>18.100000000000001</v>
      </c>
      <c r="DT8" s="10">
        <f t="shared" si="21"/>
        <v>187.68999999999969</v>
      </c>
      <c r="DU8" s="10">
        <f t="shared" si="21"/>
        <v>327.61000000000007</v>
      </c>
      <c r="DV8" s="10">
        <f t="shared" si="22"/>
        <v>515.29999999999973</v>
      </c>
      <c r="DW8" s="10">
        <f t="shared" si="23"/>
        <v>22.700220263248543</v>
      </c>
      <c r="DY8" s="1">
        <v>4</v>
      </c>
      <c r="DZ8" s="8" t="s">
        <v>25</v>
      </c>
      <c r="EA8" s="1">
        <f>COUNTIF(DM$3:DM$2000,4)</f>
        <v>2</v>
      </c>
      <c r="EB8" s="9">
        <f t="shared" si="37"/>
        <v>3.6363636363636362E-2</v>
      </c>
      <c r="EC8" s="1">
        <v>14.423</v>
      </c>
      <c r="ED8" s="1">
        <v>249.4</v>
      </c>
      <c r="EE8" s="1">
        <v>26.9</v>
      </c>
      <c r="EF8" s="1">
        <v>272.39999999999998</v>
      </c>
      <c r="EG8" s="1">
        <v>22.3</v>
      </c>
      <c r="EH8" s="1">
        <v>23.5</v>
      </c>
      <c r="EI8" s="1">
        <v>1</v>
      </c>
      <c r="EJ8" s="1">
        <v>1</v>
      </c>
      <c r="EK8" s="1">
        <v>3</v>
      </c>
      <c r="EL8" s="1">
        <v>1</v>
      </c>
      <c r="EM8" s="1">
        <v>1</v>
      </c>
      <c r="EN8" s="1">
        <f t="shared" si="24"/>
        <v>-22.999999999999972</v>
      </c>
      <c r="EO8" s="1">
        <f t="shared" si="24"/>
        <v>4.5999999999999979</v>
      </c>
      <c r="EP8" s="1">
        <f t="shared" si="25"/>
        <v>528.99999999999864</v>
      </c>
      <c r="EQ8" s="1">
        <f t="shared" si="25"/>
        <v>21.159999999999979</v>
      </c>
      <c r="ER8" s="1">
        <f t="shared" si="26"/>
        <v>550.1599999999986</v>
      </c>
      <c r="ES8" s="1">
        <f t="shared" si="27"/>
        <v>23.455489762526781</v>
      </c>
      <c r="EU8" s="1">
        <v>4</v>
      </c>
      <c r="EV8" s="8" t="s">
        <v>25</v>
      </c>
      <c r="EW8" s="1">
        <f>COUNTIF(EI$3:EI$2000,4)</f>
        <v>0</v>
      </c>
      <c r="EX8" s="9">
        <f t="shared" si="38"/>
        <v>0</v>
      </c>
      <c r="FJ8" s="10">
        <f t="shared" si="28"/>
        <v>0</v>
      </c>
      <c r="FK8" s="10">
        <f t="shared" si="28"/>
        <v>0</v>
      </c>
      <c r="FL8" s="10">
        <f t="shared" si="29"/>
        <v>0</v>
      </c>
      <c r="FM8" s="10">
        <f t="shared" si="29"/>
        <v>0</v>
      </c>
      <c r="FN8" s="10">
        <f t="shared" si="30"/>
        <v>0</v>
      </c>
      <c r="FO8" s="10">
        <f t="shared" si="31"/>
        <v>0</v>
      </c>
      <c r="FQ8" s="1">
        <v>4</v>
      </c>
      <c r="FR8" s="8" t="s">
        <v>25</v>
      </c>
      <c r="FS8" s="1">
        <f>(COUNTIFS(FO4:FO5000,"&gt;=138.8",FO4:FO5000,"&lt;=184.99"))</f>
        <v>0</v>
      </c>
      <c r="FT8" s="9">
        <f t="shared" si="39"/>
        <v>0</v>
      </c>
    </row>
    <row r="9" spans="1:176" x14ac:dyDescent="0.35">
      <c r="A9">
        <v>20.254999999999999</v>
      </c>
      <c r="B9">
        <v>43</v>
      </c>
      <c r="C9">
        <v>22.9</v>
      </c>
      <c r="D9">
        <v>-1</v>
      </c>
      <c r="E9">
        <v>-1</v>
      </c>
      <c r="F9">
        <v>-1</v>
      </c>
      <c r="G9">
        <v>-1</v>
      </c>
      <c r="H9">
        <v>0</v>
      </c>
      <c r="I9">
        <v>3</v>
      </c>
      <c r="J9">
        <v>-1</v>
      </c>
      <c r="K9">
        <v>1</v>
      </c>
      <c r="L9" s="26">
        <f t="shared" si="0"/>
        <v>-206.4</v>
      </c>
      <c r="M9" s="26">
        <f t="shared" si="0"/>
        <v>-4</v>
      </c>
      <c r="N9" s="26">
        <f t="shared" si="1"/>
        <v>42600.959999999999</v>
      </c>
      <c r="O9" s="26">
        <f t="shared" si="1"/>
        <v>16</v>
      </c>
      <c r="P9" s="26">
        <f t="shared" si="2"/>
        <v>42616.959999999999</v>
      </c>
      <c r="Q9" s="26">
        <f t="shared" si="3"/>
        <v>206.43875605128025</v>
      </c>
      <c r="S9" s="1">
        <v>5</v>
      </c>
      <c r="T9" s="8" t="s">
        <v>26</v>
      </c>
      <c r="U9" s="1">
        <f>COUNTIF(G$3:G$2000,5)</f>
        <v>1</v>
      </c>
      <c r="V9" s="9">
        <f t="shared" si="32"/>
        <v>1.8867924528301886E-2</v>
      </c>
      <c r="W9">
        <v>20.289000000000001</v>
      </c>
      <c r="X9">
        <v>267.89999999999998</v>
      </c>
      <c r="Y9">
        <v>32.1</v>
      </c>
      <c r="Z9">
        <v>-1</v>
      </c>
      <c r="AA9">
        <v>-1</v>
      </c>
      <c r="AB9">
        <v>-1</v>
      </c>
      <c r="AC9">
        <v>-1</v>
      </c>
      <c r="AD9">
        <v>0</v>
      </c>
      <c r="AE9">
        <v>3</v>
      </c>
      <c r="AF9">
        <v>-1</v>
      </c>
      <c r="AG9">
        <v>1</v>
      </c>
      <c r="AH9" s="10">
        <f t="shared" si="4"/>
        <v>41.099999999999966</v>
      </c>
      <c r="AI9" s="10">
        <f t="shared" si="4"/>
        <v>4</v>
      </c>
      <c r="AJ9" s="10">
        <f t="shared" si="5"/>
        <v>1689.2099999999973</v>
      </c>
      <c r="AK9" s="10">
        <f t="shared" si="5"/>
        <v>16</v>
      </c>
      <c r="AL9" s="10">
        <f t="shared" si="6"/>
        <v>1705.2099999999973</v>
      </c>
      <c r="AM9" s="10">
        <f t="shared" si="7"/>
        <v>41.294188453098307</v>
      </c>
      <c r="AO9" s="1">
        <v>5</v>
      </c>
      <c r="AP9" s="8" t="s">
        <v>26</v>
      </c>
      <c r="AQ9" s="1">
        <f>COUNTIF(AC$3:AC$2000,5)</f>
        <v>0</v>
      </c>
      <c r="AR9" s="9">
        <f t="shared" si="33"/>
        <v>0</v>
      </c>
      <c r="AS9">
        <v>13.343999999999999</v>
      </c>
      <c r="AT9">
        <v>235.6</v>
      </c>
      <c r="AU9">
        <v>23.6</v>
      </c>
      <c r="AV9">
        <v>199</v>
      </c>
      <c r="AW9">
        <v>25.4</v>
      </c>
      <c r="AX9">
        <v>36.6</v>
      </c>
      <c r="AY9">
        <v>1</v>
      </c>
      <c r="AZ9">
        <v>1</v>
      </c>
      <c r="BA9">
        <v>3</v>
      </c>
      <c r="BB9">
        <v>1</v>
      </c>
      <c r="BC9">
        <v>1</v>
      </c>
      <c r="BD9" s="1">
        <f t="shared" si="8"/>
        <v>36.599999999999994</v>
      </c>
      <c r="BE9" s="1">
        <f t="shared" si="8"/>
        <v>-1.7999999999999972</v>
      </c>
      <c r="BF9" s="1">
        <f t="shared" si="9"/>
        <v>1339.5599999999995</v>
      </c>
      <c r="BG9" s="1">
        <f t="shared" si="9"/>
        <v>3.2399999999999896</v>
      </c>
      <c r="BH9" s="1">
        <f t="shared" si="10"/>
        <v>1342.7999999999995</v>
      </c>
      <c r="BI9" s="1">
        <f t="shared" si="11"/>
        <v>36.644235563045925</v>
      </c>
      <c r="BK9" s="1">
        <v>5</v>
      </c>
      <c r="BL9" s="8" t="s">
        <v>26</v>
      </c>
      <c r="BM9" s="1">
        <f>COUNTIF(AY$3:AY$2000,5)</f>
        <v>0</v>
      </c>
      <c r="BN9" s="9">
        <f t="shared" si="34"/>
        <v>0</v>
      </c>
      <c r="BO9">
        <v>17.096</v>
      </c>
      <c r="BP9">
        <v>277.89999999999998</v>
      </c>
      <c r="BQ9">
        <v>35.6</v>
      </c>
      <c r="BR9">
        <v>-1</v>
      </c>
      <c r="BS9">
        <v>-1</v>
      </c>
      <c r="BT9">
        <v>-1</v>
      </c>
      <c r="BU9">
        <v>-1</v>
      </c>
      <c r="BV9">
        <v>0</v>
      </c>
      <c r="BW9">
        <v>3</v>
      </c>
      <c r="BX9">
        <v>-1</v>
      </c>
      <c r="BY9">
        <v>1</v>
      </c>
      <c r="BZ9" s="10">
        <f t="shared" si="12"/>
        <v>15.899999999999977</v>
      </c>
      <c r="CA9" s="10">
        <f t="shared" si="12"/>
        <v>12.700000000000003</v>
      </c>
      <c r="CB9" s="10">
        <f t="shared" si="13"/>
        <v>252.80999999999926</v>
      </c>
      <c r="CC9" s="10">
        <f t="shared" si="13"/>
        <v>161.29000000000008</v>
      </c>
      <c r="CD9" s="10">
        <f t="shared" si="14"/>
        <v>414.09999999999934</v>
      </c>
      <c r="CE9" s="10">
        <f t="shared" si="15"/>
        <v>20.34944716693796</v>
      </c>
      <c r="CG9" s="1">
        <v>5</v>
      </c>
      <c r="CH9" s="8" t="s">
        <v>26</v>
      </c>
      <c r="CI9" s="1">
        <f>COUNTIF(BU$3:BU$2000,5)</f>
        <v>0</v>
      </c>
      <c r="CJ9" s="9">
        <f t="shared" si="35"/>
        <v>0</v>
      </c>
      <c r="CK9">
        <v>15.295</v>
      </c>
      <c r="CL9">
        <v>42.3</v>
      </c>
      <c r="CM9">
        <v>22.7</v>
      </c>
      <c r="CN9">
        <v>-1</v>
      </c>
      <c r="CO9">
        <v>-1</v>
      </c>
      <c r="CP9">
        <v>-1</v>
      </c>
      <c r="CQ9">
        <v>-1</v>
      </c>
      <c r="CR9">
        <v>0</v>
      </c>
      <c r="CS9">
        <v>3</v>
      </c>
      <c r="CT9">
        <v>-1</v>
      </c>
      <c r="CU9">
        <v>1</v>
      </c>
      <c r="CV9" s="1">
        <f t="shared" si="16"/>
        <v>-239.09999999999997</v>
      </c>
      <c r="CW9" s="1">
        <f t="shared" si="16"/>
        <v>-6.6999999999999993</v>
      </c>
      <c r="CX9" s="1">
        <f t="shared" si="17"/>
        <v>57168.809999999983</v>
      </c>
      <c r="CY9" s="1">
        <f t="shared" si="17"/>
        <v>44.889999999999993</v>
      </c>
      <c r="CZ9" s="1">
        <f t="shared" si="18"/>
        <v>57213.699999999983</v>
      </c>
      <c r="DA9" s="1">
        <f t="shared" si="19"/>
        <v>239.19385443610375</v>
      </c>
      <c r="DC9" s="1">
        <v>5</v>
      </c>
      <c r="DD9" s="8" t="s">
        <v>26</v>
      </c>
      <c r="DE9" s="1">
        <f>COUNTIF(CQ$3:CQ$2000,5)</f>
        <v>1</v>
      </c>
      <c r="DF9" s="9">
        <f t="shared" si="36"/>
        <v>2.0408163265306121E-2</v>
      </c>
      <c r="DG9">
        <v>17.661999999999999</v>
      </c>
      <c r="DH9">
        <v>276.89999999999998</v>
      </c>
      <c r="DI9">
        <v>21.6</v>
      </c>
      <c r="DJ9">
        <v>-1</v>
      </c>
      <c r="DK9">
        <v>-1</v>
      </c>
      <c r="DL9">
        <v>-1</v>
      </c>
      <c r="DM9">
        <v>-1</v>
      </c>
      <c r="DN9">
        <v>0</v>
      </c>
      <c r="DO9">
        <v>3</v>
      </c>
      <c r="DP9">
        <v>-1</v>
      </c>
      <c r="DQ9">
        <v>1</v>
      </c>
      <c r="DR9" s="10">
        <f t="shared" si="20"/>
        <v>13.699999999999989</v>
      </c>
      <c r="DS9" s="10">
        <f t="shared" si="20"/>
        <v>-18.5</v>
      </c>
      <c r="DT9" s="10">
        <f t="shared" si="21"/>
        <v>187.68999999999969</v>
      </c>
      <c r="DU9" s="10">
        <f t="shared" si="21"/>
        <v>342.25</v>
      </c>
      <c r="DV9" s="10">
        <f t="shared" si="22"/>
        <v>529.93999999999971</v>
      </c>
      <c r="DW9" s="10">
        <f t="shared" si="23"/>
        <v>23.020425712831631</v>
      </c>
      <c r="DY9" s="1">
        <v>5</v>
      </c>
      <c r="DZ9" s="8" t="s">
        <v>26</v>
      </c>
      <c r="EA9" s="1">
        <f>COUNTIF(DM$3:DM$2000,5)</f>
        <v>0</v>
      </c>
      <c r="EB9" s="9">
        <f t="shared" si="37"/>
        <v>0</v>
      </c>
      <c r="EC9" s="1">
        <v>20.254999999999999</v>
      </c>
      <c r="ED9" s="1">
        <v>43</v>
      </c>
      <c r="EE9" s="1">
        <v>22.9</v>
      </c>
      <c r="EF9" s="1">
        <v>-1</v>
      </c>
      <c r="EG9" s="1">
        <v>-1</v>
      </c>
      <c r="EH9" s="1">
        <v>-1</v>
      </c>
      <c r="EI9" s="1">
        <v>-1</v>
      </c>
      <c r="EJ9" s="1">
        <v>0</v>
      </c>
      <c r="EK9" s="1">
        <v>3</v>
      </c>
      <c r="EL9" s="1">
        <v>-1</v>
      </c>
      <c r="EM9" s="1">
        <v>1</v>
      </c>
      <c r="EN9" s="1">
        <f t="shared" si="24"/>
        <v>-206.4</v>
      </c>
      <c r="EO9" s="1">
        <f t="shared" si="24"/>
        <v>-4</v>
      </c>
      <c r="EP9" s="1">
        <f t="shared" si="25"/>
        <v>42600.959999999999</v>
      </c>
      <c r="EQ9" s="1">
        <f t="shared" si="25"/>
        <v>16</v>
      </c>
      <c r="ER9" s="1">
        <f t="shared" si="26"/>
        <v>42616.959999999999</v>
      </c>
      <c r="ES9" s="1">
        <f t="shared" si="27"/>
        <v>206.43875605128025</v>
      </c>
      <c r="EU9" s="1">
        <v>5</v>
      </c>
      <c r="EV9" s="8" t="s">
        <v>26</v>
      </c>
      <c r="EW9" s="1">
        <f>COUNTIF(EI$3:EI$2000,5)</f>
        <v>1</v>
      </c>
      <c r="EX9" s="9">
        <f t="shared" si="38"/>
        <v>1.8867924528301886E-2</v>
      </c>
      <c r="FJ9" s="10">
        <f t="shared" si="28"/>
        <v>0</v>
      </c>
      <c r="FK9" s="10">
        <f t="shared" si="28"/>
        <v>0</v>
      </c>
      <c r="FL9" s="10">
        <f t="shared" si="29"/>
        <v>0</v>
      </c>
      <c r="FM9" s="10">
        <f t="shared" si="29"/>
        <v>0</v>
      </c>
      <c r="FN9" s="10">
        <f t="shared" si="30"/>
        <v>0</v>
      </c>
      <c r="FO9" s="10">
        <f t="shared" si="31"/>
        <v>0</v>
      </c>
      <c r="FQ9" s="1">
        <v>5</v>
      </c>
      <c r="FR9" s="8" t="s">
        <v>26</v>
      </c>
      <c r="FS9" s="1">
        <f>(COUNTIFS(FO4:FO5000,"&gt;=185.0",FO4:FO5000,"&lt;=231.29"))</f>
        <v>0</v>
      </c>
      <c r="FT9" s="9">
        <f t="shared" si="39"/>
        <v>0</v>
      </c>
    </row>
    <row r="10" spans="1:176" x14ac:dyDescent="0.35">
      <c r="A10">
        <v>21.295000000000002</v>
      </c>
      <c r="B10">
        <v>237.5</v>
      </c>
      <c r="C10">
        <v>31.4</v>
      </c>
      <c r="D10">
        <v>43</v>
      </c>
      <c r="E10">
        <v>22.9</v>
      </c>
      <c r="F10">
        <v>194.7</v>
      </c>
      <c r="G10">
        <v>5</v>
      </c>
      <c r="H10">
        <v>0</v>
      </c>
      <c r="I10">
        <v>3</v>
      </c>
      <c r="J10">
        <v>0</v>
      </c>
      <c r="K10">
        <v>1</v>
      </c>
      <c r="L10" s="26">
        <f t="shared" si="0"/>
        <v>194.5</v>
      </c>
      <c r="M10" s="26">
        <f t="shared" si="0"/>
        <v>8.5</v>
      </c>
      <c r="N10" s="26">
        <f t="shared" si="1"/>
        <v>37830.25</v>
      </c>
      <c r="O10" s="26">
        <f t="shared" si="1"/>
        <v>72.25</v>
      </c>
      <c r="P10" s="26">
        <f t="shared" si="2"/>
        <v>37902.5</v>
      </c>
      <c r="Q10" s="26">
        <f t="shared" si="3"/>
        <v>194.68564405214886</v>
      </c>
      <c r="S10" s="1">
        <v>6</v>
      </c>
      <c r="T10" s="8" t="s">
        <v>27</v>
      </c>
      <c r="U10" s="1">
        <f>COUNTIF(G$3:G$2000,6)</f>
        <v>0</v>
      </c>
      <c r="V10" s="9">
        <f t="shared" si="32"/>
        <v>0</v>
      </c>
      <c r="W10">
        <v>21.305</v>
      </c>
      <c r="X10">
        <v>263.2</v>
      </c>
      <c r="Y10">
        <v>25.8</v>
      </c>
      <c r="Z10">
        <v>267.89999999999998</v>
      </c>
      <c r="AA10">
        <v>32.1</v>
      </c>
      <c r="AB10">
        <v>7.8</v>
      </c>
      <c r="AC10">
        <v>1</v>
      </c>
      <c r="AD10">
        <v>1</v>
      </c>
      <c r="AE10">
        <v>4</v>
      </c>
      <c r="AF10">
        <v>1</v>
      </c>
      <c r="AG10">
        <v>1</v>
      </c>
      <c r="AH10" s="10">
        <f t="shared" si="4"/>
        <v>-4.6999999999999886</v>
      </c>
      <c r="AI10" s="10">
        <f t="shared" si="4"/>
        <v>-6.3000000000000007</v>
      </c>
      <c r="AJ10" s="10">
        <f t="shared" si="5"/>
        <v>22.089999999999893</v>
      </c>
      <c r="AK10" s="10">
        <f t="shared" si="5"/>
        <v>39.690000000000012</v>
      </c>
      <c r="AL10" s="10">
        <f t="shared" si="6"/>
        <v>61.779999999999902</v>
      </c>
      <c r="AM10" s="10">
        <f t="shared" si="7"/>
        <v>7.8600254452514271</v>
      </c>
      <c r="AO10" s="1">
        <v>6</v>
      </c>
      <c r="AP10" s="8" t="s">
        <v>27</v>
      </c>
      <c r="AQ10" s="1">
        <f>COUNTIF(AC$3:AC$2000,6)</f>
        <v>0</v>
      </c>
      <c r="AR10" s="9">
        <f t="shared" si="33"/>
        <v>0</v>
      </c>
      <c r="AS10">
        <v>17.472000000000001</v>
      </c>
      <c r="AT10">
        <v>244.9</v>
      </c>
      <c r="AU10">
        <v>46.5</v>
      </c>
      <c r="AV10">
        <v>-1</v>
      </c>
      <c r="AW10">
        <v>-1</v>
      </c>
      <c r="AX10">
        <v>-1</v>
      </c>
      <c r="AY10">
        <v>-1</v>
      </c>
      <c r="AZ10">
        <v>0</v>
      </c>
      <c r="BA10">
        <v>3</v>
      </c>
      <c r="BB10">
        <v>-1</v>
      </c>
      <c r="BC10">
        <v>1</v>
      </c>
      <c r="BD10" s="1">
        <f t="shared" si="8"/>
        <v>9.3000000000000114</v>
      </c>
      <c r="BE10" s="1">
        <f t="shared" si="8"/>
        <v>22.9</v>
      </c>
      <c r="BF10" s="1">
        <f t="shared" si="9"/>
        <v>86.490000000000208</v>
      </c>
      <c r="BG10" s="1">
        <f t="shared" si="9"/>
        <v>524.41</v>
      </c>
      <c r="BH10" s="1">
        <f t="shared" si="10"/>
        <v>610.9000000000002</v>
      </c>
      <c r="BI10" s="1">
        <f t="shared" si="11"/>
        <v>24.716391322359343</v>
      </c>
      <c r="BK10" s="1">
        <v>6</v>
      </c>
      <c r="BL10" s="8" t="s">
        <v>27</v>
      </c>
      <c r="BM10" s="1">
        <f>COUNTIF(AY$3:AY$2000,6)</f>
        <v>0</v>
      </c>
      <c r="BN10" s="9">
        <f t="shared" si="34"/>
        <v>0</v>
      </c>
      <c r="BO10">
        <v>18.007999999999999</v>
      </c>
      <c r="BP10">
        <v>262.39999999999998</v>
      </c>
      <c r="BQ10">
        <v>22.9</v>
      </c>
      <c r="BR10">
        <v>277.89999999999998</v>
      </c>
      <c r="BS10">
        <v>35.6</v>
      </c>
      <c r="BT10">
        <v>20</v>
      </c>
      <c r="BU10">
        <v>1</v>
      </c>
      <c r="BV10">
        <v>1</v>
      </c>
      <c r="BW10">
        <v>4</v>
      </c>
      <c r="BX10">
        <v>1</v>
      </c>
      <c r="BY10">
        <v>1</v>
      </c>
      <c r="BZ10" s="10">
        <f t="shared" si="12"/>
        <v>-15.5</v>
      </c>
      <c r="CA10" s="10">
        <f t="shared" si="12"/>
        <v>-12.700000000000003</v>
      </c>
      <c r="CB10" s="10">
        <f t="shared" si="13"/>
        <v>240.25</v>
      </c>
      <c r="CC10" s="10">
        <f t="shared" si="13"/>
        <v>161.29000000000008</v>
      </c>
      <c r="CD10" s="10">
        <f t="shared" si="14"/>
        <v>401.54000000000008</v>
      </c>
      <c r="CE10" s="10">
        <f t="shared" si="15"/>
        <v>20.0384630149121</v>
      </c>
      <c r="CG10" s="1">
        <v>6</v>
      </c>
      <c r="CH10" s="8" t="s">
        <v>27</v>
      </c>
      <c r="CI10" s="1">
        <f>COUNTIF(BU$3:BU$2000,6)</f>
        <v>0</v>
      </c>
      <c r="CJ10" s="9">
        <f t="shared" si="35"/>
        <v>0</v>
      </c>
      <c r="CK10">
        <v>16.318999999999999</v>
      </c>
      <c r="CL10">
        <v>235.6</v>
      </c>
      <c r="CM10">
        <v>30.9</v>
      </c>
      <c r="CN10">
        <v>42.3</v>
      </c>
      <c r="CO10">
        <v>22.7</v>
      </c>
      <c r="CP10">
        <v>193.5</v>
      </c>
      <c r="CQ10">
        <v>5</v>
      </c>
      <c r="CR10">
        <v>0</v>
      </c>
      <c r="CS10">
        <v>3</v>
      </c>
      <c r="CT10">
        <v>0</v>
      </c>
      <c r="CU10">
        <v>1</v>
      </c>
      <c r="CV10" s="1">
        <f t="shared" si="16"/>
        <v>193.3</v>
      </c>
      <c r="CW10" s="1">
        <f t="shared" si="16"/>
        <v>8.1999999999999993</v>
      </c>
      <c r="CX10" s="1">
        <f t="shared" si="17"/>
        <v>37364.890000000007</v>
      </c>
      <c r="CY10" s="1">
        <f t="shared" si="17"/>
        <v>67.239999999999995</v>
      </c>
      <c r="CZ10" s="1">
        <f t="shared" si="18"/>
        <v>37432.130000000005</v>
      </c>
      <c r="DA10" s="1">
        <f t="shared" si="19"/>
        <v>193.47384836199441</v>
      </c>
      <c r="DC10" s="1">
        <v>6</v>
      </c>
      <c r="DD10" s="8" t="s">
        <v>27</v>
      </c>
      <c r="DE10" s="1">
        <f>COUNTIF(CQ$3:CQ$2000,6)</f>
        <v>0</v>
      </c>
      <c r="DF10" s="9">
        <f t="shared" si="36"/>
        <v>0</v>
      </c>
      <c r="DG10">
        <v>18.957999999999998</v>
      </c>
      <c r="DH10">
        <v>188.8</v>
      </c>
      <c r="DI10">
        <v>23.8</v>
      </c>
      <c r="DJ10">
        <v>276.89999999999998</v>
      </c>
      <c r="DK10">
        <v>21.6</v>
      </c>
      <c r="DL10">
        <v>88.1</v>
      </c>
      <c r="DM10">
        <v>2</v>
      </c>
      <c r="DN10">
        <v>0</v>
      </c>
      <c r="DO10">
        <v>3</v>
      </c>
      <c r="DP10">
        <v>0</v>
      </c>
      <c r="DQ10">
        <v>1</v>
      </c>
      <c r="DR10" s="10">
        <f t="shared" si="20"/>
        <v>-88.099999999999966</v>
      </c>
      <c r="DS10" s="10">
        <f t="shared" si="20"/>
        <v>2.1999999999999993</v>
      </c>
      <c r="DT10" s="10">
        <f t="shared" si="21"/>
        <v>7761.6099999999942</v>
      </c>
      <c r="DU10" s="10">
        <f t="shared" si="21"/>
        <v>4.8399999999999972</v>
      </c>
      <c r="DV10" s="10">
        <f t="shared" si="22"/>
        <v>7766.4499999999944</v>
      </c>
      <c r="DW10" s="10">
        <f t="shared" si="23"/>
        <v>88.127464504545884</v>
      </c>
      <c r="DY10" s="1">
        <v>6</v>
      </c>
      <c r="DZ10" s="8" t="s">
        <v>27</v>
      </c>
      <c r="EA10" s="1">
        <f>COUNTIF(DM$3:DM$2000,6)</f>
        <v>0</v>
      </c>
      <c r="EB10" s="9">
        <f t="shared" si="37"/>
        <v>0</v>
      </c>
      <c r="EC10" s="1">
        <v>21.295000000000002</v>
      </c>
      <c r="ED10" s="1">
        <v>237.5</v>
      </c>
      <c r="EE10" s="1">
        <v>31.4</v>
      </c>
      <c r="EF10" s="1">
        <v>43</v>
      </c>
      <c r="EG10" s="1">
        <v>22.9</v>
      </c>
      <c r="EH10" s="1">
        <v>194.7</v>
      </c>
      <c r="EI10" s="1">
        <v>5</v>
      </c>
      <c r="EJ10" s="1">
        <v>0</v>
      </c>
      <c r="EK10" s="1">
        <v>3</v>
      </c>
      <c r="EL10" s="1">
        <v>0</v>
      </c>
      <c r="EM10" s="1">
        <v>1</v>
      </c>
      <c r="EN10" s="1">
        <f t="shared" si="24"/>
        <v>194.5</v>
      </c>
      <c r="EO10" s="1">
        <f t="shared" si="24"/>
        <v>8.5</v>
      </c>
      <c r="EP10" s="1">
        <f t="shared" si="25"/>
        <v>37830.25</v>
      </c>
      <c r="EQ10" s="1">
        <f t="shared" si="25"/>
        <v>72.25</v>
      </c>
      <c r="ER10" s="1">
        <f t="shared" si="26"/>
        <v>37902.5</v>
      </c>
      <c r="ES10" s="1">
        <f t="shared" si="27"/>
        <v>194.68564405214886</v>
      </c>
      <c r="EU10" s="1">
        <v>6</v>
      </c>
      <c r="EV10" s="8" t="s">
        <v>27</v>
      </c>
      <c r="EW10" s="1">
        <f>COUNTIF(EI$3:EI$2000,6)</f>
        <v>0</v>
      </c>
      <c r="EX10" s="9">
        <f t="shared" si="38"/>
        <v>0</v>
      </c>
      <c r="FJ10" s="10">
        <f t="shared" si="28"/>
        <v>0</v>
      </c>
      <c r="FK10" s="10">
        <f t="shared" si="28"/>
        <v>0</v>
      </c>
      <c r="FL10" s="10">
        <f t="shared" si="29"/>
        <v>0</v>
      </c>
      <c r="FM10" s="10">
        <f t="shared" si="29"/>
        <v>0</v>
      </c>
      <c r="FN10" s="10">
        <f t="shared" si="30"/>
        <v>0</v>
      </c>
      <c r="FO10" s="10">
        <f t="shared" si="31"/>
        <v>0</v>
      </c>
      <c r="FQ10" s="1">
        <v>6</v>
      </c>
      <c r="FR10" s="8" t="s">
        <v>27</v>
      </c>
      <c r="FS10" s="1">
        <f>(COUNTIFS(FO4:FO5000,"&gt;=231.30",FO4:FO5000,"&lt;=277.49"))</f>
        <v>0</v>
      </c>
      <c r="FT10" s="9">
        <f t="shared" si="39"/>
        <v>0</v>
      </c>
    </row>
    <row r="11" spans="1:176" x14ac:dyDescent="0.35">
      <c r="A11">
        <v>22.119</v>
      </c>
      <c r="B11">
        <v>263.2</v>
      </c>
      <c r="C11">
        <v>32.700000000000003</v>
      </c>
      <c r="D11">
        <v>237.5</v>
      </c>
      <c r="E11">
        <v>31.4</v>
      </c>
      <c r="F11">
        <v>25.7</v>
      </c>
      <c r="G11">
        <v>1</v>
      </c>
      <c r="H11">
        <v>1</v>
      </c>
      <c r="I11">
        <v>4</v>
      </c>
      <c r="J11">
        <v>1</v>
      </c>
      <c r="K11">
        <v>1</v>
      </c>
      <c r="L11" s="26">
        <f t="shared" si="0"/>
        <v>25.699999999999989</v>
      </c>
      <c r="M11" s="26">
        <f t="shared" si="0"/>
        <v>1.3000000000000043</v>
      </c>
      <c r="N11" s="26">
        <f t="shared" si="1"/>
        <v>660.48999999999944</v>
      </c>
      <c r="O11" s="26">
        <f t="shared" si="1"/>
        <v>1.690000000000011</v>
      </c>
      <c r="P11" s="26">
        <f t="shared" si="2"/>
        <v>662.1799999999995</v>
      </c>
      <c r="Q11" s="26">
        <f t="shared" si="3"/>
        <v>25.732858372128028</v>
      </c>
      <c r="S11" s="1">
        <v>7</v>
      </c>
      <c r="T11" s="8" t="s">
        <v>28</v>
      </c>
      <c r="U11" s="1">
        <f>COUNTIF(G$3:G$2000,7)</f>
        <v>0</v>
      </c>
      <c r="V11" s="9">
        <f t="shared" si="32"/>
        <v>0</v>
      </c>
      <c r="W11">
        <v>25.289000000000001</v>
      </c>
      <c r="X11">
        <v>261.7</v>
      </c>
      <c r="Y11">
        <v>26.3</v>
      </c>
      <c r="Z11">
        <v>-1</v>
      </c>
      <c r="AA11">
        <v>-1</v>
      </c>
      <c r="AB11">
        <v>-1</v>
      </c>
      <c r="AC11">
        <v>-1</v>
      </c>
      <c r="AD11">
        <v>0</v>
      </c>
      <c r="AE11">
        <v>4</v>
      </c>
      <c r="AF11">
        <v>-1</v>
      </c>
      <c r="AG11">
        <v>1</v>
      </c>
      <c r="AH11" s="10">
        <f t="shared" si="4"/>
        <v>-1.5</v>
      </c>
      <c r="AI11" s="10">
        <f t="shared" si="4"/>
        <v>0.5</v>
      </c>
      <c r="AJ11" s="10">
        <f t="shared" si="5"/>
        <v>2.25</v>
      </c>
      <c r="AK11" s="10">
        <f t="shared" si="5"/>
        <v>0.25</v>
      </c>
      <c r="AL11" s="10">
        <f t="shared" si="6"/>
        <v>2.5</v>
      </c>
      <c r="AM11" s="10">
        <f t="shared" si="7"/>
        <v>1.5811388300841898</v>
      </c>
      <c r="AO11" s="1">
        <v>7</v>
      </c>
      <c r="AP11" s="8" t="s">
        <v>28</v>
      </c>
      <c r="AQ11" s="1">
        <f>COUNTIF(AC$3:AC$2000,7)</f>
        <v>0</v>
      </c>
      <c r="AR11" s="9">
        <f t="shared" si="33"/>
        <v>0</v>
      </c>
      <c r="AS11">
        <v>18.12</v>
      </c>
      <c r="AT11">
        <v>240.4</v>
      </c>
      <c r="AU11">
        <v>154.69999999999999</v>
      </c>
      <c r="AV11">
        <v>244.9</v>
      </c>
      <c r="AW11">
        <v>46.5</v>
      </c>
      <c r="AX11">
        <v>108.3</v>
      </c>
      <c r="AY11">
        <v>3</v>
      </c>
      <c r="AZ11">
        <v>0</v>
      </c>
      <c r="BA11">
        <v>3</v>
      </c>
      <c r="BB11">
        <v>0</v>
      </c>
      <c r="BC11">
        <v>1</v>
      </c>
      <c r="BD11" s="1">
        <f t="shared" si="8"/>
        <v>-4.5</v>
      </c>
      <c r="BE11" s="1">
        <f t="shared" si="8"/>
        <v>108.19999999999999</v>
      </c>
      <c r="BF11" s="1">
        <f t="shared" si="9"/>
        <v>20.25</v>
      </c>
      <c r="BG11" s="1">
        <f t="shared" si="9"/>
        <v>11707.239999999998</v>
      </c>
      <c r="BH11" s="1">
        <f t="shared" si="10"/>
        <v>11727.489999999998</v>
      </c>
      <c r="BI11" s="1">
        <f t="shared" si="11"/>
        <v>108.29353627987221</v>
      </c>
      <c r="BK11" s="1">
        <v>7</v>
      </c>
      <c r="BL11" s="8" t="s">
        <v>28</v>
      </c>
      <c r="BM11" s="1">
        <f>COUNTIF(AY$3:AY$2000,7)</f>
        <v>0</v>
      </c>
      <c r="BN11" s="9">
        <f t="shared" si="34"/>
        <v>0</v>
      </c>
      <c r="BO11">
        <v>21.303999999999998</v>
      </c>
      <c r="BP11">
        <v>267.89999999999998</v>
      </c>
      <c r="BQ11">
        <v>38.1</v>
      </c>
      <c r="BR11">
        <v>-1</v>
      </c>
      <c r="BS11">
        <v>-1</v>
      </c>
      <c r="BT11">
        <v>-1</v>
      </c>
      <c r="BU11">
        <v>-1</v>
      </c>
      <c r="BV11">
        <v>0</v>
      </c>
      <c r="BW11">
        <v>4</v>
      </c>
      <c r="BX11">
        <v>-1</v>
      </c>
      <c r="BY11">
        <v>1</v>
      </c>
      <c r="BZ11" s="10">
        <f t="shared" si="12"/>
        <v>5.5</v>
      </c>
      <c r="CA11" s="10">
        <f t="shared" si="12"/>
        <v>15.200000000000003</v>
      </c>
      <c r="CB11" s="10">
        <f t="shared" si="13"/>
        <v>30.25</v>
      </c>
      <c r="CC11" s="10">
        <f t="shared" si="13"/>
        <v>231.04000000000008</v>
      </c>
      <c r="CD11" s="10">
        <f t="shared" si="14"/>
        <v>261.29000000000008</v>
      </c>
      <c r="CE11" s="10">
        <f t="shared" si="15"/>
        <v>16.164467204334329</v>
      </c>
      <c r="CG11" s="1">
        <v>7</v>
      </c>
      <c r="CH11" s="8" t="s">
        <v>28</v>
      </c>
      <c r="CI11" s="1">
        <f>COUNTIF(BU$3:BU$2000,7)</f>
        <v>0</v>
      </c>
      <c r="CJ11" s="9">
        <f t="shared" si="35"/>
        <v>0</v>
      </c>
      <c r="CK11">
        <v>17.535</v>
      </c>
      <c r="CL11">
        <v>257.7</v>
      </c>
      <c r="CM11">
        <v>24.9</v>
      </c>
      <c r="CN11">
        <v>235.6</v>
      </c>
      <c r="CO11">
        <v>30.9</v>
      </c>
      <c r="CP11">
        <v>22.9</v>
      </c>
      <c r="CQ11">
        <v>1</v>
      </c>
      <c r="CR11">
        <v>1</v>
      </c>
      <c r="CS11">
        <v>4</v>
      </c>
      <c r="CT11">
        <v>1</v>
      </c>
      <c r="CU11">
        <v>1</v>
      </c>
      <c r="CV11" s="1">
        <f t="shared" si="16"/>
        <v>22.099999999999994</v>
      </c>
      <c r="CW11" s="1">
        <f t="shared" si="16"/>
        <v>-6</v>
      </c>
      <c r="CX11" s="1">
        <f t="shared" si="17"/>
        <v>488.40999999999974</v>
      </c>
      <c r="CY11" s="1">
        <f t="shared" si="17"/>
        <v>36</v>
      </c>
      <c r="CZ11" s="1">
        <f t="shared" si="18"/>
        <v>524.40999999999974</v>
      </c>
      <c r="DA11" s="1">
        <f t="shared" si="19"/>
        <v>22.899999999999995</v>
      </c>
      <c r="DC11" s="1">
        <v>7</v>
      </c>
      <c r="DD11" s="8" t="s">
        <v>28</v>
      </c>
      <c r="DE11" s="1">
        <f>COUNTIF(CQ$3:CQ$2000,7)</f>
        <v>0</v>
      </c>
      <c r="DF11" s="9">
        <f t="shared" si="36"/>
        <v>0</v>
      </c>
      <c r="DG11">
        <v>19.989999999999998</v>
      </c>
      <c r="DH11">
        <v>226.8</v>
      </c>
      <c r="DI11">
        <v>31.2</v>
      </c>
      <c r="DJ11">
        <v>188.8</v>
      </c>
      <c r="DK11">
        <v>23.8</v>
      </c>
      <c r="DL11">
        <v>38.700000000000003</v>
      </c>
      <c r="DM11">
        <v>1</v>
      </c>
      <c r="DN11">
        <v>1</v>
      </c>
      <c r="DO11">
        <v>4</v>
      </c>
      <c r="DP11">
        <v>1</v>
      </c>
      <c r="DQ11">
        <v>1</v>
      </c>
      <c r="DR11" s="10">
        <f t="shared" si="20"/>
        <v>38</v>
      </c>
      <c r="DS11" s="10">
        <f t="shared" si="20"/>
        <v>7.3999999999999986</v>
      </c>
      <c r="DT11" s="10">
        <f t="shared" si="21"/>
        <v>1444</v>
      </c>
      <c r="DU11" s="10">
        <f t="shared" si="21"/>
        <v>54.759999999999977</v>
      </c>
      <c r="DV11" s="10">
        <f t="shared" si="22"/>
        <v>1498.76</v>
      </c>
      <c r="DW11" s="10">
        <f t="shared" si="23"/>
        <v>38.713821821153232</v>
      </c>
      <c r="DY11" s="1">
        <v>7</v>
      </c>
      <c r="DZ11" s="8" t="s">
        <v>28</v>
      </c>
      <c r="EA11" s="1">
        <f>COUNTIF(DM$3:DM$2000,7)</f>
        <v>0</v>
      </c>
      <c r="EB11" s="9">
        <f t="shared" si="37"/>
        <v>0</v>
      </c>
      <c r="EC11" s="1">
        <v>22.119</v>
      </c>
      <c r="ED11" s="1">
        <v>263.2</v>
      </c>
      <c r="EE11" s="1">
        <v>32.700000000000003</v>
      </c>
      <c r="EF11" s="1">
        <v>237.5</v>
      </c>
      <c r="EG11" s="1">
        <v>31.4</v>
      </c>
      <c r="EH11" s="1">
        <v>25.7</v>
      </c>
      <c r="EI11" s="1">
        <v>1</v>
      </c>
      <c r="EJ11" s="1">
        <v>1</v>
      </c>
      <c r="EK11" s="1">
        <v>4</v>
      </c>
      <c r="EL11" s="1">
        <v>1</v>
      </c>
      <c r="EM11" s="1">
        <v>1</v>
      </c>
      <c r="EN11" s="1">
        <f t="shared" si="24"/>
        <v>25.699999999999989</v>
      </c>
      <c r="EO11" s="1">
        <f t="shared" si="24"/>
        <v>1.3000000000000043</v>
      </c>
      <c r="EP11" s="1">
        <f t="shared" si="25"/>
        <v>660.48999999999944</v>
      </c>
      <c r="EQ11" s="1">
        <f t="shared" si="25"/>
        <v>1.690000000000011</v>
      </c>
      <c r="ER11" s="1">
        <f t="shared" si="26"/>
        <v>662.1799999999995</v>
      </c>
      <c r="ES11" s="1">
        <f t="shared" si="27"/>
        <v>25.732858372128028</v>
      </c>
      <c r="EU11" s="1">
        <v>7</v>
      </c>
      <c r="EV11" s="8" t="s">
        <v>28</v>
      </c>
      <c r="EW11" s="1">
        <f>COUNTIF(EI$3:EI$2000,7)</f>
        <v>0</v>
      </c>
      <c r="EX11" s="9">
        <f t="shared" si="38"/>
        <v>0</v>
      </c>
      <c r="FJ11" s="10">
        <f t="shared" si="28"/>
        <v>0</v>
      </c>
      <c r="FK11" s="10">
        <f t="shared" si="28"/>
        <v>0</v>
      </c>
      <c r="FL11" s="10">
        <f t="shared" si="29"/>
        <v>0</v>
      </c>
      <c r="FM11" s="10">
        <f t="shared" si="29"/>
        <v>0</v>
      </c>
      <c r="FN11" s="10">
        <f t="shared" si="30"/>
        <v>0</v>
      </c>
      <c r="FO11" s="10">
        <f t="shared" si="31"/>
        <v>0</v>
      </c>
      <c r="FQ11" s="1">
        <v>7</v>
      </c>
      <c r="FR11" s="8" t="s">
        <v>28</v>
      </c>
      <c r="FS11" s="1">
        <f>(COUNTIFS(FO4:FO5000,"&gt;=277.5",FO4:FO5000,"&lt;=329.59"))</f>
        <v>0</v>
      </c>
      <c r="FT11" s="9">
        <f t="shared" si="39"/>
        <v>0</v>
      </c>
    </row>
    <row r="12" spans="1:176" x14ac:dyDescent="0.35">
      <c r="A12">
        <v>27.286999999999999</v>
      </c>
      <c r="B12">
        <v>258.89999999999998</v>
      </c>
      <c r="C12">
        <v>22.7</v>
      </c>
      <c r="D12">
        <v>-1</v>
      </c>
      <c r="E12">
        <v>-1</v>
      </c>
      <c r="F12">
        <v>-1</v>
      </c>
      <c r="G12">
        <v>-1</v>
      </c>
      <c r="H12">
        <v>0</v>
      </c>
      <c r="I12">
        <v>4</v>
      </c>
      <c r="J12">
        <v>-1</v>
      </c>
      <c r="K12">
        <v>1</v>
      </c>
      <c r="L12" s="26">
        <f t="shared" si="0"/>
        <v>-4.3000000000000114</v>
      </c>
      <c r="M12" s="26">
        <f t="shared" si="0"/>
        <v>-10.000000000000004</v>
      </c>
      <c r="N12" s="26">
        <f t="shared" si="1"/>
        <v>18.490000000000098</v>
      </c>
      <c r="O12" s="26">
        <f t="shared" si="1"/>
        <v>100.00000000000007</v>
      </c>
      <c r="P12" s="26">
        <f t="shared" si="2"/>
        <v>118.49000000000017</v>
      </c>
      <c r="Q12" s="26">
        <f t="shared" si="3"/>
        <v>10.885311203635851</v>
      </c>
      <c r="S12" s="1">
        <v>10</v>
      </c>
      <c r="T12" s="1"/>
      <c r="U12" s="1">
        <f>COUNTIF(G$3:G$2000,-1)</f>
        <v>40</v>
      </c>
      <c r="V12" s="1"/>
      <c r="W12">
        <v>25.992999999999999</v>
      </c>
      <c r="X12">
        <v>251.8</v>
      </c>
      <c r="Y12">
        <v>22.7</v>
      </c>
      <c r="Z12">
        <v>261.7</v>
      </c>
      <c r="AA12">
        <v>26.3</v>
      </c>
      <c r="AB12">
        <v>10.6</v>
      </c>
      <c r="AC12">
        <v>1</v>
      </c>
      <c r="AD12">
        <v>1</v>
      </c>
      <c r="AE12">
        <v>5</v>
      </c>
      <c r="AF12">
        <v>1</v>
      </c>
      <c r="AG12">
        <v>1</v>
      </c>
      <c r="AH12" s="10">
        <f t="shared" si="4"/>
        <v>-9.8999999999999773</v>
      </c>
      <c r="AI12" s="10">
        <f t="shared" si="4"/>
        <v>-3.6000000000000014</v>
      </c>
      <c r="AJ12" s="10">
        <f t="shared" si="5"/>
        <v>98.00999999999955</v>
      </c>
      <c r="AK12" s="10">
        <f t="shared" si="5"/>
        <v>12.96000000000001</v>
      </c>
      <c r="AL12" s="10">
        <f t="shared" si="6"/>
        <v>110.96999999999956</v>
      </c>
      <c r="AM12" s="10">
        <f t="shared" si="7"/>
        <v>10.534229919647641</v>
      </c>
      <c r="AO12" s="1">
        <v>10</v>
      </c>
      <c r="AQ12" s="1">
        <f>COUNTIF(AC$3:AC$2000,-1)</f>
        <v>40</v>
      </c>
      <c r="AS12">
        <v>19.32</v>
      </c>
      <c r="AT12">
        <v>272.39999999999998</v>
      </c>
      <c r="AU12">
        <v>31.8</v>
      </c>
      <c r="AV12">
        <v>240.4</v>
      </c>
      <c r="AW12">
        <v>154.69999999999999</v>
      </c>
      <c r="AX12">
        <v>127</v>
      </c>
      <c r="AY12">
        <v>3</v>
      </c>
      <c r="AZ12">
        <v>0</v>
      </c>
      <c r="BA12">
        <v>3</v>
      </c>
      <c r="BB12">
        <v>0</v>
      </c>
      <c r="BC12">
        <v>1</v>
      </c>
      <c r="BD12" s="1">
        <f t="shared" si="8"/>
        <v>31.999999999999972</v>
      </c>
      <c r="BE12" s="1">
        <f t="shared" si="8"/>
        <v>-122.89999999999999</v>
      </c>
      <c r="BF12" s="1">
        <f t="shared" si="9"/>
        <v>1023.9999999999982</v>
      </c>
      <c r="BG12" s="1">
        <f t="shared" si="9"/>
        <v>15104.409999999998</v>
      </c>
      <c r="BH12" s="1">
        <f t="shared" si="10"/>
        <v>16128.409999999996</v>
      </c>
      <c r="BI12" s="1">
        <f t="shared" si="11"/>
        <v>126.99767714411156</v>
      </c>
      <c r="BK12" s="1">
        <v>10</v>
      </c>
      <c r="BM12" s="1">
        <f>COUNTIF(AY$3:AY$2000,-1)</f>
        <v>40</v>
      </c>
      <c r="BO12">
        <v>22.064</v>
      </c>
      <c r="BP12">
        <v>244.9</v>
      </c>
      <c r="BQ12">
        <v>30.3</v>
      </c>
      <c r="BR12">
        <v>267.89999999999998</v>
      </c>
      <c r="BS12">
        <v>38.1</v>
      </c>
      <c r="BT12">
        <v>24.3</v>
      </c>
      <c r="BU12">
        <v>1</v>
      </c>
      <c r="BV12">
        <v>1</v>
      </c>
      <c r="BW12">
        <v>5</v>
      </c>
      <c r="BX12">
        <v>1</v>
      </c>
      <c r="BY12">
        <v>1</v>
      </c>
      <c r="BZ12" s="10">
        <f t="shared" si="12"/>
        <v>-22.999999999999972</v>
      </c>
      <c r="CA12" s="10">
        <f t="shared" si="12"/>
        <v>-7.8000000000000007</v>
      </c>
      <c r="CB12" s="10">
        <f t="shared" si="13"/>
        <v>528.99999999999864</v>
      </c>
      <c r="CC12" s="10">
        <f t="shared" si="13"/>
        <v>60.840000000000011</v>
      </c>
      <c r="CD12" s="10">
        <f t="shared" si="14"/>
        <v>589.83999999999867</v>
      </c>
      <c r="CE12" s="10">
        <f t="shared" si="15"/>
        <v>24.286621831782178</v>
      </c>
      <c r="CG12" s="1">
        <v>10</v>
      </c>
      <c r="CI12" s="1">
        <f>COUNTIF(BU$3:BU$2000,-1)</f>
        <v>40</v>
      </c>
      <c r="CK12">
        <v>20.550999999999998</v>
      </c>
      <c r="CL12">
        <v>272.39999999999998</v>
      </c>
      <c r="CM12">
        <v>22</v>
      </c>
      <c r="CN12">
        <v>-1</v>
      </c>
      <c r="CO12">
        <v>-1</v>
      </c>
      <c r="CP12">
        <v>-1</v>
      </c>
      <c r="CQ12">
        <v>-1</v>
      </c>
      <c r="CR12">
        <v>0</v>
      </c>
      <c r="CS12">
        <v>4</v>
      </c>
      <c r="CT12">
        <v>-1</v>
      </c>
      <c r="CU12">
        <v>1</v>
      </c>
      <c r="CV12" s="1">
        <f t="shared" si="16"/>
        <v>14.699999999999989</v>
      </c>
      <c r="CW12" s="1">
        <f t="shared" si="16"/>
        <v>-2.8999999999999986</v>
      </c>
      <c r="CX12" s="1">
        <f t="shared" si="17"/>
        <v>216.08999999999966</v>
      </c>
      <c r="CY12" s="1">
        <f t="shared" si="17"/>
        <v>8.4099999999999913</v>
      </c>
      <c r="CZ12" s="1">
        <f t="shared" si="18"/>
        <v>224.49999999999966</v>
      </c>
      <c r="DA12" s="1">
        <f t="shared" si="19"/>
        <v>14.983324063771686</v>
      </c>
      <c r="DC12" s="1">
        <v>10</v>
      </c>
      <c r="DE12" s="1">
        <f>COUNTIF(CQ$3:CQ$2000,-1)</f>
        <v>40</v>
      </c>
      <c r="DG12">
        <v>23.326000000000001</v>
      </c>
      <c r="DH12">
        <v>269.8</v>
      </c>
      <c r="DI12">
        <v>27.2</v>
      </c>
      <c r="DJ12">
        <v>-1</v>
      </c>
      <c r="DK12">
        <v>-1</v>
      </c>
      <c r="DL12">
        <v>-1</v>
      </c>
      <c r="DM12">
        <v>-1</v>
      </c>
      <c r="DN12">
        <v>0</v>
      </c>
      <c r="DO12">
        <v>4</v>
      </c>
      <c r="DP12">
        <v>-1</v>
      </c>
      <c r="DQ12">
        <v>1</v>
      </c>
      <c r="DR12" s="10">
        <f t="shared" si="20"/>
        <v>43</v>
      </c>
      <c r="DS12" s="10">
        <f t="shared" si="20"/>
        <v>-4</v>
      </c>
      <c r="DT12" s="10">
        <f t="shared" si="21"/>
        <v>1849</v>
      </c>
      <c r="DU12" s="10">
        <f t="shared" si="21"/>
        <v>16</v>
      </c>
      <c r="DV12" s="10">
        <f t="shared" si="22"/>
        <v>1865</v>
      </c>
      <c r="DW12" s="10">
        <f t="shared" si="23"/>
        <v>43.185645763378368</v>
      </c>
      <c r="DY12" s="1">
        <v>10</v>
      </c>
      <c r="EA12" s="1">
        <f>COUNTIF(DM$3:DM$2000,-1)</f>
        <v>40</v>
      </c>
      <c r="EC12" s="1">
        <v>27.286999999999999</v>
      </c>
      <c r="ED12" s="1">
        <v>258.89999999999998</v>
      </c>
      <c r="EE12" s="1">
        <v>22.7</v>
      </c>
      <c r="EF12" s="1">
        <v>-1</v>
      </c>
      <c r="EG12" s="1">
        <v>-1</v>
      </c>
      <c r="EH12" s="1">
        <v>-1</v>
      </c>
      <c r="EI12" s="1">
        <v>-1</v>
      </c>
      <c r="EJ12" s="1">
        <v>0</v>
      </c>
      <c r="EK12" s="1">
        <v>4</v>
      </c>
      <c r="EL12" s="1">
        <v>-1</v>
      </c>
      <c r="EM12" s="1">
        <v>1</v>
      </c>
      <c r="EN12" s="1">
        <f t="shared" si="24"/>
        <v>-4.3000000000000114</v>
      </c>
      <c r="EO12" s="1">
        <f t="shared" si="24"/>
        <v>-10.000000000000004</v>
      </c>
      <c r="EP12" s="1">
        <f t="shared" si="25"/>
        <v>18.490000000000098</v>
      </c>
      <c r="EQ12" s="1">
        <f t="shared" si="25"/>
        <v>100.00000000000007</v>
      </c>
      <c r="ER12" s="1">
        <f t="shared" si="26"/>
        <v>118.49000000000017</v>
      </c>
      <c r="ES12" s="1">
        <f t="shared" si="27"/>
        <v>10.885311203635851</v>
      </c>
      <c r="EU12" s="1">
        <v>10</v>
      </c>
      <c r="EW12" s="1">
        <f>COUNTIF(EI$3:EI$2000,-1)</f>
        <v>40</v>
      </c>
      <c r="FJ12" s="10">
        <f t="shared" si="28"/>
        <v>0</v>
      </c>
      <c r="FK12" s="10">
        <f t="shared" si="28"/>
        <v>0</v>
      </c>
      <c r="FL12" s="10">
        <f t="shared" si="29"/>
        <v>0</v>
      </c>
      <c r="FM12" s="10">
        <f t="shared" si="29"/>
        <v>0</v>
      </c>
      <c r="FN12" s="10">
        <f t="shared" si="30"/>
        <v>0</v>
      </c>
      <c r="FO12" s="10">
        <f t="shared" si="31"/>
        <v>0</v>
      </c>
    </row>
    <row r="13" spans="1:176" x14ac:dyDescent="0.35">
      <c r="A13">
        <v>27.966999999999999</v>
      </c>
      <c r="B13">
        <v>263.2</v>
      </c>
      <c r="C13">
        <v>27.2</v>
      </c>
      <c r="D13">
        <v>258.89999999999998</v>
      </c>
      <c r="E13">
        <v>22.7</v>
      </c>
      <c r="F13">
        <v>6.2</v>
      </c>
      <c r="G13">
        <v>1</v>
      </c>
      <c r="H13">
        <v>1</v>
      </c>
      <c r="I13">
        <v>5</v>
      </c>
      <c r="J13">
        <v>1</v>
      </c>
      <c r="K13">
        <v>1</v>
      </c>
      <c r="L13" s="26">
        <f t="shared" si="0"/>
        <v>4.3000000000000114</v>
      </c>
      <c r="M13" s="26">
        <f t="shared" si="0"/>
        <v>4.5</v>
      </c>
      <c r="N13" s="26">
        <f t="shared" si="1"/>
        <v>18.490000000000098</v>
      </c>
      <c r="O13" s="26">
        <f t="shared" si="1"/>
        <v>20.25</v>
      </c>
      <c r="P13" s="26">
        <f t="shared" si="2"/>
        <v>38.740000000000094</v>
      </c>
      <c r="Q13" s="26">
        <f t="shared" si="3"/>
        <v>6.2241465278381822</v>
      </c>
      <c r="S13" s="1" t="s">
        <v>53</v>
      </c>
      <c r="T13" s="1"/>
      <c r="U13" s="1">
        <f>SUM(U5:U11)</f>
        <v>53</v>
      </c>
      <c r="V13" s="1">
        <f>SUM(V5:V11)</f>
        <v>1</v>
      </c>
      <c r="W13">
        <v>29.768999999999998</v>
      </c>
      <c r="X13">
        <v>272.39999999999998</v>
      </c>
      <c r="Y13">
        <v>27.2</v>
      </c>
      <c r="Z13">
        <v>-1</v>
      </c>
      <c r="AA13">
        <v>-1</v>
      </c>
      <c r="AB13">
        <v>-1</v>
      </c>
      <c r="AC13">
        <v>-1</v>
      </c>
      <c r="AD13">
        <v>0</v>
      </c>
      <c r="AE13">
        <v>5</v>
      </c>
      <c r="AF13">
        <v>-1</v>
      </c>
      <c r="AG13">
        <v>1</v>
      </c>
      <c r="AH13" s="10">
        <f t="shared" si="4"/>
        <v>20.599999999999966</v>
      </c>
      <c r="AI13" s="10">
        <f t="shared" si="4"/>
        <v>4.5</v>
      </c>
      <c r="AJ13" s="10">
        <f t="shared" si="5"/>
        <v>424.35999999999859</v>
      </c>
      <c r="AK13" s="10">
        <f t="shared" si="5"/>
        <v>20.25</v>
      </c>
      <c r="AL13" s="10">
        <f t="shared" si="6"/>
        <v>444.60999999999859</v>
      </c>
      <c r="AM13" s="10">
        <f t="shared" si="7"/>
        <v>21.0857771969638</v>
      </c>
      <c r="AO13" s="1" t="s">
        <v>53</v>
      </c>
      <c r="AQ13" s="1">
        <f>SUM(AQ5:AQ11)</f>
        <v>64</v>
      </c>
      <c r="AR13" s="1">
        <f>SUM(AR5:AR11)</f>
        <v>0.96969696969696972</v>
      </c>
      <c r="AS13">
        <v>20.056000000000001</v>
      </c>
      <c r="AT13">
        <v>262.39999999999998</v>
      </c>
      <c r="AU13">
        <v>22.7</v>
      </c>
      <c r="AV13">
        <v>272.39999999999998</v>
      </c>
      <c r="AW13">
        <v>31.8</v>
      </c>
      <c r="AX13">
        <v>13.5</v>
      </c>
      <c r="AY13">
        <v>1</v>
      </c>
      <c r="AZ13">
        <v>1</v>
      </c>
      <c r="BA13">
        <v>4</v>
      </c>
      <c r="BB13">
        <v>1</v>
      </c>
      <c r="BC13">
        <v>1</v>
      </c>
      <c r="BD13" s="1">
        <f t="shared" si="8"/>
        <v>-10</v>
      </c>
      <c r="BE13" s="1">
        <f t="shared" si="8"/>
        <v>-9.1000000000000014</v>
      </c>
      <c r="BF13" s="1">
        <f t="shared" si="9"/>
        <v>100</v>
      </c>
      <c r="BG13" s="1">
        <f t="shared" si="9"/>
        <v>82.810000000000031</v>
      </c>
      <c r="BH13" s="1">
        <f t="shared" si="10"/>
        <v>182.81000000000003</v>
      </c>
      <c r="BI13" s="1">
        <f t="shared" si="11"/>
        <v>13.520724832641186</v>
      </c>
      <c r="BK13" s="1" t="s">
        <v>53</v>
      </c>
      <c r="BM13" s="1">
        <f>SUM(BM5:BM11)</f>
        <v>61</v>
      </c>
      <c r="BN13" s="1">
        <f>SUM(BN5:BN11)</f>
        <v>1</v>
      </c>
      <c r="BO13">
        <v>25.792000000000002</v>
      </c>
      <c r="BP13">
        <v>281.39999999999998</v>
      </c>
      <c r="BQ13">
        <v>42.3</v>
      </c>
      <c r="BR13">
        <v>-1</v>
      </c>
      <c r="BS13">
        <v>-1</v>
      </c>
      <c r="BT13">
        <v>-1</v>
      </c>
      <c r="BU13">
        <v>-1</v>
      </c>
      <c r="BV13">
        <v>0</v>
      </c>
      <c r="BW13">
        <v>5</v>
      </c>
      <c r="BX13">
        <v>-1</v>
      </c>
      <c r="BY13">
        <v>1</v>
      </c>
      <c r="BZ13" s="10">
        <f t="shared" si="12"/>
        <v>36.499999999999972</v>
      </c>
      <c r="CA13" s="10">
        <f t="shared" si="12"/>
        <v>11.999999999999996</v>
      </c>
      <c r="CB13" s="10">
        <f t="shared" si="13"/>
        <v>1332.249999999998</v>
      </c>
      <c r="CC13" s="10">
        <f t="shared" si="13"/>
        <v>143.99999999999991</v>
      </c>
      <c r="CD13" s="10">
        <f t="shared" si="14"/>
        <v>1476.249999999998</v>
      </c>
      <c r="CE13" s="10">
        <f t="shared" si="15"/>
        <v>38.421998906876226</v>
      </c>
      <c r="CG13" s="1" t="s">
        <v>53</v>
      </c>
      <c r="CI13" s="1">
        <f>SUM(CI5:CI11)</f>
        <v>62</v>
      </c>
      <c r="CJ13" s="1">
        <f>SUM(CJ5:CJ11)</f>
        <v>1</v>
      </c>
      <c r="CK13">
        <v>21.831</v>
      </c>
      <c r="CL13">
        <v>263.2</v>
      </c>
      <c r="CM13">
        <v>31.4</v>
      </c>
      <c r="CN13">
        <v>272.39999999999998</v>
      </c>
      <c r="CO13">
        <v>22</v>
      </c>
      <c r="CP13">
        <v>13.2</v>
      </c>
      <c r="CQ13">
        <v>1</v>
      </c>
      <c r="CR13">
        <v>1</v>
      </c>
      <c r="CS13">
        <v>5</v>
      </c>
      <c r="CT13">
        <v>1</v>
      </c>
      <c r="CU13">
        <v>1</v>
      </c>
      <c r="CV13" s="1">
        <f t="shared" si="16"/>
        <v>-9.1999999999999886</v>
      </c>
      <c r="CW13" s="1">
        <f t="shared" si="16"/>
        <v>9.3999999999999986</v>
      </c>
      <c r="CX13" s="1">
        <f t="shared" si="17"/>
        <v>84.639999999999787</v>
      </c>
      <c r="CY13" s="1">
        <f t="shared" si="17"/>
        <v>88.359999999999971</v>
      </c>
      <c r="CZ13" s="1">
        <f t="shared" si="18"/>
        <v>172.99999999999977</v>
      </c>
      <c r="DA13" s="1">
        <f t="shared" si="19"/>
        <v>13.152946437965896</v>
      </c>
      <c r="DC13" s="1" t="s">
        <v>53</v>
      </c>
      <c r="DE13" s="1">
        <f>SUM(DE5:DE11)</f>
        <v>49</v>
      </c>
      <c r="DF13" s="1">
        <f>SUM(DF5:DF11)</f>
        <v>1</v>
      </c>
      <c r="DG13">
        <v>23.765999999999998</v>
      </c>
      <c r="DH13">
        <v>261.7</v>
      </c>
      <c r="DI13">
        <v>31.4</v>
      </c>
      <c r="DJ13">
        <v>269.8</v>
      </c>
      <c r="DK13">
        <v>27.2</v>
      </c>
      <c r="DL13">
        <v>9.1</v>
      </c>
      <c r="DM13">
        <v>1</v>
      </c>
      <c r="DN13">
        <v>1</v>
      </c>
      <c r="DO13">
        <v>5</v>
      </c>
      <c r="DP13">
        <v>1</v>
      </c>
      <c r="DQ13">
        <v>1</v>
      </c>
      <c r="DR13" s="10">
        <f t="shared" si="20"/>
        <v>-8.1000000000000227</v>
      </c>
      <c r="DS13" s="10">
        <f t="shared" si="20"/>
        <v>4.1999999999999993</v>
      </c>
      <c r="DT13" s="10">
        <f t="shared" si="21"/>
        <v>65.610000000000369</v>
      </c>
      <c r="DU13" s="10">
        <f t="shared" si="21"/>
        <v>17.639999999999993</v>
      </c>
      <c r="DV13" s="10">
        <f t="shared" si="22"/>
        <v>83.250000000000369</v>
      </c>
      <c r="DW13" s="10">
        <f t="shared" si="23"/>
        <v>9.124143795447349</v>
      </c>
      <c r="DY13" s="1" t="s">
        <v>53</v>
      </c>
      <c r="EA13" s="1">
        <f>SUM(EA5:EA11)</f>
        <v>55</v>
      </c>
      <c r="EB13" s="1">
        <f>SUM(EB5:EB11)</f>
        <v>1</v>
      </c>
      <c r="EC13" s="1">
        <v>27.966999999999999</v>
      </c>
      <c r="ED13" s="1">
        <v>263.2</v>
      </c>
      <c r="EE13" s="1">
        <v>27.2</v>
      </c>
      <c r="EF13" s="1">
        <v>258.89999999999998</v>
      </c>
      <c r="EG13" s="1">
        <v>22.7</v>
      </c>
      <c r="EH13" s="1">
        <v>6.2</v>
      </c>
      <c r="EI13" s="1">
        <v>1</v>
      </c>
      <c r="EJ13" s="1">
        <v>1</v>
      </c>
      <c r="EK13" s="1">
        <v>5</v>
      </c>
      <c r="EL13" s="1">
        <v>1</v>
      </c>
      <c r="EM13" s="1">
        <v>1</v>
      </c>
      <c r="EN13" s="1">
        <f t="shared" si="24"/>
        <v>4.3000000000000114</v>
      </c>
      <c r="EO13" s="1">
        <f t="shared" si="24"/>
        <v>4.5</v>
      </c>
      <c r="EP13" s="1">
        <f t="shared" si="25"/>
        <v>18.490000000000098</v>
      </c>
      <c r="EQ13" s="1">
        <f t="shared" si="25"/>
        <v>20.25</v>
      </c>
      <c r="ER13" s="1">
        <f t="shared" si="26"/>
        <v>38.740000000000094</v>
      </c>
      <c r="ES13" s="1">
        <f t="shared" si="27"/>
        <v>6.2241465278381822</v>
      </c>
      <c r="EU13" s="1" t="s">
        <v>53</v>
      </c>
      <c r="EW13" s="1">
        <f>SUM(EW5:EW11)</f>
        <v>53</v>
      </c>
      <c r="EX13" s="1">
        <f>SUM(EX5:EX11)</f>
        <v>1</v>
      </c>
      <c r="FJ13" s="10">
        <f t="shared" si="28"/>
        <v>0</v>
      </c>
      <c r="FK13" s="10">
        <f t="shared" si="28"/>
        <v>0</v>
      </c>
      <c r="FL13" s="10">
        <f t="shared" si="29"/>
        <v>0</v>
      </c>
      <c r="FM13" s="10">
        <f t="shared" si="29"/>
        <v>0</v>
      </c>
      <c r="FN13" s="10">
        <f t="shared" si="30"/>
        <v>0</v>
      </c>
      <c r="FO13" s="10">
        <f t="shared" si="31"/>
        <v>0</v>
      </c>
    </row>
    <row r="14" spans="1:176" x14ac:dyDescent="0.35">
      <c r="A14">
        <v>32.743000000000002</v>
      </c>
      <c r="B14">
        <v>276.89999999999998</v>
      </c>
      <c r="C14">
        <v>24.7</v>
      </c>
      <c r="D14">
        <v>-1</v>
      </c>
      <c r="E14">
        <v>-1</v>
      </c>
      <c r="F14">
        <v>-1</v>
      </c>
      <c r="G14">
        <v>-1</v>
      </c>
      <c r="H14">
        <v>0</v>
      </c>
      <c r="I14">
        <v>5</v>
      </c>
      <c r="J14">
        <v>-1</v>
      </c>
      <c r="K14">
        <v>1</v>
      </c>
      <c r="L14" s="26">
        <f t="shared" si="0"/>
        <v>13.699999999999989</v>
      </c>
      <c r="M14" s="26">
        <f t="shared" si="0"/>
        <v>-2.5</v>
      </c>
      <c r="N14" s="26">
        <f t="shared" si="1"/>
        <v>187.68999999999969</v>
      </c>
      <c r="O14" s="26">
        <f t="shared" si="1"/>
        <v>6.25</v>
      </c>
      <c r="P14" s="26">
        <f t="shared" si="2"/>
        <v>193.93999999999969</v>
      </c>
      <c r="Q14" s="26">
        <f t="shared" si="3"/>
        <v>13.926234236145811</v>
      </c>
      <c r="S14" s="1"/>
      <c r="T14" s="1"/>
      <c r="U14" s="1"/>
      <c r="V14" s="1"/>
      <c r="W14">
        <v>30.385000000000002</v>
      </c>
      <c r="X14">
        <v>258.89999999999998</v>
      </c>
      <c r="Y14">
        <v>22.7</v>
      </c>
      <c r="Z14">
        <v>272.39999999999998</v>
      </c>
      <c r="AA14">
        <v>27.2</v>
      </c>
      <c r="AB14">
        <v>14.3</v>
      </c>
      <c r="AC14">
        <v>1</v>
      </c>
      <c r="AD14">
        <v>1</v>
      </c>
      <c r="AE14">
        <v>6</v>
      </c>
      <c r="AF14">
        <v>1</v>
      </c>
      <c r="AG14">
        <v>1</v>
      </c>
      <c r="AH14" s="10">
        <f t="shared" si="4"/>
        <v>-13.5</v>
      </c>
      <c r="AI14" s="10">
        <f t="shared" si="4"/>
        <v>-4.5</v>
      </c>
      <c r="AJ14" s="10">
        <f t="shared" si="5"/>
        <v>182.25</v>
      </c>
      <c r="AK14" s="10">
        <f t="shared" si="5"/>
        <v>20.25</v>
      </c>
      <c r="AL14" s="10">
        <f t="shared" si="6"/>
        <v>202.5</v>
      </c>
      <c r="AM14" s="10">
        <f t="shared" si="7"/>
        <v>14.230249470757707</v>
      </c>
      <c r="AS14">
        <v>23.032</v>
      </c>
      <c r="AT14">
        <v>260.10000000000002</v>
      </c>
      <c r="AU14">
        <v>22.9</v>
      </c>
      <c r="AV14">
        <v>-1</v>
      </c>
      <c r="AW14">
        <v>-1</v>
      </c>
      <c r="AX14">
        <v>-1</v>
      </c>
      <c r="AY14">
        <v>-1</v>
      </c>
      <c r="AZ14">
        <v>0</v>
      </c>
      <c r="BA14">
        <v>4</v>
      </c>
      <c r="BB14">
        <v>-1</v>
      </c>
      <c r="BC14">
        <v>1</v>
      </c>
      <c r="BD14" s="1">
        <f t="shared" si="8"/>
        <v>-2.2999999999999545</v>
      </c>
      <c r="BE14" s="1">
        <f t="shared" si="8"/>
        <v>0.19999999999999929</v>
      </c>
      <c r="BF14" s="1">
        <f t="shared" si="9"/>
        <v>5.2899999999997904</v>
      </c>
      <c r="BG14" s="1">
        <f t="shared" si="9"/>
        <v>3.9999999999999716E-2</v>
      </c>
      <c r="BH14" s="1">
        <f t="shared" si="10"/>
        <v>5.3299999999997905</v>
      </c>
      <c r="BI14" s="1">
        <f t="shared" si="11"/>
        <v>2.308679276122994</v>
      </c>
      <c r="BO14">
        <v>26.527999999999999</v>
      </c>
      <c r="BP14">
        <v>263.2</v>
      </c>
      <c r="BQ14">
        <v>21.4</v>
      </c>
      <c r="BR14">
        <v>281.39999999999998</v>
      </c>
      <c r="BS14">
        <v>42.3</v>
      </c>
      <c r="BT14">
        <v>27.8</v>
      </c>
      <c r="BU14">
        <v>1</v>
      </c>
      <c r="BV14">
        <v>1</v>
      </c>
      <c r="BW14">
        <v>6</v>
      </c>
      <c r="BX14">
        <v>1</v>
      </c>
      <c r="BY14">
        <v>1</v>
      </c>
      <c r="BZ14" s="10">
        <f t="shared" si="12"/>
        <v>-18.199999999999989</v>
      </c>
      <c r="CA14" s="10">
        <f t="shared" si="12"/>
        <v>-20.9</v>
      </c>
      <c r="CB14" s="10">
        <f t="shared" si="13"/>
        <v>331.23999999999961</v>
      </c>
      <c r="CC14" s="10">
        <f t="shared" si="13"/>
        <v>436.80999999999995</v>
      </c>
      <c r="CD14" s="10">
        <f t="shared" si="14"/>
        <v>768.0499999999995</v>
      </c>
      <c r="CE14" s="10">
        <f t="shared" si="15"/>
        <v>27.713715016215339</v>
      </c>
      <c r="CK14">
        <v>24.879000000000001</v>
      </c>
      <c r="CL14">
        <v>275.7</v>
      </c>
      <c r="CM14">
        <v>32.700000000000003</v>
      </c>
      <c r="CN14">
        <v>-1</v>
      </c>
      <c r="CO14">
        <v>-1</v>
      </c>
      <c r="CP14">
        <v>-1</v>
      </c>
      <c r="CQ14">
        <v>-1</v>
      </c>
      <c r="CR14">
        <v>0</v>
      </c>
      <c r="CS14">
        <v>5</v>
      </c>
      <c r="CT14">
        <v>-1</v>
      </c>
      <c r="CU14">
        <v>1</v>
      </c>
      <c r="CV14" s="1">
        <f t="shared" si="16"/>
        <v>12.5</v>
      </c>
      <c r="CW14" s="1">
        <f t="shared" si="16"/>
        <v>1.3000000000000043</v>
      </c>
      <c r="CX14" s="1">
        <f t="shared" si="17"/>
        <v>156.25</v>
      </c>
      <c r="CY14" s="1">
        <f t="shared" si="17"/>
        <v>1.690000000000011</v>
      </c>
      <c r="CZ14" s="1">
        <f t="shared" si="18"/>
        <v>157.94</v>
      </c>
      <c r="DA14" s="1">
        <f t="shared" si="19"/>
        <v>12.567418191498204</v>
      </c>
      <c r="DG14">
        <v>27.67</v>
      </c>
      <c r="DH14">
        <v>276.89999999999998</v>
      </c>
      <c r="DI14">
        <v>31.2</v>
      </c>
      <c r="DJ14">
        <v>-1</v>
      </c>
      <c r="DK14">
        <v>-1</v>
      </c>
      <c r="DL14">
        <v>-1</v>
      </c>
      <c r="DM14">
        <v>-1</v>
      </c>
      <c r="DN14">
        <v>0</v>
      </c>
      <c r="DO14">
        <v>5</v>
      </c>
      <c r="DP14">
        <v>-1</v>
      </c>
      <c r="DQ14">
        <v>1</v>
      </c>
      <c r="DR14" s="10">
        <f t="shared" si="20"/>
        <v>15.199999999999989</v>
      </c>
      <c r="DS14" s="10">
        <f t="shared" si="20"/>
        <v>-0.19999999999999929</v>
      </c>
      <c r="DT14" s="10">
        <f t="shared" si="21"/>
        <v>231.03999999999965</v>
      </c>
      <c r="DU14" s="10">
        <f t="shared" si="21"/>
        <v>3.9999999999999716E-2</v>
      </c>
      <c r="DV14" s="10">
        <f t="shared" si="22"/>
        <v>231.07999999999964</v>
      </c>
      <c r="DW14" s="10">
        <f t="shared" si="23"/>
        <v>15.201315732527879</v>
      </c>
      <c r="EC14" s="1">
        <v>32.743000000000002</v>
      </c>
      <c r="ED14" s="1">
        <v>276.89999999999998</v>
      </c>
      <c r="EE14" s="1">
        <v>24.7</v>
      </c>
      <c r="EF14" s="1">
        <v>-1</v>
      </c>
      <c r="EG14" s="1">
        <v>-1</v>
      </c>
      <c r="EH14" s="1">
        <v>-1</v>
      </c>
      <c r="EI14" s="1">
        <v>-1</v>
      </c>
      <c r="EJ14" s="1">
        <v>0</v>
      </c>
      <c r="EK14" s="1">
        <v>5</v>
      </c>
      <c r="EL14" s="1">
        <v>-1</v>
      </c>
      <c r="EM14" s="1">
        <v>1</v>
      </c>
      <c r="EN14" s="1">
        <f t="shared" si="24"/>
        <v>13.699999999999989</v>
      </c>
      <c r="EO14" s="1">
        <f t="shared" si="24"/>
        <v>-2.5</v>
      </c>
      <c r="EP14" s="1">
        <f t="shared" si="25"/>
        <v>187.68999999999969</v>
      </c>
      <c r="EQ14" s="1">
        <f t="shared" si="25"/>
        <v>6.25</v>
      </c>
      <c r="ER14" s="1">
        <f t="shared" si="26"/>
        <v>193.93999999999969</v>
      </c>
      <c r="ES14" s="1">
        <f t="shared" si="27"/>
        <v>13.926234236145811</v>
      </c>
      <c r="FJ14" s="10">
        <f t="shared" si="28"/>
        <v>0</v>
      </c>
      <c r="FK14" s="10">
        <f t="shared" si="28"/>
        <v>0</v>
      </c>
      <c r="FL14" s="10">
        <f t="shared" si="29"/>
        <v>0</v>
      </c>
      <c r="FM14" s="10">
        <f t="shared" si="29"/>
        <v>0</v>
      </c>
      <c r="FN14" s="10">
        <f t="shared" si="30"/>
        <v>0</v>
      </c>
      <c r="FO14" s="10">
        <f t="shared" si="31"/>
        <v>0</v>
      </c>
    </row>
    <row r="15" spans="1:176" x14ac:dyDescent="0.35">
      <c r="A15">
        <v>33.174999999999997</v>
      </c>
      <c r="B15">
        <v>263.2</v>
      </c>
      <c r="C15">
        <v>22.7</v>
      </c>
      <c r="D15">
        <v>276.89999999999998</v>
      </c>
      <c r="E15">
        <v>24.7</v>
      </c>
      <c r="F15">
        <v>13.9</v>
      </c>
      <c r="G15">
        <v>1</v>
      </c>
      <c r="H15">
        <v>1</v>
      </c>
      <c r="I15">
        <v>6</v>
      </c>
      <c r="J15">
        <v>1</v>
      </c>
      <c r="K15">
        <v>1</v>
      </c>
      <c r="L15" s="26">
        <f t="shared" si="0"/>
        <v>-13.699999999999989</v>
      </c>
      <c r="M15" s="26">
        <f t="shared" si="0"/>
        <v>-2</v>
      </c>
      <c r="N15" s="26">
        <f t="shared" si="1"/>
        <v>187.68999999999969</v>
      </c>
      <c r="O15" s="26">
        <f t="shared" si="1"/>
        <v>4</v>
      </c>
      <c r="P15" s="26">
        <f t="shared" si="2"/>
        <v>191.68999999999969</v>
      </c>
      <c r="Q15" s="26">
        <f t="shared" si="3"/>
        <v>13.845215780189188</v>
      </c>
      <c r="S15" s="1"/>
      <c r="T15" s="1"/>
      <c r="U15" s="1"/>
      <c r="V15" s="1"/>
      <c r="W15">
        <v>35.073</v>
      </c>
      <c r="X15">
        <v>244.9</v>
      </c>
      <c r="Y15">
        <v>30.7</v>
      </c>
      <c r="Z15">
        <v>-1</v>
      </c>
      <c r="AA15">
        <v>-1</v>
      </c>
      <c r="AB15">
        <v>-1</v>
      </c>
      <c r="AC15">
        <v>-1</v>
      </c>
      <c r="AD15">
        <v>0</v>
      </c>
      <c r="AE15">
        <v>6</v>
      </c>
      <c r="AF15">
        <v>-1</v>
      </c>
      <c r="AG15">
        <v>1</v>
      </c>
      <c r="AH15" s="10">
        <f t="shared" si="4"/>
        <v>-13.999999999999972</v>
      </c>
      <c r="AI15" s="10">
        <f t="shared" si="4"/>
        <v>8</v>
      </c>
      <c r="AJ15" s="10">
        <f t="shared" si="5"/>
        <v>195.9999999999992</v>
      </c>
      <c r="AK15" s="10">
        <f t="shared" si="5"/>
        <v>64</v>
      </c>
      <c r="AL15" s="10">
        <f t="shared" si="6"/>
        <v>259.9999999999992</v>
      </c>
      <c r="AM15" s="10">
        <f t="shared" si="7"/>
        <v>16.124515496597073</v>
      </c>
      <c r="AS15">
        <v>23.44</v>
      </c>
      <c r="AT15">
        <v>267.89999999999998</v>
      </c>
      <c r="AU15">
        <v>31.8</v>
      </c>
      <c r="AV15">
        <v>260.10000000000002</v>
      </c>
      <c r="AW15">
        <v>22.9</v>
      </c>
      <c r="AX15">
        <v>11.9</v>
      </c>
      <c r="AY15">
        <v>1</v>
      </c>
      <c r="AZ15">
        <v>1</v>
      </c>
      <c r="BA15">
        <v>5</v>
      </c>
      <c r="BB15">
        <v>1</v>
      </c>
      <c r="BC15">
        <v>1</v>
      </c>
      <c r="BD15" s="1">
        <f t="shared" si="8"/>
        <v>7.7999999999999545</v>
      </c>
      <c r="BE15" s="1">
        <f t="shared" si="8"/>
        <v>8.9000000000000021</v>
      </c>
      <c r="BF15" s="1">
        <f t="shared" si="9"/>
        <v>60.839999999999293</v>
      </c>
      <c r="BG15" s="1">
        <f t="shared" si="9"/>
        <v>79.210000000000036</v>
      </c>
      <c r="BH15" s="1">
        <f t="shared" si="10"/>
        <v>140.04999999999933</v>
      </c>
      <c r="BI15" s="1">
        <f t="shared" si="11"/>
        <v>11.834272263219201</v>
      </c>
      <c r="BO15">
        <v>30.975999999999999</v>
      </c>
      <c r="BP15">
        <v>267.89999999999998</v>
      </c>
      <c r="BQ15">
        <v>28.3</v>
      </c>
      <c r="BR15">
        <v>-1</v>
      </c>
      <c r="BS15">
        <v>-1</v>
      </c>
      <c r="BT15">
        <v>-1</v>
      </c>
      <c r="BU15">
        <v>-1</v>
      </c>
      <c r="BV15">
        <v>0</v>
      </c>
      <c r="BW15">
        <v>6</v>
      </c>
      <c r="BX15">
        <v>-1</v>
      </c>
      <c r="BY15">
        <v>1</v>
      </c>
      <c r="BZ15" s="10">
        <f t="shared" si="12"/>
        <v>4.6999999999999886</v>
      </c>
      <c r="CA15" s="10">
        <f t="shared" si="12"/>
        <v>6.9000000000000021</v>
      </c>
      <c r="CB15" s="10">
        <f t="shared" si="13"/>
        <v>22.089999999999893</v>
      </c>
      <c r="CC15" s="10">
        <f t="shared" si="13"/>
        <v>47.610000000000028</v>
      </c>
      <c r="CD15" s="10">
        <f t="shared" si="14"/>
        <v>69.699999999999918</v>
      </c>
      <c r="CE15" s="10">
        <f t="shared" si="15"/>
        <v>8.3486525858967156</v>
      </c>
      <c r="CK15">
        <v>25.510999999999999</v>
      </c>
      <c r="CL15">
        <v>263.2</v>
      </c>
      <c r="CM15">
        <v>27.8</v>
      </c>
      <c r="CN15">
        <v>275.7</v>
      </c>
      <c r="CO15">
        <v>32.700000000000003</v>
      </c>
      <c r="CP15">
        <v>13.5</v>
      </c>
      <c r="CQ15">
        <v>1</v>
      </c>
      <c r="CR15">
        <v>1</v>
      </c>
      <c r="CS15">
        <v>6</v>
      </c>
      <c r="CT15">
        <v>1</v>
      </c>
      <c r="CU15">
        <v>1</v>
      </c>
      <c r="CV15" s="1">
        <f t="shared" si="16"/>
        <v>-12.5</v>
      </c>
      <c r="CW15" s="1">
        <f t="shared" si="16"/>
        <v>-4.9000000000000021</v>
      </c>
      <c r="CX15" s="1">
        <f t="shared" si="17"/>
        <v>156.25</v>
      </c>
      <c r="CY15" s="1">
        <f t="shared" si="17"/>
        <v>24.010000000000019</v>
      </c>
      <c r="CZ15" s="1">
        <f t="shared" si="18"/>
        <v>180.26000000000002</v>
      </c>
      <c r="DA15" s="1">
        <f t="shared" si="19"/>
        <v>13.426093996393739</v>
      </c>
      <c r="DG15">
        <v>28.334</v>
      </c>
      <c r="DH15">
        <v>248.2</v>
      </c>
      <c r="DI15">
        <v>26.3</v>
      </c>
      <c r="DJ15">
        <v>276.89999999999998</v>
      </c>
      <c r="DK15">
        <v>31.2</v>
      </c>
      <c r="DL15">
        <v>29.2</v>
      </c>
      <c r="DM15">
        <v>1</v>
      </c>
      <c r="DN15">
        <v>1</v>
      </c>
      <c r="DO15">
        <v>6</v>
      </c>
      <c r="DP15">
        <v>1</v>
      </c>
      <c r="DQ15">
        <v>1</v>
      </c>
      <c r="DR15" s="10">
        <f t="shared" si="20"/>
        <v>-28.699999999999989</v>
      </c>
      <c r="DS15" s="10">
        <f t="shared" si="20"/>
        <v>-4.8999999999999986</v>
      </c>
      <c r="DT15" s="10">
        <f t="shared" si="21"/>
        <v>823.68999999999937</v>
      </c>
      <c r="DU15" s="10">
        <f t="shared" si="21"/>
        <v>24.009999999999987</v>
      </c>
      <c r="DV15" s="10">
        <f t="shared" si="22"/>
        <v>847.69999999999936</v>
      </c>
      <c r="DW15" s="10">
        <f t="shared" si="23"/>
        <v>29.11528808031958</v>
      </c>
      <c r="EC15" s="1">
        <v>33.174999999999997</v>
      </c>
      <c r="ED15" s="1">
        <v>263.2</v>
      </c>
      <c r="EE15" s="1">
        <v>22.7</v>
      </c>
      <c r="EF15" s="1">
        <v>276.89999999999998</v>
      </c>
      <c r="EG15" s="1">
        <v>24.7</v>
      </c>
      <c r="EH15" s="1">
        <v>13.9</v>
      </c>
      <c r="EI15" s="1">
        <v>1</v>
      </c>
      <c r="EJ15" s="1">
        <v>1</v>
      </c>
      <c r="EK15" s="1">
        <v>6</v>
      </c>
      <c r="EL15" s="1">
        <v>1</v>
      </c>
      <c r="EM15" s="1">
        <v>1</v>
      </c>
      <c r="EN15" s="1">
        <f t="shared" si="24"/>
        <v>-13.699999999999989</v>
      </c>
      <c r="EO15" s="1">
        <f t="shared" si="24"/>
        <v>-2</v>
      </c>
      <c r="EP15" s="1">
        <f t="shared" si="25"/>
        <v>187.68999999999969</v>
      </c>
      <c r="EQ15" s="1">
        <f t="shared" si="25"/>
        <v>4</v>
      </c>
      <c r="ER15" s="1">
        <f t="shared" si="26"/>
        <v>191.68999999999969</v>
      </c>
      <c r="ES15" s="1">
        <f t="shared" si="27"/>
        <v>13.845215780189188</v>
      </c>
      <c r="FJ15" s="10">
        <f t="shared" si="28"/>
        <v>0</v>
      </c>
      <c r="FK15" s="10">
        <f t="shared" si="28"/>
        <v>0</v>
      </c>
      <c r="FL15" s="10">
        <f t="shared" si="29"/>
        <v>0</v>
      </c>
      <c r="FM15" s="10">
        <f t="shared" si="29"/>
        <v>0</v>
      </c>
      <c r="FN15" s="10">
        <f t="shared" si="30"/>
        <v>0</v>
      </c>
      <c r="FO15" s="10">
        <f t="shared" si="31"/>
        <v>0</v>
      </c>
    </row>
    <row r="16" spans="1:176" x14ac:dyDescent="0.35">
      <c r="A16">
        <v>37.143000000000001</v>
      </c>
      <c r="B16">
        <v>166.7</v>
      </c>
      <c r="C16">
        <v>157.9</v>
      </c>
      <c r="D16">
        <v>-1</v>
      </c>
      <c r="E16">
        <v>-1</v>
      </c>
      <c r="F16">
        <v>-1</v>
      </c>
      <c r="G16">
        <v>-1</v>
      </c>
      <c r="H16">
        <v>0</v>
      </c>
      <c r="I16">
        <v>6</v>
      </c>
      <c r="J16">
        <v>-1</v>
      </c>
      <c r="K16">
        <v>1</v>
      </c>
      <c r="L16" s="26">
        <f t="shared" si="0"/>
        <v>-96.5</v>
      </c>
      <c r="M16" s="26">
        <f t="shared" si="0"/>
        <v>135.20000000000002</v>
      </c>
      <c r="N16" s="26">
        <f t="shared" si="1"/>
        <v>9312.25</v>
      </c>
      <c r="O16" s="26">
        <f t="shared" si="1"/>
        <v>18279.040000000005</v>
      </c>
      <c r="P16" s="26">
        <f t="shared" si="2"/>
        <v>27591.290000000005</v>
      </c>
      <c r="Q16" s="26">
        <f t="shared" si="3"/>
        <v>166.10626117037251</v>
      </c>
      <c r="S16" s="1"/>
      <c r="T16" s="1"/>
      <c r="U16" s="1"/>
      <c r="V16" s="1"/>
      <c r="W16">
        <v>35.777000000000001</v>
      </c>
      <c r="X16">
        <v>226.8</v>
      </c>
      <c r="Y16">
        <v>20.7</v>
      </c>
      <c r="Z16">
        <v>244.9</v>
      </c>
      <c r="AA16">
        <v>30.7</v>
      </c>
      <c r="AB16">
        <v>20.6</v>
      </c>
      <c r="AC16">
        <v>1</v>
      </c>
      <c r="AD16">
        <v>1</v>
      </c>
      <c r="AE16">
        <v>7</v>
      </c>
      <c r="AF16">
        <v>1</v>
      </c>
      <c r="AG16">
        <v>1</v>
      </c>
      <c r="AH16" s="10">
        <f t="shared" si="4"/>
        <v>-18.099999999999994</v>
      </c>
      <c r="AI16" s="10">
        <f t="shared" si="4"/>
        <v>-10</v>
      </c>
      <c r="AJ16" s="10">
        <f t="shared" si="5"/>
        <v>327.60999999999979</v>
      </c>
      <c r="AK16" s="10">
        <f t="shared" si="5"/>
        <v>100</v>
      </c>
      <c r="AL16" s="10">
        <f t="shared" si="6"/>
        <v>427.60999999999979</v>
      </c>
      <c r="AM16" s="10">
        <f t="shared" si="7"/>
        <v>20.678733036624845</v>
      </c>
      <c r="AS16">
        <v>27.088000000000001</v>
      </c>
      <c r="AT16">
        <v>267.89999999999998</v>
      </c>
      <c r="AU16">
        <v>26.7</v>
      </c>
      <c r="AV16">
        <v>-1</v>
      </c>
      <c r="AW16">
        <v>-1</v>
      </c>
      <c r="AX16">
        <v>-1</v>
      </c>
      <c r="AY16">
        <v>-1</v>
      </c>
      <c r="AZ16">
        <v>0</v>
      </c>
      <c r="BA16">
        <v>5</v>
      </c>
      <c r="BB16">
        <v>-1</v>
      </c>
      <c r="BC16">
        <v>1</v>
      </c>
      <c r="BD16" s="1">
        <f t="shared" si="8"/>
        <v>0</v>
      </c>
      <c r="BE16" s="1">
        <f t="shared" si="8"/>
        <v>-5.1000000000000014</v>
      </c>
      <c r="BF16" s="1">
        <f t="shared" si="9"/>
        <v>0</v>
      </c>
      <c r="BG16" s="1">
        <f t="shared" si="9"/>
        <v>26.010000000000016</v>
      </c>
      <c r="BH16" s="1">
        <f t="shared" si="10"/>
        <v>26.010000000000016</v>
      </c>
      <c r="BI16" s="1">
        <f t="shared" si="11"/>
        <v>5.1000000000000014</v>
      </c>
      <c r="BO16">
        <v>31.608000000000001</v>
      </c>
      <c r="BP16">
        <v>273.10000000000002</v>
      </c>
      <c r="BQ16">
        <v>23.4</v>
      </c>
      <c r="BR16">
        <v>267.89999999999998</v>
      </c>
      <c r="BS16">
        <v>28.3</v>
      </c>
      <c r="BT16">
        <v>7.2</v>
      </c>
      <c r="BU16">
        <v>1</v>
      </c>
      <c r="BV16">
        <v>1</v>
      </c>
      <c r="BW16">
        <v>7</v>
      </c>
      <c r="BX16">
        <v>1</v>
      </c>
      <c r="BY16">
        <v>1</v>
      </c>
      <c r="BZ16" s="10">
        <f t="shared" si="12"/>
        <v>5.2000000000000455</v>
      </c>
      <c r="CA16" s="10">
        <f t="shared" si="12"/>
        <v>-4.9000000000000021</v>
      </c>
      <c r="CB16" s="10">
        <f t="shared" si="13"/>
        <v>27.040000000000472</v>
      </c>
      <c r="CC16" s="10">
        <f t="shared" si="13"/>
        <v>24.010000000000019</v>
      </c>
      <c r="CD16" s="10">
        <f t="shared" si="14"/>
        <v>51.050000000000495</v>
      </c>
      <c r="CE16" s="10">
        <f t="shared" si="15"/>
        <v>7.1449282711585349</v>
      </c>
      <c r="CK16">
        <v>29.103000000000002</v>
      </c>
      <c r="CL16">
        <v>276.89999999999998</v>
      </c>
      <c r="CM16">
        <v>26.3</v>
      </c>
      <c r="CN16">
        <v>-1</v>
      </c>
      <c r="CO16">
        <v>-1</v>
      </c>
      <c r="CP16">
        <v>-1</v>
      </c>
      <c r="CQ16">
        <v>-1</v>
      </c>
      <c r="CR16">
        <v>0</v>
      </c>
      <c r="CS16">
        <v>6</v>
      </c>
      <c r="CT16">
        <v>-1</v>
      </c>
      <c r="CU16">
        <v>1</v>
      </c>
      <c r="CV16" s="1">
        <f t="shared" si="16"/>
        <v>13.699999999999989</v>
      </c>
      <c r="CW16" s="1">
        <f t="shared" si="16"/>
        <v>-1.5</v>
      </c>
      <c r="CX16" s="1">
        <f t="shared" si="17"/>
        <v>187.68999999999969</v>
      </c>
      <c r="CY16" s="1">
        <f t="shared" si="17"/>
        <v>2.25</v>
      </c>
      <c r="CZ16" s="1">
        <f t="shared" si="18"/>
        <v>189.93999999999969</v>
      </c>
      <c r="DA16" s="1">
        <f t="shared" si="19"/>
        <v>13.781872151489422</v>
      </c>
      <c r="DG16">
        <v>31.533999999999999</v>
      </c>
      <c r="DH16">
        <v>276.89999999999998</v>
      </c>
      <c r="DI16">
        <v>38.1</v>
      </c>
      <c r="DJ16">
        <v>-1</v>
      </c>
      <c r="DK16">
        <v>-1</v>
      </c>
      <c r="DL16">
        <v>-1</v>
      </c>
      <c r="DM16">
        <v>-1</v>
      </c>
      <c r="DN16">
        <v>0</v>
      </c>
      <c r="DO16">
        <v>6</v>
      </c>
      <c r="DP16">
        <v>-1</v>
      </c>
      <c r="DQ16">
        <v>1</v>
      </c>
      <c r="DR16" s="10">
        <f t="shared" si="20"/>
        <v>28.699999999999989</v>
      </c>
      <c r="DS16" s="10">
        <f t="shared" si="20"/>
        <v>11.8</v>
      </c>
      <c r="DT16" s="10">
        <f t="shared" si="21"/>
        <v>823.68999999999937</v>
      </c>
      <c r="DU16" s="10">
        <f t="shared" si="21"/>
        <v>139.24</v>
      </c>
      <c r="DV16" s="10">
        <f t="shared" si="22"/>
        <v>962.92999999999938</v>
      </c>
      <c r="DW16" s="10">
        <f t="shared" si="23"/>
        <v>31.031113418631943</v>
      </c>
      <c r="EC16" s="1">
        <v>37.143000000000001</v>
      </c>
      <c r="ED16" s="1">
        <v>166.7</v>
      </c>
      <c r="EE16" s="1">
        <v>157.9</v>
      </c>
      <c r="EF16" s="1">
        <v>-1</v>
      </c>
      <c r="EG16" s="1">
        <v>-1</v>
      </c>
      <c r="EH16" s="1">
        <v>-1</v>
      </c>
      <c r="EI16" s="1">
        <v>-1</v>
      </c>
      <c r="EJ16" s="1">
        <v>0</v>
      </c>
      <c r="EK16" s="1">
        <v>6</v>
      </c>
      <c r="EL16" s="1">
        <v>-1</v>
      </c>
      <c r="EM16" s="1">
        <v>1</v>
      </c>
      <c r="EN16" s="1">
        <f t="shared" si="24"/>
        <v>-96.5</v>
      </c>
      <c r="EO16" s="1">
        <f t="shared" si="24"/>
        <v>135.20000000000002</v>
      </c>
      <c r="EP16" s="1">
        <f t="shared" si="25"/>
        <v>9312.25</v>
      </c>
      <c r="EQ16" s="1">
        <f t="shared" si="25"/>
        <v>18279.040000000005</v>
      </c>
      <c r="ER16" s="1">
        <f t="shared" si="26"/>
        <v>27591.290000000005</v>
      </c>
      <c r="ES16" s="1">
        <f t="shared" si="27"/>
        <v>166.10626117037251</v>
      </c>
      <c r="FJ16" s="10">
        <f t="shared" si="28"/>
        <v>0</v>
      </c>
      <c r="FK16" s="10">
        <f t="shared" si="28"/>
        <v>0</v>
      </c>
      <c r="FL16" s="10">
        <f t="shared" si="29"/>
        <v>0</v>
      </c>
      <c r="FM16" s="10">
        <f t="shared" si="29"/>
        <v>0</v>
      </c>
      <c r="FN16" s="10">
        <f t="shared" si="30"/>
        <v>0</v>
      </c>
      <c r="FO16" s="10">
        <f t="shared" si="31"/>
        <v>0</v>
      </c>
    </row>
    <row r="17" spans="1:176" x14ac:dyDescent="0.35">
      <c r="A17">
        <v>37.191000000000003</v>
      </c>
      <c r="B17">
        <v>180.5</v>
      </c>
      <c r="C17">
        <v>39.4</v>
      </c>
      <c r="D17">
        <v>166.7</v>
      </c>
      <c r="E17">
        <v>157.9</v>
      </c>
      <c r="F17">
        <v>119.3</v>
      </c>
      <c r="G17">
        <v>3</v>
      </c>
      <c r="H17">
        <v>0</v>
      </c>
      <c r="I17">
        <v>6</v>
      </c>
      <c r="J17">
        <v>0</v>
      </c>
      <c r="K17">
        <v>1</v>
      </c>
      <c r="L17" s="26">
        <f t="shared" si="0"/>
        <v>13.800000000000011</v>
      </c>
      <c r="M17" s="26">
        <f t="shared" si="0"/>
        <v>-118.5</v>
      </c>
      <c r="N17" s="26">
        <f t="shared" si="1"/>
        <v>190.44000000000031</v>
      </c>
      <c r="O17" s="26">
        <f t="shared" si="1"/>
        <v>14042.25</v>
      </c>
      <c r="P17" s="26">
        <f t="shared" si="2"/>
        <v>14232.69</v>
      </c>
      <c r="Q17" s="26">
        <f t="shared" si="3"/>
        <v>119.30083822002258</v>
      </c>
      <c r="S17"/>
      <c r="T17"/>
      <c r="U17"/>
      <c r="V17"/>
      <c r="W17">
        <v>39.009</v>
      </c>
      <c r="X17">
        <v>275.5</v>
      </c>
      <c r="Y17">
        <v>26.1</v>
      </c>
      <c r="Z17">
        <v>-1</v>
      </c>
      <c r="AA17">
        <v>-1</v>
      </c>
      <c r="AB17">
        <v>-1</v>
      </c>
      <c r="AC17">
        <v>-1</v>
      </c>
      <c r="AD17">
        <v>0</v>
      </c>
      <c r="AE17">
        <v>7</v>
      </c>
      <c r="AF17">
        <v>-1</v>
      </c>
      <c r="AG17">
        <v>1</v>
      </c>
      <c r="AH17" s="10">
        <f t="shared" si="4"/>
        <v>48.699999999999989</v>
      </c>
      <c r="AI17" s="10">
        <f t="shared" si="4"/>
        <v>5.4000000000000021</v>
      </c>
      <c r="AJ17" s="10">
        <f t="shared" si="5"/>
        <v>2371.6899999999987</v>
      </c>
      <c r="AK17" s="10">
        <f t="shared" si="5"/>
        <v>29.160000000000021</v>
      </c>
      <c r="AL17" s="10">
        <f t="shared" si="6"/>
        <v>2400.8499999999985</v>
      </c>
      <c r="AM17" s="10">
        <f t="shared" si="7"/>
        <v>48.998469363848486</v>
      </c>
      <c r="AN17"/>
      <c r="AO17"/>
      <c r="AP17"/>
      <c r="AQ17"/>
      <c r="AR17"/>
      <c r="AS17">
        <v>27.68</v>
      </c>
      <c r="AT17">
        <v>244.9</v>
      </c>
      <c r="AU17">
        <v>22.5</v>
      </c>
      <c r="AV17">
        <v>267.89999999999998</v>
      </c>
      <c r="AW17">
        <v>26.7</v>
      </c>
      <c r="AX17">
        <v>23.4</v>
      </c>
      <c r="AY17">
        <v>1</v>
      </c>
      <c r="AZ17">
        <v>1</v>
      </c>
      <c r="BA17">
        <v>6</v>
      </c>
      <c r="BB17">
        <v>1</v>
      </c>
      <c r="BC17">
        <v>1</v>
      </c>
      <c r="BD17" s="1">
        <f t="shared" si="8"/>
        <v>-22.999999999999972</v>
      </c>
      <c r="BE17" s="1">
        <f t="shared" si="8"/>
        <v>-4.1999999999999993</v>
      </c>
      <c r="BF17" s="1">
        <f t="shared" si="9"/>
        <v>528.99999999999864</v>
      </c>
      <c r="BG17" s="1">
        <f t="shared" si="9"/>
        <v>17.639999999999993</v>
      </c>
      <c r="BH17" s="1">
        <f t="shared" si="10"/>
        <v>546.63999999999862</v>
      </c>
      <c r="BI17" s="1">
        <f t="shared" si="11"/>
        <v>23.380333616097069</v>
      </c>
      <c r="BJ17"/>
      <c r="BK17"/>
      <c r="BL17"/>
      <c r="BM17"/>
      <c r="BN17"/>
      <c r="BO17">
        <v>35.08</v>
      </c>
      <c r="BP17">
        <v>272.39999999999998</v>
      </c>
      <c r="BQ17">
        <v>38.1</v>
      </c>
      <c r="BR17">
        <v>-1</v>
      </c>
      <c r="BS17">
        <v>-1</v>
      </c>
      <c r="BT17">
        <v>-1</v>
      </c>
      <c r="BU17">
        <v>-1</v>
      </c>
      <c r="BV17">
        <v>0</v>
      </c>
      <c r="BW17">
        <v>7</v>
      </c>
      <c r="BX17">
        <v>-1</v>
      </c>
      <c r="BY17">
        <v>1</v>
      </c>
      <c r="BZ17" s="10">
        <f t="shared" si="12"/>
        <v>-0.70000000000004547</v>
      </c>
      <c r="CA17" s="10">
        <f t="shared" si="12"/>
        <v>14.700000000000003</v>
      </c>
      <c r="CB17" s="10">
        <f t="shared" si="13"/>
        <v>0.49000000000006366</v>
      </c>
      <c r="CC17" s="10">
        <f t="shared" si="13"/>
        <v>216.09000000000009</v>
      </c>
      <c r="CD17" s="10">
        <f t="shared" si="14"/>
        <v>216.58000000000015</v>
      </c>
      <c r="CE17" s="10">
        <f t="shared" si="15"/>
        <v>14.716657229140052</v>
      </c>
      <c r="CG17"/>
      <c r="CH17"/>
      <c r="CI17"/>
      <c r="CJ17"/>
      <c r="CK17">
        <v>29.495000000000001</v>
      </c>
      <c r="CL17">
        <v>278.39999999999998</v>
      </c>
      <c r="CM17">
        <v>22.3</v>
      </c>
      <c r="CN17">
        <v>276.89999999999998</v>
      </c>
      <c r="CO17">
        <v>26.3</v>
      </c>
      <c r="CP17">
        <v>4.3</v>
      </c>
      <c r="CQ17">
        <v>1</v>
      </c>
      <c r="CR17">
        <v>1</v>
      </c>
      <c r="CS17">
        <v>7</v>
      </c>
      <c r="CT17">
        <v>1</v>
      </c>
      <c r="CU17">
        <v>1</v>
      </c>
      <c r="CV17" s="1">
        <f t="shared" si="16"/>
        <v>1.5</v>
      </c>
      <c r="CW17" s="1">
        <f t="shared" si="16"/>
        <v>-4</v>
      </c>
      <c r="CX17" s="1">
        <f t="shared" si="17"/>
        <v>2.25</v>
      </c>
      <c r="CY17" s="1">
        <f t="shared" si="17"/>
        <v>16</v>
      </c>
      <c r="CZ17" s="1">
        <f t="shared" si="18"/>
        <v>18.25</v>
      </c>
      <c r="DA17" s="1">
        <f t="shared" si="19"/>
        <v>4.2720018726587652</v>
      </c>
      <c r="DB17"/>
      <c r="DC17"/>
      <c r="DD17"/>
      <c r="DE17"/>
      <c r="DF17"/>
      <c r="DG17">
        <v>31.574000000000002</v>
      </c>
      <c r="DH17">
        <v>276.89999999999998</v>
      </c>
      <c r="DI17">
        <v>20.7</v>
      </c>
      <c r="DJ17">
        <v>276.89999999999998</v>
      </c>
      <c r="DK17">
        <v>38.1</v>
      </c>
      <c r="DL17">
        <v>17.399999999999999</v>
      </c>
      <c r="DM17">
        <v>1</v>
      </c>
      <c r="DN17">
        <v>1</v>
      </c>
      <c r="DO17">
        <v>7</v>
      </c>
      <c r="DP17">
        <v>1</v>
      </c>
      <c r="DQ17">
        <v>1</v>
      </c>
      <c r="DR17" s="10">
        <f t="shared" si="20"/>
        <v>0</v>
      </c>
      <c r="DS17" s="10">
        <f t="shared" si="20"/>
        <v>-17.400000000000002</v>
      </c>
      <c r="DT17" s="10">
        <f t="shared" si="21"/>
        <v>0</v>
      </c>
      <c r="DU17" s="10">
        <f t="shared" si="21"/>
        <v>302.76000000000005</v>
      </c>
      <c r="DV17" s="10">
        <f t="shared" si="22"/>
        <v>302.76000000000005</v>
      </c>
      <c r="DW17" s="10">
        <f t="shared" si="23"/>
        <v>17.400000000000002</v>
      </c>
      <c r="DX17"/>
      <c r="DY17"/>
      <c r="DZ17"/>
      <c r="EA17"/>
      <c r="EB17"/>
      <c r="EC17" s="1">
        <v>37.191000000000003</v>
      </c>
      <c r="ED17" s="1">
        <v>180.5</v>
      </c>
      <c r="EE17" s="1">
        <v>39.4</v>
      </c>
      <c r="EF17" s="1">
        <v>166.7</v>
      </c>
      <c r="EG17" s="1">
        <v>157.9</v>
      </c>
      <c r="EH17" s="1">
        <v>119.3</v>
      </c>
      <c r="EI17" s="1">
        <v>3</v>
      </c>
      <c r="EJ17" s="1">
        <v>0</v>
      </c>
      <c r="EK17" s="1">
        <v>6</v>
      </c>
      <c r="EL17" s="1">
        <v>0</v>
      </c>
      <c r="EM17" s="1">
        <v>1</v>
      </c>
      <c r="EN17" s="1">
        <f t="shared" si="24"/>
        <v>13.800000000000011</v>
      </c>
      <c r="EO17" s="1">
        <f t="shared" si="24"/>
        <v>-118.5</v>
      </c>
      <c r="EP17" s="1">
        <f t="shared" si="25"/>
        <v>190.44000000000031</v>
      </c>
      <c r="EQ17" s="1">
        <f t="shared" si="25"/>
        <v>14042.25</v>
      </c>
      <c r="ER17" s="1">
        <f t="shared" si="26"/>
        <v>14232.69</v>
      </c>
      <c r="ES17" s="1">
        <f t="shared" si="27"/>
        <v>119.30083822002258</v>
      </c>
      <c r="ET17"/>
      <c r="EU17"/>
      <c r="EV17"/>
      <c r="EW17"/>
      <c r="EX17"/>
      <c r="FJ17" s="10">
        <f t="shared" si="28"/>
        <v>0</v>
      </c>
      <c r="FK17" s="10">
        <f t="shared" si="28"/>
        <v>0</v>
      </c>
      <c r="FL17" s="10">
        <f t="shared" si="29"/>
        <v>0</v>
      </c>
      <c r="FM17" s="10">
        <f t="shared" si="29"/>
        <v>0</v>
      </c>
      <c r="FN17" s="10">
        <f t="shared" si="30"/>
        <v>0</v>
      </c>
      <c r="FO17" s="10">
        <f t="shared" si="31"/>
        <v>0</v>
      </c>
      <c r="FP17"/>
      <c r="FQ17"/>
      <c r="FR17"/>
      <c r="FS17"/>
      <c r="FT17"/>
    </row>
    <row r="18" spans="1:176" x14ac:dyDescent="0.35">
      <c r="A18">
        <v>37.222999999999999</v>
      </c>
      <c r="B18">
        <v>203.5</v>
      </c>
      <c r="C18">
        <v>25.4</v>
      </c>
      <c r="D18">
        <v>180.5</v>
      </c>
      <c r="E18">
        <v>39.4</v>
      </c>
      <c r="F18">
        <v>27</v>
      </c>
      <c r="G18">
        <v>1</v>
      </c>
      <c r="H18">
        <v>1</v>
      </c>
      <c r="I18">
        <v>7</v>
      </c>
      <c r="J18">
        <v>1</v>
      </c>
      <c r="K18">
        <v>1</v>
      </c>
      <c r="L18" s="26">
        <f t="shared" si="0"/>
        <v>23</v>
      </c>
      <c r="M18" s="26">
        <f t="shared" si="0"/>
        <v>-14</v>
      </c>
      <c r="N18" s="26">
        <f t="shared" si="1"/>
        <v>529</v>
      </c>
      <c r="O18" s="26">
        <f t="shared" si="1"/>
        <v>196</v>
      </c>
      <c r="P18" s="26">
        <f t="shared" si="2"/>
        <v>725</v>
      </c>
      <c r="Q18" s="26">
        <f t="shared" si="3"/>
        <v>26.92582403567252</v>
      </c>
      <c r="S18" t="s">
        <v>52</v>
      </c>
      <c r="T18"/>
      <c r="U18"/>
      <c r="V18"/>
      <c r="W18">
        <v>39.744999999999997</v>
      </c>
      <c r="X18">
        <v>244.9</v>
      </c>
      <c r="Y18">
        <v>31.4</v>
      </c>
      <c r="Z18">
        <v>275.5</v>
      </c>
      <c r="AA18">
        <v>26.1</v>
      </c>
      <c r="AB18">
        <v>31.1</v>
      </c>
      <c r="AC18">
        <v>1</v>
      </c>
      <c r="AD18">
        <v>1</v>
      </c>
      <c r="AE18">
        <v>8</v>
      </c>
      <c r="AF18">
        <v>1</v>
      </c>
      <c r="AG18">
        <v>1</v>
      </c>
      <c r="AH18" s="10">
        <f t="shared" si="4"/>
        <v>-30.599999999999994</v>
      </c>
      <c r="AI18" s="10">
        <f t="shared" si="4"/>
        <v>5.2999999999999972</v>
      </c>
      <c r="AJ18" s="10">
        <f t="shared" si="5"/>
        <v>936.35999999999967</v>
      </c>
      <c r="AK18" s="10">
        <f t="shared" si="5"/>
        <v>28.089999999999971</v>
      </c>
      <c r="AL18" s="10">
        <f t="shared" si="6"/>
        <v>964.44999999999959</v>
      </c>
      <c r="AM18" s="10">
        <f t="shared" si="7"/>
        <v>31.05559530905823</v>
      </c>
      <c r="AN18"/>
      <c r="AO18" t="s">
        <v>52</v>
      </c>
      <c r="AP18"/>
      <c r="AQ18"/>
      <c r="AR18"/>
      <c r="AS18">
        <v>31.16</v>
      </c>
      <c r="AT18">
        <v>267.89999999999998</v>
      </c>
      <c r="AU18">
        <v>20.7</v>
      </c>
      <c r="AV18">
        <v>-1</v>
      </c>
      <c r="AW18">
        <v>-1</v>
      </c>
      <c r="AX18">
        <v>-1</v>
      </c>
      <c r="AY18">
        <v>-1</v>
      </c>
      <c r="AZ18">
        <v>0</v>
      </c>
      <c r="BA18">
        <v>6</v>
      </c>
      <c r="BB18">
        <v>-1</v>
      </c>
      <c r="BC18">
        <v>1</v>
      </c>
      <c r="BD18" s="1">
        <f t="shared" si="8"/>
        <v>22.999999999999972</v>
      </c>
      <c r="BE18" s="1">
        <f t="shared" si="8"/>
        <v>-1.8000000000000007</v>
      </c>
      <c r="BF18" s="1">
        <f t="shared" si="9"/>
        <v>528.99999999999864</v>
      </c>
      <c r="BG18" s="1">
        <f t="shared" si="9"/>
        <v>3.2400000000000024</v>
      </c>
      <c r="BH18" s="1">
        <f t="shared" si="10"/>
        <v>532.23999999999864</v>
      </c>
      <c r="BI18" s="1">
        <f t="shared" si="11"/>
        <v>23.070327262524877</v>
      </c>
      <c r="BJ18"/>
      <c r="BK18" t="s">
        <v>52</v>
      </c>
      <c r="BL18"/>
      <c r="BM18"/>
      <c r="BN18"/>
      <c r="BO18">
        <v>35.664000000000001</v>
      </c>
      <c r="BP18">
        <v>254.1</v>
      </c>
      <c r="BQ18">
        <v>22.7</v>
      </c>
      <c r="BR18">
        <v>272.39999999999998</v>
      </c>
      <c r="BS18">
        <v>38.1</v>
      </c>
      <c r="BT18">
        <v>23.9</v>
      </c>
      <c r="BU18">
        <v>1</v>
      </c>
      <c r="BV18">
        <v>1</v>
      </c>
      <c r="BW18">
        <v>8</v>
      </c>
      <c r="BX18">
        <v>1</v>
      </c>
      <c r="BY18">
        <v>1</v>
      </c>
      <c r="BZ18" s="10">
        <f t="shared" si="12"/>
        <v>-18.299999999999983</v>
      </c>
      <c r="CA18" s="10">
        <f t="shared" si="12"/>
        <v>-15.400000000000002</v>
      </c>
      <c r="CB18" s="10">
        <f t="shared" si="13"/>
        <v>334.88999999999936</v>
      </c>
      <c r="CC18" s="10">
        <f t="shared" si="13"/>
        <v>237.16000000000005</v>
      </c>
      <c r="CD18" s="10">
        <f t="shared" si="14"/>
        <v>572.04999999999939</v>
      </c>
      <c r="CE18" s="10">
        <f t="shared" si="15"/>
        <v>23.91756676587314</v>
      </c>
      <c r="CG18" t="s">
        <v>52</v>
      </c>
      <c r="CH18"/>
      <c r="CI18"/>
      <c r="CJ18"/>
      <c r="CK18">
        <v>32.439</v>
      </c>
      <c r="CL18">
        <v>276.89999999999998</v>
      </c>
      <c r="CM18">
        <v>30.1</v>
      </c>
      <c r="CN18">
        <v>-1</v>
      </c>
      <c r="CO18">
        <v>-1</v>
      </c>
      <c r="CP18">
        <v>-1</v>
      </c>
      <c r="CQ18">
        <v>-1</v>
      </c>
      <c r="CR18">
        <v>0</v>
      </c>
      <c r="CS18">
        <v>7</v>
      </c>
      <c r="CT18">
        <v>-1</v>
      </c>
      <c r="CU18">
        <v>1</v>
      </c>
      <c r="CV18" s="1">
        <f t="shared" si="16"/>
        <v>-1.5</v>
      </c>
      <c r="CW18" s="1">
        <f t="shared" si="16"/>
        <v>7.8000000000000007</v>
      </c>
      <c r="CX18" s="1">
        <f t="shared" si="17"/>
        <v>2.25</v>
      </c>
      <c r="CY18" s="1">
        <f t="shared" si="17"/>
        <v>60.840000000000011</v>
      </c>
      <c r="CZ18" s="1">
        <f t="shared" si="18"/>
        <v>63.090000000000011</v>
      </c>
      <c r="DA18" s="1">
        <f t="shared" si="19"/>
        <v>7.9429213769242368</v>
      </c>
      <c r="DB18"/>
      <c r="DC18" t="s">
        <v>52</v>
      </c>
      <c r="DD18"/>
      <c r="DE18"/>
      <c r="DF18"/>
      <c r="DG18">
        <v>35.524999999999999</v>
      </c>
      <c r="DH18">
        <v>274.8</v>
      </c>
      <c r="DI18">
        <v>37.6</v>
      </c>
      <c r="DJ18">
        <v>-1</v>
      </c>
      <c r="DK18">
        <v>-1</v>
      </c>
      <c r="DL18">
        <v>-1</v>
      </c>
      <c r="DM18">
        <v>-1</v>
      </c>
      <c r="DN18">
        <v>0</v>
      </c>
      <c r="DO18">
        <v>7</v>
      </c>
      <c r="DP18">
        <v>-1</v>
      </c>
      <c r="DQ18">
        <v>1</v>
      </c>
      <c r="DR18" s="10">
        <f t="shared" si="20"/>
        <v>-2.0999999999999659</v>
      </c>
      <c r="DS18" s="10">
        <f t="shared" si="20"/>
        <v>16.900000000000002</v>
      </c>
      <c r="DT18" s="10">
        <f t="shared" si="21"/>
        <v>4.4099999999998571</v>
      </c>
      <c r="DU18" s="10">
        <f t="shared" si="21"/>
        <v>285.61000000000007</v>
      </c>
      <c r="DV18" s="10">
        <f t="shared" si="22"/>
        <v>290.01999999999992</v>
      </c>
      <c r="DW18" s="10">
        <f t="shared" si="23"/>
        <v>17.029973576021778</v>
      </c>
      <c r="DX18"/>
      <c r="DY18" t="s">
        <v>52</v>
      </c>
      <c r="DZ18"/>
      <c r="EA18"/>
      <c r="EB18"/>
      <c r="EC18" s="1">
        <v>37.222999999999999</v>
      </c>
      <c r="ED18" s="1">
        <v>203.5</v>
      </c>
      <c r="EE18" s="1">
        <v>25.4</v>
      </c>
      <c r="EF18" s="1">
        <v>180.5</v>
      </c>
      <c r="EG18" s="1">
        <v>39.4</v>
      </c>
      <c r="EH18" s="1">
        <v>27</v>
      </c>
      <c r="EI18" s="1">
        <v>1</v>
      </c>
      <c r="EJ18" s="1">
        <v>1</v>
      </c>
      <c r="EK18" s="1">
        <v>7</v>
      </c>
      <c r="EL18" s="1">
        <v>1</v>
      </c>
      <c r="EM18" s="1">
        <v>1</v>
      </c>
      <c r="EN18" s="1">
        <f t="shared" si="24"/>
        <v>23</v>
      </c>
      <c r="EO18" s="1">
        <f t="shared" si="24"/>
        <v>-14</v>
      </c>
      <c r="EP18" s="1">
        <f t="shared" si="25"/>
        <v>529</v>
      </c>
      <c r="EQ18" s="1">
        <f t="shared" si="25"/>
        <v>196</v>
      </c>
      <c r="ER18" s="1">
        <f t="shared" si="26"/>
        <v>725</v>
      </c>
      <c r="ES18" s="1">
        <f t="shared" si="27"/>
        <v>26.92582403567252</v>
      </c>
      <c r="ET18"/>
      <c r="EU18" t="s">
        <v>52</v>
      </c>
      <c r="EV18"/>
      <c r="EW18"/>
      <c r="EX18"/>
      <c r="FJ18" s="10">
        <f t="shared" si="28"/>
        <v>0</v>
      </c>
      <c r="FK18" s="10">
        <f t="shared" si="28"/>
        <v>0</v>
      </c>
      <c r="FL18" s="10">
        <f t="shared" si="29"/>
        <v>0</v>
      </c>
      <c r="FM18" s="10">
        <f t="shared" si="29"/>
        <v>0</v>
      </c>
      <c r="FN18" s="10">
        <f t="shared" si="30"/>
        <v>0</v>
      </c>
      <c r="FO18" s="10">
        <f t="shared" si="31"/>
        <v>0</v>
      </c>
      <c r="FP18"/>
      <c r="FQ18"/>
      <c r="FR18"/>
      <c r="FS18"/>
      <c r="FT18"/>
    </row>
    <row r="19" spans="1:176" x14ac:dyDescent="0.35">
      <c r="A19">
        <v>40.359000000000002</v>
      </c>
      <c r="B19">
        <v>260.10000000000002</v>
      </c>
      <c r="C19">
        <v>20.7</v>
      </c>
      <c r="D19">
        <v>-1</v>
      </c>
      <c r="E19">
        <v>-1</v>
      </c>
      <c r="F19">
        <v>-1</v>
      </c>
      <c r="G19">
        <v>-1</v>
      </c>
      <c r="H19">
        <v>0</v>
      </c>
      <c r="I19">
        <v>7</v>
      </c>
      <c r="J19">
        <v>-1</v>
      </c>
      <c r="K19">
        <v>1</v>
      </c>
      <c r="L19" s="26">
        <f t="shared" si="0"/>
        <v>56.600000000000023</v>
      </c>
      <c r="M19" s="26">
        <f t="shared" si="0"/>
        <v>-4.6999999999999993</v>
      </c>
      <c r="N19" s="26">
        <f t="shared" si="1"/>
        <v>3203.5600000000027</v>
      </c>
      <c r="O19" s="26">
        <f t="shared" si="1"/>
        <v>22.089999999999993</v>
      </c>
      <c r="P19" s="26">
        <f t="shared" si="2"/>
        <v>3225.6500000000028</v>
      </c>
      <c r="Q19" s="26">
        <f t="shared" si="3"/>
        <v>56.794806100558198</v>
      </c>
      <c r="S19"/>
      <c r="T19"/>
      <c r="U19"/>
      <c r="V19"/>
      <c r="W19">
        <v>42.689</v>
      </c>
      <c r="X19">
        <v>277.89999999999998</v>
      </c>
      <c r="Y19">
        <v>23.6</v>
      </c>
      <c r="Z19">
        <v>-1</v>
      </c>
      <c r="AA19">
        <v>-1</v>
      </c>
      <c r="AB19">
        <v>-1</v>
      </c>
      <c r="AC19">
        <v>-1</v>
      </c>
      <c r="AD19">
        <v>0</v>
      </c>
      <c r="AE19">
        <v>8</v>
      </c>
      <c r="AF19">
        <v>-1</v>
      </c>
      <c r="AG19">
        <v>1</v>
      </c>
      <c r="AH19" s="10">
        <f t="shared" si="4"/>
        <v>32.999999999999972</v>
      </c>
      <c r="AI19" s="10">
        <f t="shared" si="4"/>
        <v>-7.7999999999999972</v>
      </c>
      <c r="AJ19" s="10">
        <f t="shared" si="5"/>
        <v>1088.9999999999982</v>
      </c>
      <c r="AK19" s="10">
        <f t="shared" si="5"/>
        <v>60.839999999999954</v>
      </c>
      <c r="AL19" s="10">
        <f t="shared" si="6"/>
        <v>1149.8399999999981</v>
      </c>
      <c r="AM19" s="10">
        <f t="shared" si="7"/>
        <v>33.909290762267474</v>
      </c>
      <c r="AN19"/>
      <c r="AO19"/>
      <c r="AP19"/>
      <c r="AQ19"/>
      <c r="AR19"/>
      <c r="AS19">
        <v>31.552</v>
      </c>
      <c r="AT19">
        <v>267.89999999999998</v>
      </c>
      <c r="AU19">
        <v>26.9</v>
      </c>
      <c r="AV19">
        <v>267.89999999999998</v>
      </c>
      <c r="AW19">
        <v>20.7</v>
      </c>
      <c r="AX19">
        <v>6.2</v>
      </c>
      <c r="AY19">
        <v>1</v>
      </c>
      <c r="AZ19">
        <v>1</v>
      </c>
      <c r="BA19">
        <v>7</v>
      </c>
      <c r="BB19">
        <v>1</v>
      </c>
      <c r="BC19">
        <v>1</v>
      </c>
      <c r="BD19" s="1">
        <f t="shared" si="8"/>
        <v>0</v>
      </c>
      <c r="BE19" s="1">
        <f t="shared" si="8"/>
        <v>6.1999999999999993</v>
      </c>
      <c r="BF19" s="1">
        <f t="shared" si="9"/>
        <v>0</v>
      </c>
      <c r="BG19" s="1">
        <f t="shared" si="9"/>
        <v>38.439999999999991</v>
      </c>
      <c r="BH19" s="1">
        <f t="shared" si="10"/>
        <v>38.439999999999991</v>
      </c>
      <c r="BI19" s="1">
        <f t="shared" si="11"/>
        <v>6.1999999999999993</v>
      </c>
      <c r="BJ19"/>
      <c r="BK19"/>
      <c r="BL19"/>
      <c r="BM19"/>
      <c r="BN19"/>
      <c r="BO19">
        <v>39.735999999999997</v>
      </c>
      <c r="BP19">
        <v>223.5</v>
      </c>
      <c r="BQ19">
        <v>70.099999999999994</v>
      </c>
      <c r="BR19">
        <v>-1</v>
      </c>
      <c r="BS19">
        <v>-1</v>
      </c>
      <c r="BT19">
        <v>-1</v>
      </c>
      <c r="BU19">
        <v>-1</v>
      </c>
      <c r="BV19">
        <v>0</v>
      </c>
      <c r="BW19">
        <v>8</v>
      </c>
      <c r="BX19">
        <v>-1</v>
      </c>
      <c r="BY19">
        <v>1</v>
      </c>
      <c r="BZ19" s="10">
        <f t="shared" si="12"/>
        <v>-30.599999999999994</v>
      </c>
      <c r="CA19" s="10">
        <f t="shared" si="12"/>
        <v>47.399999999999991</v>
      </c>
      <c r="CB19" s="10">
        <f t="shared" si="13"/>
        <v>936.35999999999967</v>
      </c>
      <c r="CC19" s="10">
        <f t="shared" si="13"/>
        <v>2246.7599999999993</v>
      </c>
      <c r="CD19" s="10">
        <f t="shared" si="14"/>
        <v>3183.119999999999</v>
      </c>
      <c r="CE19" s="10">
        <f t="shared" si="15"/>
        <v>56.419145686548632</v>
      </c>
      <c r="CG19"/>
      <c r="CH19"/>
      <c r="CI19"/>
      <c r="CJ19"/>
      <c r="CK19">
        <v>32.831000000000003</v>
      </c>
      <c r="CL19">
        <v>270.8</v>
      </c>
      <c r="CM19">
        <v>20.7</v>
      </c>
      <c r="CN19">
        <v>276.89999999999998</v>
      </c>
      <c r="CO19">
        <v>30.1</v>
      </c>
      <c r="CP19">
        <v>11.2</v>
      </c>
      <c r="CQ19">
        <v>1</v>
      </c>
      <c r="CR19">
        <v>1</v>
      </c>
      <c r="CS19">
        <v>8</v>
      </c>
      <c r="CT19">
        <v>1</v>
      </c>
      <c r="CU19">
        <v>1</v>
      </c>
      <c r="CV19" s="1">
        <f t="shared" si="16"/>
        <v>-6.0999999999999659</v>
      </c>
      <c r="CW19" s="1">
        <f t="shared" si="16"/>
        <v>-9.4000000000000021</v>
      </c>
      <c r="CX19" s="1">
        <f t="shared" si="17"/>
        <v>37.209999999999582</v>
      </c>
      <c r="CY19" s="1">
        <f t="shared" si="17"/>
        <v>88.360000000000042</v>
      </c>
      <c r="CZ19" s="1">
        <f t="shared" si="18"/>
        <v>125.56999999999962</v>
      </c>
      <c r="DA19" s="1">
        <f t="shared" si="19"/>
        <v>11.205802068571424</v>
      </c>
      <c r="DB19"/>
      <c r="DC19"/>
      <c r="DD19"/>
      <c r="DE19"/>
      <c r="DF19"/>
      <c r="DG19">
        <v>36.381</v>
      </c>
      <c r="DH19">
        <v>232</v>
      </c>
      <c r="DI19">
        <v>27.2</v>
      </c>
      <c r="DJ19">
        <v>274.8</v>
      </c>
      <c r="DK19">
        <v>37.6</v>
      </c>
      <c r="DL19">
        <v>44</v>
      </c>
      <c r="DM19">
        <v>1</v>
      </c>
      <c r="DN19">
        <v>1</v>
      </c>
      <c r="DO19">
        <v>8</v>
      </c>
      <c r="DP19">
        <v>1</v>
      </c>
      <c r="DQ19">
        <v>1</v>
      </c>
      <c r="DR19" s="10">
        <f t="shared" si="20"/>
        <v>-42.800000000000011</v>
      </c>
      <c r="DS19" s="10">
        <f t="shared" si="20"/>
        <v>-10.400000000000002</v>
      </c>
      <c r="DT19" s="10">
        <f t="shared" si="21"/>
        <v>1831.8400000000011</v>
      </c>
      <c r="DU19" s="10">
        <f t="shared" si="21"/>
        <v>108.16000000000004</v>
      </c>
      <c r="DV19" s="10">
        <f t="shared" si="22"/>
        <v>1940.0000000000011</v>
      </c>
      <c r="DW19" s="10">
        <f t="shared" si="23"/>
        <v>44.045431091090492</v>
      </c>
      <c r="DX19"/>
      <c r="DY19"/>
      <c r="DZ19"/>
      <c r="EA19"/>
      <c r="EB19"/>
      <c r="EC19" s="1">
        <v>40.359000000000002</v>
      </c>
      <c r="ED19" s="1">
        <v>260.10000000000002</v>
      </c>
      <c r="EE19" s="1">
        <v>20.7</v>
      </c>
      <c r="EF19" s="1">
        <v>-1</v>
      </c>
      <c r="EG19" s="1">
        <v>-1</v>
      </c>
      <c r="EH19" s="1">
        <v>-1</v>
      </c>
      <c r="EI19" s="1">
        <v>-1</v>
      </c>
      <c r="EJ19" s="1">
        <v>0</v>
      </c>
      <c r="EK19" s="1">
        <v>7</v>
      </c>
      <c r="EL19" s="1">
        <v>-1</v>
      </c>
      <c r="EM19" s="1">
        <v>1</v>
      </c>
      <c r="EN19" s="1">
        <f t="shared" si="24"/>
        <v>56.600000000000023</v>
      </c>
      <c r="EO19" s="1">
        <f t="shared" si="24"/>
        <v>-4.6999999999999993</v>
      </c>
      <c r="EP19" s="1">
        <f t="shared" si="25"/>
        <v>3203.5600000000027</v>
      </c>
      <c r="EQ19" s="1">
        <f t="shared" si="25"/>
        <v>22.089999999999993</v>
      </c>
      <c r="ER19" s="1">
        <f t="shared" si="26"/>
        <v>3225.6500000000028</v>
      </c>
      <c r="ES19" s="1">
        <f t="shared" si="27"/>
        <v>56.794806100558198</v>
      </c>
      <c r="ET19"/>
      <c r="EU19"/>
      <c r="EV19"/>
      <c r="EW19"/>
      <c r="EX19"/>
      <c r="FJ19" s="10">
        <f t="shared" si="28"/>
        <v>0</v>
      </c>
      <c r="FK19" s="10">
        <f t="shared" si="28"/>
        <v>0</v>
      </c>
      <c r="FL19" s="10">
        <f t="shared" si="29"/>
        <v>0</v>
      </c>
      <c r="FM19" s="10">
        <f t="shared" si="29"/>
        <v>0</v>
      </c>
      <c r="FN19" s="10">
        <f t="shared" si="30"/>
        <v>0</v>
      </c>
      <c r="FO19" s="10">
        <f t="shared" si="31"/>
        <v>0</v>
      </c>
      <c r="FP19"/>
      <c r="FQ19"/>
      <c r="FR19"/>
      <c r="FS19"/>
      <c r="FT19"/>
    </row>
    <row r="20" spans="1:176" x14ac:dyDescent="0.35">
      <c r="A20">
        <v>41.063000000000002</v>
      </c>
      <c r="B20">
        <v>244.9</v>
      </c>
      <c r="C20">
        <v>21.8</v>
      </c>
      <c r="D20">
        <v>260.10000000000002</v>
      </c>
      <c r="E20">
        <v>20.7</v>
      </c>
      <c r="F20">
        <v>15.2</v>
      </c>
      <c r="G20">
        <v>1</v>
      </c>
      <c r="H20">
        <v>1</v>
      </c>
      <c r="I20">
        <v>8</v>
      </c>
      <c r="J20">
        <v>1</v>
      </c>
      <c r="K20">
        <v>1</v>
      </c>
      <c r="L20" s="26">
        <f t="shared" si="0"/>
        <v>-15.200000000000017</v>
      </c>
      <c r="M20" s="26">
        <f t="shared" si="0"/>
        <v>1.1000000000000014</v>
      </c>
      <c r="N20" s="26">
        <f t="shared" si="1"/>
        <v>231.04000000000053</v>
      </c>
      <c r="O20" s="26">
        <f t="shared" si="1"/>
        <v>1.2100000000000031</v>
      </c>
      <c r="P20" s="26">
        <f t="shared" si="2"/>
        <v>232.25000000000054</v>
      </c>
      <c r="Q20" s="26">
        <f t="shared" si="3"/>
        <v>15.239750654128189</v>
      </c>
      <c r="S20" t="s">
        <v>14</v>
      </c>
      <c r="T20">
        <f>V20-U12</f>
        <v>53</v>
      </c>
      <c r="U20"/>
      <c r="V20">
        <f>COUNT(G3:G2000)</f>
        <v>93</v>
      </c>
      <c r="W20">
        <v>43.137</v>
      </c>
      <c r="X20">
        <v>261.3</v>
      </c>
      <c r="Y20">
        <v>34.5</v>
      </c>
      <c r="Z20">
        <v>277.89999999999998</v>
      </c>
      <c r="AA20">
        <v>23.6</v>
      </c>
      <c r="AB20">
        <v>19.899999999999999</v>
      </c>
      <c r="AC20">
        <v>1</v>
      </c>
      <c r="AD20">
        <v>1</v>
      </c>
      <c r="AE20">
        <v>9</v>
      </c>
      <c r="AF20">
        <v>1</v>
      </c>
      <c r="AG20">
        <v>1</v>
      </c>
      <c r="AH20" s="10">
        <f t="shared" si="4"/>
        <v>-16.599999999999966</v>
      </c>
      <c r="AI20" s="10">
        <f t="shared" si="4"/>
        <v>10.899999999999999</v>
      </c>
      <c r="AJ20" s="10">
        <f t="shared" si="5"/>
        <v>275.55999999999887</v>
      </c>
      <c r="AK20" s="10">
        <f t="shared" si="5"/>
        <v>118.80999999999997</v>
      </c>
      <c r="AL20" s="10">
        <f t="shared" si="6"/>
        <v>394.36999999999887</v>
      </c>
      <c r="AM20" s="10">
        <f t="shared" si="7"/>
        <v>19.858751219550509</v>
      </c>
      <c r="AN20"/>
      <c r="AO20" t="s">
        <v>14</v>
      </c>
      <c r="AP20">
        <f>AR20-AQ12</f>
        <v>66</v>
      </c>
      <c r="AQ20"/>
      <c r="AR20">
        <f>COUNT(AC3:AC2000)</f>
        <v>106</v>
      </c>
      <c r="AS20">
        <v>34.735999999999997</v>
      </c>
      <c r="AT20">
        <v>276.89999999999998</v>
      </c>
      <c r="AU20">
        <v>26.7</v>
      </c>
      <c r="AV20">
        <v>-1</v>
      </c>
      <c r="AW20">
        <v>-1</v>
      </c>
      <c r="AX20">
        <v>-1</v>
      </c>
      <c r="AY20">
        <v>-1</v>
      </c>
      <c r="AZ20">
        <v>0</v>
      </c>
      <c r="BA20">
        <v>7</v>
      </c>
      <c r="BB20">
        <v>-1</v>
      </c>
      <c r="BC20">
        <v>1</v>
      </c>
      <c r="BD20" s="1">
        <f t="shared" si="8"/>
        <v>9</v>
      </c>
      <c r="BE20" s="1">
        <f t="shared" si="8"/>
        <v>-0.19999999999999929</v>
      </c>
      <c r="BF20" s="1">
        <f t="shared" si="9"/>
        <v>81</v>
      </c>
      <c r="BG20" s="1">
        <f t="shared" si="9"/>
        <v>3.9999999999999716E-2</v>
      </c>
      <c r="BH20" s="1">
        <f t="shared" si="10"/>
        <v>81.040000000000006</v>
      </c>
      <c r="BI20" s="1">
        <f t="shared" si="11"/>
        <v>9.0022219479415195</v>
      </c>
      <c r="BJ20"/>
      <c r="BK20" t="s">
        <v>14</v>
      </c>
      <c r="BL20">
        <f>BN20-BM12</f>
        <v>61</v>
      </c>
      <c r="BM20"/>
      <c r="BN20">
        <f>COUNT(AY3:AY2000)</f>
        <v>101</v>
      </c>
      <c r="BO20">
        <v>40.432000000000002</v>
      </c>
      <c r="BP20">
        <v>244.9</v>
      </c>
      <c r="BQ20">
        <v>129.4</v>
      </c>
      <c r="BR20">
        <v>223.5</v>
      </c>
      <c r="BS20">
        <v>70.099999999999994</v>
      </c>
      <c r="BT20">
        <v>63</v>
      </c>
      <c r="BU20">
        <v>2</v>
      </c>
      <c r="BV20">
        <v>0</v>
      </c>
      <c r="BW20">
        <v>8</v>
      </c>
      <c r="BX20">
        <v>0</v>
      </c>
      <c r="BY20">
        <v>1</v>
      </c>
      <c r="BZ20" s="10">
        <f t="shared" si="12"/>
        <v>21.400000000000006</v>
      </c>
      <c r="CA20" s="10">
        <f t="shared" si="12"/>
        <v>59.300000000000011</v>
      </c>
      <c r="CB20" s="10">
        <f t="shared" si="13"/>
        <v>457.96000000000026</v>
      </c>
      <c r="CC20" s="10">
        <f t="shared" si="13"/>
        <v>3516.4900000000011</v>
      </c>
      <c r="CD20" s="10">
        <f t="shared" si="14"/>
        <v>3974.4500000000016</v>
      </c>
      <c r="CE20" s="10">
        <f t="shared" si="15"/>
        <v>63.043239129981274</v>
      </c>
      <c r="CG20" t="s">
        <v>14</v>
      </c>
      <c r="CH20">
        <f>CJ20-CI12</f>
        <v>62</v>
      </c>
      <c r="CI20"/>
      <c r="CJ20">
        <f>COUNT(BU3:BU2000)</f>
        <v>102</v>
      </c>
      <c r="CK20">
        <v>36.286999999999999</v>
      </c>
      <c r="CL20">
        <v>276.89999999999998</v>
      </c>
      <c r="CM20">
        <v>36.299999999999997</v>
      </c>
      <c r="CN20">
        <v>-1</v>
      </c>
      <c r="CO20">
        <v>-1</v>
      </c>
      <c r="CP20">
        <v>-1</v>
      </c>
      <c r="CQ20">
        <v>-1</v>
      </c>
      <c r="CR20">
        <v>0</v>
      </c>
      <c r="CS20">
        <v>8</v>
      </c>
      <c r="CT20">
        <v>-1</v>
      </c>
      <c r="CU20">
        <v>1</v>
      </c>
      <c r="CV20" s="1">
        <f t="shared" si="16"/>
        <v>6.0999999999999659</v>
      </c>
      <c r="CW20" s="1">
        <f t="shared" si="16"/>
        <v>15.599999999999998</v>
      </c>
      <c r="CX20" s="1">
        <f t="shared" si="17"/>
        <v>37.209999999999582</v>
      </c>
      <c r="CY20" s="1">
        <f t="shared" si="17"/>
        <v>243.35999999999993</v>
      </c>
      <c r="CZ20" s="1">
        <f t="shared" si="18"/>
        <v>280.56999999999948</v>
      </c>
      <c r="DA20" s="1">
        <f t="shared" si="19"/>
        <v>16.750223879100826</v>
      </c>
      <c r="DB20"/>
      <c r="DC20" t="s">
        <v>14</v>
      </c>
      <c r="DD20">
        <f>DF20-DE12</f>
        <v>49</v>
      </c>
      <c r="DE20"/>
      <c r="DF20">
        <f>COUNT(CQ3:CQ2000)</f>
        <v>89</v>
      </c>
      <c r="DG20">
        <v>40.429000000000002</v>
      </c>
      <c r="DH20">
        <v>240.4</v>
      </c>
      <c r="DI20">
        <v>119.6</v>
      </c>
      <c r="DJ20">
        <v>-1</v>
      </c>
      <c r="DK20">
        <v>-1</v>
      </c>
      <c r="DL20">
        <v>-1</v>
      </c>
      <c r="DM20">
        <v>-1</v>
      </c>
      <c r="DN20">
        <v>0</v>
      </c>
      <c r="DO20">
        <v>8</v>
      </c>
      <c r="DP20">
        <v>-1</v>
      </c>
      <c r="DQ20">
        <v>1</v>
      </c>
      <c r="DR20" s="10">
        <f t="shared" si="20"/>
        <v>8.4000000000000057</v>
      </c>
      <c r="DS20" s="10">
        <f t="shared" si="20"/>
        <v>92.399999999999991</v>
      </c>
      <c r="DT20" s="10">
        <f t="shared" si="21"/>
        <v>70.560000000000102</v>
      </c>
      <c r="DU20" s="10">
        <f t="shared" si="21"/>
        <v>8537.7599999999984</v>
      </c>
      <c r="DV20" s="10">
        <f t="shared" si="22"/>
        <v>8608.3199999999979</v>
      </c>
      <c r="DW20" s="10">
        <f t="shared" si="23"/>
        <v>92.781032544372977</v>
      </c>
      <c r="DX20"/>
      <c r="DY20" t="s">
        <v>14</v>
      </c>
      <c r="DZ20">
        <f>EB20-EA12</f>
        <v>55</v>
      </c>
      <c r="EA20"/>
      <c r="EB20">
        <f>COUNT(DM3:DM2000)</f>
        <v>95</v>
      </c>
      <c r="EC20" s="1">
        <v>41.063000000000002</v>
      </c>
      <c r="ED20" s="1">
        <v>244.9</v>
      </c>
      <c r="EE20" s="1">
        <v>21.8</v>
      </c>
      <c r="EF20" s="1">
        <v>260.10000000000002</v>
      </c>
      <c r="EG20" s="1">
        <v>20.7</v>
      </c>
      <c r="EH20" s="1">
        <v>15.2</v>
      </c>
      <c r="EI20" s="1">
        <v>1</v>
      </c>
      <c r="EJ20" s="1">
        <v>1</v>
      </c>
      <c r="EK20" s="1">
        <v>8</v>
      </c>
      <c r="EL20" s="1">
        <v>1</v>
      </c>
      <c r="EM20" s="1">
        <v>1</v>
      </c>
      <c r="EN20" s="1">
        <f t="shared" si="24"/>
        <v>-15.200000000000017</v>
      </c>
      <c r="EO20" s="1">
        <f t="shared" si="24"/>
        <v>1.1000000000000014</v>
      </c>
      <c r="EP20" s="1">
        <f t="shared" si="25"/>
        <v>231.04000000000053</v>
      </c>
      <c r="EQ20" s="1">
        <f t="shared" si="25"/>
        <v>1.2100000000000031</v>
      </c>
      <c r="ER20" s="1">
        <f t="shared" si="26"/>
        <v>232.25000000000054</v>
      </c>
      <c r="ES20" s="1">
        <f t="shared" si="27"/>
        <v>15.239750654128189</v>
      </c>
      <c r="ET20"/>
      <c r="EU20" t="s">
        <v>14</v>
      </c>
      <c r="EV20">
        <f>EX20-EW12</f>
        <v>53</v>
      </c>
      <c r="EW20"/>
      <c r="EX20">
        <f>COUNT(EI3:EI2000)</f>
        <v>93</v>
      </c>
      <c r="FJ20" s="10">
        <f t="shared" si="28"/>
        <v>0</v>
      </c>
      <c r="FK20" s="10">
        <f t="shared" si="28"/>
        <v>0</v>
      </c>
      <c r="FL20" s="10">
        <f t="shared" si="29"/>
        <v>0</v>
      </c>
      <c r="FM20" s="10">
        <f t="shared" si="29"/>
        <v>0</v>
      </c>
      <c r="FN20" s="10">
        <f t="shared" si="30"/>
        <v>0</v>
      </c>
      <c r="FO20" s="10">
        <f t="shared" si="31"/>
        <v>0</v>
      </c>
      <c r="FP20"/>
      <c r="FQ20"/>
      <c r="FR20"/>
      <c r="FS20"/>
      <c r="FT20"/>
    </row>
    <row r="21" spans="1:176" x14ac:dyDescent="0.35">
      <c r="A21">
        <v>44.655000000000001</v>
      </c>
      <c r="B21">
        <v>263.2</v>
      </c>
      <c r="C21">
        <v>22.3</v>
      </c>
      <c r="D21">
        <v>-1</v>
      </c>
      <c r="E21">
        <v>-1</v>
      </c>
      <c r="F21">
        <v>-1</v>
      </c>
      <c r="G21">
        <v>-1</v>
      </c>
      <c r="H21">
        <v>0</v>
      </c>
      <c r="I21">
        <v>8</v>
      </c>
      <c r="J21">
        <v>-1</v>
      </c>
      <c r="K21">
        <v>1</v>
      </c>
      <c r="L21" s="26">
        <f t="shared" si="0"/>
        <v>18.299999999999983</v>
      </c>
      <c r="M21" s="26">
        <f t="shared" si="0"/>
        <v>0.5</v>
      </c>
      <c r="N21" s="26">
        <f t="shared" si="1"/>
        <v>334.88999999999936</v>
      </c>
      <c r="O21" s="26">
        <f t="shared" si="1"/>
        <v>0.25</v>
      </c>
      <c r="P21" s="26">
        <f t="shared" si="2"/>
        <v>335.13999999999936</v>
      </c>
      <c r="Q21" s="26">
        <f t="shared" si="3"/>
        <v>18.306829326784019</v>
      </c>
      <c r="W21">
        <v>46.673000000000002</v>
      </c>
      <c r="X21">
        <v>264.8</v>
      </c>
      <c r="Y21">
        <v>24</v>
      </c>
      <c r="Z21">
        <v>-1</v>
      </c>
      <c r="AA21">
        <v>-1</v>
      </c>
      <c r="AB21">
        <v>-1</v>
      </c>
      <c r="AC21">
        <v>-1</v>
      </c>
      <c r="AD21">
        <v>0</v>
      </c>
      <c r="AE21">
        <v>9</v>
      </c>
      <c r="AF21">
        <v>-1</v>
      </c>
      <c r="AG21">
        <v>1</v>
      </c>
      <c r="AH21" s="10">
        <f t="shared" si="4"/>
        <v>3.5</v>
      </c>
      <c r="AI21" s="10">
        <f t="shared" si="4"/>
        <v>-10.5</v>
      </c>
      <c r="AJ21" s="10">
        <f t="shared" si="5"/>
        <v>12.25</v>
      </c>
      <c r="AK21" s="10">
        <f t="shared" si="5"/>
        <v>110.25</v>
      </c>
      <c r="AL21" s="10">
        <f t="shared" si="6"/>
        <v>122.5</v>
      </c>
      <c r="AM21" s="10">
        <f t="shared" si="7"/>
        <v>11.067971810589327</v>
      </c>
      <c r="AN21"/>
      <c r="AO21"/>
      <c r="AP21"/>
      <c r="AQ21"/>
      <c r="AR21"/>
      <c r="AS21">
        <v>35.448</v>
      </c>
      <c r="AT21">
        <v>220.9</v>
      </c>
      <c r="AU21">
        <v>27.6</v>
      </c>
      <c r="AV21">
        <v>276.89999999999998</v>
      </c>
      <c r="AW21">
        <v>26.7</v>
      </c>
      <c r="AX21">
        <v>56.1</v>
      </c>
      <c r="AY21">
        <v>2</v>
      </c>
      <c r="AZ21">
        <v>0</v>
      </c>
      <c r="BA21">
        <v>7</v>
      </c>
      <c r="BB21">
        <v>0</v>
      </c>
      <c r="BC21">
        <v>1</v>
      </c>
      <c r="BD21" s="1">
        <f t="shared" si="8"/>
        <v>-55.999999999999972</v>
      </c>
      <c r="BE21" s="1">
        <f t="shared" si="8"/>
        <v>0.90000000000000213</v>
      </c>
      <c r="BF21" s="1">
        <f t="shared" si="9"/>
        <v>3135.9999999999968</v>
      </c>
      <c r="BG21" s="1">
        <f t="shared" si="9"/>
        <v>0.81000000000000383</v>
      </c>
      <c r="BH21" s="1">
        <f t="shared" si="10"/>
        <v>3136.8099999999968</v>
      </c>
      <c r="BI21" s="1">
        <f t="shared" si="11"/>
        <v>56.007231675918398</v>
      </c>
      <c r="BJ21"/>
      <c r="BK21"/>
      <c r="BL21"/>
      <c r="BM21"/>
      <c r="BN21"/>
      <c r="BO21">
        <v>40.607999999999997</v>
      </c>
      <c r="BP21">
        <v>239.2</v>
      </c>
      <c r="BQ21">
        <v>46.5</v>
      </c>
      <c r="BR21">
        <v>244.9</v>
      </c>
      <c r="BS21">
        <v>129.4</v>
      </c>
      <c r="BT21">
        <v>83</v>
      </c>
      <c r="BU21">
        <v>2</v>
      </c>
      <c r="BV21">
        <v>0</v>
      </c>
      <c r="BW21">
        <v>8</v>
      </c>
      <c r="BX21">
        <v>0</v>
      </c>
      <c r="BY21">
        <v>1</v>
      </c>
      <c r="BZ21" s="10">
        <f t="shared" si="12"/>
        <v>-5.7000000000000171</v>
      </c>
      <c r="CA21" s="10">
        <f t="shared" si="12"/>
        <v>-82.9</v>
      </c>
      <c r="CB21" s="10">
        <f t="shared" si="13"/>
        <v>32.490000000000194</v>
      </c>
      <c r="CC21" s="10">
        <f t="shared" si="13"/>
        <v>6872.4100000000008</v>
      </c>
      <c r="CD21" s="10">
        <f t="shared" si="14"/>
        <v>6904.9000000000005</v>
      </c>
      <c r="CE21" s="10">
        <f t="shared" si="15"/>
        <v>83.095727928696789</v>
      </c>
      <c r="CG21"/>
      <c r="CH21"/>
      <c r="CI21"/>
      <c r="CJ21"/>
      <c r="CK21">
        <v>36.942999999999998</v>
      </c>
      <c r="CL21">
        <v>275.5</v>
      </c>
      <c r="CM21">
        <v>26.3</v>
      </c>
      <c r="CN21">
        <v>276.89999999999998</v>
      </c>
      <c r="CO21">
        <v>36.299999999999997</v>
      </c>
      <c r="CP21">
        <v>10.1</v>
      </c>
      <c r="CQ21">
        <v>1</v>
      </c>
      <c r="CR21">
        <v>1</v>
      </c>
      <c r="CS21">
        <v>9</v>
      </c>
      <c r="CT21">
        <v>1</v>
      </c>
      <c r="CU21">
        <v>1</v>
      </c>
      <c r="CV21" s="1">
        <f t="shared" si="16"/>
        <v>-1.3999999999999773</v>
      </c>
      <c r="CW21" s="1">
        <f t="shared" si="16"/>
        <v>-9.9999999999999964</v>
      </c>
      <c r="CX21" s="1">
        <f t="shared" si="17"/>
        <v>1.9599999999999362</v>
      </c>
      <c r="CY21" s="1">
        <f t="shared" si="17"/>
        <v>99.999999999999929</v>
      </c>
      <c r="CZ21" s="1">
        <f t="shared" si="18"/>
        <v>101.95999999999987</v>
      </c>
      <c r="DA21" s="1">
        <f t="shared" si="19"/>
        <v>10.097524449091464</v>
      </c>
      <c r="DB21"/>
      <c r="DC21"/>
      <c r="DD21"/>
      <c r="DE21"/>
      <c r="DF21"/>
      <c r="DG21">
        <v>40.933</v>
      </c>
      <c r="DH21">
        <v>231.1</v>
      </c>
      <c r="DI21">
        <v>149.19999999999999</v>
      </c>
      <c r="DJ21">
        <v>240.4</v>
      </c>
      <c r="DK21">
        <v>119.6</v>
      </c>
      <c r="DL21">
        <v>31</v>
      </c>
      <c r="DM21">
        <v>1</v>
      </c>
      <c r="DN21">
        <v>1</v>
      </c>
      <c r="DO21">
        <v>9</v>
      </c>
      <c r="DP21">
        <v>1</v>
      </c>
      <c r="DQ21">
        <v>1</v>
      </c>
      <c r="DR21" s="10">
        <f t="shared" si="20"/>
        <v>-9.3000000000000114</v>
      </c>
      <c r="DS21" s="10">
        <f t="shared" si="20"/>
        <v>29.599999999999994</v>
      </c>
      <c r="DT21" s="10">
        <f t="shared" si="21"/>
        <v>86.490000000000208</v>
      </c>
      <c r="DU21" s="10">
        <f t="shared" si="21"/>
        <v>876.15999999999963</v>
      </c>
      <c r="DV21" s="10">
        <f t="shared" si="22"/>
        <v>962.64999999999986</v>
      </c>
      <c r="DW21" s="10">
        <f t="shared" si="23"/>
        <v>31.026601489689455</v>
      </c>
      <c r="DX21"/>
      <c r="DY21"/>
      <c r="DZ21"/>
      <c r="EA21"/>
      <c r="EB21"/>
      <c r="EC21" s="1">
        <v>44.655000000000001</v>
      </c>
      <c r="ED21" s="1">
        <v>263.2</v>
      </c>
      <c r="EE21" s="1">
        <v>22.3</v>
      </c>
      <c r="EF21" s="1">
        <v>-1</v>
      </c>
      <c r="EG21" s="1">
        <v>-1</v>
      </c>
      <c r="EH21" s="1">
        <v>-1</v>
      </c>
      <c r="EI21" s="1">
        <v>-1</v>
      </c>
      <c r="EJ21" s="1">
        <v>0</v>
      </c>
      <c r="EK21" s="1">
        <v>8</v>
      </c>
      <c r="EL21" s="1">
        <v>-1</v>
      </c>
      <c r="EM21" s="1">
        <v>1</v>
      </c>
      <c r="EN21" s="1">
        <f t="shared" si="24"/>
        <v>18.299999999999983</v>
      </c>
      <c r="EO21" s="1">
        <f t="shared" si="24"/>
        <v>0.5</v>
      </c>
      <c r="EP21" s="1">
        <f t="shared" si="25"/>
        <v>334.88999999999936</v>
      </c>
      <c r="EQ21" s="1">
        <f t="shared" si="25"/>
        <v>0.25</v>
      </c>
      <c r="ER21" s="1">
        <f t="shared" si="26"/>
        <v>335.13999999999936</v>
      </c>
      <c r="ES21" s="1">
        <f t="shared" si="27"/>
        <v>18.306829326784019</v>
      </c>
      <c r="ET21"/>
      <c r="EU21"/>
      <c r="EV21"/>
      <c r="EW21"/>
      <c r="EX21"/>
      <c r="FJ21" s="10">
        <f t="shared" si="28"/>
        <v>0</v>
      </c>
      <c r="FK21" s="10">
        <f t="shared" si="28"/>
        <v>0</v>
      </c>
      <c r="FL21" s="10">
        <f t="shared" si="29"/>
        <v>0</v>
      </c>
      <c r="FM21" s="10">
        <f t="shared" si="29"/>
        <v>0</v>
      </c>
      <c r="FN21" s="10">
        <f t="shared" si="30"/>
        <v>0</v>
      </c>
      <c r="FO21" s="10">
        <f t="shared" si="31"/>
        <v>0</v>
      </c>
      <c r="FP21"/>
      <c r="FQ21"/>
      <c r="FR21"/>
      <c r="FS21"/>
      <c r="FT21"/>
    </row>
    <row r="22" spans="1:176" x14ac:dyDescent="0.35">
      <c r="A22">
        <v>45.302999999999997</v>
      </c>
      <c r="B22">
        <v>249.4</v>
      </c>
      <c r="C22">
        <v>20.7</v>
      </c>
      <c r="D22">
        <v>263.2</v>
      </c>
      <c r="E22">
        <v>22.3</v>
      </c>
      <c r="F22">
        <v>13.9</v>
      </c>
      <c r="G22">
        <v>1</v>
      </c>
      <c r="H22">
        <v>1</v>
      </c>
      <c r="I22">
        <v>9</v>
      </c>
      <c r="J22">
        <v>1</v>
      </c>
      <c r="K22">
        <v>1</v>
      </c>
      <c r="L22" s="26">
        <f t="shared" si="0"/>
        <v>-13.799999999999983</v>
      </c>
      <c r="M22" s="26">
        <f t="shared" si="0"/>
        <v>-1.6000000000000014</v>
      </c>
      <c r="N22" s="26">
        <f t="shared" si="1"/>
        <v>190.43999999999954</v>
      </c>
      <c r="O22" s="26">
        <f t="shared" si="1"/>
        <v>2.5600000000000045</v>
      </c>
      <c r="P22" s="26">
        <f t="shared" si="2"/>
        <v>192.99999999999955</v>
      </c>
      <c r="Q22" s="26">
        <f t="shared" si="3"/>
        <v>13.892443989449788</v>
      </c>
      <c r="W22">
        <v>47.360999999999997</v>
      </c>
      <c r="X22">
        <v>247</v>
      </c>
      <c r="Y22">
        <v>22.5</v>
      </c>
      <c r="Z22">
        <v>264.8</v>
      </c>
      <c r="AA22">
        <v>24</v>
      </c>
      <c r="AB22">
        <v>17.899999999999999</v>
      </c>
      <c r="AC22">
        <v>1</v>
      </c>
      <c r="AD22">
        <v>1</v>
      </c>
      <c r="AE22">
        <v>10</v>
      </c>
      <c r="AF22">
        <v>1</v>
      </c>
      <c r="AG22">
        <v>1</v>
      </c>
      <c r="AH22" s="10">
        <f t="shared" si="4"/>
        <v>-17.800000000000011</v>
      </c>
      <c r="AI22" s="10">
        <f t="shared" si="4"/>
        <v>-1.5</v>
      </c>
      <c r="AJ22" s="10">
        <f t="shared" si="5"/>
        <v>316.84000000000043</v>
      </c>
      <c r="AK22" s="10">
        <f t="shared" si="5"/>
        <v>2.25</v>
      </c>
      <c r="AL22" s="10">
        <f t="shared" si="6"/>
        <v>319.09000000000043</v>
      </c>
      <c r="AM22" s="10">
        <f t="shared" si="7"/>
        <v>17.863090438107299</v>
      </c>
      <c r="AN22"/>
      <c r="AO22"/>
      <c r="AP22"/>
      <c r="AQ22"/>
      <c r="AR22"/>
      <c r="AS22">
        <v>36.119999999999997</v>
      </c>
      <c r="AT22">
        <v>235.6</v>
      </c>
      <c r="AU22">
        <v>26.5</v>
      </c>
      <c r="AV22">
        <v>220.9</v>
      </c>
      <c r="AW22">
        <v>27.6</v>
      </c>
      <c r="AX22">
        <v>14.8</v>
      </c>
      <c r="AY22">
        <v>1</v>
      </c>
      <c r="AZ22">
        <v>1</v>
      </c>
      <c r="BA22">
        <v>8</v>
      </c>
      <c r="BB22">
        <v>1</v>
      </c>
      <c r="BC22">
        <v>1</v>
      </c>
      <c r="BD22" s="1">
        <f t="shared" si="8"/>
        <v>14.699999999999989</v>
      </c>
      <c r="BE22" s="1">
        <f t="shared" si="8"/>
        <v>-1.1000000000000014</v>
      </c>
      <c r="BF22" s="1">
        <f t="shared" si="9"/>
        <v>216.08999999999966</v>
      </c>
      <c r="BG22" s="1">
        <f t="shared" si="9"/>
        <v>1.2100000000000031</v>
      </c>
      <c r="BH22" s="1">
        <f t="shared" si="10"/>
        <v>217.29999999999967</v>
      </c>
      <c r="BI22" s="1">
        <f t="shared" si="11"/>
        <v>14.741099009232645</v>
      </c>
      <c r="BJ22"/>
      <c r="BK22"/>
      <c r="BL22"/>
      <c r="BM22"/>
      <c r="BN22"/>
      <c r="BO22">
        <v>40.64</v>
      </c>
      <c r="BP22">
        <v>243</v>
      </c>
      <c r="BQ22">
        <v>29.4</v>
      </c>
      <c r="BR22">
        <v>239.2</v>
      </c>
      <c r="BS22">
        <v>46.5</v>
      </c>
      <c r="BT22">
        <v>17.600000000000001</v>
      </c>
      <c r="BU22">
        <v>1</v>
      </c>
      <c r="BV22">
        <v>1</v>
      </c>
      <c r="BW22">
        <v>9</v>
      </c>
      <c r="BX22">
        <v>1</v>
      </c>
      <c r="BY22">
        <v>1</v>
      </c>
      <c r="BZ22" s="10">
        <f t="shared" si="12"/>
        <v>3.8000000000000114</v>
      </c>
      <c r="CA22" s="10">
        <f t="shared" si="12"/>
        <v>-17.100000000000001</v>
      </c>
      <c r="CB22" s="10">
        <f t="shared" si="13"/>
        <v>14.440000000000087</v>
      </c>
      <c r="CC22" s="10">
        <f t="shared" si="13"/>
        <v>292.41000000000003</v>
      </c>
      <c r="CD22" s="10">
        <f t="shared" si="14"/>
        <v>306.85000000000014</v>
      </c>
      <c r="CE22" s="10">
        <f t="shared" si="15"/>
        <v>17.51713446885649</v>
      </c>
      <c r="CG22"/>
      <c r="CH22"/>
      <c r="CI22"/>
      <c r="CJ22"/>
      <c r="CK22">
        <v>39.966999999999999</v>
      </c>
      <c r="CL22">
        <v>276.89999999999998</v>
      </c>
      <c r="CM22">
        <v>30.3</v>
      </c>
      <c r="CN22">
        <v>-1</v>
      </c>
      <c r="CO22">
        <v>-1</v>
      </c>
      <c r="CP22">
        <v>-1</v>
      </c>
      <c r="CQ22">
        <v>-1</v>
      </c>
      <c r="CR22">
        <v>0</v>
      </c>
      <c r="CS22">
        <v>9</v>
      </c>
      <c r="CT22">
        <v>-1</v>
      </c>
      <c r="CU22">
        <v>1</v>
      </c>
      <c r="CV22" s="1">
        <f t="shared" si="16"/>
        <v>1.3999999999999773</v>
      </c>
      <c r="CW22" s="1">
        <f t="shared" si="16"/>
        <v>4</v>
      </c>
      <c r="CX22" s="1">
        <f t="shared" si="17"/>
        <v>1.9599999999999362</v>
      </c>
      <c r="CY22" s="1">
        <f t="shared" si="17"/>
        <v>16</v>
      </c>
      <c r="CZ22" s="1">
        <f t="shared" si="18"/>
        <v>17.959999999999937</v>
      </c>
      <c r="DA22" s="1">
        <f t="shared" si="19"/>
        <v>4.237924020083411</v>
      </c>
      <c r="DB22"/>
      <c r="DC22"/>
      <c r="DD22"/>
      <c r="DE22"/>
      <c r="DF22"/>
      <c r="DG22">
        <v>45.500999999999998</v>
      </c>
      <c r="DH22">
        <v>240.4</v>
      </c>
      <c r="DI22">
        <v>55.2</v>
      </c>
      <c r="DJ22">
        <v>-1</v>
      </c>
      <c r="DK22">
        <v>-1</v>
      </c>
      <c r="DL22">
        <v>-1</v>
      </c>
      <c r="DM22">
        <v>-1</v>
      </c>
      <c r="DN22">
        <v>0</v>
      </c>
      <c r="DO22">
        <v>9</v>
      </c>
      <c r="DP22">
        <v>-1</v>
      </c>
      <c r="DQ22">
        <v>1</v>
      </c>
      <c r="DR22" s="10">
        <f t="shared" si="20"/>
        <v>9.3000000000000114</v>
      </c>
      <c r="DS22" s="10">
        <f t="shared" si="20"/>
        <v>-93.999999999999986</v>
      </c>
      <c r="DT22" s="10">
        <f t="shared" si="21"/>
        <v>86.490000000000208</v>
      </c>
      <c r="DU22" s="10">
        <f t="shared" si="21"/>
        <v>8835.9999999999982</v>
      </c>
      <c r="DV22" s="10">
        <f t="shared" si="22"/>
        <v>8922.489999999998</v>
      </c>
      <c r="DW22" s="10">
        <f t="shared" si="23"/>
        <v>94.458932875615304</v>
      </c>
      <c r="DX22"/>
      <c r="DY22"/>
      <c r="DZ22"/>
      <c r="EA22"/>
      <c r="EB22"/>
      <c r="EC22" s="1">
        <v>45.302999999999997</v>
      </c>
      <c r="ED22" s="1">
        <v>249.4</v>
      </c>
      <c r="EE22" s="1">
        <v>20.7</v>
      </c>
      <c r="EF22" s="1">
        <v>263.2</v>
      </c>
      <c r="EG22" s="1">
        <v>22.3</v>
      </c>
      <c r="EH22" s="1">
        <v>13.9</v>
      </c>
      <c r="EI22" s="1">
        <v>1</v>
      </c>
      <c r="EJ22" s="1">
        <v>1</v>
      </c>
      <c r="EK22" s="1">
        <v>9</v>
      </c>
      <c r="EL22" s="1">
        <v>1</v>
      </c>
      <c r="EM22" s="1">
        <v>1</v>
      </c>
      <c r="EN22" s="1">
        <f t="shared" si="24"/>
        <v>-13.799999999999983</v>
      </c>
      <c r="EO22" s="1">
        <f t="shared" si="24"/>
        <v>-1.6000000000000014</v>
      </c>
      <c r="EP22" s="1">
        <f t="shared" si="25"/>
        <v>190.43999999999954</v>
      </c>
      <c r="EQ22" s="1">
        <f t="shared" si="25"/>
        <v>2.5600000000000045</v>
      </c>
      <c r="ER22" s="1">
        <f t="shared" si="26"/>
        <v>192.99999999999955</v>
      </c>
      <c r="ES22" s="1">
        <f t="shared" si="27"/>
        <v>13.892443989449788</v>
      </c>
      <c r="ET22"/>
      <c r="EU22"/>
      <c r="EV22"/>
      <c r="EW22"/>
      <c r="EX22"/>
      <c r="FJ22" s="10">
        <f t="shared" si="28"/>
        <v>0</v>
      </c>
      <c r="FK22" s="10">
        <f t="shared" si="28"/>
        <v>0</v>
      </c>
      <c r="FL22" s="10">
        <f t="shared" si="29"/>
        <v>0</v>
      </c>
      <c r="FM22" s="10">
        <f t="shared" si="29"/>
        <v>0</v>
      </c>
      <c r="FN22" s="10">
        <f t="shared" si="30"/>
        <v>0</v>
      </c>
      <c r="FO22" s="10">
        <f t="shared" si="31"/>
        <v>0</v>
      </c>
      <c r="FP22"/>
      <c r="FQ22"/>
      <c r="FR22"/>
      <c r="FS22"/>
      <c r="FT22"/>
    </row>
    <row r="23" spans="1:176" x14ac:dyDescent="0.35">
      <c r="A23">
        <v>49.51</v>
      </c>
      <c r="B23">
        <v>77.900000000000006</v>
      </c>
      <c r="C23">
        <v>22</v>
      </c>
      <c r="D23">
        <v>-1</v>
      </c>
      <c r="E23">
        <v>-1</v>
      </c>
      <c r="F23">
        <v>-1</v>
      </c>
      <c r="G23">
        <v>-1</v>
      </c>
      <c r="H23">
        <v>0</v>
      </c>
      <c r="I23">
        <v>9</v>
      </c>
      <c r="J23">
        <v>-1</v>
      </c>
      <c r="K23">
        <v>1</v>
      </c>
      <c r="L23" s="26">
        <f t="shared" si="0"/>
        <v>-171.5</v>
      </c>
      <c r="M23" s="26">
        <f t="shared" si="0"/>
        <v>1.3000000000000007</v>
      </c>
      <c r="N23" s="26">
        <f t="shared" si="1"/>
        <v>29412.25</v>
      </c>
      <c r="O23" s="26">
        <f t="shared" si="1"/>
        <v>1.6900000000000019</v>
      </c>
      <c r="P23" s="26">
        <f t="shared" si="2"/>
        <v>29413.94</v>
      </c>
      <c r="Q23" s="26">
        <f t="shared" si="3"/>
        <v>171.50492704292785</v>
      </c>
      <c r="W23">
        <v>50.713000000000001</v>
      </c>
      <c r="X23">
        <v>270.3</v>
      </c>
      <c r="Y23">
        <v>26.1</v>
      </c>
      <c r="Z23">
        <v>-1</v>
      </c>
      <c r="AA23">
        <v>-1</v>
      </c>
      <c r="AB23">
        <v>-1</v>
      </c>
      <c r="AC23">
        <v>-1</v>
      </c>
      <c r="AD23">
        <v>0</v>
      </c>
      <c r="AE23">
        <v>10</v>
      </c>
      <c r="AF23">
        <v>-1</v>
      </c>
      <c r="AG23">
        <v>1</v>
      </c>
      <c r="AH23" s="10">
        <f t="shared" si="4"/>
        <v>23.300000000000011</v>
      </c>
      <c r="AI23" s="10">
        <f t="shared" si="4"/>
        <v>3.6000000000000014</v>
      </c>
      <c r="AJ23" s="10">
        <f t="shared" si="5"/>
        <v>542.89000000000055</v>
      </c>
      <c r="AK23" s="10">
        <f t="shared" si="5"/>
        <v>12.96000000000001</v>
      </c>
      <c r="AL23" s="10">
        <f t="shared" si="6"/>
        <v>555.85000000000059</v>
      </c>
      <c r="AM23" s="10">
        <f t="shared" si="7"/>
        <v>23.57647132206176</v>
      </c>
      <c r="AN23"/>
      <c r="AO23"/>
      <c r="AP23"/>
      <c r="AQ23"/>
      <c r="AR23"/>
      <c r="AS23">
        <v>38.96</v>
      </c>
      <c r="AT23">
        <v>270.3</v>
      </c>
      <c r="AU23">
        <v>24.9</v>
      </c>
      <c r="AV23">
        <v>-1</v>
      </c>
      <c r="AW23">
        <v>-1</v>
      </c>
      <c r="AX23">
        <v>-1</v>
      </c>
      <c r="AY23">
        <v>-1</v>
      </c>
      <c r="AZ23">
        <v>0</v>
      </c>
      <c r="BA23">
        <v>8</v>
      </c>
      <c r="BB23">
        <v>-1</v>
      </c>
      <c r="BC23">
        <v>1</v>
      </c>
      <c r="BD23" s="1">
        <f t="shared" si="8"/>
        <v>34.700000000000017</v>
      </c>
      <c r="BE23" s="1">
        <f t="shared" si="8"/>
        <v>-1.6000000000000014</v>
      </c>
      <c r="BF23" s="1">
        <f t="shared" si="9"/>
        <v>1204.0900000000013</v>
      </c>
      <c r="BG23" s="1">
        <f t="shared" si="9"/>
        <v>2.5600000000000045</v>
      </c>
      <c r="BH23" s="1">
        <f t="shared" si="10"/>
        <v>1206.6500000000012</v>
      </c>
      <c r="BI23" s="1">
        <f t="shared" si="11"/>
        <v>34.736868022318895</v>
      </c>
      <c r="BJ23"/>
      <c r="BK23"/>
      <c r="BL23"/>
      <c r="BM23"/>
      <c r="BN23"/>
      <c r="BO23">
        <v>40.847999999999999</v>
      </c>
      <c r="BP23">
        <v>234.2</v>
      </c>
      <c r="BQ23">
        <v>135.80000000000001</v>
      </c>
      <c r="BR23">
        <v>243</v>
      </c>
      <c r="BS23">
        <v>29.4</v>
      </c>
      <c r="BT23">
        <v>106.8</v>
      </c>
      <c r="BU23">
        <v>3</v>
      </c>
      <c r="BV23">
        <v>0</v>
      </c>
      <c r="BW23">
        <v>9</v>
      </c>
      <c r="BX23">
        <v>-2</v>
      </c>
      <c r="BY23">
        <v>1</v>
      </c>
      <c r="BZ23" s="10">
        <f t="shared" si="12"/>
        <v>-8.8000000000000114</v>
      </c>
      <c r="CA23" s="10">
        <f t="shared" si="12"/>
        <v>106.4</v>
      </c>
      <c r="CB23" s="10">
        <f t="shared" si="13"/>
        <v>77.440000000000197</v>
      </c>
      <c r="CC23" s="10">
        <f t="shared" si="13"/>
        <v>11320.960000000001</v>
      </c>
      <c r="CD23" s="10">
        <f t="shared" si="14"/>
        <v>11398.400000000001</v>
      </c>
      <c r="CE23" s="10">
        <f t="shared" si="15"/>
        <v>106.76328957090074</v>
      </c>
      <c r="CG23"/>
      <c r="CH23"/>
      <c r="CI23"/>
      <c r="CJ23"/>
      <c r="CK23">
        <v>40.639000000000003</v>
      </c>
      <c r="CL23">
        <v>258.89999999999998</v>
      </c>
      <c r="CM23">
        <v>33</v>
      </c>
      <c r="CN23">
        <v>276.89999999999998</v>
      </c>
      <c r="CO23">
        <v>30.3</v>
      </c>
      <c r="CP23">
        <v>18.2</v>
      </c>
      <c r="CQ23">
        <v>1</v>
      </c>
      <c r="CR23">
        <v>1</v>
      </c>
      <c r="CS23">
        <v>10</v>
      </c>
      <c r="CT23">
        <v>1</v>
      </c>
      <c r="CU23">
        <v>1</v>
      </c>
      <c r="CV23" s="1">
        <f t="shared" si="16"/>
        <v>-18</v>
      </c>
      <c r="CW23" s="1">
        <f t="shared" si="16"/>
        <v>2.6999999999999993</v>
      </c>
      <c r="CX23" s="1">
        <f t="shared" si="17"/>
        <v>324</v>
      </c>
      <c r="CY23" s="1">
        <f t="shared" si="17"/>
        <v>7.2899999999999965</v>
      </c>
      <c r="CZ23" s="1">
        <f t="shared" si="18"/>
        <v>331.29</v>
      </c>
      <c r="DA23" s="1">
        <f t="shared" si="19"/>
        <v>18.201373574541016</v>
      </c>
      <c r="DB23"/>
      <c r="DC23"/>
      <c r="DD23"/>
      <c r="DE23"/>
      <c r="DF23"/>
      <c r="DG23">
        <v>46.164999999999999</v>
      </c>
      <c r="DH23">
        <v>235.4</v>
      </c>
      <c r="DI23">
        <v>69</v>
      </c>
      <c r="DJ23">
        <v>240.4</v>
      </c>
      <c r="DK23">
        <v>55.2</v>
      </c>
      <c r="DL23">
        <v>14.7</v>
      </c>
      <c r="DM23">
        <v>1</v>
      </c>
      <c r="DN23">
        <v>1</v>
      </c>
      <c r="DO23">
        <v>10</v>
      </c>
      <c r="DP23">
        <v>1</v>
      </c>
      <c r="DQ23">
        <v>1</v>
      </c>
      <c r="DR23" s="10">
        <f t="shared" si="20"/>
        <v>-5</v>
      </c>
      <c r="DS23" s="10">
        <f t="shared" si="20"/>
        <v>13.799999999999997</v>
      </c>
      <c r="DT23" s="10">
        <f t="shared" si="21"/>
        <v>25</v>
      </c>
      <c r="DU23" s="10">
        <f t="shared" si="21"/>
        <v>190.43999999999991</v>
      </c>
      <c r="DV23" s="10">
        <f t="shared" si="22"/>
        <v>215.43999999999991</v>
      </c>
      <c r="DW23" s="10">
        <f t="shared" si="23"/>
        <v>14.677874505527015</v>
      </c>
      <c r="DX23"/>
      <c r="DY23"/>
      <c r="DZ23"/>
      <c r="EA23"/>
      <c r="EB23"/>
      <c r="EC23" s="1">
        <v>49.51</v>
      </c>
      <c r="ED23" s="1">
        <v>77.900000000000006</v>
      </c>
      <c r="EE23" s="1">
        <v>22</v>
      </c>
      <c r="EF23" s="1">
        <v>-1</v>
      </c>
      <c r="EG23" s="1">
        <v>-1</v>
      </c>
      <c r="EH23" s="1">
        <v>-1</v>
      </c>
      <c r="EI23" s="1">
        <v>-1</v>
      </c>
      <c r="EJ23" s="1">
        <v>0</v>
      </c>
      <c r="EK23" s="1">
        <v>9</v>
      </c>
      <c r="EL23" s="1">
        <v>-1</v>
      </c>
      <c r="EM23" s="1">
        <v>1</v>
      </c>
      <c r="EN23" s="1">
        <f t="shared" si="24"/>
        <v>-171.5</v>
      </c>
      <c r="EO23" s="1">
        <f t="shared" si="24"/>
        <v>1.3000000000000007</v>
      </c>
      <c r="EP23" s="1">
        <f t="shared" si="25"/>
        <v>29412.25</v>
      </c>
      <c r="EQ23" s="1">
        <f t="shared" si="25"/>
        <v>1.6900000000000019</v>
      </c>
      <c r="ER23" s="1">
        <f t="shared" si="26"/>
        <v>29413.94</v>
      </c>
      <c r="ES23" s="1">
        <f t="shared" si="27"/>
        <v>171.50492704292785</v>
      </c>
      <c r="ET23"/>
      <c r="EU23"/>
      <c r="EV23"/>
      <c r="EW23"/>
      <c r="EX23"/>
      <c r="FJ23" s="10">
        <f t="shared" si="28"/>
        <v>0</v>
      </c>
      <c r="FK23" s="10">
        <f t="shared" si="28"/>
        <v>0</v>
      </c>
      <c r="FL23" s="10">
        <f t="shared" si="29"/>
        <v>0</v>
      </c>
      <c r="FM23" s="10">
        <f t="shared" si="29"/>
        <v>0</v>
      </c>
      <c r="FN23" s="10">
        <f t="shared" si="30"/>
        <v>0</v>
      </c>
      <c r="FO23" s="10">
        <f t="shared" si="31"/>
        <v>0</v>
      </c>
      <c r="FP23"/>
      <c r="FQ23"/>
      <c r="FR23"/>
      <c r="FS23"/>
      <c r="FT23"/>
    </row>
    <row r="24" spans="1:176" x14ac:dyDescent="0.35">
      <c r="A24">
        <v>50.213999999999999</v>
      </c>
      <c r="B24">
        <v>143.9</v>
      </c>
      <c r="C24">
        <v>21.8</v>
      </c>
      <c r="D24">
        <v>77.900000000000006</v>
      </c>
      <c r="E24">
        <v>22</v>
      </c>
      <c r="F24">
        <v>66</v>
      </c>
      <c r="G24">
        <v>2</v>
      </c>
      <c r="H24">
        <v>0</v>
      </c>
      <c r="I24">
        <v>9</v>
      </c>
      <c r="J24">
        <v>0</v>
      </c>
      <c r="K24">
        <v>1</v>
      </c>
      <c r="L24" s="26">
        <f t="shared" si="0"/>
        <v>66</v>
      </c>
      <c r="M24" s="26">
        <f t="shared" si="0"/>
        <v>-0.19999999999999929</v>
      </c>
      <c r="N24" s="26">
        <f t="shared" si="1"/>
        <v>4356</v>
      </c>
      <c r="O24" s="26">
        <f t="shared" si="1"/>
        <v>3.9999999999999716E-2</v>
      </c>
      <c r="P24" s="26">
        <f t="shared" si="2"/>
        <v>4356.04</v>
      </c>
      <c r="Q24" s="26">
        <f t="shared" si="3"/>
        <v>66.000303029607366</v>
      </c>
      <c r="W24">
        <v>51.344999999999999</v>
      </c>
      <c r="X24">
        <v>267.89999999999998</v>
      </c>
      <c r="Y24">
        <v>24</v>
      </c>
      <c r="Z24">
        <v>270.3</v>
      </c>
      <c r="AA24">
        <v>26.1</v>
      </c>
      <c r="AB24">
        <v>3.1</v>
      </c>
      <c r="AC24">
        <v>1</v>
      </c>
      <c r="AD24">
        <v>1</v>
      </c>
      <c r="AE24">
        <v>11</v>
      </c>
      <c r="AF24">
        <v>1</v>
      </c>
      <c r="AG24">
        <v>1</v>
      </c>
      <c r="AH24" s="10">
        <f t="shared" si="4"/>
        <v>-2.4000000000000341</v>
      </c>
      <c r="AI24" s="10">
        <f t="shared" si="4"/>
        <v>-2.1000000000000014</v>
      </c>
      <c r="AJ24" s="10">
        <f t="shared" si="5"/>
        <v>5.7600000000001641</v>
      </c>
      <c r="AK24" s="10">
        <f t="shared" si="5"/>
        <v>4.4100000000000064</v>
      </c>
      <c r="AL24" s="10">
        <f t="shared" si="6"/>
        <v>10.17000000000017</v>
      </c>
      <c r="AM24" s="10">
        <f t="shared" si="7"/>
        <v>3.1890437438204216</v>
      </c>
      <c r="AN24"/>
      <c r="AO24"/>
      <c r="AP24"/>
      <c r="AQ24"/>
      <c r="AR24"/>
      <c r="AS24">
        <v>39.664000000000001</v>
      </c>
      <c r="AT24">
        <v>233.9</v>
      </c>
      <c r="AU24">
        <v>31.4</v>
      </c>
      <c r="AV24">
        <v>270.3</v>
      </c>
      <c r="AW24">
        <v>24.9</v>
      </c>
      <c r="AX24">
        <v>36.9</v>
      </c>
      <c r="AY24">
        <v>1</v>
      </c>
      <c r="AZ24">
        <v>1</v>
      </c>
      <c r="BA24">
        <v>9</v>
      </c>
      <c r="BB24">
        <v>1</v>
      </c>
      <c r="BC24">
        <v>1</v>
      </c>
      <c r="BD24" s="1">
        <f t="shared" si="8"/>
        <v>-36.400000000000006</v>
      </c>
      <c r="BE24" s="1">
        <f t="shared" si="8"/>
        <v>6.5</v>
      </c>
      <c r="BF24" s="1">
        <f t="shared" si="9"/>
        <v>1324.9600000000005</v>
      </c>
      <c r="BG24" s="1">
        <f t="shared" si="9"/>
        <v>42.25</v>
      </c>
      <c r="BH24" s="1">
        <f t="shared" si="10"/>
        <v>1367.2100000000005</v>
      </c>
      <c r="BI24" s="1">
        <f t="shared" si="11"/>
        <v>36.975802898652525</v>
      </c>
      <c r="BJ24"/>
      <c r="BK24"/>
      <c r="BL24"/>
      <c r="BM24"/>
      <c r="BN24"/>
      <c r="BO24">
        <v>44.695999999999998</v>
      </c>
      <c r="BP24">
        <v>272.39999999999998</v>
      </c>
      <c r="BQ24">
        <v>26.9</v>
      </c>
      <c r="BR24">
        <v>-1</v>
      </c>
      <c r="BS24">
        <v>-1</v>
      </c>
      <c r="BT24">
        <v>-1</v>
      </c>
      <c r="BU24">
        <v>-1</v>
      </c>
      <c r="BV24">
        <v>0</v>
      </c>
      <c r="BW24">
        <v>9</v>
      </c>
      <c r="BX24">
        <v>-1</v>
      </c>
      <c r="BY24">
        <v>1</v>
      </c>
      <c r="BZ24" s="10">
        <f t="shared" si="12"/>
        <v>38.199999999999989</v>
      </c>
      <c r="CA24" s="10">
        <f t="shared" si="12"/>
        <v>-108.9</v>
      </c>
      <c r="CB24" s="10">
        <f t="shared" si="13"/>
        <v>1459.2399999999991</v>
      </c>
      <c r="CC24" s="10">
        <f t="shared" si="13"/>
        <v>11859.210000000001</v>
      </c>
      <c r="CD24" s="10">
        <f t="shared" si="14"/>
        <v>13318.45</v>
      </c>
      <c r="CE24" s="10">
        <f t="shared" si="15"/>
        <v>115.40558911941831</v>
      </c>
      <c r="CG24"/>
      <c r="CH24"/>
      <c r="CI24"/>
      <c r="CJ24"/>
      <c r="CK24">
        <v>43.831000000000003</v>
      </c>
      <c r="CL24">
        <v>276.89999999999998</v>
      </c>
      <c r="CM24">
        <v>27.2</v>
      </c>
      <c r="CN24">
        <v>-1</v>
      </c>
      <c r="CO24">
        <v>-1</v>
      </c>
      <c r="CP24">
        <v>-1</v>
      </c>
      <c r="CQ24">
        <v>-1</v>
      </c>
      <c r="CR24">
        <v>0</v>
      </c>
      <c r="CS24">
        <v>10</v>
      </c>
      <c r="CT24">
        <v>-1</v>
      </c>
      <c r="CU24">
        <v>1</v>
      </c>
      <c r="CV24" s="1">
        <f t="shared" si="16"/>
        <v>18</v>
      </c>
      <c r="CW24" s="1">
        <f t="shared" si="16"/>
        <v>-5.8000000000000007</v>
      </c>
      <c r="CX24" s="1">
        <f t="shared" si="17"/>
        <v>324</v>
      </c>
      <c r="CY24" s="1">
        <f t="shared" si="17"/>
        <v>33.640000000000008</v>
      </c>
      <c r="CZ24" s="1">
        <f t="shared" si="18"/>
        <v>357.64</v>
      </c>
      <c r="DA24" s="1">
        <f t="shared" si="19"/>
        <v>18.911372240004162</v>
      </c>
      <c r="DB24"/>
      <c r="DC24"/>
      <c r="DD24"/>
      <c r="DE24"/>
      <c r="DF24"/>
      <c r="DG24">
        <v>46.253</v>
      </c>
      <c r="DH24">
        <v>245.1</v>
      </c>
      <c r="DI24">
        <v>102.4</v>
      </c>
      <c r="DJ24">
        <v>235.4</v>
      </c>
      <c r="DK24">
        <v>69</v>
      </c>
      <c r="DL24">
        <v>34.799999999999997</v>
      </c>
      <c r="DM24">
        <v>1</v>
      </c>
      <c r="DN24">
        <v>0</v>
      </c>
      <c r="DO24">
        <v>10</v>
      </c>
      <c r="DP24">
        <v>-2</v>
      </c>
      <c r="DQ24">
        <v>1</v>
      </c>
      <c r="DR24" s="10">
        <f t="shared" si="20"/>
        <v>9.6999999999999886</v>
      </c>
      <c r="DS24" s="10">
        <f t="shared" si="20"/>
        <v>33.400000000000006</v>
      </c>
      <c r="DT24" s="10">
        <f t="shared" si="21"/>
        <v>94.089999999999776</v>
      </c>
      <c r="DU24" s="10">
        <f t="shared" si="21"/>
        <v>1115.5600000000004</v>
      </c>
      <c r="DV24" s="10">
        <f t="shared" si="22"/>
        <v>1209.6500000000001</v>
      </c>
      <c r="DW24" s="10">
        <f t="shared" si="23"/>
        <v>34.780023001717524</v>
      </c>
      <c r="DX24"/>
      <c r="DY24"/>
      <c r="DZ24"/>
      <c r="EA24"/>
      <c r="EB24"/>
      <c r="EC24" s="1">
        <v>50.213999999999999</v>
      </c>
      <c r="ED24" s="1">
        <v>143.9</v>
      </c>
      <c r="EE24" s="1">
        <v>21.8</v>
      </c>
      <c r="EF24" s="1">
        <v>77.900000000000006</v>
      </c>
      <c r="EG24" s="1">
        <v>22</v>
      </c>
      <c r="EH24" s="1">
        <v>66</v>
      </c>
      <c r="EI24" s="1">
        <v>2</v>
      </c>
      <c r="EJ24" s="1">
        <v>0</v>
      </c>
      <c r="EK24" s="1">
        <v>9</v>
      </c>
      <c r="EL24" s="1">
        <v>0</v>
      </c>
      <c r="EM24" s="1">
        <v>1</v>
      </c>
      <c r="EN24" s="1">
        <f t="shared" si="24"/>
        <v>66</v>
      </c>
      <c r="EO24" s="1">
        <f t="shared" si="24"/>
        <v>-0.19999999999999929</v>
      </c>
      <c r="EP24" s="1">
        <f t="shared" si="25"/>
        <v>4356</v>
      </c>
      <c r="EQ24" s="1">
        <f t="shared" si="25"/>
        <v>3.9999999999999716E-2</v>
      </c>
      <c r="ER24" s="1">
        <f t="shared" si="26"/>
        <v>4356.04</v>
      </c>
      <c r="ES24" s="1">
        <f t="shared" si="27"/>
        <v>66.000303029607366</v>
      </c>
      <c r="ET24"/>
      <c r="EU24"/>
      <c r="EV24"/>
      <c r="EW24"/>
      <c r="EX24"/>
      <c r="FJ24" s="10">
        <f t="shared" si="28"/>
        <v>0</v>
      </c>
      <c r="FK24" s="10">
        <f t="shared" si="28"/>
        <v>0</v>
      </c>
      <c r="FL24" s="10">
        <f t="shared" si="29"/>
        <v>0</v>
      </c>
      <c r="FM24" s="10">
        <f t="shared" si="29"/>
        <v>0</v>
      </c>
      <c r="FN24" s="10">
        <f t="shared" si="30"/>
        <v>0</v>
      </c>
      <c r="FO24" s="10">
        <f t="shared" si="31"/>
        <v>0</v>
      </c>
      <c r="FP24"/>
      <c r="FQ24"/>
      <c r="FR24"/>
      <c r="FS24"/>
      <c r="FT24"/>
    </row>
    <row r="25" spans="1:176" x14ac:dyDescent="0.35">
      <c r="A25">
        <v>50.981999999999999</v>
      </c>
      <c r="B25">
        <v>167.7</v>
      </c>
      <c r="C25">
        <v>20.7</v>
      </c>
      <c r="D25">
        <v>143.9</v>
      </c>
      <c r="E25">
        <v>21.8</v>
      </c>
      <c r="F25">
        <v>23.8</v>
      </c>
      <c r="G25">
        <v>1</v>
      </c>
      <c r="H25">
        <v>1</v>
      </c>
      <c r="I25">
        <v>10</v>
      </c>
      <c r="J25">
        <v>1</v>
      </c>
      <c r="K25">
        <v>1</v>
      </c>
      <c r="L25" s="26">
        <f t="shared" si="0"/>
        <v>23.799999999999983</v>
      </c>
      <c r="M25" s="26">
        <f t="shared" si="0"/>
        <v>-1.1000000000000014</v>
      </c>
      <c r="N25" s="26">
        <f t="shared" si="1"/>
        <v>566.43999999999915</v>
      </c>
      <c r="O25" s="26">
        <f t="shared" si="1"/>
        <v>1.2100000000000031</v>
      </c>
      <c r="P25" s="26">
        <f t="shared" si="2"/>
        <v>567.64999999999918</v>
      </c>
      <c r="Q25" s="26">
        <f t="shared" si="3"/>
        <v>23.825406607233361</v>
      </c>
      <c r="W25">
        <v>54.720999999999997</v>
      </c>
      <c r="X25">
        <v>263.2</v>
      </c>
      <c r="Y25">
        <v>27.2</v>
      </c>
      <c r="Z25">
        <v>-1</v>
      </c>
      <c r="AA25">
        <v>-1</v>
      </c>
      <c r="AB25">
        <v>-1</v>
      </c>
      <c r="AC25">
        <v>-1</v>
      </c>
      <c r="AD25">
        <v>0</v>
      </c>
      <c r="AE25">
        <v>11</v>
      </c>
      <c r="AF25">
        <v>-1</v>
      </c>
      <c r="AG25">
        <v>1</v>
      </c>
      <c r="AH25" s="10">
        <f t="shared" si="4"/>
        <v>-4.6999999999999886</v>
      </c>
      <c r="AI25" s="10">
        <f t="shared" si="4"/>
        <v>3.1999999999999993</v>
      </c>
      <c r="AJ25" s="10">
        <f t="shared" si="5"/>
        <v>22.089999999999893</v>
      </c>
      <c r="AK25" s="10">
        <f t="shared" si="5"/>
        <v>10.239999999999995</v>
      </c>
      <c r="AL25" s="10">
        <f t="shared" si="6"/>
        <v>32.329999999999885</v>
      </c>
      <c r="AM25" s="10">
        <f t="shared" si="7"/>
        <v>5.6859475903317893</v>
      </c>
      <c r="AN25"/>
      <c r="AO25"/>
      <c r="AP25"/>
      <c r="AQ25"/>
      <c r="AR25"/>
      <c r="AS25">
        <v>43.167999999999999</v>
      </c>
      <c r="AT25">
        <v>273.10000000000002</v>
      </c>
      <c r="AU25">
        <v>20.7</v>
      </c>
      <c r="AV25">
        <v>-1</v>
      </c>
      <c r="AW25">
        <v>-1</v>
      </c>
      <c r="AX25">
        <v>-1</v>
      </c>
      <c r="AY25">
        <v>-1</v>
      </c>
      <c r="AZ25">
        <v>0</v>
      </c>
      <c r="BA25">
        <v>9</v>
      </c>
      <c r="BB25">
        <v>-1</v>
      </c>
      <c r="BC25">
        <v>1</v>
      </c>
      <c r="BD25" s="1">
        <f t="shared" si="8"/>
        <v>39.200000000000017</v>
      </c>
      <c r="BE25" s="1">
        <f t="shared" si="8"/>
        <v>-10.7</v>
      </c>
      <c r="BF25" s="1">
        <f t="shared" si="9"/>
        <v>1536.6400000000012</v>
      </c>
      <c r="BG25" s="1">
        <f t="shared" si="9"/>
        <v>114.48999999999998</v>
      </c>
      <c r="BH25" s="1">
        <f t="shared" si="10"/>
        <v>1651.1300000000012</v>
      </c>
      <c r="BI25" s="1">
        <f t="shared" si="11"/>
        <v>40.634098981028252</v>
      </c>
      <c r="BJ25"/>
      <c r="BK25"/>
      <c r="BL25"/>
      <c r="BM25"/>
      <c r="BN25"/>
      <c r="BO25">
        <v>45.207999999999998</v>
      </c>
      <c r="BP25">
        <v>267.89999999999998</v>
      </c>
      <c r="BQ25">
        <v>25.8</v>
      </c>
      <c r="BR25">
        <v>272.39999999999998</v>
      </c>
      <c r="BS25">
        <v>26.9</v>
      </c>
      <c r="BT25">
        <v>4.5999999999999996</v>
      </c>
      <c r="BU25">
        <v>1</v>
      </c>
      <c r="BV25">
        <v>1</v>
      </c>
      <c r="BW25">
        <v>10</v>
      </c>
      <c r="BX25">
        <v>1</v>
      </c>
      <c r="BY25">
        <v>1</v>
      </c>
      <c r="BZ25" s="10">
        <f t="shared" si="12"/>
        <v>-4.5</v>
      </c>
      <c r="CA25" s="10">
        <f t="shared" si="12"/>
        <v>-1.0999999999999979</v>
      </c>
      <c r="CB25" s="10">
        <f t="shared" si="13"/>
        <v>20.25</v>
      </c>
      <c r="CC25" s="10">
        <f t="shared" si="13"/>
        <v>1.2099999999999953</v>
      </c>
      <c r="CD25" s="10">
        <f t="shared" si="14"/>
        <v>21.459999999999994</v>
      </c>
      <c r="CE25" s="10">
        <f t="shared" si="15"/>
        <v>4.6324939287601872</v>
      </c>
      <c r="CG25"/>
      <c r="CH25"/>
      <c r="CI25"/>
      <c r="CJ25"/>
      <c r="CK25">
        <v>44.293999999999997</v>
      </c>
      <c r="CL25">
        <v>258.89999999999998</v>
      </c>
      <c r="CM25">
        <v>36.299999999999997</v>
      </c>
      <c r="CN25">
        <v>276.89999999999998</v>
      </c>
      <c r="CO25">
        <v>27.2</v>
      </c>
      <c r="CP25">
        <v>20.2</v>
      </c>
      <c r="CQ25">
        <v>1</v>
      </c>
      <c r="CR25">
        <v>1</v>
      </c>
      <c r="CS25">
        <v>11</v>
      </c>
      <c r="CT25">
        <v>1</v>
      </c>
      <c r="CU25">
        <v>1</v>
      </c>
      <c r="CV25" s="1">
        <f t="shared" si="16"/>
        <v>-18</v>
      </c>
      <c r="CW25" s="1">
        <f t="shared" si="16"/>
        <v>9.0999999999999979</v>
      </c>
      <c r="CX25" s="1">
        <f t="shared" si="17"/>
        <v>324</v>
      </c>
      <c r="CY25" s="1">
        <f t="shared" si="17"/>
        <v>82.80999999999996</v>
      </c>
      <c r="CZ25" s="1">
        <f t="shared" si="18"/>
        <v>406.80999999999995</v>
      </c>
      <c r="DA25" s="1">
        <f t="shared" si="19"/>
        <v>20.16953147695801</v>
      </c>
      <c r="DB25"/>
      <c r="DC25"/>
      <c r="DD25"/>
      <c r="DE25"/>
      <c r="DF25"/>
      <c r="DG25">
        <v>50.356999999999999</v>
      </c>
      <c r="DH25">
        <v>262.39999999999998</v>
      </c>
      <c r="DI25">
        <v>35.4</v>
      </c>
      <c r="DJ25">
        <v>-1</v>
      </c>
      <c r="DK25">
        <v>-1</v>
      </c>
      <c r="DL25">
        <v>-1</v>
      </c>
      <c r="DM25">
        <v>-1</v>
      </c>
      <c r="DN25">
        <v>0</v>
      </c>
      <c r="DO25">
        <v>10</v>
      </c>
      <c r="DP25">
        <v>-1</v>
      </c>
      <c r="DQ25">
        <v>1</v>
      </c>
      <c r="DR25" s="10">
        <f t="shared" si="20"/>
        <v>17.299999999999983</v>
      </c>
      <c r="DS25" s="10">
        <f t="shared" si="20"/>
        <v>-67</v>
      </c>
      <c r="DT25" s="10">
        <f t="shared" si="21"/>
        <v>299.2899999999994</v>
      </c>
      <c r="DU25" s="10">
        <f t="shared" si="21"/>
        <v>4489</v>
      </c>
      <c r="DV25" s="10">
        <f t="shared" si="22"/>
        <v>4788.2899999999991</v>
      </c>
      <c r="DW25" s="10">
        <f t="shared" si="23"/>
        <v>69.197471052055064</v>
      </c>
      <c r="DX25"/>
      <c r="DY25"/>
      <c r="DZ25"/>
      <c r="EA25"/>
      <c r="EB25"/>
      <c r="EC25" s="1">
        <v>50.981999999999999</v>
      </c>
      <c r="ED25" s="1">
        <v>167.7</v>
      </c>
      <c r="EE25" s="1">
        <v>20.7</v>
      </c>
      <c r="EF25" s="1">
        <v>143.9</v>
      </c>
      <c r="EG25" s="1">
        <v>21.8</v>
      </c>
      <c r="EH25" s="1">
        <v>23.8</v>
      </c>
      <c r="EI25" s="1">
        <v>1</v>
      </c>
      <c r="EJ25" s="1">
        <v>1</v>
      </c>
      <c r="EK25" s="1">
        <v>10</v>
      </c>
      <c r="EL25" s="1">
        <v>1</v>
      </c>
      <c r="EM25" s="1">
        <v>1</v>
      </c>
      <c r="EN25" s="1">
        <f t="shared" si="24"/>
        <v>23.799999999999983</v>
      </c>
      <c r="EO25" s="1">
        <f t="shared" si="24"/>
        <v>-1.1000000000000014</v>
      </c>
      <c r="EP25" s="1">
        <f t="shared" si="25"/>
        <v>566.43999999999915</v>
      </c>
      <c r="EQ25" s="1">
        <f t="shared" si="25"/>
        <v>1.2100000000000031</v>
      </c>
      <c r="ER25" s="1">
        <f t="shared" si="26"/>
        <v>567.64999999999918</v>
      </c>
      <c r="ES25" s="1">
        <f t="shared" si="27"/>
        <v>23.825406607233361</v>
      </c>
      <c r="ET25"/>
      <c r="EU25"/>
      <c r="EV25"/>
      <c r="EW25"/>
      <c r="EX25"/>
      <c r="FJ25" s="10">
        <f t="shared" si="28"/>
        <v>0</v>
      </c>
      <c r="FK25" s="10">
        <f t="shared" si="28"/>
        <v>0</v>
      </c>
      <c r="FL25" s="10">
        <f t="shared" si="29"/>
        <v>0</v>
      </c>
      <c r="FM25" s="10">
        <f t="shared" si="29"/>
        <v>0</v>
      </c>
      <c r="FN25" s="10">
        <f t="shared" si="30"/>
        <v>0</v>
      </c>
      <c r="FO25" s="10">
        <f t="shared" si="31"/>
        <v>0</v>
      </c>
      <c r="FP25"/>
      <c r="FQ25"/>
      <c r="FR25"/>
      <c r="FS25"/>
      <c r="FT25"/>
    </row>
    <row r="26" spans="1:176" x14ac:dyDescent="0.35">
      <c r="A26">
        <v>54.798000000000002</v>
      </c>
      <c r="B26">
        <v>148.4</v>
      </c>
      <c r="C26">
        <v>142.1</v>
      </c>
      <c r="D26">
        <v>-1</v>
      </c>
      <c r="E26">
        <v>-1</v>
      </c>
      <c r="F26">
        <v>-1</v>
      </c>
      <c r="G26">
        <v>-1</v>
      </c>
      <c r="H26">
        <v>0</v>
      </c>
      <c r="I26">
        <v>10</v>
      </c>
      <c r="J26">
        <v>-1</v>
      </c>
      <c r="K26">
        <v>1</v>
      </c>
      <c r="L26" s="26">
        <f t="shared" si="0"/>
        <v>-19.299999999999983</v>
      </c>
      <c r="M26" s="26">
        <f t="shared" si="0"/>
        <v>121.39999999999999</v>
      </c>
      <c r="N26" s="26">
        <f t="shared" si="1"/>
        <v>372.48999999999933</v>
      </c>
      <c r="O26" s="26">
        <f t="shared" si="1"/>
        <v>14737.959999999997</v>
      </c>
      <c r="P26" s="26">
        <f t="shared" si="2"/>
        <v>15110.449999999997</v>
      </c>
      <c r="Q26" s="26">
        <f t="shared" si="3"/>
        <v>122.92457036735982</v>
      </c>
      <c r="W26">
        <v>55.744999999999997</v>
      </c>
      <c r="X26">
        <v>237.5</v>
      </c>
      <c r="Y26">
        <v>20.7</v>
      </c>
      <c r="Z26">
        <v>263.2</v>
      </c>
      <c r="AA26">
        <v>27.2</v>
      </c>
      <c r="AB26">
        <v>26.5</v>
      </c>
      <c r="AC26">
        <v>1</v>
      </c>
      <c r="AD26">
        <v>1</v>
      </c>
      <c r="AE26">
        <v>12</v>
      </c>
      <c r="AF26">
        <v>1</v>
      </c>
      <c r="AG26">
        <v>1</v>
      </c>
      <c r="AH26" s="10">
        <f t="shared" si="4"/>
        <v>-25.699999999999989</v>
      </c>
      <c r="AI26" s="10">
        <f t="shared" si="4"/>
        <v>-6.5</v>
      </c>
      <c r="AJ26" s="10">
        <f t="shared" si="5"/>
        <v>660.48999999999944</v>
      </c>
      <c r="AK26" s="10">
        <f t="shared" si="5"/>
        <v>42.25</v>
      </c>
      <c r="AL26" s="10">
        <f t="shared" si="6"/>
        <v>702.73999999999944</v>
      </c>
      <c r="AM26" s="10">
        <f t="shared" si="7"/>
        <v>26.509243670840544</v>
      </c>
      <c r="AN26"/>
      <c r="AO26"/>
      <c r="AP26"/>
      <c r="AQ26"/>
      <c r="AR26"/>
      <c r="AS26">
        <v>43.543999999999997</v>
      </c>
      <c r="AT26">
        <v>266</v>
      </c>
      <c r="AU26">
        <v>30.1</v>
      </c>
      <c r="AV26">
        <v>273.10000000000002</v>
      </c>
      <c r="AW26">
        <v>20.7</v>
      </c>
      <c r="AX26">
        <v>11.8</v>
      </c>
      <c r="AY26">
        <v>1</v>
      </c>
      <c r="AZ26">
        <v>1</v>
      </c>
      <c r="BA26">
        <v>10</v>
      </c>
      <c r="BB26">
        <v>1</v>
      </c>
      <c r="BC26">
        <v>1</v>
      </c>
      <c r="BD26" s="1">
        <f t="shared" si="8"/>
        <v>-7.1000000000000227</v>
      </c>
      <c r="BE26" s="1">
        <f t="shared" si="8"/>
        <v>9.4000000000000021</v>
      </c>
      <c r="BF26" s="1">
        <f t="shared" si="9"/>
        <v>50.410000000000323</v>
      </c>
      <c r="BG26" s="1">
        <f t="shared" si="9"/>
        <v>88.360000000000042</v>
      </c>
      <c r="BH26" s="1">
        <f t="shared" si="10"/>
        <v>138.77000000000038</v>
      </c>
      <c r="BI26" s="1">
        <f t="shared" si="11"/>
        <v>11.780067911519032</v>
      </c>
      <c r="BJ26"/>
      <c r="BK26"/>
      <c r="BL26"/>
      <c r="BM26"/>
      <c r="BN26"/>
      <c r="BO26">
        <v>48.6</v>
      </c>
      <c r="BP26">
        <v>276.2</v>
      </c>
      <c r="BQ26">
        <v>32.1</v>
      </c>
      <c r="BR26">
        <v>-1</v>
      </c>
      <c r="BS26">
        <v>-1</v>
      </c>
      <c r="BT26">
        <v>-1</v>
      </c>
      <c r="BU26">
        <v>-1</v>
      </c>
      <c r="BV26">
        <v>0</v>
      </c>
      <c r="BW26">
        <v>10</v>
      </c>
      <c r="BX26">
        <v>-1</v>
      </c>
      <c r="BY26">
        <v>1</v>
      </c>
      <c r="BZ26" s="10">
        <f t="shared" si="12"/>
        <v>8.3000000000000114</v>
      </c>
      <c r="CA26" s="10">
        <f t="shared" si="12"/>
        <v>6.3000000000000007</v>
      </c>
      <c r="CB26" s="10">
        <f t="shared" si="13"/>
        <v>68.890000000000185</v>
      </c>
      <c r="CC26" s="10">
        <f t="shared" si="13"/>
        <v>39.690000000000012</v>
      </c>
      <c r="CD26" s="10">
        <f t="shared" si="14"/>
        <v>108.5800000000002</v>
      </c>
      <c r="CE26" s="10">
        <f t="shared" si="15"/>
        <v>10.420172743289825</v>
      </c>
      <c r="CG26"/>
      <c r="CH26"/>
      <c r="CI26"/>
      <c r="CJ26"/>
      <c r="CK26">
        <v>47.765999999999998</v>
      </c>
      <c r="CL26">
        <v>281.39999999999998</v>
      </c>
      <c r="CM26">
        <v>33.4</v>
      </c>
      <c r="CN26">
        <v>-1</v>
      </c>
      <c r="CO26">
        <v>-1</v>
      </c>
      <c r="CP26">
        <v>-1</v>
      </c>
      <c r="CQ26">
        <v>-1</v>
      </c>
      <c r="CR26">
        <v>0</v>
      </c>
      <c r="CS26">
        <v>11</v>
      </c>
      <c r="CT26">
        <v>-1</v>
      </c>
      <c r="CU26">
        <v>1</v>
      </c>
      <c r="CV26" s="1">
        <f t="shared" si="16"/>
        <v>22.5</v>
      </c>
      <c r="CW26" s="1">
        <f t="shared" si="16"/>
        <v>-2.8999999999999986</v>
      </c>
      <c r="CX26" s="1">
        <f t="shared" si="17"/>
        <v>506.25</v>
      </c>
      <c r="CY26" s="1">
        <f t="shared" si="17"/>
        <v>8.4099999999999913</v>
      </c>
      <c r="CZ26" s="1">
        <f t="shared" si="18"/>
        <v>514.66</v>
      </c>
      <c r="DA26" s="1">
        <f t="shared" si="19"/>
        <v>22.68611910398074</v>
      </c>
      <c r="DB26"/>
      <c r="DC26"/>
      <c r="DD26"/>
      <c r="DE26"/>
      <c r="DF26"/>
      <c r="DG26">
        <v>51.484999999999999</v>
      </c>
      <c r="DH26">
        <v>263.2</v>
      </c>
      <c r="DI26">
        <v>23.2</v>
      </c>
      <c r="DJ26">
        <v>262.39999999999998</v>
      </c>
      <c r="DK26">
        <v>35.4</v>
      </c>
      <c r="DL26">
        <v>12.3</v>
      </c>
      <c r="DM26">
        <v>1</v>
      </c>
      <c r="DN26">
        <v>1</v>
      </c>
      <c r="DO26">
        <v>11</v>
      </c>
      <c r="DP26">
        <v>1</v>
      </c>
      <c r="DQ26">
        <v>1</v>
      </c>
      <c r="DR26" s="10">
        <f t="shared" si="20"/>
        <v>0.80000000000001137</v>
      </c>
      <c r="DS26" s="10">
        <f t="shared" si="20"/>
        <v>-12.2</v>
      </c>
      <c r="DT26" s="10">
        <f t="shared" si="21"/>
        <v>0.64000000000001822</v>
      </c>
      <c r="DU26" s="10">
        <f t="shared" si="21"/>
        <v>148.83999999999997</v>
      </c>
      <c r="DV26" s="10">
        <f t="shared" si="22"/>
        <v>149.47999999999999</v>
      </c>
      <c r="DW26" s="10">
        <f t="shared" si="23"/>
        <v>12.22620137246234</v>
      </c>
      <c r="DX26"/>
      <c r="DY26"/>
      <c r="DZ26"/>
      <c r="EA26"/>
      <c r="EB26"/>
      <c r="EC26" s="1">
        <v>54.798000000000002</v>
      </c>
      <c r="ED26" s="1">
        <v>148.4</v>
      </c>
      <c r="EE26" s="1">
        <v>142.1</v>
      </c>
      <c r="EF26" s="1">
        <v>-1</v>
      </c>
      <c r="EG26" s="1">
        <v>-1</v>
      </c>
      <c r="EH26" s="1">
        <v>-1</v>
      </c>
      <c r="EI26" s="1">
        <v>-1</v>
      </c>
      <c r="EJ26" s="1">
        <v>0</v>
      </c>
      <c r="EK26" s="1">
        <v>10</v>
      </c>
      <c r="EL26" s="1">
        <v>-1</v>
      </c>
      <c r="EM26" s="1">
        <v>1</v>
      </c>
      <c r="EN26" s="1">
        <f t="shared" si="24"/>
        <v>-19.299999999999983</v>
      </c>
      <c r="EO26" s="1">
        <f t="shared" si="24"/>
        <v>121.39999999999999</v>
      </c>
      <c r="EP26" s="1">
        <f t="shared" si="25"/>
        <v>372.48999999999933</v>
      </c>
      <c r="EQ26" s="1">
        <f t="shared" si="25"/>
        <v>14737.959999999997</v>
      </c>
      <c r="ER26" s="1">
        <f t="shared" si="26"/>
        <v>15110.449999999997</v>
      </c>
      <c r="ES26" s="1">
        <f t="shared" si="27"/>
        <v>122.92457036735982</v>
      </c>
      <c r="ET26"/>
      <c r="EU26"/>
      <c r="EV26"/>
      <c r="EW26"/>
      <c r="EX26"/>
      <c r="FJ26" s="10">
        <f t="shared" si="28"/>
        <v>0</v>
      </c>
      <c r="FK26" s="10">
        <f t="shared" si="28"/>
        <v>0</v>
      </c>
      <c r="FL26" s="10">
        <f t="shared" si="29"/>
        <v>0</v>
      </c>
      <c r="FM26" s="10">
        <f t="shared" si="29"/>
        <v>0</v>
      </c>
      <c r="FN26" s="10">
        <f t="shared" si="30"/>
        <v>0</v>
      </c>
      <c r="FO26" s="10">
        <f t="shared" si="31"/>
        <v>0</v>
      </c>
      <c r="FP26"/>
      <c r="FQ26"/>
      <c r="FR26"/>
      <c r="FS26"/>
      <c r="FT26"/>
    </row>
    <row r="27" spans="1:176" x14ac:dyDescent="0.35">
      <c r="A27">
        <v>54.886000000000003</v>
      </c>
      <c r="B27">
        <v>166.7</v>
      </c>
      <c r="C27">
        <v>59.7</v>
      </c>
      <c r="D27">
        <v>148.4</v>
      </c>
      <c r="E27">
        <v>142.1</v>
      </c>
      <c r="F27">
        <v>84.4</v>
      </c>
      <c r="G27">
        <v>2</v>
      </c>
      <c r="H27">
        <v>0</v>
      </c>
      <c r="I27">
        <v>10</v>
      </c>
      <c r="J27">
        <v>0</v>
      </c>
      <c r="K27">
        <v>1</v>
      </c>
      <c r="L27" s="26">
        <f t="shared" si="0"/>
        <v>18.299999999999983</v>
      </c>
      <c r="M27" s="26">
        <f t="shared" si="0"/>
        <v>-82.399999999999991</v>
      </c>
      <c r="N27" s="26">
        <f t="shared" si="1"/>
        <v>334.88999999999936</v>
      </c>
      <c r="O27" s="26">
        <f t="shared" si="1"/>
        <v>6789.7599999999984</v>
      </c>
      <c r="P27" s="26">
        <f t="shared" si="2"/>
        <v>7124.6499999999978</v>
      </c>
      <c r="Q27" s="26">
        <f t="shared" si="3"/>
        <v>84.407641834137252</v>
      </c>
      <c r="W27">
        <v>58.720999999999997</v>
      </c>
      <c r="X27">
        <v>270.8</v>
      </c>
      <c r="Y27">
        <v>30.5</v>
      </c>
      <c r="Z27">
        <v>-1</v>
      </c>
      <c r="AA27">
        <v>-1</v>
      </c>
      <c r="AB27">
        <v>-1</v>
      </c>
      <c r="AC27">
        <v>-1</v>
      </c>
      <c r="AD27">
        <v>0</v>
      </c>
      <c r="AE27">
        <v>12</v>
      </c>
      <c r="AF27">
        <v>-1</v>
      </c>
      <c r="AG27">
        <v>1</v>
      </c>
      <c r="AH27" s="10">
        <f t="shared" si="4"/>
        <v>33.300000000000011</v>
      </c>
      <c r="AI27" s="10">
        <f t="shared" si="4"/>
        <v>9.8000000000000007</v>
      </c>
      <c r="AJ27" s="10">
        <f t="shared" si="5"/>
        <v>1108.8900000000008</v>
      </c>
      <c r="AK27" s="10">
        <f t="shared" si="5"/>
        <v>96.04000000000002</v>
      </c>
      <c r="AL27" s="10">
        <f t="shared" si="6"/>
        <v>1204.9300000000007</v>
      </c>
      <c r="AM27" s="10">
        <f t="shared" si="7"/>
        <v>34.712101636172946</v>
      </c>
      <c r="AN27"/>
      <c r="AO27"/>
      <c r="AP27"/>
      <c r="AQ27"/>
      <c r="AR27"/>
      <c r="AS27">
        <v>46.432000000000002</v>
      </c>
      <c r="AT27">
        <v>267.89999999999998</v>
      </c>
      <c r="AU27">
        <v>23.8</v>
      </c>
      <c r="AV27">
        <v>-1</v>
      </c>
      <c r="AW27">
        <v>-1</v>
      </c>
      <c r="AX27">
        <v>-1</v>
      </c>
      <c r="AY27">
        <v>-1</v>
      </c>
      <c r="AZ27">
        <v>0</v>
      </c>
      <c r="BA27">
        <v>10</v>
      </c>
      <c r="BB27">
        <v>-1</v>
      </c>
      <c r="BC27">
        <v>1</v>
      </c>
      <c r="BD27" s="1">
        <f t="shared" si="8"/>
        <v>1.8999999999999773</v>
      </c>
      <c r="BE27" s="1">
        <f t="shared" si="8"/>
        <v>-6.3000000000000007</v>
      </c>
      <c r="BF27" s="1">
        <f t="shared" si="9"/>
        <v>3.6099999999999137</v>
      </c>
      <c r="BG27" s="1">
        <f t="shared" si="9"/>
        <v>39.690000000000012</v>
      </c>
      <c r="BH27" s="1">
        <f t="shared" si="10"/>
        <v>43.299999999999926</v>
      </c>
      <c r="BI27" s="1">
        <f t="shared" si="11"/>
        <v>6.5802735505448346</v>
      </c>
      <c r="BJ27"/>
      <c r="BK27"/>
      <c r="BL27"/>
      <c r="BM27"/>
      <c r="BN27"/>
      <c r="BO27">
        <v>49.264000000000003</v>
      </c>
      <c r="BP27">
        <v>265.10000000000002</v>
      </c>
      <c r="BQ27">
        <v>22.7</v>
      </c>
      <c r="BR27">
        <v>276.2</v>
      </c>
      <c r="BS27">
        <v>32.1</v>
      </c>
      <c r="BT27">
        <v>14.6</v>
      </c>
      <c r="BU27">
        <v>1</v>
      </c>
      <c r="BV27">
        <v>1</v>
      </c>
      <c r="BW27">
        <v>11</v>
      </c>
      <c r="BX27">
        <v>1</v>
      </c>
      <c r="BY27">
        <v>1</v>
      </c>
      <c r="BZ27" s="10">
        <f t="shared" si="12"/>
        <v>-11.099999999999966</v>
      </c>
      <c r="CA27" s="10">
        <f t="shared" si="12"/>
        <v>-9.4000000000000021</v>
      </c>
      <c r="CB27" s="10">
        <f t="shared" si="13"/>
        <v>123.20999999999924</v>
      </c>
      <c r="CC27" s="10">
        <f t="shared" si="13"/>
        <v>88.360000000000042</v>
      </c>
      <c r="CD27" s="10">
        <f t="shared" si="14"/>
        <v>211.56999999999928</v>
      </c>
      <c r="CE27" s="10">
        <f t="shared" si="15"/>
        <v>14.545446022724752</v>
      </c>
      <c r="CG27"/>
      <c r="CH27"/>
      <c r="CI27"/>
      <c r="CJ27"/>
      <c r="CK27">
        <v>48.398000000000003</v>
      </c>
      <c r="CL27">
        <v>272.39999999999998</v>
      </c>
      <c r="CM27">
        <v>31.6</v>
      </c>
      <c r="CN27">
        <v>281.39999999999998</v>
      </c>
      <c r="CO27">
        <v>33.4</v>
      </c>
      <c r="CP27">
        <v>9.1999999999999993</v>
      </c>
      <c r="CQ27">
        <v>1</v>
      </c>
      <c r="CR27">
        <v>1</v>
      </c>
      <c r="CS27">
        <v>12</v>
      </c>
      <c r="CT27">
        <v>1</v>
      </c>
      <c r="CU27">
        <v>1</v>
      </c>
      <c r="CV27" s="1">
        <f t="shared" si="16"/>
        <v>-9</v>
      </c>
      <c r="CW27" s="1">
        <f t="shared" si="16"/>
        <v>-1.7999999999999972</v>
      </c>
      <c r="CX27" s="1">
        <f t="shared" si="17"/>
        <v>81</v>
      </c>
      <c r="CY27" s="1">
        <f t="shared" si="17"/>
        <v>3.2399999999999896</v>
      </c>
      <c r="CZ27" s="1">
        <f t="shared" si="18"/>
        <v>84.24</v>
      </c>
      <c r="DA27" s="1">
        <f t="shared" si="19"/>
        <v>9.1782351244670117</v>
      </c>
      <c r="DB27"/>
      <c r="DC27"/>
      <c r="DD27"/>
      <c r="DE27"/>
      <c r="DF27"/>
      <c r="DG27">
        <v>55.045000000000002</v>
      </c>
      <c r="DH27">
        <v>267.89999999999998</v>
      </c>
      <c r="DI27">
        <v>38.1</v>
      </c>
      <c r="DJ27">
        <v>-1</v>
      </c>
      <c r="DK27">
        <v>-1</v>
      </c>
      <c r="DL27">
        <v>-1</v>
      </c>
      <c r="DM27">
        <v>-1</v>
      </c>
      <c r="DN27">
        <v>0</v>
      </c>
      <c r="DO27">
        <v>11</v>
      </c>
      <c r="DP27">
        <v>-1</v>
      </c>
      <c r="DQ27">
        <v>1</v>
      </c>
      <c r="DR27" s="10">
        <f t="shared" si="20"/>
        <v>4.6999999999999886</v>
      </c>
      <c r="DS27" s="10">
        <f t="shared" si="20"/>
        <v>14.900000000000002</v>
      </c>
      <c r="DT27" s="10">
        <f t="shared" si="21"/>
        <v>22.089999999999893</v>
      </c>
      <c r="DU27" s="10">
        <f t="shared" si="21"/>
        <v>222.01000000000008</v>
      </c>
      <c r="DV27" s="10">
        <f t="shared" si="22"/>
        <v>244.09999999999997</v>
      </c>
      <c r="DW27" s="10">
        <f t="shared" si="23"/>
        <v>15.623699945915499</v>
      </c>
      <c r="DX27"/>
      <c r="DY27"/>
      <c r="DZ27"/>
      <c r="EA27"/>
      <c r="EB27"/>
      <c r="EC27" s="1">
        <v>54.886000000000003</v>
      </c>
      <c r="ED27" s="1">
        <v>166.7</v>
      </c>
      <c r="EE27" s="1">
        <v>59.7</v>
      </c>
      <c r="EF27" s="1">
        <v>148.4</v>
      </c>
      <c r="EG27" s="1">
        <v>142.1</v>
      </c>
      <c r="EH27" s="1">
        <v>84.4</v>
      </c>
      <c r="EI27" s="1">
        <v>2</v>
      </c>
      <c r="EJ27" s="1">
        <v>0</v>
      </c>
      <c r="EK27" s="1">
        <v>10</v>
      </c>
      <c r="EL27" s="1">
        <v>0</v>
      </c>
      <c r="EM27" s="1">
        <v>1</v>
      </c>
      <c r="EN27" s="1">
        <f t="shared" si="24"/>
        <v>18.299999999999983</v>
      </c>
      <c r="EO27" s="1">
        <f t="shared" si="24"/>
        <v>-82.399999999999991</v>
      </c>
      <c r="EP27" s="1">
        <f t="shared" si="25"/>
        <v>334.88999999999936</v>
      </c>
      <c r="EQ27" s="1">
        <f t="shared" si="25"/>
        <v>6789.7599999999984</v>
      </c>
      <c r="ER27" s="1">
        <f t="shared" si="26"/>
        <v>7124.6499999999978</v>
      </c>
      <c r="ES27" s="1">
        <f t="shared" si="27"/>
        <v>84.407641834137252</v>
      </c>
      <c r="ET27"/>
      <c r="EU27"/>
      <c r="EV27"/>
      <c r="EW27"/>
      <c r="EX27"/>
      <c r="FJ27" s="10">
        <f t="shared" si="28"/>
        <v>0</v>
      </c>
      <c r="FK27" s="10">
        <f t="shared" si="28"/>
        <v>0</v>
      </c>
      <c r="FL27" s="10">
        <f t="shared" si="29"/>
        <v>0</v>
      </c>
      <c r="FM27" s="10">
        <f t="shared" si="29"/>
        <v>0</v>
      </c>
      <c r="FN27" s="10">
        <f t="shared" si="30"/>
        <v>0</v>
      </c>
      <c r="FO27" s="10">
        <f t="shared" si="31"/>
        <v>0</v>
      </c>
      <c r="FP27"/>
      <c r="FQ27"/>
      <c r="FR27"/>
      <c r="FS27"/>
      <c r="FT27"/>
    </row>
    <row r="28" spans="1:176" x14ac:dyDescent="0.35">
      <c r="A28">
        <v>54.95</v>
      </c>
      <c r="B28">
        <v>208.1</v>
      </c>
      <c r="C28">
        <v>30.5</v>
      </c>
      <c r="D28">
        <v>166.7</v>
      </c>
      <c r="E28">
        <v>59.7</v>
      </c>
      <c r="F28">
        <v>50.6</v>
      </c>
      <c r="G28">
        <v>2</v>
      </c>
      <c r="H28">
        <v>0</v>
      </c>
      <c r="I28">
        <v>10</v>
      </c>
      <c r="J28">
        <v>0</v>
      </c>
      <c r="K28">
        <v>1</v>
      </c>
      <c r="L28" s="26">
        <f t="shared" si="0"/>
        <v>41.400000000000006</v>
      </c>
      <c r="M28" s="26">
        <f t="shared" si="0"/>
        <v>-29.200000000000003</v>
      </c>
      <c r="N28" s="26">
        <f t="shared" si="1"/>
        <v>1713.9600000000005</v>
      </c>
      <c r="O28" s="26">
        <f t="shared" si="1"/>
        <v>852.64000000000021</v>
      </c>
      <c r="P28" s="26">
        <f t="shared" si="2"/>
        <v>2566.6000000000008</v>
      </c>
      <c r="Q28" s="26">
        <f t="shared" si="3"/>
        <v>50.661622555934791</v>
      </c>
      <c r="W28">
        <v>59.353000000000002</v>
      </c>
      <c r="X28">
        <v>244.9</v>
      </c>
      <c r="Y28">
        <v>22</v>
      </c>
      <c r="Z28">
        <v>270.8</v>
      </c>
      <c r="AA28">
        <v>30.5</v>
      </c>
      <c r="AB28">
        <v>27.2</v>
      </c>
      <c r="AC28">
        <v>1</v>
      </c>
      <c r="AD28">
        <v>1</v>
      </c>
      <c r="AE28">
        <v>13</v>
      </c>
      <c r="AF28">
        <v>1</v>
      </c>
      <c r="AG28">
        <v>1</v>
      </c>
      <c r="AH28" s="10">
        <f t="shared" si="4"/>
        <v>-25.900000000000006</v>
      </c>
      <c r="AI28" s="10">
        <f t="shared" si="4"/>
        <v>-8.5</v>
      </c>
      <c r="AJ28" s="10">
        <f t="shared" si="5"/>
        <v>670.81000000000029</v>
      </c>
      <c r="AK28" s="10">
        <f t="shared" si="5"/>
        <v>72.25</v>
      </c>
      <c r="AL28" s="10">
        <f t="shared" si="6"/>
        <v>743.06000000000029</v>
      </c>
      <c r="AM28" s="10">
        <f t="shared" si="7"/>
        <v>27.259126911917047</v>
      </c>
      <c r="AN28"/>
      <c r="AO28"/>
      <c r="AP28"/>
      <c r="AQ28"/>
      <c r="AR28"/>
      <c r="AS28">
        <v>47.088000000000001</v>
      </c>
      <c r="AT28">
        <v>260.3</v>
      </c>
      <c r="AU28">
        <v>22.3</v>
      </c>
      <c r="AV28">
        <v>267.89999999999998</v>
      </c>
      <c r="AW28">
        <v>23.8</v>
      </c>
      <c r="AX28">
        <v>7.8</v>
      </c>
      <c r="AY28">
        <v>1</v>
      </c>
      <c r="AZ28">
        <v>1</v>
      </c>
      <c r="BA28">
        <v>11</v>
      </c>
      <c r="BB28">
        <v>1</v>
      </c>
      <c r="BC28">
        <v>1</v>
      </c>
      <c r="BD28" s="1">
        <f t="shared" si="8"/>
        <v>-7.5999999999999659</v>
      </c>
      <c r="BE28" s="1">
        <f t="shared" si="8"/>
        <v>-1.5</v>
      </c>
      <c r="BF28" s="1">
        <f t="shared" si="9"/>
        <v>57.759999999999479</v>
      </c>
      <c r="BG28" s="1">
        <f t="shared" si="9"/>
        <v>2.25</v>
      </c>
      <c r="BH28" s="1">
        <f t="shared" si="10"/>
        <v>60.009999999999479</v>
      </c>
      <c r="BI28" s="1">
        <f t="shared" si="11"/>
        <v>7.7466121627456914</v>
      </c>
      <c r="BJ28"/>
      <c r="BK28"/>
      <c r="BL28"/>
      <c r="BM28"/>
      <c r="BN28"/>
      <c r="BO28">
        <v>52.463999999999999</v>
      </c>
      <c r="BP28">
        <v>267.89999999999998</v>
      </c>
      <c r="BQ28">
        <v>23.6</v>
      </c>
      <c r="BR28">
        <v>-1</v>
      </c>
      <c r="BS28">
        <v>-1</v>
      </c>
      <c r="BT28">
        <v>-1</v>
      </c>
      <c r="BU28">
        <v>-1</v>
      </c>
      <c r="BV28">
        <v>0</v>
      </c>
      <c r="BW28">
        <v>11</v>
      </c>
      <c r="BX28">
        <v>-1</v>
      </c>
      <c r="BY28">
        <v>1</v>
      </c>
      <c r="BZ28" s="10">
        <f t="shared" si="12"/>
        <v>2.7999999999999545</v>
      </c>
      <c r="CA28" s="10">
        <f t="shared" si="12"/>
        <v>0.90000000000000213</v>
      </c>
      <c r="CB28" s="10">
        <f t="shared" si="13"/>
        <v>7.839999999999745</v>
      </c>
      <c r="CC28" s="10">
        <f t="shared" si="13"/>
        <v>0.81000000000000383</v>
      </c>
      <c r="CD28" s="10">
        <f t="shared" si="14"/>
        <v>8.6499999999997481</v>
      </c>
      <c r="CE28" s="10">
        <f t="shared" si="15"/>
        <v>2.9410882339705058</v>
      </c>
      <c r="CG28"/>
      <c r="CH28"/>
      <c r="CI28"/>
      <c r="CJ28"/>
      <c r="CK28">
        <v>51.398000000000003</v>
      </c>
      <c r="CL28">
        <v>280.7</v>
      </c>
      <c r="CM28">
        <v>32.5</v>
      </c>
      <c r="CN28">
        <v>-1</v>
      </c>
      <c r="CO28">
        <v>-1</v>
      </c>
      <c r="CP28">
        <v>-1</v>
      </c>
      <c r="CQ28">
        <v>-1</v>
      </c>
      <c r="CR28">
        <v>0</v>
      </c>
      <c r="CS28">
        <v>12</v>
      </c>
      <c r="CT28">
        <v>-1</v>
      </c>
      <c r="CU28">
        <v>1</v>
      </c>
      <c r="CV28" s="1">
        <f t="shared" si="16"/>
        <v>8.3000000000000114</v>
      </c>
      <c r="CW28" s="1">
        <f t="shared" si="16"/>
        <v>0.89999999999999858</v>
      </c>
      <c r="CX28" s="1">
        <f t="shared" si="17"/>
        <v>68.890000000000185</v>
      </c>
      <c r="CY28" s="1">
        <f t="shared" si="17"/>
        <v>0.80999999999999739</v>
      </c>
      <c r="CZ28" s="1">
        <f t="shared" si="18"/>
        <v>69.700000000000188</v>
      </c>
      <c r="DA28" s="1">
        <f t="shared" si="19"/>
        <v>8.3486525858967315</v>
      </c>
      <c r="DB28"/>
      <c r="DC28"/>
      <c r="DD28"/>
      <c r="DE28"/>
      <c r="DF28"/>
      <c r="DG28">
        <v>55.844999999999999</v>
      </c>
      <c r="DH28">
        <v>249.4</v>
      </c>
      <c r="DI28">
        <v>32.5</v>
      </c>
      <c r="DJ28">
        <v>267.89999999999998</v>
      </c>
      <c r="DK28">
        <v>38.1</v>
      </c>
      <c r="DL28">
        <v>19.3</v>
      </c>
      <c r="DM28">
        <v>1</v>
      </c>
      <c r="DN28">
        <v>1</v>
      </c>
      <c r="DO28">
        <v>12</v>
      </c>
      <c r="DP28">
        <v>1</v>
      </c>
      <c r="DQ28">
        <v>1</v>
      </c>
      <c r="DR28" s="10">
        <f t="shared" si="20"/>
        <v>-18.499999999999972</v>
      </c>
      <c r="DS28" s="10">
        <f t="shared" si="20"/>
        <v>-5.6000000000000014</v>
      </c>
      <c r="DT28" s="10">
        <f t="shared" si="21"/>
        <v>342.24999999999898</v>
      </c>
      <c r="DU28" s="10">
        <f t="shared" si="21"/>
        <v>31.360000000000017</v>
      </c>
      <c r="DV28" s="10">
        <f t="shared" si="22"/>
        <v>373.60999999999899</v>
      </c>
      <c r="DW28" s="10">
        <f t="shared" si="23"/>
        <v>19.328993765843038</v>
      </c>
      <c r="DX28"/>
      <c r="DY28"/>
      <c r="DZ28"/>
      <c r="EA28"/>
      <c r="EB28"/>
      <c r="EC28" s="1">
        <v>54.95</v>
      </c>
      <c r="ED28" s="1">
        <v>208.1</v>
      </c>
      <c r="EE28" s="1">
        <v>30.5</v>
      </c>
      <c r="EF28" s="1">
        <v>166.7</v>
      </c>
      <c r="EG28" s="1">
        <v>59.7</v>
      </c>
      <c r="EH28" s="1">
        <v>50.6</v>
      </c>
      <c r="EI28" s="1">
        <v>2</v>
      </c>
      <c r="EJ28" s="1">
        <v>0</v>
      </c>
      <c r="EK28" s="1">
        <v>10</v>
      </c>
      <c r="EL28" s="1">
        <v>0</v>
      </c>
      <c r="EM28" s="1">
        <v>1</v>
      </c>
      <c r="EN28" s="1">
        <f t="shared" si="24"/>
        <v>41.400000000000006</v>
      </c>
      <c r="EO28" s="1">
        <f t="shared" si="24"/>
        <v>-29.200000000000003</v>
      </c>
      <c r="EP28" s="1">
        <f t="shared" si="25"/>
        <v>1713.9600000000005</v>
      </c>
      <c r="EQ28" s="1">
        <f t="shared" si="25"/>
        <v>852.64000000000021</v>
      </c>
      <c r="ER28" s="1">
        <f t="shared" si="26"/>
        <v>2566.6000000000008</v>
      </c>
      <c r="ES28" s="1">
        <f t="shared" si="27"/>
        <v>50.661622555934791</v>
      </c>
      <c r="ET28"/>
      <c r="EU28"/>
      <c r="EV28"/>
      <c r="EW28"/>
      <c r="EX28"/>
      <c r="FJ28" s="10">
        <f t="shared" si="28"/>
        <v>0</v>
      </c>
      <c r="FK28" s="10">
        <f t="shared" si="28"/>
        <v>0</v>
      </c>
      <c r="FL28" s="10">
        <f t="shared" si="29"/>
        <v>0</v>
      </c>
      <c r="FM28" s="10">
        <f t="shared" si="29"/>
        <v>0</v>
      </c>
      <c r="FN28" s="10">
        <f t="shared" si="30"/>
        <v>0</v>
      </c>
      <c r="FO28" s="10">
        <f t="shared" si="31"/>
        <v>0</v>
      </c>
      <c r="FP28"/>
      <c r="FQ28"/>
      <c r="FR28"/>
      <c r="FS28"/>
      <c r="FT28"/>
    </row>
    <row r="29" spans="1:176" x14ac:dyDescent="0.35">
      <c r="A29">
        <v>55.478000000000002</v>
      </c>
      <c r="B29">
        <v>226.8</v>
      </c>
      <c r="C29">
        <v>120.2</v>
      </c>
      <c r="D29">
        <v>208.1</v>
      </c>
      <c r="E29">
        <v>30.5</v>
      </c>
      <c r="F29">
        <v>91.7</v>
      </c>
      <c r="G29">
        <v>2</v>
      </c>
      <c r="H29">
        <v>0</v>
      </c>
      <c r="I29">
        <v>10</v>
      </c>
      <c r="J29">
        <v>0</v>
      </c>
      <c r="K29">
        <v>1</v>
      </c>
      <c r="L29" s="26">
        <f t="shared" si="0"/>
        <v>18.700000000000017</v>
      </c>
      <c r="M29" s="26">
        <f t="shared" si="0"/>
        <v>89.7</v>
      </c>
      <c r="N29" s="26">
        <f t="shared" si="1"/>
        <v>349.69000000000062</v>
      </c>
      <c r="O29" s="26">
        <f t="shared" si="1"/>
        <v>8046.09</v>
      </c>
      <c r="P29" s="26">
        <f t="shared" si="2"/>
        <v>8395.7800000000007</v>
      </c>
      <c r="Q29" s="26">
        <f t="shared" si="3"/>
        <v>91.628489019518383</v>
      </c>
      <c r="W29">
        <v>62.369</v>
      </c>
      <c r="X29">
        <v>270</v>
      </c>
      <c r="Y29">
        <v>27.6</v>
      </c>
      <c r="Z29">
        <v>-1</v>
      </c>
      <c r="AA29">
        <v>-1</v>
      </c>
      <c r="AB29">
        <v>-1</v>
      </c>
      <c r="AC29">
        <v>-1</v>
      </c>
      <c r="AD29">
        <v>0</v>
      </c>
      <c r="AE29">
        <v>13</v>
      </c>
      <c r="AF29">
        <v>-1</v>
      </c>
      <c r="AG29">
        <v>1</v>
      </c>
      <c r="AH29" s="10">
        <f t="shared" si="4"/>
        <v>25.099999999999994</v>
      </c>
      <c r="AI29" s="10">
        <f t="shared" si="4"/>
        <v>5.6000000000000014</v>
      </c>
      <c r="AJ29" s="10">
        <f t="shared" si="5"/>
        <v>630.00999999999976</v>
      </c>
      <c r="AK29" s="10">
        <f t="shared" si="5"/>
        <v>31.360000000000017</v>
      </c>
      <c r="AL29" s="10">
        <f t="shared" si="6"/>
        <v>661.36999999999978</v>
      </c>
      <c r="AM29" s="10">
        <f t="shared" si="7"/>
        <v>25.717114923723457</v>
      </c>
      <c r="AN29"/>
      <c r="AO29"/>
      <c r="AP29"/>
      <c r="AQ29"/>
      <c r="AR29"/>
      <c r="AS29">
        <v>50.008000000000003</v>
      </c>
      <c r="AT29">
        <v>256</v>
      </c>
      <c r="AU29">
        <v>41.6</v>
      </c>
      <c r="AV29">
        <v>-1</v>
      </c>
      <c r="AW29">
        <v>-1</v>
      </c>
      <c r="AX29">
        <v>-1</v>
      </c>
      <c r="AY29">
        <v>-1</v>
      </c>
      <c r="AZ29">
        <v>0</v>
      </c>
      <c r="BA29">
        <v>11</v>
      </c>
      <c r="BB29">
        <v>-1</v>
      </c>
      <c r="BC29">
        <v>1</v>
      </c>
      <c r="BD29" s="1">
        <f t="shared" si="8"/>
        <v>-4.3000000000000114</v>
      </c>
      <c r="BE29" s="1">
        <f t="shared" si="8"/>
        <v>19.3</v>
      </c>
      <c r="BF29" s="1">
        <f t="shared" si="9"/>
        <v>18.490000000000098</v>
      </c>
      <c r="BG29" s="1">
        <f t="shared" si="9"/>
        <v>372.49</v>
      </c>
      <c r="BH29" s="1">
        <f t="shared" si="10"/>
        <v>390.98000000000013</v>
      </c>
      <c r="BI29" s="1">
        <f t="shared" si="11"/>
        <v>19.773214205080574</v>
      </c>
      <c r="BJ29"/>
      <c r="BK29"/>
      <c r="BL29"/>
      <c r="BM29"/>
      <c r="BN29"/>
      <c r="BO29">
        <v>52.942999999999998</v>
      </c>
      <c r="BP29">
        <v>253.2</v>
      </c>
      <c r="BQ29">
        <v>24</v>
      </c>
      <c r="BR29">
        <v>267.89999999999998</v>
      </c>
      <c r="BS29">
        <v>23.6</v>
      </c>
      <c r="BT29">
        <v>14.7</v>
      </c>
      <c r="BU29">
        <v>1</v>
      </c>
      <c r="BV29">
        <v>1</v>
      </c>
      <c r="BW29">
        <v>12</v>
      </c>
      <c r="BX29">
        <v>1</v>
      </c>
      <c r="BY29">
        <v>1</v>
      </c>
      <c r="BZ29" s="10">
        <f t="shared" si="12"/>
        <v>-14.699999999999989</v>
      </c>
      <c r="CA29" s="10">
        <f t="shared" si="12"/>
        <v>0.39999999999999858</v>
      </c>
      <c r="CB29" s="10">
        <f t="shared" si="13"/>
        <v>216.08999999999966</v>
      </c>
      <c r="CC29" s="10">
        <f t="shared" si="13"/>
        <v>0.15999999999999887</v>
      </c>
      <c r="CD29" s="10">
        <f t="shared" si="14"/>
        <v>216.24999999999966</v>
      </c>
      <c r="CE29" s="10">
        <f t="shared" si="15"/>
        <v>14.705441169852731</v>
      </c>
      <c r="CG29"/>
      <c r="CH29"/>
      <c r="CI29"/>
      <c r="CJ29"/>
      <c r="CK29">
        <v>52.078000000000003</v>
      </c>
      <c r="CL29">
        <v>267.89999999999998</v>
      </c>
      <c r="CM29">
        <v>30.9</v>
      </c>
      <c r="CN29">
        <v>280.7</v>
      </c>
      <c r="CO29">
        <v>32.5</v>
      </c>
      <c r="CP29">
        <v>12.9</v>
      </c>
      <c r="CQ29">
        <v>1</v>
      </c>
      <c r="CR29">
        <v>1</v>
      </c>
      <c r="CS29">
        <v>13</v>
      </c>
      <c r="CT29">
        <v>1</v>
      </c>
      <c r="CU29">
        <v>1</v>
      </c>
      <c r="CV29" s="1">
        <f t="shared" si="16"/>
        <v>-12.800000000000011</v>
      </c>
      <c r="CW29" s="1">
        <f t="shared" si="16"/>
        <v>-1.6000000000000014</v>
      </c>
      <c r="CX29" s="1">
        <f t="shared" si="17"/>
        <v>163.84000000000029</v>
      </c>
      <c r="CY29" s="1">
        <f t="shared" si="17"/>
        <v>2.5600000000000045</v>
      </c>
      <c r="CZ29" s="1">
        <f t="shared" si="18"/>
        <v>166.40000000000029</v>
      </c>
      <c r="DA29" s="1">
        <f t="shared" si="19"/>
        <v>12.899612397277691</v>
      </c>
      <c r="DB29"/>
      <c r="DC29"/>
      <c r="DD29"/>
      <c r="DE29"/>
      <c r="DF29"/>
      <c r="DG29">
        <v>58.756999999999998</v>
      </c>
      <c r="DH29">
        <v>274.60000000000002</v>
      </c>
      <c r="DI29">
        <v>38.5</v>
      </c>
      <c r="DJ29">
        <v>-1</v>
      </c>
      <c r="DK29">
        <v>-1</v>
      </c>
      <c r="DL29">
        <v>-1</v>
      </c>
      <c r="DM29">
        <v>-1</v>
      </c>
      <c r="DN29">
        <v>0</v>
      </c>
      <c r="DO29">
        <v>12</v>
      </c>
      <c r="DP29">
        <v>-1</v>
      </c>
      <c r="DQ29">
        <v>1</v>
      </c>
      <c r="DR29" s="10">
        <f t="shared" si="20"/>
        <v>25.200000000000017</v>
      </c>
      <c r="DS29" s="10">
        <f t="shared" si="20"/>
        <v>6</v>
      </c>
      <c r="DT29" s="10">
        <f t="shared" si="21"/>
        <v>635.04000000000087</v>
      </c>
      <c r="DU29" s="10">
        <f t="shared" si="21"/>
        <v>36</v>
      </c>
      <c r="DV29" s="10">
        <f t="shared" si="22"/>
        <v>671.04000000000087</v>
      </c>
      <c r="DW29" s="10">
        <f t="shared" si="23"/>
        <v>25.904439773907502</v>
      </c>
      <c r="DX29"/>
      <c r="DY29"/>
      <c r="DZ29"/>
      <c r="EA29"/>
      <c r="EB29"/>
      <c r="EC29" s="1">
        <v>55.478000000000002</v>
      </c>
      <c r="ED29" s="1">
        <v>226.8</v>
      </c>
      <c r="EE29" s="1">
        <v>120.2</v>
      </c>
      <c r="EF29" s="1">
        <v>208.1</v>
      </c>
      <c r="EG29" s="1">
        <v>30.5</v>
      </c>
      <c r="EH29" s="1">
        <v>91.7</v>
      </c>
      <c r="EI29" s="1">
        <v>2</v>
      </c>
      <c r="EJ29" s="1">
        <v>0</v>
      </c>
      <c r="EK29" s="1">
        <v>10</v>
      </c>
      <c r="EL29" s="1">
        <v>0</v>
      </c>
      <c r="EM29" s="1">
        <v>1</v>
      </c>
      <c r="EN29" s="1">
        <f t="shared" si="24"/>
        <v>18.700000000000017</v>
      </c>
      <c r="EO29" s="1">
        <f t="shared" si="24"/>
        <v>89.7</v>
      </c>
      <c r="EP29" s="1">
        <f t="shared" si="25"/>
        <v>349.69000000000062</v>
      </c>
      <c r="EQ29" s="1">
        <f t="shared" si="25"/>
        <v>8046.09</v>
      </c>
      <c r="ER29" s="1">
        <f t="shared" si="26"/>
        <v>8395.7800000000007</v>
      </c>
      <c r="ES29" s="1">
        <f t="shared" si="27"/>
        <v>91.628489019518383</v>
      </c>
      <c r="ET29"/>
      <c r="EU29"/>
      <c r="EV29"/>
      <c r="EW29"/>
      <c r="EX29"/>
      <c r="FJ29" s="10">
        <f t="shared" si="28"/>
        <v>0</v>
      </c>
      <c r="FK29" s="10">
        <f t="shared" si="28"/>
        <v>0</v>
      </c>
      <c r="FL29" s="10">
        <f t="shared" si="29"/>
        <v>0</v>
      </c>
      <c r="FM29" s="10">
        <f t="shared" si="29"/>
        <v>0</v>
      </c>
      <c r="FN29" s="10">
        <f t="shared" si="30"/>
        <v>0</v>
      </c>
      <c r="FO29" s="10">
        <f t="shared" si="31"/>
        <v>0</v>
      </c>
      <c r="FP29"/>
      <c r="FQ29"/>
      <c r="FR29"/>
      <c r="FS29"/>
      <c r="FT29"/>
    </row>
    <row r="30" spans="1:176" x14ac:dyDescent="0.35">
      <c r="A30">
        <v>55.533999999999999</v>
      </c>
      <c r="B30">
        <v>196.4</v>
      </c>
      <c r="C30">
        <v>53.7</v>
      </c>
      <c r="D30">
        <v>226.8</v>
      </c>
      <c r="E30">
        <v>120.2</v>
      </c>
      <c r="F30">
        <v>73.2</v>
      </c>
      <c r="G30">
        <v>2</v>
      </c>
      <c r="H30">
        <v>0</v>
      </c>
      <c r="I30">
        <v>10</v>
      </c>
      <c r="J30">
        <v>0</v>
      </c>
      <c r="K30">
        <v>1</v>
      </c>
      <c r="L30" s="26">
        <f t="shared" si="0"/>
        <v>-30.400000000000006</v>
      </c>
      <c r="M30" s="26">
        <f t="shared" si="0"/>
        <v>-66.5</v>
      </c>
      <c r="N30" s="26">
        <f t="shared" si="1"/>
        <v>924.16000000000031</v>
      </c>
      <c r="O30" s="26">
        <f t="shared" si="1"/>
        <v>4422.25</v>
      </c>
      <c r="P30" s="26">
        <f t="shared" si="2"/>
        <v>5346.41</v>
      </c>
      <c r="Q30" s="26">
        <f t="shared" si="3"/>
        <v>73.119149338596657</v>
      </c>
      <c r="W30">
        <v>62.912999999999997</v>
      </c>
      <c r="X30">
        <v>263.2</v>
      </c>
      <c r="Y30">
        <v>22.7</v>
      </c>
      <c r="Z30">
        <v>270</v>
      </c>
      <c r="AA30">
        <v>27.6</v>
      </c>
      <c r="AB30">
        <v>8.5</v>
      </c>
      <c r="AC30">
        <v>1</v>
      </c>
      <c r="AD30">
        <v>1</v>
      </c>
      <c r="AE30">
        <v>14</v>
      </c>
      <c r="AF30">
        <v>1</v>
      </c>
      <c r="AG30">
        <v>1</v>
      </c>
      <c r="AH30" s="10">
        <f t="shared" si="4"/>
        <v>-6.8000000000000114</v>
      </c>
      <c r="AI30" s="10">
        <f t="shared" si="4"/>
        <v>-4.9000000000000021</v>
      </c>
      <c r="AJ30" s="10">
        <f t="shared" si="5"/>
        <v>46.240000000000151</v>
      </c>
      <c r="AK30" s="10">
        <f t="shared" si="5"/>
        <v>24.010000000000019</v>
      </c>
      <c r="AL30" s="10">
        <f t="shared" si="6"/>
        <v>70.250000000000171</v>
      </c>
      <c r="AM30" s="10">
        <f t="shared" si="7"/>
        <v>8.3815273071201144</v>
      </c>
      <c r="AN30"/>
      <c r="AO30"/>
      <c r="AP30"/>
      <c r="AQ30"/>
      <c r="AR30"/>
      <c r="AS30">
        <v>51.055999999999997</v>
      </c>
      <c r="AT30">
        <v>148.4</v>
      </c>
      <c r="AU30">
        <v>20.7</v>
      </c>
      <c r="AV30">
        <v>256</v>
      </c>
      <c r="AW30">
        <v>41.6</v>
      </c>
      <c r="AX30">
        <v>109.6</v>
      </c>
      <c r="AY30">
        <v>3</v>
      </c>
      <c r="AZ30">
        <v>0</v>
      </c>
      <c r="BA30">
        <v>11</v>
      </c>
      <c r="BB30">
        <v>0</v>
      </c>
      <c r="BC30">
        <v>1</v>
      </c>
      <c r="BD30" s="1">
        <f t="shared" si="8"/>
        <v>-107.6</v>
      </c>
      <c r="BE30" s="1">
        <f t="shared" si="8"/>
        <v>-20.900000000000002</v>
      </c>
      <c r="BF30" s="1">
        <f t="shared" si="9"/>
        <v>11577.759999999998</v>
      </c>
      <c r="BG30" s="1">
        <f t="shared" si="9"/>
        <v>436.81000000000012</v>
      </c>
      <c r="BH30" s="1">
        <f t="shared" si="10"/>
        <v>12014.569999999998</v>
      </c>
      <c r="BI30" s="1">
        <f t="shared" si="11"/>
        <v>109.61099397414476</v>
      </c>
      <c r="BJ30"/>
      <c r="BK30"/>
      <c r="BL30"/>
      <c r="BM30"/>
      <c r="BN30"/>
      <c r="BO30">
        <v>56.006999999999998</v>
      </c>
      <c r="BP30">
        <v>281.39999999999998</v>
      </c>
      <c r="BQ30">
        <v>31.4</v>
      </c>
      <c r="BR30">
        <v>-1</v>
      </c>
      <c r="BS30">
        <v>-1</v>
      </c>
      <c r="BT30">
        <v>-1</v>
      </c>
      <c r="BU30">
        <v>-1</v>
      </c>
      <c r="BV30">
        <v>0</v>
      </c>
      <c r="BW30">
        <v>12</v>
      </c>
      <c r="BX30">
        <v>-1</v>
      </c>
      <c r="BY30">
        <v>1</v>
      </c>
      <c r="BZ30" s="10">
        <f t="shared" si="12"/>
        <v>28.199999999999989</v>
      </c>
      <c r="CA30" s="10">
        <f t="shared" si="12"/>
        <v>7.3999999999999986</v>
      </c>
      <c r="CB30" s="10">
        <f t="shared" si="13"/>
        <v>795.23999999999933</v>
      </c>
      <c r="CC30" s="10">
        <f t="shared" si="13"/>
        <v>54.759999999999977</v>
      </c>
      <c r="CD30" s="10">
        <f t="shared" si="14"/>
        <v>849.99999999999932</v>
      </c>
      <c r="CE30" s="10">
        <f t="shared" si="15"/>
        <v>29.154759474226491</v>
      </c>
      <c r="CG30"/>
      <c r="CH30"/>
      <c r="CI30"/>
      <c r="CJ30"/>
      <c r="CK30">
        <v>54.886000000000003</v>
      </c>
      <c r="CL30">
        <v>272.39999999999998</v>
      </c>
      <c r="CM30">
        <v>33.6</v>
      </c>
      <c r="CN30">
        <v>-1</v>
      </c>
      <c r="CO30">
        <v>-1</v>
      </c>
      <c r="CP30">
        <v>-1</v>
      </c>
      <c r="CQ30">
        <v>-1</v>
      </c>
      <c r="CR30">
        <v>0</v>
      </c>
      <c r="CS30">
        <v>13</v>
      </c>
      <c r="CT30">
        <v>-1</v>
      </c>
      <c r="CU30">
        <v>1</v>
      </c>
      <c r="CV30" s="1">
        <f t="shared" si="16"/>
        <v>4.5</v>
      </c>
      <c r="CW30" s="1">
        <f t="shared" si="16"/>
        <v>2.7000000000000028</v>
      </c>
      <c r="CX30" s="1">
        <f t="shared" si="17"/>
        <v>20.25</v>
      </c>
      <c r="CY30" s="1">
        <f t="shared" si="17"/>
        <v>7.2900000000000151</v>
      </c>
      <c r="CZ30" s="1">
        <f t="shared" si="18"/>
        <v>27.540000000000013</v>
      </c>
      <c r="DA30" s="1">
        <f t="shared" si="19"/>
        <v>5.2478567053607721</v>
      </c>
      <c r="DB30"/>
      <c r="DC30"/>
      <c r="DD30"/>
      <c r="DE30"/>
      <c r="DF30"/>
      <c r="DG30">
        <v>58.789000000000001</v>
      </c>
      <c r="DH30">
        <v>276</v>
      </c>
      <c r="DI30">
        <v>20.7</v>
      </c>
      <c r="DJ30">
        <v>274.60000000000002</v>
      </c>
      <c r="DK30">
        <v>38.5</v>
      </c>
      <c r="DL30">
        <v>17.899999999999999</v>
      </c>
      <c r="DM30">
        <v>1</v>
      </c>
      <c r="DN30">
        <v>1</v>
      </c>
      <c r="DO30">
        <v>13</v>
      </c>
      <c r="DP30">
        <v>1</v>
      </c>
      <c r="DQ30">
        <v>1</v>
      </c>
      <c r="DR30" s="10">
        <f t="shared" si="20"/>
        <v>1.3999999999999773</v>
      </c>
      <c r="DS30" s="10">
        <f t="shared" si="20"/>
        <v>-17.8</v>
      </c>
      <c r="DT30" s="10">
        <f t="shared" si="21"/>
        <v>1.9599999999999362</v>
      </c>
      <c r="DU30" s="10">
        <f t="shared" si="21"/>
        <v>316.84000000000003</v>
      </c>
      <c r="DV30" s="10">
        <f t="shared" si="22"/>
        <v>318.79999999999995</v>
      </c>
      <c r="DW30" s="10">
        <f t="shared" si="23"/>
        <v>17.854971296532515</v>
      </c>
      <c r="DX30"/>
      <c r="DY30"/>
      <c r="DZ30"/>
      <c r="EA30"/>
      <c r="EB30"/>
      <c r="EC30" s="1">
        <v>55.533999999999999</v>
      </c>
      <c r="ED30" s="1">
        <v>196.4</v>
      </c>
      <c r="EE30" s="1">
        <v>53.7</v>
      </c>
      <c r="EF30" s="1">
        <v>226.8</v>
      </c>
      <c r="EG30" s="1">
        <v>120.2</v>
      </c>
      <c r="EH30" s="1">
        <v>73.2</v>
      </c>
      <c r="EI30" s="1">
        <v>2</v>
      </c>
      <c r="EJ30" s="1">
        <v>0</v>
      </c>
      <c r="EK30" s="1">
        <v>10</v>
      </c>
      <c r="EL30" s="1">
        <v>0</v>
      </c>
      <c r="EM30" s="1">
        <v>1</v>
      </c>
      <c r="EN30" s="1">
        <f t="shared" si="24"/>
        <v>-30.400000000000006</v>
      </c>
      <c r="EO30" s="1">
        <f t="shared" si="24"/>
        <v>-66.5</v>
      </c>
      <c r="EP30" s="1">
        <f t="shared" si="25"/>
        <v>924.16000000000031</v>
      </c>
      <c r="EQ30" s="1">
        <f t="shared" si="25"/>
        <v>4422.25</v>
      </c>
      <c r="ER30" s="1">
        <f t="shared" si="26"/>
        <v>5346.41</v>
      </c>
      <c r="ES30" s="1">
        <f t="shared" si="27"/>
        <v>73.119149338596657</v>
      </c>
      <c r="ET30"/>
      <c r="EU30"/>
      <c r="EV30"/>
      <c r="EW30"/>
      <c r="EX30"/>
      <c r="FJ30" s="10">
        <f t="shared" si="28"/>
        <v>0</v>
      </c>
      <c r="FK30" s="10">
        <f t="shared" si="28"/>
        <v>0</v>
      </c>
      <c r="FL30" s="10">
        <f t="shared" si="29"/>
        <v>0</v>
      </c>
      <c r="FM30" s="10">
        <f t="shared" si="29"/>
        <v>0</v>
      </c>
      <c r="FN30" s="10">
        <f t="shared" si="30"/>
        <v>0</v>
      </c>
      <c r="FO30" s="10">
        <f t="shared" si="31"/>
        <v>0</v>
      </c>
      <c r="FP30"/>
      <c r="FQ30"/>
      <c r="FR30"/>
      <c r="FS30"/>
      <c r="FT30"/>
    </row>
    <row r="31" spans="1:176" x14ac:dyDescent="0.35">
      <c r="A31">
        <v>55.686</v>
      </c>
      <c r="B31">
        <v>202.4</v>
      </c>
      <c r="C31">
        <v>102.9</v>
      </c>
      <c r="D31">
        <v>196.4</v>
      </c>
      <c r="E31">
        <v>53.7</v>
      </c>
      <c r="F31">
        <v>49.6</v>
      </c>
      <c r="G31">
        <v>2</v>
      </c>
      <c r="H31">
        <v>0</v>
      </c>
      <c r="I31">
        <v>10</v>
      </c>
      <c r="J31">
        <v>0</v>
      </c>
      <c r="K31">
        <v>1</v>
      </c>
      <c r="L31" s="26">
        <f t="shared" si="0"/>
        <v>6</v>
      </c>
      <c r="M31" s="26">
        <f t="shared" si="0"/>
        <v>49.2</v>
      </c>
      <c r="N31" s="26">
        <f t="shared" si="1"/>
        <v>36</v>
      </c>
      <c r="O31" s="26">
        <f t="shared" si="1"/>
        <v>2420.6400000000003</v>
      </c>
      <c r="P31" s="26">
        <f t="shared" si="2"/>
        <v>2456.6400000000003</v>
      </c>
      <c r="Q31" s="26">
        <f t="shared" si="3"/>
        <v>49.564503427352122</v>
      </c>
      <c r="W31">
        <v>65.721000000000004</v>
      </c>
      <c r="X31">
        <v>281.39999999999998</v>
      </c>
      <c r="Y31">
        <v>23.2</v>
      </c>
      <c r="Z31">
        <v>-1</v>
      </c>
      <c r="AA31">
        <v>-1</v>
      </c>
      <c r="AB31">
        <v>-1</v>
      </c>
      <c r="AC31">
        <v>-1</v>
      </c>
      <c r="AD31">
        <v>0</v>
      </c>
      <c r="AE31">
        <v>14</v>
      </c>
      <c r="AF31">
        <v>-1</v>
      </c>
      <c r="AG31">
        <v>1</v>
      </c>
      <c r="AH31" s="10">
        <f t="shared" si="4"/>
        <v>18.199999999999989</v>
      </c>
      <c r="AI31" s="10">
        <f t="shared" si="4"/>
        <v>0.5</v>
      </c>
      <c r="AJ31" s="10">
        <f t="shared" si="5"/>
        <v>331.23999999999961</v>
      </c>
      <c r="AK31" s="10">
        <f t="shared" si="5"/>
        <v>0.25</v>
      </c>
      <c r="AL31" s="10">
        <f t="shared" si="6"/>
        <v>331.48999999999961</v>
      </c>
      <c r="AM31" s="10">
        <f t="shared" si="7"/>
        <v>18.206866836443869</v>
      </c>
      <c r="AN31"/>
      <c r="AO31"/>
      <c r="AP31"/>
      <c r="AQ31"/>
      <c r="AR31"/>
      <c r="AS31">
        <v>51.735999999999997</v>
      </c>
      <c r="AT31">
        <v>190</v>
      </c>
      <c r="AU31">
        <v>20.7</v>
      </c>
      <c r="AV31">
        <v>148.4</v>
      </c>
      <c r="AW31">
        <v>20.7</v>
      </c>
      <c r="AX31">
        <v>41.6</v>
      </c>
      <c r="AY31">
        <v>1</v>
      </c>
      <c r="AZ31">
        <v>1</v>
      </c>
      <c r="BA31">
        <v>12</v>
      </c>
      <c r="BB31">
        <v>1</v>
      </c>
      <c r="BC31">
        <v>1</v>
      </c>
      <c r="BD31" s="1">
        <f t="shared" si="8"/>
        <v>41.599999999999994</v>
      </c>
      <c r="BE31" s="1">
        <f t="shared" si="8"/>
        <v>0</v>
      </c>
      <c r="BF31" s="1">
        <f t="shared" si="9"/>
        <v>1730.5599999999995</v>
      </c>
      <c r="BG31" s="1">
        <f t="shared" si="9"/>
        <v>0</v>
      </c>
      <c r="BH31" s="1">
        <f t="shared" si="10"/>
        <v>1730.5599999999995</v>
      </c>
      <c r="BI31" s="1">
        <f t="shared" si="11"/>
        <v>41.599999999999994</v>
      </c>
      <c r="BJ31"/>
      <c r="BK31"/>
      <c r="BL31"/>
      <c r="BM31"/>
      <c r="BN31"/>
      <c r="BO31">
        <v>56.414999999999999</v>
      </c>
      <c r="BP31">
        <v>262.39999999999998</v>
      </c>
      <c r="BQ31">
        <v>38.1</v>
      </c>
      <c r="BR31">
        <v>281.39999999999998</v>
      </c>
      <c r="BS31">
        <v>31.4</v>
      </c>
      <c r="BT31">
        <v>20.100000000000001</v>
      </c>
      <c r="BU31">
        <v>1</v>
      </c>
      <c r="BV31">
        <v>1</v>
      </c>
      <c r="BW31">
        <v>13</v>
      </c>
      <c r="BX31">
        <v>1</v>
      </c>
      <c r="BY31">
        <v>1</v>
      </c>
      <c r="BZ31" s="10">
        <f t="shared" si="12"/>
        <v>-19</v>
      </c>
      <c r="CA31" s="10">
        <f t="shared" si="12"/>
        <v>6.7000000000000028</v>
      </c>
      <c r="CB31" s="10">
        <f t="shared" si="13"/>
        <v>361</v>
      </c>
      <c r="CC31" s="10">
        <f t="shared" si="13"/>
        <v>44.890000000000036</v>
      </c>
      <c r="CD31" s="10">
        <f t="shared" si="14"/>
        <v>405.89000000000004</v>
      </c>
      <c r="CE31" s="10">
        <f t="shared" si="15"/>
        <v>20.146711890529431</v>
      </c>
      <c r="CG31"/>
      <c r="CH31"/>
      <c r="CI31"/>
      <c r="CJ31"/>
      <c r="CK31">
        <v>55.293999999999997</v>
      </c>
      <c r="CL31">
        <v>267.89999999999998</v>
      </c>
      <c r="CM31">
        <v>21.6</v>
      </c>
      <c r="CN31">
        <v>272.39999999999998</v>
      </c>
      <c r="CO31">
        <v>33.6</v>
      </c>
      <c r="CP31">
        <v>12.8</v>
      </c>
      <c r="CQ31">
        <v>1</v>
      </c>
      <c r="CR31">
        <v>1</v>
      </c>
      <c r="CS31">
        <v>14</v>
      </c>
      <c r="CT31">
        <v>1</v>
      </c>
      <c r="CU31">
        <v>1</v>
      </c>
      <c r="CV31" s="1">
        <f t="shared" si="16"/>
        <v>-4.5</v>
      </c>
      <c r="CW31" s="1">
        <f t="shared" si="16"/>
        <v>-12</v>
      </c>
      <c r="CX31" s="1">
        <f t="shared" si="17"/>
        <v>20.25</v>
      </c>
      <c r="CY31" s="1">
        <f t="shared" si="17"/>
        <v>144</v>
      </c>
      <c r="CZ31" s="1">
        <f t="shared" si="18"/>
        <v>164.25</v>
      </c>
      <c r="DA31" s="1">
        <f t="shared" si="19"/>
        <v>12.816005617976296</v>
      </c>
      <c r="DB31"/>
      <c r="DC31"/>
      <c r="DD31"/>
      <c r="DE31"/>
      <c r="DF31"/>
      <c r="DG31">
        <v>62.213000000000001</v>
      </c>
      <c r="DH31">
        <v>276.89999999999998</v>
      </c>
      <c r="DI31">
        <v>39.9</v>
      </c>
      <c r="DJ31">
        <v>-1</v>
      </c>
      <c r="DK31">
        <v>-1</v>
      </c>
      <c r="DL31">
        <v>-1</v>
      </c>
      <c r="DM31">
        <v>-1</v>
      </c>
      <c r="DN31">
        <v>0</v>
      </c>
      <c r="DO31">
        <v>13</v>
      </c>
      <c r="DP31">
        <v>-1</v>
      </c>
      <c r="DQ31">
        <v>1</v>
      </c>
      <c r="DR31" s="10">
        <f t="shared" si="20"/>
        <v>0.89999999999997726</v>
      </c>
      <c r="DS31" s="10">
        <f t="shared" si="20"/>
        <v>19.2</v>
      </c>
      <c r="DT31" s="10">
        <f t="shared" si="21"/>
        <v>0.80999999999995909</v>
      </c>
      <c r="DU31" s="10">
        <f t="shared" si="21"/>
        <v>368.64</v>
      </c>
      <c r="DV31" s="10">
        <f t="shared" si="22"/>
        <v>369.44999999999993</v>
      </c>
      <c r="DW31" s="10">
        <f t="shared" si="23"/>
        <v>19.221082175569613</v>
      </c>
      <c r="DX31"/>
      <c r="DY31"/>
      <c r="DZ31"/>
      <c r="EA31"/>
      <c r="EB31"/>
      <c r="EC31" s="1">
        <v>55.686</v>
      </c>
      <c r="ED31" s="1">
        <v>202.4</v>
      </c>
      <c r="EE31" s="1">
        <v>102.9</v>
      </c>
      <c r="EF31" s="1">
        <v>196.4</v>
      </c>
      <c r="EG31" s="1">
        <v>53.7</v>
      </c>
      <c r="EH31" s="1">
        <v>49.6</v>
      </c>
      <c r="EI31" s="1">
        <v>2</v>
      </c>
      <c r="EJ31" s="1">
        <v>0</v>
      </c>
      <c r="EK31" s="1">
        <v>10</v>
      </c>
      <c r="EL31" s="1">
        <v>0</v>
      </c>
      <c r="EM31" s="1">
        <v>1</v>
      </c>
      <c r="EN31" s="1">
        <f t="shared" si="24"/>
        <v>6</v>
      </c>
      <c r="EO31" s="1">
        <f t="shared" si="24"/>
        <v>49.2</v>
      </c>
      <c r="EP31" s="1">
        <f t="shared" si="25"/>
        <v>36</v>
      </c>
      <c r="EQ31" s="1">
        <f t="shared" si="25"/>
        <v>2420.6400000000003</v>
      </c>
      <c r="ER31" s="1">
        <f t="shared" si="26"/>
        <v>2456.6400000000003</v>
      </c>
      <c r="ES31" s="1">
        <f t="shared" si="27"/>
        <v>49.564503427352122</v>
      </c>
      <c r="ET31"/>
      <c r="EU31"/>
      <c r="EV31"/>
      <c r="EW31"/>
      <c r="EX31"/>
      <c r="FJ31" s="10">
        <f t="shared" si="28"/>
        <v>0</v>
      </c>
      <c r="FK31" s="10">
        <f t="shared" si="28"/>
        <v>0</v>
      </c>
      <c r="FL31" s="10">
        <f t="shared" si="29"/>
        <v>0</v>
      </c>
      <c r="FM31" s="10">
        <f t="shared" si="29"/>
        <v>0</v>
      </c>
      <c r="FN31" s="10">
        <f t="shared" si="30"/>
        <v>0</v>
      </c>
      <c r="FO31" s="10">
        <f t="shared" si="31"/>
        <v>0</v>
      </c>
      <c r="FP31"/>
      <c r="FQ31"/>
      <c r="FR31"/>
      <c r="FS31"/>
      <c r="FT31"/>
    </row>
    <row r="32" spans="1:176" x14ac:dyDescent="0.35">
      <c r="A32">
        <v>55.758000000000003</v>
      </c>
      <c r="B32">
        <v>216.4</v>
      </c>
      <c r="C32">
        <v>107.1</v>
      </c>
      <c r="D32">
        <v>202.4</v>
      </c>
      <c r="E32">
        <v>102.9</v>
      </c>
      <c r="F32">
        <v>14.6</v>
      </c>
      <c r="G32">
        <v>1</v>
      </c>
      <c r="H32">
        <v>1</v>
      </c>
      <c r="I32">
        <v>11</v>
      </c>
      <c r="J32">
        <v>1</v>
      </c>
      <c r="K32">
        <v>1</v>
      </c>
      <c r="L32" s="26">
        <f t="shared" si="0"/>
        <v>14</v>
      </c>
      <c r="M32" s="26">
        <f t="shared" si="0"/>
        <v>4.1999999999999886</v>
      </c>
      <c r="N32" s="26">
        <f t="shared" si="1"/>
        <v>196</v>
      </c>
      <c r="O32" s="26">
        <f t="shared" si="1"/>
        <v>17.639999999999905</v>
      </c>
      <c r="P32" s="26">
        <f t="shared" si="2"/>
        <v>213.6399999999999</v>
      </c>
      <c r="Q32" s="26">
        <f t="shared" si="3"/>
        <v>14.616429112474767</v>
      </c>
      <c r="W32">
        <v>66.144999999999996</v>
      </c>
      <c r="X32">
        <v>264.3</v>
      </c>
      <c r="Y32">
        <v>32.1</v>
      </c>
      <c r="Z32">
        <v>281.39999999999998</v>
      </c>
      <c r="AA32">
        <v>23.2</v>
      </c>
      <c r="AB32">
        <v>19.3</v>
      </c>
      <c r="AC32">
        <v>1</v>
      </c>
      <c r="AD32">
        <v>1</v>
      </c>
      <c r="AE32">
        <v>15</v>
      </c>
      <c r="AF32">
        <v>1</v>
      </c>
      <c r="AG32">
        <v>1</v>
      </c>
      <c r="AH32" s="10">
        <f t="shared" si="4"/>
        <v>-17.099999999999966</v>
      </c>
      <c r="AI32" s="10">
        <f t="shared" si="4"/>
        <v>8.9000000000000021</v>
      </c>
      <c r="AJ32" s="10">
        <f t="shared" si="5"/>
        <v>292.40999999999883</v>
      </c>
      <c r="AK32" s="10">
        <f t="shared" si="5"/>
        <v>79.210000000000036</v>
      </c>
      <c r="AL32" s="10">
        <f t="shared" si="6"/>
        <v>371.61999999999887</v>
      </c>
      <c r="AM32" s="10">
        <f t="shared" si="7"/>
        <v>19.277447963877346</v>
      </c>
      <c r="AN32"/>
      <c r="AO32"/>
      <c r="AP32"/>
      <c r="AQ32"/>
      <c r="AR32"/>
      <c r="AS32">
        <v>55.503999999999998</v>
      </c>
      <c r="AT32">
        <v>267.89999999999998</v>
      </c>
      <c r="AU32">
        <v>30.9</v>
      </c>
      <c r="AV32">
        <v>-1</v>
      </c>
      <c r="AW32">
        <v>-1</v>
      </c>
      <c r="AX32">
        <v>-1</v>
      </c>
      <c r="AY32">
        <v>-1</v>
      </c>
      <c r="AZ32">
        <v>0</v>
      </c>
      <c r="BA32">
        <v>12</v>
      </c>
      <c r="BB32">
        <v>-1</v>
      </c>
      <c r="BC32">
        <v>1</v>
      </c>
      <c r="BD32" s="1">
        <f t="shared" si="8"/>
        <v>77.899999999999977</v>
      </c>
      <c r="BE32" s="1">
        <f t="shared" si="8"/>
        <v>10.199999999999999</v>
      </c>
      <c r="BF32" s="1">
        <f t="shared" si="9"/>
        <v>6068.4099999999962</v>
      </c>
      <c r="BG32" s="1">
        <f t="shared" si="9"/>
        <v>104.03999999999999</v>
      </c>
      <c r="BH32" s="1">
        <f t="shared" si="10"/>
        <v>6172.4499999999962</v>
      </c>
      <c r="BI32" s="1">
        <f t="shared" si="11"/>
        <v>78.564941290629093</v>
      </c>
      <c r="BJ32"/>
      <c r="BK32"/>
      <c r="BL32"/>
      <c r="BM32"/>
      <c r="BN32"/>
      <c r="BO32">
        <v>59.463000000000001</v>
      </c>
      <c r="BP32">
        <v>282.60000000000002</v>
      </c>
      <c r="BQ32">
        <v>25.6</v>
      </c>
      <c r="BR32">
        <v>-1</v>
      </c>
      <c r="BS32">
        <v>-1</v>
      </c>
      <c r="BT32">
        <v>-1</v>
      </c>
      <c r="BU32">
        <v>-1</v>
      </c>
      <c r="BV32">
        <v>0</v>
      </c>
      <c r="BW32">
        <v>13</v>
      </c>
      <c r="BX32">
        <v>-1</v>
      </c>
      <c r="BY32">
        <v>1</v>
      </c>
      <c r="BZ32" s="10">
        <f t="shared" si="12"/>
        <v>20.200000000000045</v>
      </c>
      <c r="CA32" s="10">
        <f t="shared" si="12"/>
        <v>-12.5</v>
      </c>
      <c r="CB32" s="10">
        <f t="shared" si="13"/>
        <v>408.04000000000184</v>
      </c>
      <c r="CC32" s="10">
        <f t="shared" si="13"/>
        <v>156.25</v>
      </c>
      <c r="CD32" s="10">
        <f t="shared" si="14"/>
        <v>564.29000000000178</v>
      </c>
      <c r="CE32" s="10">
        <f t="shared" si="15"/>
        <v>23.75478899085407</v>
      </c>
      <c r="CG32"/>
      <c r="CH32"/>
      <c r="CI32"/>
      <c r="CJ32"/>
      <c r="CK32">
        <v>59.47</v>
      </c>
      <c r="CL32">
        <v>226.8</v>
      </c>
      <c r="CM32">
        <v>146.1</v>
      </c>
      <c r="CN32">
        <v>-1</v>
      </c>
      <c r="CO32">
        <v>-1</v>
      </c>
      <c r="CP32">
        <v>-1</v>
      </c>
      <c r="CQ32">
        <v>-1</v>
      </c>
      <c r="CR32">
        <v>0</v>
      </c>
      <c r="CS32">
        <v>14</v>
      </c>
      <c r="CT32">
        <v>-1</v>
      </c>
      <c r="CU32">
        <v>1</v>
      </c>
      <c r="CV32" s="1">
        <f t="shared" si="16"/>
        <v>-41.099999999999966</v>
      </c>
      <c r="CW32" s="1">
        <f t="shared" si="16"/>
        <v>124.5</v>
      </c>
      <c r="CX32" s="1">
        <f t="shared" si="17"/>
        <v>1689.2099999999973</v>
      </c>
      <c r="CY32" s="1">
        <f t="shared" si="17"/>
        <v>15500.25</v>
      </c>
      <c r="CZ32" s="1">
        <f t="shared" si="18"/>
        <v>17189.46</v>
      </c>
      <c r="DA32" s="1">
        <f t="shared" si="19"/>
        <v>131.10858095487114</v>
      </c>
      <c r="DB32"/>
      <c r="DC32"/>
      <c r="DD32"/>
      <c r="DE32"/>
      <c r="DF32"/>
      <c r="DG32">
        <v>62.917000000000002</v>
      </c>
      <c r="DH32">
        <v>231.1</v>
      </c>
      <c r="DI32">
        <v>31.6</v>
      </c>
      <c r="DJ32">
        <v>276.89999999999998</v>
      </c>
      <c r="DK32">
        <v>39.9</v>
      </c>
      <c r="DL32">
        <v>46.6</v>
      </c>
      <c r="DM32">
        <v>2</v>
      </c>
      <c r="DN32">
        <v>0</v>
      </c>
      <c r="DO32">
        <v>13</v>
      </c>
      <c r="DP32">
        <v>0</v>
      </c>
      <c r="DQ32">
        <v>1</v>
      </c>
      <c r="DR32" s="10">
        <f t="shared" si="20"/>
        <v>-45.799999999999983</v>
      </c>
      <c r="DS32" s="10">
        <f t="shared" si="20"/>
        <v>-8.2999999999999972</v>
      </c>
      <c r="DT32" s="10">
        <f t="shared" si="21"/>
        <v>2097.6399999999985</v>
      </c>
      <c r="DU32" s="10">
        <f t="shared" si="21"/>
        <v>68.889999999999958</v>
      </c>
      <c r="DV32" s="10">
        <f t="shared" si="22"/>
        <v>2166.5299999999984</v>
      </c>
      <c r="DW32" s="10">
        <f t="shared" si="23"/>
        <v>46.54599875392082</v>
      </c>
      <c r="DX32"/>
      <c r="DY32"/>
      <c r="DZ32"/>
      <c r="EA32"/>
      <c r="EB32"/>
      <c r="EC32" s="1">
        <v>55.758000000000003</v>
      </c>
      <c r="ED32" s="1">
        <v>216.4</v>
      </c>
      <c r="EE32" s="1">
        <v>107.1</v>
      </c>
      <c r="EF32" s="1">
        <v>202.4</v>
      </c>
      <c r="EG32" s="1">
        <v>102.9</v>
      </c>
      <c r="EH32" s="1">
        <v>14.6</v>
      </c>
      <c r="EI32" s="1">
        <v>1</v>
      </c>
      <c r="EJ32" s="1">
        <v>1</v>
      </c>
      <c r="EK32" s="1">
        <v>11</v>
      </c>
      <c r="EL32" s="1">
        <v>1</v>
      </c>
      <c r="EM32" s="1">
        <v>1</v>
      </c>
      <c r="EN32" s="1">
        <f t="shared" si="24"/>
        <v>14</v>
      </c>
      <c r="EO32" s="1">
        <f t="shared" si="24"/>
        <v>4.1999999999999886</v>
      </c>
      <c r="EP32" s="1">
        <f t="shared" si="25"/>
        <v>196</v>
      </c>
      <c r="EQ32" s="1">
        <f t="shared" si="25"/>
        <v>17.639999999999905</v>
      </c>
      <c r="ER32" s="1">
        <f t="shared" si="26"/>
        <v>213.6399999999999</v>
      </c>
      <c r="ES32" s="1">
        <f t="shared" si="27"/>
        <v>14.616429112474767</v>
      </c>
      <c r="ET32"/>
      <c r="EU32"/>
      <c r="EV32"/>
      <c r="EW32"/>
      <c r="EX32"/>
      <c r="FJ32" s="10">
        <f t="shared" si="28"/>
        <v>0</v>
      </c>
      <c r="FK32" s="10">
        <f t="shared" si="28"/>
        <v>0</v>
      </c>
      <c r="FL32" s="10">
        <f t="shared" si="29"/>
        <v>0</v>
      </c>
      <c r="FM32" s="10">
        <f t="shared" si="29"/>
        <v>0</v>
      </c>
      <c r="FN32" s="10">
        <f t="shared" si="30"/>
        <v>0</v>
      </c>
      <c r="FO32" s="10">
        <f t="shared" si="31"/>
        <v>0</v>
      </c>
      <c r="FP32"/>
      <c r="FQ32"/>
      <c r="FR32"/>
      <c r="FS32"/>
      <c r="FT32"/>
    </row>
    <row r="33" spans="1:176" x14ac:dyDescent="0.35">
      <c r="A33">
        <v>56.061999999999998</v>
      </c>
      <c r="B33">
        <v>195.2</v>
      </c>
      <c r="C33">
        <v>38.1</v>
      </c>
      <c r="D33">
        <v>216.4</v>
      </c>
      <c r="E33">
        <v>107.1</v>
      </c>
      <c r="F33">
        <v>72.2</v>
      </c>
      <c r="G33">
        <v>2</v>
      </c>
      <c r="H33">
        <v>0</v>
      </c>
      <c r="I33">
        <v>11</v>
      </c>
      <c r="J33">
        <v>-2</v>
      </c>
      <c r="K33">
        <v>1</v>
      </c>
      <c r="L33" s="26">
        <f t="shared" si="0"/>
        <v>-21.200000000000017</v>
      </c>
      <c r="M33" s="26">
        <f t="shared" si="0"/>
        <v>-69</v>
      </c>
      <c r="N33" s="26">
        <f t="shared" si="1"/>
        <v>449.44000000000074</v>
      </c>
      <c r="O33" s="26">
        <f t="shared" si="1"/>
        <v>4761</v>
      </c>
      <c r="P33" s="26">
        <f t="shared" si="2"/>
        <v>5210.4400000000005</v>
      </c>
      <c r="Q33" s="26">
        <f t="shared" si="3"/>
        <v>72.1833775879184</v>
      </c>
      <c r="W33">
        <v>70.168999999999997</v>
      </c>
      <c r="X33">
        <v>276.89999999999998</v>
      </c>
      <c r="Y33">
        <v>30.3</v>
      </c>
      <c r="Z33">
        <v>-1</v>
      </c>
      <c r="AA33">
        <v>-1</v>
      </c>
      <c r="AB33">
        <v>-1</v>
      </c>
      <c r="AC33">
        <v>-1</v>
      </c>
      <c r="AD33">
        <v>0</v>
      </c>
      <c r="AE33">
        <v>15</v>
      </c>
      <c r="AF33">
        <v>-1</v>
      </c>
      <c r="AG33">
        <v>1</v>
      </c>
      <c r="AH33" s="10">
        <f t="shared" si="4"/>
        <v>12.599999999999966</v>
      </c>
      <c r="AI33" s="10">
        <f t="shared" si="4"/>
        <v>-1.8000000000000007</v>
      </c>
      <c r="AJ33" s="10">
        <f t="shared" si="5"/>
        <v>158.75999999999914</v>
      </c>
      <c r="AK33" s="10">
        <f t="shared" si="5"/>
        <v>3.2400000000000024</v>
      </c>
      <c r="AL33" s="10">
        <f t="shared" si="6"/>
        <v>161.99999999999915</v>
      </c>
      <c r="AM33" s="10">
        <f t="shared" si="7"/>
        <v>12.727922061357821</v>
      </c>
      <c r="AN33"/>
      <c r="AO33"/>
      <c r="AP33"/>
      <c r="AQ33"/>
      <c r="AR33"/>
      <c r="AS33">
        <v>55.927999999999997</v>
      </c>
      <c r="AT33">
        <v>263.2</v>
      </c>
      <c r="AU33">
        <v>39.200000000000003</v>
      </c>
      <c r="AV33">
        <v>267.89999999999998</v>
      </c>
      <c r="AW33">
        <v>30.9</v>
      </c>
      <c r="AX33">
        <v>9.5</v>
      </c>
      <c r="AY33">
        <v>1</v>
      </c>
      <c r="AZ33">
        <v>1</v>
      </c>
      <c r="BA33">
        <v>13</v>
      </c>
      <c r="BB33">
        <v>1</v>
      </c>
      <c r="BC33">
        <v>1</v>
      </c>
      <c r="BD33" s="1">
        <f t="shared" si="8"/>
        <v>-4.6999999999999886</v>
      </c>
      <c r="BE33" s="1">
        <f t="shared" si="8"/>
        <v>8.3000000000000043</v>
      </c>
      <c r="BF33" s="1">
        <f t="shared" si="9"/>
        <v>22.089999999999893</v>
      </c>
      <c r="BG33" s="1">
        <f t="shared" si="9"/>
        <v>68.890000000000072</v>
      </c>
      <c r="BH33" s="1">
        <f t="shared" si="10"/>
        <v>90.979999999999961</v>
      </c>
      <c r="BI33" s="1">
        <f t="shared" si="11"/>
        <v>9.5383436717283345</v>
      </c>
      <c r="BJ33"/>
      <c r="BK33"/>
      <c r="BL33"/>
      <c r="BM33"/>
      <c r="BN33"/>
      <c r="BO33">
        <v>59.871000000000002</v>
      </c>
      <c r="BP33">
        <v>260.10000000000002</v>
      </c>
      <c r="BQ33">
        <v>30.9</v>
      </c>
      <c r="BR33">
        <v>282.60000000000002</v>
      </c>
      <c r="BS33">
        <v>25.6</v>
      </c>
      <c r="BT33">
        <v>23.2</v>
      </c>
      <c r="BU33">
        <v>1</v>
      </c>
      <c r="BV33">
        <v>1</v>
      </c>
      <c r="BW33">
        <v>14</v>
      </c>
      <c r="BX33">
        <v>1</v>
      </c>
      <c r="BY33">
        <v>1</v>
      </c>
      <c r="BZ33" s="10">
        <f t="shared" si="12"/>
        <v>-22.5</v>
      </c>
      <c r="CA33" s="10">
        <f t="shared" si="12"/>
        <v>5.2999999999999972</v>
      </c>
      <c r="CB33" s="10">
        <f t="shared" si="13"/>
        <v>506.25</v>
      </c>
      <c r="CC33" s="10">
        <f t="shared" si="13"/>
        <v>28.089999999999971</v>
      </c>
      <c r="CD33" s="10">
        <f t="shared" si="14"/>
        <v>534.33999999999992</v>
      </c>
      <c r="CE33" s="10">
        <f t="shared" si="15"/>
        <v>23.115795465438776</v>
      </c>
      <c r="CG33"/>
      <c r="CH33"/>
      <c r="CI33"/>
      <c r="CJ33"/>
      <c r="CK33">
        <v>59.526000000000003</v>
      </c>
      <c r="CL33">
        <v>256.5</v>
      </c>
      <c r="CM33">
        <v>144.9</v>
      </c>
      <c r="CN33">
        <v>226.8</v>
      </c>
      <c r="CO33">
        <v>146.1</v>
      </c>
      <c r="CP33">
        <v>29.7</v>
      </c>
      <c r="CQ33">
        <v>1</v>
      </c>
      <c r="CR33">
        <v>1</v>
      </c>
      <c r="CS33">
        <v>15</v>
      </c>
      <c r="CT33">
        <v>1</v>
      </c>
      <c r="CU33">
        <v>1</v>
      </c>
      <c r="CV33" s="1">
        <f t="shared" si="16"/>
        <v>29.699999999999989</v>
      </c>
      <c r="CW33" s="1">
        <f t="shared" si="16"/>
        <v>-1.1999999999999886</v>
      </c>
      <c r="CX33" s="1">
        <f t="shared" si="17"/>
        <v>882.08999999999935</v>
      </c>
      <c r="CY33" s="1">
        <f t="shared" si="17"/>
        <v>1.4399999999999726</v>
      </c>
      <c r="CZ33" s="1">
        <f t="shared" si="18"/>
        <v>883.52999999999929</v>
      </c>
      <c r="DA33" s="1">
        <f t="shared" si="19"/>
        <v>29.724232538452515</v>
      </c>
      <c r="DB33"/>
      <c r="DC33"/>
      <c r="DD33"/>
      <c r="DE33"/>
      <c r="DF33"/>
      <c r="DG33">
        <v>63.756999999999998</v>
      </c>
      <c r="DH33">
        <v>263.2</v>
      </c>
      <c r="DI33">
        <v>20.7</v>
      </c>
      <c r="DJ33">
        <v>231.1</v>
      </c>
      <c r="DK33">
        <v>31.6</v>
      </c>
      <c r="DL33">
        <v>33.9</v>
      </c>
      <c r="DM33">
        <v>1</v>
      </c>
      <c r="DN33">
        <v>1</v>
      </c>
      <c r="DO33">
        <v>14</v>
      </c>
      <c r="DP33">
        <v>1</v>
      </c>
      <c r="DQ33">
        <v>1</v>
      </c>
      <c r="DR33" s="10">
        <f t="shared" si="20"/>
        <v>32.099999999999994</v>
      </c>
      <c r="DS33" s="10">
        <f t="shared" si="20"/>
        <v>-10.900000000000002</v>
      </c>
      <c r="DT33" s="10">
        <f t="shared" si="21"/>
        <v>1030.4099999999996</v>
      </c>
      <c r="DU33" s="10">
        <f t="shared" si="21"/>
        <v>118.81000000000004</v>
      </c>
      <c r="DV33" s="10">
        <f t="shared" si="22"/>
        <v>1149.2199999999996</v>
      </c>
      <c r="DW33" s="10">
        <f t="shared" si="23"/>
        <v>33.900147492304505</v>
      </c>
      <c r="DX33"/>
      <c r="DY33"/>
      <c r="DZ33"/>
      <c r="EA33"/>
      <c r="EB33"/>
      <c r="EC33" s="1">
        <v>56.061999999999998</v>
      </c>
      <c r="ED33" s="1">
        <v>195.2</v>
      </c>
      <c r="EE33" s="1">
        <v>38.1</v>
      </c>
      <c r="EF33" s="1">
        <v>216.4</v>
      </c>
      <c r="EG33" s="1">
        <v>107.1</v>
      </c>
      <c r="EH33" s="1">
        <v>72.2</v>
      </c>
      <c r="EI33" s="1">
        <v>2</v>
      </c>
      <c r="EJ33" s="1">
        <v>0</v>
      </c>
      <c r="EK33" s="1">
        <v>11</v>
      </c>
      <c r="EL33" s="1">
        <v>-2</v>
      </c>
      <c r="EM33" s="1">
        <v>1</v>
      </c>
      <c r="EN33" s="1">
        <f t="shared" si="24"/>
        <v>-21.200000000000017</v>
      </c>
      <c r="EO33" s="1">
        <f t="shared" si="24"/>
        <v>-69</v>
      </c>
      <c r="EP33" s="1">
        <f t="shared" si="25"/>
        <v>449.44000000000074</v>
      </c>
      <c r="EQ33" s="1">
        <f t="shared" si="25"/>
        <v>4761</v>
      </c>
      <c r="ER33" s="1">
        <f t="shared" si="26"/>
        <v>5210.4400000000005</v>
      </c>
      <c r="ES33" s="1">
        <f t="shared" si="27"/>
        <v>72.1833775879184</v>
      </c>
      <c r="ET33"/>
      <c r="EU33"/>
      <c r="EV33"/>
      <c r="EW33"/>
      <c r="EX33"/>
      <c r="FJ33" s="10">
        <f t="shared" si="28"/>
        <v>0</v>
      </c>
      <c r="FK33" s="10">
        <f t="shared" si="28"/>
        <v>0</v>
      </c>
      <c r="FL33" s="10">
        <f t="shared" si="29"/>
        <v>0</v>
      </c>
      <c r="FM33" s="10">
        <f t="shared" si="29"/>
        <v>0</v>
      </c>
      <c r="FN33" s="10">
        <f t="shared" si="30"/>
        <v>0</v>
      </c>
      <c r="FO33" s="10">
        <f t="shared" si="31"/>
        <v>0</v>
      </c>
      <c r="FP33"/>
      <c r="FQ33"/>
      <c r="FR33"/>
      <c r="FS33"/>
      <c r="FT33"/>
    </row>
    <row r="34" spans="1:176" x14ac:dyDescent="0.35">
      <c r="A34">
        <v>56.198</v>
      </c>
      <c r="B34">
        <v>182.4</v>
      </c>
      <c r="C34">
        <v>28.1</v>
      </c>
      <c r="D34">
        <v>195.2</v>
      </c>
      <c r="E34">
        <v>38.1</v>
      </c>
      <c r="F34">
        <v>16.3</v>
      </c>
      <c r="G34">
        <v>1</v>
      </c>
      <c r="H34">
        <v>0</v>
      </c>
      <c r="I34">
        <v>11</v>
      </c>
      <c r="J34">
        <v>-2</v>
      </c>
      <c r="K34">
        <v>1</v>
      </c>
      <c r="L34" s="26">
        <f t="shared" si="0"/>
        <v>-12.799999999999983</v>
      </c>
      <c r="M34" s="26">
        <f t="shared" si="0"/>
        <v>-10</v>
      </c>
      <c r="N34" s="26">
        <f t="shared" si="1"/>
        <v>163.83999999999958</v>
      </c>
      <c r="O34" s="26">
        <f t="shared" si="1"/>
        <v>100</v>
      </c>
      <c r="P34" s="26">
        <f t="shared" si="2"/>
        <v>263.83999999999958</v>
      </c>
      <c r="Q34" s="26">
        <f t="shared" si="3"/>
        <v>16.243152403397549</v>
      </c>
      <c r="W34">
        <v>70.801000000000002</v>
      </c>
      <c r="X34">
        <v>249.4</v>
      </c>
      <c r="Y34">
        <v>22</v>
      </c>
      <c r="Z34">
        <v>276.89999999999998</v>
      </c>
      <c r="AA34">
        <v>30.3</v>
      </c>
      <c r="AB34">
        <v>28.8</v>
      </c>
      <c r="AC34">
        <v>1</v>
      </c>
      <c r="AD34">
        <v>1</v>
      </c>
      <c r="AE34">
        <v>16</v>
      </c>
      <c r="AF34">
        <v>1</v>
      </c>
      <c r="AG34">
        <v>1</v>
      </c>
      <c r="AH34" s="10">
        <f t="shared" si="4"/>
        <v>-27.499999999999972</v>
      </c>
      <c r="AI34" s="10">
        <f t="shared" si="4"/>
        <v>-8.3000000000000007</v>
      </c>
      <c r="AJ34" s="10">
        <f t="shared" si="5"/>
        <v>756.24999999999841</v>
      </c>
      <c r="AK34" s="10">
        <f t="shared" si="5"/>
        <v>68.890000000000015</v>
      </c>
      <c r="AL34" s="10">
        <f t="shared" si="6"/>
        <v>825.13999999999839</v>
      </c>
      <c r="AM34" s="10">
        <f t="shared" si="7"/>
        <v>28.725250216490689</v>
      </c>
      <c r="AN34"/>
      <c r="AO34"/>
      <c r="AP34"/>
      <c r="AQ34"/>
      <c r="AR34"/>
      <c r="AS34">
        <v>59.847999999999999</v>
      </c>
      <c r="AT34">
        <v>180.5</v>
      </c>
      <c r="AU34">
        <v>159.19999999999999</v>
      </c>
      <c r="AV34">
        <v>-1</v>
      </c>
      <c r="AW34">
        <v>-1</v>
      </c>
      <c r="AX34">
        <v>-1</v>
      </c>
      <c r="AY34">
        <v>-1</v>
      </c>
      <c r="AZ34">
        <v>0</v>
      </c>
      <c r="BA34">
        <v>13</v>
      </c>
      <c r="BB34">
        <v>-1</v>
      </c>
      <c r="BC34">
        <v>1</v>
      </c>
      <c r="BD34" s="1">
        <f t="shared" si="8"/>
        <v>-82.699999999999989</v>
      </c>
      <c r="BE34" s="1">
        <f t="shared" si="8"/>
        <v>119.99999999999999</v>
      </c>
      <c r="BF34" s="1">
        <f t="shared" si="9"/>
        <v>6839.2899999999981</v>
      </c>
      <c r="BG34" s="1">
        <f t="shared" si="9"/>
        <v>14399.999999999996</v>
      </c>
      <c r="BH34" s="1">
        <f t="shared" si="10"/>
        <v>21239.289999999994</v>
      </c>
      <c r="BI34" s="1">
        <f t="shared" si="11"/>
        <v>145.73705774441856</v>
      </c>
      <c r="BJ34"/>
      <c r="BK34"/>
      <c r="BL34"/>
      <c r="BM34"/>
      <c r="BN34"/>
      <c r="BO34">
        <v>62.902999999999999</v>
      </c>
      <c r="BP34">
        <v>275.5</v>
      </c>
      <c r="BQ34">
        <v>27.6</v>
      </c>
      <c r="BR34">
        <v>-1</v>
      </c>
      <c r="BS34">
        <v>-1</v>
      </c>
      <c r="BT34">
        <v>-1</v>
      </c>
      <c r="BU34">
        <v>-1</v>
      </c>
      <c r="BV34">
        <v>0</v>
      </c>
      <c r="BW34">
        <v>14</v>
      </c>
      <c r="BX34">
        <v>-1</v>
      </c>
      <c r="BY34">
        <v>1</v>
      </c>
      <c r="BZ34" s="10">
        <f t="shared" si="12"/>
        <v>15.399999999999977</v>
      </c>
      <c r="CA34" s="10">
        <f t="shared" si="12"/>
        <v>-3.2999999999999972</v>
      </c>
      <c r="CB34" s="10">
        <f t="shared" si="13"/>
        <v>237.15999999999929</v>
      </c>
      <c r="CC34" s="10">
        <f t="shared" si="13"/>
        <v>10.889999999999981</v>
      </c>
      <c r="CD34" s="10">
        <f t="shared" si="14"/>
        <v>248.04999999999927</v>
      </c>
      <c r="CE34" s="10">
        <f t="shared" si="15"/>
        <v>15.749603169603965</v>
      </c>
      <c r="CG34"/>
      <c r="CH34"/>
      <c r="CI34"/>
      <c r="CJ34"/>
      <c r="CK34">
        <v>62.622</v>
      </c>
      <c r="CL34">
        <v>276.89999999999998</v>
      </c>
      <c r="CM34">
        <v>31.8</v>
      </c>
      <c r="CN34">
        <v>-1</v>
      </c>
      <c r="CO34">
        <v>-1</v>
      </c>
      <c r="CP34">
        <v>-1</v>
      </c>
      <c r="CQ34">
        <v>-1</v>
      </c>
      <c r="CR34">
        <v>0</v>
      </c>
      <c r="CS34">
        <v>15</v>
      </c>
      <c r="CT34">
        <v>-1</v>
      </c>
      <c r="CU34">
        <v>1</v>
      </c>
      <c r="CV34" s="1">
        <f t="shared" si="16"/>
        <v>20.399999999999977</v>
      </c>
      <c r="CW34" s="1">
        <f t="shared" si="16"/>
        <v>-113.10000000000001</v>
      </c>
      <c r="CX34" s="1">
        <f t="shared" si="17"/>
        <v>416.15999999999906</v>
      </c>
      <c r="CY34" s="1">
        <f t="shared" si="17"/>
        <v>12791.610000000002</v>
      </c>
      <c r="CZ34" s="1">
        <f t="shared" si="18"/>
        <v>13207.770000000002</v>
      </c>
      <c r="DA34" s="1">
        <f t="shared" si="19"/>
        <v>114.92506254077047</v>
      </c>
      <c r="DB34"/>
      <c r="DC34"/>
      <c r="DD34"/>
      <c r="DE34"/>
      <c r="DF34"/>
      <c r="DG34">
        <v>69.876999999999995</v>
      </c>
      <c r="DH34">
        <v>176</v>
      </c>
      <c r="DI34">
        <v>33.6</v>
      </c>
      <c r="DJ34">
        <v>-1</v>
      </c>
      <c r="DK34">
        <v>-1</v>
      </c>
      <c r="DL34">
        <v>-1</v>
      </c>
      <c r="DM34">
        <v>-1</v>
      </c>
      <c r="DN34">
        <v>0</v>
      </c>
      <c r="DO34">
        <v>14</v>
      </c>
      <c r="DP34">
        <v>-1</v>
      </c>
      <c r="DQ34">
        <v>1</v>
      </c>
      <c r="DR34" s="10">
        <f t="shared" si="20"/>
        <v>-87.199999999999989</v>
      </c>
      <c r="DS34" s="10">
        <f t="shared" si="20"/>
        <v>12.900000000000002</v>
      </c>
      <c r="DT34" s="10">
        <f t="shared" si="21"/>
        <v>7603.8399999999983</v>
      </c>
      <c r="DU34" s="10">
        <f t="shared" si="21"/>
        <v>166.41000000000005</v>
      </c>
      <c r="DV34" s="10">
        <f t="shared" si="22"/>
        <v>7770.2499999999982</v>
      </c>
      <c r="DW34" s="10">
        <f t="shared" si="23"/>
        <v>88.149021548738688</v>
      </c>
      <c r="DX34"/>
      <c r="DY34"/>
      <c r="DZ34"/>
      <c r="EA34"/>
      <c r="EB34"/>
      <c r="EC34" s="1">
        <v>56.198</v>
      </c>
      <c r="ED34" s="1">
        <v>182.4</v>
      </c>
      <c r="EE34" s="1">
        <v>28.1</v>
      </c>
      <c r="EF34" s="1">
        <v>195.2</v>
      </c>
      <c r="EG34" s="1">
        <v>38.1</v>
      </c>
      <c r="EH34" s="1">
        <v>16.3</v>
      </c>
      <c r="EI34" s="1">
        <v>1</v>
      </c>
      <c r="EJ34" s="1">
        <v>0</v>
      </c>
      <c r="EK34" s="1">
        <v>11</v>
      </c>
      <c r="EL34" s="1">
        <v>-2</v>
      </c>
      <c r="EM34" s="1">
        <v>1</v>
      </c>
      <c r="EN34" s="1">
        <f t="shared" si="24"/>
        <v>-12.799999999999983</v>
      </c>
      <c r="EO34" s="1">
        <f t="shared" si="24"/>
        <v>-10</v>
      </c>
      <c r="EP34" s="1">
        <f t="shared" si="25"/>
        <v>163.83999999999958</v>
      </c>
      <c r="EQ34" s="1">
        <f t="shared" si="25"/>
        <v>100</v>
      </c>
      <c r="ER34" s="1">
        <f t="shared" si="26"/>
        <v>263.83999999999958</v>
      </c>
      <c r="ES34" s="1">
        <f t="shared" si="27"/>
        <v>16.243152403397549</v>
      </c>
      <c r="ET34"/>
      <c r="EU34"/>
      <c r="EV34"/>
      <c r="EW34"/>
      <c r="EX34"/>
      <c r="FJ34" s="10">
        <f t="shared" si="28"/>
        <v>0</v>
      </c>
      <c r="FK34" s="10">
        <f t="shared" si="28"/>
        <v>0</v>
      </c>
      <c r="FL34" s="10">
        <f t="shared" si="29"/>
        <v>0</v>
      </c>
      <c r="FM34" s="10">
        <f t="shared" si="29"/>
        <v>0</v>
      </c>
      <c r="FN34" s="10">
        <f t="shared" si="30"/>
        <v>0</v>
      </c>
      <c r="FO34" s="10">
        <f t="shared" si="31"/>
        <v>0</v>
      </c>
      <c r="FP34"/>
      <c r="FQ34"/>
      <c r="FR34"/>
      <c r="FS34"/>
      <c r="FT34"/>
    </row>
    <row r="35" spans="1:176" x14ac:dyDescent="0.35">
      <c r="A35">
        <v>59.518000000000001</v>
      </c>
      <c r="B35">
        <v>273.60000000000002</v>
      </c>
      <c r="C35">
        <v>21.6</v>
      </c>
      <c r="D35">
        <v>-1</v>
      </c>
      <c r="E35">
        <v>-1</v>
      </c>
      <c r="F35">
        <v>-1</v>
      </c>
      <c r="G35">
        <v>-1</v>
      </c>
      <c r="H35">
        <v>0</v>
      </c>
      <c r="I35">
        <v>11</v>
      </c>
      <c r="J35">
        <v>-1</v>
      </c>
      <c r="K35">
        <v>1</v>
      </c>
      <c r="L35" s="26">
        <f t="shared" si="0"/>
        <v>91.200000000000017</v>
      </c>
      <c r="M35" s="26">
        <f t="shared" si="0"/>
        <v>-6.5</v>
      </c>
      <c r="N35" s="26">
        <f t="shared" si="1"/>
        <v>8317.4400000000023</v>
      </c>
      <c r="O35" s="26">
        <f t="shared" si="1"/>
        <v>42.25</v>
      </c>
      <c r="P35" s="26">
        <f t="shared" si="2"/>
        <v>8359.6900000000023</v>
      </c>
      <c r="Q35" s="26">
        <f t="shared" si="3"/>
        <v>91.431340359856932</v>
      </c>
      <c r="W35">
        <v>76.552000000000007</v>
      </c>
      <c r="X35">
        <v>235.6</v>
      </c>
      <c r="Y35">
        <v>124.2</v>
      </c>
      <c r="Z35">
        <v>-1</v>
      </c>
      <c r="AA35">
        <v>-1</v>
      </c>
      <c r="AB35">
        <v>-1</v>
      </c>
      <c r="AC35">
        <v>-1</v>
      </c>
      <c r="AD35">
        <v>0</v>
      </c>
      <c r="AE35">
        <v>16</v>
      </c>
      <c r="AF35">
        <v>-1</v>
      </c>
      <c r="AG35">
        <v>1</v>
      </c>
      <c r="AH35" s="10">
        <f t="shared" si="4"/>
        <v>-13.800000000000011</v>
      </c>
      <c r="AI35" s="10">
        <f t="shared" si="4"/>
        <v>102.2</v>
      </c>
      <c r="AJ35" s="10">
        <f t="shared" si="5"/>
        <v>190.44000000000031</v>
      </c>
      <c r="AK35" s="10">
        <f t="shared" si="5"/>
        <v>10444.84</v>
      </c>
      <c r="AL35" s="10">
        <f t="shared" si="6"/>
        <v>10635.28</v>
      </c>
      <c r="AM35" s="10">
        <f t="shared" si="7"/>
        <v>103.12749390923838</v>
      </c>
      <c r="AN35"/>
      <c r="AO35"/>
      <c r="AP35"/>
      <c r="AQ35"/>
      <c r="AR35"/>
      <c r="AS35">
        <v>60.207999999999998</v>
      </c>
      <c r="AT35">
        <v>190</v>
      </c>
      <c r="AU35">
        <v>159.6</v>
      </c>
      <c r="AV35">
        <v>180.5</v>
      </c>
      <c r="AW35">
        <v>159.19999999999999</v>
      </c>
      <c r="AX35">
        <v>9.5</v>
      </c>
      <c r="AY35">
        <v>1</v>
      </c>
      <c r="AZ35">
        <v>1</v>
      </c>
      <c r="BA35">
        <v>14</v>
      </c>
      <c r="BB35">
        <v>1</v>
      </c>
      <c r="BC35">
        <v>1</v>
      </c>
      <c r="BD35" s="1">
        <f t="shared" si="8"/>
        <v>9.5</v>
      </c>
      <c r="BE35" s="1">
        <f t="shared" si="8"/>
        <v>0.40000000000000568</v>
      </c>
      <c r="BF35" s="1">
        <f t="shared" si="9"/>
        <v>90.25</v>
      </c>
      <c r="BG35" s="1">
        <f t="shared" si="9"/>
        <v>0.16000000000000456</v>
      </c>
      <c r="BH35" s="1">
        <f t="shared" si="10"/>
        <v>90.410000000000011</v>
      </c>
      <c r="BI35" s="1">
        <f t="shared" si="11"/>
        <v>9.5084173236138518</v>
      </c>
      <c r="BJ35"/>
      <c r="BK35"/>
      <c r="BL35"/>
      <c r="BM35"/>
      <c r="BN35"/>
      <c r="BO35">
        <v>63.326999999999998</v>
      </c>
      <c r="BP35">
        <v>272.39999999999998</v>
      </c>
      <c r="BQ35">
        <v>37.4</v>
      </c>
      <c r="BR35">
        <v>275.5</v>
      </c>
      <c r="BS35">
        <v>27.6</v>
      </c>
      <c r="BT35">
        <v>10.3</v>
      </c>
      <c r="BU35">
        <v>1</v>
      </c>
      <c r="BV35">
        <v>1</v>
      </c>
      <c r="BW35">
        <v>15</v>
      </c>
      <c r="BX35">
        <v>1</v>
      </c>
      <c r="BY35">
        <v>1</v>
      </c>
      <c r="BZ35" s="10">
        <f t="shared" si="12"/>
        <v>-3.1000000000000227</v>
      </c>
      <c r="CA35" s="10">
        <f t="shared" si="12"/>
        <v>9.7999999999999972</v>
      </c>
      <c r="CB35" s="10">
        <f t="shared" si="13"/>
        <v>9.6100000000001415</v>
      </c>
      <c r="CC35" s="10">
        <f t="shared" si="13"/>
        <v>96.039999999999949</v>
      </c>
      <c r="CD35" s="10">
        <f t="shared" si="14"/>
        <v>105.65000000000009</v>
      </c>
      <c r="CE35" s="10">
        <f t="shared" si="15"/>
        <v>10.278618584226194</v>
      </c>
      <c r="CG35"/>
      <c r="CH35"/>
      <c r="CI35"/>
      <c r="CJ35"/>
      <c r="CK35">
        <v>63.03</v>
      </c>
      <c r="CL35">
        <v>272.39999999999998</v>
      </c>
      <c r="CM35">
        <v>20.7</v>
      </c>
      <c r="CN35">
        <v>276.89999999999998</v>
      </c>
      <c r="CO35">
        <v>31.8</v>
      </c>
      <c r="CP35">
        <v>12</v>
      </c>
      <c r="CQ35">
        <v>1</v>
      </c>
      <c r="CR35">
        <v>1</v>
      </c>
      <c r="CS35">
        <v>16</v>
      </c>
      <c r="CT35">
        <v>1</v>
      </c>
      <c r="CU35">
        <v>1</v>
      </c>
      <c r="CV35" s="1">
        <f t="shared" si="16"/>
        <v>-4.5</v>
      </c>
      <c r="CW35" s="1">
        <f t="shared" si="16"/>
        <v>-11.100000000000001</v>
      </c>
      <c r="CX35" s="1">
        <f t="shared" si="17"/>
        <v>20.25</v>
      </c>
      <c r="CY35" s="1">
        <f t="shared" si="17"/>
        <v>123.21000000000004</v>
      </c>
      <c r="CZ35" s="1">
        <f t="shared" si="18"/>
        <v>143.46000000000004</v>
      </c>
      <c r="DA35" s="1">
        <f t="shared" si="19"/>
        <v>11.97747886660628</v>
      </c>
      <c r="DB35"/>
      <c r="DC35"/>
      <c r="DD35"/>
      <c r="DE35"/>
      <c r="DF35"/>
      <c r="DG35">
        <v>70.644999999999996</v>
      </c>
      <c r="DH35">
        <v>271.2</v>
      </c>
      <c r="DI35">
        <v>36.700000000000003</v>
      </c>
      <c r="DJ35">
        <v>176</v>
      </c>
      <c r="DK35">
        <v>33.6</v>
      </c>
      <c r="DL35">
        <v>95.3</v>
      </c>
      <c r="DM35">
        <v>3</v>
      </c>
      <c r="DN35">
        <v>0</v>
      </c>
      <c r="DO35">
        <v>14</v>
      </c>
      <c r="DP35">
        <v>0</v>
      </c>
      <c r="DQ35">
        <v>1</v>
      </c>
      <c r="DR35" s="10">
        <f t="shared" si="20"/>
        <v>95.199999999999989</v>
      </c>
      <c r="DS35" s="10">
        <f t="shared" si="20"/>
        <v>3.1000000000000014</v>
      </c>
      <c r="DT35" s="10">
        <f t="shared" si="21"/>
        <v>9063.0399999999972</v>
      </c>
      <c r="DU35" s="10">
        <f t="shared" si="21"/>
        <v>9.6100000000000083</v>
      </c>
      <c r="DV35" s="10">
        <f t="shared" si="22"/>
        <v>9072.6499999999978</v>
      </c>
      <c r="DW35" s="10">
        <f t="shared" si="23"/>
        <v>95.25045931647783</v>
      </c>
      <c r="DX35"/>
      <c r="DY35"/>
      <c r="DZ35"/>
      <c r="EA35"/>
      <c r="EB35"/>
      <c r="EC35" s="1">
        <v>59.518000000000001</v>
      </c>
      <c r="ED35" s="1">
        <v>273.60000000000002</v>
      </c>
      <c r="EE35" s="1">
        <v>21.6</v>
      </c>
      <c r="EF35" s="1">
        <v>-1</v>
      </c>
      <c r="EG35" s="1">
        <v>-1</v>
      </c>
      <c r="EH35" s="1">
        <v>-1</v>
      </c>
      <c r="EI35" s="1">
        <v>-1</v>
      </c>
      <c r="EJ35" s="1">
        <v>0</v>
      </c>
      <c r="EK35" s="1">
        <v>11</v>
      </c>
      <c r="EL35" s="1">
        <v>-1</v>
      </c>
      <c r="EM35" s="1">
        <v>1</v>
      </c>
      <c r="EN35" s="1">
        <f t="shared" si="24"/>
        <v>91.200000000000017</v>
      </c>
      <c r="EO35" s="1">
        <f t="shared" si="24"/>
        <v>-6.5</v>
      </c>
      <c r="EP35" s="1">
        <f t="shared" si="25"/>
        <v>8317.4400000000023</v>
      </c>
      <c r="EQ35" s="1">
        <f t="shared" si="25"/>
        <v>42.25</v>
      </c>
      <c r="ER35" s="1">
        <f t="shared" si="26"/>
        <v>8359.6900000000023</v>
      </c>
      <c r="ES35" s="1">
        <f t="shared" si="27"/>
        <v>91.431340359856932</v>
      </c>
      <c r="ET35"/>
      <c r="EU35"/>
      <c r="EV35"/>
      <c r="EW35"/>
      <c r="EX35"/>
      <c r="FJ35" s="10">
        <f t="shared" si="28"/>
        <v>0</v>
      </c>
      <c r="FK35" s="10">
        <f t="shared" si="28"/>
        <v>0</v>
      </c>
      <c r="FL35" s="10">
        <f t="shared" si="29"/>
        <v>0</v>
      </c>
      <c r="FM35" s="10">
        <f t="shared" si="29"/>
        <v>0</v>
      </c>
      <c r="FN35" s="10">
        <f t="shared" si="30"/>
        <v>0</v>
      </c>
      <c r="FO35" s="10">
        <f t="shared" si="31"/>
        <v>0</v>
      </c>
      <c r="FP35"/>
      <c r="FQ35"/>
      <c r="FR35"/>
      <c r="FS35"/>
      <c r="FT35"/>
    </row>
    <row r="36" spans="1:176" x14ac:dyDescent="0.35">
      <c r="A36">
        <v>59.997999999999998</v>
      </c>
      <c r="B36">
        <v>250.1</v>
      </c>
      <c r="C36">
        <v>21.6</v>
      </c>
      <c r="D36">
        <v>273.60000000000002</v>
      </c>
      <c r="E36">
        <v>21.6</v>
      </c>
      <c r="F36">
        <v>23.5</v>
      </c>
      <c r="G36">
        <v>1</v>
      </c>
      <c r="H36">
        <v>1</v>
      </c>
      <c r="I36">
        <v>12</v>
      </c>
      <c r="J36">
        <v>1</v>
      </c>
      <c r="K36">
        <v>1</v>
      </c>
      <c r="L36" s="26">
        <f t="shared" si="0"/>
        <v>-23.500000000000028</v>
      </c>
      <c r="M36" s="26">
        <f t="shared" si="0"/>
        <v>0</v>
      </c>
      <c r="N36" s="26">
        <f t="shared" si="1"/>
        <v>552.25000000000136</v>
      </c>
      <c r="O36" s="26">
        <f t="shared" si="1"/>
        <v>0</v>
      </c>
      <c r="P36" s="26">
        <f t="shared" si="2"/>
        <v>552.25000000000136</v>
      </c>
      <c r="Q36" s="26">
        <f t="shared" si="3"/>
        <v>23.500000000000028</v>
      </c>
      <c r="W36">
        <v>76.944000000000003</v>
      </c>
      <c r="X36">
        <v>267.89999999999998</v>
      </c>
      <c r="Y36">
        <v>24.9</v>
      </c>
      <c r="Z36">
        <v>235.6</v>
      </c>
      <c r="AA36">
        <v>124.2</v>
      </c>
      <c r="AB36">
        <v>104.4</v>
      </c>
      <c r="AC36">
        <v>3</v>
      </c>
      <c r="AD36">
        <v>0</v>
      </c>
      <c r="AE36">
        <v>16</v>
      </c>
      <c r="AF36">
        <v>0</v>
      </c>
      <c r="AG36">
        <v>1</v>
      </c>
      <c r="AH36" s="10">
        <f t="shared" si="4"/>
        <v>32.299999999999983</v>
      </c>
      <c r="AI36" s="10">
        <f t="shared" si="4"/>
        <v>-99.300000000000011</v>
      </c>
      <c r="AJ36" s="10">
        <f t="shared" si="5"/>
        <v>1043.2899999999988</v>
      </c>
      <c r="AK36" s="10">
        <f t="shared" si="5"/>
        <v>9860.4900000000016</v>
      </c>
      <c r="AL36" s="10">
        <f t="shared" si="6"/>
        <v>10903.78</v>
      </c>
      <c r="AM36" s="10">
        <f t="shared" si="7"/>
        <v>104.4211664366952</v>
      </c>
      <c r="AN36"/>
      <c r="AO36"/>
      <c r="AP36"/>
      <c r="AQ36"/>
      <c r="AR36"/>
      <c r="AS36">
        <v>63.664000000000001</v>
      </c>
      <c r="AT36">
        <v>272.39999999999998</v>
      </c>
      <c r="AU36">
        <v>26.5</v>
      </c>
      <c r="AV36">
        <v>-1</v>
      </c>
      <c r="AW36">
        <v>-1</v>
      </c>
      <c r="AX36">
        <v>-1</v>
      </c>
      <c r="AY36">
        <v>-1</v>
      </c>
      <c r="AZ36">
        <v>0</v>
      </c>
      <c r="BA36">
        <v>14</v>
      </c>
      <c r="BB36">
        <v>-1</v>
      </c>
      <c r="BC36">
        <v>1</v>
      </c>
      <c r="BD36" s="1">
        <f t="shared" si="8"/>
        <v>82.399999999999977</v>
      </c>
      <c r="BE36" s="1">
        <f t="shared" si="8"/>
        <v>-133.1</v>
      </c>
      <c r="BF36" s="1">
        <f t="shared" si="9"/>
        <v>6789.7599999999966</v>
      </c>
      <c r="BG36" s="1">
        <f t="shared" si="9"/>
        <v>17715.609999999997</v>
      </c>
      <c r="BH36" s="1">
        <f t="shared" si="10"/>
        <v>24505.369999999995</v>
      </c>
      <c r="BI36" s="1">
        <f t="shared" si="11"/>
        <v>156.54191132089832</v>
      </c>
      <c r="BJ36"/>
      <c r="BK36"/>
      <c r="BL36"/>
      <c r="BM36"/>
      <c r="BN36"/>
      <c r="BO36">
        <v>66.406999999999996</v>
      </c>
      <c r="BP36">
        <v>276.89999999999998</v>
      </c>
      <c r="BQ36">
        <v>24.3</v>
      </c>
      <c r="BR36">
        <v>-1</v>
      </c>
      <c r="BS36">
        <v>-1</v>
      </c>
      <c r="BT36">
        <v>-1</v>
      </c>
      <c r="BU36">
        <v>-1</v>
      </c>
      <c r="BV36">
        <v>0</v>
      </c>
      <c r="BW36">
        <v>15</v>
      </c>
      <c r="BX36">
        <v>-1</v>
      </c>
      <c r="BY36">
        <v>1</v>
      </c>
      <c r="BZ36" s="10">
        <f t="shared" si="12"/>
        <v>4.5</v>
      </c>
      <c r="CA36" s="10">
        <f t="shared" si="12"/>
        <v>-13.099999999999998</v>
      </c>
      <c r="CB36" s="10">
        <f t="shared" si="13"/>
        <v>20.25</v>
      </c>
      <c r="CC36" s="10">
        <f t="shared" si="13"/>
        <v>171.60999999999996</v>
      </c>
      <c r="CD36" s="10">
        <f t="shared" si="14"/>
        <v>191.85999999999996</v>
      </c>
      <c r="CE36" s="10">
        <f t="shared" si="15"/>
        <v>13.851353724455958</v>
      </c>
      <c r="CG36"/>
      <c r="CH36"/>
      <c r="CI36"/>
      <c r="CJ36"/>
      <c r="CK36">
        <v>66.349999999999994</v>
      </c>
      <c r="CL36">
        <v>267.89999999999998</v>
      </c>
      <c r="CM36">
        <v>21.8</v>
      </c>
      <c r="CN36">
        <v>-1</v>
      </c>
      <c r="CO36">
        <v>-1</v>
      </c>
      <c r="CP36">
        <v>-1</v>
      </c>
      <c r="CQ36">
        <v>-1</v>
      </c>
      <c r="CR36">
        <v>0</v>
      </c>
      <c r="CS36">
        <v>16</v>
      </c>
      <c r="CT36">
        <v>-1</v>
      </c>
      <c r="CU36">
        <v>1</v>
      </c>
      <c r="CV36" s="1">
        <f t="shared" si="16"/>
        <v>-4.5</v>
      </c>
      <c r="CW36" s="1">
        <f t="shared" si="16"/>
        <v>1.1000000000000014</v>
      </c>
      <c r="CX36" s="1">
        <f t="shared" si="17"/>
        <v>20.25</v>
      </c>
      <c r="CY36" s="1">
        <f t="shared" si="17"/>
        <v>1.2100000000000031</v>
      </c>
      <c r="CZ36" s="1">
        <f t="shared" si="18"/>
        <v>21.460000000000004</v>
      </c>
      <c r="DA36" s="1">
        <f t="shared" si="19"/>
        <v>4.6324939287601881</v>
      </c>
      <c r="DB36"/>
      <c r="DC36"/>
      <c r="DD36"/>
      <c r="DE36"/>
      <c r="DF36"/>
      <c r="DG36">
        <v>71.301000000000002</v>
      </c>
      <c r="DH36">
        <v>262</v>
      </c>
      <c r="DI36">
        <v>37.200000000000003</v>
      </c>
      <c r="DJ36">
        <v>271.2</v>
      </c>
      <c r="DK36">
        <v>36.700000000000003</v>
      </c>
      <c r="DL36">
        <v>9.3000000000000007</v>
      </c>
      <c r="DM36">
        <v>1</v>
      </c>
      <c r="DN36">
        <v>1</v>
      </c>
      <c r="DO36">
        <v>15</v>
      </c>
      <c r="DP36">
        <v>1</v>
      </c>
      <c r="DQ36">
        <v>1</v>
      </c>
      <c r="DR36" s="10">
        <f t="shared" si="20"/>
        <v>-9.1999999999999886</v>
      </c>
      <c r="DS36" s="10">
        <f t="shared" si="20"/>
        <v>0.5</v>
      </c>
      <c r="DT36" s="10">
        <f t="shared" si="21"/>
        <v>84.639999999999787</v>
      </c>
      <c r="DU36" s="10">
        <f t="shared" si="21"/>
        <v>0.25</v>
      </c>
      <c r="DV36" s="10">
        <f t="shared" si="22"/>
        <v>84.889999999999787</v>
      </c>
      <c r="DW36" s="10">
        <f t="shared" si="23"/>
        <v>9.2135769384099557</v>
      </c>
      <c r="DX36"/>
      <c r="DY36"/>
      <c r="DZ36"/>
      <c r="EA36"/>
      <c r="EB36"/>
      <c r="EC36" s="1">
        <v>59.997999999999998</v>
      </c>
      <c r="ED36" s="1">
        <v>250.1</v>
      </c>
      <c r="EE36" s="1">
        <v>21.6</v>
      </c>
      <c r="EF36" s="1">
        <v>273.60000000000002</v>
      </c>
      <c r="EG36" s="1">
        <v>21.6</v>
      </c>
      <c r="EH36" s="1">
        <v>23.5</v>
      </c>
      <c r="EI36" s="1">
        <v>1</v>
      </c>
      <c r="EJ36" s="1">
        <v>1</v>
      </c>
      <c r="EK36" s="1">
        <v>12</v>
      </c>
      <c r="EL36" s="1">
        <v>1</v>
      </c>
      <c r="EM36" s="1">
        <v>1</v>
      </c>
      <c r="EN36" s="1">
        <f t="shared" si="24"/>
        <v>-23.500000000000028</v>
      </c>
      <c r="EO36" s="1">
        <f t="shared" si="24"/>
        <v>0</v>
      </c>
      <c r="EP36" s="1">
        <f t="shared" si="25"/>
        <v>552.25000000000136</v>
      </c>
      <c r="EQ36" s="1">
        <f t="shared" si="25"/>
        <v>0</v>
      </c>
      <c r="ER36" s="1">
        <f t="shared" si="26"/>
        <v>552.25000000000136</v>
      </c>
      <c r="ES36" s="1">
        <f t="shared" si="27"/>
        <v>23.500000000000028</v>
      </c>
      <c r="ET36"/>
      <c r="EU36"/>
      <c r="EV36"/>
      <c r="EW36"/>
      <c r="EX36"/>
      <c r="FJ36" s="10">
        <f t="shared" si="28"/>
        <v>0</v>
      </c>
      <c r="FK36" s="10">
        <f t="shared" si="28"/>
        <v>0</v>
      </c>
      <c r="FL36" s="10">
        <f t="shared" si="29"/>
        <v>0</v>
      </c>
      <c r="FM36" s="10">
        <f t="shared" si="29"/>
        <v>0</v>
      </c>
      <c r="FN36" s="10">
        <f t="shared" si="30"/>
        <v>0</v>
      </c>
      <c r="FO36" s="10">
        <f t="shared" si="31"/>
        <v>0</v>
      </c>
      <c r="FP36"/>
      <c r="FQ36"/>
      <c r="FR36"/>
      <c r="FS36"/>
      <c r="FT36"/>
    </row>
    <row r="37" spans="1:176" x14ac:dyDescent="0.35">
      <c r="A37">
        <v>63.23</v>
      </c>
      <c r="B37">
        <v>148.4</v>
      </c>
      <c r="C37">
        <v>21.8</v>
      </c>
      <c r="D37">
        <v>-1</v>
      </c>
      <c r="E37">
        <v>-1</v>
      </c>
      <c r="F37">
        <v>-1</v>
      </c>
      <c r="G37">
        <v>-1</v>
      </c>
      <c r="H37">
        <v>0</v>
      </c>
      <c r="I37">
        <v>12</v>
      </c>
      <c r="J37">
        <v>-1</v>
      </c>
      <c r="K37">
        <v>1</v>
      </c>
      <c r="L37" s="26">
        <f t="shared" si="0"/>
        <v>-101.69999999999999</v>
      </c>
      <c r="M37" s="26">
        <f t="shared" si="0"/>
        <v>0.19999999999999929</v>
      </c>
      <c r="N37" s="26">
        <f t="shared" si="1"/>
        <v>10342.889999999998</v>
      </c>
      <c r="O37" s="26">
        <f t="shared" si="1"/>
        <v>3.9999999999999716E-2</v>
      </c>
      <c r="P37" s="26">
        <f t="shared" si="2"/>
        <v>10342.929999999998</v>
      </c>
      <c r="Q37" s="26">
        <f t="shared" si="3"/>
        <v>101.70019665664368</v>
      </c>
      <c r="W37">
        <v>77.352000000000004</v>
      </c>
      <c r="X37">
        <v>240.4</v>
      </c>
      <c r="Y37">
        <v>146.1</v>
      </c>
      <c r="Z37">
        <v>267.89999999999998</v>
      </c>
      <c r="AA37">
        <v>24.9</v>
      </c>
      <c r="AB37">
        <v>124.2</v>
      </c>
      <c r="AC37">
        <v>3</v>
      </c>
      <c r="AD37">
        <v>0</v>
      </c>
      <c r="AE37">
        <v>16</v>
      </c>
      <c r="AF37">
        <v>0</v>
      </c>
      <c r="AG37">
        <v>1</v>
      </c>
      <c r="AH37" s="10">
        <f t="shared" si="4"/>
        <v>-27.499999999999972</v>
      </c>
      <c r="AI37" s="10">
        <f t="shared" si="4"/>
        <v>121.19999999999999</v>
      </c>
      <c r="AJ37" s="10">
        <f t="shared" si="5"/>
        <v>756.24999999999841</v>
      </c>
      <c r="AK37" s="10">
        <f t="shared" si="5"/>
        <v>14689.439999999997</v>
      </c>
      <c r="AL37" s="10">
        <f t="shared" si="6"/>
        <v>15445.689999999995</v>
      </c>
      <c r="AM37" s="10">
        <f t="shared" si="7"/>
        <v>124.2806903746515</v>
      </c>
      <c r="AN37"/>
      <c r="AO37"/>
      <c r="AP37"/>
      <c r="AQ37"/>
      <c r="AR37"/>
      <c r="AS37">
        <v>64.311999999999998</v>
      </c>
      <c r="AT37">
        <v>255.3</v>
      </c>
      <c r="AU37">
        <v>21.6</v>
      </c>
      <c r="AV37">
        <v>272.39999999999998</v>
      </c>
      <c r="AW37">
        <v>26.5</v>
      </c>
      <c r="AX37">
        <v>17.8</v>
      </c>
      <c r="AY37">
        <v>1</v>
      </c>
      <c r="AZ37">
        <v>1</v>
      </c>
      <c r="BA37">
        <v>15</v>
      </c>
      <c r="BB37">
        <v>1</v>
      </c>
      <c r="BC37">
        <v>1</v>
      </c>
      <c r="BD37" s="1">
        <f t="shared" si="8"/>
        <v>-17.099999999999966</v>
      </c>
      <c r="BE37" s="1">
        <f t="shared" si="8"/>
        <v>-4.8999999999999986</v>
      </c>
      <c r="BF37" s="1">
        <f t="shared" si="9"/>
        <v>292.40999999999883</v>
      </c>
      <c r="BG37" s="1">
        <f t="shared" si="9"/>
        <v>24.009999999999987</v>
      </c>
      <c r="BH37" s="1">
        <f t="shared" si="10"/>
        <v>316.41999999999882</v>
      </c>
      <c r="BI37" s="1">
        <f t="shared" si="11"/>
        <v>17.788198334851081</v>
      </c>
      <c r="BJ37"/>
      <c r="BK37"/>
      <c r="BL37"/>
      <c r="BM37"/>
      <c r="BN37"/>
      <c r="BO37">
        <v>66.831000000000003</v>
      </c>
      <c r="BP37">
        <v>267.89999999999998</v>
      </c>
      <c r="BQ37">
        <v>30.1</v>
      </c>
      <c r="BR37">
        <v>276.89999999999998</v>
      </c>
      <c r="BS37">
        <v>24.3</v>
      </c>
      <c r="BT37">
        <v>10.7</v>
      </c>
      <c r="BU37">
        <v>1</v>
      </c>
      <c r="BV37">
        <v>1</v>
      </c>
      <c r="BW37">
        <v>16</v>
      </c>
      <c r="BX37">
        <v>1</v>
      </c>
      <c r="BY37">
        <v>1</v>
      </c>
      <c r="BZ37" s="10">
        <f t="shared" si="12"/>
        <v>-9</v>
      </c>
      <c r="CA37" s="10">
        <f t="shared" si="12"/>
        <v>5.8000000000000007</v>
      </c>
      <c r="CB37" s="10">
        <f t="shared" si="13"/>
        <v>81</v>
      </c>
      <c r="CC37" s="10">
        <f t="shared" si="13"/>
        <v>33.640000000000008</v>
      </c>
      <c r="CD37" s="10">
        <f t="shared" si="14"/>
        <v>114.64000000000001</v>
      </c>
      <c r="CE37" s="10">
        <f t="shared" si="15"/>
        <v>10.707007051459339</v>
      </c>
      <c r="CG37"/>
      <c r="CH37"/>
      <c r="CI37"/>
      <c r="CJ37"/>
      <c r="CK37">
        <v>66.965999999999994</v>
      </c>
      <c r="CL37">
        <v>265.3</v>
      </c>
      <c r="CM37">
        <v>21.8</v>
      </c>
      <c r="CN37">
        <v>267.89999999999998</v>
      </c>
      <c r="CO37">
        <v>21.8</v>
      </c>
      <c r="CP37">
        <v>2.6</v>
      </c>
      <c r="CQ37">
        <v>1</v>
      </c>
      <c r="CR37">
        <v>1</v>
      </c>
      <c r="CS37">
        <v>17</v>
      </c>
      <c r="CT37">
        <v>1</v>
      </c>
      <c r="CU37">
        <v>1</v>
      </c>
      <c r="CV37" s="1">
        <f t="shared" si="16"/>
        <v>-2.5999999999999659</v>
      </c>
      <c r="CW37" s="1">
        <f t="shared" si="16"/>
        <v>0</v>
      </c>
      <c r="CX37" s="1">
        <f t="shared" si="17"/>
        <v>6.759999999999823</v>
      </c>
      <c r="CY37" s="1">
        <f t="shared" si="17"/>
        <v>0</v>
      </c>
      <c r="CZ37" s="1">
        <f t="shared" si="18"/>
        <v>6.759999999999823</v>
      </c>
      <c r="DA37" s="1">
        <f t="shared" si="19"/>
        <v>2.5999999999999659</v>
      </c>
      <c r="DB37"/>
      <c r="DC37"/>
      <c r="DD37"/>
      <c r="DE37"/>
      <c r="DF37"/>
      <c r="DG37">
        <v>74.477000000000004</v>
      </c>
      <c r="DH37">
        <v>274.3</v>
      </c>
      <c r="DI37">
        <v>44.5</v>
      </c>
      <c r="DJ37">
        <v>-1</v>
      </c>
      <c r="DK37">
        <v>-1</v>
      </c>
      <c r="DL37">
        <v>-1</v>
      </c>
      <c r="DM37">
        <v>-1</v>
      </c>
      <c r="DN37">
        <v>0</v>
      </c>
      <c r="DO37">
        <v>15</v>
      </c>
      <c r="DP37">
        <v>-1</v>
      </c>
      <c r="DQ37">
        <v>1</v>
      </c>
      <c r="DR37" s="10">
        <f t="shared" si="20"/>
        <v>12.300000000000011</v>
      </c>
      <c r="DS37" s="10">
        <f t="shared" si="20"/>
        <v>7.2999999999999972</v>
      </c>
      <c r="DT37" s="10">
        <f t="shared" si="21"/>
        <v>151.29000000000028</v>
      </c>
      <c r="DU37" s="10">
        <f t="shared" si="21"/>
        <v>53.289999999999957</v>
      </c>
      <c r="DV37" s="10">
        <f t="shared" si="22"/>
        <v>204.58000000000024</v>
      </c>
      <c r="DW37" s="10">
        <f t="shared" si="23"/>
        <v>14.303146506975319</v>
      </c>
      <c r="DX37"/>
      <c r="DY37"/>
      <c r="DZ37"/>
      <c r="EA37"/>
      <c r="EB37"/>
      <c r="EC37" s="1">
        <v>63.23</v>
      </c>
      <c r="ED37" s="1">
        <v>148.4</v>
      </c>
      <c r="EE37" s="1">
        <v>21.8</v>
      </c>
      <c r="EF37" s="1">
        <v>-1</v>
      </c>
      <c r="EG37" s="1">
        <v>-1</v>
      </c>
      <c r="EH37" s="1">
        <v>-1</v>
      </c>
      <c r="EI37" s="1">
        <v>-1</v>
      </c>
      <c r="EJ37" s="1">
        <v>0</v>
      </c>
      <c r="EK37" s="1">
        <v>12</v>
      </c>
      <c r="EL37" s="1">
        <v>-1</v>
      </c>
      <c r="EM37" s="1">
        <v>1</v>
      </c>
      <c r="EN37" s="1">
        <f t="shared" si="24"/>
        <v>-101.69999999999999</v>
      </c>
      <c r="EO37" s="1">
        <f t="shared" si="24"/>
        <v>0.19999999999999929</v>
      </c>
      <c r="EP37" s="1">
        <f t="shared" si="25"/>
        <v>10342.889999999998</v>
      </c>
      <c r="EQ37" s="1">
        <f t="shared" si="25"/>
        <v>3.9999999999999716E-2</v>
      </c>
      <c r="ER37" s="1">
        <f t="shared" si="26"/>
        <v>10342.929999999998</v>
      </c>
      <c r="ES37" s="1">
        <f t="shared" si="27"/>
        <v>101.70019665664368</v>
      </c>
      <c r="ET37"/>
      <c r="EU37"/>
      <c r="EV37"/>
      <c r="EW37"/>
      <c r="EX37"/>
      <c r="FJ37" s="10">
        <f t="shared" si="28"/>
        <v>0</v>
      </c>
      <c r="FK37" s="10">
        <f t="shared" si="28"/>
        <v>0</v>
      </c>
      <c r="FL37" s="10">
        <f t="shared" si="29"/>
        <v>0</v>
      </c>
      <c r="FM37" s="10">
        <f t="shared" si="29"/>
        <v>0</v>
      </c>
      <c r="FN37" s="10">
        <f t="shared" si="30"/>
        <v>0</v>
      </c>
      <c r="FO37" s="10">
        <f t="shared" si="31"/>
        <v>0</v>
      </c>
      <c r="FP37"/>
      <c r="FQ37"/>
      <c r="FR37"/>
      <c r="FS37"/>
      <c r="FT37"/>
    </row>
    <row r="38" spans="1:176" x14ac:dyDescent="0.35">
      <c r="A38">
        <v>63.886000000000003</v>
      </c>
      <c r="B38">
        <v>194.3</v>
      </c>
      <c r="C38">
        <v>20.7</v>
      </c>
      <c r="D38">
        <v>148.4</v>
      </c>
      <c r="E38">
        <v>21.8</v>
      </c>
      <c r="F38">
        <v>45.9</v>
      </c>
      <c r="G38">
        <v>1</v>
      </c>
      <c r="H38">
        <v>1</v>
      </c>
      <c r="I38">
        <v>13</v>
      </c>
      <c r="J38">
        <v>1</v>
      </c>
      <c r="K38">
        <v>1</v>
      </c>
      <c r="L38" s="26">
        <f t="shared" si="0"/>
        <v>45.900000000000006</v>
      </c>
      <c r="M38" s="26">
        <f t="shared" si="0"/>
        <v>-1.1000000000000014</v>
      </c>
      <c r="N38" s="26">
        <f t="shared" si="1"/>
        <v>2106.8100000000004</v>
      </c>
      <c r="O38" s="26">
        <f t="shared" si="1"/>
        <v>1.2100000000000031</v>
      </c>
      <c r="P38" s="26">
        <f t="shared" si="2"/>
        <v>2108.0200000000004</v>
      </c>
      <c r="Q38" s="26">
        <f t="shared" si="3"/>
        <v>45.913178935900312</v>
      </c>
      <c r="W38">
        <v>78.536000000000001</v>
      </c>
      <c r="X38">
        <v>267.89999999999998</v>
      </c>
      <c r="Y38">
        <v>32.299999999999997</v>
      </c>
      <c r="Z38">
        <v>240.4</v>
      </c>
      <c r="AA38">
        <v>146.1</v>
      </c>
      <c r="AB38">
        <v>117.1</v>
      </c>
      <c r="AC38">
        <v>3</v>
      </c>
      <c r="AD38">
        <v>0</v>
      </c>
      <c r="AE38">
        <v>16</v>
      </c>
      <c r="AF38">
        <v>0</v>
      </c>
      <c r="AG38">
        <v>1</v>
      </c>
      <c r="AH38" s="10">
        <f t="shared" si="4"/>
        <v>27.499999999999972</v>
      </c>
      <c r="AI38" s="10">
        <f t="shared" si="4"/>
        <v>-113.8</v>
      </c>
      <c r="AJ38" s="10">
        <f t="shared" si="5"/>
        <v>756.24999999999841</v>
      </c>
      <c r="AK38" s="10">
        <f t="shared" si="5"/>
        <v>12950.439999999999</v>
      </c>
      <c r="AL38" s="10">
        <f t="shared" si="6"/>
        <v>13706.689999999997</v>
      </c>
      <c r="AM38" s="10">
        <f t="shared" si="7"/>
        <v>117.07557388285566</v>
      </c>
      <c r="AN38"/>
      <c r="AO38"/>
      <c r="AP38"/>
      <c r="AQ38"/>
      <c r="AR38"/>
      <c r="AS38">
        <v>67.992000000000004</v>
      </c>
      <c r="AT38">
        <v>171.5</v>
      </c>
      <c r="AU38">
        <v>145.6</v>
      </c>
      <c r="AV38">
        <v>-1</v>
      </c>
      <c r="AW38">
        <v>-1</v>
      </c>
      <c r="AX38">
        <v>-1</v>
      </c>
      <c r="AY38">
        <v>-1</v>
      </c>
      <c r="AZ38">
        <v>0</v>
      </c>
      <c r="BA38">
        <v>15</v>
      </c>
      <c r="BB38">
        <v>-1</v>
      </c>
      <c r="BC38">
        <v>1</v>
      </c>
      <c r="BD38" s="1">
        <f t="shared" si="8"/>
        <v>-83.800000000000011</v>
      </c>
      <c r="BE38" s="1">
        <f t="shared" si="8"/>
        <v>124</v>
      </c>
      <c r="BF38" s="1">
        <f t="shared" si="9"/>
        <v>7022.4400000000023</v>
      </c>
      <c r="BG38" s="1">
        <f t="shared" si="9"/>
        <v>15376</v>
      </c>
      <c r="BH38" s="1">
        <f t="shared" si="10"/>
        <v>22398.440000000002</v>
      </c>
      <c r="BI38" s="1">
        <f t="shared" si="11"/>
        <v>149.66108378599964</v>
      </c>
      <c r="BJ38"/>
      <c r="BK38"/>
      <c r="BL38"/>
      <c r="BM38"/>
      <c r="BN38"/>
      <c r="BO38">
        <v>70.311000000000007</v>
      </c>
      <c r="BP38">
        <v>284.10000000000002</v>
      </c>
      <c r="BQ38">
        <v>26.1</v>
      </c>
      <c r="BR38">
        <v>-1</v>
      </c>
      <c r="BS38">
        <v>-1</v>
      </c>
      <c r="BT38">
        <v>-1</v>
      </c>
      <c r="BU38">
        <v>-1</v>
      </c>
      <c r="BV38">
        <v>0</v>
      </c>
      <c r="BW38">
        <v>16</v>
      </c>
      <c r="BX38">
        <v>-1</v>
      </c>
      <c r="BY38">
        <v>1</v>
      </c>
      <c r="BZ38" s="10">
        <f t="shared" si="12"/>
        <v>16.200000000000045</v>
      </c>
      <c r="CA38" s="10">
        <f t="shared" si="12"/>
        <v>-4</v>
      </c>
      <c r="CB38" s="10">
        <f t="shared" si="13"/>
        <v>262.44000000000148</v>
      </c>
      <c r="CC38" s="10">
        <f t="shared" si="13"/>
        <v>16</v>
      </c>
      <c r="CD38" s="10">
        <f t="shared" si="14"/>
        <v>278.44000000000148</v>
      </c>
      <c r="CE38" s="10">
        <f t="shared" si="15"/>
        <v>16.686521506892966</v>
      </c>
      <c r="CG38"/>
      <c r="CH38"/>
      <c r="CI38"/>
      <c r="CJ38"/>
      <c r="CK38">
        <v>70.662000000000006</v>
      </c>
      <c r="CL38">
        <v>277.89999999999998</v>
      </c>
      <c r="CM38">
        <v>31.8</v>
      </c>
      <c r="CN38">
        <v>-1</v>
      </c>
      <c r="CO38">
        <v>-1</v>
      </c>
      <c r="CP38">
        <v>-1</v>
      </c>
      <c r="CQ38">
        <v>-1</v>
      </c>
      <c r="CR38">
        <v>0</v>
      </c>
      <c r="CS38">
        <v>17</v>
      </c>
      <c r="CT38">
        <v>-1</v>
      </c>
      <c r="CU38">
        <v>1</v>
      </c>
      <c r="CV38" s="1">
        <f t="shared" si="16"/>
        <v>12.599999999999966</v>
      </c>
      <c r="CW38" s="1">
        <f t="shared" si="16"/>
        <v>10</v>
      </c>
      <c r="CX38" s="1">
        <f t="shared" si="17"/>
        <v>158.75999999999914</v>
      </c>
      <c r="CY38" s="1">
        <f t="shared" si="17"/>
        <v>100</v>
      </c>
      <c r="CZ38" s="1">
        <f t="shared" si="18"/>
        <v>258.75999999999914</v>
      </c>
      <c r="DA38" s="1">
        <f t="shared" si="19"/>
        <v>16.086018774078287</v>
      </c>
      <c r="DB38"/>
      <c r="DC38"/>
      <c r="DD38"/>
      <c r="DE38"/>
      <c r="DF38"/>
      <c r="DG38">
        <v>74.924999999999997</v>
      </c>
      <c r="DH38">
        <v>262.39999999999998</v>
      </c>
      <c r="DI38">
        <v>40.299999999999997</v>
      </c>
      <c r="DJ38">
        <v>274.3</v>
      </c>
      <c r="DK38">
        <v>44.5</v>
      </c>
      <c r="DL38">
        <v>12.6</v>
      </c>
      <c r="DM38">
        <v>1</v>
      </c>
      <c r="DN38">
        <v>1</v>
      </c>
      <c r="DO38">
        <v>16</v>
      </c>
      <c r="DP38">
        <v>1</v>
      </c>
      <c r="DQ38">
        <v>1</v>
      </c>
      <c r="DR38" s="10">
        <f t="shared" si="20"/>
        <v>-11.900000000000034</v>
      </c>
      <c r="DS38" s="10">
        <f t="shared" si="20"/>
        <v>-4.2000000000000028</v>
      </c>
      <c r="DT38" s="10">
        <f t="shared" si="21"/>
        <v>141.61000000000081</v>
      </c>
      <c r="DU38" s="10">
        <f t="shared" si="21"/>
        <v>17.640000000000025</v>
      </c>
      <c r="DV38" s="10">
        <f t="shared" si="22"/>
        <v>159.25000000000082</v>
      </c>
      <c r="DW38" s="10">
        <f t="shared" si="23"/>
        <v>12.619429464123995</v>
      </c>
      <c r="DX38"/>
      <c r="DY38"/>
      <c r="DZ38"/>
      <c r="EA38"/>
      <c r="EB38"/>
      <c r="EC38" s="1">
        <v>63.886000000000003</v>
      </c>
      <c r="ED38" s="1">
        <v>194.3</v>
      </c>
      <c r="EE38" s="1">
        <v>20.7</v>
      </c>
      <c r="EF38" s="1">
        <v>148.4</v>
      </c>
      <c r="EG38" s="1">
        <v>21.8</v>
      </c>
      <c r="EH38" s="1">
        <v>45.9</v>
      </c>
      <c r="EI38" s="1">
        <v>1</v>
      </c>
      <c r="EJ38" s="1">
        <v>1</v>
      </c>
      <c r="EK38" s="1">
        <v>13</v>
      </c>
      <c r="EL38" s="1">
        <v>1</v>
      </c>
      <c r="EM38" s="1">
        <v>1</v>
      </c>
      <c r="EN38" s="1">
        <f t="shared" si="24"/>
        <v>45.900000000000006</v>
      </c>
      <c r="EO38" s="1">
        <f t="shared" si="24"/>
        <v>-1.1000000000000014</v>
      </c>
      <c r="EP38" s="1">
        <f t="shared" si="25"/>
        <v>2106.8100000000004</v>
      </c>
      <c r="EQ38" s="1">
        <f t="shared" si="25"/>
        <v>1.2100000000000031</v>
      </c>
      <c r="ER38" s="1">
        <f t="shared" si="26"/>
        <v>2108.0200000000004</v>
      </c>
      <c r="ES38" s="1">
        <f t="shared" si="27"/>
        <v>45.913178935900312</v>
      </c>
      <c r="ET38"/>
      <c r="EU38"/>
      <c r="EV38"/>
      <c r="EW38"/>
      <c r="EX38"/>
      <c r="FJ38" s="10">
        <f t="shared" si="28"/>
        <v>0</v>
      </c>
      <c r="FK38" s="10">
        <f t="shared" si="28"/>
        <v>0</v>
      </c>
      <c r="FL38" s="10">
        <f t="shared" si="29"/>
        <v>0</v>
      </c>
      <c r="FM38" s="10">
        <f t="shared" si="29"/>
        <v>0</v>
      </c>
      <c r="FN38" s="10">
        <f t="shared" si="30"/>
        <v>0</v>
      </c>
      <c r="FO38" s="10">
        <f t="shared" si="31"/>
        <v>0</v>
      </c>
      <c r="FP38"/>
      <c r="FQ38"/>
      <c r="FR38"/>
      <c r="FS38"/>
      <c r="FT38"/>
    </row>
    <row r="39" spans="1:176" x14ac:dyDescent="0.35">
      <c r="A39">
        <v>67.781999999999996</v>
      </c>
      <c r="B39">
        <v>250.6</v>
      </c>
      <c r="C39">
        <v>21.6</v>
      </c>
      <c r="D39">
        <v>-1</v>
      </c>
      <c r="E39">
        <v>-1</v>
      </c>
      <c r="F39">
        <v>-1</v>
      </c>
      <c r="G39">
        <v>-1</v>
      </c>
      <c r="H39">
        <v>0</v>
      </c>
      <c r="I39">
        <v>13</v>
      </c>
      <c r="J39">
        <v>-1</v>
      </c>
      <c r="K39">
        <v>1</v>
      </c>
      <c r="L39" s="26">
        <f t="shared" si="0"/>
        <v>56.299999999999983</v>
      </c>
      <c r="M39" s="26">
        <f t="shared" si="0"/>
        <v>0.90000000000000213</v>
      </c>
      <c r="N39" s="26">
        <f t="shared" si="1"/>
        <v>3169.6899999999982</v>
      </c>
      <c r="O39" s="26">
        <f t="shared" si="1"/>
        <v>0.81000000000000383</v>
      </c>
      <c r="P39" s="26">
        <f t="shared" si="2"/>
        <v>3170.4999999999982</v>
      </c>
      <c r="Q39" s="26">
        <f t="shared" si="3"/>
        <v>56.307193146169148</v>
      </c>
      <c r="W39">
        <v>79.272000000000006</v>
      </c>
      <c r="X39">
        <v>258.89999999999998</v>
      </c>
      <c r="Y39">
        <v>30.7</v>
      </c>
      <c r="Z39">
        <v>267.89999999999998</v>
      </c>
      <c r="AA39">
        <v>32.299999999999997</v>
      </c>
      <c r="AB39">
        <v>9.1999999999999993</v>
      </c>
      <c r="AC39">
        <v>1</v>
      </c>
      <c r="AD39">
        <v>1</v>
      </c>
      <c r="AE39">
        <v>17</v>
      </c>
      <c r="AF39">
        <v>1</v>
      </c>
      <c r="AG39">
        <v>1</v>
      </c>
      <c r="AH39" s="10">
        <f t="shared" si="4"/>
        <v>-9</v>
      </c>
      <c r="AI39" s="10">
        <f t="shared" si="4"/>
        <v>-1.5999999999999979</v>
      </c>
      <c r="AJ39" s="10">
        <f t="shared" si="5"/>
        <v>81</v>
      </c>
      <c r="AK39" s="10">
        <f t="shared" si="5"/>
        <v>2.5599999999999934</v>
      </c>
      <c r="AL39" s="10">
        <f t="shared" si="6"/>
        <v>83.559999999999988</v>
      </c>
      <c r="AM39" s="10">
        <f t="shared" si="7"/>
        <v>9.1411159056211506</v>
      </c>
      <c r="AN39"/>
      <c r="AO39"/>
      <c r="AP39"/>
      <c r="AQ39"/>
      <c r="AR39"/>
      <c r="AS39">
        <v>68.408000000000001</v>
      </c>
      <c r="AT39">
        <v>226.8</v>
      </c>
      <c r="AU39">
        <v>31.8</v>
      </c>
      <c r="AV39">
        <v>171.5</v>
      </c>
      <c r="AW39">
        <v>145.6</v>
      </c>
      <c r="AX39">
        <v>126.5</v>
      </c>
      <c r="AY39">
        <v>3</v>
      </c>
      <c r="AZ39">
        <v>0</v>
      </c>
      <c r="BA39">
        <v>15</v>
      </c>
      <c r="BB39">
        <v>0</v>
      </c>
      <c r="BC39">
        <v>1</v>
      </c>
      <c r="BD39" s="1">
        <f t="shared" si="8"/>
        <v>55.300000000000011</v>
      </c>
      <c r="BE39" s="1">
        <f t="shared" si="8"/>
        <v>-113.8</v>
      </c>
      <c r="BF39" s="1">
        <f t="shared" si="9"/>
        <v>3058.0900000000011</v>
      </c>
      <c r="BG39" s="1">
        <f t="shared" si="9"/>
        <v>12950.439999999999</v>
      </c>
      <c r="BH39" s="1">
        <f t="shared" si="10"/>
        <v>16008.529999999999</v>
      </c>
      <c r="BI39" s="1">
        <f t="shared" si="11"/>
        <v>126.52481969953563</v>
      </c>
      <c r="BJ39"/>
      <c r="BK39"/>
      <c r="BL39"/>
      <c r="BM39"/>
      <c r="BN39"/>
      <c r="BO39">
        <v>70.991</v>
      </c>
      <c r="BP39">
        <v>267.89999999999998</v>
      </c>
      <c r="BQ39">
        <v>23.4</v>
      </c>
      <c r="BR39">
        <v>284.10000000000002</v>
      </c>
      <c r="BS39">
        <v>26.1</v>
      </c>
      <c r="BT39">
        <v>16.399999999999999</v>
      </c>
      <c r="BU39">
        <v>1</v>
      </c>
      <c r="BV39">
        <v>1</v>
      </c>
      <c r="BW39">
        <v>17</v>
      </c>
      <c r="BX39">
        <v>1</v>
      </c>
      <c r="BY39">
        <v>1</v>
      </c>
      <c r="BZ39" s="10">
        <f t="shared" si="12"/>
        <v>-16.200000000000045</v>
      </c>
      <c r="CA39" s="10">
        <f t="shared" si="12"/>
        <v>-2.7000000000000028</v>
      </c>
      <c r="CB39" s="10">
        <f t="shared" si="13"/>
        <v>262.44000000000148</v>
      </c>
      <c r="CC39" s="10">
        <f t="shared" si="13"/>
        <v>7.2900000000000151</v>
      </c>
      <c r="CD39" s="10">
        <f t="shared" si="14"/>
        <v>269.7300000000015</v>
      </c>
      <c r="CE39" s="10">
        <f t="shared" si="15"/>
        <v>16.423458831805238</v>
      </c>
      <c r="CG39"/>
      <c r="CH39"/>
      <c r="CI39"/>
      <c r="CJ39"/>
      <c r="CK39">
        <v>71.293999999999997</v>
      </c>
      <c r="CL39">
        <v>268.89999999999998</v>
      </c>
      <c r="CM39">
        <v>27.4</v>
      </c>
      <c r="CN39">
        <v>277.89999999999998</v>
      </c>
      <c r="CO39">
        <v>31.8</v>
      </c>
      <c r="CP39">
        <v>10.1</v>
      </c>
      <c r="CQ39">
        <v>1</v>
      </c>
      <c r="CR39">
        <v>1</v>
      </c>
      <c r="CS39">
        <v>18</v>
      </c>
      <c r="CT39">
        <v>1</v>
      </c>
      <c r="CU39">
        <v>1</v>
      </c>
      <c r="CV39" s="1">
        <f t="shared" si="16"/>
        <v>-9</v>
      </c>
      <c r="CW39" s="1">
        <f t="shared" si="16"/>
        <v>-4.4000000000000021</v>
      </c>
      <c r="CX39" s="1">
        <f t="shared" si="17"/>
        <v>81</v>
      </c>
      <c r="CY39" s="1">
        <f t="shared" si="17"/>
        <v>19.360000000000017</v>
      </c>
      <c r="CZ39" s="1">
        <f t="shared" si="18"/>
        <v>100.36000000000001</v>
      </c>
      <c r="DA39" s="1">
        <f t="shared" si="19"/>
        <v>10.017983829094556</v>
      </c>
      <c r="DB39"/>
      <c r="DC39"/>
      <c r="DD39"/>
      <c r="DE39"/>
      <c r="DF39"/>
      <c r="DG39">
        <v>79.388000000000005</v>
      </c>
      <c r="DH39">
        <v>176.9</v>
      </c>
      <c r="DI39">
        <v>161.9</v>
      </c>
      <c r="DJ39">
        <v>-1</v>
      </c>
      <c r="DK39">
        <v>-1</v>
      </c>
      <c r="DL39">
        <v>-1</v>
      </c>
      <c r="DM39">
        <v>-1</v>
      </c>
      <c r="DN39">
        <v>0</v>
      </c>
      <c r="DO39">
        <v>16</v>
      </c>
      <c r="DP39">
        <v>-1</v>
      </c>
      <c r="DQ39">
        <v>1</v>
      </c>
      <c r="DR39" s="10">
        <f t="shared" si="20"/>
        <v>-85.499999999999972</v>
      </c>
      <c r="DS39" s="10">
        <f t="shared" si="20"/>
        <v>121.60000000000001</v>
      </c>
      <c r="DT39" s="10">
        <f t="shared" si="21"/>
        <v>7310.2499999999955</v>
      </c>
      <c r="DU39" s="10">
        <f t="shared" si="21"/>
        <v>14786.560000000001</v>
      </c>
      <c r="DV39" s="10">
        <f t="shared" si="22"/>
        <v>22096.809999999998</v>
      </c>
      <c r="DW39" s="10">
        <f t="shared" si="23"/>
        <v>148.64995795492172</v>
      </c>
      <c r="DX39"/>
      <c r="DY39"/>
      <c r="DZ39"/>
      <c r="EA39"/>
      <c r="EB39"/>
      <c r="EC39" s="1">
        <v>67.781999999999996</v>
      </c>
      <c r="ED39" s="1">
        <v>250.6</v>
      </c>
      <c r="EE39" s="1">
        <v>21.6</v>
      </c>
      <c r="EF39" s="1">
        <v>-1</v>
      </c>
      <c r="EG39" s="1">
        <v>-1</v>
      </c>
      <c r="EH39" s="1">
        <v>-1</v>
      </c>
      <c r="EI39" s="1">
        <v>-1</v>
      </c>
      <c r="EJ39" s="1">
        <v>0</v>
      </c>
      <c r="EK39" s="1">
        <v>13</v>
      </c>
      <c r="EL39" s="1">
        <v>-1</v>
      </c>
      <c r="EM39" s="1">
        <v>1</v>
      </c>
      <c r="EN39" s="1">
        <f t="shared" si="24"/>
        <v>56.299999999999983</v>
      </c>
      <c r="EO39" s="1">
        <f t="shared" si="24"/>
        <v>0.90000000000000213</v>
      </c>
      <c r="EP39" s="1">
        <f t="shared" si="25"/>
        <v>3169.6899999999982</v>
      </c>
      <c r="EQ39" s="1">
        <f t="shared" si="25"/>
        <v>0.81000000000000383</v>
      </c>
      <c r="ER39" s="1">
        <f t="shared" si="26"/>
        <v>3170.4999999999982</v>
      </c>
      <c r="ES39" s="1">
        <f t="shared" si="27"/>
        <v>56.307193146169148</v>
      </c>
      <c r="ET39"/>
      <c r="EU39"/>
      <c r="EV39"/>
      <c r="EW39"/>
      <c r="EX39"/>
      <c r="FJ39" s="10">
        <f t="shared" si="28"/>
        <v>0</v>
      </c>
      <c r="FK39" s="10">
        <f t="shared" si="28"/>
        <v>0</v>
      </c>
      <c r="FL39" s="10">
        <f t="shared" si="29"/>
        <v>0</v>
      </c>
      <c r="FM39" s="10">
        <f t="shared" si="29"/>
        <v>0</v>
      </c>
      <c r="FN39" s="10">
        <f t="shared" si="30"/>
        <v>0</v>
      </c>
      <c r="FO39" s="10">
        <f t="shared" si="31"/>
        <v>0</v>
      </c>
      <c r="FP39"/>
      <c r="FQ39"/>
      <c r="FR39"/>
      <c r="FS39"/>
      <c r="FT39"/>
    </row>
    <row r="40" spans="1:176" x14ac:dyDescent="0.35">
      <c r="A40">
        <v>68.397999999999996</v>
      </c>
      <c r="B40">
        <v>235.6</v>
      </c>
      <c r="C40">
        <v>21.6</v>
      </c>
      <c r="D40">
        <v>250.6</v>
      </c>
      <c r="E40">
        <v>21.6</v>
      </c>
      <c r="F40">
        <v>15</v>
      </c>
      <c r="G40">
        <v>1</v>
      </c>
      <c r="H40">
        <v>1</v>
      </c>
      <c r="I40">
        <v>14</v>
      </c>
      <c r="J40">
        <v>1</v>
      </c>
      <c r="K40">
        <v>1</v>
      </c>
      <c r="L40" s="26">
        <f t="shared" si="0"/>
        <v>-15</v>
      </c>
      <c r="M40" s="26">
        <f t="shared" si="0"/>
        <v>0</v>
      </c>
      <c r="N40" s="26">
        <f t="shared" si="1"/>
        <v>225</v>
      </c>
      <c r="O40" s="26">
        <f t="shared" si="1"/>
        <v>0</v>
      </c>
      <c r="P40" s="26">
        <f t="shared" si="2"/>
        <v>225</v>
      </c>
      <c r="Q40" s="26">
        <f t="shared" si="3"/>
        <v>15</v>
      </c>
      <c r="W40">
        <v>82.415999999999997</v>
      </c>
      <c r="X40">
        <v>270.8</v>
      </c>
      <c r="Y40">
        <v>21.8</v>
      </c>
      <c r="Z40">
        <v>-1</v>
      </c>
      <c r="AA40">
        <v>-1</v>
      </c>
      <c r="AB40">
        <v>-1</v>
      </c>
      <c r="AC40">
        <v>-1</v>
      </c>
      <c r="AD40">
        <v>0</v>
      </c>
      <c r="AE40">
        <v>17</v>
      </c>
      <c r="AF40">
        <v>-1</v>
      </c>
      <c r="AG40">
        <v>1</v>
      </c>
      <c r="AH40" s="10">
        <f t="shared" si="4"/>
        <v>11.900000000000034</v>
      </c>
      <c r="AI40" s="10">
        <f t="shared" si="4"/>
        <v>-8.8999999999999986</v>
      </c>
      <c r="AJ40" s="10">
        <f t="shared" si="5"/>
        <v>141.61000000000081</v>
      </c>
      <c r="AK40" s="10">
        <f t="shared" si="5"/>
        <v>79.20999999999998</v>
      </c>
      <c r="AL40" s="10">
        <f t="shared" si="6"/>
        <v>220.82000000000079</v>
      </c>
      <c r="AM40" s="10">
        <f t="shared" si="7"/>
        <v>14.860013458944133</v>
      </c>
      <c r="AN40"/>
      <c r="AO40"/>
      <c r="AP40"/>
      <c r="AQ40"/>
      <c r="AR40"/>
      <c r="AS40">
        <v>68.44</v>
      </c>
      <c r="AT40">
        <v>251.8</v>
      </c>
      <c r="AU40">
        <v>22.3</v>
      </c>
      <c r="AV40">
        <v>226.8</v>
      </c>
      <c r="AW40">
        <v>31.8</v>
      </c>
      <c r="AX40">
        <v>26.7</v>
      </c>
      <c r="AY40">
        <v>1</v>
      </c>
      <c r="AZ40">
        <v>1</v>
      </c>
      <c r="BA40">
        <v>16</v>
      </c>
      <c r="BB40">
        <v>1</v>
      </c>
      <c r="BC40">
        <v>1</v>
      </c>
      <c r="BD40" s="1">
        <f t="shared" si="8"/>
        <v>25</v>
      </c>
      <c r="BE40" s="1">
        <f t="shared" si="8"/>
        <v>-9.5</v>
      </c>
      <c r="BF40" s="1">
        <f t="shared" si="9"/>
        <v>625</v>
      </c>
      <c r="BG40" s="1">
        <f t="shared" si="9"/>
        <v>90.25</v>
      </c>
      <c r="BH40" s="1">
        <f t="shared" si="10"/>
        <v>715.25</v>
      </c>
      <c r="BI40" s="1">
        <f t="shared" si="11"/>
        <v>26.744158240632665</v>
      </c>
      <c r="BJ40"/>
      <c r="BK40"/>
      <c r="BL40"/>
      <c r="BM40"/>
      <c r="BN40"/>
      <c r="BO40">
        <v>74.055000000000007</v>
      </c>
      <c r="BP40">
        <v>280.3</v>
      </c>
      <c r="BQ40">
        <v>21.8</v>
      </c>
      <c r="BR40">
        <v>-1</v>
      </c>
      <c r="BS40">
        <v>-1</v>
      </c>
      <c r="BT40">
        <v>-1</v>
      </c>
      <c r="BU40">
        <v>-1</v>
      </c>
      <c r="BV40">
        <v>0</v>
      </c>
      <c r="BW40">
        <v>17</v>
      </c>
      <c r="BX40">
        <v>-1</v>
      </c>
      <c r="BY40">
        <v>1</v>
      </c>
      <c r="BZ40" s="10">
        <f t="shared" si="12"/>
        <v>12.400000000000034</v>
      </c>
      <c r="CA40" s="10">
        <f t="shared" si="12"/>
        <v>-1.5999999999999979</v>
      </c>
      <c r="CB40" s="10">
        <f t="shared" si="13"/>
        <v>153.76000000000084</v>
      </c>
      <c r="CC40" s="10">
        <f t="shared" si="13"/>
        <v>2.5599999999999934</v>
      </c>
      <c r="CD40" s="10">
        <f t="shared" si="14"/>
        <v>156.32000000000085</v>
      </c>
      <c r="CE40" s="10">
        <f t="shared" si="15"/>
        <v>12.50279968647026</v>
      </c>
      <c r="CG40"/>
      <c r="CH40"/>
      <c r="CI40"/>
      <c r="CJ40"/>
      <c r="CK40">
        <v>74.75</v>
      </c>
      <c r="CL40">
        <v>199</v>
      </c>
      <c r="CM40">
        <v>165.2</v>
      </c>
      <c r="CN40">
        <v>-1</v>
      </c>
      <c r="CO40">
        <v>-1</v>
      </c>
      <c r="CP40">
        <v>-1</v>
      </c>
      <c r="CQ40">
        <v>-1</v>
      </c>
      <c r="CR40">
        <v>0</v>
      </c>
      <c r="CS40">
        <v>18</v>
      </c>
      <c r="CT40">
        <v>-1</v>
      </c>
      <c r="CU40">
        <v>1</v>
      </c>
      <c r="CV40" s="1">
        <f t="shared" si="16"/>
        <v>-69.899999999999977</v>
      </c>
      <c r="CW40" s="1">
        <f t="shared" si="16"/>
        <v>137.79999999999998</v>
      </c>
      <c r="CX40" s="1">
        <f t="shared" si="17"/>
        <v>4886.0099999999966</v>
      </c>
      <c r="CY40" s="1">
        <f t="shared" si="17"/>
        <v>18988.839999999997</v>
      </c>
      <c r="CZ40" s="1">
        <f t="shared" si="18"/>
        <v>23874.849999999991</v>
      </c>
      <c r="DA40" s="1">
        <f t="shared" si="19"/>
        <v>154.51488601426075</v>
      </c>
      <c r="DB40"/>
      <c r="DC40"/>
      <c r="DD40"/>
      <c r="DE40"/>
      <c r="DF40"/>
      <c r="DG40">
        <v>80.98</v>
      </c>
      <c r="DH40">
        <v>269.60000000000002</v>
      </c>
      <c r="DI40">
        <v>42.3</v>
      </c>
      <c r="DJ40">
        <v>176.9</v>
      </c>
      <c r="DK40">
        <v>161.9</v>
      </c>
      <c r="DL40">
        <v>151.19999999999999</v>
      </c>
      <c r="DM40">
        <v>4</v>
      </c>
      <c r="DN40">
        <v>0</v>
      </c>
      <c r="DO40">
        <v>16</v>
      </c>
      <c r="DP40">
        <v>0</v>
      </c>
      <c r="DQ40">
        <v>1</v>
      </c>
      <c r="DR40" s="10">
        <f t="shared" si="20"/>
        <v>92.700000000000017</v>
      </c>
      <c r="DS40" s="10">
        <f t="shared" si="20"/>
        <v>-119.60000000000001</v>
      </c>
      <c r="DT40" s="10">
        <f t="shared" si="21"/>
        <v>8593.2900000000027</v>
      </c>
      <c r="DU40" s="10">
        <f t="shared" si="21"/>
        <v>14304.160000000002</v>
      </c>
      <c r="DV40" s="10">
        <f t="shared" si="22"/>
        <v>22897.450000000004</v>
      </c>
      <c r="DW40" s="10">
        <f t="shared" si="23"/>
        <v>151.31903383249579</v>
      </c>
      <c r="DX40"/>
      <c r="DY40"/>
      <c r="DZ40"/>
      <c r="EA40"/>
      <c r="EB40"/>
      <c r="EC40" s="1">
        <v>68.397999999999996</v>
      </c>
      <c r="ED40" s="1">
        <v>235.6</v>
      </c>
      <c r="EE40" s="1">
        <v>21.6</v>
      </c>
      <c r="EF40" s="1">
        <v>250.6</v>
      </c>
      <c r="EG40" s="1">
        <v>21.6</v>
      </c>
      <c r="EH40" s="1">
        <v>15</v>
      </c>
      <c r="EI40" s="1">
        <v>1</v>
      </c>
      <c r="EJ40" s="1">
        <v>1</v>
      </c>
      <c r="EK40" s="1">
        <v>14</v>
      </c>
      <c r="EL40" s="1">
        <v>1</v>
      </c>
      <c r="EM40" s="1">
        <v>1</v>
      </c>
      <c r="EN40" s="1">
        <f t="shared" si="24"/>
        <v>-15</v>
      </c>
      <c r="EO40" s="1">
        <f t="shared" si="24"/>
        <v>0</v>
      </c>
      <c r="EP40" s="1">
        <f t="shared" si="25"/>
        <v>225</v>
      </c>
      <c r="EQ40" s="1">
        <f t="shared" si="25"/>
        <v>0</v>
      </c>
      <c r="ER40" s="1">
        <f t="shared" si="26"/>
        <v>225</v>
      </c>
      <c r="ES40" s="1">
        <f t="shared" si="27"/>
        <v>15</v>
      </c>
      <c r="ET40"/>
      <c r="EU40"/>
      <c r="EV40"/>
      <c r="EW40"/>
      <c r="EX40"/>
      <c r="FJ40" s="10">
        <f t="shared" si="28"/>
        <v>0</v>
      </c>
      <c r="FK40" s="10">
        <f t="shared" si="28"/>
        <v>0</v>
      </c>
      <c r="FL40" s="10">
        <f t="shared" si="29"/>
        <v>0</v>
      </c>
      <c r="FM40" s="10">
        <f t="shared" si="29"/>
        <v>0</v>
      </c>
      <c r="FN40" s="10">
        <f t="shared" si="30"/>
        <v>0</v>
      </c>
      <c r="FO40" s="10">
        <f t="shared" si="31"/>
        <v>0</v>
      </c>
      <c r="FP40"/>
      <c r="FQ40"/>
      <c r="FR40"/>
      <c r="FS40"/>
      <c r="FT40"/>
    </row>
    <row r="41" spans="1:176" x14ac:dyDescent="0.35">
      <c r="A41">
        <v>71.566000000000003</v>
      </c>
      <c r="B41">
        <v>267.89999999999998</v>
      </c>
      <c r="C41">
        <v>20.7</v>
      </c>
      <c r="D41">
        <v>-1</v>
      </c>
      <c r="E41">
        <v>-1</v>
      </c>
      <c r="F41">
        <v>-1</v>
      </c>
      <c r="G41">
        <v>-1</v>
      </c>
      <c r="H41">
        <v>0</v>
      </c>
      <c r="I41">
        <v>14</v>
      </c>
      <c r="J41">
        <v>-1</v>
      </c>
      <c r="K41">
        <v>1</v>
      </c>
      <c r="L41" s="26">
        <f t="shared" si="0"/>
        <v>32.299999999999983</v>
      </c>
      <c r="M41" s="26">
        <f t="shared" si="0"/>
        <v>-0.90000000000000213</v>
      </c>
      <c r="N41" s="26">
        <f t="shared" si="1"/>
        <v>1043.2899999999988</v>
      </c>
      <c r="O41" s="26">
        <f t="shared" si="1"/>
        <v>0.81000000000000383</v>
      </c>
      <c r="P41" s="26">
        <f t="shared" si="2"/>
        <v>1044.0999999999988</v>
      </c>
      <c r="Q41" s="26">
        <f t="shared" si="3"/>
        <v>32.312536266904196</v>
      </c>
      <c r="W41">
        <v>82.823999999999998</v>
      </c>
      <c r="X41">
        <v>260.3</v>
      </c>
      <c r="Y41">
        <v>31.8</v>
      </c>
      <c r="Z41">
        <v>270.8</v>
      </c>
      <c r="AA41">
        <v>21.8</v>
      </c>
      <c r="AB41">
        <v>14.5</v>
      </c>
      <c r="AC41">
        <v>1</v>
      </c>
      <c r="AD41">
        <v>1</v>
      </c>
      <c r="AE41">
        <v>18</v>
      </c>
      <c r="AF41">
        <v>1</v>
      </c>
      <c r="AG41">
        <v>1</v>
      </c>
      <c r="AH41" s="10">
        <f t="shared" si="4"/>
        <v>-10.5</v>
      </c>
      <c r="AI41" s="10">
        <f t="shared" si="4"/>
        <v>10</v>
      </c>
      <c r="AJ41" s="10">
        <f t="shared" si="5"/>
        <v>110.25</v>
      </c>
      <c r="AK41" s="10">
        <f t="shared" si="5"/>
        <v>100</v>
      </c>
      <c r="AL41" s="10">
        <f t="shared" si="6"/>
        <v>210.25</v>
      </c>
      <c r="AM41" s="10">
        <f t="shared" si="7"/>
        <v>14.5</v>
      </c>
      <c r="AN41"/>
      <c r="AO41"/>
      <c r="AP41"/>
      <c r="AQ41"/>
      <c r="AR41"/>
      <c r="AS41">
        <v>68.831999999999994</v>
      </c>
      <c r="AT41">
        <v>142.5</v>
      </c>
      <c r="AU41">
        <v>143.80000000000001</v>
      </c>
      <c r="AV41">
        <v>251.8</v>
      </c>
      <c r="AW41">
        <v>22.3</v>
      </c>
      <c r="AX41">
        <v>163.4</v>
      </c>
      <c r="AY41">
        <v>4</v>
      </c>
      <c r="AZ41">
        <v>0</v>
      </c>
      <c r="BA41">
        <v>16</v>
      </c>
      <c r="BB41">
        <v>-2</v>
      </c>
      <c r="BC41">
        <v>1</v>
      </c>
      <c r="BD41" s="1">
        <f t="shared" si="8"/>
        <v>-109.30000000000001</v>
      </c>
      <c r="BE41" s="1">
        <f t="shared" si="8"/>
        <v>121.50000000000001</v>
      </c>
      <c r="BF41" s="1">
        <f t="shared" si="9"/>
        <v>11946.490000000002</v>
      </c>
      <c r="BG41" s="1">
        <f t="shared" si="9"/>
        <v>14762.250000000004</v>
      </c>
      <c r="BH41" s="1">
        <f t="shared" si="10"/>
        <v>26708.740000000005</v>
      </c>
      <c r="BI41" s="1">
        <f t="shared" si="11"/>
        <v>163.42808816112364</v>
      </c>
      <c r="BJ41"/>
      <c r="BK41"/>
      <c r="BL41"/>
      <c r="BM41"/>
      <c r="BN41"/>
      <c r="BO41">
        <v>74.671000000000006</v>
      </c>
      <c r="BP41">
        <v>264.10000000000002</v>
      </c>
      <c r="BQ41">
        <v>21.4</v>
      </c>
      <c r="BR41">
        <v>280.3</v>
      </c>
      <c r="BS41">
        <v>21.8</v>
      </c>
      <c r="BT41">
        <v>16.2</v>
      </c>
      <c r="BU41">
        <v>1</v>
      </c>
      <c r="BV41">
        <v>1</v>
      </c>
      <c r="BW41">
        <v>18</v>
      </c>
      <c r="BX41">
        <v>1</v>
      </c>
      <c r="BY41">
        <v>1</v>
      </c>
      <c r="BZ41" s="10">
        <f t="shared" si="12"/>
        <v>-16.199999999999989</v>
      </c>
      <c r="CA41" s="10">
        <f t="shared" si="12"/>
        <v>-0.40000000000000213</v>
      </c>
      <c r="CB41" s="10">
        <f t="shared" si="13"/>
        <v>262.43999999999966</v>
      </c>
      <c r="CC41" s="10">
        <f t="shared" si="13"/>
        <v>0.1600000000000017</v>
      </c>
      <c r="CD41" s="10">
        <f t="shared" si="14"/>
        <v>262.59999999999968</v>
      </c>
      <c r="CE41" s="10">
        <f t="shared" si="15"/>
        <v>16.20493751916371</v>
      </c>
      <c r="CG41"/>
      <c r="CH41"/>
      <c r="CI41"/>
      <c r="CJ41"/>
      <c r="CK41">
        <v>74.87</v>
      </c>
      <c r="CL41">
        <v>249.4</v>
      </c>
      <c r="CM41">
        <v>20.7</v>
      </c>
      <c r="CN41">
        <v>199</v>
      </c>
      <c r="CO41">
        <v>165.2</v>
      </c>
      <c r="CP41">
        <v>153</v>
      </c>
      <c r="CQ41">
        <v>4</v>
      </c>
      <c r="CR41">
        <v>0</v>
      </c>
      <c r="CS41">
        <v>18</v>
      </c>
      <c r="CT41">
        <v>0</v>
      </c>
      <c r="CU41">
        <v>1</v>
      </c>
      <c r="CV41" s="1">
        <f t="shared" si="16"/>
        <v>50.400000000000006</v>
      </c>
      <c r="CW41" s="1">
        <f t="shared" si="16"/>
        <v>-144.5</v>
      </c>
      <c r="CX41" s="1">
        <f t="shared" si="17"/>
        <v>2540.1600000000008</v>
      </c>
      <c r="CY41" s="1">
        <f t="shared" si="17"/>
        <v>20880.25</v>
      </c>
      <c r="CZ41" s="1">
        <f t="shared" si="18"/>
        <v>23420.41</v>
      </c>
      <c r="DA41" s="1">
        <f t="shared" si="19"/>
        <v>153.03728303913397</v>
      </c>
      <c r="DB41"/>
      <c r="DC41"/>
      <c r="DD41"/>
      <c r="DE41"/>
      <c r="DF41"/>
      <c r="DG41">
        <v>81.427999999999997</v>
      </c>
      <c r="DH41">
        <v>266.2</v>
      </c>
      <c r="DI41">
        <v>32.299999999999997</v>
      </c>
      <c r="DJ41">
        <v>269.60000000000002</v>
      </c>
      <c r="DK41">
        <v>42.3</v>
      </c>
      <c r="DL41">
        <v>10.6</v>
      </c>
      <c r="DM41">
        <v>1</v>
      </c>
      <c r="DN41">
        <v>1</v>
      </c>
      <c r="DO41">
        <v>17</v>
      </c>
      <c r="DP41">
        <v>1</v>
      </c>
      <c r="DQ41">
        <v>1</v>
      </c>
      <c r="DR41" s="10">
        <f t="shared" si="20"/>
        <v>-3.4000000000000341</v>
      </c>
      <c r="DS41" s="10">
        <f t="shared" si="20"/>
        <v>-10</v>
      </c>
      <c r="DT41" s="10">
        <f t="shared" si="21"/>
        <v>11.560000000000231</v>
      </c>
      <c r="DU41" s="10">
        <f t="shared" si="21"/>
        <v>100</v>
      </c>
      <c r="DV41" s="10">
        <f t="shared" si="22"/>
        <v>111.56000000000023</v>
      </c>
      <c r="DW41" s="10">
        <f t="shared" si="23"/>
        <v>10.562196741208727</v>
      </c>
      <c r="DX41"/>
      <c r="DY41"/>
      <c r="DZ41"/>
      <c r="EA41"/>
      <c r="EB41"/>
      <c r="EC41" s="1">
        <v>71.566000000000003</v>
      </c>
      <c r="ED41" s="1">
        <v>267.89999999999998</v>
      </c>
      <c r="EE41" s="1">
        <v>20.7</v>
      </c>
      <c r="EF41" s="1">
        <v>-1</v>
      </c>
      <c r="EG41" s="1">
        <v>-1</v>
      </c>
      <c r="EH41" s="1">
        <v>-1</v>
      </c>
      <c r="EI41" s="1">
        <v>-1</v>
      </c>
      <c r="EJ41" s="1">
        <v>0</v>
      </c>
      <c r="EK41" s="1">
        <v>14</v>
      </c>
      <c r="EL41" s="1">
        <v>-1</v>
      </c>
      <c r="EM41" s="1">
        <v>1</v>
      </c>
      <c r="EN41" s="1">
        <f t="shared" si="24"/>
        <v>32.299999999999983</v>
      </c>
      <c r="EO41" s="1">
        <f t="shared" si="24"/>
        <v>-0.90000000000000213</v>
      </c>
      <c r="EP41" s="1">
        <f t="shared" si="25"/>
        <v>1043.2899999999988</v>
      </c>
      <c r="EQ41" s="1">
        <f t="shared" si="25"/>
        <v>0.81000000000000383</v>
      </c>
      <c r="ER41" s="1">
        <f t="shared" si="26"/>
        <v>1044.0999999999988</v>
      </c>
      <c r="ES41" s="1">
        <f t="shared" si="27"/>
        <v>32.312536266904196</v>
      </c>
      <c r="ET41"/>
      <c r="EU41"/>
      <c r="EV41"/>
      <c r="EW41"/>
      <c r="EX41"/>
      <c r="FJ41" s="10">
        <f t="shared" si="28"/>
        <v>0</v>
      </c>
      <c r="FK41" s="10">
        <f t="shared" si="28"/>
        <v>0</v>
      </c>
      <c r="FL41" s="10">
        <f t="shared" si="29"/>
        <v>0</v>
      </c>
      <c r="FM41" s="10">
        <f t="shared" si="29"/>
        <v>0</v>
      </c>
      <c r="FN41" s="10">
        <f t="shared" si="30"/>
        <v>0</v>
      </c>
      <c r="FO41" s="10">
        <f t="shared" si="31"/>
        <v>0</v>
      </c>
      <c r="FP41"/>
      <c r="FQ41"/>
      <c r="FR41"/>
      <c r="FS41"/>
      <c r="FT41"/>
    </row>
    <row r="42" spans="1:176" x14ac:dyDescent="0.35">
      <c r="A42">
        <v>72.182000000000002</v>
      </c>
      <c r="B42">
        <v>267.89999999999998</v>
      </c>
      <c r="C42">
        <v>20.7</v>
      </c>
      <c r="D42">
        <v>267.89999999999998</v>
      </c>
      <c r="E42">
        <v>20.7</v>
      </c>
      <c r="F42">
        <v>0</v>
      </c>
      <c r="G42">
        <v>1</v>
      </c>
      <c r="H42">
        <v>1</v>
      </c>
      <c r="I42">
        <v>15</v>
      </c>
      <c r="J42">
        <v>1</v>
      </c>
      <c r="K42">
        <v>1</v>
      </c>
      <c r="L42" s="26">
        <f t="shared" si="0"/>
        <v>0</v>
      </c>
      <c r="M42" s="26">
        <f t="shared" si="0"/>
        <v>0</v>
      </c>
      <c r="N42" s="26">
        <f t="shared" si="1"/>
        <v>0</v>
      </c>
      <c r="O42" s="26">
        <f t="shared" si="1"/>
        <v>0</v>
      </c>
      <c r="P42" s="26">
        <f t="shared" si="2"/>
        <v>0</v>
      </c>
      <c r="Q42" s="26">
        <f t="shared" si="3"/>
        <v>0</v>
      </c>
      <c r="W42">
        <v>87.191999999999993</v>
      </c>
      <c r="X42">
        <v>263.2</v>
      </c>
      <c r="Y42">
        <v>22.3</v>
      </c>
      <c r="Z42">
        <v>-1</v>
      </c>
      <c r="AA42">
        <v>-1</v>
      </c>
      <c r="AB42">
        <v>-1</v>
      </c>
      <c r="AC42">
        <v>-1</v>
      </c>
      <c r="AD42">
        <v>0</v>
      </c>
      <c r="AE42">
        <v>18</v>
      </c>
      <c r="AF42">
        <v>-1</v>
      </c>
      <c r="AG42">
        <v>1</v>
      </c>
      <c r="AH42" s="10">
        <f t="shared" si="4"/>
        <v>2.8999999999999773</v>
      </c>
      <c r="AI42" s="10">
        <f t="shared" si="4"/>
        <v>-9.5</v>
      </c>
      <c r="AJ42" s="10">
        <f t="shared" si="5"/>
        <v>8.4099999999998687</v>
      </c>
      <c r="AK42" s="10">
        <f t="shared" si="5"/>
        <v>90.25</v>
      </c>
      <c r="AL42" s="10">
        <f t="shared" si="6"/>
        <v>98.659999999999869</v>
      </c>
      <c r="AM42" s="10">
        <f t="shared" si="7"/>
        <v>9.9327740334712065</v>
      </c>
      <c r="AN42"/>
      <c r="AO42"/>
      <c r="AP42"/>
      <c r="AQ42"/>
      <c r="AR42"/>
      <c r="AS42">
        <v>71.52</v>
      </c>
      <c r="AT42">
        <v>267.89999999999998</v>
      </c>
      <c r="AU42">
        <v>22.7</v>
      </c>
      <c r="AV42">
        <v>-1</v>
      </c>
      <c r="AW42">
        <v>-1</v>
      </c>
      <c r="AX42">
        <v>-1</v>
      </c>
      <c r="AY42">
        <v>-1</v>
      </c>
      <c r="AZ42">
        <v>0</v>
      </c>
      <c r="BA42">
        <v>16</v>
      </c>
      <c r="BB42">
        <v>-1</v>
      </c>
      <c r="BC42">
        <v>1</v>
      </c>
      <c r="BD42" s="1">
        <f t="shared" si="8"/>
        <v>125.39999999999998</v>
      </c>
      <c r="BE42" s="1">
        <f t="shared" si="8"/>
        <v>-121.10000000000001</v>
      </c>
      <c r="BF42" s="1">
        <f t="shared" si="9"/>
        <v>15725.159999999994</v>
      </c>
      <c r="BG42" s="1">
        <f t="shared" si="9"/>
        <v>14665.210000000003</v>
      </c>
      <c r="BH42" s="1">
        <f t="shared" si="10"/>
        <v>30390.369999999995</v>
      </c>
      <c r="BI42" s="1">
        <f t="shared" si="11"/>
        <v>174.32833963529853</v>
      </c>
      <c r="BJ42"/>
      <c r="BK42"/>
      <c r="BL42"/>
      <c r="BM42"/>
      <c r="BN42"/>
      <c r="BO42">
        <v>78.623000000000005</v>
      </c>
      <c r="BP42">
        <v>244.9</v>
      </c>
      <c r="BQ42">
        <v>120.7</v>
      </c>
      <c r="BR42">
        <v>-1</v>
      </c>
      <c r="BS42">
        <v>-1</v>
      </c>
      <c r="BT42">
        <v>-1</v>
      </c>
      <c r="BU42">
        <v>-1</v>
      </c>
      <c r="BV42">
        <v>0</v>
      </c>
      <c r="BW42">
        <v>18</v>
      </c>
      <c r="BX42">
        <v>-1</v>
      </c>
      <c r="BY42">
        <v>1</v>
      </c>
      <c r="BZ42" s="10">
        <f t="shared" si="12"/>
        <v>-19.200000000000017</v>
      </c>
      <c r="CA42" s="10">
        <f t="shared" si="12"/>
        <v>99.300000000000011</v>
      </c>
      <c r="CB42" s="10">
        <f t="shared" si="13"/>
        <v>368.64000000000067</v>
      </c>
      <c r="CC42" s="10">
        <f t="shared" si="13"/>
        <v>9860.4900000000016</v>
      </c>
      <c r="CD42" s="10">
        <f t="shared" si="14"/>
        <v>10229.130000000003</v>
      </c>
      <c r="CE42" s="10">
        <f t="shared" si="15"/>
        <v>101.13916155476079</v>
      </c>
      <c r="CG42"/>
      <c r="CH42"/>
      <c r="CI42"/>
      <c r="CJ42"/>
      <c r="CK42">
        <v>74.902000000000001</v>
      </c>
      <c r="CL42">
        <v>272.39999999999998</v>
      </c>
      <c r="CM42">
        <v>20.7</v>
      </c>
      <c r="CN42">
        <v>249.4</v>
      </c>
      <c r="CO42">
        <v>20.7</v>
      </c>
      <c r="CP42">
        <v>23</v>
      </c>
      <c r="CQ42">
        <v>1</v>
      </c>
      <c r="CR42">
        <v>1</v>
      </c>
      <c r="CS42">
        <v>19</v>
      </c>
      <c r="CT42">
        <v>1</v>
      </c>
      <c r="CU42">
        <v>1</v>
      </c>
      <c r="CV42" s="1">
        <f t="shared" si="16"/>
        <v>22.999999999999972</v>
      </c>
      <c r="CW42" s="1">
        <f t="shared" si="16"/>
        <v>0</v>
      </c>
      <c r="CX42" s="1">
        <f t="shared" si="17"/>
        <v>528.99999999999864</v>
      </c>
      <c r="CY42" s="1">
        <f t="shared" si="17"/>
        <v>0</v>
      </c>
      <c r="CZ42" s="1">
        <f t="shared" si="18"/>
        <v>528.99999999999864</v>
      </c>
      <c r="DA42" s="1">
        <f t="shared" si="19"/>
        <v>22.999999999999972</v>
      </c>
      <c r="DB42"/>
      <c r="DC42"/>
      <c r="DD42"/>
      <c r="DE42"/>
      <c r="DF42"/>
      <c r="DG42">
        <v>85.052000000000007</v>
      </c>
      <c r="DH42">
        <v>276.89999999999998</v>
      </c>
      <c r="DI42">
        <v>38.1</v>
      </c>
      <c r="DJ42">
        <v>-1</v>
      </c>
      <c r="DK42">
        <v>-1</v>
      </c>
      <c r="DL42">
        <v>-1</v>
      </c>
      <c r="DM42">
        <v>-1</v>
      </c>
      <c r="DN42">
        <v>0</v>
      </c>
      <c r="DO42">
        <v>17</v>
      </c>
      <c r="DP42">
        <v>-1</v>
      </c>
      <c r="DQ42">
        <v>1</v>
      </c>
      <c r="DR42" s="10">
        <f t="shared" si="20"/>
        <v>10.699999999999989</v>
      </c>
      <c r="DS42" s="10">
        <f t="shared" si="20"/>
        <v>5.8000000000000043</v>
      </c>
      <c r="DT42" s="10">
        <f t="shared" si="21"/>
        <v>114.48999999999975</v>
      </c>
      <c r="DU42" s="10">
        <f t="shared" si="21"/>
        <v>33.64000000000005</v>
      </c>
      <c r="DV42" s="10">
        <f t="shared" si="22"/>
        <v>148.1299999999998</v>
      </c>
      <c r="DW42" s="10">
        <f t="shared" si="23"/>
        <v>12.170866854912175</v>
      </c>
      <c r="DX42"/>
      <c r="DY42"/>
      <c r="DZ42"/>
      <c r="EA42"/>
      <c r="EB42"/>
      <c r="EC42" s="1">
        <v>72.182000000000002</v>
      </c>
      <c r="ED42" s="1">
        <v>267.89999999999998</v>
      </c>
      <c r="EE42" s="1">
        <v>20.7</v>
      </c>
      <c r="EF42" s="1">
        <v>267.89999999999998</v>
      </c>
      <c r="EG42" s="1">
        <v>20.7</v>
      </c>
      <c r="EH42" s="1">
        <v>0</v>
      </c>
      <c r="EI42" s="1">
        <v>1</v>
      </c>
      <c r="EJ42" s="1">
        <v>1</v>
      </c>
      <c r="EK42" s="1">
        <v>15</v>
      </c>
      <c r="EL42" s="1">
        <v>1</v>
      </c>
      <c r="EM42" s="1">
        <v>1</v>
      </c>
      <c r="EN42" s="1">
        <f t="shared" si="24"/>
        <v>0</v>
      </c>
      <c r="EO42" s="1">
        <f t="shared" si="24"/>
        <v>0</v>
      </c>
      <c r="EP42" s="1">
        <f t="shared" si="25"/>
        <v>0</v>
      </c>
      <c r="EQ42" s="1">
        <f t="shared" si="25"/>
        <v>0</v>
      </c>
      <c r="ER42" s="1">
        <f t="shared" si="26"/>
        <v>0</v>
      </c>
      <c r="ES42" s="1">
        <f t="shared" si="27"/>
        <v>0</v>
      </c>
      <c r="ET42"/>
      <c r="EU42"/>
      <c r="EV42"/>
      <c r="EW42"/>
      <c r="EX42"/>
      <c r="FJ42" s="10">
        <f t="shared" si="28"/>
        <v>0</v>
      </c>
      <c r="FK42" s="10">
        <f t="shared" si="28"/>
        <v>0</v>
      </c>
      <c r="FL42" s="10">
        <f t="shared" si="29"/>
        <v>0</v>
      </c>
      <c r="FM42" s="10">
        <f t="shared" si="29"/>
        <v>0</v>
      </c>
      <c r="FN42" s="10">
        <f t="shared" si="30"/>
        <v>0</v>
      </c>
      <c r="FO42" s="10">
        <f t="shared" si="31"/>
        <v>0</v>
      </c>
      <c r="FP42"/>
      <c r="FQ42"/>
      <c r="FR42"/>
      <c r="FS42"/>
      <c r="FT42"/>
    </row>
    <row r="43" spans="1:176" x14ac:dyDescent="0.35">
      <c r="A43">
        <v>75.278000000000006</v>
      </c>
      <c r="B43">
        <v>267.89999999999998</v>
      </c>
      <c r="C43">
        <v>32.299999999999997</v>
      </c>
      <c r="D43">
        <v>-1</v>
      </c>
      <c r="E43">
        <v>-1</v>
      </c>
      <c r="F43">
        <v>-1</v>
      </c>
      <c r="G43">
        <v>-1</v>
      </c>
      <c r="H43">
        <v>0</v>
      </c>
      <c r="I43">
        <v>15</v>
      </c>
      <c r="J43">
        <v>-1</v>
      </c>
      <c r="K43">
        <v>1</v>
      </c>
      <c r="L43" s="26">
        <f t="shared" si="0"/>
        <v>0</v>
      </c>
      <c r="M43" s="26">
        <f t="shared" si="0"/>
        <v>11.599999999999998</v>
      </c>
      <c r="N43" s="26">
        <f t="shared" si="1"/>
        <v>0</v>
      </c>
      <c r="O43" s="26">
        <f t="shared" si="1"/>
        <v>134.55999999999995</v>
      </c>
      <c r="P43" s="26">
        <f t="shared" si="2"/>
        <v>134.55999999999995</v>
      </c>
      <c r="Q43" s="26">
        <f t="shared" si="3"/>
        <v>11.599999999999998</v>
      </c>
      <c r="W43">
        <v>87.872</v>
      </c>
      <c r="X43">
        <v>235.6</v>
      </c>
      <c r="Y43">
        <v>21.6</v>
      </c>
      <c r="Z43">
        <v>263.2</v>
      </c>
      <c r="AA43">
        <v>22.3</v>
      </c>
      <c r="AB43">
        <v>27.6</v>
      </c>
      <c r="AC43">
        <v>1</v>
      </c>
      <c r="AD43">
        <v>1</v>
      </c>
      <c r="AE43">
        <v>19</v>
      </c>
      <c r="AF43">
        <v>1</v>
      </c>
      <c r="AG43">
        <v>1</v>
      </c>
      <c r="AH43" s="10">
        <f t="shared" si="4"/>
        <v>-27.599999999999994</v>
      </c>
      <c r="AI43" s="10">
        <f t="shared" si="4"/>
        <v>-0.69999999999999929</v>
      </c>
      <c r="AJ43" s="10">
        <f t="shared" si="5"/>
        <v>761.75999999999965</v>
      </c>
      <c r="AK43" s="10">
        <f t="shared" si="5"/>
        <v>0.48999999999999899</v>
      </c>
      <c r="AL43" s="10">
        <f t="shared" si="6"/>
        <v>762.24999999999966</v>
      </c>
      <c r="AM43" s="10">
        <f t="shared" si="7"/>
        <v>27.608875384557042</v>
      </c>
      <c r="AN43"/>
      <c r="AO43"/>
      <c r="AP43"/>
      <c r="AQ43"/>
      <c r="AR43"/>
      <c r="AS43">
        <v>72.12</v>
      </c>
      <c r="AT43">
        <v>262.39999999999998</v>
      </c>
      <c r="AU43">
        <v>22.3</v>
      </c>
      <c r="AV43">
        <v>267.89999999999998</v>
      </c>
      <c r="AW43">
        <v>22.7</v>
      </c>
      <c r="AX43">
        <v>5.5</v>
      </c>
      <c r="AY43">
        <v>1</v>
      </c>
      <c r="AZ43">
        <v>1</v>
      </c>
      <c r="BA43">
        <v>17</v>
      </c>
      <c r="BB43">
        <v>1</v>
      </c>
      <c r="BC43">
        <v>1</v>
      </c>
      <c r="BD43" s="1">
        <f t="shared" si="8"/>
        <v>-5.5</v>
      </c>
      <c r="BE43" s="1">
        <f t="shared" si="8"/>
        <v>-0.39999999999999858</v>
      </c>
      <c r="BF43" s="1">
        <f t="shared" si="9"/>
        <v>30.25</v>
      </c>
      <c r="BG43" s="1">
        <f t="shared" si="9"/>
        <v>0.15999999999999887</v>
      </c>
      <c r="BH43" s="1">
        <f t="shared" si="10"/>
        <v>30.41</v>
      </c>
      <c r="BI43" s="1">
        <f t="shared" si="11"/>
        <v>5.5145262715848951</v>
      </c>
      <c r="BJ43"/>
      <c r="BK43"/>
      <c r="BL43"/>
      <c r="BM43"/>
      <c r="BN43"/>
      <c r="BO43">
        <v>79.311000000000007</v>
      </c>
      <c r="BP43">
        <v>176</v>
      </c>
      <c r="BQ43">
        <v>150.30000000000001</v>
      </c>
      <c r="BR43">
        <v>244.9</v>
      </c>
      <c r="BS43">
        <v>120.7</v>
      </c>
      <c r="BT43">
        <v>75</v>
      </c>
      <c r="BU43">
        <v>2</v>
      </c>
      <c r="BV43">
        <v>0</v>
      </c>
      <c r="BW43">
        <v>18</v>
      </c>
      <c r="BX43">
        <v>0</v>
      </c>
      <c r="BY43">
        <v>1</v>
      </c>
      <c r="BZ43" s="10">
        <f t="shared" si="12"/>
        <v>-68.900000000000006</v>
      </c>
      <c r="CA43" s="10">
        <f t="shared" si="12"/>
        <v>29.600000000000009</v>
      </c>
      <c r="CB43" s="10">
        <f t="shared" si="13"/>
        <v>4747.2100000000009</v>
      </c>
      <c r="CC43" s="10">
        <f t="shared" si="13"/>
        <v>876.16000000000054</v>
      </c>
      <c r="CD43" s="10">
        <f t="shared" si="14"/>
        <v>5623.3700000000017</v>
      </c>
      <c r="CE43" s="10">
        <f t="shared" si="15"/>
        <v>74.989132545989634</v>
      </c>
      <c r="CG43"/>
      <c r="CH43"/>
      <c r="CI43"/>
      <c r="CJ43"/>
      <c r="CK43">
        <v>77.998000000000005</v>
      </c>
      <c r="CL43">
        <v>272.39999999999998</v>
      </c>
      <c r="CM43">
        <v>37</v>
      </c>
      <c r="CN43">
        <v>-1</v>
      </c>
      <c r="CO43">
        <v>-1</v>
      </c>
      <c r="CP43">
        <v>-1</v>
      </c>
      <c r="CQ43">
        <v>-1</v>
      </c>
      <c r="CR43">
        <v>0</v>
      </c>
      <c r="CS43">
        <v>19</v>
      </c>
      <c r="CT43">
        <v>-1</v>
      </c>
      <c r="CU43">
        <v>1</v>
      </c>
      <c r="CV43" s="1">
        <f t="shared" si="16"/>
        <v>0</v>
      </c>
      <c r="CW43" s="1">
        <f t="shared" si="16"/>
        <v>16.3</v>
      </c>
      <c r="CX43" s="1">
        <f t="shared" si="17"/>
        <v>0</v>
      </c>
      <c r="CY43" s="1">
        <f t="shared" si="17"/>
        <v>265.69</v>
      </c>
      <c r="CZ43" s="1">
        <f t="shared" si="18"/>
        <v>265.69</v>
      </c>
      <c r="DA43" s="1">
        <f t="shared" si="19"/>
        <v>16.3</v>
      </c>
      <c r="DB43"/>
      <c r="DC43"/>
      <c r="DD43"/>
      <c r="DE43"/>
      <c r="DF43"/>
      <c r="DG43">
        <v>85.084000000000003</v>
      </c>
      <c r="DH43">
        <v>276.89999999999998</v>
      </c>
      <c r="DI43">
        <v>20.7</v>
      </c>
      <c r="DJ43">
        <v>276.89999999999998</v>
      </c>
      <c r="DK43">
        <v>38.1</v>
      </c>
      <c r="DL43">
        <v>17.399999999999999</v>
      </c>
      <c r="DM43">
        <v>1</v>
      </c>
      <c r="DN43">
        <v>1</v>
      </c>
      <c r="DO43">
        <v>18</v>
      </c>
      <c r="DP43">
        <v>1</v>
      </c>
      <c r="DQ43">
        <v>1</v>
      </c>
      <c r="DR43" s="10">
        <f t="shared" si="20"/>
        <v>0</v>
      </c>
      <c r="DS43" s="10">
        <f t="shared" si="20"/>
        <v>-17.400000000000002</v>
      </c>
      <c r="DT43" s="10">
        <f t="shared" si="21"/>
        <v>0</v>
      </c>
      <c r="DU43" s="10">
        <f t="shared" si="21"/>
        <v>302.76000000000005</v>
      </c>
      <c r="DV43" s="10">
        <f t="shared" si="22"/>
        <v>302.76000000000005</v>
      </c>
      <c r="DW43" s="10">
        <f t="shared" si="23"/>
        <v>17.400000000000002</v>
      </c>
      <c r="DX43"/>
      <c r="DY43"/>
      <c r="DZ43"/>
      <c r="EA43"/>
      <c r="EB43"/>
      <c r="EC43" s="1">
        <v>75.278000000000006</v>
      </c>
      <c r="ED43" s="1">
        <v>267.89999999999998</v>
      </c>
      <c r="EE43" s="1">
        <v>32.299999999999997</v>
      </c>
      <c r="EF43" s="1">
        <v>-1</v>
      </c>
      <c r="EG43" s="1">
        <v>-1</v>
      </c>
      <c r="EH43" s="1">
        <v>-1</v>
      </c>
      <c r="EI43" s="1">
        <v>-1</v>
      </c>
      <c r="EJ43" s="1">
        <v>0</v>
      </c>
      <c r="EK43" s="1">
        <v>15</v>
      </c>
      <c r="EL43" s="1">
        <v>-1</v>
      </c>
      <c r="EM43" s="1">
        <v>1</v>
      </c>
      <c r="EN43" s="1">
        <f t="shared" si="24"/>
        <v>0</v>
      </c>
      <c r="EO43" s="1">
        <f t="shared" si="24"/>
        <v>11.599999999999998</v>
      </c>
      <c r="EP43" s="1">
        <f t="shared" si="25"/>
        <v>0</v>
      </c>
      <c r="EQ43" s="1">
        <f t="shared" si="25"/>
        <v>134.55999999999995</v>
      </c>
      <c r="ER43" s="1">
        <f t="shared" si="26"/>
        <v>134.55999999999995</v>
      </c>
      <c r="ES43" s="1">
        <f t="shared" si="27"/>
        <v>11.599999999999998</v>
      </c>
      <c r="ET43"/>
      <c r="EU43"/>
      <c r="EV43"/>
      <c r="EW43"/>
      <c r="EX43"/>
      <c r="FJ43" s="10">
        <f t="shared" si="28"/>
        <v>0</v>
      </c>
      <c r="FK43" s="10">
        <f t="shared" si="28"/>
        <v>0</v>
      </c>
      <c r="FL43" s="10">
        <f t="shared" si="29"/>
        <v>0</v>
      </c>
      <c r="FM43" s="10">
        <f t="shared" si="29"/>
        <v>0</v>
      </c>
      <c r="FN43" s="10">
        <f t="shared" si="30"/>
        <v>0</v>
      </c>
      <c r="FO43" s="10">
        <f t="shared" si="31"/>
        <v>0</v>
      </c>
      <c r="FP43"/>
      <c r="FQ43"/>
      <c r="FR43"/>
      <c r="FS43"/>
      <c r="FT43"/>
    </row>
    <row r="44" spans="1:176" x14ac:dyDescent="0.35">
      <c r="A44">
        <v>75.981999999999999</v>
      </c>
      <c r="B44">
        <v>254.1</v>
      </c>
      <c r="C44">
        <v>33.6</v>
      </c>
      <c r="D44">
        <v>267.89999999999998</v>
      </c>
      <c r="E44">
        <v>32.299999999999997</v>
      </c>
      <c r="F44">
        <v>13.8</v>
      </c>
      <c r="G44">
        <v>1</v>
      </c>
      <c r="H44">
        <v>1</v>
      </c>
      <c r="I44">
        <v>16</v>
      </c>
      <c r="J44">
        <v>1</v>
      </c>
      <c r="K44">
        <v>1</v>
      </c>
      <c r="L44" s="26">
        <f t="shared" si="0"/>
        <v>-13.799999999999983</v>
      </c>
      <c r="M44" s="26">
        <f t="shared" si="0"/>
        <v>1.3000000000000043</v>
      </c>
      <c r="N44" s="26">
        <f t="shared" si="1"/>
        <v>190.43999999999954</v>
      </c>
      <c r="O44" s="26">
        <f t="shared" si="1"/>
        <v>1.690000000000011</v>
      </c>
      <c r="P44" s="26">
        <f t="shared" si="2"/>
        <v>192.12999999999954</v>
      </c>
      <c r="Q44" s="26">
        <f t="shared" si="3"/>
        <v>13.861096637712311</v>
      </c>
      <c r="W44">
        <v>91.944000000000003</v>
      </c>
      <c r="X44">
        <v>267.89999999999998</v>
      </c>
      <c r="Y44">
        <v>29.8</v>
      </c>
      <c r="Z44">
        <v>-1</v>
      </c>
      <c r="AA44">
        <v>-1</v>
      </c>
      <c r="AB44">
        <v>-1</v>
      </c>
      <c r="AC44">
        <v>-1</v>
      </c>
      <c r="AD44">
        <v>0</v>
      </c>
      <c r="AE44">
        <v>19</v>
      </c>
      <c r="AF44">
        <v>-1</v>
      </c>
      <c r="AG44">
        <v>1</v>
      </c>
      <c r="AH44" s="10">
        <f t="shared" si="4"/>
        <v>32.299999999999983</v>
      </c>
      <c r="AI44" s="10">
        <f t="shared" si="4"/>
        <v>8.1999999999999993</v>
      </c>
      <c r="AJ44" s="10">
        <f t="shared" si="5"/>
        <v>1043.2899999999988</v>
      </c>
      <c r="AK44" s="10">
        <f t="shared" si="5"/>
        <v>67.239999999999995</v>
      </c>
      <c r="AL44" s="10">
        <f t="shared" si="6"/>
        <v>1110.5299999999988</v>
      </c>
      <c r="AM44" s="10">
        <f t="shared" si="7"/>
        <v>33.324615526664353</v>
      </c>
      <c r="AN44"/>
      <c r="AO44"/>
      <c r="AP44"/>
      <c r="AQ44"/>
      <c r="AR44"/>
      <c r="AS44">
        <v>75.792000000000002</v>
      </c>
      <c r="AT44">
        <v>217.3</v>
      </c>
      <c r="AU44">
        <v>33.4</v>
      </c>
      <c r="AV44">
        <v>-1</v>
      </c>
      <c r="AW44">
        <v>-1</v>
      </c>
      <c r="AX44">
        <v>-1</v>
      </c>
      <c r="AY44">
        <v>-1</v>
      </c>
      <c r="AZ44">
        <v>0</v>
      </c>
      <c r="BA44">
        <v>17</v>
      </c>
      <c r="BB44">
        <v>-1</v>
      </c>
      <c r="BC44">
        <v>1</v>
      </c>
      <c r="BD44" s="1">
        <f t="shared" si="8"/>
        <v>-45.099999999999966</v>
      </c>
      <c r="BE44" s="1">
        <f t="shared" si="8"/>
        <v>11.099999999999998</v>
      </c>
      <c r="BF44" s="1">
        <f t="shared" si="9"/>
        <v>2034.009999999997</v>
      </c>
      <c r="BG44" s="1">
        <f t="shared" si="9"/>
        <v>123.20999999999995</v>
      </c>
      <c r="BH44" s="1">
        <f t="shared" si="10"/>
        <v>2157.2199999999971</v>
      </c>
      <c r="BI44" s="1">
        <f t="shared" si="11"/>
        <v>46.445882487040734</v>
      </c>
      <c r="BJ44"/>
      <c r="BK44"/>
      <c r="BL44"/>
      <c r="BM44"/>
      <c r="BN44"/>
      <c r="BO44">
        <v>79.478999999999999</v>
      </c>
      <c r="BP44">
        <v>148.9</v>
      </c>
      <c r="BQ44">
        <v>102.9</v>
      </c>
      <c r="BR44">
        <v>176</v>
      </c>
      <c r="BS44">
        <v>150.30000000000001</v>
      </c>
      <c r="BT44">
        <v>54.6</v>
      </c>
      <c r="BU44">
        <v>2</v>
      </c>
      <c r="BV44">
        <v>0</v>
      </c>
      <c r="BW44">
        <v>18</v>
      </c>
      <c r="BX44">
        <v>0</v>
      </c>
      <c r="BY44">
        <v>1</v>
      </c>
      <c r="BZ44" s="10">
        <f t="shared" si="12"/>
        <v>-27.099999999999994</v>
      </c>
      <c r="CA44" s="10">
        <f t="shared" si="12"/>
        <v>-47.400000000000006</v>
      </c>
      <c r="CB44" s="10">
        <f t="shared" si="13"/>
        <v>734.40999999999974</v>
      </c>
      <c r="CC44" s="10">
        <f t="shared" si="13"/>
        <v>2246.7600000000007</v>
      </c>
      <c r="CD44" s="10">
        <f t="shared" si="14"/>
        <v>2981.1700000000005</v>
      </c>
      <c r="CE44" s="10">
        <f t="shared" si="15"/>
        <v>54.600091575014787</v>
      </c>
      <c r="CG44"/>
      <c r="CH44"/>
      <c r="CI44"/>
      <c r="CJ44"/>
      <c r="CK44">
        <v>78.67</v>
      </c>
      <c r="CL44">
        <v>263.2</v>
      </c>
      <c r="CM44">
        <v>30.1</v>
      </c>
      <c r="CN44">
        <v>272.39999999999998</v>
      </c>
      <c r="CO44">
        <v>37</v>
      </c>
      <c r="CP44">
        <v>11.6</v>
      </c>
      <c r="CQ44">
        <v>1</v>
      </c>
      <c r="CR44">
        <v>1</v>
      </c>
      <c r="CS44">
        <v>20</v>
      </c>
      <c r="CT44">
        <v>1</v>
      </c>
      <c r="CU44">
        <v>1</v>
      </c>
      <c r="CV44" s="1">
        <f t="shared" si="16"/>
        <v>-9.1999999999999886</v>
      </c>
      <c r="CW44" s="1">
        <f t="shared" si="16"/>
        <v>-6.8999999999999986</v>
      </c>
      <c r="CX44" s="1">
        <f t="shared" si="17"/>
        <v>84.639999999999787</v>
      </c>
      <c r="CY44" s="1">
        <f t="shared" si="17"/>
        <v>47.609999999999978</v>
      </c>
      <c r="CZ44" s="1">
        <f t="shared" si="18"/>
        <v>132.24999999999977</v>
      </c>
      <c r="DA44" s="1">
        <f t="shared" si="19"/>
        <v>11.499999999999989</v>
      </c>
      <c r="DB44"/>
      <c r="DC44"/>
      <c r="DD44"/>
      <c r="DE44"/>
      <c r="DF44"/>
      <c r="DG44">
        <v>89.707999999999998</v>
      </c>
      <c r="DH44">
        <v>222.1</v>
      </c>
      <c r="DI44">
        <v>151</v>
      </c>
      <c r="DJ44">
        <v>-1</v>
      </c>
      <c r="DK44">
        <v>-1</v>
      </c>
      <c r="DL44">
        <v>-1</v>
      </c>
      <c r="DM44">
        <v>-1</v>
      </c>
      <c r="DN44">
        <v>0</v>
      </c>
      <c r="DO44">
        <v>18</v>
      </c>
      <c r="DP44">
        <v>-1</v>
      </c>
      <c r="DQ44">
        <v>1</v>
      </c>
      <c r="DR44" s="10">
        <f t="shared" si="20"/>
        <v>-54.799999999999983</v>
      </c>
      <c r="DS44" s="10">
        <f t="shared" si="20"/>
        <v>130.30000000000001</v>
      </c>
      <c r="DT44" s="10">
        <f t="shared" si="21"/>
        <v>3003.0399999999981</v>
      </c>
      <c r="DU44" s="10">
        <f t="shared" si="21"/>
        <v>16978.090000000004</v>
      </c>
      <c r="DV44" s="10">
        <f t="shared" si="22"/>
        <v>19981.13</v>
      </c>
      <c r="DW44" s="10">
        <f t="shared" si="23"/>
        <v>141.35462496855206</v>
      </c>
      <c r="DX44"/>
      <c r="DY44"/>
      <c r="DZ44"/>
      <c r="EA44"/>
      <c r="EB44"/>
      <c r="EC44" s="1">
        <v>75.981999999999999</v>
      </c>
      <c r="ED44" s="1">
        <v>254.1</v>
      </c>
      <c r="EE44" s="1">
        <v>33.6</v>
      </c>
      <c r="EF44" s="1">
        <v>267.89999999999998</v>
      </c>
      <c r="EG44" s="1">
        <v>32.299999999999997</v>
      </c>
      <c r="EH44" s="1">
        <v>13.8</v>
      </c>
      <c r="EI44" s="1">
        <v>1</v>
      </c>
      <c r="EJ44" s="1">
        <v>1</v>
      </c>
      <c r="EK44" s="1">
        <v>16</v>
      </c>
      <c r="EL44" s="1">
        <v>1</v>
      </c>
      <c r="EM44" s="1">
        <v>1</v>
      </c>
      <c r="EN44" s="1">
        <f t="shared" si="24"/>
        <v>-13.799999999999983</v>
      </c>
      <c r="EO44" s="1">
        <f t="shared" si="24"/>
        <v>1.3000000000000043</v>
      </c>
      <c r="EP44" s="1">
        <f t="shared" si="25"/>
        <v>190.43999999999954</v>
      </c>
      <c r="EQ44" s="1">
        <f t="shared" si="25"/>
        <v>1.690000000000011</v>
      </c>
      <c r="ER44" s="1">
        <f t="shared" si="26"/>
        <v>192.12999999999954</v>
      </c>
      <c r="ES44" s="1">
        <f t="shared" si="27"/>
        <v>13.861096637712311</v>
      </c>
      <c r="ET44"/>
      <c r="EU44"/>
      <c r="EV44"/>
      <c r="EW44"/>
      <c r="EX44"/>
      <c r="FJ44" s="10">
        <f t="shared" si="28"/>
        <v>0</v>
      </c>
      <c r="FK44" s="10">
        <f t="shared" si="28"/>
        <v>0</v>
      </c>
      <c r="FL44" s="10">
        <f t="shared" si="29"/>
        <v>0</v>
      </c>
      <c r="FM44" s="10">
        <f t="shared" si="29"/>
        <v>0</v>
      </c>
      <c r="FN44" s="10">
        <f t="shared" si="30"/>
        <v>0</v>
      </c>
      <c r="FO44" s="10">
        <f t="shared" si="31"/>
        <v>0</v>
      </c>
      <c r="FP44"/>
      <c r="FQ44"/>
      <c r="FR44"/>
      <c r="FS44"/>
      <c r="FT44"/>
    </row>
    <row r="45" spans="1:176" x14ac:dyDescent="0.35">
      <c r="A45">
        <v>79.11</v>
      </c>
      <c r="B45">
        <v>273.39999999999998</v>
      </c>
      <c r="C45">
        <v>22.7</v>
      </c>
      <c r="D45">
        <v>-1</v>
      </c>
      <c r="E45">
        <v>-1</v>
      </c>
      <c r="F45">
        <v>-1</v>
      </c>
      <c r="G45">
        <v>-1</v>
      </c>
      <c r="H45">
        <v>0</v>
      </c>
      <c r="I45">
        <v>16</v>
      </c>
      <c r="J45">
        <v>-1</v>
      </c>
      <c r="K45">
        <v>1</v>
      </c>
      <c r="L45" s="26">
        <f t="shared" si="0"/>
        <v>19.299999999999983</v>
      </c>
      <c r="M45" s="26">
        <f t="shared" si="0"/>
        <v>-10.900000000000002</v>
      </c>
      <c r="N45" s="26">
        <f t="shared" si="1"/>
        <v>372.48999999999933</v>
      </c>
      <c r="O45" s="26">
        <f t="shared" si="1"/>
        <v>118.81000000000004</v>
      </c>
      <c r="P45" s="26">
        <f t="shared" si="2"/>
        <v>491.29999999999939</v>
      </c>
      <c r="Q45" s="26">
        <f t="shared" si="3"/>
        <v>22.165288177688993</v>
      </c>
      <c r="W45">
        <v>92.495999999999995</v>
      </c>
      <c r="X45">
        <v>258.89999999999998</v>
      </c>
      <c r="Y45">
        <v>22.7</v>
      </c>
      <c r="Z45">
        <v>267.89999999999998</v>
      </c>
      <c r="AA45">
        <v>29.8</v>
      </c>
      <c r="AB45">
        <v>11.5</v>
      </c>
      <c r="AC45">
        <v>1</v>
      </c>
      <c r="AD45">
        <v>1</v>
      </c>
      <c r="AE45">
        <v>20</v>
      </c>
      <c r="AF45">
        <v>1</v>
      </c>
      <c r="AG45">
        <v>1</v>
      </c>
      <c r="AH45" s="10">
        <f t="shared" si="4"/>
        <v>-9</v>
      </c>
      <c r="AI45" s="10">
        <f t="shared" si="4"/>
        <v>-7.1000000000000014</v>
      </c>
      <c r="AJ45" s="10">
        <f t="shared" si="5"/>
        <v>81</v>
      </c>
      <c r="AK45" s="10">
        <f t="shared" si="5"/>
        <v>50.410000000000018</v>
      </c>
      <c r="AL45" s="10">
        <f t="shared" si="6"/>
        <v>131.41000000000003</v>
      </c>
      <c r="AM45" s="10">
        <f t="shared" si="7"/>
        <v>11.463420083029323</v>
      </c>
      <c r="AN45"/>
      <c r="AO45"/>
      <c r="AP45"/>
      <c r="AQ45"/>
      <c r="AR45"/>
      <c r="AS45">
        <v>76.391999999999996</v>
      </c>
      <c r="AT45">
        <v>202.4</v>
      </c>
      <c r="AU45">
        <v>70.400000000000006</v>
      </c>
      <c r="AV45">
        <v>217.3</v>
      </c>
      <c r="AW45">
        <v>33.4</v>
      </c>
      <c r="AX45">
        <v>39.9</v>
      </c>
      <c r="AY45">
        <v>1</v>
      </c>
      <c r="AZ45">
        <v>1</v>
      </c>
      <c r="BA45">
        <v>18</v>
      </c>
      <c r="BB45">
        <v>1</v>
      </c>
      <c r="BC45">
        <v>1</v>
      </c>
      <c r="BD45" s="1">
        <f t="shared" si="8"/>
        <v>-14.900000000000006</v>
      </c>
      <c r="BE45" s="1">
        <f t="shared" si="8"/>
        <v>37.000000000000007</v>
      </c>
      <c r="BF45" s="1">
        <f t="shared" si="9"/>
        <v>222.01000000000016</v>
      </c>
      <c r="BG45" s="1">
        <f t="shared" si="9"/>
        <v>1369.0000000000005</v>
      </c>
      <c r="BH45" s="1">
        <f t="shared" si="10"/>
        <v>1591.0100000000007</v>
      </c>
      <c r="BI45" s="1">
        <f t="shared" si="11"/>
        <v>39.887466703213939</v>
      </c>
      <c r="BJ45"/>
      <c r="BK45"/>
      <c r="BL45"/>
      <c r="BM45"/>
      <c r="BN45"/>
      <c r="BO45">
        <v>80.662999999999997</v>
      </c>
      <c r="BP45">
        <v>220.2</v>
      </c>
      <c r="BQ45">
        <v>142.9</v>
      </c>
      <c r="BR45">
        <v>148.9</v>
      </c>
      <c r="BS45">
        <v>102.9</v>
      </c>
      <c r="BT45">
        <v>81.7</v>
      </c>
      <c r="BU45">
        <v>2</v>
      </c>
      <c r="BV45">
        <v>0</v>
      </c>
      <c r="BW45">
        <v>18</v>
      </c>
      <c r="BX45">
        <v>0</v>
      </c>
      <c r="BY45">
        <v>1</v>
      </c>
      <c r="BZ45" s="10">
        <f t="shared" si="12"/>
        <v>71.299999999999983</v>
      </c>
      <c r="CA45" s="10">
        <f t="shared" si="12"/>
        <v>40</v>
      </c>
      <c r="CB45" s="10">
        <f t="shared" si="13"/>
        <v>5083.6899999999978</v>
      </c>
      <c r="CC45" s="10">
        <f t="shared" si="13"/>
        <v>1600</v>
      </c>
      <c r="CD45" s="10">
        <f t="shared" si="14"/>
        <v>6683.6899999999978</v>
      </c>
      <c r="CE45" s="10">
        <f t="shared" si="15"/>
        <v>81.753837830404009</v>
      </c>
      <c r="CG45"/>
      <c r="CH45"/>
      <c r="CI45"/>
      <c r="CJ45"/>
      <c r="CK45">
        <v>82.158000000000001</v>
      </c>
      <c r="CL45">
        <v>208.1</v>
      </c>
      <c r="CM45">
        <v>128.5</v>
      </c>
      <c r="CN45">
        <v>-1</v>
      </c>
      <c r="CO45">
        <v>-1</v>
      </c>
      <c r="CP45">
        <v>-1</v>
      </c>
      <c r="CQ45">
        <v>-1</v>
      </c>
      <c r="CR45">
        <v>0</v>
      </c>
      <c r="CS45">
        <v>20</v>
      </c>
      <c r="CT45">
        <v>-1</v>
      </c>
      <c r="CU45">
        <v>1</v>
      </c>
      <c r="CV45" s="1">
        <f t="shared" si="16"/>
        <v>-55.099999999999994</v>
      </c>
      <c r="CW45" s="1">
        <f t="shared" si="16"/>
        <v>98.4</v>
      </c>
      <c r="CX45" s="1">
        <f t="shared" si="17"/>
        <v>3036.0099999999993</v>
      </c>
      <c r="CY45" s="1">
        <f t="shared" si="17"/>
        <v>9682.5600000000013</v>
      </c>
      <c r="CZ45" s="1">
        <f t="shared" si="18"/>
        <v>12718.57</v>
      </c>
      <c r="DA45" s="1">
        <f t="shared" si="19"/>
        <v>112.77663765159875</v>
      </c>
      <c r="DB45"/>
      <c r="DC45"/>
      <c r="DD45"/>
      <c r="DE45"/>
      <c r="DF45"/>
      <c r="DG45">
        <v>89.947999999999993</v>
      </c>
      <c r="DH45">
        <v>176</v>
      </c>
      <c r="DI45">
        <v>20.7</v>
      </c>
      <c r="DJ45">
        <v>222.1</v>
      </c>
      <c r="DK45">
        <v>151</v>
      </c>
      <c r="DL45">
        <v>138.19999999999999</v>
      </c>
      <c r="DM45">
        <v>3</v>
      </c>
      <c r="DN45">
        <v>0</v>
      </c>
      <c r="DO45">
        <v>18</v>
      </c>
      <c r="DP45">
        <v>0</v>
      </c>
      <c r="DQ45">
        <v>1</v>
      </c>
      <c r="DR45" s="10">
        <f t="shared" si="20"/>
        <v>-46.099999999999994</v>
      </c>
      <c r="DS45" s="10">
        <f t="shared" si="20"/>
        <v>-130.30000000000001</v>
      </c>
      <c r="DT45" s="10">
        <f t="shared" si="21"/>
        <v>2125.2099999999996</v>
      </c>
      <c r="DU45" s="10">
        <f t="shared" si="21"/>
        <v>16978.090000000004</v>
      </c>
      <c r="DV45" s="10">
        <f t="shared" si="22"/>
        <v>19103.300000000003</v>
      </c>
      <c r="DW45" s="10">
        <f t="shared" si="23"/>
        <v>138.21468807619544</v>
      </c>
      <c r="DX45"/>
      <c r="DY45"/>
      <c r="DZ45"/>
      <c r="EA45"/>
      <c r="EB45"/>
      <c r="EC45" s="1">
        <v>79.11</v>
      </c>
      <c r="ED45" s="1">
        <v>273.39999999999998</v>
      </c>
      <c r="EE45" s="1">
        <v>22.7</v>
      </c>
      <c r="EF45" s="1">
        <v>-1</v>
      </c>
      <c r="EG45" s="1">
        <v>-1</v>
      </c>
      <c r="EH45" s="1">
        <v>-1</v>
      </c>
      <c r="EI45" s="1">
        <v>-1</v>
      </c>
      <c r="EJ45" s="1">
        <v>0</v>
      </c>
      <c r="EK45" s="1">
        <v>16</v>
      </c>
      <c r="EL45" s="1">
        <v>-1</v>
      </c>
      <c r="EM45" s="1">
        <v>1</v>
      </c>
      <c r="EN45" s="1">
        <f t="shared" si="24"/>
        <v>19.299999999999983</v>
      </c>
      <c r="EO45" s="1">
        <f t="shared" si="24"/>
        <v>-10.900000000000002</v>
      </c>
      <c r="EP45" s="1">
        <f t="shared" si="25"/>
        <v>372.48999999999933</v>
      </c>
      <c r="EQ45" s="1">
        <f t="shared" si="25"/>
        <v>118.81000000000004</v>
      </c>
      <c r="ER45" s="1">
        <f t="shared" si="26"/>
        <v>491.29999999999939</v>
      </c>
      <c r="ES45" s="1">
        <f t="shared" si="27"/>
        <v>22.165288177688993</v>
      </c>
      <c r="ET45"/>
      <c r="EU45"/>
      <c r="EV45"/>
      <c r="EW45"/>
      <c r="EX45"/>
      <c r="FJ45" s="10">
        <f t="shared" si="28"/>
        <v>0</v>
      </c>
      <c r="FK45" s="10">
        <f t="shared" si="28"/>
        <v>0</v>
      </c>
      <c r="FL45" s="10">
        <f t="shared" si="29"/>
        <v>0</v>
      </c>
      <c r="FM45" s="10">
        <f t="shared" si="29"/>
        <v>0</v>
      </c>
      <c r="FN45" s="10">
        <f t="shared" si="30"/>
        <v>0</v>
      </c>
      <c r="FO45" s="10">
        <f t="shared" si="31"/>
        <v>0</v>
      </c>
      <c r="FP45"/>
      <c r="FQ45"/>
      <c r="FR45"/>
      <c r="FS45"/>
      <c r="FT45"/>
    </row>
    <row r="46" spans="1:176" x14ac:dyDescent="0.35">
      <c r="A46">
        <v>79.790000000000006</v>
      </c>
      <c r="B46">
        <v>254.1</v>
      </c>
      <c r="C46">
        <v>27.8</v>
      </c>
      <c r="D46">
        <v>273.39999999999998</v>
      </c>
      <c r="E46">
        <v>22.7</v>
      </c>
      <c r="F46">
        <v>19.899999999999999</v>
      </c>
      <c r="G46">
        <v>1</v>
      </c>
      <c r="H46">
        <v>1</v>
      </c>
      <c r="I46">
        <v>17</v>
      </c>
      <c r="J46">
        <v>1</v>
      </c>
      <c r="K46">
        <v>1</v>
      </c>
      <c r="L46" s="26">
        <f t="shared" si="0"/>
        <v>-19.299999999999983</v>
      </c>
      <c r="M46" s="26">
        <f t="shared" si="0"/>
        <v>5.1000000000000014</v>
      </c>
      <c r="N46" s="26">
        <f t="shared" si="1"/>
        <v>372.48999999999933</v>
      </c>
      <c r="O46" s="26">
        <f t="shared" si="1"/>
        <v>26.010000000000016</v>
      </c>
      <c r="P46" s="26">
        <f t="shared" si="2"/>
        <v>398.49999999999932</v>
      </c>
      <c r="Q46" s="26">
        <f t="shared" si="3"/>
        <v>19.962464777677113</v>
      </c>
      <c r="W46">
        <v>95.575999999999993</v>
      </c>
      <c r="X46">
        <v>276.89999999999998</v>
      </c>
      <c r="Y46">
        <v>32.5</v>
      </c>
      <c r="Z46">
        <v>-1</v>
      </c>
      <c r="AA46">
        <v>-1</v>
      </c>
      <c r="AB46">
        <v>-1</v>
      </c>
      <c r="AC46">
        <v>-1</v>
      </c>
      <c r="AD46">
        <v>0</v>
      </c>
      <c r="AE46">
        <v>20</v>
      </c>
      <c r="AF46">
        <v>-1</v>
      </c>
      <c r="AG46">
        <v>1</v>
      </c>
      <c r="AH46" s="10">
        <f t="shared" si="4"/>
        <v>18</v>
      </c>
      <c r="AI46" s="10">
        <f t="shared" si="4"/>
        <v>9.8000000000000007</v>
      </c>
      <c r="AJ46" s="10">
        <f t="shared" si="5"/>
        <v>324</v>
      </c>
      <c r="AK46" s="10">
        <f t="shared" si="5"/>
        <v>96.04000000000002</v>
      </c>
      <c r="AL46" s="10">
        <f t="shared" si="6"/>
        <v>420.04</v>
      </c>
      <c r="AM46" s="10">
        <f t="shared" si="7"/>
        <v>20.494877408757535</v>
      </c>
      <c r="AN46"/>
      <c r="AO46"/>
      <c r="AP46"/>
      <c r="AQ46"/>
      <c r="AR46"/>
      <c r="AS46">
        <v>76.432000000000002</v>
      </c>
      <c r="AT46">
        <v>199.5</v>
      </c>
      <c r="AU46">
        <v>150.30000000000001</v>
      </c>
      <c r="AV46">
        <v>202.4</v>
      </c>
      <c r="AW46">
        <v>70.400000000000006</v>
      </c>
      <c r="AX46">
        <v>80</v>
      </c>
      <c r="AY46">
        <v>2</v>
      </c>
      <c r="AZ46">
        <v>0</v>
      </c>
      <c r="BA46">
        <v>18</v>
      </c>
      <c r="BB46">
        <v>-2</v>
      </c>
      <c r="BC46">
        <v>1</v>
      </c>
      <c r="BD46" s="1">
        <f t="shared" si="8"/>
        <v>-2.9000000000000057</v>
      </c>
      <c r="BE46" s="1">
        <f t="shared" si="8"/>
        <v>79.900000000000006</v>
      </c>
      <c r="BF46" s="1">
        <f t="shared" si="9"/>
        <v>8.4100000000000321</v>
      </c>
      <c r="BG46" s="1">
        <f t="shared" si="9"/>
        <v>6384.0100000000011</v>
      </c>
      <c r="BH46" s="1">
        <f t="shared" si="10"/>
        <v>6392.420000000001</v>
      </c>
      <c r="BI46" s="1">
        <f t="shared" si="11"/>
        <v>79.952610964245565</v>
      </c>
      <c r="BJ46"/>
      <c r="BK46"/>
      <c r="BL46"/>
      <c r="BM46"/>
      <c r="BN46"/>
      <c r="BO46">
        <v>80.727000000000004</v>
      </c>
      <c r="BP46">
        <v>195.2</v>
      </c>
      <c r="BQ46">
        <v>97.7</v>
      </c>
      <c r="BR46">
        <v>220.2</v>
      </c>
      <c r="BS46">
        <v>142.9</v>
      </c>
      <c r="BT46">
        <v>51.6</v>
      </c>
      <c r="BU46">
        <v>2</v>
      </c>
      <c r="BV46">
        <v>0</v>
      </c>
      <c r="BW46">
        <v>18</v>
      </c>
      <c r="BX46">
        <v>0</v>
      </c>
      <c r="BY46">
        <v>1</v>
      </c>
      <c r="BZ46" s="10">
        <f t="shared" si="12"/>
        <v>-25</v>
      </c>
      <c r="CA46" s="10">
        <f t="shared" si="12"/>
        <v>-45.2</v>
      </c>
      <c r="CB46" s="10">
        <f t="shared" si="13"/>
        <v>625</v>
      </c>
      <c r="CC46" s="10">
        <f t="shared" si="13"/>
        <v>2043.0400000000002</v>
      </c>
      <c r="CD46" s="10">
        <f t="shared" si="14"/>
        <v>2668.04</v>
      </c>
      <c r="CE46" s="10">
        <f t="shared" si="15"/>
        <v>51.653073480674891</v>
      </c>
      <c r="CG46"/>
      <c r="CH46"/>
      <c r="CI46"/>
      <c r="CJ46"/>
      <c r="CK46">
        <v>82.397999999999996</v>
      </c>
      <c r="CL46">
        <v>201.4</v>
      </c>
      <c r="CM46">
        <v>149</v>
      </c>
      <c r="CN46">
        <v>208.1</v>
      </c>
      <c r="CO46">
        <v>128.5</v>
      </c>
      <c r="CP46">
        <v>21.5</v>
      </c>
      <c r="CQ46">
        <v>1</v>
      </c>
      <c r="CR46">
        <v>1</v>
      </c>
      <c r="CS46">
        <v>21</v>
      </c>
      <c r="CT46">
        <v>1</v>
      </c>
      <c r="CU46">
        <v>1</v>
      </c>
      <c r="CV46" s="1">
        <f t="shared" si="16"/>
        <v>-6.6999999999999886</v>
      </c>
      <c r="CW46" s="1">
        <f t="shared" si="16"/>
        <v>20.5</v>
      </c>
      <c r="CX46" s="1">
        <f t="shared" si="17"/>
        <v>44.889999999999844</v>
      </c>
      <c r="CY46" s="1">
        <f t="shared" si="17"/>
        <v>420.25</v>
      </c>
      <c r="CZ46" s="1">
        <f t="shared" si="18"/>
        <v>465.13999999999987</v>
      </c>
      <c r="DA46" s="1">
        <f t="shared" si="19"/>
        <v>21.567104580819372</v>
      </c>
      <c r="DB46"/>
      <c r="DC46"/>
      <c r="DD46"/>
      <c r="DE46"/>
      <c r="DF46"/>
      <c r="DG46">
        <v>90.236000000000004</v>
      </c>
      <c r="DH46">
        <v>194.3</v>
      </c>
      <c r="DI46">
        <v>20.7</v>
      </c>
      <c r="DJ46">
        <v>176</v>
      </c>
      <c r="DK46">
        <v>20.7</v>
      </c>
      <c r="DL46">
        <v>18.3</v>
      </c>
      <c r="DM46">
        <v>1</v>
      </c>
      <c r="DN46">
        <v>1</v>
      </c>
      <c r="DO46">
        <v>19</v>
      </c>
      <c r="DP46">
        <v>1</v>
      </c>
      <c r="DQ46">
        <v>1</v>
      </c>
      <c r="DR46" s="10">
        <f t="shared" si="20"/>
        <v>18.300000000000011</v>
      </c>
      <c r="DS46" s="10">
        <f t="shared" si="20"/>
        <v>0</v>
      </c>
      <c r="DT46" s="10">
        <f t="shared" si="21"/>
        <v>334.89000000000044</v>
      </c>
      <c r="DU46" s="10">
        <f t="shared" si="21"/>
        <v>0</v>
      </c>
      <c r="DV46" s="10">
        <f t="shared" si="22"/>
        <v>334.89000000000044</v>
      </c>
      <c r="DW46" s="10">
        <f t="shared" si="23"/>
        <v>18.300000000000011</v>
      </c>
      <c r="DX46"/>
      <c r="DY46"/>
      <c r="DZ46"/>
      <c r="EA46"/>
      <c r="EB46"/>
      <c r="EC46" s="1">
        <v>79.790000000000006</v>
      </c>
      <c r="ED46" s="1">
        <v>254.1</v>
      </c>
      <c r="EE46" s="1">
        <v>27.8</v>
      </c>
      <c r="EF46" s="1">
        <v>273.39999999999998</v>
      </c>
      <c r="EG46" s="1">
        <v>22.7</v>
      </c>
      <c r="EH46" s="1">
        <v>19.899999999999999</v>
      </c>
      <c r="EI46" s="1">
        <v>1</v>
      </c>
      <c r="EJ46" s="1">
        <v>1</v>
      </c>
      <c r="EK46" s="1">
        <v>17</v>
      </c>
      <c r="EL46" s="1">
        <v>1</v>
      </c>
      <c r="EM46" s="1">
        <v>1</v>
      </c>
      <c r="EN46" s="1">
        <f t="shared" si="24"/>
        <v>-19.299999999999983</v>
      </c>
      <c r="EO46" s="1">
        <f t="shared" si="24"/>
        <v>5.1000000000000014</v>
      </c>
      <c r="EP46" s="1">
        <f t="shared" si="25"/>
        <v>372.48999999999933</v>
      </c>
      <c r="EQ46" s="1">
        <f t="shared" si="25"/>
        <v>26.010000000000016</v>
      </c>
      <c r="ER46" s="1">
        <f t="shared" si="26"/>
        <v>398.49999999999932</v>
      </c>
      <c r="ES46" s="1">
        <f t="shared" si="27"/>
        <v>19.962464777677113</v>
      </c>
      <c r="ET46"/>
      <c r="EU46"/>
      <c r="EV46"/>
      <c r="EW46"/>
      <c r="EX46"/>
      <c r="FJ46" s="10">
        <f t="shared" si="28"/>
        <v>0</v>
      </c>
      <c r="FK46" s="10">
        <f t="shared" si="28"/>
        <v>0</v>
      </c>
      <c r="FL46" s="10">
        <f t="shared" si="29"/>
        <v>0</v>
      </c>
      <c r="FM46" s="10">
        <f t="shared" si="29"/>
        <v>0</v>
      </c>
      <c r="FN46" s="10">
        <f t="shared" si="30"/>
        <v>0</v>
      </c>
      <c r="FO46" s="10">
        <f t="shared" si="31"/>
        <v>0</v>
      </c>
      <c r="FP46"/>
      <c r="FQ46"/>
      <c r="FR46"/>
      <c r="FS46"/>
      <c r="FT46"/>
    </row>
    <row r="47" spans="1:176" x14ac:dyDescent="0.35">
      <c r="A47">
        <v>82.805999999999997</v>
      </c>
      <c r="B47">
        <v>275.7</v>
      </c>
      <c r="C47">
        <v>20.7</v>
      </c>
      <c r="D47">
        <v>-1</v>
      </c>
      <c r="E47">
        <v>-1</v>
      </c>
      <c r="F47">
        <v>-1</v>
      </c>
      <c r="G47">
        <v>-1</v>
      </c>
      <c r="H47">
        <v>0</v>
      </c>
      <c r="I47">
        <v>17</v>
      </c>
      <c r="J47">
        <v>-1</v>
      </c>
      <c r="K47">
        <v>1</v>
      </c>
      <c r="L47" s="26">
        <f t="shared" si="0"/>
        <v>21.599999999999994</v>
      </c>
      <c r="M47" s="26">
        <f t="shared" si="0"/>
        <v>-7.1000000000000014</v>
      </c>
      <c r="N47" s="26">
        <f t="shared" si="1"/>
        <v>466.55999999999977</v>
      </c>
      <c r="O47" s="26">
        <f t="shared" si="1"/>
        <v>50.410000000000018</v>
      </c>
      <c r="P47" s="26">
        <f t="shared" si="2"/>
        <v>516.9699999999998</v>
      </c>
      <c r="Q47" s="26">
        <f t="shared" si="3"/>
        <v>22.736974292988059</v>
      </c>
      <c r="W47">
        <v>96.256</v>
      </c>
      <c r="X47">
        <v>254.1</v>
      </c>
      <c r="Y47">
        <v>32.299999999999997</v>
      </c>
      <c r="Z47">
        <v>276.89999999999998</v>
      </c>
      <c r="AA47">
        <v>32.5</v>
      </c>
      <c r="AB47">
        <v>22.8</v>
      </c>
      <c r="AC47">
        <v>1</v>
      </c>
      <c r="AD47">
        <v>1</v>
      </c>
      <c r="AE47">
        <v>21</v>
      </c>
      <c r="AF47">
        <v>1</v>
      </c>
      <c r="AG47">
        <v>1</v>
      </c>
      <c r="AH47" s="10">
        <f t="shared" si="4"/>
        <v>-22.799999999999983</v>
      </c>
      <c r="AI47" s="10">
        <f t="shared" si="4"/>
        <v>-0.20000000000000284</v>
      </c>
      <c r="AJ47" s="10">
        <f t="shared" si="5"/>
        <v>519.83999999999924</v>
      </c>
      <c r="AK47" s="10">
        <f t="shared" si="5"/>
        <v>4.0000000000001139E-2</v>
      </c>
      <c r="AL47" s="10">
        <f t="shared" si="6"/>
        <v>519.8799999999992</v>
      </c>
      <c r="AM47" s="10">
        <f t="shared" si="7"/>
        <v>22.800877176108798</v>
      </c>
      <c r="AN47"/>
      <c r="AO47"/>
      <c r="AP47"/>
      <c r="AQ47"/>
      <c r="AR47"/>
      <c r="AS47">
        <v>76.48</v>
      </c>
      <c r="AT47">
        <v>200.7</v>
      </c>
      <c r="AU47">
        <v>99.5</v>
      </c>
      <c r="AV47">
        <v>199.5</v>
      </c>
      <c r="AW47">
        <v>150.30000000000001</v>
      </c>
      <c r="AX47">
        <v>50.8</v>
      </c>
      <c r="AY47">
        <v>2</v>
      </c>
      <c r="AZ47">
        <v>0</v>
      </c>
      <c r="BA47">
        <v>18</v>
      </c>
      <c r="BB47">
        <v>-2</v>
      </c>
      <c r="BC47">
        <v>1</v>
      </c>
      <c r="BD47" s="1">
        <f t="shared" si="8"/>
        <v>1.1999999999999886</v>
      </c>
      <c r="BE47" s="1">
        <f t="shared" si="8"/>
        <v>-50.800000000000011</v>
      </c>
      <c r="BF47" s="1">
        <f t="shared" si="9"/>
        <v>1.4399999999999726</v>
      </c>
      <c r="BG47" s="1">
        <f t="shared" si="9"/>
        <v>2580.6400000000012</v>
      </c>
      <c r="BH47" s="1">
        <f t="shared" si="10"/>
        <v>2582.0800000000013</v>
      </c>
      <c r="BI47" s="1">
        <f t="shared" si="11"/>
        <v>50.814171251728602</v>
      </c>
      <c r="BJ47"/>
      <c r="BK47"/>
      <c r="BL47"/>
      <c r="BM47"/>
      <c r="BN47"/>
      <c r="BO47">
        <v>81.734999999999999</v>
      </c>
      <c r="BP47">
        <v>276.2</v>
      </c>
      <c r="BQ47">
        <v>59.2</v>
      </c>
      <c r="BR47">
        <v>195.2</v>
      </c>
      <c r="BS47">
        <v>97.7</v>
      </c>
      <c r="BT47">
        <v>89.7</v>
      </c>
      <c r="BU47">
        <v>2</v>
      </c>
      <c r="BV47">
        <v>0</v>
      </c>
      <c r="BW47">
        <v>18</v>
      </c>
      <c r="BX47">
        <v>0</v>
      </c>
      <c r="BY47">
        <v>1</v>
      </c>
      <c r="BZ47" s="10">
        <f t="shared" si="12"/>
        <v>81</v>
      </c>
      <c r="CA47" s="10">
        <f t="shared" si="12"/>
        <v>-38.5</v>
      </c>
      <c r="CB47" s="10">
        <f t="shared" si="13"/>
        <v>6561</v>
      </c>
      <c r="CC47" s="10">
        <f t="shared" si="13"/>
        <v>1482.25</v>
      </c>
      <c r="CD47" s="10">
        <f t="shared" si="14"/>
        <v>8043.25</v>
      </c>
      <c r="CE47" s="10">
        <f t="shared" si="15"/>
        <v>89.684168056575075</v>
      </c>
      <c r="CG47"/>
      <c r="CH47"/>
      <c r="CI47"/>
      <c r="CJ47"/>
      <c r="CK47">
        <v>82.43</v>
      </c>
      <c r="CL47">
        <v>199</v>
      </c>
      <c r="CM47">
        <v>63.9</v>
      </c>
      <c r="CN47">
        <v>201.4</v>
      </c>
      <c r="CO47">
        <v>149</v>
      </c>
      <c r="CP47">
        <v>85.1</v>
      </c>
      <c r="CQ47">
        <v>2</v>
      </c>
      <c r="CR47">
        <v>0</v>
      </c>
      <c r="CS47">
        <v>21</v>
      </c>
      <c r="CT47">
        <v>-2</v>
      </c>
      <c r="CU47">
        <v>1</v>
      </c>
      <c r="CV47" s="1">
        <f t="shared" si="16"/>
        <v>-2.4000000000000057</v>
      </c>
      <c r="CW47" s="1">
        <f t="shared" si="16"/>
        <v>-85.1</v>
      </c>
      <c r="CX47" s="1">
        <f t="shared" si="17"/>
        <v>5.7600000000000273</v>
      </c>
      <c r="CY47" s="1">
        <f t="shared" si="17"/>
        <v>7242.0099999999993</v>
      </c>
      <c r="CZ47" s="1">
        <f t="shared" si="18"/>
        <v>7247.7699999999995</v>
      </c>
      <c r="DA47" s="1">
        <f t="shared" si="19"/>
        <v>85.133835811620756</v>
      </c>
      <c r="DB47"/>
      <c r="DC47"/>
      <c r="DD47"/>
      <c r="DE47"/>
      <c r="DF47"/>
      <c r="DG47">
        <v>95.043999999999997</v>
      </c>
      <c r="DH47">
        <v>276.89999999999998</v>
      </c>
      <c r="DI47">
        <v>30.3</v>
      </c>
      <c r="DJ47">
        <v>-1</v>
      </c>
      <c r="DK47">
        <v>-1</v>
      </c>
      <c r="DL47">
        <v>-1</v>
      </c>
      <c r="DM47">
        <v>-1</v>
      </c>
      <c r="DN47">
        <v>0</v>
      </c>
      <c r="DO47">
        <v>19</v>
      </c>
      <c r="DP47">
        <v>-1</v>
      </c>
      <c r="DQ47">
        <v>1</v>
      </c>
      <c r="DR47" s="10">
        <f t="shared" si="20"/>
        <v>82.599999999999966</v>
      </c>
      <c r="DS47" s="10">
        <f t="shared" si="20"/>
        <v>9.6000000000000014</v>
      </c>
      <c r="DT47" s="10">
        <f t="shared" si="21"/>
        <v>6822.7599999999948</v>
      </c>
      <c r="DU47" s="10">
        <f t="shared" si="21"/>
        <v>92.160000000000025</v>
      </c>
      <c r="DV47" s="10">
        <f t="shared" si="22"/>
        <v>6914.9199999999946</v>
      </c>
      <c r="DW47" s="10">
        <f t="shared" si="23"/>
        <v>83.155997979700743</v>
      </c>
      <c r="DX47"/>
      <c r="DY47"/>
      <c r="DZ47"/>
      <c r="EA47"/>
      <c r="EB47"/>
      <c r="EC47" s="1">
        <v>82.805999999999997</v>
      </c>
      <c r="ED47" s="1">
        <v>275.7</v>
      </c>
      <c r="EE47" s="1">
        <v>20.7</v>
      </c>
      <c r="EF47" s="1">
        <v>-1</v>
      </c>
      <c r="EG47" s="1">
        <v>-1</v>
      </c>
      <c r="EH47" s="1">
        <v>-1</v>
      </c>
      <c r="EI47" s="1">
        <v>-1</v>
      </c>
      <c r="EJ47" s="1">
        <v>0</v>
      </c>
      <c r="EK47" s="1">
        <v>17</v>
      </c>
      <c r="EL47" s="1">
        <v>-1</v>
      </c>
      <c r="EM47" s="1">
        <v>1</v>
      </c>
      <c r="EN47" s="1">
        <f t="shared" si="24"/>
        <v>21.599999999999994</v>
      </c>
      <c r="EO47" s="1">
        <f t="shared" si="24"/>
        <v>-7.1000000000000014</v>
      </c>
      <c r="EP47" s="1">
        <f t="shared" si="25"/>
        <v>466.55999999999977</v>
      </c>
      <c r="EQ47" s="1">
        <f t="shared" si="25"/>
        <v>50.410000000000018</v>
      </c>
      <c r="ER47" s="1">
        <f t="shared" si="26"/>
        <v>516.9699999999998</v>
      </c>
      <c r="ES47" s="1">
        <f t="shared" si="27"/>
        <v>22.736974292988059</v>
      </c>
      <c r="ET47"/>
      <c r="EU47"/>
      <c r="EV47"/>
      <c r="EW47"/>
      <c r="EX47"/>
      <c r="FJ47" s="10">
        <f t="shared" si="28"/>
        <v>0</v>
      </c>
      <c r="FK47" s="10">
        <f t="shared" si="28"/>
        <v>0</v>
      </c>
      <c r="FL47" s="10">
        <f t="shared" si="29"/>
        <v>0</v>
      </c>
      <c r="FM47" s="10">
        <f t="shared" si="29"/>
        <v>0</v>
      </c>
      <c r="FN47" s="10">
        <f t="shared" si="30"/>
        <v>0</v>
      </c>
      <c r="FO47" s="10">
        <f t="shared" si="31"/>
        <v>0</v>
      </c>
      <c r="FP47"/>
      <c r="FQ47"/>
      <c r="FR47"/>
      <c r="FS47"/>
      <c r="FT47"/>
    </row>
    <row r="48" spans="1:176" x14ac:dyDescent="0.35">
      <c r="A48">
        <v>83.182000000000002</v>
      </c>
      <c r="B48">
        <v>264.3</v>
      </c>
      <c r="C48">
        <v>20.7</v>
      </c>
      <c r="D48">
        <v>275.7</v>
      </c>
      <c r="E48">
        <v>20.7</v>
      </c>
      <c r="F48">
        <v>11.4</v>
      </c>
      <c r="G48">
        <v>1</v>
      </c>
      <c r="H48">
        <v>1</v>
      </c>
      <c r="I48">
        <v>18</v>
      </c>
      <c r="J48">
        <v>1</v>
      </c>
      <c r="K48">
        <v>1</v>
      </c>
      <c r="L48" s="26">
        <f t="shared" si="0"/>
        <v>-11.399999999999977</v>
      </c>
      <c r="M48" s="26">
        <f t="shared" si="0"/>
        <v>0</v>
      </c>
      <c r="N48" s="26">
        <f t="shared" si="1"/>
        <v>129.95999999999947</v>
      </c>
      <c r="O48" s="26">
        <f t="shared" si="1"/>
        <v>0</v>
      </c>
      <c r="P48" s="26">
        <f t="shared" si="2"/>
        <v>129.95999999999947</v>
      </c>
      <c r="Q48" s="26">
        <f t="shared" si="3"/>
        <v>11.399999999999977</v>
      </c>
      <c r="W48">
        <v>99.751999999999995</v>
      </c>
      <c r="X48">
        <v>269.8</v>
      </c>
      <c r="Y48">
        <v>35.799999999999997</v>
      </c>
      <c r="Z48">
        <v>-1</v>
      </c>
      <c r="AA48">
        <v>-1</v>
      </c>
      <c r="AB48">
        <v>-1</v>
      </c>
      <c r="AC48">
        <v>-1</v>
      </c>
      <c r="AD48">
        <v>0</v>
      </c>
      <c r="AE48">
        <v>21</v>
      </c>
      <c r="AF48">
        <v>-1</v>
      </c>
      <c r="AG48">
        <v>1</v>
      </c>
      <c r="AH48" s="10">
        <f t="shared" si="4"/>
        <v>15.700000000000017</v>
      </c>
      <c r="AI48" s="10">
        <f t="shared" si="4"/>
        <v>3.5</v>
      </c>
      <c r="AJ48" s="10">
        <f t="shared" si="5"/>
        <v>246.49000000000055</v>
      </c>
      <c r="AK48" s="10">
        <f t="shared" si="5"/>
        <v>12.25</v>
      </c>
      <c r="AL48" s="10">
        <f t="shared" si="6"/>
        <v>258.74000000000058</v>
      </c>
      <c r="AM48" s="10">
        <f t="shared" si="7"/>
        <v>16.085397104206056</v>
      </c>
      <c r="AN48"/>
      <c r="AO48"/>
      <c r="AP48"/>
      <c r="AQ48"/>
      <c r="AR48"/>
      <c r="AS48">
        <v>76.823999999999998</v>
      </c>
      <c r="AT48">
        <v>151.5</v>
      </c>
      <c r="AU48">
        <v>27.4</v>
      </c>
      <c r="AV48">
        <v>200.7</v>
      </c>
      <c r="AW48">
        <v>99.5</v>
      </c>
      <c r="AX48">
        <v>87.3</v>
      </c>
      <c r="AY48">
        <v>2</v>
      </c>
      <c r="AZ48">
        <v>0</v>
      </c>
      <c r="BA48">
        <v>18</v>
      </c>
      <c r="BB48">
        <v>-2</v>
      </c>
      <c r="BC48">
        <v>1</v>
      </c>
      <c r="BD48" s="1">
        <f t="shared" si="8"/>
        <v>-49.199999999999989</v>
      </c>
      <c r="BE48" s="1">
        <f t="shared" si="8"/>
        <v>-72.099999999999994</v>
      </c>
      <c r="BF48" s="1">
        <f t="shared" si="9"/>
        <v>2420.639999999999</v>
      </c>
      <c r="BG48" s="1">
        <f t="shared" si="9"/>
        <v>5198.4099999999989</v>
      </c>
      <c r="BH48" s="1">
        <f t="shared" si="10"/>
        <v>7619.0499999999975</v>
      </c>
      <c r="BI48" s="1">
        <f t="shared" si="11"/>
        <v>87.287169733014011</v>
      </c>
      <c r="BJ48"/>
      <c r="BK48"/>
      <c r="BL48"/>
      <c r="BM48"/>
      <c r="BN48"/>
      <c r="BO48">
        <v>82.454999999999998</v>
      </c>
      <c r="BP48">
        <v>267.89999999999998</v>
      </c>
      <c r="BQ48">
        <v>40.1</v>
      </c>
      <c r="BR48">
        <v>276.2</v>
      </c>
      <c r="BS48">
        <v>59.2</v>
      </c>
      <c r="BT48">
        <v>20.9</v>
      </c>
      <c r="BU48">
        <v>1</v>
      </c>
      <c r="BV48">
        <v>1</v>
      </c>
      <c r="BW48">
        <v>19</v>
      </c>
      <c r="BX48">
        <v>1</v>
      </c>
      <c r="BY48">
        <v>1</v>
      </c>
      <c r="BZ48" s="10">
        <f t="shared" si="12"/>
        <v>-8.3000000000000114</v>
      </c>
      <c r="CA48" s="10">
        <f t="shared" si="12"/>
        <v>-19.100000000000001</v>
      </c>
      <c r="CB48" s="10">
        <f t="shared" si="13"/>
        <v>68.890000000000185</v>
      </c>
      <c r="CC48" s="10">
        <f t="shared" si="13"/>
        <v>364.81000000000006</v>
      </c>
      <c r="CD48" s="10">
        <f t="shared" si="14"/>
        <v>433.70000000000027</v>
      </c>
      <c r="CE48" s="10">
        <f t="shared" si="15"/>
        <v>20.825465180878918</v>
      </c>
      <c r="CG48"/>
      <c r="CH48"/>
      <c r="CI48"/>
      <c r="CJ48"/>
      <c r="CK48">
        <v>85.462000000000003</v>
      </c>
      <c r="CL48">
        <v>276.89999999999998</v>
      </c>
      <c r="CM48">
        <v>37</v>
      </c>
      <c r="CN48">
        <v>-1</v>
      </c>
      <c r="CO48">
        <v>-1</v>
      </c>
      <c r="CP48">
        <v>-1</v>
      </c>
      <c r="CQ48">
        <v>-1</v>
      </c>
      <c r="CR48">
        <v>0</v>
      </c>
      <c r="CS48">
        <v>21</v>
      </c>
      <c r="CT48">
        <v>-1</v>
      </c>
      <c r="CU48">
        <v>1</v>
      </c>
      <c r="CV48" s="1">
        <f t="shared" si="16"/>
        <v>77.899999999999977</v>
      </c>
      <c r="CW48" s="1">
        <f t="shared" si="16"/>
        <v>-26.9</v>
      </c>
      <c r="CX48" s="1">
        <f t="shared" si="17"/>
        <v>6068.4099999999962</v>
      </c>
      <c r="CY48" s="1">
        <f t="shared" si="17"/>
        <v>723.6099999999999</v>
      </c>
      <c r="CZ48" s="1">
        <f t="shared" si="18"/>
        <v>6792.0199999999959</v>
      </c>
      <c r="DA48" s="1">
        <f t="shared" si="19"/>
        <v>82.413712451266235</v>
      </c>
      <c r="DB48"/>
      <c r="DC48"/>
      <c r="DD48"/>
      <c r="DE48"/>
      <c r="DF48"/>
      <c r="DG48">
        <v>95.475999999999999</v>
      </c>
      <c r="DH48">
        <v>265.10000000000002</v>
      </c>
      <c r="DI48">
        <v>43</v>
      </c>
      <c r="DJ48">
        <v>276.89999999999998</v>
      </c>
      <c r="DK48">
        <v>30.3</v>
      </c>
      <c r="DL48">
        <v>17.399999999999999</v>
      </c>
      <c r="DM48">
        <v>1</v>
      </c>
      <c r="DN48">
        <v>1</v>
      </c>
      <c r="DO48">
        <v>20</v>
      </c>
      <c r="DP48">
        <v>1</v>
      </c>
      <c r="DQ48">
        <v>1</v>
      </c>
      <c r="DR48" s="10">
        <f t="shared" si="20"/>
        <v>-11.799999999999955</v>
      </c>
      <c r="DS48" s="10">
        <f t="shared" si="20"/>
        <v>12.7</v>
      </c>
      <c r="DT48" s="10">
        <f t="shared" si="21"/>
        <v>139.23999999999893</v>
      </c>
      <c r="DU48" s="10">
        <f t="shared" si="21"/>
        <v>161.29</v>
      </c>
      <c r="DV48" s="10">
        <f t="shared" si="22"/>
        <v>300.52999999999895</v>
      </c>
      <c r="DW48" s="10">
        <f t="shared" si="23"/>
        <v>17.335801106380949</v>
      </c>
      <c r="DX48"/>
      <c r="DY48"/>
      <c r="DZ48"/>
      <c r="EA48"/>
      <c r="EB48"/>
      <c r="EC48" s="1">
        <v>83.182000000000002</v>
      </c>
      <c r="ED48" s="1">
        <v>264.3</v>
      </c>
      <c r="EE48" s="1">
        <v>20.7</v>
      </c>
      <c r="EF48" s="1">
        <v>275.7</v>
      </c>
      <c r="EG48" s="1">
        <v>20.7</v>
      </c>
      <c r="EH48" s="1">
        <v>11.4</v>
      </c>
      <c r="EI48" s="1">
        <v>1</v>
      </c>
      <c r="EJ48" s="1">
        <v>1</v>
      </c>
      <c r="EK48" s="1">
        <v>18</v>
      </c>
      <c r="EL48" s="1">
        <v>1</v>
      </c>
      <c r="EM48" s="1">
        <v>1</v>
      </c>
      <c r="EN48" s="1">
        <f t="shared" si="24"/>
        <v>-11.399999999999977</v>
      </c>
      <c r="EO48" s="1">
        <f t="shared" si="24"/>
        <v>0</v>
      </c>
      <c r="EP48" s="1">
        <f t="shared" si="25"/>
        <v>129.95999999999947</v>
      </c>
      <c r="EQ48" s="1">
        <f t="shared" si="25"/>
        <v>0</v>
      </c>
      <c r="ER48" s="1">
        <f t="shared" si="26"/>
        <v>129.95999999999947</v>
      </c>
      <c r="ES48" s="1">
        <f t="shared" si="27"/>
        <v>11.399999999999977</v>
      </c>
      <c r="ET48"/>
      <c r="EU48"/>
      <c r="EV48"/>
      <c r="EW48"/>
      <c r="EX48"/>
      <c r="FJ48" s="10">
        <f t="shared" si="28"/>
        <v>0</v>
      </c>
      <c r="FK48" s="10">
        <f t="shared" si="28"/>
        <v>0</v>
      </c>
      <c r="FL48" s="10">
        <f t="shared" si="29"/>
        <v>0</v>
      </c>
      <c r="FM48" s="10">
        <f t="shared" si="29"/>
        <v>0</v>
      </c>
      <c r="FN48" s="10">
        <f t="shared" si="30"/>
        <v>0</v>
      </c>
      <c r="FO48" s="10">
        <f t="shared" si="31"/>
        <v>0</v>
      </c>
      <c r="FP48"/>
      <c r="FQ48"/>
      <c r="FR48"/>
      <c r="FS48"/>
      <c r="FT48"/>
    </row>
    <row r="49" spans="1:176" x14ac:dyDescent="0.35">
      <c r="A49">
        <v>86.71</v>
      </c>
      <c r="B49">
        <v>273.10000000000002</v>
      </c>
      <c r="C49">
        <v>20.7</v>
      </c>
      <c r="D49">
        <v>-1</v>
      </c>
      <c r="E49">
        <v>-1</v>
      </c>
      <c r="F49">
        <v>-1</v>
      </c>
      <c r="G49">
        <v>-1</v>
      </c>
      <c r="H49">
        <v>0</v>
      </c>
      <c r="I49">
        <v>18</v>
      </c>
      <c r="J49">
        <v>-1</v>
      </c>
      <c r="K49">
        <v>1</v>
      </c>
      <c r="L49" s="26">
        <f t="shared" si="0"/>
        <v>8.8000000000000114</v>
      </c>
      <c r="M49" s="26">
        <f t="shared" si="0"/>
        <v>0</v>
      </c>
      <c r="N49" s="26">
        <f t="shared" si="1"/>
        <v>77.440000000000197</v>
      </c>
      <c r="O49" s="26">
        <f t="shared" si="1"/>
        <v>0</v>
      </c>
      <c r="P49" s="26">
        <f t="shared" si="2"/>
        <v>77.440000000000197</v>
      </c>
      <c r="Q49" s="26">
        <f t="shared" si="3"/>
        <v>8.8000000000000114</v>
      </c>
      <c r="W49">
        <v>101</v>
      </c>
      <c r="X49">
        <v>254.1</v>
      </c>
      <c r="Y49">
        <v>86.8</v>
      </c>
      <c r="Z49">
        <v>269.8</v>
      </c>
      <c r="AA49">
        <v>35.799999999999997</v>
      </c>
      <c r="AB49">
        <v>53.3</v>
      </c>
      <c r="AC49">
        <v>2</v>
      </c>
      <c r="AD49">
        <v>0</v>
      </c>
      <c r="AE49">
        <v>21</v>
      </c>
      <c r="AF49">
        <v>0</v>
      </c>
      <c r="AG49">
        <v>1</v>
      </c>
      <c r="AH49" s="10">
        <f t="shared" si="4"/>
        <v>-15.700000000000017</v>
      </c>
      <c r="AI49" s="10">
        <f t="shared" si="4"/>
        <v>51</v>
      </c>
      <c r="AJ49" s="10">
        <f t="shared" si="5"/>
        <v>246.49000000000055</v>
      </c>
      <c r="AK49" s="10">
        <f t="shared" si="5"/>
        <v>2601</v>
      </c>
      <c r="AL49" s="10">
        <f t="shared" si="6"/>
        <v>2847.4900000000007</v>
      </c>
      <c r="AM49" s="10">
        <f t="shared" si="7"/>
        <v>53.361877778054257</v>
      </c>
      <c r="AN49"/>
      <c r="AO49"/>
      <c r="AP49"/>
      <c r="AQ49"/>
      <c r="AR49"/>
      <c r="AS49">
        <v>79.784000000000006</v>
      </c>
      <c r="AT49">
        <v>274.3</v>
      </c>
      <c r="AU49">
        <v>21.4</v>
      </c>
      <c r="AV49">
        <v>-1</v>
      </c>
      <c r="AW49">
        <v>-1</v>
      </c>
      <c r="AX49">
        <v>-1</v>
      </c>
      <c r="AY49">
        <v>-1</v>
      </c>
      <c r="AZ49">
        <v>0</v>
      </c>
      <c r="BA49">
        <v>18</v>
      </c>
      <c r="BB49">
        <v>-1</v>
      </c>
      <c r="BC49">
        <v>1</v>
      </c>
      <c r="BD49" s="1">
        <f t="shared" si="8"/>
        <v>122.80000000000001</v>
      </c>
      <c r="BE49" s="1">
        <f t="shared" si="8"/>
        <v>-6</v>
      </c>
      <c r="BF49" s="1">
        <f t="shared" si="9"/>
        <v>15079.840000000002</v>
      </c>
      <c r="BG49" s="1">
        <f t="shared" si="9"/>
        <v>36</v>
      </c>
      <c r="BH49" s="1">
        <f t="shared" si="10"/>
        <v>15115.840000000002</v>
      </c>
      <c r="BI49" s="1">
        <f t="shared" si="11"/>
        <v>122.94649242658369</v>
      </c>
      <c r="BJ49"/>
      <c r="BK49"/>
      <c r="BL49"/>
      <c r="BM49"/>
      <c r="BN49"/>
      <c r="BO49">
        <v>85.399000000000001</v>
      </c>
      <c r="BP49">
        <v>281.39999999999998</v>
      </c>
      <c r="BQ49">
        <v>27.2</v>
      </c>
      <c r="BR49">
        <v>-1</v>
      </c>
      <c r="BS49">
        <v>-1</v>
      </c>
      <c r="BT49">
        <v>-1</v>
      </c>
      <c r="BU49">
        <v>-1</v>
      </c>
      <c r="BV49">
        <v>0</v>
      </c>
      <c r="BW49">
        <v>19</v>
      </c>
      <c r="BX49">
        <v>-1</v>
      </c>
      <c r="BY49">
        <v>1</v>
      </c>
      <c r="BZ49" s="10">
        <f t="shared" si="12"/>
        <v>13.5</v>
      </c>
      <c r="CA49" s="10">
        <f t="shared" si="12"/>
        <v>-12.900000000000002</v>
      </c>
      <c r="CB49" s="10">
        <f t="shared" si="13"/>
        <v>182.25</v>
      </c>
      <c r="CC49" s="10">
        <f t="shared" si="13"/>
        <v>166.41000000000005</v>
      </c>
      <c r="CD49" s="10">
        <f t="shared" si="14"/>
        <v>348.66000000000008</v>
      </c>
      <c r="CE49" s="10">
        <f t="shared" si="15"/>
        <v>18.672439583514524</v>
      </c>
      <c r="CG49"/>
      <c r="CH49"/>
      <c r="CI49"/>
      <c r="CJ49"/>
      <c r="CK49">
        <v>86.11</v>
      </c>
      <c r="CL49">
        <v>274.3</v>
      </c>
      <c r="CM49">
        <v>31.8</v>
      </c>
      <c r="CN49">
        <v>276.89999999999998</v>
      </c>
      <c r="CO49">
        <v>37</v>
      </c>
      <c r="CP49">
        <v>5.7</v>
      </c>
      <c r="CQ49">
        <v>1</v>
      </c>
      <c r="CR49">
        <v>1</v>
      </c>
      <c r="CS49">
        <v>22</v>
      </c>
      <c r="CT49">
        <v>1</v>
      </c>
      <c r="CU49">
        <v>1</v>
      </c>
      <c r="CV49" s="1">
        <f t="shared" si="16"/>
        <v>-2.5999999999999659</v>
      </c>
      <c r="CW49" s="1">
        <f t="shared" si="16"/>
        <v>-5.1999999999999993</v>
      </c>
      <c r="CX49" s="1">
        <f t="shared" si="17"/>
        <v>6.759999999999823</v>
      </c>
      <c r="CY49" s="1">
        <f t="shared" si="17"/>
        <v>27.039999999999992</v>
      </c>
      <c r="CZ49" s="1">
        <f t="shared" si="18"/>
        <v>33.799999999999812</v>
      </c>
      <c r="DA49" s="1">
        <f t="shared" si="19"/>
        <v>5.8137767414994368</v>
      </c>
      <c r="DB49"/>
      <c r="DC49"/>
      <c r="DD49"/>
      <c r="DE49"/>
      <c r="DF49"/>
      <c r="DG49">
        <v>98.62</v>
      </c>
      <c r="DH49">
        <v>276.89999999999998</v>
      </c>
      <c r="DI49">
        <v>32.5</v>
      </c>
      <c r="DJ49">
        <v>-1</v>
      </c>
      <c r="DK49">
        <v>-1</v>
      </c>
      <c r="DL49">
        <v>-1</v>
      </c>
      <c r="DM49">
        <v>-1</v>
      </c>
      <c r="DN49">
        <v>0</v>
      </c>
      <c r="DO49">
        <v>20</v>
      </c>
      <c r="DP49">
        <v>-1</v>
      </c>
      <c r="DQ49">
        <v>1</v>
      </c>
      <c r="DR49" s="10">
        <f t="shared" si="20"/>
        <v>11.799999999999955</v>
      </c>
      <c r="DS49" s="10">
        <f t="shared" si="20"/>
        <v>-10.5</v>
      </c>
      <c r="DT49" s="10">
        <f t="shared" si="21"/>
        <v>139.23999999999893</v>
      </c>
      <c r="DU49" s="10">
        <f t="shared" si="21"/>
        <v>110.25</v>
      </c>
      <c r="DV49" s="10">
        <f t="shared" si="22"/>
        <v>249.48999999999893</v>
      </c>
      <c r="DW49" s="10">
        <f t="shared" si="23"/>
        <v>15.795252451290512</v>
      </c>
      <c r="DX49"/>
      <c r="DY49"/>
      <c r="DZ49"/>
      <c r="EA49"/>
      <c r="EB49"/>
      <c r="EC49" s="1">
        <v>86.71</v>
      </c>
      <c r="ED49" s="1">
        <v>273.10000000000002</v>
      </c>
      <c r="EE49" s="1">
        <v>20.7</v>
      </c>
      <c r="EF49" s="1">
        <v>-1</v>
      </c>
      <c r="EG49" s="1">
        <v>-1</v>
      </c>
      <c r="EH49" s="1">
        <v>-1</v>
      </c>
      <c r="EI49" s="1">
        <v>-1</v>
      </c>
      <c r="EJ49" s="1">
        <v>0</v>
      </c>
      <c r="EK49" s="1">
        <v>18</v>
      </c>
      <c r="EL49" s="1">
        <v>-1</v>
      </c>
      <c r="EM49" s="1">
        <v>1</v>
      </c>
      <c r="EN49" s="1">
        <f t="shared" si="24"/>
        <v>8.8000000000000114</v>
      </c>
      <c r="EO49" s="1">
        <f t="shared" si="24"/>
        <v>0</v>
      </c>
      <c r="EP49" s="1">
        <f t="shared" si="25"/>
        <v>77.440000000000197</v>
      </c>
      <c r="EQ49" s="1">
        <f t="shared" si="25"/>
        <v>0</v>
      </c>
      <c r="ER49" s="1">
        <f t="shared" si="26"/>
        <v>77.440000000000197</v>
      </c>
      <c r="ES49" s="1">
        <f t="shared" si="27"/>
        <v>8.8000000000000114</v>
      </c>
      <c r="ET49"/>
      <c r="EU49"/>
      <c r="EV49"/>
      <c r="EW49"/>
      <c r="EX49"/>
      <c r="FJ49" s="10">
        <f t="shared" si="28"/>
        <v>0</v>
      </c>
      <c r="FK49" s="10">
        <f t="shared" si="28"/>
        <v>0</v>
      </c>
      <c r="FL49" s="10">
        <f t="shared" si="29"/>
        <v>0</v>
      </c>
      <c r="FM49" s="10">
        <f t="shared" si="29"/>
        <v>0</v>
      </c>
      <c r="FN49" s="10">
        <f t="shared" si="30"/>
        <v>0</v>
      </c>
      <c r="FO49" s="10">
        <f t="shared" si="31"/>
        <v>0</v>
      </c>
      <c r="FP49"/>
      <c r="FQ49"/>
      <c r="FR49"/>
      <c r="FS49"/>
      <c r="FT49"/>
    </row>
    <row r="50" spans="1:176" x14ac:dyDescent="0.35">
      <c r="A50">
        <v>87.117999999999995</v>
      </c>
      <c r="B50">
        <v>260.10000000000002</v>
      </c>
      <c r="C50">
        <v>22.7</v>
      </c>
      <c r="D50">
        <v>273.10000000000002</v>
      </c>
      <c r="E50">
        <v>20.7</v>
      </c>
      <c r="F50">
        <v>13.2</v>
      </c>
      <c r="G50">
        <v>1</v>
      </c>
      <c r="H50">
        <v>1</v>
      </c>
      <c r="I50">
        <v>19</v>
      </c>
      <c r="J50">
        <v>1</v>
      </c>
      <c r="K50">
        <v>1</v>
      </c>
      <c r="L50" s="26">
        <f t="shared" si="0"/>
        <v>-13</v>
      </c>
      <c r="M50" s="26">
        <f t="shared" si="0"/>
        <v>2</v>
      </c>
      <c r="N50" s="26">
        <f t="shared" si="1"/>
        <v>169</v>
      </c>
      <c r="O50" s="26">
        <f t="shared" si="1"/>
        <v>4</v>
      </c>
      <c r="P50" s="26">
        <f t="shared" si="2"/>
        <v>173</v>
      </c>
      <c r="Q50" s="26">
        <f t="shared" si="3"/>
        <v>13.152946437965905</v>
      </c>
      <c r="W50">
        <v>101.048</v>
      </c>
      <c r="X50">
        <v>242.3</v>
      </c>
      <c r="Y50">
        <v>81.3</v>
      </c>
      <c r="Z50">
        <v>254.1</v>
      </c>
      <c r="AA50">
        <v>86.8</v>
      </c>
      <c r="AB50">
        <v>13.1</v>
      </c>
      <c r="AC50">
        <v>1</v>
      </c>
      <c r="AD50">
        <v>1</v>
      </c>
      <c r="AE50">
        <v>22</v>
      </c>
      <c r="AF50">
        <v>1</v>
      </c>
      <c r="AG50">
        <v>1</v>
      </c>
      <c r="AH50" s="10">
        <f t="shared" si="4"/>
        <v>-11.799999999999983</v>
      </c>
      <c r="AI50" s="10">
        <f t="shared" si="4"/>
        <v>-5.5</v>
      </c>
      <c r="AJ50" s="10">
        <f t="shared" si="5"/>
        <v>139.23999999999961</v>
      </c>
      <c r="AK50" s="10">
        <f t="shared" si="5"/>
        <v>30.25</v>
      </c>
      <c r="AL50" s="10">
        <f t="shared" si="6"/>
        <v>169.48999999999961</v>
      </c>
      <c r="AM50" s="10">
        <f t="shared" si="7"/>
        <v>13.018832512940614</v>
      </c>
      <c r="AN50"/>
      <c r="AO50"/>
      <c r="AP50"/>
      <c r="AQ50"/>
      <c r="AR50"/>
      <c r="AS50">
        <v>80.207999999999998</v>
      </c>
      <c r="AT50">
        <v>261.5</v>
      </c>
      <c r="AU50">
        <v>24.9</v>
      </c>
      <c r="AV50">
        <v>274.3</v>
      </c>
      <c r="AW50">
        <v>21.4</v>
      </c>
      <c r="AX50">
        <v>13.3</v>
      </c>
      <c r="AY50">
        <v>1</v>
      </c>
      <c r="AZ50">
        <v>1</v>
      </c>
      <c r="BA50">
        <v>19</v>
      </c>
      <c r="BB50">
        <v>1</v>
      </c>
      <c r="BC50">
        <v>1</v>
      </c>
      <c r="BD50" s="1">
        <f t="shared" si="8"/>
        <v>-12.800000000000011</v>
      </c>
      <c r="BE50" s="1">
        <f t="shared" si="8"/>
        <v>3.5</v>
      </c>
      <c r="BF50" s="1">
        <f t="shared" si="9"/>
        <v>163.84000000000029</v>
      </c>
      <c r="BG50" s="1">
        <f t="shared" si="9"/>
        <v>12.25</v>
      </c>
      <c r="BH50" s="1">
        <f t="shared" si="10"/>
        <v>176.09000000000029</v>
      </c>
      <c r="BI50" s="1">
        <f t="shared" si="11"/>
        <v>13.269890730522249</v>
      </c>
      <c r="BJ50"/>
      <c r="BK50"/>
      <c r="BL50"/>
      <c r="BM50"/>
      <c r="BN50"/>
      <c r="BO50">
        <v>85.998999999999995</v>
      </c>
      <c r="BP50">
        <v>272.39999999999998</v>
      </c>
      <c r="BQ50">
        <v>27.2</v>
      </c>
      <c r="BR50">
        <v>281.39999999999998</v>
      </c>
      <c r="BS50">
        <v>27.2</v>
      </c>
      <c r="BT50">
        <v>9</v>
      </c>
      <c r="BU50">
        <v>1</v>
      </c>
      <c r="BV50">
        <v>1</v>
      </c>
      <c r="BW50">
        <v>20</v>
      </c>
      <c r="BX50">
        <v>1</v>
      </c>
      <c r="BY50">
        <v>1</v>
      </c>
      <c r="BZ50" s="10">
        <f t="shared" si="12"/>
        <v>-9</v>
      </c>
      <c r="CA50" s="10">
        <f t="shared" si="12"/>
        <v>0</v>
      </c>
      <c r="CB50" s="10">
        <f t="shared" si="13"/>
        <v>81</v>
      </c>
      <c r="CC50" s="10">
        <f t="shared" si="13"/>
        <v>0</v>
      </c>
      <c r="CD50" s="10">
        <f t="shared" si="14"/>
        <v>81</v>
      </c>
      <c r="CE50" s="10">
        <f t="shared" si="15"/>
        <v>9</v>
      </c>
      <c r="CG50"/>
      <c r="CH50"/>
      <c r="CI50"/>
      <c r="CJ50"/>
      <c r="CK50">
        <v>90.236999999999995</v>
      </c>
      <c r="CL50">
        <v>238</v>
      </c>
      <c r="CM50">
        <v>156.30000000000001</v>
      </c>
      <c r="CN50">
        <v>-1</v>
      </c>
      <c r="CO50">
        <v>-1</v>
      </c>
      <c r="CP50">
        <v>-1</v>
      </c>
      <c r="CQ50">
        <v>-1</v>
      </c>
      <c r="CR50">
        <v>0</v>
      </c>
      <c r="CS50">
        <v>22</v>
      </c>
      <c r="CT50">
        <v>-1</v>
      </c>
      <c r="CU50">
        <v>1</v>
      </c>
      <c r="CV50" s="1">
        <f t="shared" si="16"/>
        <v>-36.300000000000011</v>
      </c>
      <c r="CW50" s="1">
        <f t="shared" si="16"/>
        <v>124.50000000000001</v>
      </c>
      <c r="CX50" s="1">
        <f t="shared" si="17"/>
        <v>1317.6900000000007</v>
      </c>
      <c r="CY50" s="1">
        <f t="shared" si="17"/>
        <v>15500.250000000004</v>
      </c>
      <c r="CZ50" s="1">
        <f t="shared" si="18"/>
        <v>16817.940000000006</v>
      </c>
      <c r="DA50" s="1">
        <f t="shared" si="19"/>
        <v>129.68400055519572</v>
      </c>
      <c r="DB50"/>
      <c r="DC50"/>
      <c r="DD50"/>
      <c r="DE50"/>
      <c r="DF50"/>
      <c r="DG50">
        <v>99.372</v>
      </c>
      <c r="DH50">
        <v>249.4</v>
      </c>
      <c r="DI50">
        <v>26.9</v>
      </c>
      <c r="DJ50">
        <v>276.89999999999998</v>
      </c>
      <c r="DK50">
        <v>32.5</v>
      </c>
      <c r="DL50">
        <v>28.1</v>
      </c>
      <c r="DM50">
        <v>1</v>
      </c>
      <c r="DN50">
        <v>1</v>
      </c>
      <c r="DO50">
        <v>21</v>
      </c>
      <c r="DP50">
        <v>1</v>
      </c>
      <c r="DQ50">
        <v>1</v>
      </c>
      <c r="DR50" s="10">
        <f t="shared" si="20"/>
        <v>-27.499999999999972</v>
      </c>
      <c r="DS50" s="10">
        <f t="shared" si="20"/>
        <v>-5.6000000000000014</v>
      </c>
      <c r="DT50" s="10">
        <f t="shared" si="21"/>
        <v>756.24999999999841</v>
      </c>
      <c r="DU50" s="10">
        <f t="shared" si="21"/>
        <v>31.360000000000017</v>
      </c>
      <c r="DV50" s="10">
        <f t="shared" si="22"/>
        <v>787.60999999999842</v>
      </c>
      <c r="DW50" s="10">
        <f t="shared" si="23"/>
        <v>28.064390248141834</v>
      </c>
      <c r="DX50"/>
      <c r="DY50"/>
      <c r="DZ50"/>
      <c r="EA50"/>
      <c r="EB50"/>
      <c r="EC50" s="1">
        <v>87.117999999999995</v>
      </c>
      <c r="ED50" s="1">
        <v>260.10000000000002</v>
      </c>
      <c r="EE50" s="1">
        <v>22.7</v>
      </c>
      <c r="EF50" s="1">
        <v>273.10000000000002</v>
      </c>
      <c r="EG50" s="1">
        <v>20.7</v>
      </c>
      <c r="EH50" s="1">
        <v>13.2</v>
      </c>
      <c r="EI50" s="1">
        <v>1</v>
      </c>
      <c r="EJ50" s="1">
        <v>1</v>
      </c>
      <c r="EK50" s="1">
        <v>19</v>
      </c>
      <c r="EL50" s="1">
        <v>1</v>
      </c>
      <c r="EM50" s="1">
        <v>1</v>
      </c>
      <c r="EN50" s="1">
        <f t="shared" si="24"/>
        <v>-13</v>
      </c>
      <c r="EO50" s="1">
        <f t="shared" si="24"/>
        <v>2</v>
      </c>
      <c r="EP50" s="1">
        <f t="shared" si="25"/>
        <v>169</v>
      </c>
      <c r="EQ50" s="1">
        <f t="shared" si="25"/>
        <v>4</v>
      </c>
      <c r="ER50" s="1">
        <f t="shared" si="26"/>
        <v>173</v>
      </c>
      <c r="ES50" s="1">
        <f t="shared" si="27"/>
        <v>13.152946437965905</v>
      </c>
      <c r="ET50"/>
      <c r="EU50"/>
      <c r="EV50"/>
      <c r="EW50"/>
      <c r="EX50"/>
      <c r="FJ50" s="10">
        <f t="shared" si="28"/>
        <v>0</v>
      </c>
      <c r="FK50" s="10">
        <f t="shared" si="28"/>
        <v>0</v>
      </c>
      <c r="FL50" s="10">
        <f t="shared" si="29"/>
        <v>0</v>
      </c>
      <c r="FM50" s="10">
        <f t="shared" si="29"/>
        <v>0</v>
      </c>
      <c r="FN50" s="10">
        <f t="shared" si="30"/>
        <v>0</v>
      </c>
      <c r="FO50" s="10">
        <f t="shared" si="31"/>
        <v>0</v>
      </c>
      <c r="FP50"/>
      <c r="FQ50"/>
      <c r="FR50"/>
      <c r="FS50"/>
      <c r="FT50"/>
    </row>
    <row r="51" spans="1:176" x14ac:dyDescent="0.35">
      <c r="A51">
        <v>90.286000000000001</v>
      </c>
      <c r="B51">
        <v>272.39999999999998</v>
      </c>
      <c r="C51">
        <v>27.4</v>
      </c>
      <c r="D51">
        <v>-1</v>
      </c>
      <c r="E51">
        <v>-1</v>
      </c>
      <c r="F51">
        <v>-1</v>
      </c>
      <c r="G51">
        <v>-1</v>
      </c>
      <c r="H51">
        <v>0</v>
      </c>
      <c r="I51">
        <v>19</v>
      </c>
      <c r="J51">
        <v>-1</v>
      </c>
      <c r="K51">
        <v>1</v>
      </c>
      <c r="L51" s="26">
        <f t="shared" si="0"/>
        <v>12.299999999999955</v>
      </c>
      <c r="M51" s="26">
        <f t="shared" si="0"/>
        <v>4.6999999999999993</v>
      </c>
      <c r="N51" s="26">
        <f t="shared" si="1"/>
        <v>151.28999999999888</v>
      </c>
      <c r="O51" s="26">
        <f t="shared" si="1"/>
        <v>22.089999999999993</v>
      </c>
      <c r="P51" s="26">
        <f t="shared" si="2"/>
        <v>173.37999999999889</v>
      </c>
      <c r="Q51" s="26">
        <f t="shared" si="3"/>
        <v>13.167383946707064</v>
      </c>
      <c r="W51">
        <v>105.872</v>
      </c>
      <c r="X51">
        <v>61.3</v>
      </c>
      <c r="Y51">
        <v>119.1</v>
      </c>
      <c r="Z51">
        <v>-1</v>
      </c>
      <c r="AA51">
        <v>-1</v>
      </c>
      <c r="AB51">
        <v>-1</v>
      </c>
      <c r="AC51">
        <v>-1</v>
      </c>
      <c r="AD51">
        <v>0</v>
      </c>
      <c r="AE51">
        <v>22</v>
      </c>
      <c r="AF51">
        <v>-1</v>
      </c>
      <c r="AG51">
        <v>1</v>
      </c>
      <c r="AH51" s="10">
        <f t="shared" si="4"/>
        <v>-181</v>
      </c>
      <c r="AI51" s="10">
        <f t="shared" si="4"/>
        <v>37.799999999999997</v>
      </c>
      <c r="AJ51" s="10">
        <f t="shared" si="5"/>
        <v>32761</v>
      </c>
      <c r="AK51" s="10">
        <f t="shared" si="5"/>
        <v>1428.8399999999997</v>
      </c>
      <c r="AL51" s="10">
        <f t="shared" si="6"/>
        <v>34189.839999999997</v>
      </c>
      <c r="AM51" s="10">
        <f t="shared" si="7"/>
        <v>184.90494855465604</v>
      </c>
      <c r="AN51"/>
      <c r="AO51"/>
      <c r="AP51"/>
      <c r="AQ51"/>
      <c r="AR51"/>
      <c r="AS51">
        <v>83.8</v>
      </c>
      <c r="AT51">
        <v>208.1</v>
      </c>
      <c r="AU51">
        <v>162.80000000000001</v>
      </c>
      <c r="AV51">
        <v>-1</v>
      </c>
      <c r="AW51">
        <v>-1</v>
      </c>
      <c r="AX51">
        <v>-1</v>
      </c>
      <c r="AY51">
        <v>-1</v>
      </c>
      <c r="AZ51">
        <v>0</v>
      </c>
      <c r="BA51">
        <v>19</v>
      </c>
      <c r="BB51">
        <v>-1</v>
      </c>
      <c r="BC51">
        <v>1</v>
      </c>
      <c r="BD51" s="1">
        <f t="shared" si="8"/>
        <v>-53.400000000000006</v>
      </c>
      <c r="BE51" s="1">
        <f t="shared" si="8"/>
        <v>137.9</v>
      </c>
      <c r="BF51" s="1">
        <f t="shared" si="9"/>
        <v>2851.5600000000004</v>
      </c>
      <c r="BG51" s="1">
        <f t="shared" si="9"/>
        <v>19016.41</v>
      </c>
      <c r="BH51" s="1">
        <f t="shared" si="10"/>
        <v>21867.97</v>
      </c>
      <c r="BI51" s="1">
        <f t="shared" si="11"/>
        <v>147.87822693013331</v>
      </c>
      <c r="BJ51"/>
      <c r="BK51"/>
      <c r="BL51"/>
      <c r="BM51"/>
      <c r="BN51"/>
      <c r="BO51">
        <v>89.247</v>
      </c>
      <c r="BP51">
        <v>217.3</v>
      </c>
      <c r="BQ51">
        <v>33.6</v>
      </c>
      <c r="BR51">
        <v>-1</v>
      </c>
      <c r="BS51">
        <v>-1</v>
      </c>
      <c r="BT51">
        <v>-1</v>
      </c>
      <c r="BU51">
        <v>-1</v>
      </c>
      <c r="BV51">
        <v>0</v>
      </c>
      <c r="BW51">
        <v>20</v>
      </c>
      <c r="BX51">
        <v>-1</v>
      </c>
      <c r="BY51">
        <v>1</v>
      </c>
      <c r="BZ51" s="10">
        <f t="shared" si="12"/>
        <v>-55.099999999999966</v>
      </c>
      <c r="CA51" s="10">
        <f t="shared" si="12"/>
        <v>6.4000000000000021</v>
      </c>
      <c r="CB51" s="10">
        <f t="shared" si="13"/>
        <v>3036.0099999999961</v>
      </c>
      <c r="CC51" s="10">
        <f t="shared" si="13"/>
        <v>40.960000000000029</v>
      </c>
      <c r="CD51" s="10">
        <f t="shared" si="14"/>
        <v>3076.9699999999962</v>
      </c>
      <c r="CE51" s="10">
        <f t="shared" si="15"/>
        <v>55.470442579809983</v>
      </c>
      <c r="CG51"/>
      <c r="CH51"/>
      <c r="CI51"/>
      <c r="CJ51"/>
      <c r="CK51">
        <v>91.564999999999998</v>
      </c>
      <c r="CL51">
        <v>272.39999999999998</v>
      </c>
      <c r="CM51">
        <v>41</v>
      </c>
      <c r="CN51">
        <v>238</v>
      </c>
      <c r="CO51">
        <v>156.30000000000001</v>
      </c>
      <c r="CP51">
        <v>120.4</v>
      </c>
      <c r="CQ51">
        <v>3</v>
      </c>
      <c r="CR51">
        <v>0</v>
      </c>
      <c r="CS51">
        <v>22</v>
      </c>
      <c r="CT51">
        <v>0</v>
      </c>
      <c r="CU51">
        <v>1</v>
      </c>
      <c r="CV51" s="1">
        <f t="shared" si="16"/>
        <v>34.399999999999977</v>
      </c>
      <c r="CW51" s="1">
        <f t="shared" si="16"/>
        <v>-115.30000000000001</v>
      </c>
      <c r="CX51" s="1">
        <f t="shared" si="17"/>
        <v>1183.3599999999985</v>
      </c>
      <c r="CY51" s="1">
        <f t="shared" si="17"/>
        <v>13294.090000000002</v>
      </c>
      <c r="CZ51" s="1">
        <f t="shared" si="18"/>
        <v>14477.45</v>
      </c>
      <c r="DA51" s="1">
        <f t="shared" si="19"/>
        <v>120.3222755768856</v>
      </c>
      <c r="DB51"/>
      <c r="DC51"/>
      <c r="DD51"/>
      <c r="DE51"/>
      <c r="DF51"/>
      <c r="DG51">
        <v>103.41200000000001</v>
      </c>
      <c r="DH51">
        <v>203.5</v>
      </c>
      <c r="DI51">
        <v>37.200000000000003</v>
      </c>
      <c r="DJ51">
        <v>-1</v>
      </c>
      <c r="DK51">
        <v>-1</v>
      </c>
      <c r="DL51">
        <v>-1</v>
      </c>
      <c r="DM51">
        <v>-1</v>
      </c>
      <c r="DN51">
        <v>0</v>
      </c>
      <c r="DO51">
        <v>21</v>
      </c>
      <c r="DP51">
        <v>-1</v>
      </c>
      <c r="DQ51">
        <v>1</v>
      </c>
      <c r="DR51" s="10">
        <f t="shared" si="20"/>
        <v>-45.900000000000006</v>
      </c>
      <c r="DS51" s="10">
        <f t="shared" si="20"/>
        <v>10.300000000000004</v>
      </c>
      <c r="DT51" s="10">
        <f t="shared" si="21"/>
        <v>2106.8100000000004</v>
      </c>
      <c r="DU51" s="10">
        <f t="shared" si="21"/>
        <v>106.09000000000009</v>
      </c>
      <c r="DV51" s="10">
        <f t="shared" si="22"/>
        <v>2212.9000000000005</v>
      </c>
      <c r="DW51" s="10">
        <f t="shared" si="23"/>
        <v>47.041471065433321</v>
      </c>
      <c r="DX51"/>
      <c r="DY51"/>
      <c r="DZ51"/>
      <c r="EA51"/>
      <c r="EB51"/>
      <c r="EC51" s="1">
        <v>90.286000000000001</v>
      </c>
      <c r="ED51" s="1">
        <v>272.39999999999998</v>
      </c>
      <c r="EE51" s="1">
        <v>27.4</v>
      </c>
      <c r="EF51" s="1">
        <v>-1</v>
      </c>
      <c r="EG51" s="1">
        <v>-1</v>
      </c>
      <c r="EH51" s="1">
        <v>-1</v>
      </c>
      <c r="EI51" s="1">
        <v>-1</v>
      </c>
      <c r="EJ51" s="1">
        <v>0</v>
      </c>
      <c r="EK51" s="1">
        <v>19</v>
      </c>
      <c r="EL51" s="1">
        <v>-1</v>
      </c>
      <c r="EM51" s="1">
        <v>1</v>
      </c>
      <c r="EN51" s="1">
        <f t="shared" si="24"/>
        <v>12.299999999999955</v>
      </c>
      <c r="EO51" s="1">
        <f t="shared" si="24"/>
        <v>4.6999999999999993</v>
      </c>
      <c r="EP51" s="1">
        <f t="shared" si="25"/>
        <v>151.28999999999888</v>
      </c>
      <c r="EQ51" s="1">
        <f t="shared" si="25"/>
        <v>22.089999999999993</v>
      </c>
      <c r="ER51" s="1">
        <f t="shared" si="26"/>
        <v>173.37999999999889</v>
      </c>
      <c r="ES51" s="1">
        <f t="shared" si="27"/>
        <v>13.167383946707064</v>
      </c>
      <c r="ET51"/>
      <c r="EU51"/>
      <c r="EV51"/>
      <c r="EW51"/>
      <c r="EX51"/>
      <c r="FJ51" s="10">
        <f t="shared" si="28"/>
        <v>0</v>
      </c>
      <c r="FK51" s="10">
        <f t="shared" si="28"/>
        <v>0</v>
      </c>
      <c r="FL51" s="10">
        <f t="shared" si="29"/>
        <v>0</v>
      </c>
      <c r="FM51" s="10">
        <f t="shared" si="29"/>
        <v>0</v>
      </c>
      <c r="FN51" s="10">
        <f t="shared" si="30"/>
        <v>0</v>
      </c>
      <c r="FO51" s="10">
        <f t="shared" si="31"/>
        <v>0</v>
      </c>
      <c r="FP51"/>
      <c r="FQ51"/>
      <c r="FR51"/>
      <c r="FS51"/>
      <c r="FT51"/>
    </row>
    <row r="52" spans="1:176" x14ac:dyDescent="0.35">
      <c r="A52">
        <v>90.725999999999999</v>
      </c>
      <c r="B52">
        <v>263.2</v>
      </c>
      <c r="C52">
        <v>20.7</v>
      </c>
      <c r="D52">
        <v>272.39999999999998</v>
      </c>
      <c r="E52">
        <v>27.4</v>
      </c>
      <c r="F52">
        <v>11.4</v>
      </c>
      <c r="G52">
        <v>1</v>
      </c>
      <c r="H52">
        <v>1</v>
      </c>
      <c r="I52">
        <v>20</v>
      </c>
      <c r="J52">
        <v>1</v>
      </c>
      <c r="K52">
        <v>1</v>
      </c>
      <c r="L52" s="26">
        <f t="shared" si="0"/>
        <v>-9.1999999999999886</v>
      </c>
      <c r="M52" s="26">
        <f t="shared" si="0"/>
        <v>-6.6999999999999993</v>
      </c>
      <c r="N52" s="26">
        <f t="shared" si="1"/>
        <v>84.639999999999787</v>
      </c>
      <c r="O52" s="26">
        <f t="shared" si="1"/>
        <v>44.889999999999993</v>
      </c>
      <c r="P52" s="26">
        <f t="shared" si="2"/>
        <v>129.52999999999977</v>
      </c>
      <c r="Q52" s="26">
        <f t="shared" si="3"/>
        <v>11.381124724736118</v>
      </c>
      <c r="W52">
        <v>106.864</v>
      </c>
      <c r="X52">
        <v>79.599999999999994</v>
      </c>
      <c r="Y52">
        <v>38.1</v>
      </c>
      <c r="Z52">
        <v>61.3</v>
      </c>
      <c r="AA52">
        <v>119.1</v>
      </c>
      <c r="AB52">
        <v>83.1</v>
      </c>
      <c r="AC52">
        <v>2</v>
      </c>
      <c r="AD52">
        <v>0</v>
      </c>
      <c r="AE52">
        <v>22</v>
      </c>
      <c r="AF52">
        <v>0</v>
      </c>
      <c r="AG52">
        <v>1</v>
      </c>
      <c r="AH52" s="10">
        <f t="shared" si="4"/>
        <v>18.299999999999997</v>
      </c>
      <c r="AI52" s="10">
        <f t="shared" si="4"/>
        <v>-81</v>
      </c>
      <c r="AJ52" s="10">
        <f t="shared" si="5"/>
        <v>334.88999999999987</v>
      </c>
      <c r="AK52" s="10">
        <f t="shared" si="5"/>
        <v>6561</v>
      </c>
      <c r="AL52" s="10">
        <f t="shared" si="6"/>
        <v>6895.8899999999994</v>
      </c>
      <c r="AM52" s="10">
        <f t="shared" si="7"/>
        <v>83.041495651270637</v>
      </c>
      <c r="AN52"/>
      <c r="AO52"/>
      <c r="AP52"/>
      <c r="AQ52"/>
      <c r="AR52"/>
      <c r="AS52">
        <v>84.936000000000007</v>
      </c>
      <c r="AT52">
        <v>272.39999999999998</v>
      </c>
      <c r="AU52">
        <v>20.7</v>
      </c>
      <c r="AV52">
        <v>208.1</v>
      </c>
      <c r="AW52">
        <v>162.80000000000001</v>
      </c>
      <c r="AX52">
        <v>156</v>
      </c>
      <c r="AY52">
        <v>4</v>
      </c>
      <c r="AZ52">
        <v>0</v>
      </c>
      <c r="BA52">
        <v>19</v>
      </c>
      <c r="BB52">
        <v>0</v>
      </c>
      <c r="BC52">
        <v>1</v>
      </c>
      <c r="BD52" s="1">
        <f t="shared" si="8"/>
        <v>64.299999999999983</v>
      </c>
      <c r="BE52" s="1">
        <f t="shared" si="8"/>
        <v>-142.10000000000002</v>
      </c>
      <c r="BF52" s="1">
        <f t="shared" si="9"/>
        <v>4134.489999999998</v>
      </c>
      <c r="BG52" s="1">
        <f t="shared" si="9"/>
        <v>20192.410000000007</v>
      </c>
      <c r="BH52" s="1">
        <f t="shared" si="10"/>
        <v>24326.900000000005</v>
      </c>
      <c r="BI52" s="1">
        <f t="shared" si="11"/>
        <v>155.97083060623871</v>
      </c>
      <c r="BJ52"/>
      <c r="BK52"/>
      <c r="BL52"/>
      <c r="BM52"/>
      <c r="BN52"/>
      <c r="BO52">
        <v>89.278999999999996</v>
      </c>
      <c r="BP52">
        <v>226.8</v>
      </c>
      <c r="BQ52">
        <v>52.1</v>
      </c>
      <c r="BR52">
        <v>217.3</v>
      </c>
      <c r="BS52">
        <v>33.6</v>
      </c>
      <c r="BT52">
        <v>20.8</v>
      </c>
      <c r="BU52">
        <v>1</v>
      </c>
      <c r="BV52">
        <v>1</v>
      </c>
      <c r="BW52">
        <v>21</v>
      </c>
      <c r="BX52">
        <v>1</v>
      </c>
      <c r="BY52">
        <v>1</v>
      </c>
      <c r="BZ52" s="10">
        <f t="shared" si="12"/>
        <v>9.5</v>
      </c>
      <c r="CA52" s="10">
        <f t="shared" si="12"/>
        <v>18.5</v>
      </c>
      <c r="CB52" s="10">
        <f t="shared" si="13"/>
        <v>90.25</v>
      </c>
      <c r="CC52" s="10">
        <f t="shared" si="13"/>
        <v>342.25</v>
      </c>
      <c r="CD52" s="10">
        <f t="shared" si="14"/>
        <v>432.5</v>
      </c>
      <c r="CE52" s="10">
        <f t="shared" si="15"/>
        <v>20.796634343085422</v>
      </c>
      <c r="CG52"/>
      <c r="CH52"/>
      <c r="CI52"/>
      <c r="CJ52"/>
      <c r="CK52">
        <v>92.613</v>
      </c>
      <c r="CL52">
        <v>267.89999999999998</v>
      </c>
      <c r="CM52">
        <v>28.5</v>
      </c>
      <c r="CN52">
        <v>272.39999999999998</v>
      </c>
      <c r="CO52">
        <v>41</v>
      </c>
      <c r="CP52">
        <v>13.3</v>
      </c>
      <c r="CQ52">
        <v>1</v>
      </c>
      <c r="CR52">
        <v>1</v>
      </c>
      <c r="CS52">
        <v>23</v>
      </c>
      <c r="CT52">
        <v>1</v>
      </c>
      <c r="CU52">
        <v>1</v>
      </c>
      <c r="CV52" s="1">
        <f t="shared" si="16"/>
        <v>-4.5</v>
      </c>
      <c r="CW52" s="1">
        <f t="shared" si="16"/>
        <v>-12.5</v>
      </c>
      <c r="CX52" s="1">
        <f t="shared" si="17"/>
        <v>20.25</v>
      </c>
      <c r="CY52" s="1">
        <f t="shared" si="17"/>
        <v>156.25</v>
      </c>
      <c r="CZ52" s="1">
        <f t="shared" si="18"/>
        <v>176.5</v>
      </c>
      <c r="DA52" s="1">
        <f t="shared" si="19"/>
        <v>13.285330255586423</v>
      </c>
      <c r="DB52"/>
      <c r="DC52"/>
      <c r="DD52"/>
      <c r="DE52"/>
      <c r="DF52"/>
      <c r="DG52">
        <v>103.724</v>
      </c>
      <c r="DH52">
        <v>153.19999999999999</v>
      </c>
      <c r="DI52">
        <v>140.5</v>
      </c>
      <c r="DJ52">
        <v>203.5</v>
      </c>
      <c r="DK52">
        <v>37.200000000000003</v>
      </c>
      <c r="DL52">
        <v>114.9</v>
      </c>
      <c r="DM52">
        <v>3</v>
      </c>
      <c r="DN52">
        <v>0</v>
      </c>
      <c r="DO52">
        <v>21</v>
      </c>
      <c r="DP52">
        <v>0</v>
      </c>
      <c r="DQ52">
        <v>1</v>
      </c>
      <c r="DR52" s="10">
        <f t="shared" si="20"/>
        <v>-50.300000000000011</v>
      </c>
      <c r="DS52" s="10">
        <f t="shared" si="20"/>
        <v>103.3</v>
      </c>
      <c r="DT52" s="10">
        <f t="shared" si="21"/>
        <v>2530.0900000000011</v>
      </c>
      <c r="DU52" s="10">
        <f t="shared" si="21"/>
        <v>10670.89</v>
      </c>
      <c r="DV52" s="10">
        <f t="shared" si="22"/>
        <v>13200.98</v>
      </c>
      <c r="DW52" s="10">
        <f t="shared" si="23"/>
        <v>114.89551775417524</v>
      </c>
      <c r="DX52"/>
      <c r="DY52"/>
      <c r="DZ52"/>
      <c r="EA52"/>
      <c r="EB52"/>
      <c r="EC52" s="1">
        <v>90.725999999999999</v>
      </c>
      <c r="ED52" s="1">
        <v>263.2</v>
      </c>
      <c r="EE52" s="1">
        <v>20.7</v>
      </c>
      <c r="EF52" s="1">
        <v>272.39999999999998</v>
      </c>
      <c r="EG52" s="1">
        <v>27.4</v>
      </c>
      <c r="EH52" s="1">
        <v>11.4</v>
      </c>
      <c r="EI52" s="1">
        <v>1</v>
      </c>
      <c r="EJ52" s="1">
        <v>1</v>
      </c>
      <c r="EK52" s="1">
        <v>20</v>
      </c>
      <c r="EL52" s="1">
        <v>1</v>
      </c>
      <c r="EM52" s="1">
        <v>1</v>
      </c>
      <c r="EN52" s="1">
        <f t="shared" si="24"/>
        <v>-9.1999999999999886</v>
      </c>
      <c r="EO52" s="1">
        <f t="shared" si="24"/>
        <v>-6.6999999999999993</v>
      </c>
      <c r="EP52" s="1">
        <f t="shared" si="25"/>
        <v>84.639999999999787</v>
      </c>
      <c r="EQ52" s="1">
        <f t="shared" si="25"/>
        <v>44.889999999999993</v>
      </c>
      <c r="ER52" s="1">
        <f t="shared" si="26"/>
        <v>129.52999999999977</v>
      </c>
      <c r="ES52" s="1">
        <f t="shared" si="27"/>
        <v>11.381124724736118</v>
      </c>
      <c r="ET52"/>
      <c r="EU52"/>
      <c r="EV52"/>
      <c r="EW52"/>
      <c r="EX52"/>
      <c r="FJ52" s="10">
        <f t="shared" si="28"/>
        <v>0</v>
      </c>
      <c r="FK52" s="10">
        <f t="shared" si="28"/>
        <v>0</v>
      </c>
      <c r="FL52" s="10">
        <f t="shared" si="29"/>
        <v>0</v>
      </c>
      <c r="FM52" s="10">
        <f t="shared" si="29"/>
        <v>0</v>
      </c>
      <c r="FN52" s="10">
        <f t="shared" si="30"/>
        <v>0</v>
      </c>
      <c r="FO52" s="10">
        <f t="shared" si="31"/>
        <v>0</v>
      </c>
      <c r="FP52"/>
      <c r="FQ52"/>
      <c r="FR52"/>
      <c r="FS52"/>
      <c r="FT52"/>
    </row>
    <row r="53" spans="1:176" x14ac:dyDescent="0.35">
      <c r="A53">
        <v>94.87</v>
      </c>
      <c r="B53">
        <v>60.6</v>
      </c>
      <c r="C53">
        <v>20.7</v>
      </c>
      <c r="D53">
        <v>-1</v>
      </c>
      <c r="E53">
        <v>-1</v>
      </c>
      <c r="F53">
        <v>-1</v>
      </c>
      <c r="G53">
        <v>-1</v>
      </c>
      <c r="H53">
        <v>0</v>
      </c>
      <c r="I53">
        <v>20</v>
      </c>
      <c r="J53">
        <v>-1</v>
      </c>
      <c r="K53">
        <v>1</v>
      </c>
      <c r="L53" s="26">
        <f t="shared" si="0"/>
        <v>-202.6</v>
      </c>
      <c r="M53" s="26">
        <f t="shared" si="0"/>
        <v>0</v>
      </c>
      <c r="N53" s="26">
        <f t="shared" si="1"/>
        <v>41046.759999999995</v>
      </c>
      <c r="O53" s="26">
        <f t="shared" si="1"/>
        <v>0</v>
      </c>
      <c r="P53" s="26">
        <f t="shared" si="2"/>
        <v>41046.759999999995</v>
      </c>
      <c r="Q53" s="26">
        <f t="shared" si="3"/>
        <v>202.6</v>
      </c>
      <c r="W53">
        <v>107.80800000000001</v>
      </c>
      <c r="X53">
        <v>235.6</v>
      </c>
      <c r="Y53">
        <v>20.7</v>
      </c>
      <c r="Z53">
        <v>79.599999999999994</v>
      </c>
      <c r="AA53">
        <v>38.1</v>
      </c>
      <c r="AB53">
        <v>157</v>
      </c>
      <c r="AC53">
        <v>4</v>
      </c>
      <c r="AD53">
        <v>0</v>
      </c>
      <c r="AE53">
        <v>22</v>
      </c>
      <c r="AF53">
        <v>0</v>
      </c>
      <c r="AG53">
        <v>1</v>
      </c>
      <c r="AH53" s="10">
        <f t="shared" si="4"/>
        <v>156</v>
      </c>
      <c r="AI53" s="10">
        <f t="shared" si="4"/>
        <v>-17.400000000000002</v>
      </c>
      <c r="AJ53" s="10">
        <f t="shared" si="5"/>
        <v>24336</v>
      </c>
      <c r="AK53" s="10">
        <f t="shared" si="5"/>
        <v>302.76000000000005</v>
      </c>
      <c r="AL53" s="10">
        <f t="shared" si="6"/>
        <v>24638.76</v>
      </c>
      <c r="AM53" s="10">
        <f t="shared" si="7"/>
        <v>156.96738514736111</v>
      </c>
      <c r="AN53"/>
      <c r="AO53"/>
      <c r="AP53"/>
      <c r="AQ53"/>
      <c r="AR53"/>
      <c r="AS53">
        <v>85.495999999999995</v>
      </c>
      <c r="AT53">
        <v>270.3</v>
      </c>
      <c r="AU53">
        <v>20.7</v>
      </c>
      <c r="AV53">
        <v>272.39999999999998</v>
      </c>
      <c r="AW53">
        <v>20.7</v>
      </c>
      <c r="AX53">
        <v>2.1</v>
      </c>
      <c r="AY53">
        <v>1</v>
      </c>
      <c r="AZ53">
        <v>1</v>
      </c>
      <c r="BA53">
        <v>20</v>
      </c>
      <c r="BB53">
        <v>1</v>
      </c>
      <c r="BC53">
        <v>1</v>
      </c>
      <c r="BD53" s="1">
        <f t="shared" si="8"/>
        <v>-2.0999999999999659</v>
      </c>
      <c r="BE53" s="1">
        <f t="shared" si="8"/>
        <v>0</v>
      </c>
      <c r="BF53" s="1">
        <f t="shared" si="9"/>
        <v>4.4099999999998571</v>
      </c>
      <c r="BG53" s="1">
        <f t="shared" si="9"/>
        <v>0</v>
      </c>
      <c r="BH53" s="1">
        <f t="shared" si="10"/>
        <v>4.4099999999998571</v>
      </c>
      <c r="BI53" s="1">
        <f t="shared" si="11"/>
        <v>2.0999999999999659</v>
      </c>
      <c r="BJ53"/>
      <c r="BK53"/>
      <c r="BL53"/>
      <c r="BM53"/>
      <c r="BN53"/>
      <c r="BO53">
        <v>93.063000000000002</v>
      </c>
      <c r="BP53">
        <v>221.1</v>
      </c>
      <c r="BQ53">
        <v>167.7</v>
      </c>
      <c r="BR53">
        <v>-1</v>
      </c>
      <c r="BS53">
        <v>-1</v>
      </c>
      <c r="BT53">
        <v>-1</v>
      </c>
      <c r="BU53">
        <v>-1</v>
      </c>
      <c r="BV53">
        <v>0</v>
      </c>
      <c r="BW53">
        <v>21</v>
      </c>
      <c r="BX53">
        <v>-1</v>
      </c>
      <c r="BY53">
        <v>1</v>
      </c>
      <c r="BZ53" s="10">
        <f t="shared" si="12"/>
        <v>-5.7000000000000171</v>
      </c>
      <c r="CA53" s="10">
        <f t="shared" si="12"/>
        <v>115.6</v>
      </c>
      <c r="CB53" s="10">
        <f t="shared" si="13"/>
        <v>32.490000000000194</v>
      </c>
      <c r="CC53" s="10">
        <f t="shared" si="13"/>
        <v>13363.359999999999</v>
      </c>
      <c r="CD53" s="10">
        <f t="shared" si="14"/>
        <v>13395.849999999999</v>
      </c>
      <c r="CE53" s="10">
        <f t="shared" si="15"/>
        <v>115.74044236998577</v>
      </c>
      <c r="CG53"/>
      <c r="CH53"/>
      <c r="CI53"/>
      <c r="CJ53"/>
      <c r="CK53">
        <v>95.692999999999998</v>
      </c>
      <c r="CL53">
        <v>272.39999999999998</v>
      </c>
      <c r="CM53">
        <v>38.1</v>
      </c>
      <c r="CN53">
        <v>-1</v>
      </c>
      <c r="CO53">
        <v>-1</v>
      </c>
      <c r="CP53">
        <v>-1</v>
      </c>
      <c r="CQ53">
        <v>-1</v>
      </c>
      <c r="CR53">
        <v>0</v>
      </c>
      <c r="CS53">
        <v>23</v>
      </c>
      <c r="CT53">
        <v>-1</v>
      </c>
      <c r="CU53">
        <v>1</v>
      </c>
      <c r="CV53" s="1">
        <f t="shared" si="16"/>
        <v>4.5</v>
      </c>
      <c r="CW53" s="1">
        <f t="shared" si="16"/>
        <v>9.6000000000000014</v>
      </c>
      <c r="CX53" s="1">
        <f t="shared" si="17"/>
        <v>20.25</v>
      </c>
      <c r="CY53" s="1">
        <f t="shared" si="17"/>
        <v>92.160000000000025</v>
      </c>
      <c r="CZ53" s="1">
        <f t="shared" si="18"/>
        <v>112.41000000000003</v>
      </c>
      <c r="DA53" s="1">
        <f t="shared" si="19"/>
        <v>10.602358228243377</v>
      </c>
      <c r="DB53"/>
      <c r="DC53"/>
      <c r="DD53"/>
      <c r="DE53"/>
      <c r="DF53"/>
      <c r="DG53">
        <v>103.77200000000001</v>
      </c>
      <c r="DH53">
        <v>180.5</v>
      </c>
      <c r="DI53">
        <v>124.5</v>
      </c>
      <c r="DJ53">
        <v>153.19999999999999</v>
      </c>
      <c r="DK53">
        <v>140.5</v>
      </c>
      <c r="DL53">
        <v>31.7</v>
      </c>
      <c r="DM53">
        <v>1</v>
      </c>
      <c r="DN53">
        <v>1</v>
      </c>
      <c r="DO53">
        <v>22</v>
      </c>
      <c r="DP53">
        <v>1</v>
      </c>
      <c r="DQ53">
        <v>1</v>
      </c>
      <c r="DR53" s="10">
        <f t="shared" si="20"/>
        <v>27.300000000000011</v>
      </c>
      <c r="DS53" s="10">
        <f t="shared" si="20"/>
        <v>-16</v>
      </c>
      <c r="DT53" s="10">
        <f t="shared" si="21"/>
        <v>745.29000000000065</v>
      </c>
      <c r="DU53" s="10">
        <f t="shared" si="21"/>
        <v>256</v>
      </c>
      <c r="DV53" s="10">
        <f t="shared" si="22"/>
        <v>1001.2900000000006</v>
      </c>
      <c r="DW53" s="10">
        <f t="shared" si="23"/>
        <v>31.643166718898421</v>
      </c>
      <c r="DX53"/>
      <c r="DY53"/>
      <c r="DZ53"/>
      <c r="EA53"/>
      <c r="EB53"/>
      <c r="EC53" s="1">
        <v>94.87</v>
      </c>
      <c r="ED53" s="1">
        <v>60.6</v>
      </c>
      <c r="EE53" s="1">
        <v>20.7</v>
      </c>
      <c r="EF53" s="1">
        <v>-1</v>
      </c>
      <c r="EG53" s="1">
        <v>-1</v>
      </c>
      <c r="EH53" s="1">
        <v>-1</v>
      </c>
      <c r="EI53" s="1">
        <v>-1</v>
      </c>
      <c r="EJ53" s="1">
        <v>0</v>
      </c>
      <c r="EK53" s="1">
        <v>20</v>
      </c>
      <c r="EL53" s="1">
        <v>-1</v>
      </c>
      <c r="EM53" s="1">
        <v>1</v>
      </c>
      <c r="EN53" s="1">
        <f t="shared" si="24"/>
        <v>-202.6</v>
      </c>
      <c r="EO53" s="1">
        <f t="shared" si="24"/>
        <v>0</v>
      </c>
      <c r="EP53" s="1">
        <f t="shared" si="25"/>
        <v>41046.759999999995</v>
      </c>
      <c r="EQ53" s="1">
        <f t="shared" si="25"/>
        <v>0</v>
      </c>
      <c r="ER53" s="1">
        <f t="shared" si="26"/>
        <v>41046.759999999995</v>
      </c>
      <c r="ES53" s="1">
        <f t="shared" si="27"/>
        <v>202.6</v>
      </c>
      <c r="ET53"/>
      <c r="EU53"/>
      <c r="EV53"/>
      <c r="EW53"/>
      <c r="EX53"/>
      <c r="FJ53" s="10">
        <f t="shared" si="28"/>
        <v>0</v>
      </c>
      <c r="FK53" s="10">
        <f t="shared" si="28"/>
        <v>0</v>
      </c>
      <c r="FL53" s="10">
        <f t="shared" si="29"/>
        <v>0</v>
      </c>
      <c r="FM53" s="10">
        <f t="shared" si="29"/>
        <v>0</v>
      </c>
      <c r="FN53" s="10">
        <f t="shared" si="30"/>
        <v>0</v>
      </c>
      <c r="FO53" s="10">
        <f t="shared" si="31"/>
        <v>0</v>
      </c>
      <c r="FP53"/>
      <c r="FQ53"/>
      <c r="FR53"/>
      <c r="FS53"/>
      <c r="FT53"/>
    </row>
    <row r="54" spans="1:176" x14ac:dyDescent="0.35">
      <c r="A54">
        <v>96.27</v>
      </c>
      <c r="B54">
        <v>157.9</v>
      </c>
      <c r="C54">
        <v>20.7</v>
      </c>
      <c r="D54">
        <v>60.6</v>
      </c>
      <c r="E54">
        <v>20.7</v>
      </c>
      <c r="F54">
        <v>97.4</v>
      </c>
      <c r="G54">
        <v>3</v>
      </c>
      <c r="H54">
        <v>0</v>
      </c>
      <c r="I54">
        <v>20</v>
      </c>
      <c r="J54">
        <v>0</v>
      </c>
      <c r="K54">
        <v>1</v>
      </c>
      <c r="L54" s="26">
        <f t="shared" si="0"/>
        <v>97.300000000000011</v>
      </c>
      <c r="M54" s="26">
        <f t="shared" si="0"/>
        <v>0</v>
      </c>
      <c r="N54" s="26">
        <f t="shared" si="1"/>
        <v>9467.2900000000027</v>
      </c>
      <c r="O54" s="26">
        <f t="shared" si="1"/>
        <v>0</v>
      </c>
      <c r="P54" s="26">
        <f t="shared" si="2"/>
        <v>9467.2900000000027</v>
      </c>
      <c r="Q54" s="26">
        <f t="shared" si="3"/>
        <v>97.300000000000011</v>
      </c>
      <c r="W54">
        <v>108.72799999999999</v>
      </c>
      <c r="X54">
        <v>246.3</v>
      </c>
      <c r="Y54">
        <v>28.3</v>
      </c>
      <c r="Z54">
        <v>235.6</v>
      </c>
      <c r="AA54">
        <v>20.7</v>
      </c>
      <c r="AB54">
        <v>13.1</v>
      </c>
      <c r="AC54">
        <v>1</v>
      </c>
      <c r="AD54">
        <v>1</v>
      </c>
      <c r="AE54">
        <v>23</v>
      </c>
      <c r="AF54">
        <v>1</v>
      </c>
      <c r="AG54">
        <v>1</v>
      </c>
      <c r="AH54" s="10">
        <f t="shared" si="4"/>
        <v>10.700000000000017</v>
      </c>
      <c r="AI54" s="10">
        <f t="shared" si="4"/>
        <v>7.6000000000000014</v>
      </c>
      <c r="AJ54" s="10">
        <f t="shared" si="5"/>
        <v>114.49000000000036</v>
      </c>
      <c r="AK54" s="10">
        <f t="shared" si="5"/>
        <v>57.760000000000019</v>
      </c>
      <c r="AL54" s="10">
        <f t="shared" si="6"/>
        <v>172.2500000000004</v>
      </c>
      <c r="AM54" s="10">
        <f t="shared" si="7"/>
        <v>13.124404748406702</v>
      </c>
      <c r="AN54"/>
      <c r="AO54"/>
      <c r="AP54"/>
      <c r="AQ54"/>
      <c r="AR54"/>
      <c r="AS54">
        <v>88.575999999999993</v>
      </c>
      <c r="AT54">
        <v>276.89999999999998</v>
      </c>
      <c r="AU54">
        <v>32.299999999999997</v>
      </c>
      <c r="AV54">
        <v>-1</v>
      </c>
      <c r="AW54">
        <v>-1</v>
      </c>
      <c r="AX54">
        <v>-1</v>
      </c>
      <c r="AY54">
        <v>-1</v>
      </c>
      <c r="AZ54">
        <v>0</v>
      </c>
      <c r="BA54">
        <v>20</v>
      </c>
      <c r="BB54">
        <v>-1</v>
      </c>
      <c r="BC54">
        <v>1</v>
      </c>
      <c r="BD54" s="1">
        <f t="shared" si="8"/>
        <v>6.5999999999999659</v>
      </c>
      <c r="BE54" s="1">
        <f t="shared" si="8"/>
        <v>11.599999999999998</v>
      </c>
      <c r="BF54" s="1">
        <f t="shared" si="9"/>
        <v>43.559999999999548</v>
      </c>
      <c r="BG54" s="1">
        <f t="shared" si="9"/>
        <v>134.55999999999995</v>
      </c>
      <c r="BH54" s="1">
        <f t="shared" si="10"/>
        <v>178.11999999999949</v>
      </c>
      <c r="BI54" s="1">
        <f t="shared" si="11"/>
        <v>13.346160496562279</v>
      </c>
      <c r="BJ54"/>
      <c r="BK54"/>
      <c r="BL54"/>
      <c r="BM54"/>
      <c r="BN54"/>
      <c r="BO54">
        <v>93.150999999999996</v>
      </c>
      <c r="BP54">
        <v>185.3</v>
      </c>
      <c r="BQ54">
        <v>24.9</v>
      </c>
      <c r="BR54">
        <v>221.1</v>
      </c>
      <c r="BS54">
        <v>167.7</v>
      </c>
      <c r="BT54">
        <v>147.19999999999999</v>
      </c>
      <c r="BU54">
        <v>4</v>
      </c>
      <c r="BV54">
        <v>0</v>
      </c>
      <c r="BW54">
        <v>21</v>
      </c>
      <c r="BX54">
        <v>0</v>
      </c>
      <c r="BY54">
        <v>1</v>
      </c>
      <c r="BZ54" s="10">
        <f t="shared" si="12"/>
        <v>-35.799999999999983</v>
      </c>
      <c r="CA54" s="10">
        <f t="shared" si="12"/>
        <v>-142.79999999999998</v>
      </c>
      <c r="CB54" s="10">
        <f t="shared" si="13"/>
        <v>1281.6399999999987</v>
      </c>
      <c r="CC54" s="10">
        <f t="shared" si="13"/>
        <v>20391.839999999997</v>
      </c>
      <c r="CD54" s="10">
        <f t="shared" si="14"/>
        <v>21673.479999999996</v>
      </c>
      <c r="CE54" s="10">
        <f t="shared" si="15"/>
        <v>147.21915636220714</v>
      </c>
      <c r="CG54"/>
      <c r="CH54"/>
      <c r="CI54"/>
      <c r="CJ54"/>
      <c r="CK54">
        <v>96.308999999999997</v>
      </c>
      <c r="CL54">
        <v>262</v>
      </c>
      <c r="CM54">
        <v>30.7</v>
      </c>
      <c r="CN54">
        <v>272.39999999999998</v>
      </c>
      <c r="CO54">
        <v>38.1</v>
      </c>
      <c r="CP54">
        <v>12.8</v>
      </c>
      <c r="CQ54">
        <v>1</v>
      </c>
      <c r="CR54">
        <v>1</v>
      </c>
      <c r="CS54">
        <v>24</v>
      </c>
      <c r="CT54">
        <v>1</v>
      </c>
      <c r="CU54">
        <v>1</v>
      </c>
      <c r="CV54" s="1">
        <f t="shared" si="16"/>
        <v>-10.399999999999977</v>
      </c>
      <c r="CW54" s="1">
        <f t="shared" si="16"/>
        <v>-7.4000000000000021</v>
      </c>
      <c r="CX54" s="1">
        <f t="shared" si="17"/>
        <v>108.15999999999953</v>
      </c>
      <c r="CY54" s="1">
        <f t="shared" si="17"/>
        <v>54.760000000000034</v>
      </c>
      <c r="CZ54" s="1">
        <f t="shared" si="18"/>
        <v>162.91999999999956</v>
      </c>
      <c r="DA54" s="1">
        <f t="shared" si="19"/>
        <v>12.764011908487063</v>
      </c>
      <c r="DB54"/>
      <c r="DC54"/>
      <c r="DD54"/>
      <c r="DE54"/>
      <c r="DF54"/>
      <c r="DG54">
        <v>103.82</v>
      </c>
      <c r="DH54">
        <v>233.9</v>
      </c>
      <c r="DI54">
        <v>20.7</v>
      </c>
      <c r="DJ54">
        <v>180.5</v>
      </c>
      <c r="DK54">
        <v>124.5</v>
      </c>
      <c r="DL54">
        <v>116.7</v>
      </c>
      <c r="DM54">
        <v>3</v>
      </c>
      <c r="DN54">
        <v>0</v>
      </c>
      <c r="DO54">
        <v>22</v>
      </c>
      <c r="DP54">
        <v>-2</v>
      </c>
      <c r="DQ54">
        <v>1</v>
      </c>
      <c r="DR54" s="10">
        <f t="shared" si="20"/>
        <v>53.400000000000006</v>
      </c>
      <c r="DS54" s="10">
        <f t="shared" si="20"/>
        <v>-103.8</v>
      </c>
      <c r="DT54" s="10">
        <f t="shared" si="21"/>
        <v>2851.5600000000004</v>
      </c>
      <c r="DU54" s="10">
        <f t="shared" si="21"/>
        <v>10774.439999999999</v>
      </c>
      <c r="DV54" s="10">
        <f t="shared" si="22"/>
        <v>13626</v>
      </c>
      <c r="DW54" s="10">
        <f t="shared" si="23"/>
        <v>116.73045875006231</v>
      </c>
      <c r="DX54"/>
      <c r="DY54"/>
      <c r="DZ54"/>
      <c r="EA54"/>
      <c r="EB54"/>
      <c r="EC54" s="1">
        <v>96.27</v>
      </c>
      <c r="ED54" s="1">
        <v>157.9</v>
      </c>
      <c r="EE54" s="1">
        <v>20.7</v>
      </c>
      <c r="EF54" s="1">
        <v>60.6</v>
      </c>
      <c r="EG54" s="1">
        <v>20.7</v>
      </c>
      <c r="EH54" s="1">
        <v>97.4</v>
      </c>
      <c r="EI54" s="1">
        <v>3</v>
      </c>
      <c r="EJ54" s="1">
        <v>0</v>
      </c>
      <c r="EK54" s="1">
        <v>20</v>
      </c>
      <c r="EL54" s="1">
        <v>0</v>
      </c>
      <c r="EM54" s="1">
        <v>1</v>
      </c>
      <c r="EN54" s="1">
        <f t="shared" si="24"/>
        <v>97.300000000000011</v>
      </c>
      <c r="EO54" s="1">
        <f t="shared" si="24"/>
        <v>0</v>
      </c>
      <c r="EP54" s="1">
        <f t="shared" si="25"/>
        <v>9467.2900000000027</v>
      </c>
      <c r="EQ54" s="1">
        <f t="shared" si="25"/>
        <v>0</v>
      </c>
      <c r="ER54" s="1">
        <f t="shared" si="26"/>
        <v>9467.2900000000027</v>
      </c>
      <c r="ES54" s="1">
        <f t="shared" si="27"/>
        <v>97.300000000000011</v>
      </c>
      <c r="ET54"/>
      <c r="EU54"/>
      <c r="EV54"/>
      <c r="EW54"/>
      <c r="EX54"/>
      <c r="FJ54" s="10">
        <f t="shared" si="28"/>
        <v>0</v>
      </c>
      <c r="FK54" s="10">
        <f t="shared" si="28"/>
        <v>0</v>
      </c>
      <c r="FL54" s="10">
        <f t="shared" si="29"/>
        <v>0</v>
      </c>
      <c r="FM54" s="10">
        <f t="shared" si="29"/>
        <v>0</v>
      </c>
      <c r="FN54" s="10">
        <f t="shared" si="30"/>
        <v>0</v>
      </c>
      <c r="FO54" s="10">
        <f t="shared" si="31"/>
        <v>0</v>
      </c>
      <c r="FP54"/>
      <c r="FQ54"/>
      <c r="FR54"/>
      <c r="FS54"/>
      <c r="FT54"/>
    </row>
    <row r="55" spans="1:176" x14ac:dyDescent="0.35">
      <c r="A55">
        <v>96.957999999999998</v>
      </c>
      <c r="B55">
        <v>144.9</v>
      </c>
      <c r="C55">
        <v>20.7</v>
      </c>
      <c r="D55">
        <v>157.9</v>
      </c>
      <c r="E55">
        <v>20.7</v>
      </c>
      <c r="F55">
        <v>13.1</v>
      </c>
      <c r="G55">
        <v>1</v>
      </c>
      <c r="H55">
        <v>1</v>
      </c>
      <c r="I55">
        <v>21</v>
      </c>
      <c r="J55">
        <v>1</v>
      </c>
      <c r="K55">
        <v>1</v>
      </c>
      <c r="L55" s="26">
        <f t="shared" si="0"/>
        <v>-13</v>
      </c>
      <c r="M55" s="26">
        <f t="shared" si="0"/>
        <v>0</v>
      </c>
      <c r="N55" s="26">
        <f t="shared" si="1"/>
        <v>169</v>
      </c>
      <c r="O55" s="26">
        <f t="shared" si="1"/>
        <v>0</v>
      </c>
      <c r="P55" s="26">
        <f t="shared" si="2"/>
        <v>169</v>
      </c>
      <c r="Q55" s="26">
        <f t="shared" si="3"/>
        <v>13</v>
      </c>
      <c r="W55">
        <v>113.16</v>
      </c>
      <c r="X55">
        <v>208.1</v>
      </c>
      <c r="Y55">
        <v>135.19999999999999</v>
      </c>
      <c r="Z55">
        <v>-1</v>
      </c>
      <c r="AA55">
        <v>-1</v>
      </c>
      <c r="AB55">
        <v>-1</v>
      </c>
      <c r="AC55">
        <v>-1</v>
      </c>
      <c r="AD55">
        <v>0</v>
      </c>
      <c r="AE55">
        <v>23</v>
      </c>
      <c r="AF55">
        <v>-1</v>
      </c>
      <c r="AG55">
        <v>1</v>
      </c>
      <c r="AH55" s="10">
        <f t="shared" si="4"/>
        <v>-38.200000000000017</v>
      </c>
      <c r="AI55" s="10">
        <f t="shared" si="4"/>
        <v>106.89999999999999</v>
      </c>
      <c r="AJ55" s="10">
        <f t="shared" si="5"/>
        <v>1459.2400000000014</v>
      </c>
      <c r="AK55" s="10">
        <f t="shared" si="5"/>
        <v>11427.609999999999</v>
      </c>
      <c r="AL55" s="10">
        <f t="shared" si="6"/>
        <v>12886.85</v>
      </c>
      <c r="AM55" s="10">
        <f t="shared" si="7"/>
        <v>113.52026250850551</v>
      </c>
      <c r="AN55"/>
      <c r="AO55"/>
      <c r="AP55"/>
      <c r="AQ55"/>
      <c r="AR55"/>
      <c r="AS55">
        <v>89.224000000000004</v>
      </c>
      <c r="AT55">
        <v>260.3</v>
      </c>
      <c r="AU55">
        <v>24.7</v>
      </c>
      <c r="AV55">
        <v>276.89999999999998</v>
      </c>
      <c r="AW55">
        <v>32.299999999999997</v>
      </c>
      <c r="AX55">
        <v>18.3</v>
      </c>
      <c r="AY55">
        <v>1</v>
      </c>
      <c r="AZ55">
        <v>1</v>
      </c>
      <c r="BA55">
        <v>21</v>
      </c>
      <c r="BB55">
        <v>1</v>
      </c>
      <c r="BC55">
        <v>1</v>
      </c>
      <c r="BD55" s="1">
        <f t="shared" si="8"/>
        <v>-16.599999999999966</v>
      </c>
      <c r="BE55" s="1">
        <f t="shared" si="8"/>
        <v>-7.5999999999999979</v>
      </c>
      <c r="BF55" s="1">
        <f t="shared" si="9"/>
        <v>275.55999999999887</v>
      </c>
      <c r="BG55" s="1">
        <f t="shared" si="9"/>
        <v>57.75999999999997</v>
      </c>
      <c r="BH55" s="1">
        <f t="shared" si="10"/>
        <v>333.31999999999886</v>
      </c>
      <c r="BI55" s="1">
        <f t="shared" si="11"/>
        <v>18.25705343148228</v>
      </c>
      <c r="BJ55"/>
      <c r="BK55"/>
      <c r="BL55"/>
      <c r="BM55"/>
      <c r="BN55"/>
      <c r="BO55">
        <v>93.215000000000003</v>
      </c>
      <c r="BP55">
        <v>199</v>
      </c>
      <c r="BQ55">
        <v>20.7</v>
      </c>
      <c r="BR55">
        <v>185.3</v>
      </c>
      <c r="BS55">
        <v>24.9</v>
      </c>
      <c r="BT55">
        <v>14.4</v>
      </c>
      <c r="BU55">
        <v>1</v>
      </c>
      <c r="BV55">
        <v>1</v>
      </c>
      <c r="BW55">
        <v>22</v>
      </c>
      <c r="BX55">
        <v>1</v>
      </c>
      <c r="BY55">
        <v>1</v>
      </c>
      <c r="BZ55" s="10">
        <f t="shared" si="12"/>
        <v>13.699999999999989</v>
      </c>
      <c r="CA55" s="10">
        <f t="shared" si="12"/>
        <v>-4.1999999999999993</v>
      </c>
      <c r="CB55" s="10">
        <f t="shared" si="13"/>
        <v>187.68999999999969</v>
      </c>
      <c r="CC55" s="10">
        <f t="shared" si="13"/>
        <v>17.639999999999993</v>
      </c>
      <c r="CD55" s="10">
        <f t="shared" si="14"/>
        <v>205.32999999999967</v>
      </c>
      <c r="CE55" s="10">
        <f t="shared" si="15"/>
        <v>14.329340529138097</v>
      </c>
      <c r="CG55"/>
      <c r="CH55"/>
      <c r="CI55"/>
      <c r="CJ55"/>
      <c r="CK55">
        <v>99.948999999999998</v>
      </c>
      <c r="CL55">
        <v>281.39999999999998</v>
      </c>
      <c r="CM55">
        <v>33.6</v>
      </c>
      <c r="CN55">
        <v>-1</v>
      </c>
      <c r="CO55">
        <v>-1</v>
      </c>
      <c r="CP55">
        <v>-1</v>
      </c>
      <c r="CQ55">
        <v>-1</v>
      </c>
      <c r="CR55">
        <v>0</v>
      </c>
      <c r="CS55">
        <v>24</v>
      </c>
      <c r="CT55">
        <v>-1</v>
      </c>
      <c r="CU55">
        <v>1</v>
      </c>
      <c r="CV55" s="1">
        <f t="shared" si="16"/>
        <v>19.399999999999977</v>
      </c>
      <c r="CW55" s="1">
        <f t="shared" si="16"/>
        <v>2.9000000000000021</v>
      </c>
      <c r="CX55" s="1">
        <f t="shared" si="17"/>
        <v>376.3599999999991</v>
      </c>
      <c r="CY55" s="1">
        <f t="shared" si="17"/>
        <v>8.4100000000000126</v>
      </c>
      <c r="CZ55" s="1">
        <f t="shared" si="18"/>
        <v>384.76999999999913</v>
      </c>
      <c r="DA55" s="1">
        <f t="shared" si="19"/>
        <v>19.615555052049867</v>
      </c>
      <c r="DB55"/>
      <c r="DC55"/>
      <c r="DD55"/>
      <c r="DE55"/>
      <c r="DF55"/>
      <c r="DG55">
        <v>107.092</v>
      </c>
      <c r="DH55">
        <v>276.89999999999998</v>
      </c>
      <c r="DI55">
        <v>33.6</v>
      </c>
      <c r="DJ55">
        <v>-1</v>
      </c>
      <c r="DK55">
        <v>-1</v>
      </c>
      <c r="DL55">
        <v>-1</v>
      </c>
      <c r="DM55">
        <v>-1</v>
      </c>
      <c r="DN55">
        <v>0</v>
      </c>
      <c r="DO55">
        <v>22</v>
      </c>
      <c r="DP55">
        <v>-1</v>
      </c>
      <c r="DQ55">
        <v>1</v>
      </c>
      <c r="DR55" s="10">
        <f t="shared" si="20"/>
        <v>42.999999999999972</v>
      </c>
      <c r="DS55" s="10">
        <f t="shared" si="20"/>
        <v>12.900000000000002</v>
      </c>
      <c r="DT55" s="10">
        <f t="shared" si="21"/>
        <v>1848.9999999999975</v>
      </c>
      <c r="DU55" s="10">
        <f t="shared" si="21"/>
        <v>166.41000000000005</v>
      </c>
      <c r="DV55" s="10">
        <f t="shared" si="22"/>
        <v>2015.4099999999976</v>
      </c>
      <c r="DW55" s="10">
        <f t="shared" si="23"/>
        <v>44.893317988315339</v>
      </c>
      <c r="DX55"/>
      <c r="DY55"/>
      <c r="DZ55"/>
      <c r="EA55"/>
      <c r="EB55"/>
      <c r="EC55" s="1">
        <v>96.957999999999998</v>
      </c>
      <c r="ED55" s="1">
        <v>144.9</v>
      </c>
      <c r="EE55" s="1">
        <v>20.7</v>
      </c>
      <c r="EF55" s="1">
        <v>157.9</v>
      </c>
      <c r="EG55" s="1">
        <v>20.7</v>
      </c>
      <c r="EH55" s="1">
        <v>13.1</v>
      </c>
      <c r="EI55" s="1">
        <v>1</v>
      </c>
      <c r="EJ55" s="1">
        <v>1</v>
      </c>
      <c r="EK55" s="1">
        <v>21</v>
      </c>
      <c r="EL55" s="1">
        <v>1</v>
      </c>
      <c r="EM55" s="1">
        <v>1</v>
      </c>
      <c r="EN55" s="1">
        <f t="shared" si="24"/>
        <v>-13</v>
      </c>
      <c r="EO55" s="1">
        <f t="shared" si="24"/>
        <v>0</v>
      </c>
      <c r="EP55" s="1">
        <f t="shared" si="25"/>
        <v>169</v>
      </c>
      <c r="EQ55" s="1">
        <f t="shared" si="25"/>
        <v>0</v>
      </c>
      <c r="ER55" s="1">
        <f t="shared" si="26"/>
        <v>169</v>
      </c>
      <c r="ES55" s="1">
        <f t="shared" si="27"/>
        <v>13</v>
      </c>
      <c r="ET55"/>
      <c r="EU55"/>
      <c r="EV55"/>
      <c r="EW55"/>
      <c r="EX55"/>
      <c r="FJ55" s="10">
        <f t="shared" si="28"/>
        <v>0</v>
      </c>
      <c r="FK55" s="10">
        <f t="shared" si="28"/>
        <v>0</v>
      </c>
      <c r="FL55" s="10">
        <f t="shared" si="29"/>
        <v>0</v>
      </c>
      <c r="FM55" s="10">
        <f t="shared" si="29"/>
        <v>0</v>
      </c>
      <c r="FN55" s="10">
        <f t="shared" si="30"/>
        <v>0</v>
      </c>
      <c r="FO55" s="10">
        <f t="shared" si="31"/>
        <v>0</v>
      </c>
      <c r="FP55"/>
      <c r="FQ55"/>
      <c r="FR55"/>
      <c r="FS55"/>
      <c r="FT55"/>
    </row>
    <row r="56" spans="1:176" x14ac:dyDescent="0.35">
      <c r="A56">
        <v>100.238</v>
      </c>
      <c r="B56">
        <v>263.2</v>
      </c>
      <c r="C56">
        <v>30.1</v>
      </c>
      <c r="D56">
        <v>-1</v>
      </c>
      <c r="E56">
        <v>-1</v>
      </c>
      <c r="F56">
        <v>-1</v>
      </c>
      <c r="G56">
        <v>-1</v>
      </c>
      <c r="H56">
        <v>0</v>
      </c>
      <c r="I56">
        <v>21</v>
      </c>
      <c r="J56">
        <v>-1</v>
      </c>
      <c r="K56">
        <v>1</v>
      </c>
      <c r="L56" s="26">
        <f t="shared" si="0"/>
        <v>118.29999999999998</v>
      </c>
      <c r="M56" s="26">
        <f t="shared" si="0"/>
        <v>9.4000000000000021</v>
      </c>
      <c r="N56" s="26">
        <f t="shared" si="1"/>
        <v>13994.889999999996</v>
      </c>
      <c r="O56" s="26">
        <f t="shared" si="1"/>
        <v>88.360000000000042</v>
      </c>
      <c r="P56" s="26">
        <f t="shared" si="2"/>
        <v>14083.249999999996</v>
      </c>
      <c r="Q56" s="26">
        <f t="shared" si="3"/>
        <v>118.67286968806306</v>
      </c>
      <c r="W56">
        <v>113.456</v>
      </c>
      <c r="X56">
        <v>233.5</v>
      </c>
      <c r="Y56">
        <v>35.799999999999997</v>
      </c>
      <c r="Z56">
        <v>208.1</v>
      </c>
      <c r="AA56">
        <v>135.19999999999999</v>
      </c>
      <c r="AB56">
        <v>102.5</v>
      </c>
      <c r="AC56">
        <v>3</v>
      </c>
      <c r="AD56">
        <v>0</v>
      </c>
      <c r="AE56">
        <v>23</v>
      </c>
      <c r="AF56">
        <v>0</v>
      </c>
      <c r="AG56">
        <v>1</v>
      </c>
      <c r="AH56" s="10">
        <f t="shared" si="4"/>
        <v>25.400000000000006</v>
      </c>
      <c r="AI56" s="10">
        <f t="shared" si="4"/>
        <v>-99.399999999999991</v>
      </c>
      <c r="AJ56" s="10">
        <f t="shared" si="5"/>
        <v>645.16000000000031</v>
      </c>
      <c r="AK56" s="10">
        <f t="shared" si="5"/>
        <v>9880.3599999999988</v>
      </c>
      <c r="AL56" s="10">
        <f t="shared" si="6"/>
        <v>10525.519999999999</v>
      </c>
      <c r="AM56" s="10">
        <f t="shared" si="7"/>
        <v>102.5939569370438</v>
      </c>
      <c r="AN56"/>
      <c r="AO56"/>
      <c r="AP56"/>
      <c r="AQ56"/>
      <c r="AR56"/>
      <c r="AS56">
        <v>92.168000000000006</v>
      </c>
      <c r="AT56">
        <v>276.89999999999998</v>
      </c>
      <c r="AU56">
        <v>27.2</v>
      </c>
      <c r="AV56">
        <v>-1</v>
      </c>
      <c r="AW56">
        <v>-1</v>
      </c>
      <c r="AX56">
        <v>-1</v>
      </c>
      <c r="AY56">
        <v>-1</v>
      </c>
      <c r="AZ56">
        <v>0</v>
      </c>
      <c r="BA56">
        <v>21</v>
      </c>
      <c r="BB56">
        <v>-1</v>
      </c>
      <c r="BC56">
        <v>1</v>
      </c>
      <c r="BD56" s="1">
        <f t="shared" si="8"/>
        <v>16.599999999999966</v>
      </c>
      <c r="BE56" s="1">
        <f t="shared" si="8"/>
        <v>2.5</v>
      </c>
      <c r="BF56" s="1">
        <f t="shared" si="9"/>
        <v>275.55999999999887</v>
      </c>
      <c r="BG56" s="1">
        <f t="shared" si="9"/>
        <v>6.25</v>
      </c>
      <c r="BH56" s="1">
        <f t="shared" si="10"/>
        <v>281.80999999999887</v>
      </c>
      <c r="BI56" s="1">
        <f t="shared" si="11"/>
        <v>16.787197502859101</v>
      </c>
      <c r="BJ56"/>
      <c r="BK56"/>
      <c r="BL56"/>
      <c r="BM56"/>
      <c r="BN56"/>
      <c r="BO56">
        <v>93.543000000000006</v>
      </c>
      <c r="BP56">
        <v>212.8</v>
      </c>
      <c r="BQ56">
        <v>155</v>
      </c>
      <c r="BR56">
        <v>199</v>
      </c>
      <c r="BS56">
        <v>20.7</v>
      </c>
      <c r="BT56">
        <v>135</v>
      </c>
      <c r="BU56">
        <v>3</v>
      </c>
      <c r="BV56">
        <v>0</v>
      </c>
      <c r="BW56">
        <v>22</v>
      </c>
      <c r="BX56">
        <v>-2</v>
      </c>
      <c r="BY56">
        <v>1</v>
      </c>
      <c r="BZ56" s="10">
        <f t="shared" si="12"/>
        <v>13.800000000000011</v>
      </c>
      <c r="CA56" s="10">
        <f t="shared" si="12"/>
        <v>134.30000000000001</v>
      </c>
      <c r="CB56" s="10">
        <f t="shared" si="13"/>
        <v>190.44000000000031</v>
      </c>
      <c r="CC56" s="10">
        <f t="shared" si="13"/>
        <v>18036.490000000002</v>
      </c>
      <c r="CD56" s="10">
        <f t="shared" si="14"/>
        <v>18226.93</v>
      </c>
      <c r="CE56" s="10">
        <f t="shared" si="15"/>
        <v>135.00714795891363</v>
      </c>
      <c r="CG56"/>
      <c r="CH56"/>
      <c r="CI56"/>
      <c r="CJ56"/>
      <c r="CK56">
        <v>100.517</v>
      </c>
      <c r="CL56">
        <v>272.39999999999998</v>
      </c>
      <c r="CM56">
        <v>27.2</v>
      </c>
      <c r="CN56">
        <v>281.39999999999998</v>
      </c>
      <c r="CO56">
        <v>33.6</v>
      </c>
      <c r="CP56">
        <v>11.1</v>
      </c>
      <c r="CQ56">
        <v>1</v>
      </c>
      <c r="CR56">
        <v>1</v>
      </c>
      <c r="CS56">
        <v>25</v>
      </c>
      <c r="CT56">
        <v>1</v>
      </c>
      <c r="CU56">
        <v>1</v>
      </c>
      <c r="CV56" s="1">
        <f t="shared" si="16"/>
        <v>-9</v>
      </c>
      <c r="CW56" s="1">
        <f t="shared" si="16"/>
        <v>-6.4000000000000021</v>
      </c>
      <c r="CX56" s="1">
        <f t="shared" si="17"/>
        <v>81</v>
      </c>
      <c r="CY56" s="1">
        <f t="shared" si="17"/>
        <v>40.960000000000029</v>
      </c>
      <c r="CZ56" s="1">
        <f t="shared" si="18"/>
        <v>121.96000000000004</v>
      </c>
      <c r="DA56" s="1">
        <f t="shared" si="19"/>
        <v>11.043550153822821</v>
      </c>
      <c r="DB56"/>
      <c r="DC56"/>
      <c r="DD56"/>
      <c r="DE56"/>
      <c r="DF56"/>
      <c r="DG56">
        <v>107.124</v>
      </c>
      <c r="DH56">
        <v>276.89999999999998</v>
      </c>
      <c r="DI56">
        <v>20.7</v>
      </c>
      <c r="DJ56">
        <v>276.89999999999998</v>
      </c>
      <c r="DK56">
        <v>33.6</v>
      </c>
      <c r="DL56">
        <v>12.9</v>
      </c>
      <c r="DM56">
        <v>1</v>
      </c>
      <c r="DN56">
        <v>1</v>
      </c>
      <c r="DO56">
        <v>23</v>
      </c>
      <c r="DP56">
        <v>1</v>
      </c>
      <c r="DQ56">
        <v>1</v>
      </c>
      <c r="DR56" s="10">
        <f t="shared" si="20"/>
        <v>0</v>
      </c>
      <c r="DS56" s="10">
        <f t="shared" si="20"/>
        <v>-12.900000000000002</v>
      </c>
      <c r="DT56" s="10">
        <f t="shared" si="21"/>
        <v>0</v>
      </c>
      <c r="DU56" s="10">
        <f t="shared" si="21"/>
        <v>166.41000000000005</v>
      </c>
      <c r="DV56" s="10">
        <f t="shared" si="22"/>
        <v>166.41000000000005</v>
      </c>
      <c r="DW56" s="10">
        <f t="shared" si="23"/>
        <v>12.900000000000002</v>
      </c>
      <c r="DX56"/>
      <c r="DY56"/>
      <c r="DZ56"/>
      <c r="EA56"/>
      <c r="EB56"/>
      <c r="EC56" s="1">
        <v>100.238</v>
      </c>
      <c r="ED56" s="1">
        <v>263.2</v>
      </c>
      <c r="EE56" s="1">
        <v>30.1</v>
      </c>
      <c r="EF56" s="1">
        <v>-1</v>
      </c>
      <c r="EG56" s="1">
        <v>-1</v>
      </c>
      <c r="EH56" s="1">
        <v>-1</v>
      </c>
      <c r="EI56" s="1">
        <v>-1</v>
      </c>
      <c r="EJ56" s="1">
        <v>0</v>
      </c>
      <c r="EK56" s="1">
        <v>21</v>
      </c>
      <c r="EL56" s="1">
        <v>-1</v>
      </c>
      <c r="EM56" s="1">
        <v>1</v>
      </c>
      <c r="EN56" s="1">
        <f t="shared" si="24"/>
        <v>118.29999999999998</v>
      </c>
      <c r="EO56" s="1">
        <f t="shared" si="24"/>
        <v>9.4000000000000021</v>
      </c>
      <c r="EP56" s="1">
        <f t="shared" si="25"/>
        <v>13994.889999999996</v>
      </c>
      <c r="EQ56" s="1">
        <f t="shared" si="25"/>
        <v>88.360000000000042</v>
      </c>
      <c r="ER56" s="1">
        <f t="shared" si="26"/>
        <v>14083.249999999996</v>
      </c>
      <c r="ES56" s="1">
        <f t="shared" si="27"/>
        <v>118.67286968806306</v>
      </c>
      <c r="ET56"/>
      <c r="EU56"/>
      <c r="EV56"/>
      <c r="EW56"/>
      <c r="EX56"/>
      <c r="FJ56" s="10">
        <f t="shared" si="28"/>
        <v>0</v>
      </c>
      <c r="FK56" s="10">
        <f t="shared" si="28"/>
        <v>0</v>
      </c>
      <c r="FL56" s="10">
        <f t="shared" si="29"/>
        <v>0</v>
      </c>
      <c r="FM56" s="10">
        <f t="shared" si="29"/>
        <v>0</v>
      </c>
      <c r="FN56" s="10">
        <f t="shared" si="30"/>
        <v>0</v>
      </c>
      <c r="FO56" s="10">
        <f t="shared" si="31"/>
        <v>0</v>
      </c>
      <c r="FP56"/>
      <c r="FQ56"/>
      <c r="FR56"/>
      <c r="FS56"/>
      <c r="FT56"/>
    </row>
    <row r="57" spans="1:176" x14ac:dyDescent="0.35">
      <c r="A57">
        <v>100.94199999999999</v>
      </c>
      <c r="B57">
        <v>226.8</v>
      </c>
      <c r="C57">
        <v>26.1</v>
      </c>
      <c r="D57">
        <v>263.2</v>
      </c>
      <c r="E57">
        <v>30.1</v>
      </c>
      <c r="F57">
        <v>36.6</v>
      </c>
      <c r="G57">
        <v>1</v>
      </c>
      <c r="H57">
        <v>1</v>
      </c>
      <c r="I57">
        <v>22</v>
      </c>
      <c r="J57">
        <v>1</v>
      </c>
      <c r="K57">
        <v>1</v>
      </c>
      <c r="L57" s="26">
        <f t="shared" si="0"/>
        <v>-36.399999999999977</v>
      </c>
      <c r="M57" s="26">
        <f t="shared" si="0"/>
        <v>-4</v>
      </c>
      <c r="N57" s="26">
        <f t="shared" si="1"/>
        <v>1324.9599999999984</v>
      </c>
      <c r="O57" s="26">
        <f t="shared" si="1"/>
        <v>16</v>
      </c>
      <c r="P57" s="26">
        <f t="shared" si="2"/>
        <v>1340.9599999999984</v>
      </c>
      <c r="Q57" s="26">
        <f t="shared" si="3"/>
        <v>36.619120688514606</v>
      </c>
      <c r="W57">
        <v>115.304</v>
      </c>
      <c r="X57">
        <v>267.89999999999998</v>
      </c>
      <c r="Y57">
        <v>24.9</v>
      </c>
      <c r="Z57">
        <v>233.5</v>
      </c>
      <c r="AA57">
        <v>35.799999999999997</v>
      </c>
      <c r="AB57">
        <v>36.1</v>
      </c>
      <c r="AC57">
        <v>1</v>
      </c>
      <c r="AD57">
        <v>1</v>
      </c>
      <c r="AE57">
        <v>24</v>
      </c>
      <c r="AF57">
        <v>1</v>
      </c>
      <c r="AG57">
        <v>1</v>
      </c>
      <c r="AH57" s="10">
        <f t="shared" si="4"/>
        <v>34.399999999999977</v>
      </c>
      <c r="AI57" s="10">
        <f t="shared" si="4"/>
        <v>-10.899999999999999</v>
      </c>
      <c r="AJ57" s="10">
        <f t="shared" si="5"/>
        <v>1183.3599999999985</v>
      </c>
      <c r="AK57" s="10">
        <f t="shared" si="5"/>
        <v>118.80999999999997</v>
      </c>
      <c r="AL57" s="10">
        <f t="shared" si="6"/>
        <v>1302.1699999999985</v>
      </c>
      <c r="AM57" s="10">
        <f t="shared" si="7"/>
        <v>36.085592692929382</v>
      </c>
      <c r="AN57"/>
      <c r="AO57"/>
      <c r="AP57"/>
      <c r="AQ57"/>
      <c r="AR57"/>
      <c r="AS57">
        <v>92.584000000000003</v>
      </c>
      <c r="AT57">
        <v>267.89999999999998</v>
      </c>
      <c r="AU57">
        <v>42.3</v>
      </c>
      <c r="AV57">
        <v>276.89999999999998</v>
      </c>
      <c r="AW57">
        <v>27.2</v>
      </c>
      <c r="AX57">
        <v>17.600000000000001</v>
      </c>
      <c r="AY57">
        <v>1</v>
      </c>
      <c r="AZ57">
        <v>1</v>
      </c>
      <c r="BA57">
        <v>22</v>
      </c>
      <c r="BB57">
        <v>1</v>
      </c>
      <c r="BC57">
        <v>1</v>
      </c>
      <c r="BD57" s="1">
        <f t="shared" si="8"/>
        <v>-9</v>
      </c>
      <c r="BE57" s="1">
        <f t="shared" si="8"/>
        <v>15.099999999999998</v>
      </c>
      <c r="BF57" s="1">
        <f t="shared" si="9"/>
        <v>81</v>
      </c>
      <c r="BG57" s="1">
        <f t="shared" si="9"/>
        <v>228.00999999999993</v>
      </c>
      <c r="BH57" s="1">
        <f t="shared" si="10"/>
        <v>309.00999999999993</v>
      </c>
      <c r="BI57" s="1">
        <f t="shared" si="11"/>
        <v>17.57868026900768</v>
      </c>
      <c r="BJ57"/>
      <c r="BK57"/>
      <c r="BL57"/>
      <c r="BM57"/>
      <c r="BN57"/>
      <c r="BO57">
        <v>96.775000000000006</v>
      </c>
      <c r="BP57">
        <v>267.89999999999998</v>
      </c>
      <c r="BQ57">
        <v>30.7</v>
      </c>
      <c r="BR57">
        <v>-1</v>
      </c>
      <c r="BS57">
        <v>-1</v>
      </c>
      <c r="BT57">
        <v>-1</v>
      </c>
      <c r="BU57">
        <v>-1</v>
      </c>
      <c r="BV57">
        <v>0</v>
      </c>
      <c r="BW57">
        <v>22</v>
      </c>
      <c r="BX57">
        <v>-1</v>
      </c>
      <c r="BY57">
        <v>1</v>
      </c>
      <c r="BZ57" s="10">
        <f t="shared" si="12"/>
        <v>55.099999999999966</v>
      </c>
      <c r="CA57" s="10">
        <f t="shared" si="12"/>
        <v>-124.3</v>
      </c>
      <c r="CB57" s="10">
        <f t="shared" si="13"/>
        <v>3036.0099999999961</v>
      </c>
      <c r="CC57" s="10">
        <f t="shared" si="13"/>
        <v>15450.49</v>
      </c>
      <c r="CD57" s="10">
        <f t="shared" si="14"/>
        <v>18486.499999999996</v>
      </c>
      <c r="CE57" s="10">
        <f t="shared" si="15"/>
        <v>135.9650690434863</v>
      </c>
      <c r="CG57"/>
      <c r="CH57"/>
      <c r="CI57"/>
      <c r="CJ57"/>
      <c r="CK57">
        <v>105.069</v>
      </c>
      <c r="CL57">
        <v>224.9</v>
      </c>
      <c r="CM57">
        <v>154.5</v>
      </c>
      <c r="CN57">
        <v>-1</v>
      </c>
      <c r="CO57">
        <v>-1</v>
      </c>
      <c r="CP57">
        <v>-1</v>
      </c>
      <c r="CQ57">
        <v>-1</v>
      </c>
      <c r="CR57">
        <v>0</v>
      </c>
      <c r="CS57">
        <v>25</v>
      </c>
      <c r="CT57">
        <v>-1</v>
      </c>
      <c r="CU57">
        <v>1</v>
      </c>
      <c r="CV57" s="1">
        <f t="shared" si="16"/>
        <v>-47.499999999999972</v>
      </c>
      <c r="CW57" s="1">
        <f t="shared" si="16"/>
        <v>127.3</v>
      </c>
      <c r="CX57" s="1">
        <f t="shared" si="17"/>
        <v>2256.2499999999973</v>
      </c>
      <c r="CY57" s="1">
        <f t="shared" si="17"/>
        <v>16205.289999999999</v>
      </c>
      <c r="CZ57" s="1">
        <f t="shared" si="18"/>
        <v>18461.539999999997</v>
      </c>
      <c r="DA57" s="1">
        <f t="shared" si="19"/>
        <v>135.87324975873653</v>
      </c>
      <c r="DB57"/>
      <c r="DC57"/>
      <c r="DD57"/>
      <c r="DE57"/>
      <c r="DF57"/>
      <c r="DG57">
        <v>110.636</v>
      </c>
      <c r="DH57">
        <v>273.8</v>
      </c>
      <c r="DI57">
        <v>41</v>
      </c>
      <c r="DJ57">
        <v>-1</v>
      </c>
      <c r="DK57">
        <v>-1</v>
      </c>
      <c r="DL57">
        <v>-1</v>
      </c>
      <c r="DM57">
        <v>-1</v>
      </c>
      <c r="DN57">
        <v>0</v>
      </c>
      <c r="DO57">
        <v>23</v>
      </c>
      <c r="DP57">
        <v>-1</v>
      </c>
      <c r="DQ57">
        <v>1</v>
      </c>
      <c r="DR57" s="10">
        <f t="shared" si="20"/>
        <v>-3.0999999999999659</v>
      </c>
      <c r="DS57" s="10">
        <f t="shared" si="20"/>
        <v>20.3</v>
      </c>
      <c r="DT57" s="10">
        <f t="shared" si="21"/>
        <v>9.609999999999788</v>
      </c>
      <c r="DU57" s="10">
        <f t="shared" si="21"/>
        <v>412.09000000000003</v>
      </c>
      <c r="DV57" s="10">
        <f t="shared" si="22"/>
        <v>421.69999999999982</v>
      </c>
      <c r="DW57" s="10">
        <f t="shared" si="23"/>
        <v>20.535335400231471</v>
      </c>
      <c r="DX57"/>
      <c r="DY57"/>
      <c r="DZ57"/>
      <c r="EA57"/>
      <c r="EB57"/>
      <c r="EC57" s="1">
        <v>100.94199999999999</v>
      </c>
      <c r="ED57" s="1">
        <v>226.8</v>
      </c>
      <c r="EE57" s="1">
        <v>26.1</v>
      </c>
      <c r="EF57" s="1">
        <v>263.2</v>
      </c>
      <c r="EG57" s="1">
        <v>30.1</v>
      </c>
      <c r="EH57" s="1">
        <v>36.6</v>
      </c>
      <c r="EI57" s="1">
        <v>1</v>
      </c>
      <c r="EJ57" s="1">
        <v>1</v>
      </c>
      <c r="EK57" s="1">
        <v>22</v>
      </c>
      <c r="EL57" s="1">
        <v>1</v>
      </c>
      <c r="EM57" s="1">
        <v>1</v>
      </c>
      <c r="EN57" s="1">
        <f t="shared" si="24"/>
        <v>-36.399999999999977</v>
      </c>
      <c r="EO57" s="1">
        <f t="shared" si="24"/>
        <v>-4</v>
      </c>
      <c r="EP57" s="1">
        <f t="shared" si="25"/>
        <v>1324.9599999999984</v>
      </c>
      <c r="EQ57" s="1">
        <f t="shared" si="25"/>
        <v>16</v>
      </c>
      <c r="ER57" s="1">
        <f t="shared" si="26"/>
        <v>1340.9599999999984</v>
      </c>
      <c r="ES57" s="1">
        <f t="shared" si="27"/>
        <v>36.619120688514606</v>
      </c>
      <c r="ET57"/>
      <c r="EU57"/>
      <c r="EV57"/>
      <c r="EW57"/>
      <c r="EX57"/>
      <c r="FJ57" s="10">
        <f t="shared" si="28"/>
        <v>0</v>
      </c>
      <c r="FK57" s="10">
        <f t="shared" si="28"/>
        <v>0</v>
      </c>
      <c r="FL57" s="10">
        <f t="shared" si="29"/>
        <v>0</v>
      </c>
      <c r="FM57" s="10">
        <f t="shared" si="29"/>
        <v>0</v>
      </c>
      <c r="FN57" s="10">
        <f t="shared" si="30"/>
        <v>0</v>
      </c>
      <c r="FO57" s="10">
        <f t="shared" si="31"/>
        <v>0</v>
      </c>
      <c r="FP57"/>
      <c r="FQ57"/>
      <c r="FR57"/>
      <c r="FS57"/>
      <c r="FT57"/>
    </row>
    <row r="58" spans="1:176" x14ac:dyDescent="0.35">
      <c r="A58">
        <v>104.10899999999999</v>
      </c>
      <c r="B58">
        <v>272.39999999999998</v>
      </c>
      <c r="C58">
        <v>22.5</v>
      </c>
      <c r="D58">
        <v>-1</v>
      </c>
      <c r="E58">
        <v>-1</v>
      </c>
      <c r="F58">
        <v>-1</v>
      </c>
      <c r="G58">
        <v>-1</v>
      </c>
      <c r="H58">
        <v>0</v>
      </c>
      <c r="I58">
        <v>22</v>
      </c>
      <c r="J58">
        <v>-1</v>
      </c>
      <c r="K58">
        <v>1</v>
      </c>
      <c r="L58" s="26">
        <f t="shared" si="0"/>
        <v>45.599999999999966</v>
      </c>
      <c r="M58" s="26">
        <f t="shared" si="0"/>
        <v>-3.6000000000000014</v>
      </c>
      <c r="N58" s="26">
        <f t="shared" si="1"/>
        <v>2079.3599999999969</v>
      </c>
      <c r="O58" s="26">
        <f t="shared" si="1"/>
        <v>12.96000000000001</v>
      </c>
      <c r="P58" s="26">
        <f t="shared" si="2"/>
        <v>2092.319999999997</v>
      </c>
      <c r="Q58" s="26">
        <f t="shared" si="3"/>
        <v>45.741884526110169</v>
      </c>
      <c r="W58">
        <v>118.70399999999999</v>
      </c>
      <c r="X58">
        <v>237.7</v>
      </c>
      <c r="Y58">
        <v>152.5</v>
      </c>
      <c r="Z58">
        <v>-1</v>
      </c>
      <c r="AA58">
        <v>-1</v>
      </c>
      <c r="AB58">
        <v>-1</v>
      </c>
      <c r="AC58">
        <v>-1</v>
      </c>
      <c r="AD58">
        <v>0</v>
      </c>
      <c r="AE58">
        <v>24</v>
      </c>
      <c r="AF58">
        <v>-1</v>
      </c>
      <c r="AG58">
        <v>1</v>
      </c>
      <c r="AH58" s="10">
        <f t="shared" si="4"/>
        <v>-30.199999999999989</v>
      </c>
      <c r="AI58" s="10">
        <f t="shared" si="4"/>
        <v>127.6</v>
      </c>
      <c r="AJ58" s="10">
        <f t="shared" si="5"/>
        <v>912.03999999999928</v>
      </c>
      <c r="AK58" s="10">
        <f t="shared" si="5"/>
        <v>16281.759999999998</v>
      </c>
      <c r="AL58" s="10">
        <f t="shared" si="6"/>
        <v>17193.8</v>
      </c>
      <c r="AM58" s="10">
        <f t="shared" si="7"/>
        <v>131.12513107715088</v>
      </c>
      <c r="AN58"/>
      <c r="AO58"/>
      <c r="AP58"/>
      <c r="AQ58"/>
      <c r="AR58"/>
      <c r="AS58">
        <v>95.367999999999995</v>
      </c>
      <c r="AT58">
        <v>272.39999999999998</v>
      </c>
      <c r="AU58">
        <v>32.700000000000003</v>
      </c>
      <c r="AV58">
        <v>-1</v>
      </c>
      <c r="AW58">
        <v>-1</v>
      </c>
      <c r="AX58">
        <v>-1</v>
      </c>
      <c r="AY58">
        <v>-1</v>
      </c>
      <c r="AZ58">
        <v>0</v>
      </c>
      <c r="BA58">
        <v>22</v>
      </c>
      <c r="BB58">
        <v>-1</v>
      </c>
      <c r="BC58">
        <v>1</v>
      </c>
      <c r="BD58" s="1">
        <f t="shared" si="8"/>
        <v>4.5</v>
      </c>
      <c r="BE58" s="1">
        <f t="shared" si="8"/>
        <v>-9.5999999999999943</v>
      </c>
      <c r="BF58" s="1">
        <f t="shared" si="9"/>
        <v>20.25</v>
      </c>
      <c r="BG58" s="1">
        <f t="shared" si="9"/>
        <v>92.159999999999897</v>
      </c>
      <c r="BH58" s="1">
        <f t="shared" si="10"/>
        <v>112.4099999999999</v>
      </c>
      <c r="BI58" s="1">
        <f t="shared" si="11"/>
        <v>10.60235822824337</v>
      </c>
      <c r="BJ58"/>
      <c r="BK58"/>
      <c r="BL58"/>
      <c r="BM58"/>
      <c r="BN58"/>
      <c r="BO58">
        <v>97.462999999999994</v>
      </c>
      <c r="BP58">
        <v>272.39999999999998</v>
      </c>
      <c r="BQ58">
        <v>32.299999999999997</v>
      </c>
      <c r="BR58">
        <v>267.89999999999998</v>
      </c>
      <c r="BS58">
        <v>30.7</v>
      </c>
      <c r="BT58">
        <v>4.8</v>
      </c>
      <c r="BU58">
        <v>1</v>
      </c>
      <c r="BV58">
        <v>1</v>
      </c>
      <c r="BW58">
        <v>23</v>
      </c>
      <c r="BX58">
        <v>1</v>
      </c>
      <c r="BY58">
        <v>1</v>
      </c>
      <c r="BZ58" s="10">
        <f t="shared" si="12"/>
        <v>4.5</v>
      </c>
      <c r="CA58" s="10">
        <f t="shared" si="12"/>
        <v>1.5999999999999979</v>
      </c>
      <c r="CB58" s="10">
        <f t="shared" si="13"/>
        <v>20.25</v>
      </c>
      <c r="CC58" s="10">
        <f t="shared" si="13"/>
        <v>2.5599999999999934</v>
      </c>
      <c r="CD58" s="10">
        <f t="shared" si="14"/>
        <v>22.809999999999995</v>
      </c>
      <c r="CE58" s="10">
        <f t="shared" si="15"/>
        <v>4.7759815745038212</v>
      </c>
      <c r="CG58"/>
      <c r="CH58"/>
      <c r="CI58"/>
      <c r="CJ58"/>
      <c r="CK58">
        <v>105.221</v>
      </c>
      <c r="CL58">
        <v>204.3</v>
      </c>
      <c r="CM58">
        <v>98.4</v>
      </c>
      <c r="CN58">
        <v>224.9</v>
      </c>
      <c r="CO58">
        <v>154.5</v>
      </c>
      <c r="CP58">
        <v>59.8</v>
      </c>
      <c r="CQ58">
        <v>2</v>
      </c>
      <c r="CR58">
        <v>0</v>
      </c>
      <c r="CS58">
        <v>25</v>
      </c>
      <c r="CT58">
        <v>0</v>
      </c>
      <c r="CU58">
        <v>1</v>
      </c>
      <c r="CV58" s="1">
        <f t="shared" si="16"/>
        <v>-20.599999999999994</v>
      </c>
      <c r="CW58" s="1">
        <f t="shared" si="16"/>
        <v>-56.099999999999994</v>
      </c>
      <c r="CX58" s="1">
        <f t="shared" si="17"/>
        <v>424.35999999999979</v>
      </c>
      <c r="CY58" s="1">
        <f t="shared" si="17"/>
        <v>3147.2099999999996</v>
      </c>
      <c r="CZ58" s="1">
        <f t="shared" si="18"/>
        <v>3571.5699999999993</v>
      </c>
      <c r="DA58" s="1">
        <f t="shared" si="19"/>
        <v>59.762613731328713</v>
      </c>
      <c r="DB58"/>
      <c r="DC58"/>
      <c r="DD58"/>
      <c r="DE58"/>
      <c r="DF58"/>
      <c r="DG58">
        <v>110.66800000000001</v>
      </c>
      <c r="DH58">
        <v>275.7</v>
      </c>
      <c r="DI58">
        <v>21.8</v>
      </c>
      <c r="DJ58">
        <v>273.8</v>
      </c>
      <c r="DK58">
        <v>41</v>
      </c>
      <c r="DL58">
        <v>19.2</v>
      </c>
      <c r="DM58">
        <v>1</v>
      </c>
      <c r="DN58">
        <v>1</v>
      </c>
      <c r="DO58">
        <v>24</v>
      </c>
      <c r="DP58">
        <v>1</v>
      </c>
      <c r="DQ58">
        <v>1</v>
      </c>
      <c r="DR58" s="10">
        <f t="shared" si="20"/>
        <v>1.8999999999999773</v>
      </c>
      <c r="DS58" s="10">
        <f t="shared" si="20"/>
        <v>-19.2</v>
      </c>
      <c r="DT58" s="10">
        <f t="shared" si="21"/>
        <v>3.6099999999999137</v>
      </c>
      <c r="DU58" s="10">
        <f t="shared" si="21"/>
        <v>368.64</v>
      </c>
      <c r="DV58" s="10">
        <f t="shared" si="22"/>
        <v>372.24999999999989</v>
      </c>
      <c r="DW58" s="10">
        <f t="shared" si="23"/>
        <v>19.293781381574735</v>
      </c>
      <c r="DX58"/>
      <c r="DY58"/>
      <c r="DZ58"/>
      <c r="EA58"/>
      <c r="EB58"/>
      <c r="EC58" s="1">
        <v>104.10899999999999</v>
      </c>
      <c r="ED58" s="1">
        <v>272.39999999999998</v>
      </c>
      <c r="EE58" s="1">
        <v>22.5</v>
      </c>
      <c r="EF58" s="1">
        <v>-1</v>
      </c>
      <c r="EG58" s="1">
        <v>-1</v>
      </c>
      <c r="EH58" s="1">
        <v>-1</v>
      </c>
      <c r="EI58" s="1">
        <v>-1</v>
      </c>
      <c r="EJ58" s="1">
        <v>0</v>
      </c>
      <c r="EK58" s="1">
        <v>22</v>
      </c>
      <c r="EL58" s="1">
        <v>-1</v>
      </c>
      <c r="EM58" s="1">
        <v>1</v>
      </c>
      <c r="EN58" s="1">
        <f t="shared" si="24"/>
        <v>45.599999999999966</v>
      </c>
      <c r="EO58" s="1">
        <f t="shared" si="24"/>
        <v>-3.6000000000000014</v>
      </c>
      <c r="EP58" s="1">
        <f t="shared" si="25"/>
        <v>2079.3599999999969</v>
      </c>
      <c r="EQ58" s="1">
        <f t="shared" si="25"/>
        <v>12.96000000000001</v>
      </c>
      <c r="ER58" s="1">
        <f t="shared" si="26"/>
        <v>2092.319999999997</v>
      </c>
      <c r="ES58" s="1">
        <f t="shared" si="27"/>
        <v>45.741884526110169</v>
      </c>
      <c r="ET58"/>
      <c r="EU58"/>
      <c r="EV58"/>
      <c r="EW58"/>
      <c r="EX58"/>
      <c r="FJ58" s="10">
        <f t="shared" si="28"/>
        <v>0</v>
      </c>
      <c r="FK58" s="10">
        <f t="shared" si="28"/>
        <v>0</v>
      </c>
      <c r="FL58" s="10">
        <f t="shared" si="29"/>
        <v>0</v>
      </c>
      <c r="FM58" s="10">
        <f t="shared" si="29"/>
        <v>0</v>
      </c>
      <c r="FN58" s="10">
        <f t="shared" si="30"/>
        <v>0</v>
      </c>
      <c r="FO58" s="10">
        <f t="shared" si="31"/>
        <v>0</v>
      </c>
      <c r="FP58"/>
      <c r="FQ58"/>
      <c r="FR58"/>
      <c r="FS58"/>
      <c r="FT58"/>
    </row>
    <row r="59" spans="1:176" x14ac:dyDescent="0.35">
      <c r="A59">
        <v>104.533</v>
      </c>
      <c r="B59">
        <v>254.1</v>
      </c>
      <c r="C59">
        <v>38.700000000000003</v>
      </c>
      <c r="D59">
        <v>272.39999999999998</v>
      </c>
      <c r="E59">
        <v>22.5</v>
      </c>
      <c r="F59">
        <v>24.5</v>
      </c>
      <c r="G59">
        <v>1</v>
      </c>
      <c r="H59">
        <v>1</v>
      </c>
      <c r="I59">
        <v>23</v>
      </c>
      <c r="J59">
        <v>1</v>
      </c>
      <c r="K59">
        <v>1</v>
      </c>
      <c r="L59" s="26">
        <f t="shared" si="0"/>
        <v>-18.299999999999983</v>
      </c>
      <c r="M59" s="26">
        <f t="shared" si="0"/>
        <v>16.200000000000003</v>
      </c>
      <c r="N59" s="26">
        <f t="shared" si="1"/>
        <v>334.88999999999936</v>
      </c>
      <c r="O59" s="26">
        <f t="shared" si="1"/>
        <v>262.44000000000011</v>
      </c>
      <c r="P59" s="26">
        <f t="shared" si="2"/>
        <v>597.32999999999947</v>
      </c>
      <c r="Q59" s="26">
        <f t="shared" si="3"/>
        <v>24.440335513245302</v>
      </c>
      <c r="W59">
        <v>118.824</v>
      </c>
      <c r="X59">
        <v>233.2</v>
      </c>
      <c r="Y59">
        <v>89.7</v>
      </c>
      <c r="Z59">
        <v>237.7</v>
      </c>
      <c r="AA59">
        <v>152.5</v>
      </c>
      <c r="AB59">
        <v>63</v>
      </c>
      <c r="AC59">
        <v>2</v>
      </c>
      <c r="AD59">
        <v>0</v>
      </c>
      <c r="AE59">
        <v>24</v>
      </c>
      <c r="AF59">
        <v>0</v>
      </c>
      <c r="AG59">
        <v>1</v>
      </c>
      <c r="AH59" s="10">
        <f t="shared" si="4"/>
        <v>-4.5</v>
      </c>
      <c r="AI59" s="10">
        <f t="shared" si="4"/>
        <v>-62.8</v>
      </c>
      <c r="AJ59" s="10">
        <f t="shared" si="5"/>
        <v>20.25</v>
      </c>
      <c r="AK59" s="10">
        <f t="shared" si="5"/>
        <v>3943.8399999999997</v>
      </c>
      <c r="AL59" s="10">
        <f t="shared" si="6"/>
        <v>3964.0899999999997</v>
      </c>
      <c r="AM59" s="10">
        <f t="shared" si="7"/>
        <v>62.961019686787154</v>
      </c>
      <c r="AN59"/>
      <c r="AO59"/>
      <c r="AP59"/>
      <c r="AQ59"/>
      <c r="AR59"/>
      <c r="AS59">
        <v>95.775999999999996</v>
      </c>
      <c r="AT59">
        <v>262.39999999999998</v>
      </c>
      <c r="AU59">
        <v>31.6</v>
      </c>
      <c r="AV59">
        <v>272.39999999999998</v>
      </c>
      <c r="AW59">
        <v>32.700000000000003</v>
      </c>
      <c r="AX59">
        <v>10</v>
      </c>
      <c r="AY59">
        <v>1</v>
      </c>
      <c r="AZ59">
        <v>1</v>
      </c>
      <c r="BA59">
        <v>23</v>
      </c>
      <c r="BB59">
        <v>1</v>
      </c>
      <c r="BC59">
        <v>1</v>
      </c>
      <c r="BD59" s="1">
        <f t="shared" si="8"/>
        <v>-10</v>
      </c>
      <c r="BE59" s="1">
        <f t="shared" si="8"/>
        <v>-1.1000000000000014</v>
      </c>
      <c r="BF59" s="1">
        <f t="shared" si="9"/>
        <v>100</v>
      </c>
      <c r="BG59" s="1">
        <f t="shared" si="9"/>
        <v>1.2100000000000031</v>
      </c>
      <c r="BH59" s="1">
        <f t="shared" si="10"/>
        <v>101.21000000000001</v>
      </c>
      <c r="BI59" s="1">
        <f t="shared" si="11"/>
        <v>10.060318086422516</v>
      </c>
      <c r="BJ59"/>
      <c r="BK59"/>
      <c r="BL59"/>
      <c r="BM59"/>
      <c r="BN59"/>
      <c r="BO59">
        <v>101.142</v>
      </c>
      <c r="BP59">
        <v>67.2</v>
      </c>
      <c r="BQ59">
        <v>22.5</v>
      </c>
      <c r="BR59">
        <v>-1</v>
      </c>
      <c r="BS59">
        <v>-1</v>
      </c>
      <c r="BT59">
        <v>-1</v>
      </c>
      <c r="BU59">
        <v>-1</v>
      </c>
      <c r="BV59">
        <v>0</v>
      </c>
      <c r="BW59">
        <v>23</v>
      </c>
      <c r="BX59">
        <v>-1</v>
      </c>
      <c r="BY59">
        <v>1</v>
      </c>
      <c r="BZ59" s="10">
        <f t="shared" si="12"/>
        <v>-205.2</v>
      </c>
      <c r="CA59" s="10">
        <f t="shared" si="12"/>
        <v>-9.7999999999999972</v>
      </c>
      <c r="CB59" s="10">
        <f t="shared" si="13"/>
        <v>42107.039999999994</v>
      </c>
      <c r="CC59" s="10">
        <f t="shared" si="13"/>
        <v>96.039999999999949</v>
      </c>
      <c r="CD59" s="10">
        <f t="shared" si="14"/>
        <v>42203.079999999994</v>
      </c>
      <c r="CE59" s="10">
        <f t="shared" si="15"/>
        <v>205.43388230766607</v>
      </c>
      <c r="CG59"/>
      <c r="CH59"/>
      <c r="CI59"/>
      <c r="CJ59"/>
      <c r="CK59">
        <v>106.36499999999999</v>
      </c>
      <c r="CL59">
        <v>272.39999999999998</v>
      </c>
      <c r="CM59">
        <v>20.7</v>
      </c>
      <c r="CN59">
        <v>204.3</v>
      </c>
      <c r="CO59">
        <v>98.4</v>
      </c>
      <c r="CP59">
        <v>103.4</v>
      </c>
      <c r="CQ59">
        <v>3</v>
      </c>
      <c r="CR59">
        <v>0</v>
      </c>
      <c r="CS59">
        <v>25</v>
      </c>
      <c r="CT59">
        <v>0</v>
      </c>
      <c r="CU59">
        <v>1</v>
      </c>
      <c r="CV59" s="1">
        <f t="shared" si="16"/>
        <v>68.099999999999966</v>
      </c>
      <c r="CW59" s="1">
        <f t="shared" si="16"/>
        <v>-77.7</v>
      </c>
      <c r="CX59" s="1">
        <f t="shared" si="17"/>
        <v>4637.6099999999951</v>
      </c>
      <c r="CY59" s="1">
        <f t="shared" si="17"/>
        <v>6037.2900000000009</v>
      </c>
      <c r="CZ59" s="1">
        <f t="shared" si="18"/>
        <v>10674.899999999996</v>
      </c>
      <c r="DA59" s="1">
        <f t="shared" si="19"/>
        <v>103.31940766380727</v>
      </c>
      <c r="DB59"/>
      <c r="DC59"/>
      <c r="DD59"/>
      <c r="DE59"/>
      <c r="DF59"/>
      <c r="DG59">
        <v>115.324</v>
      </c>
      <c r="DH59">
        <v>276.89999999999998</v>
      </c>
      <c r="DI59">
        <v>20.7</v>
      </c>
      <c r="DJ59">
        <v>-1</v>
      </c>
      <c r="DK59">
        <v>-1</v>
      </c>
      <c r="DL59">
        <v>-1</v>
      </c>
      <c r="DM59">
        <v>-1</v>
      </c>
      <c r="DN59">
        <v>0</v>
      </c>
      <c r="DO59">
        <v>24</v>
      </c>
      <c r="DP59">
        <v>-1</v>
      </c>
      <c r="DQ59">
        <v>1</v>
      </c>
      <c r="DR59" s="10">
        <f t="shared" si="20"/>
        <v>1.1999999999999886</v>
      </c>
      <c r="DS59" s="10">
        <f t="shared" si="20"/>
        <v>-1.1000000000000014</v>
      </c>
      <c r="DT59" s="10">
        <f t="shared" si="21"/>
        <v>1.4399999999999726</v>
      </c>
      <c r="DU59" s="10">
        <f t="shared" si="21"/>
        <v>1.2100000000000031</v>
      </c>
      <c r="DV59" s="10">
        <f t="shared" si="22"/>
        <v>2.6499999999999755</v>
      </c>
      <c r="DW59" s="10">
        <f t="shared" si="23"/>
        <v>1.627882059609963</v>
      </c>
      <c r="DX59"/>
      <c r="DY59"/>
      <c r="DZ59"/>
      <c r="EA59"/>
      <c r="EB59"/>
      <c r="EC59" s="1">
        <v>104.533</v>
      </c>
      <c r="ED59" s="1">
        <v>254.1</v>
      </c>
      <c r="EE59" s="1">
        <v>38.700000000000003</v>
      </c>
      <c r="EF59" s="1">
        <v>272.39999999999998</v>
      </c>
      <c r="EG59" s="1">
        <v>22.5</v>
      </c>
      <c r="EH59" s="1">
        <v>24.5</v>
      </c>
      <c r="EI59" s="1">
        <v>1</v>
      </c>
      <c r="EJ59" s="1">
        <v>1</v>
      </c>
      <c r="EK59" s="1">
        <v>23</v>
      </c>
      <c r="EL59" s="1">
        <v>1</v>
      </c>
      <c r="EM59" s="1">
        <v>1</v>
      </c>
      <c r="EN59" s="1">
        <f t="shared" si="24"/>
        <v>-18.299999999999983</v>
      </c>
      <c r="EO59" s="1">
        <f t="shared" si="24"/>
        <v>16.200000000000003</v>
      </c>
      <c r="EP59" s="1">
        <f t="shared" si="25"/>
        <v>334.88999999999936</v>
      </c>
      <c r="EQ59" s="1">
        <f t="shared" si="25"/>
        <v>262.44000000000011</v>
      </c>
      <c r="ER59" s="1">
        <f t="shared" si="26"/>
        <v>597.32999999999947</v>
      </c>
      <c r="ES59" s="1">
        <f t="shared" si="27"/>
        <v>24.440335513245302</v>
      </c>
      <c r="ET59"/>
      <c r="EU59"/>
      <c r="EV59"/>
      <c r="EW59"/>
      <c r="EX59"/>
      <c r="FJ59" s="10">
        <f t="shared" si="28"/>
        <v>0</v>
      </c>
      <c r="FK59" s="10">
        <f t="shared" si="28"/>
        <v>0</v>
      </c>
      <c r="FL59" s="10">
        <f t="shared" si="29"/>
        <v>0</v>
      </c>
      <c r="FM59" s="10">
        <f t="shared" si="29"/>
        <v>0</v>
      </c>
      <c r="FN59" s="10">
        <f t="shared" si="30"/>
        <v>0</v>
      </c>
      <c r="FO59" s="10">
        <f t="shared" si="31"/>
        <v>0</v>
      </c>
      <c r="FP59"/>
      <c r="FQ59"/>
      <c r="FR59"/>
      <c r="FS59"/>
      <c r="FT59"/>
    </row>
    <row r="60" spans="1:176" x14ac:dyDescent="0.35">
      <c r="A60">
        <v>107.821</v>
      </c>
      <c r="B60">
        <v>263.2</v>
      </c>
      <c r="C60">
        <v>27.4</v>
      </c>
      <c r="D60">
        <v>-1</v>
      </c>
      <c r="E60">
        <v>-1</v>
      </c>
      <c r="F60">
        <v>-1</v>
      </c>
      <c r="G60">
        <v>-1</v>
      </c>
      <c r="H60">
        <v>0</v>
      </c>
      <c r="I60">
        <v>23</v>
      </c>
      <c r="J60">
        <v>-1</v>
      </c>
      <c r="K60">
        <v>1</v>
      </c>
      <c r="L60" s="26">
        <f t="shared" si="0"/>
        <v>9.0999999999999943</v>
      </c>
      <c r="M60" s="26">
        <f t="shared" si="0"/>
        <v>-11.300000000000004</v>
      </c>
      <c r="N60" s="26">
        <f t="shared" si="1"/>
        <v>82.809999999999903</v>
      </c>
      <c r="O60" s="26">
        <f t="shared" si="1"/>
        <v>127.6900000000001</v>
      </c>
      <c r="P60" s="26">
        <f t="shared" si="2"/>
        <v>210.5</v>
      </c>
      <c r="Q60" s="26">
        <f t="shared" si="3"/>
        <v>14.508618128546908</v>
      </c>
      <c r="W60">
        <v>118.88</v>
      </c>
      <c r="X60">
        <v>194.3</v>
      </c>
      <c r="Y60">
        <v>95.7</v>
      </c>
      <c r="Z60">
        <v>233.2</v>
      </c>
      <c r="AA60">
        <v>89.7</v>
      </c>
      <c r="AB60">
        <v>39.4</v>
      </c>
      <c r="AC60">
        <v>1</v>
      </c>
      <c r="AD60">
        <v>1</v>
      </c>
      <c r="AE60">
        <v>25</v>
      </c>
      <c r="AF60">
        <v>1</v>
      </c>
      <c r="AG60">
        <v>1</v>
      </c>
      <c r="AH60" s="10">
        <f t="shared" si="4"/>
        <v>-38.899999999999977</v>
      </c>
      <c r="AI60" s="10">
        <f t="shared" si="4"/>
        <v>6</v>
      </c>
      <c r="AJ60" s="10">
        <f t="shared" si="5"/>
        <v>1513.2099999999982</v>
      </c>
      <c r="AK60" s="10">
        <f t="shared" si="5"/>
        <v>36</v>
      </c>
      <c r="AL60" s="10">
        <f t="shared" si="6"/>
        <v>1549.2099999999982</v>
      </c>
      <c r="AM60" s="10">
        <f t="shared" si="7"/>
        <v>39.360005081300464</v>
      </c>
      <c r="AN60"/>
      <c r="AO60"/>
      <c r="AP60"/>
      <c r="AQ60"/>
      <c r="AR60"/>
      <c r="AS60">
        <v>100.16</v>
      </c>
      <c r="AT60">
        <v>194.3</v>
      </c>
      <c r="AU60">
        <v>158.80000000000001</v>
      </c>
      <c r="AV60">
        <v>-1</v>
      </c>
      <c r="AW60">
        <v>-1</v>
      </c>
      <c r="AX60">
        <v>-1</v>
      </c>
      <c r="AY60">
        <v>-1</v>
      </c>
      <c r="AZ60">
        <v>0</v>
      </c>
      <c r="BA60">
        <v>23</v>
      </c>
      <c r="BB60">
        <v>-1</v>
      </c>
      <c r="BC60">
        <v>1</v>
      </c>
      <c r="BD60" s="1">
        <f t="shared" si="8"/>
        <v>-68.099999999999966</v>
      </c>
      <c r="BE60" s="1">
        <f t="shared" si="8"/>
        <v>127.20000000000002</v>
      </c>
      <c r="BF60" s="1">
        <f t="shared" si="9"/>
        <v>4637.6099999999951</v>
      </c>
      <c r="BG60" s="1">
        <f t="shared" si="9"/>
        <v>16179.840000000004</v>
      </c>
      <c r="BH60" s="1">
        <f t="shared" si="10"/>
        <v>20817.449999999997</v>
      </c>
      <c r="BI60" s="1">
        <f t="shared" si="11"/>
        <v>144.28253532565887</v>
      </c>
      <c r="BJ60"/>
      <c r="BK60"/>
      <c r="BL60"/>
      <c r="BM60"/>
      <c r="BN60"/>
      <c r="BO60">
        <v>101.854</v>
      </c>
      <c r="BP60">
        <v>148.4</v>
      </c>
      <c r="BQ60">
        <v>24.3</v>
      </c>
      <c r="BR60">
        <v>67.2</v>
      </c>
      <c r="BS60">
        <v>22.5</v>
      </c>
      <c r="BT60">
        <v>81.2</v>
      </c>
      <c r="BU60">
        <v>2</v>
      </c>
      <c r="BV60">
        <v>0</v>
      </c>
      <c r="BW60">
        <v>23</v>
      </c>
      <c r="BX60">
        <v>0</v>
      </c>
      <c r="BY60">
        <v>1</v>
      </c>
      <c r="BZ60" s="10">
        <f t="shared" si="12"/>
        <v>81.2</v>
      </c>
      <c r="CA60" s="10">
        <f t="shared" si="12"/>
        <v>1.8000000000000007</v>
      </c>
      <c r="CB60" s="10">
        <f t="shared" si="13"/>
        <v>6593.4400000000005</v>
      </c>
      <c r="CC60" s="10">
        <f t="shared" si="13"/>
        <v>3.2400000000000024</v>
      </c>
      <c r="CD60" s="10">
        <f t="shared" si="14"/>
        <v>6596.68</v>
      </c>
      <c r="CE60" s="10">
        <f t="shared" si="15"/>
        <v>81.219948288582401</v>
      </c>
      <c r="CG60"/>
      <c r="CH60"/>
      <c r="CI60"/>
      <c r="CJ60"/>
      <c r="CK60">
        <v>106.765</v>
      </c>
      <c r="CL60">
        <v>267.89999999999998</v>
      </c>
      <c r="CM60">
        <v>27.2</v>
      </c>
      <c r="CN60">
        <v>272.39999999999998</v>
      </c>
      <c r="CO60">
        <v>20.7</v>
      </c>
      <c r="CP60">
        <v>7.9</v>
      </c>
      <c r="CQ60">
        <v>1</v>
      </c>
      <c r="CR60">
        <v>1</v>
      </c>
      <c r="CS60">
        <v>26</v>
      </c>
      <c r="CT60">
        <v>1</v>
      </c>
      <c r="CU60">
        <v>1</v>
      </c>
      <c r="CV60" s="1">
        <f t="shared" si="16"/>
        <v>-4.5</v>
      </c>
      <c r="CW60" s="1">
        <f t="shared" si="16"/>
        <v>6.5</v>
      </c>
      <c r="CX60" s="1">
        <f t="shared" si="17"/>
        <v>20.25</v>
      </c>
      <c r="CY60" s="1">
        <f t="shared" si="17"/>
        <v>42.25</v>
      </c>
      <c r="CZ60" s="1">
        <f t="shared" si="18"/>
        <v>62.5</v>
      </c>
      <c r="DA60" s="1">
        <f t="shared" si="19"/>
        <v>7.9056941504209481</v>
      </c>
      <c r="DB60"/>
      <c r="DC60"/>
      <c r="DD60"/>
      <c r="DE60"/>
      <c r="DF60"/>
      <c r="DG60">
        <v>116.05200000000001</v>
      </c>
      <c r="DH60">
        <v>257.2</v>
      </c>
      <c r="DI60">
        <v>22</v>
      </c>
      <c r="DJ60">
        <v>276.89999999999998</v>
      </c>
      <c r="DK60">
        <v>20.7</v>
      </c>
      <c r="DL60">
        <v>19.8</v>
      </c>
      <c r="DM60">
        <v>1</v>
      </c>
      <c r="DN60">
        <v>1</v>
      </c>
      <c r="DO60">
        <v>25</v>
      </c>
      <c r="DP60">
        <v>1</v>
      </c>
      <c r="DQ60">
        <v>1</v>
      </c>
      <c r="DR60" s="10">
        <f t="shared" si="20"/>
        <v>-19.699999999999989</v>
      </c>
      <c r="DS60" s="10">
        <f t="shared" si="20"/>
        <v>1.3000000000000007</v>
      </c>
      <c r="DT60" s="10">
        <f t="shared" si="21"/>
        <v>388.08999999999958</v>
      </c>
      <c r="DU60" s="10">
        <f t="shared" si="21"/>
        <v>1.6900000000000019</v>
      </c>
      <c r="DV60" s="10">
        <f t="shared" si="22"/>
        <v>389.77999999999957</v>
      </c>
      <c r="DW60" s="10">
        <f t="shared" si="23"/>
        <v>19.742846805868691</v>
      </c>
      <c r="DX60"/>
      <c r="DY60"/>
      <c r="DZ60"/>
      <c r="EA60"/>
      <c r="EB60"/>
      <c r="EC60" s="1">
        <v>107.821</v>
      </c>
      <c r="ED60" s="1">
        <v>263.2</v>
      </c>
      <c r="EE60" s="1">
        <v>27.4</v>
      </c>
      <c r="EF60" s="1">
        <v>-1</v>
      </c>
      <c r="EG60" s="1">
        <v>-1</v>
      </c>
      <c r="EH60" s="1">
        <v>-1</v>
      </c>
      <c r="EI60" s="1">
        <v>-1</v>
      </c>
      <c r="EJ60" s="1">
        <v>0</v>
      </c>
      <c r="EK60" s="1">
        <v>23</v>
      </c>
      <c r="EL60" s="1">
        <v>-1</v>
      </c>
      <c r="EM60" s="1">
        <v>1</v>
      </c>
      <c r="EN60" s="1">
        <f t="shared" si="24"/>
        <v>9.0999999999999943</v>
      </c>
      <c r="EO60" s="1">
        <f t="shared" si="24"/>
        <v>-11.300000000000004</v>
      </c>
      <c r="EP60" s="1">
        <f t="shared" si="25"/>
        <v>82.809999999999903</v>
      </c>
      <c r="EQ60" s="1">
        <f t="shared" si="25"/>
        <v>127.6900000000001</v>
      </c>
      <c r="ER60" s="1">
        <f t="shared" si="26"/>
        <v>210.5</v>
      </c>
      <c r="ES60" s="1">
        <f t="shared" si="27"/>
        <v>14.508618128546908</v>
      </c>
      <c r="ET60"/>
      <c r="EU60"/>
      <c r="EV60"/>
      <c r="EW60"/>
      <c r="EX60"/>
      <c r="FJ60" s="10">
        <f t="shared" si="28"/>
        <v>0</v>
      </c>
      <c r="FK60" s="10">
        <f t="shared" si="28"/>
        <v>0</v>
      </c>
      <c r="FL60" s="10">
        <f t="shared" si="29"/>
        <v>0</v>
      </c>
      <c r="FM60" s="10">
        <f t="shared" si="29"/>
        <v>0</v>
      </c>
      <c r="FN60" s="10">
        <f t="shared" si="30"/>
        <v>0</v>
      </c>
      <c r="FO60" s="10">
        <f t="shared" si="31"/>
        <v>0</v>
      </c>
      <c r="FP60"/>
      <c r="FQ60"/>
      <c r="FR60"/>
      <c r="FS60"/>
      <c r="FT60"/>
    </row>
    <row r="61" spans="1:176" x14ac:dyDescent="0.35">
      <c r="A61">
        <v>108.229</v>
      </c>
      <c r="B61">
        <v>254.1</v>
      </c>
      <c r="C61">
        <v>28.1</v>
      </c>
      <c r="D61">
        <v>263.2</v>
      </c>
      <c r="E61">
        <v>27.4</v>
      </c>
      <c r="F61">
        <v>9</v>
      </c>
      <c r="G61">
        <v>1</v>
      </c>
      <c r="H61">
        <v>1</v>
      </c>
      <c r="I61">
        <v>24</v>
      </c>
      <c r="J61">
        <v>1</v>
      </c>
      <c r="K61">
        <v>1</v>
      </c>
      <c r="L61" s="26">
        <f t="shared" si="0"/>
        <v>-9.0999999999999943</v>
      </c>
      <c r="M61" s="26">
        <f t="shared" si="0"/>
        <v>0.70000000000000284</v>
      </c>
      <c r="N61" s="26">
        <f t="shared" si="1"/>
        <v>82.809999999999903</v>
      </c>
      <c r="O61" s="26">
        <f t="shared" si="1"/>
        <v>0.49000000000000399</v>
      </c>
      <c r="P61" s="26">
        <f t="shared" si="2"/>
        <v>83.299999999999912</v>
      </c>
      <c r="Q61" s="26">
        <f t="shared" si="3"/>
        <v>9.1268833672837033</v>
      </c>
      <c r="W61">
        <v>123.664</v>
      </c>
      <c r="X61">
        <v>203.5</v>
      </c>
      <c r="Y61">
        <v>152.69999999999999</v>
      </c>
      <c r="Z61">
        <v>-1</v>
      </c>
      <c r="AA61">
        <v>-1</v>
      </c>
      <c r="AB61">
        <v>-1</v>
      </c>
      <c r="AC61">
        <v>-1</v>
      </c>
      <c r="AD61">
        <v>0</v>
      </c>
      <c r="AE61">
        <v>25</v>
      </c>
      <c r="AF61">
        <v>-1</v>
      </c>
      <c r="AG61">
        <v>1</v>
      </c>
      <c r="AH61" s="10">
        <f t="shared" si="4"/>
        <v>9.1999999999999886</v>
      </c>
      <c r="AI61" s="10">
        <f t="shared" si="4"/>
        <v>56.999999999999986</v>
      </c>
      <c r="AJ61" s="10">
        <f t="shared" si="5"/>
        <v>84.639999999999787</v>
      </c>
      <c r="AK61" s="10">
        <f t="shared" si="5"/>
        <v>3248.9999999999982</v>
      </c>
      <c r="AL61" s="10">
        <f t="shared" si="6"/>
        <v>3333.6399999999981</v>
      </c>
      <c r="AM61" s="10">
        <f t="shared" si="7"/>
        <v>57.737682669119984</v>
      </c>
      <c r="AN61"/>
      <c r="AO61"/>
      <c r="AP61"/>
      <c r="AQ61"/>
      <c r="AR61"/>
      <c r="AS61">
        <v>100.28</v>
      </c>
      <c r="AT61">
        <v>244.9</v>
      </c>
      <c r="AU61">
        <v>38.1</v>
      </c>
      <c r="AV61">
        <v>194.3</v>
      </c>
      <c r="AW61">
        <v>158.80000000000001</v>
      </c>
      <c r="AX61">
        <v>130.9</v>
      </c>
      <c r="AY61">
        <v>3</v>
      </c>
      <c r="AZ61">
        <v>0</v>
      </c>
      <c r="BA61">
        <v>23</v>
      </c>
      <c r="BB61">
        <v>0</v>
      </c>
      <c r="BC61">
        <v>1</v>
      </c>
      <c r="BD61" s="1">
        <f t="shared" si="8"/>
        <v>50.599999999999994</v>
      </c>
      <c r="BE61" s="1">
        <f t="shared" si="8"/>
        <v>-120.70000000000002</v>
      </c>
      <c r="BF61" s="1">
        <f t="shared" si="9"/>
        <v>2560.3599999999992</v>
      </c>
      <c r="BG61" s="1">
        <f t="shared" si="9"/>
        <v>14568.490000000003</v>
      </c>
      <c r="BH61" s="1">
        <f t="shared" si="10"/>
        <v>17128.850000000002</v>
      </c>
      <c r="BI61" s="1">
        <f t="shared" si="11"/>
        <v>130.87723255020333</v>
      </c>
      <c r="BJ61"/>
      <c r="BK61"/>
      <c r="BL61"/>
      <c r="BM61"/>
      <c r="BN61"/>
      <c r="BO61">
        <v>102.574</v>
      </c>
      <c r="BP61">
        <v>201.9</v>
      </c>
      <c r="BQ61">
        <v>27.4</v>
      </c>
      <c r="BR61">
        <v>148.4</v>
      </c>
      <c r="BS61">
        <v>24.3</v>
      </c>
      <c r="BT61">
        <v>53.5</v>
      </c>
      <c r="BU61">
        <v>2</v>
      </c>
      <c r="BV61">
        <v>0</v>
      </c>
      <c r="BW61">
        <v>23</v>
      </c>
      <c r="BX61">
        <v>0</v>
      </c>
      <c r="BY61">
        <v>1</v>
      </c>
      <c r="BZ61" s="10">
        <f t="shared" si="12"/>
        <v>53.5</v>
      </c>
      <c r="CA61" s="10">
        <f t="shared" si="12"/>
        <v>3.0999999999999979</v>
      </c>
      <c r="CB61" s="10">
        <f t="shared" si="13"/>
        <v>2862.25</v>
      </c>
      <c r="CC61" s="10">
        <f t="shared" si="13"/>
        <v>9.609999999999987</v>
      </c>
      <c r="CD61" s="10">
        <f t="shared" si="14"/>
        <v>2871.86</v>
      </c>
      <c r="CE61" s="10">
        <f t="shared" si="15"/>
        <v>53.589737823579618</v>
      </c>
      <c r="CG61"/>
      <c r="CH61"/>
      <c r="CI61"/>
      <c r="CJ61"/>
      <c r="CK61">
        <v>109.685</v>
      </c>
      <c r="CL61">
        <v>272.39999999999998</v>
      </c>
      <c r="CM61">
        <v>34.299999999999997</v>
      </c>
      <c r="CN61">
        <v>-1</v>
      </c>
      <c r="CO61">
        <v>-1</v>
      </c>
      <c r="CP61">
        <v>-1</v>
      </c>
      <c r="CQ61">
        <v>-1</v>
      </c>
      <c r="CR61">
        <v>0</v>
      </c>
      <c r="CS61">
        <v>26</v>
      </c>
      <c r="CT61">
        <v>-1</v>
      </c>
      <c r="CU61">
        <v>1</v>
      </c>
      <c r="CV61" s="1">
        <f t="shared" si="16"/>
        <v>4.5</v>
      </c>
      <c r="CW61" s="1">
        <f t="shared" si="16"/>
        <v>7.0999999999999979</v>
      </c>
      <c r="CX61" s="1">
        <f t="shared" si="17"/>
        <v>20.25</v>
      </c>
      <c r="CY61" s="1">
        <f t="shared" si="17"/>
        <v>50.409999999999968</v>
      </c>
      <c r="CZ61" s="1">
        <f t="shared" si="18"/>
        <v>70.659999999999968</v>
      </c>
      <c r="DA61" s="1">
        <f t="shared" si="19"/>
        <v>8.4059502734670026</v>
      </c>
      <c r="DB61"/>
      <c r="DC61"/>
      <c r="DD61"/>
      <c r="DE61"/>
      <c r="DF61"/>
      <c r="DG61">
        <v>119.77200000000001</v>
      </c>
      <c r="DH61">
        <v>272.39999999999998</v>
      </c>
      <c r="DI61">
        <v>35.4</v>
      </c>
      <c r="DJ61">
        <v>-1</v>
      </c>
      <c r="DK61">
        <v>-1</v>
      </c>
      <c r="DL61">
        <v>-1</v>
      </c>
      <c r="DM61">
        <v>-1</v>
      </c>
      <c r="DN61">
        <v>0</v>
      </c>
      <c r="DO61">
        <v>25</v>
      </c>
      <c r="DP61">
        <v>-1</v>
      </c>
      <c r="DQ61">
        <v>1</v>
      </c>
      <c r="DR61" s="10">
        <f t="shared" si="20"/>
        <v>15.199999999999989</v>
      </c>
      <c r="DS61" s="10">
        <f t="shared" si="20"/>
        <v>13.399999999999999</v>
      </c>
      <c r="DT61" s="10">
        <f t="shared" si="21"/>
        <v>231.03999999999965</v>
      </c>
      <c r="DU61" s="10">
        <f t="shared" si="21"/>
        <v>179.55999999999997</v>
      </c>
      <c r="DV61" s="10">
        <f t="shared" si="22"/>
        <v>410.59999999999962</v>
      </c>
      <c r="DW61" s="10">
        <f t="shared" si="23"/>
        <v>20.263267258761594</v>
      </c>
      <c r="DX61"/>
      <c r="DY61"/>
      <c r="DZ61"/>
      <c r="EA61"/>
      <c r="EB61"/>
      <c r="EC61" s="1">
        <v>108.229</v>
      </c>
      <c r="ED61" s="1">
        <v>254.1</v>
      </c>
      <c r="EE61" s="1">
        <v>28.1</v>
      </c>
      <c r="EF61" s="1">
        <v>263.2</v>
      </c>
      <c r="EG61" s="1">
        <v>27.4</v>
      </c>
      <c r="EH61" s="1">
        <v>9</v>
      </c>
      <c r="EI61" s="1">
        <v>1</v>
      </c>
      <c r="EJ61" s="1">
        <v>1</v>
      </c>
      <c r="EK61" s="1">
        <v>24</v>
      </c>
      <c r="EL61" s="1">
        <v>1</v>
      </c>
      <c r="EM61" s="1">
        <v>1</v>
      </c>
      <c r="EN61" s="1">
        <f t="shared" si="24"/>
        <v>-9.0999999999999943</v>
      </c>
      <c r="EO61" s="1">
        <f t="shared" si="24"/>
        <v>0.70000000000000284</v>
      </c>
      <c r="EP61" s="1">
        <f t="shared" si="25"/>
        <v>82.809999999999903</v>
      </c>
      <c r="EQ61" s="1">
        <f t="shared" si="25"/>
        <v>0.49000000000000399</v>
      </c>
      <c r="ER61" s="1">
        <f t="shared" si="26"/>
        <v>83.299999999999912</v>
      </c>
      <c r="ES61" s="1">
        <f t="shared" si="27"/>
        <v>9.1268833672837033</v>
      </c>
      <c r="ET61"/>
      <c r="EU61"/>
      <c r="EV61"/>
      <c r="EW61"/>
      <c r="EX61"/>
      <c r="FJ61" s="10">
        <f t="shared" si="28"/>
        <v>0</v>
      </c>
      <c r="FK61" s="10">
        <f t="shared" si="28"/>
        <v>0</v>
      </c>
      <c r="FL61" s="10">
        <f t="shared" si="29"/>
        <v>0</v>
      </c>
      <c r="FM61" s="10">
        <f t="shared" si="29"/>
        <v>0</v>
      </c>
      <c r="FN61" s="10">
        <f t="shared" si="30"/>
        <v>0</v>
      </c>
      <c r="FO61" s="10">
        <f t="shared" si="31"/>
        <v>0</v>
      </c>
      <c r="FP61"/>
      <c r="FQ61"/>
      <c r="FR61"/>
      <c r="FS61"/>
      <c r="FT61"/>
    </row>
    <row r="62" spans="1:176" x14ac:dyDescent="0.35">
      <c r="A62">
        <v>111.277</v>
      </c>
      <c r="B62">
        <v>267.89999999999998</v>
      </c>
      <c r="C62">
        <v>30.5</v>
      </c>
      <c r="D62">
        <v>-1</v>
      </c>
      <c r="E62">
        <v>-1</v>
      </c>
      <c r="F62">
        <v>-1</v>
      </c>
      <c r="G62">
        <v>-1</v>
      </c>
      <c r="H62">
        <v>0</v>
      </c>
      <c r="I62">
        <v>24</v>
      </c>
      <c r="J62">
        <v>-1</v>
      </c>
      <c r="K62">
        <v>1</v>
      </c>
      <c r="L62" s="26">
        <f t="shared" si="0"/>
        <v>13.799999999999983</v>
      </c>
      <c r="M62" s="26">
        <f t="shared" si="0"/>
        <v>2.3999999999999986</v>
      </c>
      <c r="N62" s="26">
        <f t="shared" si="1"/>
        <v>190.43999999999954</v>
      </c>
      <c r="O62" s="26">
        <f t="shared" si="1"/>
        <v>5.7599999999999936</v>
      </c>
      <c r="P62" s="26">
        <f t="shared" si="2"/>
        <v>196.19999999999953</v>
      </c>
      <c r="Q62" s="26">
        <f t="shared" si="3"/>
        <v>14.007141035914486</v>
      </c>
      <c r="W62">
        <v>123.88800000000001</v>
      </c>
      <c r="X62">
        <v>153.19999999999999</v>
      </c>
      <c r="Y62">
        <v>92</v>
      </c>
      <c r="Z62">
        <v>203.5</v>
      </c>
      <c r="AA62">
        <v>152.69999999999999</v>
      </c>
      <c r="AB62">
        <v>78.900000000000006</v>
      </c>
      <c r="AC62">
        <v>2</v>
      </c>
      <c r="AD62">
        <v>0</v>
      </c>
      <c r="AE62">
        <v>25</v>
      </c>
      <c r="AF62">
        <v>0</v>
      </c>
      <c r="AG62">
        <v>1</v>
      </c>
      <c r="AH62" s="10">
        <f t="shared" si="4"/>
        <v>-50.300000000000011</v>
      </c>
      <c r="AI62" s="10">
        <f t="shared" si="4"/>
        <v>-60.699999999999989</v>
      </c>
      <c r="AJ62" s="10">
        <f t="shared" si="5"/>
        <v>2530.0900000000011</v>
      </c>
      <c r="AK62" s="10">
        <f t="shared" si="5"/>
        <v>3684.4899999999984</v>
      </c>
      <c r="AL62" s="10">
        <f t="shared" si="6"/>
        <v>6214.58</v>
      </c>
      <c r="AM62" s="10">
        <f t="shared" si="7"/>
        <v>78.832607466707586</v>
      </c>
      <c r="AN62"/>
      <c r="AO62"/>
      <c r="AP62"/>
      <c r="AQ62"/>
      <c r="AR62"/>
      <c r="AS62">
        <v>100.312</v>
      </c>
      <c r="AT62">
        <v>262.39999999999998</v>
      </c>
      <c r="AU62">
        <v>26.5</v>
      </c>
      <c r="AV62">
        <v>244.9</v>
      </c>
      <c r="AW62">
        <v>38.1</v>
      </c>
      <c r="AX62">
        <v>21</v>
      </c>
      <c r="AY62">
        <v>1</v>
      </c>
      <c r="AZ62">
        <v>1</v>
      </c>
      <c r="BA62">
        <v>24</v>
      </c>
      <c r="BB62">
        <v>1</v>
      </c>
      <c r="BC62">
        <v>1</v>
      </c>
      <c r="BD62" s="1">
        <f t="shared" si="8"/>
        <v>17.499999999999972</v>
      </c>
      <c r="BE62" s="1">
        <f t="shared" si="8"/>
        <v>-11.600000000000001</v>
      </c>
      <c r="BF62" s="1">
        <f t="shared" si="9"/>
        <v>306.24999999999898</v>
      </c>
      <c r="BG62" s="1">
        <f t="shared" si="9"/>
        <v>134.56000000000003</v>
      </c>
      <c r="BH62" s="1">
        <f t="shared" si="10"/>
        <v>440.80999999999904</v>
      </c>
      <c r="BI62" s="1">
        <f t="shared" si="11"/>
        <v>20.995475703112778</v>
      </c>
      <c r="BJ62"/>
      <c r="BK62"/>
      <c r="BL62"/>
      <c r="BM62"/>
      <c r="BN62"/>
      <c r="BO62">
        <v>103.926</v>
      </c>
      <c r="BP62">
        <v>254.1</v>
      </c>
      <c r="BQ62">
        <v>35.6</v>
      </c>
      <c r="BR62">
        <v>201.9</v>
      </c>
      <c r="BS62">
        <v>27.4</v>
      </c>
      <c r="BT62">
        <v>52.9</v>
      </c>
      <c r="BU62">
        <v>2</v>
      </c>
      <c r="BV62">
        <v>0</v>
      </c>
      <c r="BW62">
        <v>23</v>
      </c>
      <c r="BX62">
        <v>0</v>
      </c>
      <c r="BY62">
        <v>1</v>
      </c>
      <c r="BZ62" s="10">
        <f t="shared" si="12"/>
        <v>52.199999999999989</v>
      </c>
      <c r="CA62" s="10">
        <f t="shared" si="12"/>
        <v>8.2000000000000028</v>
      </c>
      <c r="CB62" s="10">
        <f t="shared" si="13"/>
        <v>2724.8399999999988</v>
      </c>
      <c r="CC62" s="10">
        <f t="shared" si="13"/>
        <v>67.240000000000052</v>
      </c>
      <c r="CD62" s="10">
        <f t="shared" si="14"/>
        <v>2792.079999999999</v>
      </c>
      <c r="CE62" s="10">
        <f t="shared" si="15"/>
        <v>52.840136260233081</v>
      </c>
      <c r="CG62"/>
      <c r="CH62"/>
      <c r="CI62"/>
      <c r="CJ62"/>
      <c r="CK62">
        <v>110.389</v>
      </c>
      <c r="CL62">
        <v>257.7</v>
      </c>
      <c r="CM62">
        <v>26.7</v>
      </c>
      <c r="CN62">
        <v>272.39999999999998</v>
      </c>
      <c r="CO62">
        <v>34.299999999999997</v>
      </c>
      <c r="CP62">
        <v>16.600000000000001</v>
      </c>
      <c r="CQ62">
        <v>1</v>
      </c>
      <c r="CR62">
        <v>1</v>
      </c>
      <c r="CS62">
        <v>27</v>
      </c>
      <c r="CT62">
        <v>1</v>
      </c>
      <c r="CU62">
        <v>1</v>
      </c>
      <c r="CV62" s="1">
        <f t="shared" si="16"/>
        <v>-14.699999999999989</v>
      </c>
      <c r="CW62" s="1">
        <f t="shared" si="16"/>
        <v>-7.5999999999999979</v>
      </c>
      <c r="CX62" s="1">
        <f t="shared" si="17"/>
        <v>216.08999999999966</v>
      </c>
      <c r="CY62" s="1">
        <f t="shared" si="17"/>
        <v>57.75999999999997</v>
      </c>
      <c r="CZ62" s="1">
        <f t="shared" si="18"/>
        <v>273.84999999999962</v>
      </c>
      <c r="DA62" s="1">
        <f t="shared" si="19"/>
        <v>16.548413821269989</v>
      </c>
      <c r="DB62"/>
      <c r="DC62"/>
      <c r="DD62"/>
      <c r="DE62"/>
      <c r="DF62"/>
      <c r="DG62">
        <v>120.19499999999999</v>
      </c>
      <c r="DH62">
        <v>237</v>
      </c>
      <c r="DI62">
        <v>22.3</v>
      </c>
      <c r="DJ62">
        <v>272.39999999999998</v>
      </c>
      <c r="DK62">
        <v>35.4</v>
      </c>
      <c r="DL62">
        <v>37.700000000000003</v>
      </c>
      <c r="DM62">
        <v>1</v>
      </c>
      <c r="DN62">
        <v>1</v>
      </c>
      <c r="DO62">
        <v>26</v>
      </c>
      <c r="DP62">
        <v>1</v>
      </c>
      <c r="DQ62">
        <v>1</v>
      </c>
      <c r="DR62" s="10">
        <f t="shared" si="20"/>
        <v>-35.399999999999977</v>
      </c>
      <c r="DS62" s="10">
        <f t="shared" si="20"/>
        <v>-13.099999999999998</v>
      </c>
      <c r="DT62" s="10">
        <f t="shared" si="21"/>
        <v>1253.1599999999985</v>
      </c>
      <c r="DU62" s="10">
        <f t="shared" si="21"/>
        <v>171.60999999999996</v>
      </c>
      <c r="DV62" s="10">
        <f t="shared" si="22"/>
        <v>1424.7699999999984</v>
      </c>
      <c r="DW62" s="10">
        <f t="shared" si="23"/>
        <v>37.746125628996658</v>
      </c>
      <c r="DX62"/>
      <c r="DY62"/>
      <c r="DZ62"/>
      <c r="EA62"/>
      <c r="EB62"/>
      <c r="EC62" s="1">
        <v>111.277</v>
      </c>
      <c r="ED62" s="1">
        <v>267.89999999999998</v>
      </c>
      <c r="EE62" s="1">
        <v>30.5</v>
      </c>
      <c r="EF62" s="1">
        <v>-1</v>
      </c>
      <c r="EG62" s="1">
        <v>-1</v>
      </c>
      <c r="EH62" s="1">
        <v>-1</v>
      </c>
      <c r="EI62" s="1">
        <v>-1</v>
      </c>
      <c r="EJ62" s="1">
        <v>0</v>
      </c>
      <c r="EK62" s="1">
        <v>24</v>
      </c>
      <c r="EL62" s="1">
        <v>-1</v>
      </c>
      <c r="EM62" s="1">
        <v>1</v>
      </c>
      <c r="EN62" s="1">
        <f t="shared" si="24"/>
        <v>13.799999999999983</v>
      </c>
      <c r="EO62" s="1">
        <f t="shared" si="24"/>
        <v>2.3999999999999986</v>
      </c>
      <c r="EP62" s="1">
        <f t="shared" si="25"/>
        <v>190.43999999999954</v>
      </c>
      <c r="EQ62" s="1">
        <f t="shared" si="25"/>
        <v>5.7599999999999936</v>
      </c>
      <c r="ER62" s="1">
        <f t="shared" si="26"/>
        <v>196.19999999999953</v>
      </c>
      <c r="ES62" s="1">
        <f t="shared" si="27"/>
        <v>14.007141035914486</v>
      </c>
      <c r="ET62"/>
      <c r="EU62"/>
      <c r="EV62"/>
      <c r="EW62"/>
      <c r="EX62"/>
      <c r="FJ62" s="10">
        <f t="shared" si="28"/>
        <v>0</v>
      </c>
      <c r="FK62" s="10">
        <f t="shared" si="28"/>
        <v>0</v>
      </c>
      <c r="FL62" s="10">
        <f t="shared" si="29"/>
        <v>0</v>
      </c>
      <c r="FM62" s="10">
        <f t="shared" si="29"/>
        <v>0</v>
      </c>
      <c r="FN62" s="10">
        <f t="shared" si="30"/>
        <v>0</v>
      </c>
      <c r="FO62" s="10">
        <f t="shared" si="31"/>
        <v>0</v>
      </c>
      <c r="FP62"/>
      <c r="FQ62"/>
      <c r="FR62"/>
      <c r="FS62"/>
      <c r="FT62"/>
    </row>
    <row r="63" spans="1:176" x14ac:dyDescent="0.35">
      <c r="A63">
        <v>111.941</v>
      </c>
      <c r="B63">
        <v>250.1</v>
      </c>
      <c r="C63">
        <v>22.7</v>
      </c>
      <c r="D63">
        <v>267.89999999999998</v>
      </c>
      <c r="E63">
        <v>30.5</v>
      </c>
      <c r="F63">
        <v>19.399999999999999</v>
      </c>
      <c r="G63">
        <v>1</v>
      </c>
      <c r="H63">
        <v>1</v>
      </c>
      <c r="I63">
        <v>25</v>
      </c>
      <c r="J63">
        <v>1</v>
      </c>
      <c r="K63">
        <v>1</v>
      </c>
      <c r="L63" s="26">
        <f t="shared" si="0"/>
        <v>-17.799999999999983</v>
      </c>
      <c r="M63" s="26">
        <f t="shared" si="0"/>
        <v>-7.8000000000000007</v>
      </c>
      <c r="N63" s="26">
        <f t="shared" si="1"/>
        <v>316.83999999999941</v>
      </c>
      <c r="O63" s="26">
        <f t="shared" si="1"/>
        <v>60.840000000000011</v>
      </c>
      <c r="P63" s="26">
        <f t="shared" si="2"/>
        <v>377.67999999999944</v>
      </c>
      <c r="Q63" s="26">
        <f t="shared" si="3"/>
        <v>19.433990840792312</v>
      </c>
      <c r="W63">
        <v>124.624</v>
      </c>
      <c r="X63">
        <v>229.7</v>
      </c>
      <c r="Y63">
        <v>144.5</v>
      </c>
      <c r="Z63">
        <v>153.19999999999999</v>
      </c>
      <c r="AA63">
        <v>92</v>
      </c>
      <c r="AB63">
        <v>92.8</v>
      </c>
      <c r="AC63">
        <v>0</v>
      </c>
      <c r="AD63">
        <v>0</v>
      </c>
      <c r="AE63">
        <v>25</v>
      </c>
      <c r="AF63">
        <v>0</v>
      </c>
      <c r="AG63">
        <v>1</v>
      </c>
      <c r="AH63" s="10">
        <f t="shared" si="4"/>
        <v>76.5</v>
      </c>
      <c r="AI63" s="10">
        <f t="shared" si="4"/>
        <v>52.5</v>
      </c>
      <c r="AJ63" s="10">
        <f t="shared" si="5"/>
        <v>5852.25</v>
      </c>
      <c r="AK63" s="10">
        <f t="shared" si="5"/>
        <v>2756.25</v>
      </c>
      <c r="AL63" s="10">
        <f t="shared" si="6"/>
        <v>8608.5</v>
      </c>
      <c r="AM63" s="10">
        <f t="shared" si="7"/>
        <v>92.782002565152695</v>
      </c>
      <c r="AN63"/>
      <c r="AO63"/>
      <c r="AP63"/>
      <c r="AQ63"/>
      <c r="AR63"/>
      <c r="AS63">
        <v>100.72799999999999</v>
      </c>
      <c r="AT63">
        <v>166.7</v>
      </c>
      <c r="AU63">
        <v>138.9</v>
      </c>
      <c r="AV63">
        <v>262.39999999999998</v>
      </c>
      <c r="AW63">
        <v>26.5</v>
      </c>
      <c r="AX63">
        <v>147.69999999999999</v>
      </c>
      <c r="AY63">
        <v>4</v>
      </c>
      <c r="AZ63">
        <v>0</v>
      </c>
      <c r="BA63">
        <v>24</v>
      </c>
      <c r="BB63">
        <v>-2</v>
      </c>
      <c r="BC63">
        <v>1</v>
      </c>
      <c r="BD63" s="1">
        <f t="shared" si="8"/>
        <v>-95.699999999999989</v>
      </c>
      <c r="BE63" s="1">
        <f t="shared" si="8"/>
        <v>112.4</v>
      </c>
      <c r="BF63" s="1">
        <f t="shared" si="9"/>
        <v>9158.489999999998</v>
      </c>
      <c r="BG63" s="1">
        <f t="shared" si="9"/>
        <v>12633.760000000002</v>
      </c>
      <c r="BH63" s="1">
        <f t="shared" si="10"/>
        <v>21792.25</v>
      </c>
      <c r="BI63" s="1">
        <f t="shared" si="11"/>
        <v>147.62198345774928</v>
      </c>
      <c r="BJ63"/>
      <c r="BK63"/>
      <c r="BL63"/>
      <c r="BM63"/>
      <c r="BN63"/>
      <c r="BO63">
        <v>104.75</v>
      </c>
      <c r="BP63">
        <v>254.1</v>
      </c>
      <c r="BQ63">
        <v>24.9</v>
      </c>
      <c r="BR63">
        <v>254.1</v>
      </c>
      <c r="BS63">
        <v>35.6</v>
      </c>
      <c r="BT63">
        <v>10.7</v>
      </c>
      <c r="BU63">
        <v>1</v>
      </c>
      <c r="BV63">
        <v>1</v>
      </c>
      <c r="BW63">
        <v>24</v>
      </c>
      <c r="BX63">
        <v>1</v>
      </c>
      <c r="BY63">
        <v>1</v>
      </c>
      <c r="BZ63" s="10">
        <f t="shared" si="12"/>
        <v>0</v>
      </c>
      <c r="CA63" s="10">
        <f t="shared" si="12"/>
        <v>-10.700000000000003</v>
      </c>
      <c r="CB63" s="10">
        <f t="shared" si="13"/>
        <v>0</v>
      </c>
      <c r="CC63" s="10">
        <f t="shared" si="13"/>
        <v>114.49000000000007</v>
      </c>
      <c r="CD63" s="10">
        <f t="shared" si="14"/>
        <v>114.49000000000007</v>
      </c>
      <c r="CE63" s="10">
        <f t="shared" si="15"/>
        <v>10.700000000000003</v>
      </c>
      <c r="CG63"/>
      <c r="CH63"/>
      <c r="CI63"/>
      <c r="CJ63"/>
      <c r="CK63">
        <v>113.797</v>
      </c>
      <c r="CL63">
        <v>272.39999999999998</v>
      </c>
      <c r="CM63">
        <v>22.7</v>
      </c>
      <c r="CN63">
        <v>-1</v>
      </c>
      <c r="CO63">
        <v>-1</v>
      </c>
      <c r="CP63">
        <v>-1</v>
      </c>
      <c r="CQ63">
        <v>-1</v>
      </c>
      <c r="CR63">
        <v>0</v>
      </c>
      <c r="CS63">
        <v>27</v>
      </c>
      <c r="CT63">
        <v>-1</v>
      </c>
      <c r="CU63">
        <v>1</v>
      </c>
      <c r="CV63" s="1">
        <f t="shared" si="16"/>
        <v>14.699999999999989</v>
      </c>
      <c r="CW63" s="1">
        <f t="shared" si="16"/>
        <v>-4</v>
      </c>
      <c r="CX63" s="1">
        <f t="shared" si="17"/>
        <v>216.08999999999966</v>
      </c>
      <c r="CY63" s="1">
        <f t="shared" si="17"/>
        <v>16</v>
      </c>
      <c r="CZ63" s="1">
        <f t="shared" si="18"/>
        <v>232.08999999999966</v>
      </c>
      <c r="DA63" s="1">
        <f t="shared" si="19"/>
        <v>15.234500319997361</v>
      </c>
      <c r="DB63"/>
      <c r="DC63"/>
      <c r="DD63"/>
      <c r="DE63"/>
      <c r="DF63"/>
      <c r="DG63">
        <v>123.739</v>
      </c>
      <c r="DH63">
        <v>276.89999999999998</v>
      </c>
      <c r="DI63">
        <v>20.7</v>
      </c>
      <c r="DJ63">
        <v>-1</v>
      </c>
      <c r="DK63">
        <v>-1</v>
      </c>
      <c r="DL63">
        <v>-1</v>
      </c>
      <c r="DM63">
        <v>-1</v>
      </c>
      <c r="DN63">
        <v>0</v>
      </c>
      <c r="DO63">
        <v>26</v>
      </c>
      <c r="DP63">
        <v>-1</v>
      </c>
      <c r="DQ63">
        <v>1</v>
      </c>
      <c r="DR63" s="10">
        <f t="shared" si="20"/>
        <v>39.899999999999977</v>
      </c>
      <c r="DS63" s="10">
        <f t="shared" si="20"/>
        <v>-1.6000000000000014</v>
      </c>
      <c r="DT63" s="10">
        <f t="shared" si="21"/>
        <v>1592.0099999999982</v>
      </c>
      <c r="DU63" s="10">
        <f t="shared" si="21"/>
        <v>2.5600000000000045</v>
      </c>
      <c r="DV63" s="10">
        <f t="shared" si="22"/>
        <v>1594.5699999999981</v>
      </c>
      <c r="DW63" s="10">
        <f t="shared" si="23"/>
        <v>39.932067314377775</v>
      </c>
      <c r="DX63"/>
      <c r="DY63"/>
      <c r="DZ63"/>
      <c r="EA63"/>
      <c r="EB63"/>
      <c r="EC63" s="1">
        <v>111.941</v>
      </c>
      <c r="ED63" s="1">
        <v>250.1</v>
      </c>
      <c r="EE63" s="1">
        <v>22.7</v>
      </c>
      <c r="EF63" s="1">
        <v>267.89999999999998</v>
      </c>
      <c r="EG63" s="1">
        <v>30.5</v>
      </c>
      <c r="EH63" s="1">
        <v>19.399999999999999</v>
      </c>
      <c r="EI63" s="1">
        <v>1</v>
      </c>
      <c r="EJ63" s="1">
        <v>1</v>
      </c>
      <c r="EK63" s="1">
        <v>25</v>
      </c>
      <c r="EL63" s="1">
        <v>1</v>
      </c>
      <c r="EM63" s="1">
        <v>1</v>
      </c>
      <c r="EN63" s="1">
        <f t="shared" si="24"/>
        <v>-17.799999999999983</v>
      </c>
      <c r="EO63" s="1">
        <f t="shared" si="24"/>
        <v>-7.8000000000000007</v>
      </c>
      <c r="EP63" s="1">
        <f t="shared" si="25"/>
        <v>316.83999999999941</v>
      </c>
      <c r="EQ63" s="1">
        <f t="shared" si="25"/>
        <v>60.840000000000011</v>
      </c>
      <c r="ER63" s="1">
        <f t="shared" si="26"/>
        <v>377.67999999999944</v>
      </c>
      <c r="ES63" s="1">
        <f t="shared" si="27"/>
        <v>19.433990840792312</v>
      </c>
      <c r="ET63"/>
      <c r="EU63"/>
      <c r="EV63"/>
      <c r="EW63"/>
      <c r="EX63"/>
      <c r="FJ63" s="10">
        <f t="shared" si="28"/>
        <v>0</v>
      </c>
      <c r="FK63" s="10">
        <f t="shared" si="28"/>
        <v>0</v>
      </c>
      <c r="FL63" s="10">
        <f t="shared" si="29"/>
        <v>0</v>
      </c>
      <c r="FM63" s="10">
        <f t="shared" si="29"/>
        <v>0</v>
      </c>
      <c r="FN63" s="10">
        <f t="shared" si="30"/>
        <v>0</v>
      </c>
      <c r="FO63" s="10">
        <f t="shared" si="31"/>
        <v>0</v>
      </c>
      <c r="FP63"/>
      <c r="FQ63"/>
      <c r="FR63"/>
      <c r="FS63"/>
      <c r="FT63"/>
    </row>
    <row r="64" spans="1:176" x14ac:dyDescent="0.35">
      <c r="A64">
        <v>114.901</v>
      </c>
      <c r="B64">
        <v>262</v>
      </c>
      <c r="C64">
        <v>31.4</v>
      </c>
      <c r="D64">
        <v>-1</v>
      </c>
      <c r="E64">
        <v>-1</v>
      </c>
      <c r="F64">
        <v>-1</v>
      </c>
      <c r="G64">
        <v>-1</v>
      </c>
      <c r="H64">
        <v>0</v>
      </c>
      <c r="I64">
        <v>25</v>
      </c>
      <c r="J64">
        <v>-1</v>
      </c>
      <c r="K64">
        <v>1</v>
      </c>
      <c r="L64" s="26">
        <f t="shared" si="0"/>
        <v>11.900000000000006</v>
      </c>
      <c r="M64" s="26">
        <f t="shared" si="0"/>
        <v>8.6999999999999993</v>
      </c>
      <c r="N64" s="26">
        <f t="shared" si="1"/>
        <v>141.61000000000013</v>
      </c>
      <c r="O64" s="26">
        <f t="shared" si="1"/>
        <v>75.689999999999984</v>
      </c>
      <c r="P64" s="26">
        <f t="shared" si="2"/>
        <v>217.30000000000013</v>
      </c>
      <c r="Q64" s="26">
        <f t="shared" si="3"/>
        <v>14.741099009232661</v>
      </c>
      <c r="W64">
        <v>126.048</v>
      </c>
      <c r="X64">
        <v>267.89999999999998</v>
      </c>
      <c r="Y64">
        <v>33.6</v>
      </c>
      <c r="Z64">
        <v>229.7</v>
      </c>
      <c r="AA64">
        <v>144.5</v>
      </c>
      <c r="AB64">
        <v>117.3</v>
      </c>
      <c r="AC64">
        <v>3</v>
      </c>
      <c r="AD64">
        <v>0</v>
      </c>
      <c r="AE64">
        <v>25</v>
      </c>
      <c r="AF64">
        <v>0</v>
      </c>
      <c r="AG64">
        <v>1</v>
      </c>
      <c r="AH64" s="10">
        <f t="shared" si="4"/>
        <v>38.199999999999989</v>
      </c>
      <c r="AI64" s="10">
        <f t="shared" si="4"/>
        <v>-110.9</v>
      </c>
      <c r="AJ64" s="10">
        <f t="shared" si="5"/>
        <v>1459.2399999999991</v>
      </c>
      <c r="AK64" s="10">
        <f t="shared" si="5"/>
        <v>12298.810000000001</v>
      </c>
      <c r="AL64" s="10">
        <f t="shared" si="6"/>
        <v>13758.050000000001</v>
      </c>
      <c r="AM64" s="10">
        <f t="shared" si="7"/>
        <v>117.29471428841114</v>
      </c>
      <c r="AN64"/>
      <c r="AO64"/>
      <c r="AP64"/>
      <c r="AQ64"/>
      <c r="AR64"/>
      <c r="AS64">
        <v>103.976</v>
      </c>
      <c r="AT64">
        <v>213.8</v>
      </c>
      <c r="AU64">
        <v>133.1</v>
      </c>
      <c r="AV64">
        <v>-1</v>
      </c>
      <c r="AW64">
        <v>-1</v>
      </c>
      <c r="AX64">
        <v>-1</v>
      </c>
      <c r="AY64">
        <v>-1</v>
      </c>
      <c r="AZ64">
        <v>0</v>
      </c>
      <c r="BA64">
        <v>24</v>
      </c>
      <c r="BB64">
        <v>-1</v>
      </c>
      <c r="BC64">
        <v>1</v>
      </c>
      <c r="BD64" s="1">
        <f t="shared" si="8"/>
        <v>47.100000000000023</v>
      </c>
      <c r="BE64" s="1">
        <f t="shared" si="8"/>
        <v>-5.8000000000000114</v>
      </c>
      <c r="BF64" s="1">
        <f t="shared" si="9"/>
        <v>2218.4100000000021</v>
      </c>
      <c r="BG64" s="1">
        <f t="shared" si="9"/>
        <v>33.640000000000128</v>
      </c>
      <c r="BH64" s="1">
        <f t="shared" si="10"/>
        <v>2252.0500000000025</v>
      </c>
      <c r="BI64" s="1">
        <f t="shared" si="11"/>
        <v>47.455768880084563</v>
      </c>
      <c r="BJ64"/>
      <c r="BK64"/>
      <c r="BL64"/>
      <c r="BM64"/>
      <c r="BN64"/>
      <c r="BO64">
        <v>108.014</v>
      </c>
      <c r="BP64">
        <v>276</v>
      </c>
      <c r="BQ64">
        <v>22.3</v>
      </c>
      <c r="BR64">
        <v>-1</v>
      </c>
      <c r="BS64">
        <v>-1</v>
      </c>
      <c r="BT64">
        <v>-1</v>
      </c>
      <c r="BU64">
        <v>-1</v>
      </c>
      <c r="BV64">
        <v>0</v>
      </c>
      <c r="BW64">
        <v>24</v>
      </c>
      <c r="BX64">
        <v>-1</v>
      </c>
      <c r="BY64">
        <v>1</v>
      </c>
      <c r="BZ64" s="10">
        <f t="shared" si="12"/>
        <v>21.900000000000006</v>
      </c>
      <c r="CA64" s="10">
        <f t="shared" si="12"/>
        <v>-2.5999999999999979</v>
      </c>
      <c r="CB64" s="10">
        <f t="shared" si="13"/>
        <v>479.61000000000024</v>
      </c>
      <c r="CC64" s="10">
        <f t="shared" si="13"/>
        <v>6.7599999999999891</v>
      </c>
      <c r="CD64" s="10">
        <f t="shared" si="14"/>
        <v>486.37000000000023</v>
      </c>
      <c r="CE64" s="10">
        <f t="shared" si="15"/>
        <v>22.053797858872294</v>
      </c>
      <c r="CG64"/>
      <c r="CH64"/>
      <c r="CI64"/>
      <c r="CJ64"/>
      <c r="CK64">
        <v>114.18899999999999</v>
      </c>
      <c r="CL64">
        <v>276.89999999999998</v>
      </c>
      <c r="CM64">
        <v>35.200000000000003</v>
      </c>
      <c r="CN64">
        <v>272.39999999999998</v>
      </c>
      <c r="CO64">
        <v>22.7</v>
      </c>
      <c r="CP64">
        <v>13.3</v>
      </c>
      <c r="CQ64">
        <v>1</v>
      </c>
      <c r="CR64">
        <v>1</v>
      </c>
      <c r="CS64">
        <v>28</v>
      </c>
      <c r="CT64">
        <v>1</v>
      </c>
      <c r="CU64">
        <v>1</v>
      </c>
      <c r="CV64" s="1">
        <f t="shared" si="16"/>
        <v>4.5</v>
      </c>
      <c r="CW64" s="1">
        <f t="shared" si="16"/>
        <v>12.500000000000004</v>
      </c>
      <c r="CX64" s="1">
        <f t="shared" si="17"/>
        <v>20.25</v>
      </c>
      <c r="CY64" s="1">
        <f t="shared" si="17"/>
        <v>156.25000000000009</v>
      </c>
      <c r="CZ64" s="1">
        <f t="shared" si="18"/>
        <v>176.50000000000009</v>
      </c>
      <c r="DA64" s="1">
        <f t="shared" si="19"/>
        <v>13.285330255586425</v>
      </c>
      <c r="DB64"/>
      <c r="DC64"/>
      <c r="DD64"/>
      <c r="DE64"/>
      <c r="DF64"/>
      <c r="DG64">
        <v>124.355</v>
      </c>
      <c r="DH64">
        <v>258.89999999999998</v>
      </c>
      <c r="DI64">
        <v>42.3</v>
      </c>
      <c r="DJ64">
        <v>276.89999999999998</v>
      </c>
      <c r="DK64">
        <v>20.7</v>
      </c>
      <c r="DL64">
        <v>28.1</v>
      </c>
      <c r="DM64">
        <v>1</v>
      </c>
      <c r="DN64">
        <v>1</v>
      </c>
      <c r="DO64">
        <v>27</v>
      </c>
      <c r="DP64">
        <v>1</v>
      </c>
      <c r="DQ64">
        <v>1</v>
      </c>
      <c r="DR64" s="10">
        <f t="shared" si="20"/>
        <v>-18</v>
      </c>
      <c r="DS64" s="10">
        <f t="shared" si="20"/>
        <v>21.599999999999998</v>
      </c>
      <c r="DT64" s="10">
        <f t="shared" si="21"/>
        <v>324</v>
      </c>
      <c r="DU64" s="10">
        <f t="shared" si="21"/>
        <v>466.55999999999989</v>
      </c>
      <c r="DV64" s="10">
        <f t="shared" si="22"/>
        <v>790.56</v>
      </c>
      <c r="DW64" s="10">
        <f t="shared" si="23"/>
        <v>28.116898833263956</v>
      </c>
      <c r="DX64"/>
      <c r="DY64"/>
      <c r="DZ64"/>
      <c r="EA64"/>
      <c r="EB64"/>
      <c r="EC64" s="1">
        <v>114.901</v>
      </c>
      <c r="ED64" s="1">
        <v>262</v>
      </c>
      <c r="EE64" s="1">
        <v>31.4</v>
      </c>
      <c r="EF64" s="1">
        <v>-1</v>
      </c>
      <c r="EG64" s="1">
        <v>-1</v>
      </c>
      <c r="EH64" s="1">
        <v>-1</v>
      </c>
      <c r="EI64" s="1">
        <v>-1</v>
      </c>
      <c r="EJ64" s="1">
        <v>0</v>
      </c>
      <c r="EK64" s="1">
        <v>25</v>
      </c>
      <c r="EL64" s="1">
        <v>-1</v>
      </c>
      <c r="EM64" s="1">
        <v>1</v>
      </c>
      <c r="EN64" s="1">
        <f t="shared" si="24"/>
        <v>11.900000000000006</v>
      </c>
      <c r="EO64" s="1">
        <f t="shared" si="24"/>
        <v>8.6999999999999993</v>
      </c>
      <c r="EP64" s="1">
        <f t="shared" si="25"/>
        <v>141.61000000000013</v>
      </c>
      <c r="EQ64" s="1">
        <f t="shared" si="25"/>
        <v>75.689999999999984</v>
      </c>
      <c r="ER64" s="1">
        <f t="shared" si="26"/>
        <v>217.30000000000013</v>
      </c>
      <c r="ES64" s="1">
        <f t="shared" si="27"/>
        <v>14.741099009232661</v>
      </c>
      <c r="ET64"/>
      <c r="EU64"/>
      <c r="EV64"/>
      <c r="EW64"/>
      <c r="EX64"/>
      <c r="FJ64" s="10">
        <f t="shared" si="28"/>
        <v>0</v>
      </c>
      <c r="FK64" s="10">
        <f t="shared" si="28"/>
        <v>0</v>
      </c>
      <c r="FL64" s="10">
        <f t="shared" si="29"/>
        <v>0</v>
      </c>
      <c r="FM64" s="10">
        <f t="shared" si="29"/>
        <v>0</v>
      </c>
      <c r="FN64" s="10">
        <f t="shared" si="30"/>
        <v>0</v>
      </c>
      <c r="FO64" s="10">
        <f t="shared" si="31"/>
        <v>0</v>
      </c>
      <c r="FP64"/>
      <c r="FQ64"/>
      <c r="FR64"/>
      <c r="FS64"/>
      <c r="FT64"/>
    </row>
    <row r="65" spans="1:176" x14ac:dyDescent="0.35">
      <c r="A65">
        <v>115.349</v>
      </c>
      <c r="B65">
        <v>224.7</v>
      </c>
      <c r="C65">
        <v>26.1</v>
      </c>
      <c r="D65">
        <v>262</v>
      </c>
      <c r="E65">
        <v>31.4</v>
      </c>
      <c r="F65">
        <v>37.700000000000003</v>
      </c>
      <c r="G65">
        <v>1</v>
      </c>
      <c r="H65">
        <v>1</v>
      </c>
      <c r="I65">
        <v>26</v>
      </c>
      <c r="J65">
        <v>1</v>
      </c>
      <c r="K65">
        <v>1</v>
      </c>
      <c r="L65" s="26">
        <f t="shared" si="0"/>
        <v>-37.300000000000011</v>
      </c>
      <c r="M65" s="26">
        <f t="shared" si="0"/>
        <v>-5.2999999999999972</v>
      </c>
      <c r="N65" s="26">
        <f t="shared" si="1"/>
        <v>1391.2900000000009</v>
      </c>
      <c r="O65" s="26">
        <f t="shared" si="1"/>
        <v>28.089999999999971</v>
      </c>
      <c r="P65" s="26">
        <f t="shared" si="2"/>
        <v>1419.3800000000008</v>
      </c>
      <c r="Q65" s="26">
        <f t="shared" si="3"/>
        <v>37.674659918836703</v>
      </c>
      <c r="W65">
        <v>127.104</v>
      </c>
      <c r="X65">
        <v>255.3</v>
      </c>
      <c r="Y65">
        <v>22.7</v>
      </c>
      <c r="Z65">
        <v>267.89999999999998</v>
      </c>
      <c r="AA65">
        <v>33.6</v>
      </c>
      <c r="AB65">
        <v>16.7</v>
      </c>
      <c r="AC65">
        <v>1</v>
      </c>
      <c r="AD65">
        <v>1</v>
      </c>
      <c r="AE65">
        <v>26</v>
      </c>
      <c r="AF65">
        <v>1</v>
      </c>
      <c r="AG65">
        <v>1</v>
      </c>
      <c r="AH65" s="10">
        <f t="shared" si="4"/>
        <v>-12.599999999999966</v>
      </c>
      <c r="AI65" s="10">
        <f t="shared" si="4"/>
        <v>-10.900000000000002</v>
      </c>
      <c r="AJ65" s="10">
        <f t="shared" si="5"/>
        <v>158.75999999999914</v>
      </c>
      <c r="AK65" s="10">
        <f t="shared" si="5"/>
        <v>118.81000000000004</v>
      </c>
      <c r="AL65" s="10">
        <f t="shared" si="6"/>
        <v>277.5699999999992</v>
      </c>
      <c r="AM65" s="10">
        <f t="shared" si="7"/>
        <v>16.660432167263824</v>
      </c>
      <c r="AN65"/>
      <c r="AO65"/>
      <c r="AP65"/>
      <c r="AQ65"/>
      <c r="AR65"/>
      <c r="AS65">
        <v>104.304</v>
      </c>
      <c r="AT65">
        <v>217.3</v>
      </c>
      <c r="AU65">
        <v>26.1</v>
      </c>
      <c r="AV65">
        <v>213.8</v>
      </c>
      <c r="AW65">
        <v>133.1</v>
      </c>
      <c r="AX65">
        <v>107.2</v>
      </c>
      <c r="AY65">
        <v>3</v>
      </c>
      <c r="AZ65">
        <v>0</v>
      </c>
      <c r="BA65">
        <v>24</v>
      </c>
      <c r="BB65">
        <v>0</v>
      </c>
      <c r="BC65">
        <v>1</v>
      </c>
      <c r="BD65" s="1">
        <f t="shared" si="8"/>
        <v>3.5</v>
      </c>
      <c r="BE65" s="1">
        <f t="shared" si="8"/>
        <v>-107</v>
      </c>
      <c r="BF65" s="1">
        <f t="shared" si="9"/>
        <v>12.25</v>
      </c>
      <c r="BG65" s="1">
        <f t="shared" si="9"/>
        <v>11449</v>
      </c>
      <c r="BH65" s="1">
        <f t="shared" si="10"/>
        <v>11461.25</v>
      </c>
      <c r="BI65" s="1">
        <f t="shared" si="11"/>
        <v>107.05722768687782</v>
      </c>
      <c r="BJ65"/>
      <c r="BK65"/>
      <c r="BL65"/>
      <c r="BM65"/>
      <c r="BN65"/>
      <c r="BO65">
        <v>108.494</v>
      </c>
      <c r="BP65">
        <v>249.4</v>
      </c>
      <c r="BQ65">
        <v>25.8</v>
      </c>
      <c r="BR65">
        <v>276</v>
      </c>
      <c r="BS65">
        <v>22.3</v>
      </c>
      <c r="BT65">
        <v>26.8</v>
      </c>
      <c r="BU65">
        <v>1</v>
      </c>
      <c r="BV65">
        <v>1</v>
      </c>
      <c r="BW65">
        <v>25</v>
      </c>
      <c r="BX65">
        <v>1</v>
      </c>
      <c r="BY65">
        <v>1</v>
      </c>
      <c r="BZ65" s="10">
        <f t="shared" si="12"/>
        <v>-26.599999999999994</v>
      </c>
      <c r="CA65" s="10">
        <f t="shared" si="12"/>
        <v>3.5</v>
      </c>
      <c r="CB65" s="10">
        <f t="shared" si="13"/>
        <v>707.55999999999972</v>
      </c>
      <c r="CC65" s="10">
        <f t="shared" si="13"/>
        <v>12.25</v>
      </c>
      <c r="CD65" s="10">
        <f t="shared" si="14"/>
        <v>719.80999999999972</v>
      </c>
      <c r="CE65" s="10">
        <f t="shared" si="15"/>
        <v>26.829275055431516</v>
      </c>
      <c r="CG65"/>
      <c r="CH65"/>
      <c r="CI65"/>
      <c r="CJ65"/>
      <c r="CK65">
        <v>117.437</v>
      </c>
      <c r="CL65">
        <v>283.8</v>
      </c>
      <c r="CM65">
        <v>31.4</v>
      </c>
      <c r="CN65">
        <v>-1</v>
      </c>
      <c r="CO65">
        <v>-1</v>
      </c>
      <c r="CP65">
        <v>-1</v>
      </c>
      <c r="CQ65">
        <v>-1</v>
      </c>
      <c r="CR65">
        <v>0</v>
      </c>
      <c r="CS65">
        <v>28</v>
      </c>
      <c r="CT65">
        <v>-1</v>
      </c>
      <c r="CU65">
        <v>1</v>
      </c>
      <c r="CV65" s="1">
        <f t="shared" si="16"/>
        <v>6.9000000000000341</v>
      </c>
      <c r="CW65" s="1">
        <f t="shared" si="16"/>
        <v>-3.8000000000000043</v>
      </c>
      <c r="CX65" s="1">
        <f t="shared" si="17"/>
        <v>47.610000000000468</v>
      </c>
      <c r="CY65" s="1">
        <f t="shared" si="17"/>
        <v>14.440000000000033</v>
      </c>
      <c r="CZ65" s="1">
        <f t="shared" si="18"/>
        <v>62.050000000000502</v>
      </c>
      <c r="DA65" s="1">
        <f t="shared" si="19"/>
        <v>7.8771822373232236</v>
      </c>
      <c r="DB65"/>
      <c r="DC65"/>
      <c r="DD65"/>
      <c r="DE65"/>
      <c r="DF65"/>
      <c r="DG65">
        <v>128.923</v>
      </c>
      <c r="DH65">
        <v>205.9</v>
      </c>
      <c r="DI65">
        <v>166.5</v>
      </c>
      <c r="DJ65">
        <v>-1</v>
      </c>
      <c r="DK65">
        <v>-1</v>
      </c>
      <c r="DL65">
        <v>-1</v>
      </c>
      <c r="DM65">
        <v>-1</v>
      </c>
      <c r="DN65">
        <v>0</v>
      </c>
      <c r="DO65">
        <v>27</v>
      </c>
      <c r="DP65">
        <v>-1</v>
      </c>
      <c r="DQ65">
        <v>1</v>
      </c>
      <c r="DR65" s="10">
        <f t="shared" si="20"/>
        <v>-52.999999999999972</v>
      </c>
      <c r="DS65" s="10">
        <f t="shared" si="20"/>
        <v>124.2</v>
      </c>
      <c r="DT65" s="10">
        <f t="shared" si="21"/>
        <v>2808.9999999999968</v>
      </c>
      <c r="DU65" s="10">
        <f t="shared" si="21"/>
        <v>15425.640000000001</v>
      </c>
      <c r="DV65" s="10">
        <f t="shared" si="22"/>
        <v>18234.64</v>
      </c>
      <c r="DW65" s="10">
        <f t="shared" si="23"/>
        <v>135.03569898363912</v>
      </c>
      <c r="DX65"/>
      <c r="DY65"/>
      <c r="DZ65"/>
      <c r="EA65"/>
      <c r="EB65"/>
      <c r="EC65" s="1">
        <v>115.349</v>
      </c>
      <c r="ED65" s="1">
        <v>224.7</v>
      </c>
      <c r="EE65" s="1">
        <v>26.1</v>
      </c>
      <c r="EF65" s="1">
        <v>262</v>
      </c>
      <c r="EG65" s="1">
        <v>31.4</v>
      </c>
      <c r="EH65" s="1">
        <v>37.700000000000003</v>
      </c>
      <c r="EI65" s="1">
        <v>1</v>
      </c>
      <c r="EJ65" s="1">
        <v>1</v>
      </c>
      <c r="EK65" s="1">
        <v>26</v>
      </c>
      <c r="EL65" s="1">
        <v>1</v>
      </c>
      <c r="EM65" s="1">
        <v>1</v>
      </c>
      <c r="EN65" s="1">
        <f t="shared" si="24"/>
        <v>-37.300000000000011</v>
      </c>
      <c r="EO65" s="1">
        <f t="shared" si="24"/>
        <v>-5.2999999999999972</v>
      </c>
      <c r="EP65" s="1">
        <f t="shared" si="25"/>
        <v>1391.2900000000009</v>
      </c>
      <c r="EQ65" s="1">
        <f t="shared" si="25"/>
        <v>28.089999999999971</v>
      </c>
      <c r="ER65" s="1">
        <f t="shared" si="26"/>
        <v>1419.3800000000008</v>
      </c>
      <c r="ES65" s="1">
        <f t="shared" si="27"/>
        <v>37.674659918836703</v>
      </c>
      <c r="ET65"/>
      <c r="EU65"/>
      <c r="EV65"/>
      <c r="EW65"/>
      <c r="EX65"/>
      <c r="FJ65" s="10">
        <f t="shared" si="28"/>
        <v>0</v>
      </c>
      <c r="FK65" s="10">
        <f t="shared" si="28"/>
        <v>0</v>
      </c>
      <c r="FL65" s="10">
        <f t="shared" si="29"/>
        <v>0</v>
      </c>
      <c r="FM65" s="10">
        <f t="shared" si="29"/>
        <v>0</v>
      </c>
      <c r="FN65" s="10">
        <f t="shared" si="30"/>
        <v>0</v>
      </c>
      <c r="FO65" s="10">
        <f t="shared" si="31"/>
        <v>0</v>
      </c>
      <c r="FP65"/>
      <c r="FQ65"/>
      <c r="FR65"/>
      <c r="FS65"/>
      <c r="FT65"/>
    </row>
    <row r="66" spans="1:176" x14ac:dyDescent="0.35">
      <c r="A66">
        <v>120.053</v>
      </c>
      <c r="B66">
        <v>255.6</v>
      </c>
      <c r="C66">
        <v>21.4</v>
      </c>
      <c r="D66">
        <v>-1</v>
      </c>
      <c r="E66">
        <v>-1</v>
      </c>
      <c r="F66">
        <v>-1</v>
      </c>
      <c r="G66">
        <v>-1</v>
      </c>
      <c r="H66">
        <v>0</v>
      </c>
      <c r="I66">
        <v>26</v>
      </c>
      <c r="J66">
        <v>-1</v>
      </c>
      <c r="K66">
        <v>1</v>
      </c>
      <c r="L66" s="26">
        <f t="shared" si="0"/>
        <v>30.900000000000006</v>
      </c>
      <c r="M66" s="26">
        <f t="shared" si="0"/>
        <v>-4.7000000000000028</v>
      </c>
      <c r="N66" s="26">
        <f t="shared" si="1"/>
        <v>954.8100000000004</v>
      </c>
      <c r="O66" s="26">
        <f t="shared" si="1"/>
        <v>22.090000000000028</v>
      </c>
      <c r="P66" s="26">
        <f t="shared" si="2"/>
        <v>976.90000000000043</v>
      </c>
      <c r="Q66" s="26">
        <f t="shared" si="3"/>
        <v>31.25539953352061</v>
      </c>
      <c r="W66">
        <v>130.584</v>
      </c>
      <c r="X66">
        <v>238.7</v>
      </c>
      <c r="Y66">
        <v>155.19999999999999</v>
      </c>
      <c r="Z66">
        <v>-1</v>
      </c>
      <c r="AA66">
        <v>-1</v>
      </c>
      <c r="AB66">
        <v>-1</v>
      </c>
      <c r="AC66">
        <v>-1</v>
      </c>
      <c r="AD66">
        <v>0</v>
      </c>
      <c r="AE66">
        <v>26</v>
      </c>
      <c r="AF66">
        <v>-1</v>
      </c>
      <c r="AG66">
        <v>1</v>
      </c>
      <c r="AH66" s="10">
        <f t="shared" si="4"/>
        <v>-16.600000000000023</v>
      </c>
      <c r="AI66" s="10">
        <f t="shared" si="4"/>
        <v>132.5</v>
      </c>
      <c r="AJ66" s="10">
        <f t="shared" si="5"/>
        <v>275.56000000000074</v>
      </c>
      <c r="AK66" s="10">
        <f t="shared" si="5"/>
        <v>17556.25</v>
      </c>
      <c r="AL66" s="10">
        <f t="shared" si="6"/>
        <v>17831.810000000001</v>
      </c>
      <c r="AM66" s="10">
        <f t="shared" si="7"/>
        <v>133.53580044317704</v>
      </c>
      <c r="AN66"/>
      <c r="AO66"/>
      <c r="AP66"/>
      <c r="AQ66"/>
      <c r="AR66"/>
      <c r="AS66">
        <v>104.336</v>
      </c>
      <c r="AT66">
        <v>254.1</v>
      </c>
      <c r="AU66">
        <v>45.6</v>
      </c>
      <c r="AV66">
        <v>217.3</v>
      </c>
      <c r="AW66">
        <v>26.1</v>
      </c>
      <c r="AX66">
        <v>41.7</v>
      </c>
      <c r="AY66">
        <v>1</v>
      </c>
      <c r="AZ66">
        <v>1</v>
      </c>
      <c r="BA66">
        <v>25</v>
      </c>
      <c r="BB66">
        <v>1</v>
      </c>
      <c r="BC66">
        <v>1</v>
      </c>
      <c r="BD66" s="1">
        <f t="shared" si="8"/>
        <v>36.799999999999983</v>
      </c>
      <c r="BE66" s="1">
        <f t="shared" si="8"/>
        <v>19.5</v>
      </c>
      <c r="BF66" s="1">
        <f t="shared" si="9"/>
        <v>1354.2399999999986</v>
      </c>
      <c r="BG66" s="1">
        <f t="shared" si="9"/>
        <v>380.25</v>
      </c>
      <c r="BH66" s="1">
        <f t="shared" si="10"/>
        <v>1734.4899999999986</v>
      </c>
      <c r="BI66" s="1">
        <f t="shared" si="11"/>
        <v>41.647208790025758</v>
      </c>
      <c r="BJ66"/>
      <c r="BK66"/>
      <c r="BL66"/>
      <c r="BM66"/>
      <c r="BN66"/>
      <c r="BO66">
        <v>111.76600000000001</v>
      </c>
      <c r="BP66">
        <v>273.39999999999998</v>
      </c>
      <c r="BQ66">
        <v>22.7</v>
      </c>
      <c r="BR66">
        <v>-1</v>
      </c>
      <c r="BS66">
        <v>-1</v>
      </c>
      <c r="BT66">
        <v>-1</v>
      </c>
      <c r="BU66">
        <v>-1</v>
      </c>
      <c r="BV66">
        <v>0</v>
      </c>
      <c r="BW66">
        <v>25</v>
      </c>
      <c r="BX66">
        <v>-1</v>
      </c>
      <c r="BY66">
        <v>1</v>
      </c>
      <c r="BZ66" s="10">
        <f t="shared" si="12"/>
        <v>23.999999999999972</v>
      </c>
      <c r="CA66" s="10">
        <f t="shared" si="12"/>
        <v>-3.1000000000000014</v>
      </c>
      <c r="CB66" s="10">
        <f t="shared" si="13"/>
        <v>575.99999999999864</v>
      </c>
      <c r="CC66" s="10">
        <f t="shared" si="13"/>
        <v>9.6100000000000083</v>
      </c>
      <c r="CD66" s="10">
        <f t="shared" si="14"/>
        <v>585.60999999999865</v>
      </c>
      <c r="CE66" s="10">
        <f t="shared" si="15"/>
        <v>24.199380157351111</v>
      </c>
      <c r="CG66"/>
      <c r="CH66"/>
      <c r="CI66"/>
      <c r="CJ66"/>
      <c r="CK66">
        <v>117.82899999999999</v>
      </c>
      <c r="CL66">
        <v>265.10000000000002</v>
      </c>
      <c r="CM66">
        <v>34.299999999999997</v>
      </c>
      <c r="CN66">
        <v>283.8</v>
      </c>
      <c r="CO66">
        <v>31.4</v>
      </c>
      <c r="CP66">
        <v>19</v>
      </c>
      <c r="CQ66">
        <v>1</v>
      </c>
      <c r="CR66">
        <v>1</v>
      </c>
      <c r="CS66">
        <v>29</v>
      </c>
      <c r="CT66">
        <v>1</v>
      </c>
      <c r="CU66">
        <v>1</v>
      </c>
      <c r="CV66" s="1">
        <f t="shared" si="16"/>
        <v>-18.699999999999989</v>
      </c>
      <c r="CW66" s="1">
        <f t="shared" si="16"/>
        <v>2.8999999999999986</v>
      </c>
      <c r="CX66" s="1">
        <f t="shared" si="17"/>
        <v>349.6899999999996</v>
      </c>
      <c r="CY66" s="1">
        <f t="shared" si="17"/>
        <v>8.4099999999999913</v>
      </c>
      <c r="CZ66" s="1">
        <f t="shared" si="18"/>
        <v>358.09999999999957</v>
      </c>
      <c r="DA66" s="1">
        <f t="shared" si="19"/>
        <v>18.923530326025311</v>
      </c>
      <c r="DB66"/>
      <c r="DC66"/>
      <c r="DD66"/>
      <c r="DE66"/>
      <c r="DF66"/>
      <c r="DG66">
        <v>129.107</v>
      </c>
      <c r="DH66">
        <v>258.89999999999998</v>
      </c>
      <c r="DI66">
        <v>31.8</v>
      </c>
      <c r="DJ66">
        <v>205.9</v>
      </c>
      <c r="DK66">
        <v>166.5</v>
      </c>
      <c r="DL66">
        <v>144.69999999999999</v>
      </c>
      <c r="DM66">
        <v>4</v>
      </c>
      <c r="DN66">
        <v>0</v>
      </c>
      <c r="DO66">
        <v>27</v>
      </c>
      <c r="DP66">
        <v>0</v>
      </c>
      <c r="DQ66">
        <v>1</v>
      </c>
      <c r="DR66" s="10">
        <f t="shared" si="20"/>
        <v>52.999999999999972</v>
      </c>
      <c r="DS66" s="10">
        <f t="shared" si="20"/>
        <v>-134.69999999999999</v>
      </c>
      <c r="DT66" s="10">
        <f t="shared" si="21"/>
        <v>2808.9999999999968</v>
      </c>
      <c r="DU66" s="10">
        <f t="shared" si="21"/>
        <v>18144.089999999997</v>
      </c>
      <c r="DV66" s="10">
        <f t="shared" si="22"/>
        <v>20953.089999999993</v>
      </c>
      <c r="DW66" s="10">
        <f t="shared" si="23"/>
        <v>144.75182209561299</v>
      </c>
      <c r="DX66"/>
      <c r="DY66"/>
      <c r="DZ66"/>
      <c r="EA66"/>
      <c r="EB66"/>
      <c r="EC66" s="1">
        <v>120.053</v>
      </c>
      <c r="ED66" s="1">
        <v>255.6</v>
      </c>
      <c r="EE66" s="1">
        <v>21.4</v>
      </c>
      <c r="EF66" s="1">
        <v>-1</v>
      </c>
      <c r="EG66" s="1">
        <v>-1</v>
      </c>
      <c r="EH66" s="1">
        <v>-1</v>
      </c>
      <c r="EI66" s="1">
        <v>-1</v>
      </c>
      <c r="EJ66" s="1">
        <v>0</v>
      </c>
      <c r="EK66" s="1">
        <v>26</v>
      </c>
      <c r="EL66" s="1">
        <v>-1</v>
      </c>
      <c r="EM66" s="1">
        <v>1</v>
      </c>
      <c r="EN66" s="1">
        <f t="shared" si="24"/>
        <v>30.900000000000006</v>
      </c>
      <c r="EO66" s="1">
        <f t="shared" si="24"/>
        <v>-4.7000000000000028</v>
      </c>
      <c r="EP66" s="1">
        <f t="shared" si="25"/>
        <v>954.8100000000004</v>
      </c>
      <c r="EQ66" s="1">
        <f t="shared" si="25"/>
        <v>22.090000000000028</v>
      </c>
      <c r="ER66" s="1">
        <f t="shared" si="26"/>
        <v>976.90000000000043</v>
      </c>
      <c r="ES66" s="1">
        <f t="shared" si="27"/>
        <v>31.25539953352061</v>
      </c>
      <c r="ET66"/>
      <c r="EU66"/>
      <c r="EV66"/>
      <c r="EW66"/>
      <c r="EX66"/>
      <c r="FJ66" s="10">
        <f t="shared" si="28"/>
        <v>0</v>
      </c>
      <c r="FK66" s="10">
        <f t="shared" si="28"/>
        <v>0</v>
      </c>
      <c r="FL66" s="10">
        <f t="shared" si="29"/>
        <v>0</v>
      </c>
      <c r="FM66" s="10">
        <f t="shared" si="29"/>
        <v>0</v>
      </c>
      <c r="FN66" s="10">
        <f t="shared" si="30"/>
        <v>0</v>
      </c>
      <c r="FO66" s="10">
        <f t="shared" si="31"/>
        <v>0</v>
      </c>
      <c r="FP66"/>
      <c r="FQ66"/>
      <c r="FR66"/>
      <c r="FS66"/>
      <c r="FT66"/>
    </row>
    <row r="67" spans="1:176" x14ac:dyDescent="0.35">
      <c r="A67">
        <v>120.789</v>
      </c>
      <c r="B67">
        <v>244.9</v>
      </c>
      <c r="C67">
        <v>26.9</v>
      </c>
      <c r="D67">
        <v>255.6</v>
      </c>
      <c r="E67">
        <v>21.4</v>
      </c>
      <c r="F67">
        <v>12.1</v>
      </c>
      <c r="G67">
        <v>1</v>
      </c>
      <c r="H67">
        <v>1</v>
      </c>
      <c r="I67">
        <v>27</v>
      </c>
      <c r="J67">
        <v>1</v>
      </c>
      <c r="K67">
        <v>1</v>
      </c>
      <c r="L67" s="26">
        <f t="shared" si="0"/>
        <v>-10.699999999999989</v>
      </c>
      <c r="M67" s="26">
        <f t="shared" si="0"/>
        <v>5.5</v>
      </c>
      <c r="N67" s="26">
        <f t="shared" si="1"/>
        <v>114.48999999999975</v>
      </c>
      <c r="O67" s="26">
        <f t="shared" si="1"/>
        <v>30.25</v>
      </c>
      <c r="P67" s="26">
        <f t="shared" si="2"/>
        <v>144.73999999999975</v>
      </c>
      <c r="Q67" s="26">
        <f t="shared" si="3"/>
        <v>12.030793822520597</v>
      </c>
      <c r="W67">
        <v>130.80000000000001</v>
      </c>
      <c r="X67">
        <v>184.3</v>
      </c>
      <c r="Y67">
        <v>100.9</v>
      </c>
      <c r="Z67">
        <v>238.7</v>
      </c>
      <c r="AA67">
        <v>155.19999999999999</v>
      </c>
      <c r="AB67">
        <v>76.900000000000006</v>
      </c>
      <c r="AC67">
        <v>2</v>
      </c>
      <c r="AD67">
        <v>0</v>
      </c>
      <c r="AE67">
        <v>26</v>
      </c>
      <c r="AF67">
        <v>0</v>
      </c>
      <c r="AG67">
        <v>1</v>
      </c>
      <c r="AH67" s="10">
        <f t="shared" si="4"/>
        <v>-54.399999999999977</v>
      </c>
      <c r="AI67" s="10">
        <f t="shared" si="4"/>
        <v>-54.299999999999983</v>
      </c>
      <c r="AJ67" s="10">
        <f t="shared" si="5"/>
        <v>2959.3599999999974</v>
      </c>
      <c r="AK67" s="10">
        <f t="shared" si="5"/>
        <v>2948.489999999998</v>
      </c>
      <c r="AL67" s="10">
        <f t="shared" si="6"/>
        <v>5907.8499999999949</v>
      </c>
      <c r="AM67" s="10">
        <f t="shared" si="7"/>
        <v>76.862539640581716</v>
      </c>
      <c r="AN67"/>
      <c r="AO67"/>
      <c r="AP67"/>
      <c r="AQ67"/>
      <c r="AR67"/>
      <c r="AS67">
        <v>107.776</v>
      </c>
      <c r="AT67">
        <v>272.39999999999998</v>
      </c>
      <c r="AU67">
        <v>33.6</v>
      </c>
      <c r="AV67">
        <v>-1</v>
      </c>
      <c r="AW67">
        <v>-1</v>
      </c>
      <c r="AX67">
        <v>-1</v>
      </c>
      <c r="AY67">
        <v>-1</v>
      </c>
      <c r="AZ67">
        <v>0</v>
      </c>
      <c r="BA67">
        <v>25</v>
      </c>
      <c r="BB67">
        <v>-1</v>
      </c>
      <c r="BC67">
        <v>1</v>
      </c>
      <c r="BD67" s="1">
        <f t="shared" si="8"/>
        <v>18.299999999999983</v>
      </c>
      <c r="BE67" s="1">
        <f t="shared" si="8"/>
        <v>-12</v>
      </c>
      <c r="BF67" s="1">
        <f t="shared" si="9"/>
        <v>334.88999999999936</v>
      </c>
      <c r="BG67" s="1">
        <f t="shared" si="9"/>
        <v>144</v>
      </c>
      <c r="BH67" s="1">
        <f t="shared" si="10"/>
        <v>478.88999999999936</v>
      </c>
      <c r="BI67" s="1">
        <f t="shared" si="11"/>
        <v>21.883555469804246</v>
      </c>
      <c r="BJ67"/>
      <c r="BK67"/>
      <c r="BL67"/>
      <c r="BM67"/>
      <c r="BN67"/>
      <c r="BO67">
        <v>112.366</v>
      </c>
      <c r="BP67">
        <v>257.2</v>
      </c>
      <c r="BQ67">
        <v>22.3</v>
      </c>
      <c r="BR67">
        <v>273.39999999999998</v>
      </c>
      <c r="BS67">
        <v>22.7</v>
      </c>
      <c r="BT67">
        <v>16.2</v>
      </c>
      <c r="BU67">
        <v>1</v>
      </c>
      <c r="BV67">
        <v>1</v>
      </c>
      <c r="BW67">
        <v>26</v>
      </c>
      <c r="BX67">
        <v>1</v>
      </c>
      <c r="BY67">
        <v>1</v>
      </c>
      <c r="BZ67" s="10">
        <f t="shared" si="12"/>
        <v>-16.199999999999989</v>
      </c>
      <c r="CA67" s="10">
        <f t="shared" si="12"/>
        <v>-0.39999999999999858</v>
      </c>
      <c r="CB67" s="10">
        <f t="shared" si="13"/>
        <v>262.43999999999966</v>
      </c>
      <c r="CC67" s="10">
        <f t="shared" si="13"/>
        <v>0.15999999999999887</v>
      </c>
      <c r="CD67" s="10">
        <f t="shared" si="14"/>
        <v>262.59999999999968</v>
      </c>
      <c r="CE67" s="10">
        <f t="shared" si="15"/>
        <v>16.20493751916371</v>
      </c>
      <c r="CG67"/>
      <c r="CH67"/>
      <c r="CI67"/>
      <c r="CJ67"/>
      <c r="CK67">
        <v>121.06100000000001</v>
      </c>
      <c r="CL67">
        <v>276.89999999999998</v>
      </c>
      <c r="CM67">
        <v>30.5</v>
      </c>
      <c r="CN67">
        <v>-1</v>
      </c>
      <c r="CO67">
        <v>-1</v>
      </c>
      <c r="CP67">
        <v>-1</v>
      </c>
      <c r="CQ67">
        <v>-1</v>
      </c>
      <c r="CR67">
        <v>0</v>
      </c>
      <c r="CS67">
        <v>29</v>
      </c>
      <c r="CT67">
        <v>-1</v>
      </c>
      <c r="CU67">
        <v>1</v>
      </c>
      <c r="CV67" s="1">
        <f t="shared" si="16"/>
        <v>11.799999999999955</v>
      </c>
      <c r="CW67" s="1">
        <f t="shared" si="16"/>
        <v>-3.7999999999999972</v>
      </c>
      <c r="CX67" s="1">
        <f t="shared" si="17"/>
        <v>139.23999999999893</v>
      </c>
      <c r="CY67" s="1">
        <f t="shared" si="17"/>
        <v>14.439999999999978</v>
      </c>
      <c r="CZ67" s="1">
        <f t="shared" si="18"/>
        <v>153.6799999999989</v>
      </c>
      <c r="DA67" s="1">
        <f t="shared" si="19"/>
        <v>12.396773773849343</v>
      </c>
      <c r="DB67"/>
      <c r="DC67"/>
      <c r="DD67"/>
      <c r="DE67"/>
      <c r="DF67"/>
      <c r="DG67">
        <v>129.76300000000001</v>
      </c>
      <c r="DH67">
        <v>244.9</v>
      </c>
      <c r="DI67">
        <v>159</v>
      </c>
      <c r="DJ67">
        <v>258.89999999999998</v>
      </c>
      <c r="DK67">
        <v>31.8</v>
      </c>
      <c r="DL67">
        <v>127.9</v>
      </c>
      <c r="DM67">
        <v>3</v>
      </c>
      <c r="DN67">
        <v>0</v>
      </c>
      <c r="DO67">
        <v>27</v>
      </c>
      <c r="DP67">
        <v>0</v>
      </c>
      <c r="DQ67">
        <v>1</v>
      </c>
      <c r="DR67" s="10">
        <f t="shared" si="20"/>
        <v>-13.999999999999972</v>
      </c>
      <c r="DS67" s="10">
        <f t="shared" si="20"/>
        <v>127.2</v>
      </c>
      <c r="DT67" s="10">
        <f t="shared" si="21"/>
        <v>195.9999999999992</v>
      </c>
      <c r="DU67" s="10">
        <f t="shared" si="21"/>
        <v>16179.84</v>
      </c>
      <c r="DV67" s="10">
        <f t="shared" si="22"/>
        <v>16375.84</v>
      </c>
      <c r="DW67" s="10">
        <f t="shared" si="23"/>
        <v>127.96812103020034</v>
      </c>
      <c r="DX67"/>
      <c r="DY67"/>
      <c r="DZ67"/>
      <c r="EA67"/>
      <c r="EB67"/>
      <c r="EC67" s="1">
        <v>120.789</v>
      </c>
      <c r="ED67" s="1">
        <v>244.9</v>
      </c>
      <c r="EE67" s="1">
        <v>26.9</v>
      </c>
      <c r="EF67" s="1">
        <v>255.6</v>
      </c>
      <c r="EG67" s="1">
        <v>21.4</v>
      </c>
      <c r="EH67" s="1">
        <v>12.1</v>
      </c>
      <c r="EI67" s="1">
        <v>1</v>
      </c>
      <c r="EJ67" s="1">
        <v>1</v>
      </c>
      <c r="EK67" s="1">
        <v>27</v>
      </c>
      <c r="EL67" s="1">
        <v>1</v>
      </c>
      <c r="EM67" s="1">
        <v>1</v>
      </c>
      <c r="EN67" s="1">
        <f t="shared" si="24"/>
        <v>-10.699999999999989</v>
      </c>
      <c r="EO67" s="1">
        <f t="shared" si="24"/>
        <v>5.5</v>
      </c>
      <c r="EP67" s="1">
        <f t="shared" si="25"/>
        <v>114.48999999999975</v>
      </c>
      <c r="EQ67" s="1">
        <f t="shared" si="25"/>
        <v>30.25</v>
      </c>
      <c r="ER67" s="1">
        <f t="shared" si="26"/>
        <v>144.73999999999975</v>
      </c>
      <c r="ES67" s="1">
        <f t="shared" si="27"/>
        <v>12.030793822520597</v>
      </c>
      <c r="ET67"/>
      <c r="EU67"/>
      <c r="EV67"/>
      <c r="EW67"/>
      <c r="EX67"/>
      <c r="FJ67" s="10">
        <f t="shared" si="28"/>
        <v>0</v>
      </c>
      <c r="FK67" s="10">
        <f t="shared" si="28"/>
        <v>0</v>
      </c>
      <c r="FL67" s="10">
        <f t="shared" si="29"/>
        <v>0</v>
      </c>
      <c r="FM67" s="10">
        <f t="shared" si="29"/>
        <v>0</v>
      </c>
      <c r="FN67" s="10">
        <f t="shared" si="30"/>
        <v>0</v>
      </c>
      <c r="FO67" s="10">
        <f t="shared" si="31"/>
        <v>0</v>
      </c>
      <c r="FP67"/>
      <c r="FQ67"/>
      <c r="FR67"/>
      <c r="FS67"/>
      <c r="FT67"/>
    </row>
    <row r="68" spans="1:176" x14ac:dyDescent="0.35">
      <c r="A68">
        <v>123.693</v>
      </c>
      <c r="B68">
        <v>274.8</v>
      </c>
      <c r="C68">
        <v>22.7</v>
      </c>
      <c r="D68">
        <v>-1</v>
      </c>
      <c r="E68">
        <v>-1</v>
      </c>
      <c r="F68">
        <v>-1</v>
      </c>
      <c r="G68">
        <v>-1</v>
      </c>
      <c r="H68">
        <v>0</v>
      </c>
      <c r="I68">
        <v>27</v>
      </c>
      <c r="J68">
        <v>-1</v>
      </c>
      <c r="K68">
        <v>1</v>
      </c>
      <c r="L68" s="26">
        <f t="shared" si="0"/>
        <v>29.900000000000006</v>
      </c>
      <c r="M68" s="26">
        <f t="shared" si="0"/>
        <v>-4.1999999999999993</v>
      </c>
      <c r="N68" s="26">
        <f t="shared" si="1"/>
        <v>894.01000000000033</v>
      </c>
      <c r="O68" s="26">
        <f t="shared" si="1"/>
        <v>17.639999999999993</v>
      </c>
      <c r="P68" s="26">
        <f t="shared" si="2"/>
        <v>911.65000000000032</v>
      </c>
      <c r="Q68" s="26">
        <f t="shared" si="3"/>
        <v>30.193542355940952</v>
      </c>
      <c r="W68">
        <v>130.976</v>
      </c>
      <c r="X68">
        <v>272.39999999999998</v>
      </c>
      <c r="Y68">
        <v>30.1</v>
      </c>
      <c r="Z68">
        <v>184.3</v>
      </c>
      <c r="AA68">
        <v>100.9</v>
      </c>
      <c r="AB68">
        <v>113</v>
      </c>
      <c r="AC68">
        <v>3</v>
      </c>
      <c r="AD68">
        <v>0</v>
      </c>
      <c r="AE68">
        <v>26</v>
      </c>
      <c r="AF68">
        <v>0</v>
      </c>
      <c r="AG68">
        <v>1</v>
      </c>
      <c r="AH68" s="10">
        <f t="shared" si="4"/>
        <v>88.099999999999966</v>
      </c>
      <c r="AI68" s="10">
        <f t="shared" si="4"/>
        <v>-70.800000000000011</v>
      </c>
      <c r="AJ68" s="10">
        <f t="shared" si="5"/>
        <v>7761.6099999999942</v>
      </c>
      <c r="AK68" s="10">
        <f t="shared" si="5"/>
        <v>5012.6400000000012</v>
      </c>
      <c r="AL68" s="10">
        <f t="shared" si="6"/>
        <v>12774.249999999996</v>
      </c>
      <c r="AM68" s="10">
        <f t="shared" si="7"/>
        <v>113.02322770121191</v>
      </c>
      <c r="AN68"/>
      <c r="AO68"/>
      <c r="AP68"/>
      <c r="AQ68"/>
      <c r="AR68"/>
      <c r="AS68">
        <v>108.376</v>
      </c>
      <c r="AT68">
        <v>260.5</v>
      </c>
      <c r="AU68">
        <v>22.3</v>
      </c>
      <c r="AV68">
        <v>272.39999999999998</v>
      </c>
      <c r="AW68">
        <v>33.6</v>
      </c>
      <c r="AX68">
        <v>16.399999999999999</v>
      </c>
      <c r="AY68">
        <v>1</v>
      </c>
      <c r="AZ68">
        <v>1</v>
      </c>
      <c r="BA68">
        <v>26</v>
      </c>
      <c r="BB68">
        <v>1</v>
      </c>
      <c r="BC68">
        <v>1</v>
      </c>
      <c r="BD68" s="1">
        <f t="shared" si="8"/>
        <v>-11.899999999999977</v>
      </c>
      <c r="BE68" s="1">
        <f t="shared" si="8"/>
        <v>-11.3</v>
      </c>
      <c r="BF68" s="1">
        <f t="shared" si="9"/>
        <v>141.60999999999945</v>
      </c>
      <c r="BG68" s="1">
        <f t="shared" si="9"/>
        <v>127.69000000000001</v>
      </c>
      <c r="BH68" s="1">
        <f t="shared" si="10"/>
        <v>269.29999999999944</v>
      </c>
      <c r="BI68" s="1">
        <f t="shared" si="11"/>
        <v>16.410362579784746</v>
      </c>
      <c r="BJ68"/>
      <c r="BK68"/>
      <c r="BL68"/>
      <c r="BM68"/>
      <c r="BN68"/>
      <c r="BO68">
        <v>115.974</v>
      </c>
      <c r="BP68">
        <v>225.6</v>
      </c>
      <c r="BQ68">
        <v>128.5</v>
      </c>
      <c r="BR68">
        <v>-1</v>
      </c>
      <c r="BS68">
        <v>-1</v>
      </c>
      <c r="BT68">
        <v>-1</v>
      </c>
      <c r="BU68">
        <v>-1</v>
      </c>
      <c r="BV68">
        <v>0</v>
      </c>
      <c r="BW68">
        <v>26</v>
      </c>
      <c r="BX68">
        <v>-1</v>
      </c>
      <c r="BY68">
        <v>1</v>
      </c>
      <c r="BZ68" s="10">
        <f t="shared" si="12"/>
        <v>-31.599999999999994</v>
      </c>
      <c r="CA68" s="10">
        <f t="shared" si="12"/>
        <v>106.2</v>
      </c>
      <c r="CB68" s="10">
        <f t="shared" si="13"/>
        <v>998.5599999999996</v>
      </c>
      <c r="CC68" s="10">
        <f t="shared" si="13"/>
        <v>11278.44</v>
      </c>
      <c r="CD68" s="10">
        <f t="shared" si="14"/>
        <v>12277</v>
      </c>
      <c r="CE68" s="10">
        <f t="shared" si="15"/>
        <v>110.80162453682708</v>
      </c>
      <c r="CG68"/>
      <c r="CH68"/>
      <c r="CI68"/>
      <c r="CJ68"/>
      <c r="CK68">
        <v>121.461</v>
      </c>
      <c r="CL68">
        <v>267.89999999999998</v>
      </c>
      <c r="CM68">
        <v>39.200000000000003</v>
      </c>
      <c r="CN68">
        <v>276.89999999999998</v>
      </c>
      <c r="CO68">
        <v>30.5</v>
      </c>
      <c r="CP68">
        <v>12.5</v>
      </c>
      <c r="CQ68">
        <v>1</v>
      </c>
      <c r="CR68">
        <v>1</v>
      </c>
      <c r="CS68">
        <v>30</v>
      </c>
      <c r="CT68">
        <v>1</v>
      </c>
      <c r="CU68">
        <v>1</v>
      </c>
      <c r="CV68" s="1">
        <f t="shared" si="16"/>
        <v>-9</v>
      </c>
      <c r="CW68" s="1">
        <f t="shared" si="16"/>
        <v>8.7000000000000028</v>
      </c>
      <c r="CX68" s="1">
        <f t="shared" si="17"/>
        <v>81</v>
      </c>
      <c r="CY68" s="1">
        <f t="shared" si="17"/>
        <v>75.690000000000055</v>
      </c>
      <c r="CZ68" s="1">
        <f t="shared" si="18"/>
        <v>156.69000000000005</v>
      </c>
      <c r="DA68" s="1">
        <f t="shared" si="19"/>
        <v>12.517587627015041</v>
      </c>
      <c r="DB68"/>
      <c r="DC68"/>
      <c r="DD68"/>
      <c r="DE68"/>
      <c r="DF68"/>
      <c r="DG68">
        <v>130.78700000000001</v>
      </c>
      <c r="DH68">
        <v>266</v>
      </c>
      <c r="DI68">
        <v>39</v>
      </c>
      <c r="DJ68">
        <v>244.9</v>
      </c>
      <c r="DK68">
        <v>159</v>
      </c>
      <c r="DL68">
        <v>121.9</v>
      </c>
      <c r="DM68">
        <v>3</v>
      </c>
      <c r="DN68">
        <v>0</v>
      </c>
      <c r="DO68">
        <v>27</v>
      </c>
      <c r="DP68">
        <v>0</v>
      </c>
      <c r="DQ68">
        <v>1</v>
      </c>
      <c r="DR68" s="10">
        <f t="shared" si="20"/>
        <v>21.099999999999994</v>
      </c>
      <c r="DS68" s="10">
        <f t="shared" si="20"/>
        <v>-120</v>
      </c>
      <c r="DT68" s="10">
        <f t="shared" si="21"/>
        <v>445.20999999999975</v>
      </c>
      <c r="DU68" s="10">
        <f t="shared" si="21"/>
        <v>14400</v>
      </c>
      <c r="DV68" s="10">
        <f t="shared" si="22"/>
        <v>14845.21</v>
      </c>
      <c r="DW68" s="10">
        <f t="shared" si="23"/>
        <v>121.84092087636239</v>
      </c>
      <c r="DX68"/>
      <c r="DY68"/>
      <c r="DZ68"/>
      <c r="EA68"/>
      <c r="EB68"/>
      <c r="EC68" s="1">
        <v>123.693</v>
      </c>
      <c r="ED68" s="1">
        <v>274.8</v>
      </c>
      <c r="EE68" s="1">
        <v>22.7</v>
      </c>
      <c r="EF68" s="1">
        <v>-1</v>
      </c>
      <c r="EG68" s="1">
        <v>-1</v>
      </c>
      <c r="EH68" s="1">
        <v>-1</v>
      </c>
      <c r="EI68" s="1">
        <v>-1</v>
      </c>
      <c r="EJ68" s="1">
        <v>0</v>
      </c>
      <c r="EK68" s="1">
        <v>27</v>
      </c>
      <c r="EL68" s="1">
        <v>-1</v>
      </c>
      <c r="EM68" s="1">
        <v>1</v>
      </c>
      <c r="EN68" s="1">
        <f t="shared" si="24"/>
        <v>29.900000000000006</v>
      </c>
      <c r="EO68" s="1">
        <f t="shared" si="24"/>
        <v>-4.1999999999999993</v>
      </c>
      <c r="EP68" s="1">
        <f t="shared" si="25"/>
        <v>894.01000000000033</v>
      </c>
      <c r="EQ68" s="1">
        <f t="shared" si="25"/>
        <v>17.639999999999993</v>
      </c>
      <c r="ER68" s="1">
        <f t="shared" si="26"/>
        <v>911.65000000000032</v>
      </c>
      <c r="ES68" s="1">
        <f t="shared" si="27"/>
        <v>30.193542355940952</v>
      </c>
      <c r="ET68"/>
      <c r="EU68"/>
      <c r="EV68"/>
      <c r="EW68"/>
      <c r="EX68"/>
      <c r="FJ68" s="10">
        <f t="shared" si="28"/>
        <v>0</v>
      </c>
      <c r="FK68" s="10">
        <f t="shared" si="28"/>
        <v>0</v>
      </c>
      <c r="FL68" s="10">
        <f t="shared" si="29"/>
        <v>0</v>
      </c>
      <c r="FM68" s="10">
        <f t="shared" si="29"/>
        <v>0</v>
      </c>
      <c r="FN68" s="10">
        <f t="shared" si="30"/>
        <v>0</v>
      </c>
      <c r="FO68" s="10">
        <f t="shared" si="31"/>
        <v>0</v>
      </c>
      <c r="FP68"/>
      <c r="FQ68"/>
      <c r="FR68"/>
      <c r="FS68"/>
      <c r="FT68"/>
    </row>
    <row r="69" spans="1:176" x14ac:dyDescent="0.35">
      <c r="A69">
        <v>124.125</v>
      </c>
      <c r="B69">
        <v>266.5</v>
      </c>
      <c r="C69">
        <v>22.7</v>
      </c>
      <c r="D69">
        <v>274.8</v>
      </c>
      <c r="E69">
        <v>22.7</v>
      </c>
      <c r="F69">
        <v>8.3000000000000007</v>
      </c>
      <c r="G69">
        <v>1</v>
      </c>
      <c r="H69">
        <v>1</v>
      </c>
      <c r="I69">
        <v>28</v>
      </c>
      <c r="J69">
        <v>1</v>
      </c>
      <c r="K69">
        <v>1</v>
      </c>
      <c r="L69" s="26">
        <f t="shared" ref="L69:M92" si="40">B69-B68</f>
        <v>-8.3000000000000114</v>
      </c>
      <c r="M69" s="26">
        <f t="shared" si="40"/>
        <v>0</v>
      </c>
      <c r="N69" s="26">
        <f t="shared" ref="N69:O92" si="41">L69^2</f>
        <v>68.890000000000185</v>
      </c>
      <c r="O69" s="26">
        <f t="shared" si="41"/>
        <v>0</v>
      </c>
      <c r="P69" s="26">
        <f t="shared" ref="P69:P92" si="42">N69+O69</f>
        <v>68.890000000000185</v>
      </c>
      <c r="Q69" s="26">
        <f t="shared" ref="Q69:Q92" si="43">SQRT(P69)</f>
        <v>8.3000000000000114</v>
      </c>
      <c r="W69">
        <v>131.00800000000001</v>
      </c>
      <c r="X69">
        <v>281.39999999999998</v>
      </c>
      <c r="Y69">
        <v>20.7</v>
      </c>
      <c r="Z69">
        <v>272.39999999999998</v>
      </c>
      <c r="AA69">
        <v>30.1</v>
      </c>
      <c r="AB69">
        <v>13</v>
      </c>
      <c r="AC69">
        <v>1</v>
      </c>
      <c r="AD69">
        <v>1</v>
      </c>
      <c r="AE69">
        <v>27</v>
      </c>
      <c r="AF69">
        <v>1</v>
      </c>
      <c r="AG69">
        <v>1</v>
      </c>
      <c r="AH69" s="10">
        <f t="shared" ref="AH69:AI91" si="44">X69-X68</f>
        <v>9</v>
      </c>
      <c r="AI69" s="10">
        <f t="shared" si="44"/>
        <v>-9.4000000000000021</v>
      </c>
      <c r="AJ69" s="10">
        <f t="shared" ref="AJ69:AK91" si="45">AH69^2</f>
        <v>81</v>
      </c>
      <c r="AK69" s="10">
        <f t="shared" si="45"/>
        <v>88.360000000000042</v>
      </c>
      <c r="AL69" s="10">
        <f t="shared" ref="AL69:AL91" si="46">AJ69+AK69</f>
        <v>169.36000000000004</v>
      </c>
      <c r="AM69" s="10">
        <f t="shared" ref="AM69:AM91" si="47">SQRT(AL69)</f>
        <v>13.013838787997953</v>
      </c>
      <c r="AN69"/>
      <c r="AO69"/>
      <c r="AP69"/>
      <c r="AQ69"/>
      <c r="AR69"/>
      <c r="AS69">
        <v>112.12</v>
      </c>
      <c r="AT69">
        <v>270.8</v>
      </c>
      <c r="AU69">
        <v>26.1</v>
      </c>
      <c r="AV69">
        <v>-1</v>
      </c>
      <c r="AW69">
        <v>-1</v>
      </c>
      <c r="AX69">
        <v>-1</v>
      </c>
      <c r="AY69">
        <v>-1</v>
      </c>
      <c r="AZ69">
        <v>0</v>
      </c>
      <c r="BA69">
        <v>26</v>
      </c>
      <c r="BB69">
        <v>-1</v>
      </c>
      <c r="BC69">
        <v>1</v>
      </c>
      <c r="BD69" s="1">
        <f t="shared" ref="BD69:BE89" si="48">AT69-AT68</f>
        <v>10.300000000000011</v>
      </c>
      <c r="BE69" s="1">
        <f t="shared" si="48"/>
        <v>3.8000000000000007</v>
      </c>
      <c r="BF69" s="1">
        <f t="shared" ref="BF69:BG85" si="49">BD69^2</f>
        <v>106.09000000000023</v>
      </c>
      <c r="BG69" s="1">
        <f t="shared" si="49"/>
        <v>14.440000000000005</v>
      </c>
      <c r="BH69" s="1">
        <f t="shared" ref="BH69:BH89" si="50">BF69+BG69</f>
        <v>120.53000000000023</v>
      </c>
      <c r="BI69" s="1">
        <f t="shared" ref="BI69:BI89" si="51">SQRT(BH69)</f>
        <v>10.978615577567156</v>
      </c>
      <c r="BJ69"/>
      <c r="BK69"/>
      <c r="BL69"/>
      <c r="BM69"/>
      <c r="BN69"/>
      <c r="BO69">
        <v>116.142</v>
      </c>
      <c r="BP69">
        <v>189.1</v>
      </c>
      <c r="BQ69">
        <v>98.4</v>
      </c>
      <c r="BR69">
        <v>225.6</v>
      </c>
      <c r="BS69">
        <v>128.5</v>
      </c>
      <c r="BT69">
        <v>47.3</v>
      </c>
      <c r="BU69">
        <v>2</v>
      </c>
      <c r="BV69">
        <v>0</v>
      </c>
      <c r="BW69">
        <v>26</v>
      </c>
      <c r="BX69">
        <v>0</v>
      </c>
      <c r="BY69">
        <v>1</v>
      </c>
      <c r="BZ69" s="10">
        <f t="shared" ref="BZ69:CA87" si="52">BP69-BP68</f>
        <v>-36.5</v>
      </c>
      <c r="CA69" s="10">
        <f t="shared" si="52"/>
        <v>-30.099999999999994</v>
      </c>
      <c r="CB69" s="10">
        <f t="shared" ref="CB69:CC87" si="53">BZ69^2</f>
        <v>1332.25</v>
      </c>
      <c r="CC69" s="10">
        <f t="shared" si="53"/>
        <v>906.00999999999965</v>
      </c>
      <c r="CD69" s="10">
        <f t="shared" ref="CD69:CD87" si="54">CB69+CC69</f>
        <v>2238.2599999999998</v>
      </c>
      <c r="CE69" s="10">
        <f t="shared" ref="CE69:CE87" si="55">SQRT(CD69)</f>
        <v>47.310252588630298</v>
      </c>
      <c r="CG69"/>
      <c r="CH69"/>
      <c r="CI69"/>
      <c r="CJ69"/>
      <c r="CK69">
        <v>125.70099999999999</v>
      </c>
      <c r="CL69">
        <v>282.60000000000002</v>
      </c>
      <c r="CM69">
        <v>34.700000000000003</v>
      </c>
      <c r="CN69">
        <v>-1</v>
      </c>
      <c r="CO69">
        <v>-1</v>
      </c>
      <c r="CP69">
        <v>-1</v>
      </c>
      <c r="CQ69">
        <v>-1</v>
      </c>
      <c r="CR69">
        <v>0</v>
      </c>
      <c r="CS69">
        <v>30</v>
      </c>
      <c r="CT69">
        <v>-1</v>
      </c>
      <c r="CU69">
        <v>1</v>
      </c>
      <c r="CV69" s="1">
        <f t="shared" ref="CV69:CW83" si="56">CL69-CL68</f>
        <v>14.700000000000045</v>
      </c>
      <c r="CW69" s="1">
        <f t="shared" si="56"/>
        <v>-4.5</v>
      </c>
      <c r="CX69" s="1">
        <f t="shared" ref="CX69:CY83" si="57">CV69^2</f>
        <v>216.09000000000134</v>
      </c>
      <c r="CY69" s="1">
        <f t="shared" si="57"/>
        <v>20.25</v>
      </c>
      <c r="CZ69" s="1">
        <f t="shared" ref="CZ69:CZ83" si="58">CX69+CY69</f>
        <v>236.34000000000134</v>
      </c>
      <c r="DA69" s="1">
        <f t="shared" ref="DA69:DA83" si="59">SQRT(CZ69)</f>
        <v>15.373353570382791</v>
      </c>
      <c r="DB69"/>
      <c r="DC69"/>
      <c r="DD69"/>
      <c r="DE69"/>
      <c r="DF69"/>
      <c r="DG69">
        <v>131.53899999999999</v>
      </c>
      <c r="DH69">
        <v>258.89999999999998</v>
      </c>
      <c r="DI69">
        <v>35.4</v>
      </c>
      <c r="DJ69">
        <v>266</v>
      </c>
      <c r="DK69">
        <v>39</v>
      </c>
      <c r="DL69">
        <v>8</v>
      </c>
      <c r="DM69">
        <v>1</v>
      </c>
      <c r="DN69">
        <v>1</v>
      </c>
      <c r="DO69">
        <v>28</v>
      </c>
      <c r="DP69">
        <v>1</v>
      </c>
      <c r="DQ69">
        <v>1</v>
      </c>
      <c r="DR69" s="10">
        <f t="shared" ref="DR69:DS83" si="60">DH69-DH68</f>
        <v>-7.1000000000000227</v>
      </c>
      <c r="DS69" s="10">
        <f t="shared" si="60"/>
        <v>-3.6000000000000014</v>
      </c>
      <c r="DT69" s="10">
        <f t="shared" ref="DT69:DU83" si="61">DR69^2</f>
        <v>50.410000000000323</v>
      </c>
      <c r="DU69" s="10">
        <f t="shared" si="61"/>
        <v>12.96000000000001</v>
      </c>
      <c r="DV69" s="10">
        <f t="shared" ref="DV69:DV83" si="62">DT69+DU69</f>
        <v>63.370000000000331</v>
      </c>
      <c r="DW69" s="10">
        <f t="shared" ref="DW69:DW83" si="63">SQRT(DV69)</f>
        <v>7.9605276207045677</v>
      </c>
      <c r="DX69"/>
      <c r="DY69"/>
      <c r="DZ69"/>
      <c r="EA69"/>
      <c r="EB69"/>
      <c r="EC69" s="1">
        <v>124.125</v>
      </c>
      <c r="ED69" s="1">
        <v>266.5</v>
      </c>
      <c r="EE69" s="1">
        <v>22.7</v>
      </c>
      <c r="EF69" s="1">
        <v>274.8</v>
      </c>
      <c r="EG69" s="1">
        <v>22.7</v>
      </c>
      <c r="EH69" s="1">
        <v>8.3000000000000007</v>
      </c>
      <c r="EI69" s="1">
        <v>1</v>
      </c>
      <c r="EJ69" s="1">
        <v>1</v>
      </c>
      <c r="EK69" s="1">
        <v>28</v>
      </c>
      <c r="EL69" s="1">
        <v>1</v>
      </c>
      <c r="EM69" s="1">
        <v>1</v>
      </c>
      <c r="EN69" s="1">
        <f t="shared" ref="EN69:EO85" si="64">ED69-ED68</f>
        <v>-8.3000000000000114</v>
      </c>
      <c r="EO69" s="1">
        <f t="shared" si="64"/>
        <v>0</v>
      </c>
      <c r="EP69" s="1">
        <f t="shared" ref="EP69:EQ85" si="65">EN69^2</f>
        <v>68.890000000000185</v>
      </c>
      <c r="EQ69" s="1">
        <f t="shared" si="65"/>
        <v>0</v>
      </c>
      <c r="ER69" s="1">
        <f t="shared" ref="ER69:ER85" si="66">EP69+EQ69</f>
        <v>68.890000000000185</v>
      </c>
      <c r="ES69" s="1">
        <f t="shared" ref="ES69:ES85" si="67">SQRT(ER69)</f>
        <v>8.3000000000000114</v>
      </c>
      <c r="ET69"/>
      <c r="EU69"/>
      <c r="EV69"/>
      <c r="EW69"/>
      <c r="EX69"/>
      <c r="FJ69" s="10">
        <f t="shared" ref="FJ69:FK92" si="68">EZ69-EZ68</f>
        <v>0</v>
      </c>
      <c r="FK69" s="10">
        <f t="shared" si="68"/>
        <v>0</v>
      </c>
      <c r="FL69" s="10">
        <f t="shared" ref="FL69:FM92" si="69">FJ69^2</f>
        <v>0</v>
      </c>
      <c r="FM69" s="10">
        <f t="shared" si="69"/>
        <v>0</v>
      </c>
      <c r="FN69" s="10">
        <f t="shared" ref="FN69:FN92" si="70">FL69+FM69</f>
        <v>0</v>
      </c>
      <c r="FO69" s="10">
        <f t="shared" ref="FO69:FO92" si="71">SQRT(FN69)</f>
        <v>0</v>
      </c>
      <c r="FP69"/>
      <c r="FQ69"/>
      <c r="FR69"/>
      <c r="FS69"/>
      <c r="FT69"/>
    </row>
    <row r="70" spans="1:176" x14ac:dyDescent="0.35">
      <c r="A70">
        <v>126.997</v>
      </c>
      <c r="B70">
        <v>268.89999999999998</v>
      </c>
      <c r="C70">
        <v>20.7</v>
      </c>
      <c r="D70">
        <v>-1</v>
      </c>
      <c r="E70">
        <v>-1</v>
      </c>
      <c r="F70">
        <v>-1</v>
      </c>
      <c r="G70">
        <v>-1</v>
      </c>
      <c r="H70">
        <v>0</v>
      </c>
      <c r="I70">
        <v>28</v>
      </c>
      <c r="J70">
        <v>-1</v>
      </c>
      <c r="K70">
        <v>1</v>
      </c>
      <c r="L70" s="26">
        <f t="shared" si="40"/>
        <v>2.3999999999999773</v>
      </c>
      <c r="M70" s="26">
        <f t="shared" si="40"/>
        <v>-2</v>
      </c>
      <c r="N70" s="26">
        <f t="shared" si="41"/>
        <v>5.7599999999998905</v>
      </c>
      <c r="O70" s="26">
        <f t="shared" si="41"/>
        <v>4</v>
      </c>
      <c r="P70" s="26">
        <f t="shared" si="42"/>
        <v>9.7599999999998914</v>
      </c>
      <c r="Q70" s="26">
        <f t="shared" si="43"/>
        <v>3.1240998703626444</v>
      </c>
      <c r="W70">
        <v>134.47999999999999</v>
      </c>
      <c r="X70">
        <v>234.7</v>
      </c>
      <c r="Y70">
        <v>128.30000000000001</v>
      </c>
      <c r="Z70">
        <v>-1</v>
      </c>
      <c r="AA70">
        <v>-1</v>
      </c>
      <c r="AB70">
        <v>-1</v>
      </c>
      <c r="AC70">
        <v>-1</v>
      </c>
      <c r="AD70">
        <v>0</v>
      </c>
      <c r="AE70">
        <v>27</v>
      </c>
      <c r="AF70">
        <v>-1</v>
      </c>
      <c r="AG70">
        <v>1</v>
      </c>
      <c r="AH70" s="10">
        <f t="shared" si="44"/>
        <v>-46.699999999999989</v>
      </c>
      <c r="AI70" s="10">
        <f t="shared" si="44"/>
        <v>107.60000000000001</v>
      </c>
      <c r="AJ70" s="10">
        <f t="shared" si="45"/>
        <v>2180.889999999999</v>
      </c>
      <c r="AK70" s="10">
        <f t="shared" si="45"/>
        <v>11577.760000000002</v>
      </c>
      <c r="AL70" s="10">
        <f t="shared" si="46"/>
        <v>13758.650000000001</v>
      </c>
      <c r="AM70" s="10">
        <f t="shared" si="47"/>
        <v>117.29727192053531</v>
      </c>
      <c r="AN70"/>
      <c r="AO70"/>
      <c r="AP70"/>
      <c r="AQ70"/>
      <c r="AR70"/>
      <c r="AS70">
        <v>112.544</v>
      </c>
      <c r="AT70">
        <v>264.3</v>
      </c>
      <c r="AU70">
        <v>27.4</v>
      </c>
      <c r="AV70">
        <v>270.8</v>
      </c>
      <c r="AW70">
        <v>26.1</v>
      </c>
      <c r="AX70">
        <v>6.6</v>
      </c>
      <c r="AY70">
        <v>1</v>
      </c>
      <c r="AZ70">
        <v>1</v>
      </c>
      <c r="BA70">
        <v>27</v>
      </c>
      <c r="BB70">
        <v>1</v>
      </c>
      <c r="BC70">
        <v>1</v>
      </c>
      <c r="BD70" s="1">
        <f t="shared" si="48"/>
        <v>-6.5</v>
      </c>
      <c r="BE70" s="1">
        <f t="shared" si="48"/>
        <v>1.2999999999999972</v>
      </c>
      <c r="BF70" s="1">
        <f t="shared" si="49"/>
        <v>42.25</v>
      </c>
      <c r="BG70" s="1">
        <f t="shared" si="49"/>
        <v>1.6899999999999926</v>
      </c>
      <c r="BH70" s="1">
        <f t="shared" si="50"/>
        <v>43.939999999999991</v>
      </c>
      <c r="BI70" s="1">
        <f t="shared" si="51"/>
        <v>6.6287253676706195</v>
      </c>
      <c r="BJ70"/>
      <c r="BK70"/>
      <c r="BL70"/>
      <c r="BM70"/>
      <c r="BN70"/>
      <c r="BO70">
        <v>116.38200000000001</v>
      </c>
      <c r="BP70">
        <v>280.3</v>
      </c>
      <c r="BQ70">
        <v>24.9</v>
      </c>
      <c r="BR70">
        <v>189.1</v>
      </c>
      <c r="BS70">
        <v>98.4</v>
      </c>
      <c r="BT70">
        <v>117.1</v>
      </c>
      <c r="BU70">
        <v>3</v>
      </c>
      <c r="BV70">
        <v>0</v>
      </c>
      <c r="BW70">
        <v>26</v>
      </c>
      <c r="BX70">
        <v>0</v>
      </c>
      <c r="BY70">
        <v>1</v>
      </c>
      <c r="BZ70" s="10">
        <f t="shared" si="52"/>
        <v>91.200000000000017</v>
      </c>
      <c r="CA70" s="10">
        <f t="shared" si="52"/>
        <v>-73.5</v>
      </c>
      <c r="CB70" s="10">
        <f t="shared" si="53"/>
        <v>8317.4400000000023</v>
      </c>
      <c r="CC70" s="10">
        <f t="shared" si="53"/>
        <v>5402.25</v>
      </c>
      <c r="CD70" s="10">
        <f t="shared" si="54"/>
        <v>13719.690000000002</v>
      </c>
      <c r="CE70" s="10">
        <f t="shared" si="55"/>
        <v>117.13108041847818</v>
      </c>
      <c r="CG70"/>
      <c r="CH70"/>
      <c r="CI70"/>
      <c r="CJ70"/>
      <c r="CK70">
        <v>126.389</v>
      </c>
      <c r="CL70">
        <v>269.60000000000002</v>
      </c>
      <c r="CM70">
        <v>22</v>
      </c>
      <c r="CN70">
        <v>282.60000000000002</v>
      </c>
      <c r="CO70">
        <v>34.700000000000003</v>
      </c>
      <c r="CP70">
        <v>18.2</v>
      </c>
      <c r="CQ70">
        <v>1</v>
      </c>
      <c r="CR70">
        <v>1</v>
      </c>
      <c r="CS70">
        <v>31</v>
      </c>
      <c r="CT70">
        <v>1</v>
      </c>
      <c r="CU70">
        <v>1</v>
      </c>
      <c r="CV70" s="1">
        <f t="shared" si="56"/>
        <v>-13</v>
      </c>
      <c r="CW70" s="1">
        <f t="shared" si="56"/>
        <v>-12.700000000000003</v>
      </c>
      <c r="CX70" s="1">
        <f t="shared" si="57"/>
        <v>169</v>
      </c>
      <c r="CY70" s="1">
        <f t="shared" si="57"/>
        <v>161.29000000000008</v>
      </c>
      <c r="CZ70" s="1">
        <f t="shared" si="58"/>
        <v>330.29000000000008</v>
      </c>
      <c r="DA70" s="1">
        <f t="shared" si="59"/>
        <v>18.173882359033804</v>
      </c>
      <c r="DB70"/>
      <c r="DC70"/>
      <c r="DD70"/>
      <c r="DE70"/>
      <c r="DF70"/>
      <c r="DG70">
        <v>135.06700000000001</v>
      </c>
      <c r="DH70">
        <v>244.9</v>
      </c>
      <c r="DI70">
        <v>120</v>
      </c>
      <c r="DJ70">
        <v>-1</v>
      </c>
      <c r="DK70">
        <v>-1</v>
      </c>
      <c r="DL70">
        <v>-1</v>
      </c>
      <c r="DM70">
        <v>-1</v>
      </c>
      <c r="DN70">
        <v>0</v>
      </c>
      <c r="DO70">
        <v>28</v>
      </c>
      <c r="DP70">
        <v>-1</v>
      </c>
      <c r="DQ70">
        <v>1</v>
      </c>
      <c r="DR70" s="10">
        <f t="shared" si="60"/>
        <v>-13.999999999999972</v>
      </c>
      <c r="DS70" s="10">
        <f t="shared" si="60"/>
        <v>84.6</v>
      </c>
      <c r="DT70" s="10">
        <f t="shared" si="61"/>
        <v>195.9999999999992</v>
      </c>
      <c r="DU70" s="10">
        <f t="shared" si="61"/>
        <v>7157.1599999999989</v>
      </c>
      <c r="DV70" s="10">
        <f t="shared" si="62"/>
        <v>7353.159999999998</v>
      </c>
      <c r="DW70" s="10">
        <f t="shared" si="63"/>
        <v>85.750568511234945</v>
      </c>
      <c r="DX70"/>
      <c r="DY70"/>
      <c r="DZ70"/>
      <c r="EA70"/>
      <c r="EB70"/>
      <c r="EC70" s="1">
        <v>126.997</v>
      </c>
      <c r="ED70" s="1">
        <v>268.89999999999998</v>
      </c>
      <c r="EE70" s="1">
        <v>20.7</v>
      </c>
      <c r="EF70" s="1">
        <v>-1</v>
      </c>
      <c r="EG70" s="1">
        <v>-1</v>
      </c>
      <c r="EH70" s="1">
        <v>-1</v>
      </c>
      <c r="EI70" s="1">
        <v>-1</v>
      </c>
      <c r="EJ70" s="1">
        <v>0</v>
      </c>
      <c r="EK70" s="1">
        <v>28</v>
      </c>
      <c r="EL70" s="1">
        <v>-1</v>
      </c>
      <c r="EM70" s="1">
        <v>1</v>
      </c>
      <c r="EN70" s="1">
        <f t="shared" si="64"/>
        <v>2.3999999999999773</v>
      </c>
      <c r="EO70" s="1">
        <f t="shared" si="64"/>
        <v>-2</v>
      </c>
      <c r="EP70" s="1">
        <f t="shared" si="65"/>
        <v>5.7599999999998905</v>
      </c>
      <c r="EQ70" s="1">
        <f t="shared" si="65"/>
        <v>4</v>
      </c>
      <c r="ER70" s="1">
        <f t="shared" si="66"/>
        <v>9.7599999999998914</v>
      </c>
      <c r="ES70" s="1">
        <f t="shared" si="67"/>
        <v>3.1240998703626444</v>
      </c>
      <c r="ET70"/>
      <c r="EU70"/>
      <c r="EV70"/>
      <c r="EW70"/>
      <c r="EX70"/>
      <c r="FJ70" s="10">
        <f t="shared" si="68"/>
        <v>0</v>
      </c>
      <c r="FK70" s="10">
        <f t="shared" si="68"/>
        <v>0</v>
      </c>
      <c r="FL70" s="10">
        <f t="shared" si="69"/>
        <v>0</v>
      </c>
      <c r="FM70" s="10">
        <f t="shared" si="69"/>
        <v>0</v>
      </c>
      <c r="FN70" s="10">
        <f t="shared" si="70"/>
        <v>0</v>
      </c>
      <c r="FO70" s="10">
        <f t="shared" si="71"/>
        <v>0</v>
      </c>
      <c r="FP70"/>
      <c r="FQ70"/>
      <c r="FR70"/>
      <c r="FS70"/>
      <c r="FT70"/>
    </row>
    <row r="71" spans="1:176" x14ac:dyDescent="0.35">
      <c r="A71">
        <v>127.645</v>
      </c>
      <c r="B71">
        <v>254.1</v>
      </c>
      <c r="C71">
        <v>29.4</v>
      </c>
      <c r="D71">
        <v>268.89999999999998</v>
      </c>
      <c r="E71">
        <v>20.7</v>
      </c>
      <c r="F71">
        <v>17.100000000000001</v>
      </c>
      <c r="G71">
        <v>1</v>
      </c>
      <c r="H71">
        <v>1</v>
      </c>
      <c r="I71">
        <v>29</v>
      </c>
      <c r="J71">
        <v>1</v>
      </c>
      <c r="K71">
        <v>1</v>
      </c>
      <c r="L71" s="26">
        <f t="shared" si="40"/>
        <v>-14.799999999999983</v>
      </c>
      <c r="M71" s="26">
        <f t="shared" si="40"/>
        <v>8.6999999999999993</v>
      </c>
      <c r="N71" s="26">
        <f t="shared" si="41"/>
        <v>219.03999999999951</v>
      </c>
      <c r="O71" s="26">
        <f t="shared" si="41"/>
        <v>75.689999999999984</v>
      </c>
      <c r="P71" s="26">
        <f t="shared" si="42"/>
        <v>294.72999999999951</v>
      </c>
      <c r="Q71" s="26">
        <f t="shared" si="43"/>
        <v>17.167702234137202</v>
      </c>
      <c r="W71">
        <v>134.70400000000001</v>
      </c>
      <c r="X71">
        <v>254.1</v>
      </c>
      <c r="Y71">
        <v>40.1</v>
      </c>
      <c r="Z71">
        <v>234.7</v>
      </c>
      <c r="AA71">
        <v>128.30000000000001</v>
      </c>
      <c r="AB71">
        <v>90.3</v>
      </c>
      <c r="AC71">
        <v>2</v>
      </c>
      <c r="AD71">
        <v>0</v>
      </c>
      <c r="AE71">
        <v>27</v>
      </c>
      <c r="AF71">
        <v>0</v>
      </c>
      <c r="AG71">
        <v>1</v>
      </c>
      <c r="AH71" s="10">
        <f t="shared" si="44"/>
        <v>19.400000000000006</v>
      </c>
      <c r="AI71" s="10">
        <f t="shared" si="44"/>
        <v>-88.200000000000017</v>
      </c>
      <c r="AJ71" s="10">
        <f t="shared" si="45"/>
        <v>376.36000000000024</v>
      </c>
      <c r="AK71" s="10">
        <f t="shared" si="45"/>
        <v>7779.2400000000034</v>
      </c>
      <c r="AL71" s="10">
        <f t="shared" si="46"/>
        <v>8155.600000000004</v>
      </c>
      <c r="AM71" s="10">
        <f t="shared" si="47"/>
        <v>90.308360631782065</v>
      </c>
      <c r="AN71"/>
      <c r="AO71"/>
      <c r="AP71"/>
      <c r="AQ71"/>
      <c r="AR71"/>
      <c r="AS71">
        <v>115.696</v>
      </c>
      <c r="AT71">
        <v>270.8</v>
      </c>
      <c r="AU71">
        <v>31.6</v>
      </c>
      <c r="AV71">
        <v>-1</v>
      </c>
      <c r="AW71">
        <v>-1</v>
      </c>
      <c r="AX71">
        <v>-1</v>
      </c>
      <c r="AY71">
        <v>-1</v>
      </c>
      <c r="AZ71">
        <v>0</v>
      </c>
      <c r="BA71">
        <v>27</v>
      </c>
      <c r="BB71">
        <v>-1</v>
      </c>
      <c r="BC71">
        <v>1</v>
      </c>
      <c r="BD71" s="1">
        <f t="shared" si="48"/>
        <v>6.5</v>
      </c>
      <c r="BE71" s="1">
        <f t="shared" si="48"/>
        <v>4.2000000000000028</v>
      </c>
      <c r="BF71" s="1">
        <f t="shared" si="49"/>
        <v>42.25</v>
      </c>
      <c r="BG71" s="1">
        <f t="shared" si="49"/>
        <v>17.640000000000025</v>
      </c>
      <c r="BH71" s="1">
        <f t="shared" si="50"/>
        <v>59.890000000000029</v>
      </c>
      <c r="BI71" s="1">
        <f t="shared" si="51"/>
        <v>7.7388629655783436</v>
      </c>
      <c r="BJ71"/>
      <c r="BK71"/>
      <c r="BL71"/>
      <c r="BM71"/>
      <c r="BN71"/>
      <c r="BO71">
        <v>118.02200000000001</v>
      </c>
      <c r="BP71">
        <v>271</v>
      </c>
      <c r="BQ71">
        <v>30.1</v>
      </c>
      <c r="BR71">
        <v>280.3</v>
      </c>
      <c r="BS71">
        <v>24.9</v>
      </c>
      <c r="BT71">
        <v>10.6</v>
      </c>
      <c r="BU71">
        <v>1</v>
      </c>
      <c r="BV71">
        <v>1</v>
      </c>
      <c r="BW71">
        <v>27</v>
      </c>
      <c r="BX71">
        <v>1</v>
      </c>
      <c r="BY71">
        <v>1</v>
      </c>
      <c r="BZ71" s="10">
        <f t="shared" si="52"/>
        <v>-9.3000000000000114</v>
      </c>
      <c r="CA71" s="10">
        <f t="shared" si="52"/>
        <v>5.2000000000000028</v>
      </c>
      <c r="CB71" s="10">
        <f t="shared" si="53"/>
        <v>86.490000000000208</v>
      </c>
      <c r="CC71" s="10">
        <f t="shared" si="53"/>
        <v>27.040000000000031</v>
      </c>
      <c r="CD71" s="10">
        <f t="shared" si="54"/>
        <v>113.53000000000024</v>
      </c>
      <c r="CE71" s="10">
        <f t="shared" si="55"/>
        <v>10.655045753069306</v>
      </c>
      <c r="CG71"/>
      <c r="CH71"/>
      <c r="CI71"/>
      <c r="CJ71"/>
      <c r="CK71">
        <v>129.637</v>
      </c>
      <c r="CL71">
        <v>272.39999999999998</v>
      </c>
      <c r="CM71">
        <v>21.6</v>
      </c>
      <c r="CN71">
        <v>-1</v>
      </c>
      <c r="CO71">
        <v>-1</v>
      </c>
      <c r="CP71">
        <v>-1</v>
      </c>
      <c r="CQ71">
        <v>-1</v>
      </c>
      <c r="CR71">
        <v>0</v>
      </c>
      <c r="CS71">
        <v>31</v>
      </c>
      <c r="CT71">
        <v>-1</v>
      </c>
      <c r="CU71">
        <v>1</v>
      </c>
      <c r="CV71" s="1">
        <f t="shared" si="56"/>
        <v>2.7999999999999545</v>
      </c>
      <c r="CW71" s="1">
        <f t="shared" si="56"/>
        <v>-0.39999999999999858</v>
      </c>
      <c r="CX71" s="1">
        <f t="shared" si="57"/>
        <v>7.839999999999745</v>
      </c>
      <c r="CY71" s="1">
        <f t="shared" si="57"/>
        <v>0.15999999999999887</v>
      </c>
      <c r="CZ71" s="1">
        <f t="shared" si="58"/>
        <v>7.9999999999997442</v>
      </c>
      <c r="DA71" s="1">
        <f t="shared" si="59"/>
        <v>2.828427124746145</v>
      </c>
      <c r="DB71"/>
      <c r="DC71"/>
      <c r="DD71"/>
      <c r="DE71"/>
      <c r="DF71"/>
      <c r="DG71">
        <v>135.339</v>
      </c>
      <c r="DH71">
        <v>229.2</v>
      </c>
      <c r="DI71">
        <v>59.7</v>
      </c>
      <c r="DJ71">
        <v>244.9</v>
      </c>
      <c r="DK71">
        <v>120</v>
      </c>
      <c r="DL71">
        <v>62.3</v>
      </c>
      <c r="DM71">
        <v>2</v>
      </c>
      <c r="DN71">
        <v>0</v>
      </c>
      <c r="DO71">
        <v>28</v>
      </c>
      <c r="DP71">
        <v>0</v>
      </c>
      <c r="DQ71">
        <v>1</v>
      </c>
      <c r="DR71" s="10">
        <f t="shared" si="60"/>
        <v>-15.700000000000017</v>
      </c>
      <c r="DS71" s="10">
        <f t="shared" si="60"/>
        <v>-60.3</v>
      </c>
      <c r="DT71" s="10">
        <f t="shared" si="61"/>
        <v>246.49000000000055</v>
      </c>
      <c r="DU71" s="10">
        <f t="shared" si="61"/>
        <v>3636.0899999999997</v>
      </c>
      <c r="DV71" s="10">
        <f t="shared" si="62"/>
        <v>3882.5800000000004</v>
      </c>
      <c r="DW71" s="10">
        <f t="shared" si="63"/>
        <v>62.310352269907767</v>
      </c>
      <c r="DX71"/>
      <c r="DY71"/>
      <c r="DZ71"/>
      <c r="EA71"/>
      <c r="EB71"/>
      <c r="EC71" s="1">
        <v>127.645</v>
      </c>
      <c r="ED71" s="1">
        <v>254.1</v>
      </c>
      <c r="EE71" s="1">
        <v>29.4</v>
      </c>
      <c r="EF71" s="1">
        <v>268.89999999999998</v>
      </c>
      <c r="EG71" s="1">
        <v>20.7</v>
      </c>
      <c r="EH71" s="1">
        <v>17.100000000000001</v>
      </c>
      <c r="EI71" s="1">
        <v>1</v>
      </c>
      <c r="EJ71" s="1">
        <v>1</v>
      </c>
      <c r="EK71" s="1">
        <v>29</v>
      </c>
      <c r="EL71" s="1">
        <v>1</v>
      </c>
      <c r="EM71" s="1">
        <v>1</v>
      </c>
      <c r="EN71" s="1">
        <f t="shared" si="64"/>
        <v>-14.799999999999983</v>
      </c>
      <c r="EO71" s="1">
        <f t="shared" si="64"/>
        <v>8.6999999999999993</v>
      </c>
      <c r="EP71" s="1">
        <f t="shared" si="65"/>
        <v>219.03999999999951</v>
      </c>
      <c r="EQ71" s="1">
        <f t="shared" si="65"/>
        <v>75.689999999999984</v>
      </c>
      <c r="ER71" s="1">
        <f t="shared" si="66"/>
        <v>294.72999999999951</v>
      </c>
      <c r="ES71" s="1">
        <f t="shared" si="67"/>
        <v>17.167702234137202</v>
      </c>
      <c r="ET71"/>
      <c r="EU71"/>
      <c r="EV71"/>
      <c r="EW71"/>
      <c r="EX71"/>
      <c r="FJ71" s="10">
        <f t="shared" si="68"/>
        <v>0</v>
      </c>
      <c r="FK71" s="10">
        <f t="shared" si="68"/>
        <v>0</v>
      </c>
      <c r="FL71" s="10">
        <f t="shared" si="69"/>
        <v>0</v>
      </c>
      <c r="FM71" s="10">
        <f t="shared" si="69"/>
        <v>0</v>
      </c>
      <c r="FN71" s="10">
        <f t="shared" si="70"/>
        <v>0</v>
      </c>
      <c r="FO71" s="10">
        <f t="shared" si="71"/>
        <v>0</v>
      </c>
      <c r="FP71"/>
      <c r="FQ71"/>
      <c r="FR71"/>
      <c r="FS71"/>
      <c r="FT71"/>
    </row>
    <row r="72" spans="1:176" x14ac:dyDescent="0.35">
      <c r="A72">
        <v>130.62899999999999</v>
      </c>
      <c r="B72">
        <v>267.89999999999998</v>
      </c>
      <c r="C72">
        <v>33.6</v>
      </c>
      <c r="D72">
        <v>-1</v>
      </c>
      <c r="E72">
        <v>-1</v>
      </c>
      <c r="F72">
        <v>-1</v>
      </c>
      <c r="G72">
        <v>-1</v>
      </c>
      <c r="H72">
        <v>0</v>
      </c>
      <c r="I72">
        <v>29</v>
      </c>
      <c r="J72">
        <v>-1</v>
      </c>
      <c r="K72">
        <v>1</v>
      </c>
      <c r="L72" s="26">
        <f t="shared" si="40"/>
        <v>13.799999999999983</v>
      </c>
      <c r="M72" s="26">
        <f t="shared" si="40"/>
        <v>4.2000000000000028</v>
      </c>
      <c r="N72" s="26">
        <f t="shared" si="41"/>
        <v>190.43999999999954</v>
      </c>
      <c r="O72" s="26">
        <f t="shared" si="41"/>
        <v>17.640000000000025</v>
      </c>
      <c r="P72" s="26">
        <f t="shared" si="42"/>
        <v>208.07999999999956</v>
      </c>
      <c r="Q72" s="26">
        <f t="shared" si="43"/>
        <v>14.424978336205553</v>
      </c>
      <c r="W72">
        <v>136.72</v>
      </c>
      <c r="X72">
        <v>267.89999999999998</v>
      </c>
      <c r="Y72">
        <v>27.4</v>
      </c>
      <c r="Z72">
        <v>254.1</v>
      </c>
      <c r="AA72">
        <v>40.1</v>
      </c>
      <c r="AB72">
        <v>18.7</v>
      </c>
      <c r="AC72">
        <v>1</v>
      </c>
      <c r="AD72">
        <v>1</v>
      </c>
      <c r="AE72">
        <v>28</v>
      </c>
      <c r="AF72">
        <v>1</v>
      </c>
      <c r="AG72">
        <v>1</v>
      </c>
      <c r="AH72" s="10">
        <f t="shared" si="44"/>
        <v>13.799999999999983</v>
      </c>
      <c r="AI72" s="10">
        <f t="shared" si="44"/>
        <v>-12.700000000000003</v>
      </c>
      <c r="AJ72" s="10">
        <f t="shared" si="45"/>
        <v>190.43999999999954</v>
      </c>
      <c r="AK72" s="10">
        <f t="shared" si="45"/>
        <v>161.29000000000008</v>
      </c>
      <c r="AL72" s="10">
        <f t="shared" si="46"/>
        <v>351.72999999999962</v>
      </c>
      <c r="AM72" s="10">
        <f t="shared" si="47"/>
        <v>18.754466134763732</v>
      </c>
      <c r="AN72"/>
      <c r="AO72"/>
      <c r="AP72"/>
      <c r="AQ72"/>
      <c r="AR72"/>
      <c r="AS72">
        <v>116.312</v>
      </c>
      <c r="AT72">
        <v>240.4</v>
      </c>
      <c r="AU72">
        <v>22.5</v>
      </c>
      <c r="AV72">
        <v>270.8</v>
      </c>
      <c r="AW72">
        <v>31.6</v>
      </c>
      <c r="AX72">
        <v>31.7</v>
      </c>
      <c r="AY72">
        <v>1</v>
      </c>
      <c r="AZ72">
        <v>1</v>
      </c>
      <c r="BA72">
        <v>28</v>
      </c>
      <c r="BB72">
        <v>1</v>
      </c>
      <c r="BC72">
        <v>1</v>
      </c>
      <c r="BD72" s="1">
        <f t="shared" si="48"/>
        <v>-30.400000000000006</v>
      </c>
      <c r="BE72" s="1">
        <f t="shared" si="48"/>
        <v>-9.1000000000000014</v>
      </c>
      <c r="BF72" s="1">
        <f t="shared" si="49"/>
        <v>924.16000000000031</v>
      </c>
      <c r="BG72" s="1">
        <f t="shared" si="49"/>
        <v>82.810000000000031</v>
      </c>
      <c r="BH72" s="1">
        <f t="shared" si="50"/>
        <v>1006.9700000000004</v>
      </c>
      <c r="BI72" s="1">
        <f t="shared" si="51"/>
        <v>31.732790611605534</v>
      </c>
      <c r="BJ72"/>
      <c r="BK72"/>
      <c r="BL72"/>
      <c r="BM72"/>
      <c r="BN72"/>
      <c r="BO72">
        <v>121.17400000000001</v>
      </c>
      <c r="BP72">
        <v>270.8</v>
      </c>
      <c r="BQ72">
        <v>22.7</v>
      </c>
      <c r="BR72">
        <v>-1</v>
      </c>
      <c r="BS72">
        <v>-1</v>
      </c>
      <c r="BT72">
        <v>-1</v>
      </c>
      <c r="BU72">
        <v>-1</v>
      </c>
      <c r="BV72">
        <v>0</v>
      </c>
      <c r="BW72">
        <v>27</v>
      </c>
      <c r="BX72">
        <v>-1</v>
      </c>
      <c r="BY72">
        <v>1</v>
      </c>
      <c r="BZ72" s="10">
        <f t="shared" si="52"/>
        <v>-0.19999999999998863</v>
      </c>
      <c r="CA72" s="10">
        <f t="shared" si="52"/>
        <v>-7.4000000000000021</v>
      </c>
      <c r="CB72" s="10">
        <f t="shared" si="53"/>
        <v>3.9999999999995456E-2</v>
      </c>
      <c r="CC72" s="10">
        <f t="shared" si="53"/>
        <v>54.760000000000034</v>
      </c>
      <c r="CD72" s="10">
        <f t="shared" si="54"/>
        <v>54.800000000000026</v>
      </c>
      <c r="CE72" s="10">
        <f t="shared" si="55"/>
        <v>7.4027022093287007</v>
      </c>
      <c r="CG72"/>
      <c r="CH72"/>
      <c r="CI72"/>
      <c r="CJ72"/>
      <c r="CK72">
        <v>130.25299999999999</v>
      </c>
      <c r="CL72">
        <v>272.39999999999998</v>
      </c>
      <c r="CM72">
        <v>34.5</v>
      </c>
      <c r="CN72">
        <v>272.39999999999998</v>
      </c>
      <c r="CO72">
        <v>21.6</v>
      </c>
      <c r="CP72">
        <v>12.9</v>
      </c>
      <c r="CQ72">
        <v>1</v>
      </c>
      <c r="CR72">
        <v>1</v>
      </c>
      <c r="CS72">
        <v>32</v>
      </c>
      <c r="CT72">
        <v>1</v>
      </c>
      <c r="CU72">
        <v>1</v>
      </c>
      <c r="CV72" s="1">
        <f t="shared" si="56"/>
        <v>0</v>
      </c>
      <c r="CW72" s="1">
        <f t="shared" si="56"/>
        <v>12.899999999999999</v>
      </c>
      <c r="CX72" s="1">
        <f t="shared" si="57"/>
        <v>0</v>
      </c>
      <c r="CY72" s="1">
        <f t="shared" si="57"/>
        <v>166.40999999999997</v>
      </c>
      <c r="CZ72" s="1">
        <f t="shared" si="58"/>
        <v>166.40999999999997</v>
      </c>
      <c r="DA72" s="1">
        <f t="shared" si="59"/>
        <v>12.899999999999999</v>
      </c>
      <c r="DB72"/>
      <c r="DC72"/>
      <c r="DD72"/>
      <c r="DE72"/>
      <c r="DF72"/>
      <c r="DG72">
        <v>135.49100000000001</v>
      </c>
      <c r="DH72">
        <v>228</v>
      </c>
      <c r="DI72">
        <v>171.9</v>
      </c>
      <c r="DJ72">
        <v>229.2</v>
      </c>
      <c r="DK72">
        <v>59.7</v>
      </c>
      <c r="DL72">
        <v>112.2</v>
      </c>
      <c r="DM72">
        <v>3</v>
      </c>
      <c r="DN72">
        <v>0</v>
      </c>
      <c r="DO72">
        <v>28</v>
      </c>
      <c r="DP72">
        <v>0</v>
      </c>
      <c r="DQ72">
        <v>1</v>
      </c>
      <c r="DR72" s="10">
        <f t="shared" si="60"/>
        <v>-1.1999999999999886</v>
      </c>
      <c r="DS72" s="10">
        <f t="shared" si="60"/>
        <v>112.2</v>
      </c>
      <c r="DT72" s="10">
        <f t="shared" si="61"/>
        <v>1.4399999999999726</v>
      </c>
      <c r="DU72" s="10">
        <f t="shared" si="61"/>
        <v>12588.84</v>
      </c>
      <c r="DV72" s="10">
        <f t="shared" si="62"/>
        <v>12590.28</v>
      </c>
      <c r="DW72" s="10">
        <f t="shared" si="63"/>
        <v>112.20641692880136</v>
      </c>
      <c r="DX72"/>
      <c r="DY72"/>
      <c r="DZ72"/>
      <c r="EA72"/>
      <c r="EB72"/>
      <c r="EC72" s="1">
        <v>130.62899999999999</v>
      </c>
      <c r="ED72" s="1">
        <v>267.89999999999998</v>
      </c>
      <c r="EE72" s="1">
        <v>33.6</v>
      </c>
      <c r="EF72" s="1">
        <v>-1</v>
      </c>
      <c r="EG72" s="1">
        <v>-1</v>
      </c>
      <c r="EH72" s="1">
        <v>-1</v>
      </c>
      <c r="EI72" s="1">
        <v>-1</v>
      </c>
      <c r="EJ72" s="1">
        <v>0</v>
      </c>
      <c r="EK72" s="1">
        <v>29</v>
      </c>
      <c r="EL72" s="1">
        <v>-1</v>
      </c>
      <c r="EM72" s="1">
        <v>1</v>
      </c>
      <c r="EN72" s="1">
        <f t="shared" si="64"/>
        <v>13.799999999999983</v>
      </c>
      <c r="EO72" s="1">
        <f t="shared" si="64"/>
        <v>4.2000000000000028</v>
      </c>
      <c r="EP72" s="1">
        <f t="shared" si="65"/>
        <v>190.43999999999954</v>
      </c>
      <c r="EQ72" s="1">
        <f t="shared" si="65"/>
        <v>17.640000000000025</v>
      </c>
      <c r="ER72" s="1">
        <f t="shared" si="66"/>
        <v>208.07999999999956</v>
      </c>
      <c r="ES72" s="1">
        <f t="shared" si="67"/>
        <v>14.424978336205553</v>
      </c>
      <c r="ET72"/>
      <c r="EU72"/>
      <c r="EV72"/>
      <c r="EW72"/>
      <c r="EX72"/>
      <c r="FJ72" s="10">
        <f t="shared" si="68"/>
        <v>0</v>
      </c>
      <c r="FK72" s="10">
        <f t="shared" si="68"/>
        <v>0</v>
      </c>
      <c r="FL72" s="10">
        <f t="shared" si="69"/>
        <v>0</v>
      </c>
      <c r="FM72" s="10">
        <f t="shared" si="69"/>
        <v>0</v>
      </c>
      <c r="FN72" s="10">
        <f t="shared" si="70"/>
        <v>0</v>
      </c>
      <c r="FO72" s="10">
        <f t="shared" si="71"/>
        <v>0</v>
      </c>
      <c r="FP72"/>
      <c r="FQ72"/>
      <c r="FR72"/>
      <c r="FS72"/>
      <c r="FT72"/>
    </row>
    <row r="73" spans="1:176" x14ac:dyDescent="0.35">
      <c r="A73">
        <v>132.01300000000001</v>
      </c>
      <c r="B73">
        <v>231.1</v>
      </c>
      <c r="C73">
        <v>20.7</v>
      </c>
      <c r="D73">
        <v>267.89999999999998</v>
      </c>
      <c r="E73">
        <v>33.6</v>
      </c>
      <c r="F73">
        <v>39</v>
      </c>
      <c r="G73">
        <v>1</v>
      </c>
      <c r="H73">
        <v>1</v>
      </c>
      <c r="I73">
        <v>30</v>
      </c>
      <c r="J73">
        <v>1</v>
      </c>
      <c r="K73">
        <v>1</v>
      </c>
      <c r="L73" s="26">
        <f t="shared" si="40"/>
        <v>-36.799999999999983</v>
      </c>
      <c r="M73" s="26">
        <f t="shared" si="40"/>
        <v>-12.900000000000002</v>
      </c>
      <c r="N73" s="26">
        <f t="shared" si="41"/>
        <v>1354.2399999999986</v>
      </c>
      <c r="O73" s="26">
        <f t="shared" si="41"/>
        <v>166.41000000000005</v>
      </c>
      <c r="P73" s="26">
        <f t="shared" si="42"/>
        <v>1520.6499999999987</v>
      </c>
      <c r="Q73" s="26">
        <f t="shared" si="43"/>
        <v>38.995512562344899</v>
      </c>
      <c r="W73">
        <v>139.976</v>
      </c>
      <c r="X73">
        <v>267.89999999999998</v>
      </c>
      <c r="Y73">
        <v>22.7</v>
      </c>
      <c r="Z73">
        <v>-1</v>
      </c>
      <c r="AA73">
        <v>-1</v>
      </c>
      <c r="AB73">
        <v>-1</v>
      </c>
      <c r="AC73">
        <v>-1</v>
      </c>
      <c r="AD73">
        <v>0</v>
      </c>
      <c r="AE73">
        <v>28</v>
      </c>
      <c r="AF73">
        <v>-1</v>
      </c>
      <c r="AG73">
        <v>1</v>
      </c>
      <c r="AH73" s="10">
        <f t="shared" si="44"/>
        <v>0</v>
      </c>
      <c r="AI73" s="10">
        <f t="shared" si="44"/>
        <v>-4.6999999999999993</v>
      </c>
      <c r="AJ73" s="10">
        <f t="shared" si="45"/>
        <v>0</v>
      </c>
      <c r="AK73" s="10">
        <f t="shared" si="45"/>
        <v>22.089999999999993</v>
      </c>
      <c r="AL73" s="10">
        <f t="shared" si="46"/>
        <v>22.089999999999993</v>
      </c>
      <c r="AM73" s="10">
        <f t="shared" si="47"/>
        <v>4.6999999999999993</v>
      </c>
      <c r="AN73"/>
      <c r="AO73"/>
      <c r="AP73"/>
      <c r="AQ73"/>
      <c r="AR73"/>
      <c r="AS73">
        <v>120.05500000000001</v>
      </c>
      <c r="AT73">
        <v>231.1</v>
      </c>
      <c r="AU73">
        <v>153.4</v>
      </c>
      <c r="AV73">
        <v>-1</v>
      </c>
      <c r="AW73">
        <v>-1</v>
      </c>
      <c r="AX73">
        <v>-1</v>
      </c>
      <c r="AY73">
        <v>-1</v>
      </c>
      <c r="AZ73">
        <v>0</v>
      </c>
      <c r="BA73">
        <v>28</v>
      </c>
      <c r="BB73">
        <v>-1</v>
      </c>
      <c r="BC73">
        <v>1</v>
      </c>
      <c r="BD73" s="1">
        <f t="shared" si="48"/>
        <v>-9.3000000000000114</v>
      </c>
      <c r="BE73" s="1">
        <f t="shared" si="48"/>
        <v>130.9</v>
      </c>
      <c r="BF73" s="1">
        <f t="shared" si="49"/>
        <v>86.490000000000208</v>
      </c>
      <c r="BG73" s="1">
        <f t="shared" si="49"/>
        <v>17134.810000000001</v>
      </c>
      <c r="BH73" s="1">
        <f t="shared" si="50"/>
        <v>17221.300000000003</v>
      </c>
      <c r="BI73" s="1">
        <f t="shared" si="51"/>
        <v>131.2299508496441</v>
      </c>
      <c r="BJ73"/>
      <c r="BK73"/>
      <c r="BL73"/>
      <c r="BM73"/>
      <c r="BN73"/>
      <c r="BO73">
        <v>121.55</v>
      </c>
      <c r="BP73">
        <v>272.39999999999998</v>
      </c>
      <c r="BQ73">
        <v>35</v>
      </c>
      <c r="BR73">
        <v>270.8</v>
      </c>
      <c r="BS73">
        <v>22.7</v>
      </c>
      <c r="BT73">
        <v>12.4</v>
      </c>
      <c r="BU73">
        <v>1</v>
      </c>
      <c r="BV73">
        <v>1</v>
      </c>
      <c r="BW73">
        <v>28</v>
      </c>
      <c r="BX73">
        <v>1</v>
      </c>
      <c r="BY73">
        <v>1</v>
      </c>
      <c r="BZ73" s="10">
        <f t="shared" si="52"/>
        <v>1.5999999999999659</v>
      </c>
      <c r="CA73" s="10">
        <f t="shared" si="52"/>
        <v>12.3</v>
      </c>
      <c r="CB73" s="10">
        <f t="shared" si="53"/>
        <v>2.5599999999998908</v>
      </c>
      <c r="CC73" s="10">
        <f t="shared" si="53"/>
        <v>151.29000000000002</v>
      </c>
      <c r="CD73" s="10">
        <f t="shared" si="54"/>
        <v>153.84999999999991</v>
      </c>
      <c r="CE73" s="10">
        <f t="shared" si="55"/>
        <v>12.403628501370068</v>
      </c>
      <c r="CG73"/>
      <c r="CH73"/>
      <c r="CI73"/>
      <c r="CJ73"/>
      <c r="CK73">
        <v>133.316</v>
      </c>
      <c r="CL73">
        <v>283.8</v>
      </c>
      <c r="CM73">
        <v>22.9</v>
      </c>
      <c r="CN73">
        <v>-1</v>
      </c>
      <c r="CO73">
        <v>-1</v>
      </c>
      <c r="CP73">
        <v>-1</v>
      </c>
      <c r="CQ73">
        <v>-1</v>
      </c>
      <c r="CR73">
        <v>0</v>
      </c>
      <c r="CS73">
        <v>32</v>
      </c>
      <c r="CT73">
        <v>-1</v>
      </c>
      <c r="CU73">
        <v>1</v>
      </c>
      <c r="CV73" s="1">
        <f t="shared" si="56"/>
        <v>11.400000000000034</v>
      </c>
      <c r="CW73" s="1">
        <f t="shared" si="56"/>
        <v>-11.600000000000001</v>
      </c>
      <c r="CX73" s="1">
        <f t="shared" si="57"/>
        <v>129.96000000000078</v>
      </c>
      <c r="CY73" s="1">
        <f t="shared" si="57"/>
        <v>134.56000000000003</v>
      </c>
      <c r="CZ73" s="1">
        <f t="shared" si="58"/>
        <v>264.52000000000078</v>
      </c>
      <c r="DA73" s="1">
        <f t="shared" si="59"/>
        <v>16.264070831129604</v>
      </c>
      <c r="DB73"/>
      <c r="DC73"/>
      <c r="DD73"/>
      <c r="DE73"/>
      <c r="DF73"/>
      <c r="DG73">
        <v>135.899</v>
      </c>
      <c r="DH73">
        <v>222.1</v>
      </c>
      <c r="DI73">
        <v>132.5</v>
      </c>
      <c r="DJ73">
        <v>228</v>
      </c>
      <c r="DK73">
        <v>171.9</v>
      </c>
      <c r="DL73">
        <v>39.9</v>
      </c>
      <c r="DM73">
        <v>1</v>
      </c>
      <c r="DN73">
        <v>1</v>
      </c>
      <c r="DO73">
        <v>29</v>
      </c>
      <c r="DP73">
        <v>1</v>
      </c>
      <c r="DQ73">
        <v>1</v>
      </c>
      <c r="DR73" s="10">
        <f t="shared" si="60"/>
        <v>-5.9000000000000057</v>
      </c>
      <c r="DS73" s="10">
        <f t="shared" si="60"/>
        <v>-39.400000000000006</v>
      </c>
      <c r="DT73" s="10">
        <f t="shared" si="61"/>
        <v>34.810000000000066</v>
      </c>
      <c r="DU73" s="10">
        <f t="shared" si="61"/>
        <v>1552.3600000000004</v>
      </c>
      <c r="DV73" s="10">
        <f t="shared" si="62"/>
        <v>1587.1700000000005</v>
      </c>
      <c r="DW73" s="10">
        <f t="shared" si="63"/>
        <v>39.83930220272439</v>
      </c>
      <c r="DX73"/>
      <c r="DY73"/>
      <c r="DZ73"/>
      <c r="EA73"/>
      <c r="EB73"/>
      <c r="EC73" s="1">
        <v>132.01300000000001</v>
      </c>
      <c r="ED73" s="1">
        <v>231.1</v>
      </c>
      <c r="EE73" s="1">
        <v>20.7</v>
      </c>
      <c r="EF73" s="1">
        <v>267.89999999999998</v>
      </c>
      <c r="EG73" s="1">
        <v>33.6</v>
      </c>
      <c r="EH73" s="1">
        <v>39</v>
      </c>
      <c r="EI73" s="1">
        <v>1</v>
      </c>
      <c r="EJ73" s="1">
        <v>1</v>
      </c>
      <c r="EK73" s="1">
        <v>30</v>
      </c>
      <c r="EL73" s="1">
        <v>1</v>
      </c>
      <c r="EM73" s="1">
        <v>1</v>
      </c>
      <c r="EN73" s="1">
        <f t="shared" si="64"/>
        <v>-36.799999999999983</v>
      </c>
      <c r="EO73" s="1">
        <f t="shared" si="64"/>
        <v>-12.900000000000002</v>
      </c>
      <c r="EP73" s="1">
        <f t="shared" si="65"/>
        <v>1354.2399999999986</v>
      </c>
      <c r="EQ73" s="1">
        <f t="shared" si="65"/>
        <v>166.41000000000005</v>
      </c>
      <c r="ER73" s="1">
        <f t="shared" si="66"/>
        <v>1520.6499999999987</v>
      </c>
      <c r="ES73" s="1">
        <f t="shared" si="67"/>
        <v>38.995512562344899</v>
      </c>
      <c r="ET73"/>
      <c r="EU73"/>
      <c r="EV73"/>
      <c r="EW73"/>
      <c r="EX73"/>
      <c r="FJ73" s="10">
        <f t="shared" si="68"/>
        <v>0</v>
      </c>
      <c r="FK73" s="10">
        <f t="shared" si="68"/>
        <v>0</v>
      </c>
      <c r="FL73" s="10">
        <f t="shared" si="69"/>
        <v>0</v>
      </c>
      <c r="FM73" s="10">
        <f t="shared" si="69"/>
        <v>0</v>
      </c>
      <c r="FN73" s="10">
        <f t="shared" si="70"/>
        <v>0</v>
      </c>
      <c r="FO73" s="10">
        <f t="shared" si="71"/>
        <v>0</v>
      </c>
      <c r="FP73"/>
      <c r="FQ73"/>
      <c r="FR73"/>
      <c r="FS73"/>
      <c r="FT73"/>
    </row>
    <row r="74" spans="1:176" x14ac:dyDescent="0.35">
      <c r="A74">
        <v>137.82900000000001</v>
      </c>
      <c r="B74">
        <v>165.1</v>
      </c>
      <c r="C74">
        <v>66.8</v>
      </c>
      <c r="D74">
        <v>-1</v>
      </c>
      <c r="E74">
        <v>-1</v>
      </c>
      <c r="F74">
        <v>-1</v>
      </c>
      <c r="G74">
        <v>-1</v>
      </c>
      <c r="H74">
        <v>0</v>
      </c>
      <c r="I74">
        <v>30</v>
      </c>
      <c r="J74">
        <v>-1</v>
      </c>
      <c r="K74">
        <v>1</v>
      </c>
      <c r="L74" s="26">
        <f t="shared" si="40"/>
        <v>-66</v>
      </c>
      <c r="M74" s="26">
        <f t="shared" si="40"/>
        <v>46.099999999999994</v>
      </c>
      <c r="N74" s="26">
        <f t="shared" si="41"/>
        <v>4356</v>
      </c>
      <c r="O74" s="26">
        <f t="shared" si="41"/>
        <v>2125.2099999999996</v>
      </c>
      <c r="P74" s="26">
        <f t="shared" si="42"/>
        <v>6481.2099999999991</v>
      </c>
      <c r="Q74" s="26">
        <f t="shared" si="43"/>
        <v>80.505962512102158</v>
      </c>
      <c r="W74">
        <v>140.624</v>
      </c>
      <c r="X74">
        <v>253.2</v>
      </c>
      <c r="Y74">
        <v>22.5</v>
      </c>
      <c r="Z74">
        <v>267.89999999999998</v>
      </c>
      <c r="AA74">
        <v>22.7</v>
      </c>
      <c r="AB74">
        <v>14.7</v>
      </c>
      <c r="AC74">
        <v>1</v>
      </c>
      <c r="AD74">
        <v>1</v>
      </c>
      <c r="AE74">
        <v>29</v>
      </c>
      <c r="AF74">
        <v>1</v>
      </c>
      <c r="AG74">
        <v>1</v>
      </c>
      <c r="AH74" s="10">
        <f t="shared" si="44"/>
        <v>-14.699999999999989</v>
      </c>
      <c r="AI74" s="10">
        <f t="shared" si="44"/>
        <v>-0.19999999999999929</v>
      </c>
      <c r="AJ74" s="10">
        <f t="shared" si="45"/>
        <v>216.08999999999966</v>
      </c>
      <c r="AK74" s="10">
        <f t="shared" si="45"/>
        <v>3.9999999999999716E-2</v>
      </c>
      <c r="AL74" s="10">
        <f t="shared" si="46"/>
        <v>216.12999999999965</v>
      </c>
      <c r="AM74" s="10">
        <f t="shared" si="47"/>
        <v>14.701360481261577</v>
      </c>
      <c r="AN74"/>
      <c r="AO74"/>
      <c r="AP74"/>
      <c r="AQ74"/>
      <c r="AR74"/>
      <c r="AS74">
        <v>120.26300000000001</v>
      </c>
      <c r="AT74">
        <v>263.2</v>
      </c>
      <c r="AU74">
        <v>38.1</v>
      </c>
      <c r="AV74">
        <v>231.1</v>
      </c>
      <c r="AW74">
        <v>153.4</v>
      </c>
      <c r="AX74">
        <v>119.7</v>
      </c>
      <c r="AY74">
        <v>3</v>
      </c>
      <c r="AZ74">
        <v>0</v>
      </c>
      <c r="BA74">
        <v>28</v>
      </c>
      <c r="BB74">
        <v>0</v>
      </c>
      <c r="BC74">
        <v>1</v>
      </c>
      <c r="BD74" s="1">
        <f t="shared" si="48"/>
        <v>32.099999999999994</v>
      </c>
      <c r="BE74" s="1">
        <f t="shared" si="48"/>
        <v>-115.30000000000001</v>
      </c>
      <c r="BF74" s="1">
        <f t="shared" si="49"/>
        <v>1030.4099999999996</v>
      </c>
      <c r="BG74" s="1">
        <f t="shared" si="49"/>
        <v>13294.090000000002</v>
      </c>
      <c r="BH74" s="1">
        <f t="shared" si="50"/>
        <v>14324.500000000002</v>
      </c>
      <c r="BI74" s="1">
        <f t="shared" si="51"/>
        <v>119.6850032376655</v>
      </c>
      <c r="BJ74"/>
      <c r="BK74"/>
      <c r="BL74"/>
      <c r="BM74"/>
      <c r="BN74"/>
      <c r="BO74">
        <v>124.974</v>
      </c>
      <c r="BP74">
        <v>272.39999999999998</v>
      </c>
      <c r="BQ74">
        <v>22.7</v>
      </c>
      <c r="BR74">
        <v>-1</v>
      </c>
      <c r="BS74">
        <v>-1</v>
      </c>
      <c r="BT74">
        <v>-1</v>
      </c>
      <c r="BU74">
        <v>-1</v>
      </c>
      <c r="BV74">
        <v>0</v>
      </c>
      <c r="BW74">
        <v>28</v>
      </c>
      <c r="BX74">
        <v>-1</v>
      </c>
      <c r="BY74">
        <v>1</v>
      </c>
      <c r="BZ74" s="10">
        <f t="shared" si="52"/>
        <v>0</v>
      </c>
      <c r="CA74" s="10">
        <f t="shared" si="52"/>
        <v>-12.3</v>
      </c>
      <c r="CB74" s="10">
        <f t="shared" si="53"/>
        <v>0</v>
      </c>
      <c r="CC74" s="10">
        <f t="shared" si="53"/>
        <v>151.29000000000002</v>
      </c>
      <c r="CD74" s="10">
        <f t="shared" si="54"/>
        <v>151.29000000000002</v>
      </c>
      <c r="CE74" s="10">
        <f t="shared" si="55"/>
        <v>12.3</v>
      </c>
      <c r="CG74"/>
      <c r="CH74"/>
      <c r="CI74"/>
      <c r="CJ74"/>
      <c r="CK74">
        <v>133.72399999999999</v>
      </c>
      <c r="CL74">
        <v>265.3</v>
      </c>
      <c r="CM74">
        <v>29.6</v>
      </c>
      <c r="CN74">
        <v>283.8</v>
      </c>
      <c r="CO74">
        <v>22.9</v>
      </c>
      <c r="CP74">
        <v>19.7</v>
      </c>
      <c r="CQ74">
        <v>1</v>
      </c>
      <c r="CR74">
        <v>1</v>
      </c>
      <c r="CS74">
        <v>33</v>
      </c>
      <c r="CT74">
        <v>1</v>
      </c>
      <c r="CU74">
        <v>1</v>
      </c>
      <c r="CV74" s="1">
        <f t="shared" si="56"/>
        <v>-18.5</v>
      </c>
      <c r="CW74" s="1">
        <f t="shared" si="56"/>
        <v>6.7000000000000028</v>
      </c>
      <c r="CX74" s="1">
        <f t="shared" si="57"/>
        <v>342.25</v>
      </c>
      <c r="CY74" s="1">
        <f t="shared" si="57"/>
        <v>44.890000000000036</v>
      </c>
      <c r="CZ74" s="1">
        <f t="shared" si="58"/>
        <v>387.14000000000004</v>
      </c>
      <c r="DA74" s="1">
        <f t="shared" si="59"/>
        <v>19.67587355112855</v>
      </c>
      <c r="DB74"/>
      <c r="DC74"/>
      <c r="DD74"/>
      <c r="DE74"/>
      <c r="DF74"/>
      <c r="DG74">
        <v>140.059</v>
      </c>
      <c r="DH74">
        <v>243.7</v>
      </c>
      <c r="DI74">
        <v>145.6</v>
      </c>
      <c r="DJ74">
        <v>-1</v>
      </c>
      <c r="DK74">
        <v>-1</v>
      </c>
      <c r="DL74">
        <v>-1</v>
      </c>
      <c r="DM74">
        <v>-1</v>
      </c>
      <c r="DN74">
        <v>0</v>
      </c>
      <c r="DO74">
        <v>29</v>
      </c>
      <c r="DP74">
        <v>-1</v>
      </c>
      <c r="DQ74">
        <v>1</v>
      </c>
      <c r="DR74" s="10">
        <f t="shared" si="60"/>
        <v>21.599999999999994</v>
      </c>
      <c r="DS74" s="10">
        <f t="shared" si="60"/>
        <v>13.099999999999994</v>
      </c>
      <c r="DT74" s="10">
        <f t="shared" si="61"/>
        <v>466.55999999999977</v>
      </c>
      <c r="DU74" s="10">
        <f t="shared" si="61"/>
        <v>171.60999999999984</v>
      </c>
      <c r="DV74" s="10">
        <f t="shared" si="62"/>
        <v>638.16999999999962</v>
      </c>
      <c r="DW74" s="10">
        <f t="shared" si="63"/>
        <v>25.262026838715844</v>
      </c>
      <c r="DX74"/>
      <c r="DY74"/>
      <c r="DZ74"/>
      <c r="EA74"/>
      <c r="EB74"/>
      <c r="EC74" s="1">
        <v>137.82900000000001</v>
      </c>
      <c r="ED74" s="1">
        <v>165.1</v>
      </c>
      <c r="EE74" s="1">
        <v>66.8</v>
      </c>
      <c r="EF74" s="1">
        <v>-1</v>
      </c>
      <c r="EG74" s="1">
        <v>-1</v>
      </c>
      <c r="EH74" s="1">
        <v>-1</v>
      </c>
      <c r="EI74" s="1">
        <v>-1</v>
      </c>
      <c r="EJ74" s="1">
        <v>0</v>
      </c>
      <c r="EK74" s="1">
        <v>30</v>
      </c>
      <c r="EL74" s="1">
        <v>-1</v>
      </c>
      <c r="EM74" s="1">
        <v>1</v>
      </c>
      <c r="EN74" s="1">
        <f t="shared" si="64"/>
        <v>-66</v>
      </c>
      <c r="EO74" s="1">
        <f t="shared" si="64"/>
        <v>46.099999999999994</v>
      </c>
      <c r="EP74" s="1">
        <f t="shared" si="65"/>
        <v>4356</v>
      </c>
      <c r="EQ74" s="1">
        <f t="shared" si="65"/>
        <v>2125.2099999999996</v>
      </c>
      <c r="ER74" s="1">
        <f t="shared" si="66"/>
        <v>6481.2099999999991</v>
      </c>
      <c r="ES74" s="1">
        <f t="shared" si="67"/>
        <v>80.505962512102158</v>
      </c>
      <c r="ET74"/>
      <c r="EU74"/>
      <c r="EV74"/>
      <c r="EW74"/>
      <c r="EX74"/>
      <c r="FJ74" s="10">
        <f t="shared" si="68"/>
        <v>0</v>
      </c>
      <c r="FK74" s="10">
        <f t="shared" si="68"/>
        <v>0</v>
      </c>
      <c r="FL74" s="10">
        <f t="shared" si="69"/>
        <v>0</v>
      </c>
      <c r="FM74" s="10">
        <f t="shared" si="69"/>
        <v>0</v>
      </c>
      <c r="FN74" s="10">
        <f t="shared" si="70"/>
        <v>0</v>
      </c>
      <c r="FO74" s="10">
        <f t="shared" si="71"/>
        <v>0</v>
      </c>
      <c r="FP74"/>
      <c r="FQ74"/>
      <c r="FR74"/>
      <c r="FS74"/>
      <c r="FT74"/>
    </row>
    <row r="75" spans="1:176" x14ac:dyDescent="0.35">
      <c r="A75">
        <v>138.03700000000001</v>
      </c>
      <c r="B75">
        <v>244.9</v>
      </c>
      <c r="C75">
        <v>33.6</v>
      </c>
      <c r="D75">
        <v>165.1</v>
      </c>
      <c r="E75">
        <v>66.8</v>
      </c>
      <c r="F75">
        <v>86.4</v>
      </c>
      <c r="G75">
        <v>2</v>
      </c>
      <c r="H75">
        <v>0</v>
      </c>
      <c r="I75">
        <v>30</v>
      </c>
      <c r="J75">
        <v>0</v>
      </c>
      <c r="K75">
        <v>1</v>
      </c>
      <c r="L75" s="26">
        <f t="shared" si="40"/>
        <v>79.800000000000011</v>
      </c>
      <c r="M75" s="26">
        <f t="shared" si="40"/>
        <v>-33.199999999999996</v>
      </c>
      <c r="N75" s="26">
        <f t="shared" si="41"/>
        <v>6368.0400000000018</v>
      </c>
      <c r="O75" s="26">
        <f t="shared" si="41"/>
        <v>1102.2399999999998</v>
      </c>
      <c r="P75" s="26">
        <f t="shared" si="42"/>
        <v>7470.2800000000016</v>
      </c>
      <c r="Q75" s="26">
        <f t="shared" si="43"/>
        <v>86.430781553795995</v>
      </c>
      <c r="W75">
        <v>144.80000000000001</v>
      </c>
      <c r="X75">
        <v>258.89999999999998</v>
      </c>
      <c r="Y75">
        <v>55.2</v>
      </c>
      <c r="Z75">
        <v>-1</v>
      </c>
      <c r="AA75">
        <v>-1</v>
      </c>
      <c r="AB75">
        <v>-1</v>
      </c>
      <c r="AC75">
        <v>-1</v>
      </c>
      <c r="AD75">
        <v>0</v>
      </c>
      <c r="AE75">
        <v>29</v>
      </c>
      <c r="AF75">
        <v>-1</v>
      </c>
      <c r="AG75">
        <v>1</v>
      </c>
      <c r="AH75" s="10">
        <f t="shared" si="44"/>
        <v>5.6999999999999886</v>
      </c>
      <c r="AI75" s="10">
        <f t="shared" si="44"/>
        <v>32.700000000000003</v>
      </c>
      <c r="AJ75" s="10">
        <f t="shared" si="45"/>
        <v>32.489999999999867</v>
      </c>
      <c r="AK75" s="10">
        <f t="shared" si="45"/>
        <v>1069.2900000000002</v>
      </c>
      <c r="AL75" s="10">
        <f t="shared" si="46"/>
        <v>1101.78</v>
      </c>
      <c r="AM75" s="10">
        <f t="shared" si="47"/>
        <v>33.19307156621695</v>
      </c>
      <c r="AN75"/>
      <c r="AO75"/>
      <c r="AP75"/>
      <c r="AQ75"/>
      <c r="AR75"/>
      <c r="AS75">
        <v>120.607</v>
      </c>
      <c r="AT75">
        <v>267.89999999999998</v>
      </c>
      <c r="AU75">
        <v>33.6</v>
      </c>
      <c r="AV75">
        <v>263.2</v>
      </c>
      <c r="AW75">
        <v>38.1</v>
      </c>
      <c r="AX75">
        <v>6.5</v>
      </c>
      <c r="AY75">
        <v>1</v>
      </c>
      <c r="AZ75">
        <v>1</v>
      </c>
      <c r="BA75">
        <v>29</v>
      </c>
      <c r="BB75">
        <v>1</v>
      </c>
      <c r="BC75">
        <v>1</v>
      </c>
      <c r="BD75" s="1">
        <f t="shared" si="48"/>
        <v>4.6999999999999886</v>
      </c>
      <c r="BE75" s="1">
        <f t="shared" si="48"/>
        <v>-4.5</v>
      </c>
      <c r="BF75" s="1">
        <f t="shared" si="49"/>
        <v>22.089999999999893</v>
      </c>
      <c r="BG75" s="1">
        <f t="shared" si="49"/>
        <v>20.25</v>
      </c>
      <c r="BH75" s="1">
        <f t="shared" si="50"/>
        <v>42.33999999999989</v>
      </c>
      <c r="BI75" s="1">
        <f t="shared" si="51"/>
        <v>6.5069193939989676</v>
      </c>
      <c r="BJ75"/>
      <c r="BK75"/>
      <c r="BL75"/>
      <c r="BM75"/>
      <c r="BN75"/>
      <c r="BO75">
        <v>125.67</v>
      </c>
      <c r="BP75">
        <v>246.3</v>
      </c>
      <c r="BQ75">
        <v>22.7</v>
      </c>
      <c r="BR75">
        <v>272.39999999999998</v>
      </c>
      <c r="BS75">
        <v>22.7</v>
      </c>
      <c r="BT75">
        <v>26.1</v>
      </c>
      <c r="BU75">
        <v>1</v>
      </c>
      <c r="BV75">
        <v>1</v>
      </c>
      <c r="BW75">
        <v>29</v>
      </c>
      <c r="BX75">
        <v>1</v>
      </c>
      <c r="BY75">
        <v>1</v>
      </c>
      <c r="BZ75" s="10">
        <f t="shared" si="52"/>
        <v>-26.099999999999966</v>
      </c>
      <c r="CA75" s="10">
        <f t="shared" si="52"/>
        <v>0</v>
      </c>
      <c r="CB75" s="10">
        <f t="shared" si="53"/>
        <v>681.20999999999822</v>
      </c>
      <c r="CC75" s="10">
        <f t="shared" si="53"/>
        <v>0</v>
      </c>
      <c r="CD75" s="10">
        <f t="shared" si="54"/>
        <v>681.20999999999822</v>
      </c>
      <c r="CE75" s="10">
        <f t="shared" si="55"/>
        <v>26.099999999999966</v>
      </c>
      <c r="CG75"/>
      <c r="CH75"/>
      <c r="CI75"/>
      <c r="CJ75"/>
      <c r="CK75">
        <v>137.76400000000001</v>
      </c>
      <c r="CL75">
        <v>283.8</v>
      </c>
      <c r="CM75">
        <v>42.3</v>
      </c>
      <c r="CN75">
        <v>-1</v>
      </c>
      <c r="CO75">
        <v>-1</v>
      </c>
      <c r="CP75">
        <v>-1</v>
      </c>
      <c r="CQ75">
        <v>-1</v>
      </c>
      <c r="CR75">
        <v>0</v>
      </c>
      <c r="CS75">
        <v>33</v>
      </c>
      <c r="CT75">
        <v>-1</v>
      </c>
      <c r="CU75">
        <v>1</v>
      </c>
      <c r="CV75" s="1">
        <f t="shared" si="56"/>
        <v>18.5</v>
      </c>
      <c r="CW75" s="1">
        <f t="shared" si="56"/>
        <v>12.699999999999996</v>
      </c>
      <c r="CX75" s="1">
        <f t="shared" si="57"/>
        <v>342.25</v>
      </c>
      <c r="CY75" s="1">
        <f t="shared" si="57"/>
        <v>161.28999999999988</v>
      </c>
      <c r="CZ75" s="1">
        <f t="shared" si="58"/>
        <v>503.53999999999985</v>
      </c>
      <c r="DA75" s="1">
        <f t="shared" si="59"/>
        <v>22.439696967650875</v>
      </c>
      <c r="DB75"/>
      <c r="DC75"/>
      <c r="DD75"/>
      <c r="DE75"/>
      <c r="DF75"/>
      <c r="DG75">
        <v>141.17099999999999</v>
      </c>
      <c r="DH75">
        <v>264.8</v>
      </c>
      <c r="DI75">
        <v>21.8</v>
      </c>
      <c r="DJ75">
        <v>243.7</v>
      </c>
      <c r="DK75">
        <v>145.6</v>
      </c>
      <c r="DL75">
        <v>125.6</v>
      </c>
      <c r="DM75">
        <v>3</v>
      </c>
      <c r="DN75">
        <v>0</v>
      </c>
      <c r="DO75">
        <v>29</v>
      </c>
      <c r="DP75">
        <v>0</v>
      </c>
      <c r="DQ75">
        <v>1</v>
      </c>
      <c r="DR75" s="10">
        <f t="shared" si="60"/>
        <v>21.100000000000023</v>
      </c>
      <c r="DS75" s="10">
        <f t="shared" si="60"/>
        <v>-123.8</v>
      </c>
      <c r="DT75" s="10">
        <f t="shared" si="61"/>
        <v>445.21000000000095</v>
      </c>
      <c r="DU75" s="10">
        <f t="shared" si="61"/>
        <v>15326.439999999999</v>
      </c>
      <c r="DV75" s="10">
        <f t="shared" si="62"/>
        <v>15771.65</v>
      </c>
      <c r="DW75" s="10">
        <f t="shared" si="63"/>
        <v>125.58523002327941</v>
      </c>
      <c r="DX75"/>
      <c r="DY75"/>
      <c r="DZ75"/>
      <c r="EA75"/>
      <c r="EB75"/>
      <c r="EC75" s="1">
        <v>138.03700000000001</v>
      </c>
      <c r="ED75" s="1">
        <v>244.9</v>
      </c>
      <c r="EE75" s="1">
        <v>33.6</v>
      </c>
      <c r="EF75" s="1">
        <v>165.1</v>
      </c>
      <c r="EG75" s="1">
        <v>66.8</v>
      </c>
      <c r="EH75" s="1">
        <v>86.4</v>
      </c>
      <c r="EI75" s="1">
        <v>2</v>
      </c>
      <c r="EJ75" s="1">
        <v>0</v>
      </c>
      <c r="EK75" s="1">
        <v>30</v>
      </c>
      <c r="EL75" s="1">
        <v>0</v>
      </c>
      <c r="EM75" s="1">
        <v>1</v>
      </c>
      <c r="EN75" s="1">
        <f t="shared" si="64"/>
        <v>79.800000000000011</v>
      </c>
      <c r="EO75" s="1">
        <f t="shared" si="64"/>
        <v>-33.199999999999996</v>
      </c>
      <c r="EP75" s="1">
        <f t="shared" si="65"/>
        <v>6368.0400000000018</v>
      </c>
      <c r="EQ75" s="1">
        <f t="shared" si="65"/>
        <v>1102.2399999999998</v>
      </c>
      <c r="ER75" s="1">
        <f t="shared" si="66"/>
        <v>7470.2800000000016</v>
      </c>
      <c r="ES75" s="1">
        <f t="shared" si="67"/>
        <v>86.430781553795995</v>
      </c>
      <c r="ET75"/>
      <c r="EU75"/>
      <c r="EV75"/>
      <c r="EW75"/>
      <c r="EX75"/>
      <c r="FJ75" s="10">
        <f t="shared" si="68"/>
        <v>0</v>
      </c>
      <c r="FK75" s="10">
        <f t="shared" si="68"/>
        <v>0</v>
      </c>
      <c r="FL75" s="10">
        <f t="shared" si="69"/>
        <v>0</v>
      </c>
      <c r="FM75" s="10">
        <f t="shared" si="69"/>
        <v>0</v>
      </c>
      <c r="FN75" s="10">
        <f t="shared" si="70"/>
        <v>0</v>
      </c>
      <c r="FO75" s="10">
        <f t="shared" si="71"/>
        <v>0</v>
      </c>
      <c r="FP75"/>
      <c r="FQ75"/>
      <c r="FR75"/>
      <c r="FS75"/>
      <c r="FT75"/>
    </row>
    <row r="76" spans="1:176" x14ac:dyDescent="0.35">
      <c r="A76">
        <v>139.333</v>
      </c>
      <c r="B76">
        <v>252.5</v>
      </c>
      <c r="C76">
        <v>33</v>
      </c>
      <c r="D76">
        <v>244.9</v>
      </c>
      <c r="E76">
        <v>33.6</v>
      </c>
      <c r="F76">
        <v>7.6</v>
      </c>
      <c r="G76">
        <v>1</v>
      </c>
      <c r="H76">
        <v>1</v>
      </c>
      <c r="I76">
        <v>31</v>
      </c>
      <c r="J76">
        <v>1</v>
      </c>
      <c r="K76">
        <v>1</v>
      </c>
      <c r="L76" s="26">
        <f t="shared" si="40"/>
        <v>7.5999999999999943</v>
      </c>
      <c r="M76" s="26">
        <f t="shared" si="40"/>
        <v>-0.60000000000000142</v>
      </c>
      <c r="N76" s="26">
        <f t="shared" si="41"/>
        <v>57.759999999999913</v>
      </c>
      <c r="O76" s="26">
        <f t="shared" si="41"/>
        <v>0.36000000000000171</v>
      </c>
      <c r="P76" s="26">
        <f t="shared" si="42"/>
        <v>58.119999999999912</v>
      </c>
      <c r="Q76" s="26">
        <f t="shared" si="43"/>
        <v>7.6236474210183616</v>
      </c>
      <c r="W76">
        <v>145.26400000000001</v>
      </c>
      <c r="X76">
        <v>256.5</v>
      </c>
      <c r="Y76">
        <v>158.1</v>
      </c>
      <c r="Z76">
        <v>258.89999999999998</v>
      </c>
      <c r="AA76">
        <v>55.2</v>
      </c>
      <c r="AB76">
        <v>102.9</v>
      </c>
      <c r="AC76">
        <v>3</v>
      </c>
      <c r="AD76">
        <v>0</v>
      </c>
      <c r="AE76">
        <v>29</v>
      </c>
      <c r="AF76">
        <v>0</v>
      </c>
      <c r="AG76">
        <v>1</v>
      </c>
      <c r="AH76" s="10">
        <f t="shared" si="44"/>
        <v>-2.3999999999999773</v>
      </c>
      <c r="AI76" s="10">
        <f t="shared" si="44"/>
        <v>102.89999999999999</v>
      </c>
      <c r="AJ76" s="10">
        <f t="shared" si="45"/>
        <v>5.7599999999998905</v>
      </c>
      <c r="AK76" s="10">
        <f t="shared" si="45"/>
        <v>10588.409999999998</v>
      </c>
      <c r="AL76" s="10">
        <f t="shared" si="46"/>
        <v>10594.169999999998</v>
      </c>
      <c r="AM76" s="10">
        <f t="shared" si="47"/>
        <v>102.92798453287618</v>
      </c>
      <c r="AN76"/>
      <c r="AO76"/>
      <c r="AP76"/>
      <c r="AQ76"/>
      <c r="AR76"/>
      <c r="AS76">
        <v>120.639</v>
      </c>
      <c r="AT76">
        <v>282.89999999999998</v>
      </c>
      <c r="AU76">
        <v>33.6</v>
      </c>
      <c r="AV76">
        <v>267.89999999999998</v>
      </c>
      <c r="AW76">
        <v>33.6</v>
      </c>
      <c r="AX76">
        <v>15</v>
      </c>
      <c r="AY76">
        <v>1</v>
      </c>
      <c r="AZ76">
        <v>0</v>
      </c>
      <c r="BA76">
        <v>29</v>
      </c>
      <c r="BB76">
        <v>-2</v>
      </c>
      <c r="BC76">
        <v>1</v>
      </c>
      <c r="BD76" s="1">
        <f t="shared" si="48"/>
        <v>15</v>
      </c>
      <c r="BE76" s="1">
        <f t="shared" si="48"/>
        <v>0</v>
      </c>
      <c r="BF76" s="1">
        <f t="shared" si="49"/>
        <v>225</v>
      </c>
      <c r="BG76" s="1">
        <f t="shared" si="49"/>
        <v>0</v>
      </c>
      <c r="BH76" s="1">
        <f t="shared" si="50"/>
        <v>225</v>
      </c>
      <c r="BI76" s="1">
        <f t="shared" si="51"/>
        <v>15</v>
      </c>
      <c r="BJ76"/>
      <c r="BK76"/>
      <c r="BL76"/>
      <c r="BM76"/>
      <c r="BN76"/>
      <c r="BO76">
        <v>130.02199999999999</v>
      </c>
      <c r="BP76">
        <v>226.8</v>
      </c>
      <c r="BQ76">
        <v>66.099999999999994</v>
      </c>
      <c r="BR76">
        <v>-1</v>
      </c>
      <c r="BS76">
        <v>-1</v>
      </c>
      <c r="BT76">
        <v>-1</v>
      </c>
      <c r="BU76">
        <v>-1</v>
      </c>
      <c r="BV76">
        <v>0</v>
      </c>
      <c r="BW76">
        <v>29</v>
      </c>
      <c r="BX76">
        <v>-1</v>
      </c>
      <c r="BY76">
        <v>1</v>
      </c>
      <c r="BZ76" s="10">
        <f t="shared" si="52"/>
        <v>-19.5</v>
      </c>
      <c r="CA76" s="10">
        <f t="shared" si="52"/>
        <v>43.399999999999991</v>
      </c>
      <c r="CB76" s="10">
        <f t="shared" si="53"/>
        <v>380.25</v>
      </c>
      <c r="CC76" s="10">
        <f t="shared" si="53"/>
        <v>1883.5599999999993</v>
      </c>
      <c r="CD76" s="10">
        <f t="shared" si="54"/>
        <v>2263.8099999999995</v>
      </c>
      <c r="CE76" s="10">
        <f t="shared" si="55"/>
        <v>47.579512397669646</v>
      </c>
      <c r="CG76"/>
      <c r="CH76"/>
      <c r="CI76"/>
      <c r="CJ76"/>
      <c r="CK76">
        <v>138.20400000000001</v>
      </c>
      <c r="CL76">
        <v>262.39999999999998</v>
      </c>
      <c r="CM76">
        <v>35.4</v>
      </c>
      <c r="CN76">
        <v>283.8</v>
      </c>
      <c r="CO76">
        <v>42.3</v>
      </c>
      <c r="CP76">
        <v>22.5</v>
      </c>
      <c r="CQ76">
        <v>1</v>
      </c>
      <c r="CR76">
        <v>1</v>
      </c>
      <c r="CS76">
        <v>34</v>
      </c>
      <c r="CT76">
        <v>1</v>
      </c>
      <c r="CU76">
        <v>1</v>
      </c>
      <c r="CV76" s="1">
        <f t="shared" si="56"/>
        <v>-21.400000000000034</v>
      </c>
      <c r="CW76" s="1">
        <f t="shared" si="56"/>
        <v>-6.8999999999999986</v>
      </c>
      <c r="CX76" s="1">
        <f t="shared" si="57"/>
        <v>457.96000000000146</v>
      </c>
      <c r="CY76" s="1">
        <f t="shared" si="57"/>
        <v>47.609999999999978</v>
      </c>
      <c r="CZ76" s="1">
        <f t="shared" si="58"/>
        <v>505.57000000000141</v>
      </c>
      <c r="DA76" s="1">
        <f t="shared" si="59"/>
        <v>22.484883811129677</v>
      </c>
      <c r="DB76"/>
      <c r="DC76"/>
      <c r="DD76"/>
      <c r="DE76"/>
      <c r="DF76"/>
      <c r="DG76">
        <v>141.60300000000001</v>
      </c>
      <c r="DH76">
        <v>271.5</v>
      </c>
      <c r="DI76">
        <v>23.8</v>
      </c>
      <c r="DJ76">
        <v>264.8</v>
      </c>
      <c r="DK76">
        <v>21.8</v>
      </c>
      <c r="DL76">
        <v>6.9</v>
      </c>
      <c r="DM76">
        <v>1</v>
      </c>
      <c r="DN76">
        <v>1</v>
      </c>
      <c r="DO76">
        <v>30</v>
      </c>
      <c r="DP76">
        <v>1</v>
      </c>
      <c r="DQ76">
        <v>1</v>
      </c>
      <c r="DR76" s="10">
        <f t="shared" si="60"/>
        <v>6.6999999999999886</v>
      </c>
      <c r="DS76" s="10">
        <f t="shared" si="60"/>
        <v>2</v>
      </c>
      <c r="DT76" s="10">
        <f t="shared" si="61"/>
        <v>44.889999999999844</v>
      </c>
      <c r="DU76" s="10">
        <f t="shared" si="61"/>
        <v>4</v>
      </c>
      <c r="DV76" s="10">
        <f t="shared" si="62"/>
        <v>48.889999999999844</v>
      </c>
      <c r="DW76" s="10">
        <f t="shared" si="63"/>
        <v>6.9921384425653246</v>
      </c>
      <c r="DX76"/>
      <c r="DY76"/>
      <c r="DZ76"/>
      <c r="EA76"/>
      <c r="EB76"/>
      <c r="EC76" s="1">
        <v>139.333</v>
      </c>
      <c r="ED76" s="1">
        <v>252.5</v>
      </c>
      <c r="EE76" s="1">
        <v>33</v>
      </c>
      <c r="EF76" s="1">
        <v>244.9</v>
      </c>
      <c r="EG76" s="1">
        <v>33.6</v>
      </c>
      <c r="EH76" s="1">
        <v>7.6</v>
      </c>
      <c r="EI76" s="1">
        <v>1</v>
      </c>
      <c r="EJ76" s="1">
        <v>1</v>
      </c>
      <c r="EK76" s="1">
        <v>31</v>
      </c>
      <c r="EL76" s="1">
        <v>1</v>
      </c>
      <c r="EM76" s="1">
        <v>1</v>
      </c>
      <c r="EN76" s="1">
        <f t="shared" si="64"/>
        <v>7.5999999999999943</v>
      </c>
      <c r="EO76" s="1">
        <f t="shared" si="64"/>
        <v>-0.60000000000000142</v>
      </c>
      <c r="EP76" s="1">
        <f t="shared" si="65"/>
        <v>57.759999999999913</v>
      </c>
      <c r="EQ76" s="1">
        <f t="shared" si="65"/>
        <v>0.36000000000000171</v>
      </c>
      <c r="ER76" s="1">
        <f t="shared" si="66"/>
        <v>58.119999999999912</v>
      </c>
      <c r="ES76" s="1">
        <f t="shared" si="67"/>
        <v>7.6236474210183616</v>
      </c>
      <c r="ET76"/>
      <c r="EU76"/>
      <c r="EV76"/>
      <c r="EW76"/>
      <c r="EX76"/>
      <c r="FJ76" s="10">
        <f t="shared" si="68"/>
        <v>0</v>
      </c>
      <c r="FK76" s="10">
        <f t="shared" si="68"/>
        <v>0</v>
      </c>
      <c r="FL76" s="10">
        <f t="shared" si="69"/>
        <v>0</v>
      </c>
      <c r="FM76" s="10">
        <f t="shared" si="69"/>
        <v>0</v>
      </c>
      <c r="FN76" s="10">
        <f t="shared" si="70"/>
        <v>0</v>
      </c>
      <c r="FO76" s="10">
        <f t="shared" si="71"/>
        <v>0</v>
      </c>
      <c r="FP76"/>
      <c r="FQ76"/>
      <c r="FR76"/>
      <c r="FS76"/>
      <c r="FT76"/>
    </row>
    <row r="77" spans="1:176" x14ac:dyDescent="0.35">
      <c r="A77">
        <v>142.60499999999999</v>
      </c>
      <c r="B77">
        <v>231.1</v>
      </c>
      <c r="C77">
        <v>120</v>
      </c>
      <c r="D77">
        <v>-1</v>
      </c>
      <c r="E77">
        <v>-1</v>
      </c>
      <c r="F77">
        <v>-1</v>
      </c>
      <c r="G77">
        <v>-1</v>
      </c>
      <c r="H77">
        <v>0</v>
      </c>
      <c r="I77">
        <v>31</v>
      </c>
      <c r="J77">
        <v>-1</v>
      </c>
      <c r="K77">
        <v>1</v>
      </c>
      <c r="L77" s="26">
        <f t="shared" si="40"/>
        <v>-21.400000000000006</v>
      </c>
      <c r="M77" s="26">
        <f t="shared" si="40"/>
        <v>87</v>
      </c>
      <c r="N77" s="26">
        <f t="shared" si="41"/>
        <v>457.96000000000026</v>
      </c>
      <c r="O77" s="26">
        <f t="shared" si="41"/>
        <v>7569</v>
      </c>
      <c r="P77" s="26">
        <f t="shared" si="42"/>
        <v>8026.96</v>
      </c>
      <c r="Q77" s="26">
        <f t="shared" si="43"/>
        <v>89.593303321174631</v>
      </c>
      <c r="W77">
        <v>145.31200000000001</v>
      </c>
      <c r="X77">
        <v>247</v>
      </c>
      <c r="Y77">
        <v>52.1</v>
      </c>
      <c r="Z77">
        <v>256.5</v>
      </c>
      <c r="AA77">
        <v>158.1</v>
      </c>
      <c r="AB77">
        <v>106.4</v>
      </c>
      <c r="AC77">
        <v>3</v>
      </c>
      <c r="AD77">
        <v>0</v>
      </c>
      <c r="AE77">
        <v>29</v>
      </c>
      <c r="AF77">
        <v>0</v>
      </c>
      <c r="AG77">
        <v>1</v>
      </c>
      <c r="AH77" s="10">
        <f t="shared" si="44"/>
        <v>-9.5</v>
      </c>
      <c r="AI77" s="10">
        <f t="shared" si="44"/>
        <v>-106</v>
      </c>
      <c r="AJ77" s="10">
        <f t="shared" si="45"/>
        <v>90.25</v>
      </c>
      <c r="AK77" s="10">
        <f t="shared" si="45"/>
        <v>11236</v>
      </c>
      <c r="AL77" s="10">
        <f t="shared" si="46"/>
        <v>11326.25</v>
      </c>
      <c r="AM77" s="10">
        <f t="shared" si="47"/>
        <v>106.4248561192356</v>
      </c>
      <c r="AN77"/>
      <c r="AO77"/>
      <c r="AP77"/>
      <c r="AQ77"/>
      <c r="AR77"/>
      <c r="AS77">
        <v>120.983</v>
      </c>
      <c r="AT77">
        <v>201.4</v>
      </c>
      <c r="AU77">
        <v>124.5</v>
      </c>
      <c r="AV77">
        <v>282.89999999999998</v>
      </c>
      <c r="AW77">
        <v>33.6</v>
      </c>
      <c r="AX77">
        <v>122</v>
      </c>
      <c r="AY77">
        <v>3</v>
      </c>
      <c r="AZ77">
        <v>0</v>
      </c>
      <c r="BA77">
        <v>29</v>
      </c>
      <c r="BB77">
        <v>-2</v>
      </c>
      <c r="BC77">
        <v>1</v>
      </c>
      <c r="BD77" s="1">
        <f t="shared" si="48"/>
        <v>-81.499999999999972</v>
      </c>
      <c r="BE77" s="1">
        <f t="shared" si="48"/>
        <v>90.9</v>
      </c>
      <c r="BF77" s="1">
        <f t="shared" si="49"/>
        <v>6642.2499999999955</v>
      </c>
      <c r="BG77" s="1">
        <f t="shared" si="49"/>
        <v>8262.8100000000013</v>
      </c>
      <c r="BH77" s="1">
        <f t="shared" si="50"/>
        <v>14905.059999999998</v>
      </c>
      <c r="BI77" s="1">
        <f t="shared" si="51"/>
        <v>122.0862809655532</v>
      </c>
      <c r="BJ77"/>
      <c r="BK77"/>
      <c r="BL77"/>
      <c r="BM77"/>
      <c r="BN77"/>
      <c r="BO77">
        <v>130.11799999999999</v>
      </c>
      <c r="BP77">
        <v>249.4</v>
      </c>
      <c r="BQ77">
        <v>20.7</v>
      </c>
      <c r="BR77">
        <v>226.8</v>
      </c>
      <c r="BS77">
        <v>66.099999999999994</v>
      </c>
      <c r="BT77">
        <v>50.7</v>
      </c>
      <c r="BU77">
        <v>2</v>
      </c>
      <c r="BV77">
        <v>0</v>
      </c>
      <c r="BW77">
        <v>29</v>
      </c>
      <c r="BX77">
        <v>0</v>
      </c>
      <c r="BY77">
        <v>1</v>
      </c>
      <c r="BZ77" s="10">
        <f t="shared" si="52"/>
        <v>22.599999999999994</v>
      </c>
      <c r="CA77" s="10">
        <f t="shared" si="52"/>
        <v>-45.399999999999991</v>
      </c>
      <c r="CB77" s="10">
        <f t="shared" si="53"/>
        <v>510.75999999999976</v>
      </c>
      <c r="CC77" s="10">
        <f t="shared" si="53"/>
        <v>2061.1599999999994</v>
      </c>
      <c r="CD77" s="10">
        <f t="shared" si="54"/>
        <v>2571.9199999999992</v>
      </c>
      <c r="CE77" s="10">
        <f t="shared" si="55"/>
        <v>50.714100603283889</v>
      </c>
      <c r="CG77"/>
      <c r="CH77"/>
      <c r="CI77"/>
      <c r="CJ77"/>
      <c r="CK77">
        <v>141.46</v>
      </c>
      <c r="CL77">
        <v>272.39999999999998</v>
      </c>
      <c r="CM77">
        <v>41.4</v>
      </c>
      <c r="CN77">
        <v>-1</v>
      </c>
      <c r="CO77">
        <v>-1</v>
      </c>
      <c r="CP77">
        <v>-1</v>
      </c>
      <c r="CQ77">
        <v>-1</v>
      </c>
      <c r="CR77">
        <v>0</v>
      </c>
      <c r="CS77">
        <v>34</v>
      </c>
      <c r="CT77">
        <v>-1</v>
      </c>
      <c r="CU77">
        <v>1</v>
      </c>
      <c r="CV77" s="1">
        <f t="shared" si="56"/>
        <v>10</v>
      </c>
      <c r="CW77" s="1">
        <f t="shared" si="56"/>
        <v>6</v>
      </c>
      <c r="CX77" s="1">
        <f t="shared" si="57"/>
        <v>100</v>
      </c>
      <c r="CY77" s="1">
        <f t="shared" si="57"/>
        <v>36</v>
      </c>
      <c r="CZ77" s="1">
        <f t="shared" si="58"/>
        <v>136</v>
      </c>
      <c r="DA77" s="1">
        <f t="shared" si="59"/>
        <v>11.661903789690601</v>
      </c>
      <c r="DB77"/>
      <c r="DC77"/>
      <c r="DD77"/>
      <c r="DE77"/>
      <c r="DF77"/>
      <c r="DG77">
        <v>146.595</v>
      </c>
      <c r="DH77">
        <v>249.4</v>
      </c>
      <c r="DI77">
        <v>51</v>
      </c>
      <c r="DJ77">
        <v>-1</v>
      </c>
      <c r="DK77">
        <v>-1</v>
      </c>
      <c r="DL77">
        <v>-1</v>
      </c>
      <c r="DM77">
        <v>-1</v>
      </c>
      <c r="DN77">
        <v>0</v>
      </c>
      <c r="DO77">
        <v>30</v>
      </c>
      <c r="DP77">
        <v>-1</v>
      </c>
      <c r="DQ77">
        <v>1</v>
      </c>
      <c r="DR77" s="10">
        <f t="shared" si="60"/>
        <v>-22.099999999999994</v>
      </c>
      <c r="DS77" s="10">
        <f t="shared" si="60"/>
        <v>27.2</v>
      </c>
      <c r="DT77" s="10">
        <f t="shared" si="61"/>
        <v>488.40999999999974</v>
      </c>
      <c r="DU77" s="10">
        <f t="shared" si="61"/>
        <v>739.83999999999992</v>
      </c>
      <c r="DV77" s="10">
        <f t="shared" si="62"/>
        <v>1228.2499999999995</v>
      </c>
      <c r="DW77" s="10">
        <f t="shared" si="63"/>
        <v>35.046397817750105</v>
      </c>
      <c r="DX77"/>
      <c r="DY77"/>
      <c r="DZ77"/>
      <c r="EA77"/>
      <c r="EB77"/>
      <c r="EC77" s="1">
        <v>142.60499999999999</v>
      </c>
      <c r="ED77" s="1">
        <v>231.1</v>
      </c>
      <c r="EE77" s="1">
        <v>120</v>
      </c>
      <c r="EF77" s="1">
        <v>-1</v>
      </c>
      <c r="EG77" s="1">
        <v>-1</v>
      </c>
      <c r="EH77" s="1">
        <v>-1</v>
      </c>
      <c r="EI77" s="1">
        <v>-1</v>
      </c>
      <c r="EJ77" s="1">
        <v>0</v>
      </c>
      <c r="EK77" s="1">
        <v>31</v>
      </c>
      <c r="EL77" s="1">
        <v>-1</v>
      </c>
      <c r="EM77" s="1">
        <v>1</v>
      </c>
      <c r="EN77" s="1">
        <f t="shared" si="64"/>
        <v>-21.400000000000006</v>
      </c>
      <c r="EO77" s="1">
        <f t="shared" si="64"/>
        <v>87</v>
      </c>
      <c r="EP77" s="1">
        <f t="shared" si="65"/>
        <v>457.96000000000026</v>
      </c>
      <c r="EQ77" s="1">
        <f t="shared" si="65"/>
        <v>7569</v>
      </c>
      <c r="ER77" s="1">
        <f t="shared" si="66"/>
        <v>8026.96</v>
      </c>
      <c r="ES77" s="1">
        <f t="shared" si="67"/>
        <v>89.593303321174631</v>
      </c>
      <c r="ET77"/>
      <c r="EU77"/>
      <c r="EV77"/>
      <c r="EW77"/>
      <c r="EX77"/>
      <c r="FJ77" s="10">
        <f t="shared" si="68"/>
        <v>0</v>
      </c>
      <c r="FK77" s="10">
        <f t="shared" si="68"/>
        <v>0</v>
      </c>
      <c r="FL77" s="10">
        <f t="shared" si="69"/>
        <v>0</v>
      </c>
      <c r="FM77" s="10">
        <f t="shared" si="69"/>
        <v>0</v>
      </c>
      <c r="FN77" s="10">
        <f t="shared" si="70"/>
        <v>0</v>
      </c>
      <c r="FO77" s="10">
        <f t="shared" si="71"/>
        <v>0</v>
      </c>
      <c r="FP77"/>
      <c r="FQ77"/>
      <c r="FR77"/>
      <c r="FS77"/>
      <c r="FT77"/>
    </row>
    <row r="78" spans="1:176" x14ac:dyDescent="0.35">
      <c r="A78">
        <v>142.75700000000001</v>
      </c>
      <c r="B78">
        <v>258.89999999999998</v>
      </c>
      <c r="C78">
        <v>81.3</v>
      </c>
      <c r="D78">
        <v>231.1</v>
      </c>
      <c r="E78">
        <v>120</v>
      </c>
      <c r="F78">
        <v>47.7</v>
      </c>
      <c r="G78">
        <v>2</v>
      </c>
      <c r="H78">
        <v>0</v>
      </c>
      <c r="I78">
        <v>31</v>
      </c>
      <c r="J78">
        <v>0</v>
      </c>
      <c r="K78">
        <v>1</v>
      </c>
      <c r="L78" s="26">
        <f t="shared" si="40"/>
        <v>27.799999999999983</v>
      </c>
      <c r="M78" s="26">
        <f t="shared" si="40"/>
        <v>-38.700000000000003</v>
      </c>
      <c r="N78" s="26">
        <f t="shared" si="41"/>
        <v>772.83999999999901</v>
      </c>
      <c r="O78" s="26">
        <f t="shared" si="41"/>
        <v>1497.6900000000003</v>
      </c>
      <c r="P78" s="26">
        <f t="shared" si="42"/>
        <v>2270.5299999999993</v>
      </c>
      <c r="Q78" s="26">
        <f t="shared" si="43"/>
        <v>47.650078698780753</v>
      </c>
      <c r="W78">
        <v>145.34399999999999</v>
      </c>
      <c r="X78">
        <v>235.6</v>
      </c>
      <c r="Y78">
        <v>66.400000000000006</v>
      </c>
      <c r="Z78">
        <v>247</v>
      </c>
      <c r="AA78">
        <v>52.1</v>
      </c>
      <c r="AB78">
        <v>18.2</v>
      </c>
      <c r="AC78">
        <v>1</v>
      </c>
      <c r="AD78">
        <v>1</v>
      </c>
      <c r="AE78">
        <v>30</v>
      </c>
      <c r="AF78">
        <v>1</v>
      </c>
      <c r="AG78">
        <v>1</v>
      </c>
      <c r="AH78" s="10">
        <f t="shared" si="44"/>
        <v>-11.400000000000006</v>
      </c>
      <c r="AI78" s="10">
        <f t="shared" si="44"/>
        <v>14.300000000000004</v>
      </c>
      <c r="AJ78" s="10">
        <f t="shared" si="45"/>
        <v>129.96000000000012</v>
      </c>
      <c r="AK78" s="10">
        <f t="shared" si="45"/>
        <v>204.49000000000012</v>
      </c>
      <c r="AL78" s="10">
        <f t="shared" si="46"/>
        <v>334.45000000000027</v>
      </c>
      <c r="AM78" s="10">
        <f t="shared" si="47"/>
        <v>18.287974190707956</v>
      </c>
      <c r="AN78"/>
      <c r="AO78"/>
      <c r="AP78"/>
      <c r="AQ78"/>
      <c r="AR78"/>
      <c r="AS78">
        <v>123.791</v>
      </c>
      <c r="AT78">
        <v>266</v>
      </c>
      <c r="AU78">
        <v>28.1</v>
      </c>
      <c r="AV78">
        <v>-1</v>
      </c>
      <c r="AW78">
        <v>-1</v>
      </c>
      <c r="AX78">
        <v>-1</v>
      </c>
      <c r="AY78">
        <v>-1</v>
      </c>
      <c r="AZ78">
        <v>0</v>
      </c>
      <c r="BA78">
        <v>29</v>
      </c>
      <c r="BB78">
        <v>-1</v>
      </c>
      <c r="BC78">
        <v>1</v>
      </c>
      <c r="BD78" s="1">
        <f t="shared" si="48"/>
        <v>64.599999999999994</v>
      </c>
      <c r="BE78" s="1">
        <f t="shared" si="48"/>
        <v>-96.4</v>
      </c>
      <c r="BF78" s="1">
        <f t="shared" si="49"/>
        <v>4173.1599999999989</v>
      </c>
      <c r="BG78" s="1">
        <f t="shared" si="49"/>
        <v>9292.9600000000009</v>
      </c>
      <c r="BH78" s="1">
        <f t="shared" si="50"/>
        <v>13466.119999999999</v>
      </c>
      <c r="BI78" s="1">
        <f t="shared" si="51"/>
        <v>116.04361249116644</v>
      </c>
      <c r="BJ78"/>
      <c r="BK78"/>
      <c r="BL78"/>
      <c r="BM78"/>
      <c r="BN78"/>
      <c r="BO78">
        <v>130.358</v>
      </c>
      <c r="BP78">
        <v>185.3</v>
      </c>
      <c r="BQ78">
        <v>156.80000000000001</v>
      </c>
      <c r="BR78">
        <v>249.4</v>
      </c>
      <c r="BS78">
        <v>20.7</v>
      </c>
      <c r="BT78">
        <v>150.4</v>
      </c>
      <c r="BU78">
        <v>4</v>
      </c>
      <c r="BV78">
        <v>0</v>
      </c>
      <c r="BW78">
        <v>29</v>
      </c>
      <c r="BX78">
        <v>0</v>
      </c>
      <c r="BY78">
        <v>1</v>
      </c>
      <c r="BZ78" s="10">
        <f t="shared" si="52"/>
        <v>-64.099999999999994</v>
      </c>
      <c r="CA78" s="10">
        <f t="shared" si="52"/>
        <v>136.10000000000002</v>
      </c>
      <c r="CB78" s="10">
        <f t="shared" si="53"/>
        <v>4108.8099999999995</v>
      </c>
      <c r="CC78" s="10">
        <f t="shared" si="53"/>
        <v>18523.210000000006</v>
      </c>
      <c r="CD78" s="10">
        <f t="shared" si="54"/>
        <v>22632.020000000004</v>
      </c>
      <c r="CE78" s="10">
        <f t="shared" si="55"/>
        <v>150.4394230246846</v>
      </c>
      <c r="CG78"/>
      <c r="CH78"/>
      <c r="CI78"/>
      <c r="CJ78"/>
      <c r="CK78">
        <v>142.13999999999999</v>
      </c>
      <c r="CL78">
        <v>271.5</v>
      </c>
      <c r="CM78">
        <v>23.8</v>
      </c>
      <c r="CN78">
        <v>272.39999999999998</v>
      </c>
      <c r="CO78">
        <v>41.4</v>
      </c>
      <c r="CP78">
        <v>17.600000000000001</v>
      </c>
      <c r="CQ78">
        <v>1</v>
      </c>
      <c r="CR78">
        <v>1</v>
      </c>
      <c r="CS78">
        <v>35</v>
      </c>
      <c r="CT78">
        <v>1</v>
      </c>
      <c r="CU78">
        <v>1</v>
      </c>
      <c r="CV78" s="1">
        <f t="shared" si="56"/>
        <v>-0.89999999999997726</v>
      </c>
      <c r="CW78" s="1">
        <f t="shared" si="56"/>
        <v>-17.599999999999998</v>
      </c>
      <c r="CX78" s="1">
        <f t="shared" si="57"/>
        <v>0.80999999999995909</v>
      </c>
      <c r="CY78" s="1">
        <f t="shared" si="57"/>
        <v>309.75999999999993</v>
      </c>
      <c r="CZ78" s="1">
        <f t="shared" si="58"/>
        <v>310.56999999999988</v>
      </c>
      <c r="DA78" s="1">
        <f t="shared" si="59"/>
        <v>17.622996340009831</v>
      </c>
      <c r="DB78"/>
      <c r="DC78"/>
      <c r="DD78"/>
      <c r="DE78"/>
      <c r="DF78"/>
      <c r="DG78">
        <v>146.667</v>
      </c>
      <c r="DH78">
        <v>254.1</v>
      </c>
      <c r="DI78">
        <v>46.5</v>
      </c>
      <c r="DJ78">
        <v>249.4</v>
      </c>
      <c r="DK78">
        <v>51</v>
      </c>
      <c r="DL78">
        <v>6.5</v>
      </c>
      <c r="DM78">
        <v>1</v>
      </c>
      <c r="DN78">
        <v>1</v>
      </c>
      <c r="DO78">
        <v>31</v>
      </c>
      <c r="DP78">
        <v>1</v>
      </c>
      <c r="DQ78">
        <v>1</v>
      </c>
      <c r="DR78" s="10">
        <f t="shared" si="60"/>
        <v>4.6999999999999886</v>
      </c>
      <c r="DS78" s="10">
        <f t="shared" si="60"/>
        <v>-4.5</v>
      </c>
      <c r="DT78" s="10">
        <f t="shared" si="61"/>
        <v>22.089999999999893</v>
      </c>
      <c r="DU78" s="10">
        <f t="shared" si="61"/>
        <v>20.25</v>
      </c>
      <c r="DV78" s="10">
        <f t="shared" si="62"/>
        <v>42.33999999999989</v>
      </c>
      <c r="DW78" s="10">
        <f t="shared" si="63"/>
        <v>6.5069193939989676</v>
      </c>
      <c r="DX78"/>
      <c r="DY78"/>
      <c r="DZ78"/>
      <c r="EA78"/>
      <c r="EB78"/>
      <c r="EC78" s="1">
        <v>142.75700000000001</v>
      </c>
      <c r="ED78" s="1">
        <v>258.89999999999998</v>
      </c>
      <c r="EE78" s="1">
        <v>81.3</v>
      </c>
      <c r="EF78" s="1">
        <v>231.1</v>
      </c>
      <c r="EG78" s="1">
        <v>120</v>
      </c>
      <c r="EH78" s="1">
        <v>47.7</v>
      </c>
      <c r="EI78" s="1">
        <v>2</v>
      </c>
      <c r="EJ78" s="1">
        <v>0</v>
      </c>
      <c r="EK78" s="1">
        <v>31</v>
      </c>
      <c r="EL78" s="1">
        <v>0</v>
      </c>
      <c r="EM78" s="1">
        <v>1</v>
      </c>
      <c r="EN78" s="1">
        <f t="shared" si="64"/>
        <v>27.799999999999983</v>
      </c>
      <c r="EO78" s="1">
        <f t="shared" si="64"/>
        <v>-38.700000000000003</v>
      </c>
      <c r="EP78" s="1">
        <f t="shared" si="65"/>
        <v>772.83999999999901</v>
      </c>
      <c r="EQ78" s="1">
        <f t="shared" si="65"/>
        <v>1497.6900000000003</v>
      </c>
      <c r="ER78" s="1">
        <f t="shared" si="66"/>
        <v>2270.5299999999993</v>
      </c>
      <c r="ES78" s="1">
        <f t="shared" si="67"/>
        <v>47.650078698780753</v>
      </c>
      <c r="ET78"/>
      <c r="EU78"/>
      <c r="EV78"/>
      <c r="EW78"/>
      <c r="EX78"/>
      <c r="FJ78" s="10">
        <f t="shared" si="68"/>
        <v>0</v>
      </c>
      <c r="FK78" s="10">
        <f t="shared" si="68"/>
        <v>0</v>
      </c>
      <c r="FL78" s="10">
        <f t="shared" si="69"/>
        <v>0</v>
      </c>
      <c r="FM78" s="10">
        <f t="shared" si="69"/>
        <v>0</v>
      </c>
      <c r="FN78" s="10">
        <f t="shared" si="70"/>
        <v>0</v>
      </c>
      <c r="FO78" s="10">
        <f t="shared" si="71"/>
        <v>0</v>
      </c>
      <c r="FP78"/>
      <c r="FQ78"/>
      <c r="FR78"/>
      <c r="FS78"/>
      <c r="FT78"/>
    </row>
    <row r="79" spans="1:176" x14ac:dyDescent="0.35">
      <c r="A79">
        <v>142.78899999999999</v>
      </c>
      <c r="B79">
        <v>263.2</v>
      </c>
      <c r="C79">
        <v>42.3</v>
      </c>
      <c r="D79">
        <v>258.89999999999998</v>
      </c>
      <c r="E79">
        <v>81.3</v>
      </c>
      <c r="F79">
        <v>39.200000000000003</v>
      </c>
      <c r="G79">
        <v>1</v>
      </c>
      <c r="H79">
        <v>1</v>
      </c>
      <c r="I79">
        <v>32</v>
      </c>
      <c r="J79">
        <v>1</v>
      </c>
      <c r="K79">
        <v>1</v>
      </c>
      <c r="L79" s="26">
        <f t="shared" si="40"/>
        <v>4.3000000000000114</v>
      </c>
      <c r="M79" s="26">
        <f t="shared" si="40"/>
        <v>-39</v>
      </c>
      <c r="N79" s="26">
        <f t="shared" si="41"/>
        <v>18.490000000000098</v>
      </c>
      <c r="O79" s="26">
        <f t="shared" si="41"/>
        <v>1521</v>
      </c>
      <c r="P79" s="26">
        <f t="shared" si="42"/>
        <v>1539.49</v>
      </c>
      <c r="Q79" s="26">
        <f t="shared" si="43"/>
        <v>39.236335200933333</v>
      </c>
      <c r="W79">
        <v>145.73599999999999</v>
      </c>
      <c r="X79">
        <v>247.7</v>
      </c>
      <c r="Y79">
        <v>20.7</v>
      </c>
      <c r="Z79">
        <v>235.6</v>
      </c>
      <c r="AA79">
        <v>66.400000000000006</v>
      </c>
      <c r="AB79">
        <v>47.2</v>
      </c>
      <c r="AC79">
        <v>2</v>
      </c>
      <c r="AD79">
        <v>0</v>
      </c>
      <c r="AE79">
        <v>30</v>
      </c>
      <c r="AF79">
        <v>-2</v>
      </c>
      <c r="AG79">
        <v>1</v>
      </c>
      <c r="AH79" s="10">
        <f t="shared" si="44"/>
        <v>12.099999999999994</v>
      </c>
      <c r="AI79" s="10">
        <f t="shared" si="44"/>
        <v>-45.7</v>
      </c>
      <c r="AJ79" s="10">
        <f t="shared" si="45"/>
        <v>146.40999999999985</v>
      </c>
      <c r="AK79" s="10">
        <f t="shared" si="45"/>
        <v>2088.4900000000002</v>
      </c>
      <c r="AL79" s="10">
        <f t="shared" si="46"/>
        <v>2234.9</v>
      </c>
      <c r="AM79" s="10">
        <f t="shared" si="47"/>
        <v>47.274728978599128</v>
      </c>
      <c r="AN79"/>
      <c r="AO79"/>
      <c r="AP79"/>
      <c r="AQ79"/>
      <c r="AR79"/>
      <c r="AS79">
        <v>124.455</v>
      </c>
      <c r="AT79">
        <v>257.89999999999998</v>
      </c>
      <c r="AU79">
        <v>22.7</v>
      </c>
      <c r="AV79">
        <v>266</v>
      </c>
      <c r="AW79">
        <v>28.1</v>
      </c>
      <c r="AX79">
        <v>9.6999999999999993</v>
      </c>
      <c r="AY79">
        <v>1</v>
      </c>
      <c r="AZ79">
        <v>1</v>
      </c>
      <c r="BA79">
        <v>30</v>
      </c>
      <c r="BB79">
        <v>1</v>
      </c>
      <c r="BC79">
        <v>1</v>
      </c>
      <c r="BD79" s="1">
        <f t="shared" si="48"/>
        <v>-8.1000000000000227</v>
      </c>
      <c r="BE79" s="1">
        <f t="shared" si="48"/>
        <v>-5.4000000000000021</v>
      </c>
      <c r="BF79" s="1">
        <f t="shared" si="49"/>
        <v>65.610000000000369</v>
      </c>
      <c r="BG79" s="1">
        <f t="shared" si="49"/>
        <v>29.160000000000021</v>
      </c>
      <c r="BH79" s="1">
        <f t="shared" si="50"/>
        <v>94.770000000000394</v>
      </c>
      <c r="BI79" s="1">
        <f t="shared" si="51"/>
        <v>9.7349884437527905</v>
      </c>
      <c r="BJ79"/>
      <c r="BK79"/>
      <c r="BL79"/>
      <c r="BM79"/>
      <c r="BN79"/>
      <c r="BO79">
        <v>130.822</v>
      </c>
      <c r="BP79">
        <v>194.3</v>
      </c>
      <c r="BQ79">
        <v>167</v>
      </c>
      <c r="BR79">
        <v>185.3</v>
      </c>
      <c r="BS79">
        <v>156.80000000000001</v>
      </c>
      <c r="BT79">
        <v>13.7</v>
      </c>
      <c r="BU79">
        <v>1</v>
      </c>
      <c r="BV79">
        <v>1</v>
      </c>
      <c r="BW79">
        <v>30</v>
      </c>
      <c r="BX79">
        <v>1</v>
      </c>
      <c r="BY79">
        <v>1</v>
      </c>
      <c r="BZ79" s="10">
        <f t="shared" si="52"/>
        <v>9</v>
      </c>
      <c r="CA79" s="10">
        <f t="shared" si="52"/>
        <v>10.199999999999989</v>
      </c>
      <c r="CB79" s="10">
        <f t="shared" si="53"/>
        <v>81</v>
      </c>
      <c r="CC79" s="10">
        <f t="shared" si="53"/>
        <v>104.03999999999976</v>
      </c>
      <c r="CD79" s="10">
        <f t="shared" si="54"/>
        <v>185.03999999999976</v>
      </c>
      <c r="CE79" s="10">
        <f t="shared" si="55"/>
        <v>13.602940858505551</v>
      </c>
      <c r="CG79"/>
      <c r="CH79"/>
      <c r="CI79"/>
      <c r="CJ79"/>
      <c r="CK79">
        <v>146.81200000000001</v>
      </c>
      <c r="CL79">
        <v>222.1</v>
      </c>
      <c r="CM79">
        <v>145.80000000000001</v>
      </c>
      <c r="CN79">
        <v>-1</v>
      </c>
      <c r="CO79">
        <v>-1</v>
      </c>
      <c r="CP79">
        <v>-1</v>
      </c>
      <c r="CQ79">
        <v>-1</v>
      </c>
      <c r="CR79">
        <v>0</v>
      </c>
      <c r="CS79">
        <v>35</v>
      </c>
      <c r="CT79">
        <v>-1</v>
      </c>
      <c r="CU79">
        <v>1</v>
      </c>
      <c r="CV79" s="1">
        <f t="shared" si="56"/>
        <v>-49.400000000000006</v>
      </c>
      <c r="CW79" s="1">
        <f t="shared" si="56"/>
        <v>122.00000000000001</v>
      </c>
      <c r="CX79" s="1">
        <f t="shared" si="57"/>
        <v>2440.3600000000006</v>
      </c>
      <c r="CY79" s="1">
        <f t="shared" si="57"/>
        <v>14884.000000000004</v>
      </c>
      <c r="CZ79" s="1">
        <f t="shared" si="58"/>
        <v>17324.360000000004</v>
      </c>
      <c r="DA79" s="1">
        <f t="shared" si="59"/>
        <v>131.62203462946471</v>
      </c>
      <c r="DB79"/>
      <c r="DC79"/>
      <c r="DD79"/>
      <c r="DE79"/>
      <c r="DF79"/>
      <c r="DG79">
        <v>153.083</v>
      </c>
      <c r="DH79">
        <v>244.9</v>
      </c>
      <c r="DI79">
        <v>63.9</v>
      </c>
      <c r="DJ79">
        <v>-1</v>
      </c>
      <c r="DK79">
        <v>-1</v>
      </c>
      <c r="DL79">
        <v>-1</v>
      </c>
      <c r="DM79">
        <v>-1</v>
      </c>
      <c r="DN79">
        <v>0</v>
      </c>
      <c r="DO79">
        <v>31</v>
      </c>
      <c r="DP79">
        <v>-1</v>
      </c>
      <c r="DQ79">
        <v>1</v>
      </c>
      <c r="DR79" s="10">
        <f t="shared" si="60"/>
        <v>-9.1999999999999886</v>
      </c>
      <c r="DS79" s="10">
        <f t="shared" si="60"/>
        <v>17.399999999999999</v>
      </c>
      <c r="DT79" s="10">
        <f t="shared" si="61"/>
        <v>84.639999999999787</v>
      </c>
      <c r="DU79" s="10">
        <f t="shared" si="61"/>
        <v>302.75999999999993</v>
      </c>
      <c r="DV79" s="10">
        <f t="shared" si="62"/>
        <v>387.39999999999975</v>
      </c>
      <c r="DW79" s="10">
        <f t="shared" si="63"/>
        <v>19.682479518597237</v>
      </c>
      <c r="DX79"/>
      <c r="DY79"/>
      <c r="DZ79"/>
      <c r="EA79"/>
      <c r="EB79"/>
      <c r="EC79" s="1">
        <v>142.78899999999999</v>
      </c>
      <c r="ED79" s="1">
        <v>263.2</v>
      </c>
      <c r="EE79" s="1">
        <v>42.3</v>
      </c>
      <c r="EF79" s="1">
        <v>258.89999999999998</v>
      </c>
      <c r="EG79" s="1">
        <v>81.3</v>
      </c>
      <c r="EH79" s="1">
        <v>39.200000000000003</v>
      </c>
      <c r="EI79" s="1">
        <v>1</v>
      </c>
      <c r="EJ79" s="1">
        <v>1</v>
      </c>
      <c r="EK79" s="1">
        <v>32</v>
      </c>
      <c r="EL79" s="1">
        <v>1</v>
      </c>
      <c r="EM79" s="1">
        <v>1</v>
      </c>
      <c r="EN79" s="1">
        <f t="shared" si="64"/>
        <v>4.3000000000000114</v>
      </c>
      <c r="EO79" s="1">
        <f t="shared" si="64"/>
        <v>-39</v>
      </c>
      <c r="EP79" s="1">
        <f t="shared" si="65"/>
        <v>18.490000000000098</v>
      </c>
      <c r="EQ79" s="1">
        <f t="shared" si="65"/>
        <v>1521</v>
      </c>
      <c r="ER79" s="1">
        <f t="shared" si="66"/>
        <v>1539.49</v>
      </c>
      <c r="ES79" s="1">
        <f t="shared" si="67"/>
        <v>39.236335200933333</v>
      </c>
      <c r="ET79"/>
      <c r="EU79"/>
      <c r="EV79"/>
      <c r="EW79"/>
      <c r="EX79"/>
      <c r="FJ79" s="10">
        <f t="shared" si="68"/>
        <v>0</v>
      </c>
      <c r="FK79" s="10">
        <f t="shared" si="68"/>
        <v>0</v>
      </c>
      <c r="FL79" s="10">
        <f t="shared" si="69"/>
        <v>0</v>
      </c>
      <c r="FM79" s="10">
        <f t="shared" si="69"/>
        <v>0</v>
      </c>
      <c r="FN79" s="10">
        <f t="shared" si="70"/>
        <v>0</v>
      </c>
      <c r="FO79" s="10">
        <f t="shared" si="71"/>
        <v>0</v>
      </c>
      <c r="FP79"/>
      <c r="FQ79"/>
      <c r="FR79"/>
      <c r="FS79"/>
      <c r="FT79"/>
    </row>
    <row r="80" spans="1:176" x14ac:dyDescent="0.35">
      <c r="A80">
        <v>145.83699999999999</v>
      </c>
      <c r="B80">
        <v>255.3</v>
      </c>
      <c r="C80">
        <v>23.8</v>
      </c>
      <c r="D80">
        <v>-1</v>
      </c>
      <c r="E80">
        <v>-1</v>
      </c>
      <c r="F80">
        <v>-1</v>
      </c>
      <c r="G80">
        <v>-1</v>
      </c>
      <c r="H80">
        <v>0</v>
      </c>
      <c r="I80">
        <v>32</v>
      </c>
      <c r="J80">
        <v>-1</v>
      </c>
      <c r="K80">
        <v>1</v>
      </c>
      <c r="L80" s="26">
        <f t="shared" si="40"/>
        <v>-7.8999999999999773</v>
      </c>
      <c r="M80" s="26">
        <f t="shared" si="40"/>
        <v>-18.499999999999996</v>
      </c>
      <c r="N80" s="26">
        <f t="shared" si="41"/>
        <v>62.409999999999641</v>
      </c>
      <c r="O80" s="26">
        <f t="shared" si="41"/>
        <v>342.24999999999989</v>
      </c>
      <c r="P80" s="26">
        <f t="shared" si="42"/>
        <v>404.65999999999951</v>
      </c>
      <c r="Q80" s="26">
        <f t="shared" si="43"/>
        <v>20.116162655934147</v>
      </c>
      <c r="W80">
        <v>145.80799999999999</v>
      </c>
      <c r="X80">
        <v>233.2</v>
      </c>
      <c r="Y80">
        <v>105.3</v>
      </c>
      <c r="Z80">
        <v>247.7</v>
      </c>
      <c r="AA80">
        <v>20.7</v>
      </c>
      <c r="AB80">
        <v>85.8</v>
      </c>
      <c r="AC80">
        <v>2</v>
      </c>
      <c r="AD80">
        <v>0</v>
      </c>
      <c r="AE80">
        <v>30</v>
      </c>
      <c r="AF80">
        <v>-2</v>
      </c>
      <c r="AG80">
        <v>1</v>
      </c>
      <c r="AH80" s="10">
        <f t="shared" si="44"/>
        <v>-14.5</v>
      </c>
      <c r="AI80" s="10">
        <f t="shared" si="44"/>
        <v>84.6</v>
      </c>
      <c r="AJ80" s="10">
        <f t="shared" si="45"/>
        <v>210.25</v>
      </c>
      <c r="AK80" s="10">
        <f t="shared" si="45"/>
        <v>7157.1599999999989</v>
      </c>
      <c r="AL80" s="10">
        <f t="shared" si="46"/>
        <v>7367.4099999999989</v>
      </c>
      <c r="AM80" s="10">
        <f t="shared" si="47"/>
        <v>85.833618122504888</v>
      </c>
      <c r="AN80"/>
      <c r="AO80"/>
      <c r="AP80"/>
      <c r="AQ80"/>
      <c r="AR80"/>
      <c r="AS80">
        <v>127.447</v>
      </c>
      <c r="AT80">
        <v>272.39999999999998</v>
      </c>
      <c r="AU80">
        <v>22.3</v>
      </c>
      <c r="AV80">
        <v>-1</v>
      </c>
      <c r="AW80">
        <v>-1</v>
      </c>
      <c r="AX80">
        <v>-1</v>
      </c>
      <c r="AY80">
        <v>-1</v>
      </c>
      <c r="AZ80">
        <v>0</v>
      </c>
      <c r="BA80">
        <v>30</v>
      </c>
      <c r="BB80">
        <v>-1</v>
      </c>
      <c r="BC80">
        <v>1</v>
      </c>
      <c r="BD80" s="1">
        <f t="shared" si="48"/>
        <v>14.5</v>
      </c>
      <c r="BE80" s="1">
        <f t="shared" si="48"/>
        <v>-0.39999999999999858</v>
      </c>
      <c r="BF80" s="1">
        <f t="shared" si="49"/>
        <v>210.25</v>
      </c>
      <c r="BG80" s="1">
        <f t="shared" si="49"/>
        <v>0.15999999999999887</v>
      </c>
      <c r="BH80" s="1">
        <f t="shared" si="50"/>
        <v>210.41</v>
      </c>
      <c r="BI80" s="1">
        <f t="shared" si="51"/>
        <v>14.505516192124981</v>
      </c>
      <c r="BJ80"/>
      <c r="BK80"/>
      <c r="BL80"/>
      <c r="BM80"/>
      <c r="BN80"/>
      <c r="BO80">
        <v>130.958</v>
      </c>
      <c r="BP80">
        <v>195.5</v>
      </c>
      <c r="BQ80">
        <v>37.200000000000003</v>
      </c>
      <c r="BR80">
        <v>194.3</v>
      </c>
      <c r="BS80">
        <v>167</v>
      </c>
      <c r="BT80">
        <v>129.80000000000001</v>
      </c>
      <c r="BU80">
        <v>3</v>
      </c>
      <c r="BV80">
        <v>0</v>
      </c>
      <c r="BW80">
        <v>30</v>
      </c>
      <c r="BX80">
        <v>-2</v>
      </c>
      <c r="BY80">
        <v>1</v>
      </c>
      <c r="BZ80" s="10">
        <f t="shared" si="52"/>
        <v>1.1999999999999886</v>
      </c>
      <c r="CA80" s="10">
        <f t="shared" si="52"/>
        <v>-129.80000000000001</v>
      </c>
      <c r="CB80" s="10">
        <f t="shared" si="53"/>
        <v>1.4399999999999726</v>
      </c>
      <c r="CC80" s="10">
        <f t="shared" si="53"/>
        <v>16848.040000000005</v>
      </c>
      <c r="CD80" s="10">
        <f t="shared" si="54"/>
        <v>16849.480000000003</v>
      </c>
      <c r="CE80" s="10">
        <f t="shared" si="55"/>
        <v>129.80554687685731</v>
      </c>
      <c r="CG80"/>
      <c r="CH80"/>
      <c r="CI80"/>
      <c r="CJ80"/>
      <c r="CK80">
        <v>147.05199999999999</v>
      </c>
      <c r="CL80">
        <v>217.3</v>
      </c>
      <c r="CM80">
        <v>152.30000000000001</v>
      </c>
      <c r="CN80">
        <v>222.1</v>
      </c>
      <c r="CO80">
        <v>145.80000000000001</v>
      </c>
      <c r="CP80">
        <v>8</v>
      </c>
      <c r="CQ80">
        <v>1</v>
      </c>
      <c r="CR80">
        <v>1</v>
      </c>
      <c r="CS80">
        <v>36</v>
      </c>
      <c r="CT80">
        <v>1</v>
      </c>
      <c r="CU80">
        <v>1</v>
      </c>
      <c r="CV80" s="1">
        <f t="shared" si="56"/>
        <v>-4.7999999999999829</v>
      </c>
      <c r="CW80" s="1">
        <f t="shared" si="56"/>
        <v>6.5</v>
      </c>
      <c r="CX80" s="1">
        <f t="shared" si="57"/>
        <v>23.039999999999836</v>
      </c>
      <c r="CY80" s="1">
        <f t="shared" si="57"/>
        <v>42.25</v>
      </c>
      <c r="CZ80" s="1">
        <f t="shared" si="58"/>
        <v>65.289999999999836</v>
      </c>
      <c r="DA80" s="1">
        <f t="shared" si="59"/>
        <v>8.0802227692062942</v>
      </c>
      <c r="DB80"/>
      <c r="DC80"/>
      <c r="DD80"/>
      <c r="DE80"/>
      <c r="DF80"/>
      <c r="DG80">
        <v>153.11500000000001</v>
      </c>
      <c r="DH80">
        <v>249.4</v>
      </c>
      <c r="DI80">
        <v>38.1</v>
      </c>
      <c r="DJ80">
        <v>244.9</v>
      </c>
      <c r="DK80">
        <v>63.9</v>
      </c>
      <c r="DL80">
        <v>26.2</v>
      </c>
      <c r="DM80">
        <v>1</v>
      </c>
      <c r="DN80">
        <v>1</v>
      </c>
      <c r="DO80">
        <v>32</v>
      </c>
      <c r="DP80">
        <v>1</v>
      </c>
      <c r="DQ80">
        <v>1</v>
      </c>
      <c r="DR80" s="10">
        <f t="shared" si="60"/>
        <v>4.5</v>
      </c>
      <c r="DS80" s="10">
        <f t="shared" si="60"/>
        <v>-25.799999999999997</v>
      </c>
      <c r="DT80" s="10">
        <f t="shared" si="61"/>
        <v>20.25</v>
      </c>
      <c r="DU80" s="10">
        <f t="shared" si="61"/>
        <v>665.63999999999987</v>
      </c>
      <c r="DV80" s="10">
        <f t="shared" si="62"/>
        <v>685.88999999999987</v>
      </c>
      <c r="DW80" s="10">
        <f t="shared" si="63"/>
        <v>26.189501713472897</v>
      </c>
      <c r="DX80"/>
      <c r="DY80"/>
      <c r="DZ80"/>
      <c r="EA80"/>
      <c r="EB80"/>
      <c r="EC80" s="1">
        <v>145.83699999999999</v>
      </c>
      <c r="ED80" s="1">
        <v>255.3</v>
      </c>
      <c r="EE80" s="1">
        <v>23.8</v>
      </c>
      <c r="EF80" s="1">
        <v>-1</v>
      </c>
      <c r="EG80" s="1">
        <v>-1</v>
      </c>
      <c r="EH80" s="1">
        <v>-1</v>
      </c>
      <c r="EI80" s="1">
        <v>-1</v>
      </c>
      <c r="EJ80" s="1">
        <v>0</v>
      </c>
      <c r="EK80" s="1">
        <v>32</v>
      </c>
      <c r="EL80" s="1">
        <v>-1</v>
      </c>
      <c r="EM80" s="1">
        <v>1</v>
      </c>
      <c r="EN80" s="1">
        <f t="shared" si="64"/>
        <v>-7.8999999999999773</v>
      </c>
      <c r="EO80" s="1">
        <f t="shared" si="64"/>
        <v>-18.499999999999996</v>
      </c>
      <c r="EP80" s="1">
        <f t="shared" si="65"/>
        <v>62.409999999999641</v>
      </c>
      <c r="EQ80" s="1">
        <f t="shared" si="65"/>
        <v>342.24999999999989</v>
      </c>
      <c r="ER80" s="1">
        <f t="shared" si="66"/>
        <v>404.65999999999951</v>
      </c>
      <c r="ES80" s="1">
        <f t="shared" si="67"/>
        <v>20.116162655934147</v>
      </c>
      <c r="ET80"/>
      <c r="EU80"/>
      <c r="EV80"/>
      <c r="EW80"/>
      <c r="EX80"/>
      <c r="FJ80" s="10">
        <f t="shared" si="68"/>
        <v>0</v>
      </c>
      <c r="FK80" s="10">
        <f t="shared" si="68"/>
        <v>0</v>
      </c>
      <c r="FL80" s="10">
        <f t="shared" si="69"/>
        <v>0</v>
      </c>
      <c r="FM80" s="10">
        <f t="shared" si="69"/>
        <v>0</v>
      </c>
      <c r="FN80" s="10">
        <f t="shared" si="70"/>
        <v>0</v>
      </c>
      <c r="FO80" s="10">
        <f t="shared" si="71"/>
        <v>0</v>
      </c>
      <c r="FP80"/>
      <c r="FQ80"/>
      <c r="FR80"/>
      <c r="FS80"/>
      <c r="FT80"/>
    </row>
    <row r="81" spans="1:176" x14ac:dyDescent="0.35">
      <c r="A81">
        <v>146.55699999999999</v>
      </c>
      <c r="B81">
        <v>242.3</v>
      </c>
      <c r="C81">
        <v>20.7</v>
      </c>
      <c r="D81">
        <v>255.3</v>
      </c>
      <c r="E81">
        <v>23.8</v>
      </c>
      <c r="F81">
        <v>13.4</v>
      </c>
      <c r="G81">
        <v>1</v>
      </c>
      <c r="H81">
        <v>1</v>
      </c>
      <c r="I81">
        <v>33</v>
      </c>
      <c r="J81">
        <v>1</v>
      </c>
      <c r="K81">
        <v>1</v>
      </c>
      <c r="L81" s="26">
        <f t="shared" si="40"/>
        <v>-13</v>
      </c>
      <c r="M81" s="26">
        <f t="shared" si="40"/>
        <v>-3.1000000000000014</v>
      </c>
      <c r="N81" s="26">
        <f t="shared" si="41"/>
        <v>169</v>
      </c>
      <c r="O81" s="26">
        <f t="shared" si="41"/>
        <v>9.6100000000000083</v>
      </c>
      <c r="P81" s="26">
        <f t="shared" si="42"/>
        <v>178.61</v>
      </c>
      <c r="Q81" s="26">
        <f t="shared" si="43"/>
        <v>13.364505228402585</v>
      </c>
      <c r="W81">
        <v>149.33600000000001</v>
      </c>
      <c r="X81">
        <v>244.9</v>
      </c>
      <c r="Y81">
        <v>155.9</v>
      </c>
      <c r="Z81">
        <v>-1</v>
      </c>
      <c r="AA81">
        <v>-1</v>
      </c>
      <c r="AB81">
        <v>-1</v>
      </c>
      <c r="AC81">
        <v>-1</v>
      </c>
      <c r="AD81">
        <v>0</v>
      </c>
      <c r="AE81">
        <v>30</v>
      </c>
      <c r="AF81">
        <v>-1</v>
      </c>
      <c r="AG81">
        <v>1</v>
      </c>
      <c r="AH81" s="10">
        <f t="shared" si="44"/>
        <v>11.700000000000017</v>
      </c>
      <c r="AI81" s="10">
        <f t="shared" si="44"/>
        <v>50.600000000000009</v>
      </c>
      <c r="AJ81" s="10">
        <f t="shared" si="45"/>
        <v>136.89000000000041</v>
      </c>
      <c r="AK81" s="10">
        <f t="shared" si="45"/>
        <v>2560.360000000001</v>
      </c>
      <c r="AL81" s="10">
        <f t="shared" si="46"/>
        <v>2697.2500000000014</v>
      </c>
      <c r="AM81" s="10">
        <f t="shared" si="47"/>
        <v>51.935055598314335</v>
      </c>
      <c r="AN81"/>
      <c r="AO81"/>
      <c r="AP81"/>
      <c r="AQ81"/>
      <c r="AR81"/>
      <c r="AS81">
        <v>127.895</v>
      </c>
      <c r="AT81">
        <v>272.39999999999998</v>
      </c>
      <c r="AU81">
        <v>27.2</v>
      </c>
      <c r="AV81">
        <v>272.39999999999998</v>
      </c>
      <c r="AW81">
        <v>22.3</v>
      </c>
      <c r="AX81">
        <v>4.9000000000000004</v>
      </c>
      <c r="AY81">
        <v>1</v>
      </c>
      <c r="AZ81">
        <v>1</v>
      </c>
      <c r="BA81">
        <v>31</v>
      </c>
      <c r="BB81">
        <v>1</v>
      </c>
      <c r="BC81">
        <v>1</v>
      </c>
      <c r="BD81" s="1">
        <f t="shared" si="48"/>
        <v>0</v>
      </c>
      <c r="BE81" s="1">
        <f t="shared" si="48"/>
        <v>4.8999999999999986</v>
      </c>
      <c r="BF81" s="1">
        <f t="shared" si="49"/>
        <v>0</v>
      </c>
      <c r="BG81" s="1">
        <f t="shared" si="49"/>
        <v>24.009999999999987</v>
      </c>
      <c r="BH81" s="1">
        <f t="shared" si="50"/>
        <v>24.009999999999987</v>
      </c>
      <c r="BI81" s="1">
        <f t="shared" si="51"/>
        <v>4.8999999999999986</v>
      </c>
      <c r="BJ81"/>
      <c r="BK81"/>
      <c r="BL81"/>
      <c r="BM81"/>
      <c r="BN81"/>
      <c r="BO81">
        <v>133.97399999999999</v>
      </c>
      <c r="BP81">
        <v>222.1</v>
      </c>
      <c r="BQ81">
        <v>129.6</v>
      </c>
      <c r="BR81">
        <v>-1</v>
      </c>
      <c r="BS81">
        <v>-1</v>
      </c>
      <c r="BT81">
        <v>-1</v>
      </c>
      <c r="BU81">
        <v>-1</v>
      </c>
      <c r="BV81">
        <v>0</v>
      </c>
      <c r="BW81">
        <v>30</v>
      </c>
      <c r="BX81">
        <v>-1</v>
      </c>
      <c r="BY81">
        <v>1</v>
      </c>
      <c r="BZ81" s="10">
        <f t="shared" si="52"/>
        <v>26.599999999999994</v>
      </c>
      <c r="CA81" s="10">
        <f t="shared" si="52"/>
        <v>92.399999999999991</v>
      </c>
      <c r="CB81" s="10">
        <f t="shared" si="53"/>
        <v>707.55999999999972</v>
      </c>
      <c r="CC81" s="10">
        <f t="shared" si="53"/>
        <v>8537.7599999999984</v>
      </c>
      <c r="CD81" s="10">
        <f t="shared" si="54"/>
        <v>9245.3199999999979</v>
      </c>
      <c r="CE81" s="10">
        <f t="shared" si="55"/>
        <v>96.152587068679523</v>
      </c>
      <c r="CG81"/>
      <c r="CH81"/>
      <c r="CI81"/>
      <c r="CJ81"/>
      <c r="CK81">
        <v>147.15600000000001</v>
      </c>
      <c r="CL81">
        <v>209.7</v>
      </c>
      <c r="CM81">
        <v>158.80000000000001</v>
      </c>
      <c r="CN81">
        <v>217.3</v>
      </c>
      <c r="CO81">
        <v>152.30000000000001</v>
      </c>
      <c r="CP81">
        <v>10</v>
      </c>
      <c r="CQ81">
        <v>1</v>
      </c>
      <c r="CR81">
        <v>0</v>
      </c>
      <c r="CS81">
        <v>36</v>
      </c>
      <c r="CT81">
        <v>-2</v>
      </c>
      <c r="CU81">
        <v>1</v>
      </c>
      <c r="CV81" s="1">
        <f t="shared" si="56"/>
        <v>-7.6000000000000227</v>
      </c>
      <c r="CW81" s="1">
        <f t="shared" si="56"/>
        <v>6.5</v>
      </c>
      <c r="CX81" s="1">
        <f t="shared" si="57"/>
        <v>57.760000000000346</v>
      </c>
      <c r="CY81" s="1">
        <f t="shared" si="57"/>
        <v>42.25</v>
      </c>
      <c r="CZ81" s="1">
        <f t="shared" si="58"/>
        <v>100.01000000000035</v>
      </c>
      <c r="DA81" s="1">
        <f t="shared" si="59"/>
        <v>10.000499987500643</v>
      </c>
      <c r="DB81"/>
      <c r="DC81"/>
      <c r="DD81"/>
      <c r="DE81"/>
      <c r="DF81"/>
      <c r="DG81">
        <v>153.14699999999999</v>
      </c>
      <c r="DH81">
        <v>258.89999999999998</v>
      </c>
      <c r="DI81">
        <v>31.2</v>
      </c>
      <c r="DJ81">
        <v>249.4</v>
      </c>
      <c r="DK81">
        <v>38.1</v>
      </c>
      <c r="DL81">
        <v>11.7</v>
      </c>
      <c r="DM81">
        <v>1</v>
      </c>
      <c r="DN81">
        <v>0</v>
      </c>
      <c r="DO81">
        <v>32</v>
      </c>
      <c r="DP81">
        <v>-2</v>
      </c>
      <c r="DQ81">
        <v>1</v>
      </c>
      <c r="DR81" s="10">
        <f t="shared" si="60"/>
        <v>9.4999999999999716</v>
      </c>
      <c r="DS81" s="10">
        <f t="shared" si="60"/>
        <v>-6.9000000000000021</v>
      </c>
      <c r="DT81" s="10">
        <f t="shared" si="61"/>
        <v>90.24999999999946</v>
      </c>
      <c r="DU81" s="10">
        <f t="shared" si="61"/>
        <v>47.610000000000028</v>
      </c>
      <c r="DV81" s="10">
        <f t="shared" si="62"/>
        <v>137.8599999999995</v>
      </c>
      <c r="DW81" s="10">
        <f t="shared" si="63"/>
        <v>11.741379816699547</v>
      </c>
      <c r="DX81"/>
      <c r="DY81"/>
      <c r="DZ81"/>
      <c r="EA81"/>
      <c r="EB81"/>
      <c r="EC81" s="1">
        <v>146.55699999999999</v>
      </c>
      <c r="ED81" s="1">
        <v>242.3</v>
      </c>
      <c r="EE81" s="1">
        <v>20.7</v>
      </c>
      <c r="EF81" s="1">
        <v>255.3</v>
      </c>
      <c r="EG81" s="1">
        <v>23.8</v>
      </c>
      <c r="EH81" s="1">
        <v>13.4</v>
      </c>
      <c r="EI81" s="1">
        <v>1</v>
      </c>
      <c r="EJ81" s="1">
        <v>1</v>
      </c>
      <c r="EK81" s="1">
        <v>33</v>
      </c>
      <c r="EL81" s="1">
        <v>1</v>
      </c>
      <c r="EM81" s="1">
        <v>1</v>
      </c>
      <c r="EN81" s="1">
        <f t="shared" si="64"/>
        <v>-13</v>
      </c>
      <c r="EO81" s="1">
        <f t="shared" si="64"/>
        <v>-3.1000000000000014</v>
      </c>
      <c r="EP81" s="1">
        <f t="shared" si="65"/>
        <v>169</v>
      </c>
      <c r="EQ81" s="1">
        <f t="shared" si="65"/>
        <v>9.6100000000000083</v>
      </c>
      <c r="ER81" s="1">
        <f t="shared" si="66"/>
        <v>178.61</v>
      </c>
      <c r="ES81" s="1">
        <f t="shared" si="67"/>
        <v>13.364505228402585</v>
      </c>
      <c r="ET81"/>
      <c r="EU81"/>
      <c r="EV81"/>
      <c r="EW81"/>
      <c r="EX81"/>
      <c r="FJ81" s="10">
        <f t="shared" si="68"/>
        <v>0</v>
      </c>
      <c r="FK81" s="10">
        <f t="shared" si="68"/>
        <v>0</v>
      </c>
      <c r="FL81" s="10">
        <f t="shared" si="69"/>
        <v>0</v>
      </c>
      <c r="FM81" s="10">
        <f t="shared" si="69"/>
        <v>0</v>
      </c>
      <c r="FN81" s="10">
        <f t="shared" si="70"/>
        <v>0</v>
      </c>
      <c r="FO81" s="10">
        <f t="shared" si="71"/>
        <v>0</v>
      </c>
      <c r="FP81"/>
      <c r="FQ81"/>
      <c r="FR81"/>
      <c r="FS81"/>
      <c r="FT81"/>
    </row>
    <row r="82" spans="1:176" x14ac:dyDescent="0.35">
      <c r="A82">
        <v>149.637</v>
      </c>
      <c r="B82">
        <v>258.89999999999998</v>
      </c>
      <c r="C82">
        <v>26.7</v>
      </c>
      <c r="D82">
        <v>-1</v>
      </c>
      <c r="E82">
        <v>-1</v>
      </c>
      <c r="F82">
        <v>-1</v>
      </c>
      <c r="G82">
        <v>-1</v>
      </c>
      <c r="H82">
        <v>0</v>
      </c>
      <c r="I82">
        <v>33</v>
      </c>
      <c r="J82">
        <v>-1</v>
      </c>
      <c r="K82">
        <v>1</v>
      </c>
      <c r="L82" s="26">
        <f t="shared" si="40"/>
        <v>16.599999999999966</v>
      </c>
      <c r="M82" s="26">
        <f t="shared" si="40"/>
        <v>6</v>
      </c>
      <c r="N82" s="26">
        <f t="shared" si="41"/>
        <v>275.55999999999887</v>
      </c>
      <c r="O82" s="26">
        <f t="shared" si="41"/>
        <v>36</v>
      </c>
      <c r="P82" s="26">
        <f t="shared" si="42"/>
        <v>311.55999999999887</v>
      </c>
      <c r="Q82" s="26">
        <f t="shared" si="43"/>
        <v>17.651062290978377</v>
      </c>
      <c r="W82">
        <v>150.22399999999999</v>
      </c>
      <c r="X82">
        <v>194.3</v>
      </c>
      <c r="Y82">
        <v>59.7</v>
      </c>
      <c r="Z82">
        <v>244.9</v>
      </c>
      <c r="AA82">
        <v>155.9</v>
      </c>
      <c r="AB82">
        <v>108.7</v>
      </c>
      <c r="AC82">
        <v>3</v>
      </c>
      <c r="AD82">
        <v>0</v>
      </c>
      <c r="AE82">
        <v>30</v>
      </c>
      <c r="AF82">
        <v>0</v>
      </c>
      <c r="AG82">
        <v>1</v>
      </c>
      <c r="AH82" s="10">
        <f t="shared" si="44"/>
        <v>-50.599999999999994</v>
      </c>
      <c r="AI82" s="10">
        <f t="shared" si="44"/>
        <v>-96.2</v>
      </c>
      <c r="AJ82" s="10">
        <f t="shared" si="45"/>
        <v>2560.3599999999992</v>
      </c>
      <c r="AK82" s="10">
        <f t="shared" si="45"/>
        <v>9254.44</v>
      </c>
      <c r="AL82" s="10">
        <f t="shared" si="46"/>
        <v>11814.8</v>
      </c>
      <c r="AM82" s="10">
        <f t="shared" si="47"/>
        <v>108.69590608665995</v>
      </c>
      <c r="AN82"/>
      <c r="AO82"/>
      <c r="AP82"/>
      <c r="AQ82"/>
      <c r="AR82"/>
      <c r="AS82">
        <v>131.279</v>
      </c>
      <c r="AT82">
        <v>272.39999999999998</v>
      </c>
      <c r="AU82">
        <v>39.4</v>
      </c>
      <c r="AV82">
        <v>-1</v>
      </c>
      <c r="AW82">
        <v>-1</v>
      </c>
      <c r="AX82">
        <v>-1</v>
      </c>
      <c r="AY82">
        <v>-1</v>
      </c>
      <c r="AZ82">
        <v>0</v>
      </c>
      <c r="BA82">
        <v>31</v>
      </c>
      <c r="BB82">
        <v>-1</v>
      </c>
      <c r="BC82">
        <v>1</v>
      </c>
      <c r="BD82" s="1">
        <f t="shared" si="48"/>
        <v>0</v>
      </c>
      <c r="BE82" s="1">
        <f t="shared" si="48"/>
        <v>12.2</v>
      </c>
      <c r="BF82" s="1">
        <f t="shared" si="49"/>
        <v>0</v>
      </c>
      <c r="BG82" s="1">
        <f t="shared" si="49"/>
        <v>148.83999999999997</v>
      </c>
      <c r="BH82" s="1">
        <f t="shared" si="50"/>
        <v>148.83999999999997</v>
      </c>
      <c r="BI82" s="1">
        <f t="shared" si="51"/>
        <v>12.2</v>
      </c>
      <c r="BJ82"/>
      <c r="BK82"/>
      <c r="BL82"/>
      <c r="BM82"/>
      <c r="BN82"/>
      <c r="BO82">
        <v>134.19</v>
      </c>
      <c r="BP82">
        <v>214.9</v>
      </c>
      <c r="BQ82">
        <v>145.19999999999999</v>
      </c>
      <c r="BR82">
        <v>222.1</v>
      </c>
      <c r="BS82">
        <v>129.6</v>
      </c>
      <c r="BT82">
        <v>17.100000000000001</v>
      </c>
      <c r="BU82">
        <v>1</v>
      </c>
      <c r="BV82">
        <v>1</v>
      </c>
      <c r="BW82">
        <v>31</v>
      </c>
      <c r="BX82">
        <v>1</v>
      </c>
      <c r="BY82">
        <v>1</v>
      </c>
      <c r="BZ82" s="10">
        <f t="shared" si="52"/>
        <v>-7.1999999999999886</v>
      </c>
      <c r="CA82" s="10">
        <f t="shared" si="52"/>
        <v>15.599999999999994</v>
      </c>
      <c r="CB82" s="10">
        <f t="shared" si="53"/>
        <v>51.839999999999833</v>
      </c>
      <c r="CC82" s="10">
        <f t="shared" si="53"/>
        <v>243.35999999999981</v>
      </c>
      <c r="CD82" s="10">
        <f t="shared" si="54"/>
        <v>295.19999999999965</v>
      </c>
      <c r="CE82" s="10">
        <f t="shared" si="55"/>
        <v>17.181385275931614</v>
      </c>
      <c r="CG82"/>
      <c r="CH82"/>
      <c r="CI82"/>
      <c r="CJ82"/>
      <c r="CK82">
        <v>147.244</v>
      </c>
      <c r="CL82">
        <v>267.89999999999998</v>
      </c>
      <c r="CM82">
        <v>36.700000000000003</v>
      </c>
      <c r="CN82">
        <v>209.7</v>
      </c>
      <c r="CO82">
        <v>158.80000000000001</v>
      </c>
      <c r="CP82">
        <v>135.19999999999999</v>
      </c>
      <c r="CQ82">
        <v>3</v>
      </c>
      <c r="CR82">
        <v>0</v>
      </c>
      <c r="CS82">
        <v>36</v>
      </c>
      <c r="CT82">
        <v>-2</v>
      </c>
      <c r="CU82">
        <v>1</v>
      </c>
      <c r="CV82" s="1">
        <f t="shared" si="56"/>
        <v>58.199999999999989</v>
      </c>
      <c r="CW82" s="1">
        <f t="shared" si="56"/>
        <v>-122.10000000000001</v>
      </c>
      <c r="CX82" s="1">
        <f t="shared" si="57"/>
        <v>3387.2399999999989</v>
      </c>
      <c r="CY82" s="1">
        <f t="shared" si="57"/>
        <v>14908.410000000002</v>
      </c>
      <c r="CZ82" s="1">
        <f t="shared" si="58"/>
        <v>18295.650000000001</v>
      </c>
      <c r="DA82" s="1">
        <f t="shared" si="59"/>
        <v>135.26141356647136</v>
      </c>
      <c r="DB82"/>
      <c r="DC82"/>
      <c r="DD82"/>
      <c r="DE82"/>
      <c r="DF82"/>
      <c r="DG82">
        <v>156.571</v>
      </c>
      <c r="DH82">
        <v>272.39999999999998</v>
      </c>
      <c r="DI82">
        <v>38.5</v>
      </c>
      <c r="DJ82">
        <v>-1</v>
      </c>
      <c r="DK82">
        <v>-1</v>
      </c>
      <c r="DL82">
        <v>-1</v>
      </c>
      <c r="DM82">
        <v>-1</v>
      </c>
      <c r="DN82">
        <v>0</v>
      </c>
      <c r="DO82">
        <v>32</v>
      </c>
      <c r="DP82">
        <v>-1</v>
      </c>
      <c r="DQ82">
        <v>1</v>
      </c>
      <c r="DR82" s="10">
        <f t="shared" si="60"/>
        <v>13.5</v>
      </c>
      <c r="DS82" s="10">
        <f t="shared" si="60"/>
        <v>7.3000000000000007</v>
      </c>
      <c r="DT82" s="10">
        <f t="shared" si="61"/>
        <v>182.25</v>
      </c>
      <c r="DU82" s="10">
        <f t="shared" si="61"/>
        <v>53.290000000000013</v>
      </c>
      <c r="DV82" s="10">
        <f t="shared" si="62"/>
        <v>235.54000000000002</v>
      </c>
      <c r="DW82" s="10">
        <f t="shared" si="63"/>
        <v>15.347312468311838</v>
      </c>
      <c r="DX82"/>
      <c r="DY82"/>
      <c r="DZ82"/>
      <c r="EA82"/>
      <c r="EB82"/>
      <c r="EC82" s="1">
        <v>149.637</v>
      </c>
      <c r="ED82" s="1">
        <v>258.89999999999998</v>
      </c>
      <c r="EE82" s="1">
        <v>26.7</v>
      </c>
      <c r="EF82" s="1">
        <v>-1</v>
      </c>
      <c r="EG82" s="1">
        <v>-1</v>
      </c>
      <c r="EH82" s="1">
        <v>-1</v>
      </c>
      <c r="EI82" s="1">
        <v>-1</v>
      </c>
      <c r="EJ82" s="1">
        <v>0</v>
      </c>
      <c r="EK82" s="1">
        <v>33</v>
      </c>
      <c r="EL82" s="1">
        <v>-1</v>
      </c>
      <c r="EM82" s="1">
        <v>1</v>
      </c>
      <c r="EN82" s="1">
        <f t="shared" si="64"/>
        <v>16.599999999999966</v>
      </c>
      <c r="EO82" s="1">
        <f t="shared" si="64"/>
        <v>6</v>
      </c>
      <c r="EP82" s="1">
        <f t="shared" si="65"/>
        <v>275.55999999999887</v>
      </c>
      <c r="EQ82" s="1">
        <f t="shared" si="65"/>
        <v>36</v>
      </c>
      <c r="ER82" s="1">
        <f t="shared" si="66"/>
        <v>311.55999999999887</v>
      </c>
      <c r="ES82" s="1">
        <f t="shared" si="67"/>
        <v>17.651062290978377</v>
      </c>
      <c r="ET82"/>
      <c r="EU82"/>
      <c r="EV82"/>
      <c r="EW82"/>
      <c r="EX82"/>
      <c r="FJ82" s="10">
        <f t="shared" si="68"/>
        <v>0</v>
      </c>
      <c r="FK82" s="10">
        <f t="shared" si="68"/>
        <v>0</v>
      </c>
      <c r="FL82" s="10">
        <f t="shared" si="69"/>
        <v>0</v>
      </c>
      <c r="FM82" s="10">
        <f t="shared" si="69"/>
        <v>0</v>
      </c>
      <c r="FN82" s="10">
        <f t="shared" si="70"/>
        <v>0</v>
      </c>
      <c r="FO82" s="10">
        <f t="shared" si="71"/>
        <v>0</v>
      </c>
      <c r="FP82"/>
      <c r="FQ82"/>
      <c r="FR82"/>
      <c r="FS82"/>
      <c r="FT82"/>
    </row>
    <row r="83" spans="1:176" x14ac:dyDescent="0.35">
      <c r="A83">
        <v>150.333</v>
      </c>
      <c r="B83">
        <v>233.9</v>
      </c>
      <c r="C83">
        <v>23.6</v>
      </c>
      <c r="D83">
        <v>258.89999999999998</v>
      </c>
      <c r="E83">
        <v>26.7</v>
      </c>
      <c r="F83">
        <v>25.1</v>
      </c>
      <c r="G83">
        <v>1</v>
      </c>
      <c r="H83">
        <v>1</v>
      </c>
      <c r="I83">
        <v>34</v>
      </c>
      <c r="J83">
        <v>1</v>
      </c>
      <c r="K83">
        <v>1</v>
      </c>
      <c r="L83" s="26">
        <f t="shared" si="40"/>
        <v>-24.999999999999972</v>
      </c>
      <c r="M83" s="26">
        <f t="shared" si="40"/>
        <v>-3.0999999999999979</v>
      </c>
      <c r="N83" s="26">
        <f t="shared" si="41"/>
        <v>624.99999999999864</v>
      </c>
      <c r="O83" s="26">
        <f t="shared" si="41"/>
        <v>9.609999999999987</v>
      </c>
      <c r="P83" s="26">
        <f t="shared" si="42"/>
        <v>634.60999999999865</v>
      </c>
      <c r="Q83" s="26">
        <f t="shared" si="43"/>
        <v>25.191466809219321</v>
      </c>
      <c r="W83">
        <v>151.471</v>
      </c>
      <c r="X83">
        <v>258.89999999999998</v>
      </c>
      <c r="Y83">
        <v>46.5</v>
      </c>
      <c r="Z83">
        <v>194.3</v>
      </c>
      <c r="AA83">
        <v>59.7</v>
      </c>
      <c r="AB83">
        <v>65.900000000000006</v>
      </c>
      <c r="AC83">
        <v>2</v>
      </c>
      <c r="AD83">
        <v>0</v>
      </c>
      <c r="AE83">
        <v>30</v>
      </c>
      <c r="AF83">
        <v>0</v>
      </c>
      <c r="AG83">
        <v>1</v>
      </c>
      <c r="AH83" s="10">
        <f t="shared" si="44"/>
        <v>64.599999999999966</v>
      </c>
      <c r="AI83" s="10">
        <f t="shared" si="44"/>
        <v>-13.200000000000003</v>
      </c>
      <c r="AJ83" s="10">
        <f t="shared" si="45"/>
        <v>4173.1599999999953</v>
      </c>
      <c r="AK83" s="10">
        <f t="shared" si="45"/>
        <v>174.24000000000007</v>
      </c>
      <c r="AL83" s="10">
        <f t="shared" si="46"/>
        <v>4347.3999999999951</v>
      </c>
      <c r="AM83" s="10">
        <f t="shared" si="47"/>
        <v>65.934816296096514</v>
      </c>
      <c r="AN83"/>
      <c r="AO83"/>
      <c r="AP83"/>
      <c r="AQ83"/>
      <c r="AR83"/>
      <c r="AS83">
        <v>131.95099999999999</v>
      </c>
      <c r="AT83">
        <v>242.5</v>
      </c>
      <c r="AU83">
        <v>33.799999999999997</v>
      </c>
      <c r="AV83">
        <v>272.39999999999998</v>
      </c>
      <c r="AW83">
        <v>39.4</v>
      </c>
      <c r="AX83">
        <v>30.4</v>
      </c>
      <c r="AY83">
        <v>1</v>
      </c>
      <c r="AZ83">
        <v>1</v>
      </c>
      <c r="BA83">
        <v>32</v>
      </c>
      <c r="BB83">
        <v>1</v>
      </c>
      <c r="BC83">
        <v>1</v>
      </c>
      <c r="BD83" s="1">
        <f t="shared" si="48"/>
        <v>-29.899999999999977</v>
      </c>
      <c r="BE83" s="1">
        <f t="shared" si="48"/>
        <v>-5.6000000000000014</v>
      </c>
      <c r="BF83" s="1">
        <f t="shared" si="49"/>
        <v>894.00999999999863</v>
      </c>
      <c r="BG83" s="1">
        <f t="shared" si="49"/>
        <v>31.360000000000017</v>
      </c>
      <c r="BH83" s="1">
        <f t="shared" si="50"/>
        <v>925.36999999999864</v>
      </c>
      <c r="BI83" s="1">
        <f t="shared" si="51"/>
        <v>30.419894805866747</v>
      </c>
      <c r="BJ83"/>
      <c r="BK83"/>
      <c r="BL83"/>
      <c r="BM83"/>
      <c r="BN83"/>
      <c r="BO83">
        <v>134.29400000000001</v>
      </c>
      <c r="BP83">
        <v>263.2</v>
      </c>
      <c r="BQ83">
        <v>158.30000000000001</v>
      </c>
      <c r="BR83">
        <v>214.9</v>
      </c>
      <c r="BS83">
        <v>145.19999999999999</v>
      </c>
      <c r="BT83">
        <v>50</v>
      </c>
      <c r="BU83">
        <v>2</v>
      </c>
      <c r="BV83">
        <v>0</v>
      </c>
      <c r="BW83">
        <v>31</v>
      </c>
      <c r="BX83">
        <v>-2</v>
      </c>
      <c r="BY83">
        <v>1</v>
      </c>
      <c r="BZ83" s="10">
        <f t="shared" si="52"/>
        <v>48.299999999999983</v>
      </c>
      <c r="CA83" s="10">
        <f t="shared" si="52"/>
        <v>13.100000000000023</v>
      </c>
      <c r="CB83" s="10">
        <f t="shared" si="53"/>
        <v>2332.8899999999985</v>
      </c>
      <c r="CC83" s="10">
        <f t="shared" si="53"/>
        <v>171.61000000000058</v>
      </c>
      <c r="CD83" s="10">
        <f t="shared" si="54"/>
        <v>2504.4999999999991</v>
      </c>
      <c r="CE83" s="10">
        <f t="shared" si="55"/>
        <v>50.044979768204513</v>
      </c>
      <c r="CG83"/>
      <c r="CH83"/>
      <c r="CI83"/>
      <c r="CJ83"/>
      <c r="CK83">
        <v>147.51599999999999</v>
      </c>
      <c r="CL83">
        <v>194.3</v>
      </c>
      <c r="CM83">
        <v>94.2</v>
      </c>
      <c r="CN83">
        <v>267.89999999999998</v>
      </c>
      <c r="CO83">
        <v>36.700000000000003</v>
      </c>
      <c r="CP83">
        <v>93.4</v>
      </c>
      <c r="CQ83">
        <v>3</v>
      </c>
      <c r="CR83">
        <v>0</v>
      </c>
      <c r="CS83">
        <v>36</v>
      </c>
      <c r="CT83">
        <v>-2</v>
      </c>
      <c r="CU83">
        <v>1</v>
      </c>
      <c r="CV83" s="1">
        <f t="shared" si="56"/>
        <v>-73.599999999999966</v>
      </c>
      <c r="CW83" s="1">
        <f t="shared" si="56"/>
        <v>57.5</v>
      </c>
      <c r="CX83" s="1">
        <f t="shared" si="57"/>
        <v>5416.9599999999946</v>
      </c>
      <c r="CY83" s="1">
        <f t="shared" si="57"/>
        <v>3306.25</v>
      </c>
      <c r="CZ83" s="1">
        <f t="shared" si="58"/>
        <v>8723.2099999999955</v>
      </c>
      <c r="DA83" s="1">
        <f t="shared" si="59"/>
        <v>93.398126319535962</v>
      </c>
      <c r="DB83"/>
      <c r="DC83"/>
      <c r="DD83"/>
      <c r="DE83"/>
      <c r="DF83"/>
      <c r="DG83">
        <v>157.339</v>
      </c>
      <c r="DH83">
        <v>236.8</v>
      </c>
      <c r="DI83">
        <v>30.7</v>
      </c>
      <c r="DJ83">
        <v>272.39999999999998</v>
      </c>
      <c r="DK83">
        <v>38.5</v>
      </c>
      <c r="DL83">
        <v>36.5</v>
      </c>
      <c r="DM83">
        <v>1</v>
      </c>
      <c r="DN83">
        <v>1</v>
      </c>
      <c r="DO83">
        <v>33</v>
      </c>
      <c r="DP83">
        <v>1</v>
      </c>
      <c r="DQ83">
        <v>1</v>
      </c>
      <c r="DR83" s="10">
        <f t="shared" si="60"/>
        <v>-35.599999999999966</v>
      </c>
      <c r="DS83" s="10">
        <f t="shared" si="60"/>
        <v>-7.8000000000000007</v>
      </c>
      <c r="DT83" s="10">
        <f t="shared" si="61"/>
        <v>1267.3599999999976</v>
      </c>
      <c r="DU83" s="10">
        <f t="shared" si="61"/>
        <v>60.840000000000011</v>
      </c>
      <c r="DV83" s="10">
        <f t="shared" si="62"/>
        <v>1328.1999999999975</v>
      </c>
      <c r="DW83" s="10">
        <f t="shared" si="63"/>
        <v>36.44447831976742</v>
      </c>
      <c r="DX83"/>
      <c r="DY83"/>
      <c r="DZ83"/>
      <c r="EA83"/>
      <c r="EB83"/>
      <c r="EC83" s="1">
        <v>150.333</v>
      </c>
      <c r="ED83" s="1">
        <v>233.9</v>
      </c>
      <c r="EE83" s="1">
        <v>23.6</v>
      </c>
      <c r="EF83" s="1">
        <v>258.89999999999998</v>
      </c>
      <c r="EG83" s="1">
        <v>26.7</v>
      </c>
      <c r="EH83" s="1">
        <v>25.1</v>
      </c>
      <c r="EI83" s="1">
        <v>1</v>
      </c>
      <c r="EJ83" s="1">
        <v>1</v>
      </c>
      <c r="EK83" s="1">
        <v>34</v>
      </c>
      <c r="EL83" s="1">
        <v>1</v>
      </c>
      <c r="EM83" s="1">
        <v>1</v>
      </c>
      <c r="EN83" s="1">
        <f t="shared" si="64"/>
        <v>-24.999999999999972</v>
      </c>
      <c r="EO83" s="1">
        <f t="shared" si="64"/>
        <v>-3.0999999999999979</v>
      </c>
      <c r="EP83" s="1">
        <f t="shared" si="65"/>
        <v>624.99999999999864</v>
      </c>
      <c r="EQ83" s="1">
        <f t="shared" si="65"/>
        <v>9.609999999999987</v>
      </c>
      <c r="ER83" s="1">
        <f t="shared" si="66"/>
        <v>634.60999999999865</v>
      </c>
      <c r="ES83" s="1">
        <f t="shared" si="67"/>
        <v>25.191466809219321</v>
      </c>
      <c r="ET83"/>
      <c r="EU83"/>
      <c r="EV83"/>
      <c r="EW83"/>
      <c r="EX83"/>
      <c r="FJ83" s="10">
        <f t="shared" si="68"/>
        <v>0</v>
      </c>
      <c r="FK83" s="10">
        <f t="shared" si="68"/>
        <v>0</v>
      </c>
      <c r="FL83" s="10">
        <f t="shared" si="69"/>
        <v>0</v>
      </c>
      <c r="FM83" s="10">
        <f t="shared" si="69"/>
        <v>0</v>
      </c>
      <c r="FN83" s="10">
        <f t="shared" si="70"/>
        <v>0</v>
      </c>
      <c r="FO83" s="10">
        <f t="shared" si="71"/>
        <v>0</v>
      </c>
      <c r="FP83"/>
      <c r="FQ83"/>
      <c r="FR83"/>
      <c r="FS83"/>
      <c r="FT83"/>
    </row>
    <row r="84" spans="1:176" x14ac:dyDescent="0.35">
      <c r="A84">
        <v>153.41300000000001</v>
      </c>
      <c r="B84">
        <v>267.89999999999998</v>
      </c>
      <c r="C84">
        <v>22.3</v>
      </c>
      <c r="D84">
        <v>-1</v>
      </c>
      <c r="E84">
        <v>-1</v>
      </c>
      <c r="F84">
        <v>-1</v>
      </c>
      <c r="G84">
        <v>-1</v>
      </c>
      <c r="H84">
        <v>0</v>
      </c>
      <c r="I84">
        <v>34</v>
      </c>
      <c r="J84">
        <v>-1</v>
      </c>
      <c r="K84">
        <v>1</v>
      </c>
      <c r="L84" s="26">
        <f t="shared" si="40"/>
        <v>33.999999999999972</v>
      </c>
      <c r="M84" s="26">
        <f t="shared" si="40"/>
        <v>-1.3000000000000007</v>
      </c>
      <c r="N84" s="26">
        <f t="shared" si="41"/>
        <v>1155.9999999999982</v>
      </c>
      <c r="O84" s="26">
        <f t="shared" si="41"/>
        <v>1.6900000000000019</v>
      </c>
      <c r="P84" s="26">
        <f t="shared" si="42"/>
        <v>1157.6899999999982</v>
      </c>
      <c r="Q84" s="26">
        <f t="shared" si="43"/>
        <v>34.024843864447021</v>
      </c>
      <c r="W84">
        <v>152.119</v>
      </c>
      <c r="X84">
        <v>267.89999999999998</v>
      </c>
      <c r="Y84">
        <v>34.1</v>
      </c>
      <c r="Z84">
        <v>258.89999999999998</v>
      </c>
      <c r="AA84">
        <v>46.5</v>
      </c>
      <c r="AB84">
        <v>15.4</v>
      </c>
      <c r="AC84">
        <v>1</v>
      </c>
      <c r="AD84">
        <v>1</v>
      </c>
      <c r="AE84">
        <v>31</v>
      </c>
      <c r="AF84">
        <v>1</v>
      </c>
      <c r="AG84">
        <v>1</v>
      </c>
      <c r="AH84" s="10">
        <f t="shared" si="44"/>
        <v>9</v>
      </c>
      <c r="AI84" s="10">
        <f t="shared" si="44"/>
        <v>-12.399999999999999</v>
      </c>
      <c r="AJ84" s="10">
        <f t="shared" si="45"/>
        <v>81</v>
      </c>
      <c r="AK84" s="10">
        <f t="shared" si="45"/>
        <v>153.75999999999996</v>
      </c>
      <c r="AL84" s="10">
        <f t="shared" si="46"/>
        <v>234.75999999999996</v>
      </c>
      <c r="AM84" s="10">
        <f t="shared" si="47"/>
        <v>15.321879780235843</v>
      </c>
      <c r="AN84"/>
      <c r="AO84"/>
      <c r="AP84"/>
      <c r="AQ84"/>
      <c r="AR84"/>
      <c r="AS84">
        <v>135.095</v>
      </c>
      <c r="AT84">
        <v>268.89999999999998</v>
      </c>
      <c r="AU84">
        <v>28.3</v>
      </c>
      <c r="AV84">
        <v>-1</v>
      </c>
      <c r="AW84">
        <v>-1</v>
      </c>
      <c r="AX84">
        <v>-1</v>
      </c>
      <c r="AY84">
        <v>-1</v>
      </c>
      <c r="AZ84">
        <v>0</v>
      </c>
      <c r="BA84">
        <v>32</v>
      </c>
      <c r="BB84">
        <v>-1</v>
      </c>
      <c r="BC84">
        <v>1</v>
      </c>
      <c r="BD84" s="1">
        <f t="shared" si="48"/>
        <v>26.399999999999977</v>
      </c>
      <c r="BE84" s="1">
        <f t="shared" si="48"/>
        <v>-5.4999999999999964</v>
      </c>
      <c r="BF84" s="1">
        <f t="shared" si="49"/>
        <v>696.95999999999879</v>
      </c>
      <c r="BG84" s="1">
        <f t="shared" si="49"/>
        <v>30.249999999999961</v>
      </c>
      <c r="BH84" s="1">
        <f t="shared" si="50"/>
        <v>727.20999999999879</v>
      </c>
      <c r="BI84" s="1">
        <f t="shared" si="51"/>
        <v>26.966831478688757</v>
      </c>
      <c r="BJ84"/>
      <c r="BK84"/>
      <c r="BL84"/>
      <c r="BM84"/>
      <c r="BN84"/>
      <c r="BO84">
        <v>134.334</v>
      </c>
      <c r="BP84">
        <v>278.39999999999998</v>
      </c>
      <c r="BQ84">
        <v>38.1</v>
      </c>
      <c r="BR84">
        <v>263.2</v>
      </c>
      <c r="BS84">
        <v>158.30000000000001</v>
      </c>
      <c r="BT84">
        <v>121.2</v>
      </c>
      <c r="BU84">
        <v>3</v>
      </c>
      <c r="BV84">
        <v>0</v>
      </c>
      <c r="BW84">
        <v>31</v>
      </c>
      <c r="BX84">
        <v>-2</v>
      </c>
      <c r="BY84">
        <v>1</v>
      </c>
      <c r="BZ84" s="10">
        <f t="shared" si="52"/>
        <v>15.199999999999989</v>
      </c>
      <c r="CA84" s="10">
        <f t="shared" si="52"/>
        <v>-120.20000000000002</v>
      </c>
      <c r="CB84" s="10">
        <f t="shared" si="53"/>
        <v>231.03999999999965</v>
      </c>
      <c r="CC84" s="10">
        <f t="shared" si="53"/>
        <v>14448.040000000005</v>
      </c>
      <c r="CD84" s="10">
        <f t="shared" si="54"/>
        <v>14679.080000000004</v>
      </c>
      <c r="CE84" s="10">
        <f t="shared" si="55"/>
        <v>121.15725318774771</v>
      </c>
      <c r="CG84"/>
      <c r="CH84"/>
      <c r="CI84"/>
      <c r="CJ84"/>
      <c r="CK84">
        <v>150.94</v>
      </c>
      <c r="CL84">
        <v>281.39999999999998</v>
      </c>
      <c r="CM84">
        <v>35.6</v>
      </c>
      <c r="CN84">
        <v>-1</v>
      </c>
      <c r="CO84">
        <v>-1</v>
      </c>
      <c r="CP84">
        <v>-1</v>
      </c>
      <c r="CQ84">
        <v>-1</v>
      </c>
      <c r="CR84">
        <v>0</v>
      </c>
      <c r="CS84">
        <v>36</v>
      </c>
      <c r="CT84">
        <v>-1</v>
      </c>
      <c r="CU84">
        <v>1</v>
      </c>
      <c r="CV84" s="1">
        <f t="shared" ref="CV84:CV91" si="72">CL84-CL83</f>
        <v>87.099999999999966</v>
      </c>
      <c r="CW84" s="1">
        <f t="shared" ref="CW84:CW91" si="73">CM84-CM83</f>
        <v>-58.6</v>
      </c>
      <c r="CX84" s="1">
        <f t="shared" ref="CX84:CX91" si="74">CV84^2</f>
        <v>7586.4099999999944</v>
      </c>
      <c r="CY84" s="1">
        <f t="shared" ref="CY84:CY91" si="75">CW84^2</f>
        <v>3433.96</v>
      </c>
      <c r="CZ84" s="1">
        <f t="shared" ref="CZ84:CZ91" si="76">CX84+CY84</f>
        <v>11020.369999999995</v>
      </c>
      <c r="DA84" s="1">
        <f t="shared" ref="DA84:DA91" si="77">SQRT(CZ84)</f>
        <v>104.97795006571616</v>
      </c>
      <c r="DB84"/>
      <c r="DC84"/>
      <c r="DD84"/>
      <c r="DE84"/>
      <c r="DF84"/>
      <c r="DG84">
        <v>160.523</v>
      </c>
      <c r="DH84">
        <v>276.89999999999998</v>
      </c>
      <c r="DI84">
        <v>26.9</v>
      </c>
      <c r="DJ84">
        <v>-1</v>
      </c>
      <c r="DK84">
        <v>-1</v>
      </c>
      <c r="DL84">
        <v>-1</v>
      </c>
      <c r="DM84">
        <v>-1</v>
      </c>
      <c r="DN84">
        <v>0</v>
      </c>
      <c r="DO84">
        <v>33</v>
      </c>
      <c r="DP84">
        <v>-1</v>
      </c>
      <c r="DQ84">
        <v>1</v>
      </c>
      <c r="DR84" s="10">
        <f t="shared" ref="DR84:DR97" si="78">DH84-DH83</f>
        <v>40.099999999999966</v>
      </c>
      <c r="DS84" s="10">
        <f t="shared" ref="DS84:DS97" si="79">DI84-DI83</f>
        <v>-3.8000000000000007</v>
      </c>
      <c r="DT84" s="10">
        <f t="shared" ref="DT84:DT97" si="80">DR84^2</f>
        <v>1608.0099999999973</v>
      </c>
      <c r="DU84" s="10">
        <f t="shared" ref="DU84:DU97" si="81">DS84^2</f>
        <v>14.440000000000005</v>
      </c>
      <c r="DV84" s="10">
        <f t="shared" ref="DV84:DV97" si="82">DT84+DU84</f>
        <v>1622.4499999999973</v>
      </c>
      <c r="DW84" s="10">
        <f t="shared" ref="DW84:DW97" si="83">SQRT(DV84)</f>
        <v>40.279647466183185</v>
      </c>
      <c r="DX84"/>
      <c r="DY84"/>
      <c r="DZ84"/>
      <c r="EA84"/>
      <c r="EB84"/>
      <c r="EC84" s="1">
        <v>153.41300000000001</v>
      </c>
      <c r="ED84" s="1">
        <v>267.89999999999998</v>
      </c>
      <c r="EE84" s="1">
        <v>22.3</v>
      </c>
      <c r="EF84" s="1">
        <v>-1</v>
      </c>
      <c r="EG84" s="1">
        <v>-1</v>
      </c>
      <c r="EH84" s="1">
        <v>-1</v>
      </c>
      <c r="EI84" s="1">
        <v>-1</v>
      </c>
      <c r="EJ84" s="1">
        <v>0</v>
      </c>
      <c r="EK84" s="1">
        <v>34</v>
      </c>
      <c r="EL84" s="1">
        <v>-1</v>
      </c>
      <c r="EM84" s="1">
        <v>1</v>
      </c>
      <c r="EN84" s="1">
        <f t="shared" si="64"/>
        <v>33.999999999999972</v>
      </c>
      <c r="EO84" s="1">
        <f t="shared" si="64"/>
        <v>-1.3000000000000007</v>
      </c>
      <c r="EP84" s="1">
        <f t="shared" si="65"/>
        <v>1155.9999999999982</v>
      </c>
      <c r="EQ84" s="1">
        <f t="shared" si="65"/>
        <v>1.6900000000000019</v>
      </c>
      <c r="ER84" s="1">
        <f t="shared" si="66"/>
        <v>1157.6899999999982</v>
      </c>
      <c r="ES84" s="1">
        <f t="shared" si="67"/>
        <v>34.024843864447021</v>
      </c>
      <c r="ET84"/>
      <c r="EU84"/>
      <c r="EV84"/>
      <c r="EW84"/>
      <c r="EX84"/>
      <c r="FJ84" s="10">
        <f t="shared" si="68"/>
        <v>0</v>
      </c>
      <c r="FK84" s="10">
        <f t="shared" si="68"/>
        <v>0</v>
      </c>
      <c r="FL84" s="10">
        <f t="shared" si="69"/>
        <v>0</v>
      </c>
      <c r="FM84" s="10">
        <f t="shared" si="69"/>
        <v>0</v>
      </c>
      <c r="FN84" s="10">
        <f t="shared" si="70"/>
        <v>0</v>
      </c>
      <c r="FO84" s="10">
        <f t="shared" si="71"/>
        <v>0</v>
      </c>
      <c r="FP84"/>
      <c r="FQ84"/>
      <c r="FR84"/>
      <c r="FS84"/>
      <c r="FT84"/>
    </row>
    <row r="85" spans="1:176" x14ac:dyDescent="0.35">
      <c r="A85">
        <v>154.04499999999999</v>
      </c>
      <c r="B85">
        <v>254.1</v>
      </c>
      <c r="C85">
        <v>20.7</v>
      </c>
      <c r="D85">
        <v>267.89999999999998</v>
      </c>
      <c r="E85">
        <v>22.3</v>
      </c>
      <c r="F85">
        <v>13.9</v>
      </c>
      <c r="G85">
        <v>1</v>
      </c>
      <c r="H85">
        <v>1</v>
      </c>
      <c r="I85">
        <v>35</v>
      </c>
      <c r="J85">
        <v>1</v>
      </c>
      <c r="K85">
        <v>1</v>
      </c>
      <c r="L85" s="26">
        <f t="shared" si="40"/>
        <v>-13.799999999999983</v>
      </c>
      <c r="M85" s="26">
        <f t="shared" si="40"/>
        <v>-1.6000000000000014</v>
      </c>
      <c r="N85" s="26">
        <f t="shared" si="41"/>
        <v>190.43999999999954</v>
      </c>
      <c r="O85" s="26">
        <f t="shared" si="41"/>
        <v>2.5600000000000045</v>
      </c>
      <c r="P85" s="26">
        <f t="shared" si="42"/>
        <v>192.99999999999955</v>
      </c>
      <c r="Q85" s="26">
        <f t="shared" si="43"/>
        <v>13.892443989449788</v>
      </c>
      <c r="W85">
        <v>155.57499999999999</v>
      </c>
      <c r="X85">
        <v>215.4</v>
      </c>
      <c r="Y85">
        <v>136.69999999999999</v>
      </c>
      <c r="Z85">
        <v>-1</v>
      </c>
      <c r="AA85">
        <v>-1</v>
      </c>
      <c r="AB85">
        <v>-1</v>
      </c>
      <c r="AC85">
        <v>-1</v>
      </c>
      <c r="AD85">
        <v>0</v>
      </c>
      <c r="AE85">
        <v>31</v>
      </c>
      <c r="AF85">
        <v>-1</v>
      </c>
      <c r="AG85">
        <v>1</v>
      </c>
      <c r="AH85" s="10">
        <f t="shared" si="44"/>
        <v>-52.499999999999972</v>
      </c>
      <c r="AI85" s="10">
        <f t="shared" si="44"/>
        <v>102.6</v>
      </c>
      <c r="AJ85" s="10">
        <f t="shared" si="45"/>
        <v>2756.2499999999968</v>
      </c>
      <c r="AK85" s="10">
        <f t="shared" si="45"/>
        <v>10526.759999999998</v>
      </c>
      <c r="AL85" s="10">
        <f t="shared" si="46"/>
        <v>13283.009999999995</v>
      </c>
      <c r="AM85" s="10">
        <f t="shared" si="47"/>
        <v>115.25194141531844</v>
      </c>
      <c r="AN85"/>
      <c r="AO85"/>
      <c r="AP85"/>
      <c r="AQ85"/>
      <c r="AR85"/>
      <c r="AS85">
        <v>135.66300000000001</v>
      </c>
      <c r="AT85">
        <v>259.39999999999998</v>
      </c>
      <c r="AU85">
        <v>22.7</v>
      </c>
      <c r="AV85">
        <v>268.89999999999998</v>
      </c>
      <c r="AW85">
        <v>28.3</v>
      </c>
      <c r="AX85">
        <v>11</v>
      </c>
      <c r="AY85">
        <v>1</v>
      </c>
      <c r="AZ85">
        <v>1</v>
      </c>
      <c r="BA85">
        <v>33</v>
      </c>
      <c r="BB85">
        <v>1</v>
      </c>
      <c r="BC85">
        <v>1</v>
      </c>
      <c r="BD85" s="1">
        <f t="shared" si="48"/>
        <v>-9.5</v>
      </c>
      <c r="BE85" s="1">
        <f t="shared" si="48"/>
        <v>-5.6000000000000014</v>
      </c>
      <c r="BF85" s="1">
        <f t="shared" si="49"/>
        <v>90.25</v>
      </c>
      <c r="BG85" s="1">
        <f t="shared" si="49"/>
        <v>31.360000000000017</v>
      </c>
      <c r="BH85" s="1">
        <f t="shared" si="50"/>
        <v>121.61000000000001</v>
      </c>
      <c r="BI85" s="1">
        <f t="shared" si="51"/>
        <v>11.027692415006868</v>
      </c>
      <c r="BJ85"/>
      <c r="BK85"/>
      <c r="BL85"/>
      <c r="BM85"/>
      <c r="BN85"/>
      <c r="BO85">
        <v>137.80600000000001</v>
      </c>
      <c r="BP85">
        <v>272.39999999999998</v>
      </c>
      <c r="BQ85">
        <v>33</v>
      </c>
      <c r="BR85">
        <v>-1</v>
      </c>
      <c r="BS85">
        <v>-1</v>
      </c>
      <c r="BT85">
        <v>-1</v>
      </c>
      <c r="BU85">
        <v>-1</v>
      </c>
      <c r="BV85">
        <v>0</v>
      </c>
      <c r="BW85">
        <v>31</v>
      </c>
      <c r="BX85">
        <v>-1</v>
      </c>
      <c r="BY85">
        <v>1</v>
      </c>
      <c r="BZ85" s="10">
        <f t="shared" si="52"/>
        <v>-6</v>
      </c>
      <c r="CA85" s="10">
        <f t="shared" si="52"/>
        <v>-5.1000000000000014</v>
      </c>
      <c r="CB85" s="10">
        <f t="shared" si="53"/>
        <v>36</v>
      </c>
      <c r="CC85" s="10">
        <f t="shared" si="53"/>
        <v>26.010000000000016</v>
      </c>
      <c r="CD85" s="10">
        <f t="shared" si="54"/>
        <v>62.010000000000019</v>
      </c>
      <c r="CE85" s="10">
        <f t="shared" si="55"/>
        <v>7.8746428490440135</v>
      </c>
      <c r="CG85"/>
      <c r="CH85"/>
      <c r="CI85"/>
      <c r="CJ85"/>
      <c r="CK85">
        <v>151.33199999999999</v>
      </c>
      <c r="CL85">
        <v>261.3</v>
      </c>
      <c r="CM85">
        <v>47</v>
      </c>
      <c r="CN85">
        <v>281.39999999999998</v>
      </c>
      <c r="CO85">
        <v>35.6</v>
      </c>
      <c r="CP85">
        <v>23.2</v>
      </c>
      <c r="CQ85">
        <v>1</v>
      </c>
      <c r="CR85">
        <v>1</v>
      </c>
      <c r="CS85">
        <v>37</v>
      </c>
      <c r="CT85">
        <v>1</v>
      </c>
      <c r="CU85">
        <v>1</v>
      </c>
      <c r="CV85" s="1">
        <f t="shared" si="72"/>
        <v>-20.099999999999966</v>
      </c>
      <c r="CW85" s="1">
        <f t="shared" si="73"/>
        <v>11.399999999999999</v>
      </c>
      <c r="CX85" s="1">
        <f t="shared" si="74"/>
        <v>404.00999999999863</v>
      </c>
      <c r="CY85" s="1">
        <f t="shared" si="75"/>
        <v>129.95999999999998</v>
      </c>
      <c r="CZ85" s="1">
        <f t="shared" si="76"/>
        <v>533.96999999999866</v>
      </c>
      <c r="DA85" s="1">
        <f t="shared" si="77"/>
        <v>23.107790893982028</v>
      </c>
      <c r="DB85"/>
      <c r="DC85"/>
      <c r="DD85"/>
      <c r="DE85"/>
      <c r="DF85"/>
      <c r="DG85">
        <v>161.27500000000001</v>
      </c>
      <c r="DH85">
        <v>259.39999999999998</v>
      </c>
      <c r="DI85">
        <v>22.7</v>
      </c>
      <c r="DJ85">
        <v>276.89999999999998</v>
      </c>
      <c r="DK85">
        <v>26.9</v>
      </c>
      <c r="DL85">
        <v>18.100000000000001</v>
      </c>
      <c r="DM85">
        <v>1</v>
      </c>
      <c r="DN85">
        <v>1</v>
      </c>
      <c r="DO85">
        <v>34</v>
      </c>
      <c r="DP85">
        <v>1</v>
      </c>
      <c r="DQ85">
        <v>1</v>
      </c>
      <c r="DR85" s="10">
        <f t="shared" si="78"/>
        <v>-17.5</v>
      </c>
      <c r="DS85" s="10">
        <f t="shared" si="79"/>
        <v>-4.1999999999999993</v>
      </c>
      <c r="DT85" s="10">
        <f t="shared" si="80"/>
        <v>306.25</v>
      </c>
      <c r="DU85" s="10">
        <f t="shared" si="81"/>
        <v>17.639999999999993</v>
      </c>
      <c r="DV85" s="10">
        <f t="shared" si="82"/>
        <v>323.89</v>
      </c>
      <c r="DW85" s="10">
        <f t="shared" si="83"/>
        <v>17.996944185055415</v>
      </c>
      <c r="DX85"/>
      <c r="DY85"/>
      <c r="DZ85"/>
      <c r="EA85"/>
      <c r="EB85"/>
      <c r="EC85" s="1">
        <v>154.04499999999999</v>
      </c>
      <c r="ED85" s="1">
        <v>254.1</v>
      </c>
      <c r="EE85" s="1">
        <v>20.7</v>
      </c>
      <c r="EF85" s="1">
        <v>267.89999999999998</v>
      </c>
      <c r="EG85" s="1">
        <v>22.3</v>
      </c>
      <c r="EH85" s="1">
        <v>13.9</v>
      </c>
      <c r="EI85" s="1">
        <v>1</v>
      </c>
      <c r="EJ85" s="1">
        <v>1</v>
      </c>
      <c r="EK85" s="1">
        <v>35</v>
      </c>
      <c r="EL85" s="1">
        <v>1</v>
      </c>
      <c r="EM85" s="1">
        <v>1</v>
      </c>
      <c r="EN85" s="1">
        <f t="shared" si="64"/>
        <v>-13.799999999999983</v>
      </c>
      <c r="EO85" s="1">
        <f t="shared" si="64"/>
        <v>-1.6000000000000014</v>
      </c>
      <c r="EP85" s="1">
        <f t="shared" si="65"/>
        <v>190.43999999999954</v>
      </c>
      <c r="EQ85" s="1">
        <f t="shared" si="65"/>
        <v>2.5600000000000045</v>
      </c>
      <c r="ER85" s="1">
        <f t="shared" si="66"/>
        <v>192.99999999999955</v>
      </c>
      <c r="ES85" s="1">
        <f t="shared" si="67"/>
        <v>13.892443989449788</v>
      </c>
      <c r="ET85"/>
      <c r="EU85"/>
      <c r="EV85"/>
      <c r="EW85"/>
      <c r="EX85"/>
      <c r="FJ85" s="10">
        <f t="shared" si="68"/>
        <v>0</v>
      </c>
      <c r="FK85" s="10">
        <f t="shared" si="68"/>
        <v>0</v>
      </c>
      <c r="FL85" s="10">
        <f t="shared" si="69"/>
        <v>0</v>
      </c>
      <c r="FM85" s="10">
        <f t="shared" si="69"/>
        <v>0</v>
      </c>
      <c r="FN85" s="10">
        <f t="shared" si="70"/>
        <v>0</v>
      </c>
      <c r="FO85" s="10">
        <f t="shared" si="71"/>
        <v>0</v>
      </c>
      <c r="FP85"/>
      <c r="FQ85"/>
      <c r="FR85"/>
      <c r="FS85"/>
      <c r="FT85"/>
    </row>
    <row r="86" spans="1:176" x14ac:dyDescent="0.35">
      <c r="A86">
        <v>157.93299999999999</v>
      </c>
      <c r="B86">
        <v>266.5</v>
      </c>
      <c r="C86">
        <v>30.7</v>
      </c>
      <c r="D86">
        <v>-1</v>
      </c>
      <c r="E86">
        <v>-1</v>
      </c>
      <c r="F86">
        <v>-1</v>
      </c>
      <c r="G86">
        <v>-1</v>
      </c>
      <c r="H86">
        <v>0</v>
      </c>
      <c r="I86">
        <v>35</v>
      </c>
      <c r="J86">
        <v>-1</v>
      </c>
      <c r="K86">
        <v>1</v>
      </c>
      <c r="L86" s="26">
        <f t="shared" si="40"/>
        <v>12.400000000000006</v>
      </c>
      <c r="M86" s="26">
        <f t="shared" si="40"/>
        <v>10</v>
      </c>
      <c r="N86" s="26">
        <f t="shared" si="41"/>
        <v>153.76000000000013</v>
      </c>
      <c r="O86" s="26">
        <f t="shared" si="41"/>
        <v>100</v>
      </c>
      <c r="P86" s="26">
        <f t="shared" si="42"/>
        <v>253.76000000000013</v>
      </c>
      <c r="Q86" s="26">
        <f t="shared" si="43"/>
        <v>15.929846201391905</v>
      </c>
      <c r="W86">
        <v>155.767</v>
      </c>
      <c r="X86">
        <v>217.3</v>
      </c>
      <c r="Y86">
        <v>44.3</v>
      </c>
      <c r="Z86">
        <v>215.4</v>
      </c>
      <c r="AA86">
        <v>136.69999999999999</v>
      </c>
      <c r="AB86">
        <v>92.4</v>
      </c>
      <c r="AC86">
        <v>0</v>
      </c>
      <c r="AD86">
        <v>0</v>
      </c>
      <c r="AE86">
        <v>31</v>
      </c>
      <c r="AF86">
        <v>0</v>
      </c>
      <c r="AG86">
        <v>1</v>
      </c>
      <c r="AH86" s="10">
        <f t="shared" si="44"/>
        <v>1.9000000000000057</v>
      </c>
      <c r="AI86" s="10">
        <f t="shared" si="44"/>
        <v>-92.399999999999991</v>
      </c>
      <c r="AJ86" s="10">
        <f t="shared" si="45"/>
        <v>3.6100000000000216</v>
      </c>
      <c r="AK86" s="10">
        <f t="shared" si="45"/>
        <v>8537.7599999999984</v>
      </c>
      <c r="AL86" s="10">
        <f t="shared" si="46"/>
        <v>8541.369999999999</v>
      </c>
      <c r="AM86" s="10">
        <f t="shared" si="47"/>
        <v>92.419532567526005</v>
      </c>
      <c r="AN86"/>
      <c r="AO86"/>
      <c r="AP86"/>
      <c r="AQ86"/>
      <c r="AR86"/>
      <c r="AS86">
        <v>140.15899999999999</v>
      </c>
      <c r="AT86">
        <v>199</v>
      </c>
      <c r="AU86">
        <v>142.5</v>
      </c>
      <c r="AV86">
        <v>-1</v>
      </c>
      <c r="AW86">
        <v>-1</v>
      </c>
      <c r="AX86">
        <v>-1</v>
      </c>
      <c r="AY86">
        <v>-1</v>
      </c>
      <c r="AZ86">
        <v>0</v>
      </c>
      <c r="BA86">
        <v>33</v>
      </c>
      <c r="BB86">
        <v>-1</v>
      </c>
      <c r="BC86">
        <v>1</v>
      </c>
      <c r="BD86" s="1">
        <f t="shared" si="48"/>
        <v>-60.399999999999977</v>
      </c>
      <c r="BE86" s="1">
        <f t="shared" si="48"/>
        <v>119.8</v>
      </c>
      <c r="BF86" s="1">
        <f t="shared" ref="BF86:BG89" si="84">BD86^2</f>
        <v>3648.1599999999971</v>
      </c>
      <c r="BG86" s="1">
        <f t="shared" si="84"/>
        <v>14352.039999999999</v>
      </c>
      <c r="BH86" s="1">
        <f t="shared" si="50"/>
        <v>18000.199999999997</v>
      </c>
      <c r="BI86" s="1">
        <f t="shared" si="51"/>
        <v>134.16482400390944</v>
      </c>
      <c r="BJ86"/>
      <c r="BK86"/>
      <c r="BL86"/>
      <c r="BM86"/>
      <c r="BN86"/>
      <c r="BO86">
        <v>138.422</v>
      </c>
      <c r="BP86">
        <v>267.89999999999998</v>
      </c>
      <c r="BQ86">
        <v>22.7</v>
      </c>
      <c r="BR86">
        <v>272.39999999999998</v>
      </c>
      <c r="BS86">
        <v>33</v>
      </c>
      <c r="BT86">
        <v>11.2</v>
      </c>
      <c r="BU86">
        <v>1</v>
      </c>
      <c r="BV86">
        <v>1</v>
      </c>
      <c r="BW86">
        <v>32</v>
      </c>
      <c r="BX86">
        <v>1</v>
      </c>
      <c r="BY86">
        <v>1</v>
      </c>
      <c r="BZ86" s="10">
        <f t="shared" si="52"/>
        <v>-4.5</v>
      </c>
      <c r="CA86" s="10">
        <f t="shared" si="52"/>
        <v>-10.3</v>
      </c>
      <c r="CB86" s="10">
        <f t="shared" si="53"/>
        <v>20.25</v>
      </c>
      <c r="CC86" s="10">
        <f t="shared" si="53"/>
        <v>106.09000000000002</v>
      </c>
      <c r="CD86" s="10">
        <f t="shared" si="54"/>
        <v>126.34000000000002</v>
      </c>
      <c r="CE86" s="10">
        <f t="shared" si="55"/>
        <v>11.240106761058811</v>
      </c>
      <c r="CG86"/>
      <c r="CH86"/>
      <c r="CI86"/>
      <c r="CJ86"/>
      <c r="CK86">
        <v>154.61199999999999</v>
      </c>
      <c r="CL86">
        <v>272.39999999999998</v>
      </c>
      <c r="CM86">
        <v>34.299999999999997</v>
      </c>
      <c r="CN86">
        <v>-1</v>
      </c>
      <c r="CO86">
        <v>-1</v>
      </c>
      <c r="CP86">
        <v>-1</v>
      </c>
      <c r="CQ86">
        <v>-1</v>
      </c>
      <c r="CR86">
        <v>0</v>
      </c>
      <c r="CS86">
        <v>37</v>
      </c>
      <c r="CT86">
        <v>-1</v>
      </c>
      <c r="CU86">
        <v>1</v>
      </c>
      <c r="CV86" s="1">
        <f t="shared" si="72"/>
        <v>11.099999999999966</v>
      </c>
      <c r="CW86" s="1">
        <f t="shared" si="73"/>
        <v>-12.700000000000003</v>
      </c>
      <c r="CX86" s="1">
        <f t="shared" si="74"/>
        <v>123.20999999999924</v>
      </c>
      <c r="CY86" s="1">
        <f t="shared" si="75"/>
        <v>161.29000000000008</v>
      </c>
      <c r="CZ86" s="1">
        <f t="shared" si="76"/>
        <v>284.49999999999932</v>
      </c>
      <c r="DA86" s="1">
        <f t="shared" si="77"/>
        <v>16.867127793432982</v>
      </c>
      <c r="DB86"/>
      <c r="DC86"/>
      <c r="DD86"/>
      <c r="DE86"/>
      <c r="DF86"/>
      <c r="DG86">
        <v>164.73099999999999</v>
      </c>
      <c r="DH86">
        <v>276.89999999999998</v>
      </c>
      <c r="DI86">
        <v>34.700000000000003</v>
      </c>
      <c r="DJ86">
        <v>-1</v>
      </c>
      <c r="DK86">
        <v>-1</v>
      </c>
      <c r="DL86">
        <v>-1</v>
      </c>
      <c r="DM86">
        <v>-1</v>
      </c>
      <c r="DN86">
        <v>0</v>
      </c>
      <c r="DO86">
        <v>34</v>
      </c>
      <c r="DP86">
        <v>-1</v>
      </c>
      <c r="DQ86">
        <v>1</v>
      </c>
      <c r="DR86" s="10">
        <f t="shared" si="78"/>
        <v>17.5</v>
      </c>
      <c r="DS86" s="10">
        <f t="shared" si="79"/>
        <v>12.000000000000004</v>
      </c>
      <c r="DT86" s="10">
        <f t="shared" si="80"/>
        <v>306.25</v>
      </c>
      <c r="DU86" s="10">
        <f t="shared" si="81"/>
        <v>144.00000000000009</v>
      </c>
      <c r="DV86" s="10">
        <f t="shared" si="82"/>
        <v>450.25000000000011</v>
      </c>
      <c r="DW86" s="10">
        <f t="shared" si="83"/>
        <v>21.219095173922948</v>
      </c>
      <c r="DX86"/>
      <c r="DY86"/>
      <c r="DZ86"/>
      <c r="EA86"/>
      <c r="EB86"/>
      <c r="EC86" s="1">
        <v>157.93299999999999</v>
      </c>
      <c r="ED86" s="1">
        <v>266.5</v>
      </c>
      <c r="EE86" s="1">
        <v>30.7</v>
      </c>
      <c r="EF86" s="1">
        <v>-1</v>
      </c>
      <c r="EG86" s="1">
        <v>-1</v>
      </c>
      <c r="EH86" s="1">
        <v>-1</v>
      </c>
      <c r="EI86" s="1">
        <v>-1</v>
      </c>
      <c r="EJ86" s="1">
        <v>0</v>
      </c>
      <c r="EK86" s="1">
        <v>35</v>
      </c>
      <c r="EL86" s="1">
        <v>-1</v>
      </c>
      <c r="EM86" s="1">
        <v>1</v>
      </c>
      <c r="EN86" s="1">
        <f t="shared" ref="EN86:EN95" si="85">ED86-ED85</f>
        <v>12.400000000000006</v>
      </c>
      <c r="EO86" s="1">
        <f t="shared" ref="EO86:EO95" si="86">EE86-EE85</f>
        <v>10</v>
      </c>
      <c r="EP86" s="1">
        <f t="shared" ref="EP86:EP95" si="87">EN86^2</f>
        <v>153.76000000000013</v>
      </c>
      <c r="EQ86" s="1">
        <f t="shared" ref="EQ86:EQ95" si="88">EO86^2</f>
        <v>100</v>
      </c>
      <c r="ER86" s="1">
        <f t="shared" ref="ER86:ER95" si="89">EP86+EQ86</f>
        <v>253.76000000000013</v>
      </c>
      <c r="ES86" s="1">
        <f t="shared" ref="ES86:ES95" si="90">SQRT(ER86)</f>
        <v>15.929846201391905</v>
      </c>
      <c r="ET86"/>
      <c r="EU86"/>
      <c r="EV86"/>
      <c r="EW86"/>
      <c r="EX86"/>
      <c r="FJ86" s="10">
        <f t="shared" si="68"/>
        <v>0</v>
      </c>
      <c r="FK86" s="10">
        <f t="shared" si="68"/>
        <v>0</v>
      </c>
      <c r="FL86" s="10">
        <f t="shared" si="69"/>
        <v>0</v>
      </c>
      <c r="FM86" s="10">
        <f t="shared" si="69"/>
        <v>0</v>
      </c>
      <c r="FN86" s="10">
        <f t="shared" si="70"/>
        <v>0</v>
      </c>
      <c r="FO86" s="10">
        <f t="shared" si="71"/>
        <v>0</v>
      </c>
      <c r="FP86"/>
      <c r="FQ86"/>
      <c r="FR86"/>
      <c r="FS86"/>
      <c r="FT86"/>
    </row>
    <row r="87" spans="1:176" x14ac:dyDescent="0.35">
      <c r="A87">
        <v>158.58000000000001</v>
      </c>
      <c r="B87">
        <v>251.8</v>
      </c>
      <c r="C87">
        <v>23.4</v>
      </c>
      <c r="D87">
        <v>266.5</v>
      </c>
      <c r="E87">
        <v>30.7</v>
      </c>
      <c r="F87">
        <v>16.5</v>
      </c>
      <c r="G87">
        <v>1</v>
      </c>
      <c r="H87">
        <v>1</v>
      </c>
      <c r="I87">
        <v>36</v>
      </c>
      <c r="J87">
        <v>1</v>
      </c>
      <c r="K87">
        <v>1</v>
      </c>
      <c r="L87" s="26">
        <f t="shared" si="40"/>
        <v>-14.699999999999989</v>
      </c>
      <c r="M87" s="26">
        <f t="shared" si="40"/>
        <v>-7.3000000000000007</v>
      </c>
      <c r="N87" s="26">
        <f t="shared" si="41"/>
        <v>216.08999999999966</v>
      </c>
      <c r="O87" s="26">
        <f t="shared" si="41"/>
        <v>53.290000000000013</v>
      </c>
      <c r="P87" s="26">
        <f t="shared" si="42"/>
        <v>269.37999999999965</v>
      </c>
      <c r="Q87" s="26">
        <f t="shared" si="43"/>
        <v>16.412799883018121</v>
      </c>
      <c r="W87">
        <v>156.03899999999999</v>
      </c>
      <c r="X87">
        <v>218.5</v>
      </c>
      <c r="Y87">
        <v>151.19999999999999</v>
      </c>
      <c r="Z87">
        <v>217.3</v>
      </c>
      <c r="AA87">
        <v>44.3</v>
      </c>
      <c r="AB87">
        <v>106.9</v>
      </c>
      <c r="AC87">
        <v>3</v>
      </c>
      <c r="AD87">
        <v>0</v>
      </c>
      <c r="AE87">
        <v>31</v>
      </c>
      <c r="AF87">
        <v>0</v>
      </c>
      <c r="AG87">
        <v>1</v>
      </c>
      <c r="AH87" s="10">
        <f t="shared" si="44"/>
        <v>1.1999999999999886</v>
      </c>
      <c r="AI87" s="10">
        <f t="shared" si="44"/>
        <v>106.89999999999999</v>
      </c>
      <c r="AJ87" s="10">
        <f t="shared" si="45"/>
        <v>1.4399999999999726</v>
      </c>
      <c r="AK87" s="10">
        <f t="shared" si="45"/>
        <v>11427.609999999999</v>
      </c>
      <c r="AL87" s="10">
        <f t="shared" si="46"/>
        <v>11429.05</v>
      </c>
      <c r="AM87" s="10">
        <f t="shared" si="47"/>
        <v>106.90673505443893</v>
      </c>
      <c r="AN87"/>
      <c r="AO87"/>
      <c r="AP87"/>
      <c r="AQ87"/>
      <c r="AR87"/>
      <c r="AS87">
        <v>140.43100000000001</v>
      </c>
      <c r="AT87">
        <v>256.5</v>
      </c>
      <c r="AU87">
        <v>26.9</v>
      </c>
      <c r="AV87">
        <v>199</v>
      </c>
      <c r="AW87">
        <v>142.5</v>
      </c>
      <c r="AX87">
        <v>129.1</v>
      </c>
      <c r="AY87">
        <v>3</v>
      </c>
      <c r="AZ87">
        <v>0</v>
      </c>
      <c r="BA87">
        <v>33</v>
      </c>
      <c r="BB87">
        <v>0</v>
      </c>
      <c r="BC87">
        <v>1</v>
      </c>
      <c r="BD87" s="1">
        <f t="shared" si="48"/>
        <v>57.5</v>
      </c>
      <c r="BE87" s="1">
        <f t="shared" si="48"/>
        <v>-115.6</v>
      </c>
      <c r="BF87" s="1">
        <f t="shared" si="84"/>
        <v>3306.25</v>
      </c>
      <c r="BG87" s="1">
        <f t="shared" si="84"/>
        <v>13363.359999999999</v>
      </c>
      <c r="BH87" s="1">
        <f t="shared" si="50"/>
        <v>16669.61</v>
      </c>
      <c r="BI87" s="1">
        <f t="shared" si="51"/>
        <v>129.11084385132025</v>
      </c>
      <c r="BJ87"/>
      <c r="BK87"/>
      <c r="BL87"/>
      <c r="BM87"/>
      <c r="BN87"/>
      <c r="BO87">
        <v>141.48599999999999</v>
      </c>
      <c r="BP87">
        <v>274.3</v>
      </c>
      <c r="BQ87">
        <v>36.5</v>
      </c>
      <c r="BR87">
        <v>-1</v>
      </c>
      <c r="BS87">
        <v>-1</v>
      </c>
      <c r="BT87">
        <v>-1</v>
      </c>
      <c r="BU87">
        <v>-1</v>
      </c>
      <c r="BV87">
        <v>0</v>
      </c>
      <c r="BW87">
        <v>32</v>
      </c>
      <c r="BX87">
        <v>-1</v>
      </c>
      <c r="BY87">
        <v>1</v>
      </c>
      <c r="BZ87" s="10">
        <f t="shared" si="52"/>
        <v>6.4000000000000341</v>
      </c>
      <c r="CA87" s="10">
        <f t="shared" si="52"/>
        <v>13.8</v>
      </c>
      <c r="CB87" s="10">
        <f t="shared" si="53"/>
        <v>40.960000000000434</v>
      </c>
      <c r="CC87" s="10">
        <f t="shared" si="53"/>
        <v>190.44000000000003</v>
      </c>
      <c r="CD87" s="10">
        <f t="shared" si="54"/>
        <v>231.40000000000046</v>
      </c>
      <c r="CE87" s="10">
        <f t="shared" si="55"/>
        <v>15.211837495845151</v>
      </c>
      <c r="CG87"/>
      <c r="CH87"/>
      <c r="CI87"/>
      <c r="CJ87"/>
      <c r="CK87">
        <v>155.012</v>
      </c>
      <c r="CL87">
        <v>249.4</v>
      </c>
      <c r="CM87">
        <v>22.7</v>
      </c>
      <c r="CN87">
        <v>272.39999999999998</v>
      </c>
      <c r="CO87">
        <v>34.299999999999997</v>
      </c>
      <c r="CP87">
        <v>25.8</v>
      </c>
      <c r="CQ87">
        <v>1</v>
      </c>
      <c r="CR87">
        <v>1</v>
      </c>
      <c r="CS87">
        <v>38</v>
      </c>
      <c r="CT87">
        <v>1</v>
      </c>
      <c r="CU87">
        <v>1</v>
      </c>
      <c r="CV87" s="1">
        <f t="shared" si="72"/>
        <v>-22.999999999999972</v>
      </c>
      <c r="CW87" s="1">
        <f t="shared" si="73"/>
        <v>-11.599999999999998</v>
      </c>
      <c r="CX87" s="1">
        <f t="shared" si="74"/>
        <v>528.99999999999864</v>
      </c>
      <c r="CY87" s="1">
        <f t="shared" si="75"/>
        <v>134.55999999999995</v>
      </c>
      <c r="CZ87" s="1">
        <f t="shared" si="76"/>
        <v>663.55999999999858</v>
      </c>
      <c r="DA87" s="1">
        <f t="shared" si="77"/>
        <v>25.759658382827954</v>
      </c>
      <c r="DB87"/>
      <c r="DC87"/>
      <c r="DD87"/>
      <c r="DE87"/>
      <c r="DF87"/>
      <c r="DG87">
        <v>165.178</v>
      </c>
      <c r="DH87">
        <v>258.89999999999998</v>
      </c>
      <c r="DI87">
        <v>43.9</v>
      </c>
      <c r="DJ87">
        <v>276.89999999999998</v>
      </c>
      <c r="DK87">
        <v>34.700000000000003</v>
      </c>
      <c r="DL87">
        <v>20.2</v>
      </c>
      <c r="DM87">
        <v>1</v>
      </c>
      <c r="DN87">
        <v>1</v>
      </c>
      <c r="DO87">
        <v>35</v>
      </c>
      <c r="DP87">
        <v>1</v>
      </c>
      <c r="DQ87">
        <v>1</v>
      </c>
      <c r="DR87" s="10">
        <f t="shared" si="78"/>
        <v>-18</v>
      </c>
      <c r="DS87" s="10">
        <f t="shared" si="79"/>
        <v>9.1999999999999957</v>
      </c>
      <c r="DT87" s="10">
        <f t="shared" si="80"/>
        <v>324</v>
      </c>
      <c r="DU87" s="10">
        <f t="shared" si="81"/>
        <v>84.639999999999915</v>
      </c>
      <c r="DV87" s="10">
        <f t="shared" si="82"/>
        <v>408.63999999999993</v>
      </c>
      <c r="DW87" s="10">
        <f t="shared" si="83"/>
        <v>20.214846029589243</v>
      </c>
      <c r="DX87"/>
      <c r="DY87"/>
      <c r="DZ87"/>
      <c r="EA87"/>
      <c r="EB87"/>
      <c r="EC87" s="1">
        <v>158.58000000000001</v>
      </c>
      <c r="ED87" s="1">
        <v>251.8</v>
      </c>
      <c r="EE87" s="1">
        <v>23.4</v>
      </c>
      <c r="EF87" s="1">
        <v>266.5</v>
      </c>
      <c r="EG87" s="1">
        <v>30.7</v>
      </c>
      <c r="EH87" s="1">
        <v>16.5</v>
      </c>
      <c r="EI87" s="1">
        <v>1</v>
      </c>
      <c r="EJ87" s="1">
        <v>1</v>
      </c>
      <c r="EK87" s="1">
        <v>36</v>
      </c>
      <c r="EL87" s="1">
        <v>1</v>
      </c>
      <c r="EM87" s="1">
        <v>1</v>
      </c>
      <c r="EN87" s="1">
        <f t="shared" si="85"/>
        <v>-14.699999999999989</v>
      </c>
      <c r="EO87" s="1">
        <f t="shared" si="86"/>
        <v>-7.3000000000000007</v>
      </c>
      <c r="EP87" s="1">
        <f t="shared" si="87"/>
        <v>216.08999999999966</v>
      </c>
      <c r="EQ87" s="1">
        <f t="shared" si="88"/>
        <v>53.290000000000013</v>
      </c>
      <c r="ER87" s="1">
        <f t="shared" si="89"/>
        <v>269.37999999999965</v>
      </c>
      <c r="ES87" s="1">
        <f t="shared" si="90"/>
        <v>16.412799883018121</v>
      </c>
      <c r="ET87"/>
      <c r="EU87"/>
      <c r="EV87"/>
      <c r="EW87"/>
      <c r="EX87"/>
      <c r="FJ87" s="10">
        <f t="shared" si="68"/>
        <v>0</v>
      </c>
      <c r="FK87" s="10">
        <f t="shared" si="68"/>
        <v>0</v>
      </c>
      <c r="FL87" s="10">
        <f t="shared" si="69"/>
        <v>0</v>
      </c>
      <c r="FM87" s="10">
        <f t="shared" si="69"/>
        <v>0</v>
      </c>
      <c r="FN87" s="10">
        <f t="shared" si="70"/>
        <v>0</v>
      </c>
      <c r="FO87" s="10">
        <f t="shared" si="71"/>
        <v>0</v>
      </c>
      <c r="FP87"/>
      <c r="FQ87"/>
      <c r="FR87"/>
      <c r="FS87"/>
      <c r="FT87"/>
    </row>
    <row r="88" spans="1:176" x14ac:dyDescent="0.35">
      <c r="A88">
        <v>161.97200000000001</v>
      </c>
      <c r="B88">
        <v>267.89999999999998</v>
      </c>
      <c r="C88">
        <v>25.8</v>
      </c>
      <c r="D88">
        <v>-1</v>
      </c>
      <c r="E88">
        <v>-1</v>
      </c>
      <c r="F88">
        <v>-1</v>
      </c>
      <c r="G88">
        <v>-1</v>
      </c>
      <c r="H88">
        <v>0</v>
      </c>
      <c r="I88">
        <v>36</v>
      </c>
      <c r="J88">
        <v>-1</v>
      </c>
      <c r="K88">
        <v>1</v>
      </c>
      <c r="L88" s="26">
        <f t="shared" si="40"/>
        <v>16.099999999999966</v>
      </c>
      <c r="M88" s="26">
        <f t="shared" si="40"/>
        <v>2.4000000000000021</v>
      </c>
      <c r="N88" s="26">
        <f t="shared" si="41"/>
        <v>259.2099999999989</v>
      </c>
      <c r="O88" s="26">
        <f t="shared" si="41"/>
        <v>5.7600000000000104</v>
      </c>
      <c r="P88" s="26">
        <f t="shared" si="42"/>
        <v>264.96999999999889</v>
      </c>
      <c r="Q88" s="26">
        <f t="shared" si="43"/>
        <v>16.27789912734438</v>
      </c>
      <c r="W88">
        <v>156.10300000000001</v>
      </c>
      <c r="X88">
        <v>267.89999999999998</v>
      </c>
      <c r="Y88">
        <v>128.69999999999999</v>
      </c>
      <c r="Z88">
        <v>218.5</v>
      </c>
      <c r="AA88">
        <v>151.19999999999999</v>
      </c>
      <c r="AB88">
        <v>54.3</v>
      </c>
      <c r="AC88">
        <v>2</v>
      </c>
      <c r="AD88">
        <v>0</v>
      </c>
      <c r="AE88">
        <v>31</v>
      </c>
      <c r="AF88">
        <v>0</v>
      </c>
      <c r="AG88">
        <v>1</v>
      </c>
      <c r="AH88" s="10">
        <f t="shared" si="44"/>
        <v>49.399999999999977</v>
      </c>
      <c r="AI88" s="10">
        <f t="shared" si="44"/>
        <v>-22.5</v>
      </c>
      <c r="AJ88" s="10">
        <f t="shared" si="45"/>
        <v>2440.3599999999979</v>
      </c>
      <c r="AK88" s="10">
        <f t="shared" si="45"/>
        <v>506.25</v>
      </c>
      <c r="AL88" s="10">
        <f t="shared" si="46"/>
        <v>2946.6099999999979</v>
      </c>
      <c r="AM88" s="10">
        <f t="shared" si="47"/>
        <v>54.282686005760603</v>
      </c>
      <c r="AN88"/>
      <c r="AO88"/>
      <c r="AP88"/>
      <c r="AQ88"/>
      <c r="AR88"/>
      <c r="AS88">
        <v>140.863</v>
      </c>
      <c r="AT88">
        <v>221.1</v>
      </c>
      <c r="AU88">
        <v>151</v>
      </c>
      <c r="AV88">
        <v>256.5</v>
      </c>
      <c r="AW88">
        <v>26.9</v>
      </c>
      <c r="AX88">
        <v>129</v>
      </c>
      <c r="AY88">
        <v>3</v>
      </c>
      <c r="AZ88">
        <v>0</v>
      </c>
      <c r="BA88">
        <v>33</v>
      </c>
      <c r="BB88">
        <v>0</v>
      </c>
      <c r="BC88">
        <v>1</v>
      </c>
      <c r="BD88" s="1">
        <f t="shared" si="48"/>
        <v>-35.400000000000006</v>
      </c>
      <c r="BE88" s="1">
        <f t="shared" si="48"/>
        <v>124.1</v>
      </c>
      <c r="BF88" s="1">
        <f t="shared" si="84"/>
        <v>1253.1600000000003</v>
      </c>
      <c r="BG88" s="1">
        <f t="shared" si="84"/>
        <v>15400.81</v>
      </c>
      <c r="BH88" s="1">
        <f t="shared" si="50"/>
        <v>16653.97</v>
      </c>
      <c r="BI88" s="1">
        <f t="shared" si="51"/>
        <v>129.05026152627511</v>
      </c>
      <c r="BJ88"/>
      <c r="BK88"/>
      <c r="BL88"/>
      <c r="BM88"/>
      <c r="BN88"/>
      <c r="BO88">
        <v>142.149</v>
      </c>
      <c r="BP88">
        <v>273.10000000000002</v>
      </c>
      <c r="BQ88">
        <v>23.2</v>
      </c>
      <c r="BR88">
        <v>274.3</v>
      </c>
      <c r="BS88">
        <v>36.5</v>
      </c>
      <c r="BT88">
        <v>13.4</v>
      </c>
      <c r="BU88">
        <v>1</v>
      </c>
      <c r="BV88">
        <v>1</v>
      </c>
      <c r="BW88">
        <v>33</v>
      </c>
      <c r="BX88">
        <v>1</v>
      </c>
      <c r="BY88">
        <v>1</v>
      </c>
      <c r="BZ88" s="10">
        <f t="shared" ref="BZ88:BZ104" si="91">BP88-BP87</f>
        <v>-1.1999999999999886</v>
      </c>
      <c r="CA88" s="10">
        <f t="shared" ref="CA88:CA104" si="92">BQ88-BQ87</f>
        <v>-13.3</v>
      </c>
      <c r="CB88" s="10">
        <f t="shared" ref="CB88:CB104" si="93">BZ88^2</f>
        <v>1.4399999999999726</v>
      </c>
      <c r="CC88" s="10">
        <f t="shared" ref="CC88:CC104" si="94">CA88^2</f>
        <v>176.89000000000001</v>
      </c>
      <c r="CD88" s="10">
        <f t="shared" ref="CD88:CD104" si="95">CB88+CC88</f>
        <v>178.32999999999998</v>
      </c>
      <c r="CE88" s="10">
        <f t="shared" ref="CE88:CE104" si="96">SQRT(CD88)</f>
        <v>13.35402561027947</v>
      </c>
      <c r="CG88"/>
      <c r="CH88"/>
      <c r="CI88"/>
      <c r="CJ88"/>
      <c r="CK88">
        <v>158.708</v>
      </c>
      <c r="CL88">
        <v>273.10000000000002</v>
      </c>
      <c r="CM88">
        <v>30.3</v>
      </c>
      <c r="CN88">
        <v>-1</v>
      </c>
      <c r="CO88">
        <v>-1</v>
      </c>
      <c r="CP88">
        <v>-1</v>
      </c>
      <c r="CQ88">
        <v>-1</v>
      </c>
      <c r="CR88">
        <v>0</v>
      </c>
      <c r="CS88">
        <v>38</v>
      </c>
      <c r="CT88">
        <v>-1</v>
      </c>
      <c r="CU88">
        <v>1</v>
      </c>
      <c r="CV88" s="1">
        <f t="shared" si="72"/>
        <v>23.700000000000017</v>
      </c>
      <c r="CW88" s="1">
        <f t="shared" si="73"/>
        <v>7.6000000000000014</v>
      </c>
      <c r="CX88" s="1">
        <f t="shared" si="74"/>
        <v>561.69000000000085</v>
      </c>
      <c r="CY88" s="1">
        <f t="shared" si="75"/>
        <v>57.760000000000019</v>
      </c>
      <c r="CZ88" s="1">
        <f t="shared" si="76"/>
        <v>619.45000000000084</v>
      </c>
      <c r="DA88" s="1">
        <f t="shared" si="77"/>
        <v>24.888752479784937</v>
      </c>
      <c r="DB88"/>
      <c r="DC88"/>
      <c r="DD88"/>
      <c r="DE88"/>
      <c r="DF88"/>
      <c r="DG88">
        <v>168.90600000000001</v>
      </c>
      <c r="DH88">
        <v>281.39999999999998</v>
      </c>
      <c r="DI88">
        <v>35.4</v>
      </c>
      <c r="DJ88">
        <v>-1</v>
      </c>
      <c r="DK88">
        <v>-1</v>
      </c>
      <c r="DL88">
        <v>-1</v>
      </c>
      <c r="DM88">
        <v>-1</v>
      </c>
      <c r="DN88">
        <v>0</v>
      </c>
      <c r="DO88">
        <v>35</v>
      </c>
      <c r="DP88">
        <v>-1</v>
      </c>
      <c r="DQ88">
        <v>1</v>
      </c>
      <c r="DR88" s="10">
        <f t="shared" si="78"/>
        <v>22.5</v>
      </c>
      <c r="DS88" s="10">
        <f t="shared" si="79"/>
        <v>-8.5</v>
      </c>
      <c r="DT88" s="10">
        <f t="shared" si="80"/>
        <v>506.25</v>
      </c>
      <c r="DU88" s="10">
        <f t="shared" si="81"/>
        <v>72.25</v>
      </c>
      <c r="DV88" s="10">
        <f t="shared" si="82"/>
        <v>578.5</v>
      </c>
      <c r="DW88" s="10">
        <f t="shared" si="83"/>
        <v>24.052026941611388</v>
      </c>
      <c r="DX88"/>
      <c r="DY88"/>
      <c r="DZ88"/>
      <c r="EA88"/>
      <c r="EB88"/>
      <c r="EC88" s="1">
        <v>161.97200000000001</v>
      </c>
      <c r="ED88" s="1">
        <v>267.89999999999998</v>
      </c>
      <c r="EE88" s="1">
        <v>25.8</v>
      </c>
      <c r="EF88" s="1">
        <v>-1</v>
      </c>
      <c r="EG88" s="1">
        <v>-1</v>
      </c>
      <c r="EH88" s="1">
        <v>-1</v>
      </c>
      <c r="EI88" s="1">
        <v>-1</v>
      </c>
      <c r="EJ88" s="1">
        <v>0</v>
      </c>
      <c r="EK88" s="1">
        <v>36</v>
      </c>
      <c r="EL88" s="1">
        <v>-1</v>
      </c>
      <c r="EM88" s="1">
        <v>1</v>
      </c>
      <c r="EN88" s="1">
        <f t="shared" si="85"/>
        <v>16.099999999999966</v>
      </c>
      <c r="EO88" s="1">
        <f t="shared" si="86"/>
        <v>2.4000000000000021</v>
      </c>
      <c r="EP88" s="1">
        <f t="shared" si="87"/>
        <v>259.2099999999989</v>
      </c>
      <c r="EQ88" s="1">
        <f t="shared" si="88"/>
        <v>5.7600000000000104</v>
      </c>
      <c r="ER88" s="1">
        <f t="shared" si="89"/>
        <v>264.96999999999889</v>
      </c>
      <c r="ES88" s="1">
        <f t="shared" si="90"/>
        <v>16.27789912734438</v>
      </c>
      <c r="ET88"/>
      <c r="EU88"/>
      <c r="EV88"/>
      <c r="EW88"/>
      <c r="EX88"/>
      <c r="FJ88" s="10">
        <f t="shared" si="68"/>
        <v>0</v>
      </c>
      <c r="FK88" s="10">
        <f t="shared" si="68"/>
        <v>0</v>
      </c>
      <c r="FL88" s="10">
        <f t="shared" si="69"/>
        <v>0</v>
      </c>
      <c r="FM88" s="10">
        <f t="shared" si="69"/>
        <v>0</v>
      </c>
      <c r="FN88" s="10">
        <f t="shared" si="70"/>
        <v>0</v>
      </c>
      <c r="FO88" s="10">
        <f t="shared" si="71"/>
        <v>0</v>
      </c>
      <c r="FP88"/>
      <c r="FQ88"/>
      <c r="FR88"/>
      <c r="FS88"/>
      <c r="FT88"/>
    </row>
    <row r="89" spans="1:176" x14ac:dyDescent="0.35">
      <c r="A89">
        <v>162.39599999999999</v>
      </c>
      <c r="B89">
        <v>255.3</v>
      </c>
      <c r="C89">
        <v>22</v>
      </c>
      <c r="D89">
        <v>267.89999999999998</v>
      </c>
      <c r="E89">
        <v>25.8</v>
      </c>
      <c r="F89">
        <v>13.1</v>
      </c>
      <c r="G89">
        <v>1</v>
      </c>
      <c r="H89">
        <v>1</v>
      </c>
      <c r="I89">
        <v>37</v>
      </c>
      <c r="J89">
        <v>1</v>
      </c>
      <c r="K89">
        <v>1</v>
      </c>
      <c r="L89" s="26">
        <f t="shared" si="40"/>
        <v>-12.599999999999966</v>
      </c>
      <c r="M89" s="26">
        <f t="shared" si="40"/>
        <v>-3.8000000000000007</v>
      </c>
      <c r="N89" s="26">
        <f t="shared" si="41"/>
        <v>158.75999999999914</v>
      </c>
      <c r="O89" s="26">
        <f t="shared" si="41"/>
        <v>14.440000000000005</v>
      </c>
      <c r="P89" s="26">
        <f t="shared" si="42"/>
        <v>173.19999999999914</v>
      </c>
      <c r="Q89" s="26">
        <f t="shared" si="43"/>
        <v>13.160547101089648</v>
      </c>
      <c r="W89">
        <v>156.15899999999999</v>
      </c>
      <c r="X89">
        <v>281.39999999999998</v>
      </c>
      <c r="Y89">
        <v>20.7</v>
      </c>
      <c r="Z89">
        <v>267.89999999999998</v>
      </c>
      <c r="AA89">
        <v>128.69999999999999</v>
      </c>
      <c r="AB89">
        <v>108.8</v>
      </c>
      <c r="AC89">
        <v>3</v>
      </c>
      <c r="AD89">
        <v>0</v>
      </c>
      <c r="AE89">
        <v>31</v>
      </c>
      <c r="AF89">
        <v>0</v>
      </c>
      <c r="AG89">
        <v>1</v>
      </c>
      <c r="AH89" s="10">
        <f t="shared" si="44"/>
        <v>13.5</v>
      </c>
      <c r="AI89" s="10">
        <f t="shared" si="44"/>
        <v>-107.99999999999999</v>
      </c>
      <c r="AJ89" s="10">
        <f t="shared" si="45"/>
        <v>182.25</v>
      </c>
      <c r="AK89" s="10">
        <f t="shared" si="45"/>
        <v>11663.999999999996</v>
      </c>
      <c r="AL89" s="10">
        <f t="shared" si="46"/>
        <v>11846.249999999996</v>
      </c>
      <c r="AM89" s="10">
        <f t="shared" si="47"/>
        <v>108.8404796020304</v>
      </c>
      <c r="AN89"/>
      <c r="AO89"/>
      <c r="AP89"/>
      <c r="AQ89"/>
      <c r="AR89"/>
      <c r="AS89">
        <v>142.15899999999999</v>
      </c>
      <c r="AT89">
        <v>276.89999999999998</v>
      </c>
      <c r="AU89">
        <v>36.700000000000003</v>
      </c>
      <c r="AV89">
        <v>221.1</v>
      </c>
      <c r="AW89">
        <v>151</v>
      </c>
      <c r="AX89">
        <v>127.1</v>
      </c>
      <c r="AY89">
        <v>3</v>
      </c>
      <c r="AZ89">
        <v>0</v>
      </c>
      <c r="BA89">
        <v>33</v>
      </c>
      <c r="BB89">
        <v>0</v>
      </c>
      <c r="BC89">
        <v>1</v>
      </c>
      <c r="BD89" s="1">
        <f t="shared" si="48"/>
        <v>55.799999999999983</v>
      </c>
      <c r="BE89" s="1">
        <f t="shared" si="48"/>
        <v>-114.3</v>
      </c>
      <c r="BF89" s="1">
        <f t="shared" si="84"/>
        <v>3113.6399999999981</v>
      </c>
      <c r="BG89" s="1">
        <f t="shared" si="84"/>
        <v>13064.49</v>
      </c>
      <c r="BH89" s="1">
        <f t="shared" si="50"/>
        <v>16178.129999999997</v>
      </c>
      <c r="BI89" s="1">
        <f t="shared" si="51"/>
        <v>127.19327812427824</v>
      </c>
      <c r="BJ89"/>
      <c r="BK89"/>
      <c r="BL89"/>
      <c r="BM89"/>
      <c r="BN89"/>
      <c r="BO89">
        <v>146.565</v>
      </c>
      <c r="BP89">
        <v>276.2</v>
      </c>
      <c r="BQ89">
        <v>36.700000000000003</v>
      </c>
      <c r="BR89">
        <v>-1</v>
      </c>
      <c r="BS89">
        <v>-1</v>
      </c>
      <c r="BT89">
        <v>-1</v>
      </c>
      <c r="BU89">
        <v>-1</v>
      </c>
      <c r="BV89">
        <v>0</v>
      </c>
      <c r="BW89">
        <v>33</v>
      </c>
      <c r="BX89">
        <v>-1</v>
      </c>
      <c r="BY89">
        <v>1</v>
      </c>
      <c r="BZ89" s="10">
        <f t="shared" si="91"/>
        <v>3.0999999999999659</v>
      </c>
      <c r="CA89" s="10">
        <f t="shared" si="92"/>
        <v>13.500000000000004</v>
      </c>
      <c r="CB89" s="10">
        <f t="shared" si="93"/>
        <v>9.609999999999788</v>
      </c>
      <c r="CC89" s="10">
        <f t="shared" si="94"/>
        <v>182.25000000000009</v>
      </c>
      <c r="CD89" s="10">
        <f t="shared" si="95"/>
        <v>191.85999999999987</v>
      </c>
      <c r="CE89" s="10">
        <f t="shared" si="96"/>
        <v>13.851353724455956</v>
      </c>
      <c r="CG89"/>
      <c r="CH89"/>
      <c r="CI89"/>
      <c r="CJ89"/>
      <c r="CK89">
        <v>159.38800000000001</v>
      </c>
      <c r="CL89">
        <v>270.3</v>
      </c>
      <c r="CM89">
        <v>28.1</v>
      </c>
      <c r="CN89">
        <v>273.10000000000002</v>
      </c>
      <c r="CO89">
        <v>30.3</v>
      </c>
      <c r="CP89">
        <v>3.6</v>
      </c>
      <c r="CQ89">
        <v>1</v>
      </c>
      <c r="CR89">
        <v>1</v>
      </c>
      <c r="CS89">
        <v>39</v>
      </c>
      <c r="CT89">
        <v>1</v>
      </c>
      <c r="CU89">
        <v>1</v>
      </c>
      <c r="CV89" s="1">
        <f t="shared" si="72"/>
        <v>-2.8000000000000114</v>
      </c>
      <c r="CW89" s="1">
        <f t="shared" si="73"/>
        <v>-2.1999999999999993</v>
      </c>
      <c r="CX89" s="1">
        <f t="shared" si="74"/>
        <v>7.8400000000000638</v>
      </c>
      <c r="CY89" s="1">
        <f t="shared" si="75"/>
        <v>4.8399999999999972</v>
      </c>
      <c r="CZ89" s="1">
        <f t="shared" si="76"/>
        <v>12.68000000000006</v>
      </c>
      <c r="DA89" s="1">
        <f t="shared" si="77"/>
        <v>3.5608987629529794</v>
      </c>
      <c r="DB89"/>
      <c r="DC89"/>
      <c r="DD89"/>
      <c r="DE89"/>
      <c r="DF89"/>
      <c r="DG89">
        <v>169.33</v>
      </c>
      <c r="DH89">
        <v>254.1</v>
      </c>
      <c r="DI89">
        <v>39.6</v>
      </c>
      <c r="DJ89">
        <v>281.39999999999998</v>
      </c>
      <c r="DK89">
        <v>35.4</v>
      </c>
      <c r="DL89">
        <v>27.6</v>
      </c>
      <c r="DM89">
        <v>1</v>
      </c>
      <c r="DN89">
        <v>1</v>
      </c>
      <c r="DO89">
        <v>36</v>
      </c>
      <c r="DP89">
        <v>1</v>
      </c>
      <c r="DQ89">
        <v>1</v>
      </c>
      <c r="DR89" s="10">
        <f t="shared" si="78"/>
        <v>-27.299999999999983</v>
      </c>
      <c r="DS89" s="10">
        <f t="shared" si="79"/>
        <v>4.2000000000000028</v>
      </c>
      <c r="DT89" s="10">
        <f t="shared" si="80"/>
        <v>745.28999999999905</v>
      </c>
      <c r="DU89" s="10">
        <f t="shared" si="81"/>
        <v>17.640000000000025</v>
      </c>
      <c r="DV89" s="10">
        <f t="shared" si="82"/>
        <v>762.92999999999904</v>
      </c>
      <c r="DW89" s="10">
        <f t="shared" si="83"/>
        <v>27.621187519728384</v>
      </c>
      <c r="DX89"/>
      <c r="DY89"/>
      <c r="DZ89"/>
      <c r="EA89"/>
      <c r="EB89"/>
      <c r="EC89" s="1">
        <v>162.39599999999999</v>
      </c>
      <c r="ED89" s="1">
        <v>255.3</v>
      </c>
      <c r="EE89" s="1">
        <v>22</v>
      </c>
      <c r="EF89" s="1">
        <v>267.89999999999998</v>
      </c>
      <c r="EG89" s="1">
        <v>25.8</v>
      </c>
      <c r="EH89" s="1">
        <v>13.1</v>
      </c>
      <c r="EI89" s="1">
        <v>1</v>
      </c>
      <c r="EJ89" s="1">
        <v>1</v>
      </c>
      <c r="EK89" s="1">
        <v>37</v>
      </c>
      <c r="EL89" s="1">
        <v>1</v>
      </c>
      <c r="EM89" s="1">
        <v>1</v>
      </c>
      <c r="EN89" s="1">
        <f t="shared" si="85"/>
        <v>-12.599999999999966</v>
      </c>
      <c r="EO89" s="1">
        <f t="shared" si="86"/>
        <v>-3.8000000000000007</v>
      </c>
      <c r="EP89" s="1">
        <f t="shared" si="87"/>
        <v>158.75999999999914</v>
      </c>
      <c r="EQ89" s="1">
        <f t="shared" si="88"/>
        <v>14.440000000000005</v>
      </c>
      <c r="ER89" s="1">
        <f t="shared" si="89"/>
        <v>173.19999999999914</v>
      </c>
      <c r="ES89" s="1">
        <f t="shared" si="90"/>
        <v>13.160547101089648</v>
      </c>
      <c r="ET89"/>
      <c r="EU89"/>
      <c r="EV89"/>
      <c r="EW89"/>
      <c r="EX89"/>
      <c r="FJ89" s="10">
        <f t="shared" si="68"/>
        <v>0</v>
      </c>
      <c r="FK89" s="10">
        <f t="shared" si="68"/>
        <v>0</v>
      </c>
      <c r="FL89" s="10">
        <f t="shared" si="69"/>
        <v>0</v>
      </c>
      <c r="FM89" s="10">
        <f t="shared" si="69"/>
        <v>0</v>
      </c>
      <c r="FN89" s="10">
        <f t="shared" si="70"/>
        <v>0</v>
      </c>
      <c r="FO89" s="10">
        <f t="shared" si="71"/>
        <v>0</v>
      </c>
      <c r="FP89"/>
      <c r="FQ89"/>
      <c r="FR89"/>
      <c r="FS89"/>
      <c r="FT89"/>
    </row>
    <row r="90" spans="1:176" x14ac:dyDescent="0.35">
      <c r="A90">
        <v>167.172</v>
      </c>
      <c r="B90">
        <v>255.8</v>
      </c>
      <c r="C90">
        <v>22.5</v>
      </c>
      <c r="D90">
        <v>-1</v>
      </c>
      <c r="E90">
        <v>-1</v>
      </c>
      <c r="F90">
        <v>-1</v>
      </c>
      <c r="G90">
        <v>-1</v>
      </c>
      <c r="H90">
        <v>0</v>
      </c>
      <c r="I90">
        <v>37</v>
      </c>
      <c r="J90">
        <v>-1</v>
      </c>
      <c r="K90">
        <v>1</v>
      </c>
      <c r="L90" s="26">
        <f t="shared" si="40"/>
        <v>0.5</v>
      </c>
      <c r="M90" s="26">
        <f t="shared" si="40"/>
        <v>0.5</v>
      </c>
      <c r="N90" s="26">
        <f t="shared" si="41"/>
        <v>0.25</v>
      </c>
      <c r="O90" s="26">
        <f t="shared" si="41"/>
        <v>0.25</v>
      </c>
      <c r="P90" s="26">
        <f t="shared" si="42"/>
        <v>0.5</v>
      </c>
      <c r="Q90" s="26">
        <f t="shared" si="43"/>
        <v>0.70710678118654757</v>
      </c>
      <c r="W90">
        <v>156.583</v>
      </c>
      <c r="X90">
        <v>252.5</v>
      </c>
      <c r="Y90">
        <v>141.6</v>
      </c>
      <c r="Z90">
        <v>281.39999999999998</v>
      </c>
      <c r="AA90">
        <v>20.7</v>
      </c>
      <c r="AB90">
        <v>124.3</v>
      </c>
      <c r="AC90">
        <v>3</v>
      </c>
      <c r="AD90">
        <v>0</v>
      </c>
      <c r="AE90">
        <v>31</v>
      </c>
      <c r="AF90">
        <v>0</v>
      </c>
      <c r="AG90">
        <v>1</v>
      </c>
      <c r="AH90" s="10">
        <f t="shared" si="44"/>
        <v>-28.899999999999977</v>
      </c>
      <c r="AI90" s="10">
        <f t="shared" si="44"/>
        <v>120.89999999999999</v>
      </c>
      <c r="AJ90" s="10">
        <f t="shared" si="45"/>
        <v>835.20999999999867</v>
      </c>
      <c r="AK90" s="10">
        <f t="shared" si="45"/>
        <v>14616.809999999998</v>
      </c>
      <c r="AL90" s="10">
        <f t="shared" si="46"/>
        <v>15452.019999999997</v>
      </c>
      <c r="AM90" s="10">
        <f t="shared" si="47"/>
        <v>124.30615431264856</v>
      </c>
      <c r="AN90"/>
      <c r="AO90"/>
      <c r="AP90"/>
      <c r="AQ90"/>
      <c r="AR90"/>
      <c r="AS90">
        <v>143.15899999999999</v>
      </c>
      <c r="AT90">
        <v>262.39999999999998</v>
      </c>
      <c r="AU90">
        <v>21.6</v>
      </c>
      <c r="AV90">
        <v>276.89999999999998</v>
      </c>
      <c r="AW90">
        <v>36.700000000000003</v>
      </c>
      <c r="AX90">
        <v>21</v>
      </c>
      <c r="AY90">
        <v>1</v>
      </c>
      <c r="AZ90">
        <v>1</v>
      </c>
      <c r="BA90">
        <v>34</v>
      </c>
      <c r="BB90">
        <v>1</v>
      </c>
      <c r="BC90">
        <v>1</v>
      </c>
      <c r="BD90" s="1">
        <f t="shared" ref="BD90:BD103" si="97">AT90-AT89</f>
        <v>-14.5</v>
      </c>
      <c r="BE90" s="1">
        <f t="shared" ref="BE90:BE103" si="98">AU90-AU89</f>
        <v>-15.100000000000001</v>
      </c>
      <c r="BF90" s="1">
        <f t="shared" ref="BF90:BF103" si="99">BD90^2</f>
        <v>210.25</v>
      </c>
      <c r="BG90" s="1">
        <f t="shared" ref="BG90:BG103" si="100">BE90^2</f>
        <v>228.01000000000005</v>
      </c>
      <c r="BH90" s="1">
        <f t="shared" ref="BH90:BH103" si="101">BF90+BG90</f>
        <v>438.26000000000005</v>
      </c>
      <c r="BI90" s="1">
        <f t="shared" ref="BI90:BI103" si="102">SQRT(BH90)</f>
        <v>20.934660255184465</v>
      </c>
      <c r="BJ90"/>
      <c r="BK90"/>
      <c r="BL90"/>
      <c r="BM90"/>
      <c r="BN90"/>
      <c r="BO90">
        <v>147.197</v>
      </c>
      <c r="BP90">
        <v>263.2</v>
      </c>
      <c r="BQ90">
        <v>39.200000000000003</v>
      </c>
      <c r="BR90">
        <v>276.2</v>
      </c>
      <c r="BS90">
        <v>36.700000000000003</v>
      </c>
      <c r="BT90">
        <v>13.3</v>
      </c>
      <c r="BU90">
        <v>1</v>
      </c>
      <c r="BV90">
        <v>1</v>
      </c>
      <c r="BW90">
        <v>34</v>
      </c>
      <c r="BX90">
        <v>1</v>
      </c>
      <c r="BY90">
        <v>1</v>
      </c>
      <c r="BZ90" s="10">
        <f t="shared" si="91"/>
        <v>-13</v>
      </c>
      <c r="CA90" s="10">
        <f t="shared" si="92"/>
        <v>2.5</v>
      </c>
      <c r="CB90" s="10">
        <f t="shared" si="93"/>
        <v>169</v>
      </c>
      <c r="CC90" s="10">
        <f t="shared" si="94"/>
        <v>6.25</v>
      </c>
      <c r="CD90" s="10">
        <f t="shared" si="95"/>
        <v>175.25</v>
      </c>
      <c r="CE90" s="10">
        <f t="shared" si="96"/>
        <v>13.238202294873727</v>
      </c>
      <c r="CG90"/>
      <c r="CH90"/>
      <c r="CI90"/>
      <c r="CJ90"/>
      <c r="CK90">
        <v>163.18799999999999</v>
      </c>
      <c r="CL90">
        <v>277.89999999999998</v>
      </c>
      <c r="CM90">
        <v>27.2</v>
      </c>
      <c r="CN90">
        <v>-1</v>
      </c>
      <c r="CO90">
        <v>-1</v>
      </c>
      <c r="CP90">
        <v>-1</v>
      </c>
      <c r="CQ90">
        <v>-1</v>
      </c>
      <c r="CR90">
        <v>0</v>
      </c>
      <c r="CS90">
        <v>39</v>
      </c>
      <c r="CT90">
        <v>-1</v>
      </c>
      <c r="CU90">
        <v>1</v>
      </c>
      <c r="CV90" s="1">
        <f t="shared" si="72"/>
        <v>7.5999999999999659</v>
      </c>
      <c r="CW90" s="1">
        <f t="shared" si="73"/>
        <v>-0.90000000000000213</v>
      </c>
      <c r="CX90" s="1">
        <f t="shared" si="74"/>
        <v>57.759999999999479</v>
      </c>
      <c r="CY90" s="1">
        <f t="shared" si="75"/>
        <v>0.81000000000000383</v>
      </c>
      <c r="CZ90" s="1">
        <f t="shared" si="76"/>
        <v>58.569999999999482</v>
      </c>
      <c r="DA90" s="1">
        <f t="shared" si="77"/>
        <v>7.6531039454589589</v>
      </c>
      <c r="DB90"/>
      <c r="DC90"/>
      <c r="DD90"/>
      <c r="DE90"/>
      <c r="DF90"/>
      <c r="DG90">
        <v>174.178</v>
      </c>
      <c r="DH90">
        <v>267.89999999999998</v>
      </c>
      <c r="DI90">
        <v>53.9</v>
      </c>
      <c r="DJ90">
        <v>-1</v>
      </c>
      <c r="DK90">
        <v>-1</v>
      </c>
      <c r="DL90">
        <v>-1</v>
      </c>
      <c r="DM90">
        <v>-1</v>
      </c>
      <c r="DN90">
        <v>0</v>
      </c>
      <c r="DO90">
        <v>36</v>
      </c>
      <c r="DP90">
        <v>-1</v>
      </c>
      <c r="DQ90">
        <v>1</v>
      </c>
      <c r="DR90" s="10">
        <f t="shared" si="78"/>
        <v>13.799999999999983</v>
      </c>
      <c r="DS90" s="10">
        <f t="shared" si="79"/>
        <v>14.299999999999997</v>
      </c>
      <c r="DT90" s="10">
        <f t="shared" si="80"/>
        <v>190.43999999999954</v>
      </c>
      <c r="DU90" s="10">
        <f t="shared" si="81"/>
        <v>204.48999999999992</v>
      </c>
      <c r="DV90" s="10">
        <f t="shared" si="82"/>
        <v>394.9299999999995</v>
      </c>
      <c r="DW90" s="10">
        <f t="shared" si="83"/>
        <v>19.872845795205063</v>
      </c>
      <c r="DX90"/>
      <c r="DY90"/>
      <c r="DZ90"/>
      <c r="EA90"/>
      <c r="EB90"/>
      <c r="EC90" s="1">
        <v>167.172</v>
      </c>
      <c r="ED90" s="1">
        <v>255.8</v>
      </c>
      <c r="EE90" s="1">
        <v>22.5</v>
      </c>
      <c r="EF90" s="1">
        <v>-1</v>
      </c>
      <c r="EG90" s="1">
        <v>-1</v>
      </c>
      <c r="EH90" s="1">
        <v>-1</v>
      </c>
      <c r="EI90" s="1">
        <v>-1</v>
      </c>
      <c r="EJ90" s="1">
        <v>0</v>
      </c>
      <c r="EK90" s="1">
        <v>37</v>
      </c>
      <c r="EL90" s="1">
        <v>-1</v>
      </c>
      <c r="EM90" s="1">
        <v>1</v>
      </c>
      <c r="EN90" s="1">
        <f t="shared" si="85"/>
        <v>0.5</v>
      </c>
      <c r="EO90" s="1">
        <f t="shared" si="86"/>
        <v>0.5</v>
      </c>
      <c r="EP90" s="1">
        <f t="shared" si="87"/>
        <v>0.25</v>
      </c>
      <c r="EQ90" s="1">
        <f t="shared" si="88"/>
        <v>0.25</v>
      </c>
      <c r="ER90" s="1">
        <f t="shared" si="89"/>
        <v>0.5</v>
      </c>
      <c r="ES90" s="1">
        <f t="shared" si="90"/>
        <v>0.70710678118654757</v>
      </c>
      <c r="ET90"/>
      <c r="EU90"/>
      <c r="EV90"/>
      <c r="EW90"/>
      <c r="EX90"/>
      <c r="FJ90" s="10">
        <f t="shared" si="68"/>
        <v>0</v>
      </c>
      <c r="FK90" s="10">
        <f t="shared" si="68"/>
        <v>0</v>
      </c>
      <c r="FL90" s="10">
        <f t="shared" si="69"/>
        <v>0</v>
      </c>
      <c r="FM90" s="10">
        <f t="shared" si="69"/>
        <v>0</v>
      </c>
      <c r="FN90" s="10">
        <f t="shared" si="70"/>
        <v>0</v>
      </c>
      <c r="FO90" s="10">
        <f t="shared" si="71"/>
        <v>0</v>
      </c>
      <c r="FP90"/>
      <c r="FQ90"/>
      <c r="FR90"/>
      <c r="FS90"/>
      <c r="FT90"/>
    </row>
    <row r="91" spans="1:176" x14ac:dyDescent="0.35">
      <c r="A91">
        <v>167.596</v>
      </c>
      <c r="B91">
        <v>250.8</v>
      </c>
      <c r="C91">
        <v>24.7</v>
      </c>
      <c r="D91">
        <v>255.8</v>
      </c>
      <c r="E91">
        <v>22.5</v>
      </c>
      <c r="F91">
        <v>5.5</v>
      </c>
      <c r="G91">
        <v>1</v>
      </c>
      <c r="H91">
        <v>1</v>
      </c>
      <c r="I91">
        <v>38</v>
      </c>
      <c r="J91">
        <v>1</v>
      </c>
      <c r="K91">
        <v>1</v>
      </c>
      <c r="L91" s="26">
        <f t="shared" si="40"/>
        <v>-5</v>
      </c>
      <c r="M91" s="26">
        <f t="shared" si="40"/>
        <v>2.1999999999999993</v>
      </c>
      <c r="N91" s="26">
        <f t="shared" si="41"/>
        <v>25</v>
      </c>
      <c r="O91" s="26">
        <f t="shared" si="41"/>
        <v>4.8399999999999972</v>
      </c>
      <c r="P91" s="26">
        <f t="shared" si="42"/>
        <v>29.839999999999996</v>
      </c>
      <c r="Q91" s="26">
        <f t="shared" si="43"/>
        <v>5.4626001134990645</v>
      </c>
      <c r="W91">
        <v>156.68700000000001</v>
      </c>
      <c r="X91">
        <v>243.4</v>
      </c>
      <c r="Y91">
        <v>53.7</v>
      </c>
      <c r="Z91">
        <v>252.5</v>
      </c>
      <c r="AA91">
        <v>141.6</v>
      </c>
      <c r="AB91">
        <v>88.4</v>
      </c>
      <c r="AC91">
        <v>2</v>
      </c>
      <c r="AD91">
        <v>0</v>
      </c>
      <c r="AE91">
        <v>31</v>
      </c>
      <c r="AF91">
        <v>0</v>
      </c>
      <c r="AG91">
        <v>1</v>
      </c>
      <c r="AH91" s="10">
        <f t="shared" si="44"/>
        <v>-9.0999999999999943</v>
      </c>
      <c r="AI91" s="10">
        <f t="shared" si="44"/>
        <v>-87.899999999999991</v>
      </c>
      <c r="AJ91" s="10">
        <f t="shared" si="45"/>
        <v>82.809999999999903</v>
      </c>
      <c r="AK91" s="10">
        <f t="shared" si="45"/>
        <v>7726.4099999999989</v>
      </c>
      <c r="AL91" s="10">
        <f t="shared" si="46"/>
        <v>7809.2199999999984</v>
      </c>
      <c r="AM91" s="10">
        <f t="shared" si="47"/>
        <v>88.36979121849275</v>
      </c>
      <c r="AN91"/>
      <c r="AO91"/>
      <c r="AP91"/>
      <c r="AQ91"/>
      <c r="AR91"/>
      <c r="AS91">
        <v>146.78299999999999</v>
      </c>
      <c r="AT91">
        <v>267.89999999999998</v>
      </c>
      <c r="AU91">
        <v>38.1</v>
      </c>
      <c r="AV91">
        <v>-1</v>
      </c>
      <c r="AW91">
        <v>-1</v>
      </c>
      <c r="AX91">
        <v>-1</v>
      </c>
      <c r="AY91">
        <v>-1</v>
      </c>
      <c r="AZ91">
        <v>0</v>
      </c>
      <c r="BA91">
        <v>34</v>
      </c>
      <c r="BB91">
        <v>-1</v>
      </c>
      <c r="BC91">
        <v>1</v>
      </c>
      <c r="BD91" s="1">
        <f t="shared" si="97"/>
        <v>5.5</v>
      </c>
      <c r="BE91" s="1">
        <f t="shared" si="98"/>
        <v>16.5</v>
      </c>
      <c r="BF91" s="1">
        <f t="shared" si="99"/>
        <v>30.25</v>
      </c>
      <c r="BG91" s="1">
        <f t="shared" si="100"/>
        <v>272.25</v>
      </c>
      <c r="BH91" s="1">
        <f t="shared" si="101"/>
        <v>302.5</v>
      </c>
      <c r="BI91" s="1">
        <f t="shared" si="102"/>
        <v>17.392527130926087</v>
      </c>
      <c r="BJ91"/>
      <c r="BK91"/>
      <c r="BL91"/>
      <c r="BM91"/>
      <c r="BN91"/>
      <c r="BO91">
        <v>151.49299999999999</v>
      </c>
      <c r="BP91">
        <v>171.5</v>
      </c>
      <c r="BQ91">
        <v>152.5</v>
      </c>
      <c r="BR91">
        <v>-1</v>
      </c>
      <c r="BS91">
        <v>-1</v>
      </c>
      <c r="BT91">
        <v>-1</v>
      </c>
      <c r="BU91">
        <v>-1</v>
      </c>
      <c r="BV91">
        <v>0</v>
      </c>
      <c r="BW91">
        <v>34</v>
      </c>
      <c r="BX91">
        <v>-1</v>
      </c>
      <c r="BY91">
        <v>1</v>
      </c>
      <c r="BZ91" s="10">
        <f t="shared" si="91"/>
        <v>-91.699999999999989</v>
      </c>
      <c r="CA91" s="10">
        <f t="shared" si="92"/>
        <v>113.3</v>
      </c>
      <c r="CB91" s="10">
        <f t="shared" si="93"/>
        <v>8408.8899999999976</v>
      </c>
      <c r="CC91" s="10">
        <f t="shared" si="94"/>
        <v>12836.89</v>
      </c>
      <c r="CD91" s="10">
        <f t="shared" si="95"/>
        <v>21245.78</v>
      </c>
      <c r="CE91" s="10">
        <f t="shared" si="96"/>
        <v>145.75932217185974</v>
      </c>
      <c r="CG91"/>
      <c r="CH91"/>
      <c r="CI91"/>
      <c r="CJ91"/>
      <c r="CK91">
        <v>163.636</v>
      </c>
      <c r="CL91">
        <v>270.8</v>
      </c>
      <c r="CM91">
        <v>26.9</v>
      </c>
      <c r="CN91">
        <v>277.89999999999998</v>
      </c>
      <c r="CO91">
        <v>27.2</v>
      </c>
      <c r="CP91">
        <v>7.1</v>
      </c>
      <c r="CQ91">
        <v>1</v>
      </c>
      <c r="CR91">
        <v>1</v>
      </c>
      <c r="CS91">
        <v>40</v>
      </c>
      <c r="CT91">
        <v>1</v>
      </c>
      <c r="CU91">
        <v>1</v>
      </c>
      <c r="CV91" s="1">
        <f t="shared" si="72"/>
        <v>-7.0999999999999659</v>
      </c>
      <c r="CW91" s="1">
        <f t="shared" si="73"/>
        <v>-0.30000000000000071</v>
      </c>
      <c r="CX91" s="1">
        <f t="shared" si="74"/>
        <v>50.409999999999513</v>
      </c>
      <c r="CY91" s="1">
        <f t="shared" si="75"/>
        <v>9.0000000000000427E-2</v>
      </c>
      <c r="CZ91" s="1">
        <f t="shared" si="76"/>
        <v>50.499999999999517</v>
      </c>
      <c r="DA91" s="1">
        <f t="shared" si="77"/>
        <v>7.1063352017759138</v>
      </c>
      <c r="DB91"/>
      <c r="DC91"/>
      <c r="DD91"/>
      <c r="DE91"/>
      <c r="DF91"/>
      <c r="DG91">
        <v>174.49799999999999</v>
      </c>
      <c r="DH91">
        <v>244.9</v>
      </c>
      <c r="DI91">
        <v>77.7</v>
      </c>
      <c r="DJ91">
        <v>267.89999999999998</v>
      </c>
      <c r="DK91">
        <v>53.9</v>
      </c>
      <c r="DL91">
        <v>33.1</v>
      </c>
      <c r="DM91">
        <v>1</v>
      </c>
      <c r="DN91">
        <v>1</v>
      </c>
      <c r="DO91">
        <v>37</v>
      </c>
      <c r="DP91">
        <v>1</v>
      </c>
      <c r="DQ91">
        <v>1</v>
      </c>
      <c r="DR91" s="10">
        <f t="shared" si="78"/>
        <v>-22.999999999999972</v>
      </c>
      <c r="DS91" s="10">
        <f t="shared" si="79"/>
        <v>23.800000000000004</v>
      </c>
      <c r="DT91" s="10">
        <f t="shared" si="80"/>
        <v>528.99999999999864</v>
      </c>
      <c r="DU91" s="10">
        <f t="shared" si="81"/>
        <v>566.44000000000017</v>
      </c>
      <c r="DV91" s="10">
        <f t="shared" si="82"/>
        <v>1095.4399999999987</v>
      </c>
      <c r="DW91" s="10">
        <f t="shared" si="83"/>
        <v>33.097431924546633</v>
      </c>
      <c r="DX91"/>
      <c r="DY91"/>
      <c r="DZ91"/>
      <c r="EA91"/>
      <c r="EB91"/>
      <c r="EC91" s="1">
        <v>167.596</v>
      </c>
      <c r="ED91" s="1">
        <v>250.8</v>
      </c>
      <c r="EE91" s="1">
        <v>24.7</v>
      </c>
      <c r="EF91" s="1">
        <v>255.8</v>
      </c>
      <c r="EG91" s="1">
        <v>22.5</v>
      </c>
      <c r="EH91" s="1">
        <v>5.5</v>
      </c>
      <c r="EI91" s="1">
        <v>1</v>
      </c>
      <c r="EJ91" s="1">
        <v>1</v>
      </c>
      <c r="EK91" s="1">
        <v>38</v>
      </c>
      <c r="EL91" s="1">
        <v>1</v>
      </c>
      <c r="EM91" s="1">
        <v>1</v>
      </c>
      <c r="EN91" s="1">
        <f t="shared" si="85"/>
        <v>-5</v>
      </c>
      <c r="EO91" s="1">
        <f t="shared" si="86"/>
        <v>2.1999999999999993</v>
      </c>
      <c r="EP91" s="1">
        <f t="shared" si="87"/>
        <v>25</v>
      </c>
      <c r="EQ91" s="1">
        <f t="shared" si="88"/>
        <v>4.8399999999999972</v>
      </c>
      <c r="ER91" s="1">
        <f t="shared" si="89"/>
        <v>29.839999999999996</v>
      </c>
      <c r="ES91" s="1">
        <f t="shared" si="90"/>
        <v>5.4626001134990645</v>
      </c>
      <c r="ET91"/>
      <c r="EU91"/>
      <c r="EV91"/>
      <c r="EW91"/>
      <c r="EX91"/>
      <c r="FJ91" s="10">
        <f t="shared" si="68"/>
        <v>0</v>
      </c>
      <c r="FK91" s="10">
        <f t="shared" si="68"/>
        <v>0</v>
      </c>
      <c r="FL91" s="10">
        <f t="shared" si="69"/>
        <v>0</v>
      </c>
      <c r="FM91" s="10">
        <f t="shared" si="69"/>
        <v>0</v>
      </c>
      <c r="FN91" s="10">
        <f t="shared" si="70"/>
        <v>0</v>
      </c>
      <c r="FO91" s="10">
        <f t="shared" si="71"/>
        <v>0</v>
      </c>
      <c r="FP91"/>
      <c r="FQ91"/>
      <c r="FR91"/>
      <c r="FS91"/>
      <c r="FT91"/>
    </row>
    <row r="92" spans="1:176" x14ac:dyDescent="0.35">
      <c r="A92">
        <v>171.09200000000001</v>
      </c>
      <c r="B92">
        <v>267.89999999999998</v>
      </c>
      <c r="C92">
        <v>28.1</v>
      </c>
      <c r="D92">
        <v>-1</v>
      </c>
      <c r="E92">
        <v>-1</v>
      </c>
      <c r="F92">
        <v>-1</v>
      </c>
      <c r="G92">
        <v>-1</v>
      </c>
      <c r="H92">
        <v>0</v>
      </c>
      <c r="I92">
        <v>38</v>
      </c>
      <c r="J92">
        <v>-1</v>
      </c>
      <c r="K92">
        <v>1</v>
      </c>
      <c r="L92" s="26">
        <f t="shared" si="40"/>
        <v>17.099999999999966</v>
      </c>
      <c r="M92" s="26">
        <f t="shared" si="40"/>
        <v>3.4000000000000021</v>
      </c>
      <c r="N92" s="26">
        <f t="shared" si="41"/>
        <v>292.40999999999883</v>
      </c>
      <c r="O92" s="26">
        <f t="shared" si="41"/>
        <v>11.560000000000015</v>
      </c>
      <c r="P92" s="26">
        <f t="shared" si="42"/>
        <v>303.96999999999883</v>
      </c>
      <c r="Q92" s="26">
        <f t="shared" si="43"/>
        <v>17.434735443934869</v>
      </c>
      <c r="W92">
        <v>157.90299999999999</v>
      </c>
      <c r="X92">
        <v>263.2</v>
      </c>
      <c r="Y92">
        <v>22</v>
      </c>
      <c r="Z92">
        <v>243.4</v>
      </c>
      <c r="AA92">
        <v>53.7</v>
      </c>
      <c r="AB92">
        <v>37.299999999999997</v>
      </c>
      <c r="AC92">
        <v>1</v>
      </c>
      <c r="AD92">
        <v>1</v>
      </c>
      <c r="AE92">
        <v>32</v>
      </c>
      <c r="AF92">
        <v>1</v>
      </c>
      <c r="AG92">
        <v>1</v>
      </c>
      <c r="AH92" s="10">
        <f t="shared" ref="AH92:AH108" si="103">X92-X91</f>
        <v>19.799999999999983</v>
      </c>
      <c r="AI92" s="10">
        <f t="shared" ref="AI92:AI108" si="104">Y92-Y91</f>
        <v>-31.700000000000003</v>
      </c>
      <c r="AJ92" s="10">
        <f t="shared" ref="AJ92:AJ108" si="105">AH92^2</f>
        <v>392.03999999999934</v>
      </c>
      <c r="AK92" s="10">
        <f t="shared" ref="AK92:AK108" si="106">AI92^2</f>
        <v>1004.8900000000002</v>
      </c>
      <c r="AL92" s="10">
        <f t="shared" ref="AL92:AL108" si="107">AJ92+AK92</f>
        <v>1396.9299999999996</v>
      </c>
      <c r="AM92" s="10">
        <f t="shared" ref="AM92:AM108" si="108">SQRT(AL92)</f>
        <v>37.375526752140892</v>
      </c>
      <c r="AN92"/>
      <c r="AO92"/>
      <c r="AP92"/>
      <c r="AQ92"/>
      <c r="AR92"/>
      <c r="AS92">
        <v>147.55099999999999</v>
      </c>
      <c r="AT92">
        <v>235.6</v>
      </c>
      <c r="AU92">
        <v>33.6</v>
      </c>
      <c r="AV92">
        <v>267.89999999999998</v>
      </c>
      <c r="AW92">
        <v>38.1</v>
      </c>
      <c r="AX92">
        <v>32.6</v>
      </c>
      <c r="AY92">
        <v>1</v>
      </c>
      <c r="AZ92">
        <v>1</v>
      </c>
      <c r="BA92">
        <v>35</v>
      </c>
      <c r="BB92">
        <v>1</v>
      </c>
      <c r="BC92">
        <v>1</v>
      </c>
      <c r="BD92" s="1">
        <f t="shared" si="97"/>
        <v>-32.299999999999983</v>
      </c>
      <c r="BE92" s="1">
        <f t="shared" si="98"/>
        <v>-4.5</v>
      </c>
      <c r="BF92" s="1">
        <f t="shared" si="99"/>
        <v>1043.2899999999988</v>
      </c>
      <c r="BG92" s="1">
        <f t="shared" si="100"/>
        <v>20.25</v>
      </c>
      <c r="BH92" s="1">
        <f t="shared" si="101"/>
        <v>1063.5399999999988</v>
      </c>
      <c r="BI92" s="1">
        <f t="shared" si="102"/>
        <v>32.611960995929067</v>
      </c>
      <c r="BJ92"/>
      <c r="BK92"/>
      <c r="BL92"/>
      <c r="BM92"/>
      <c r="BN92"/>
      <c r="BO92">
        <v>151.52500000000001</v>
      </c>
      <c r="BP92">
        <v>151.30000000000001</v>
      </c>
      <c r="BQ92">
        <v>154.69999999999999</v>
      </c>
      <c r="BR92">
        <v>171.5</v>
      </c>
      <c r="BS92">
        <v>152.5</v>
      </c>
      <c r="BT92">
        <v>20.3</v>
      </c>
      <c r="BU92">
        <v>1</v>
      </c>
      <c r="BV92">
        <v>1</v>
      </c>
      <c r="BW92">
        <v>35</v>
      </c>
      <c r="BX92">
        <v>1</v>
      </c>
      <c r="BY92">
        <v>1</v>
      </c>
      <c r="BZ92" s="10">
        <f t="shared" si="91"/>
        <v>-20.199999999999989</v>
      </c>
      <c r="CA92" s="10">
        <f t="shared" si="92"/>
        <v>2.1999999999999886</v>
      </c>
      <c r="CB92" s="10">
        <f t="shared" si="93"/>
        <v>408.03999999999957</v>
      </c>
      <c r="CC92" s="10">
        <f t="shared" si="94"/>
        <v>4.8399999999999501</v>
      </c>
      <c r="CD92" s="10">
        <f t="shared" si="95"/>
        <v>412.87999999999954</v>
      </c>
      <c r="CE92" s="10">
        <f t="shared" si="96"/>
        <v>20.319448811422014</v>
      </c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 s="1">
        <f t="shared" ref="CV92" si="109">CL92-CL91</f>
        <v>-270.8</v>
      </c>
      <c r="CW92" s="1">
        <f t="shared" ref="CW92" si="110">CM92-CM91</f>
        <v>-26.9</v>
      </c>
      <c r="CX92" s="1">
        <f t="shared" ref="CX92" si="111">CV92^2</f>
        <v>73332.639999999999</v>
      </c>
      <c r="CY92" s="1">
        <f t="shared" ref="CY92" si="112">CW92^2</f>
        <v>723.6099999999999</v>
      </c>
      <c r="CZ92" s="1">
        <f t="shared" ref="CZ92" si="113">CX92+CY92</f>
        <v>74056.25</v>
      </c>
      <c r="DA92" s="1">
        <f t="shared" ref="DA92" si="114">SQRT(CZ92)</f>
        <v>272.13278009089606</v>
      </c>
      <c r="DB92"/>
      <c r="DC92"/>
      <c r="DD92"/>
      <c r="DE92"/>
      <c r="DF92"/>
      <c r="DG92">
        <v>177.578</v>
      </c>
      <c r="DH92">
        <v>273.8</v>
      </c>
      <c r="DI92">
        <v>40.700000000000003</v>
      </c>
      <c r="DJ92">
        <v>-1</v>
      </c>
      <c r="DK92">
        <v>-1</v>
      </c>
      <c r="DL92">
        <v>-1</v>
      </c>
      <c r="DM92">
        <v>-1</v>
      </c>
      <c r="DN92">
        <v>0</v>
      </c>
      <c r="DO92">
        <v>37</v>
      </c>
      <c r="DP92">
        <v>-1</v>
      </c>
      <c r="DQ92">
        <v>1</v>
      </c>
      <c r="DR92" s="10">
        <f t="shared" si="78"/>
        <v>28.900000000000006</v>
      </c>
      <c r="DS92" s="10">
        <f t="shared" si="79"/>
        <v>-37</v>
      </c>
      <c r="DT92" s="10">
        <f t="shared" si="80"/>
        <v>835.21000000000038</v>
      </c>
      <c r="DU92" s="10">
        <f t="shared" si="81"/>
        <v>1369</v>
      </c>
      <c r="DV92" s="10">
        <f t="shared" si="82"/>
        <v>2204.2100000000005</v>
      </c>
      <c r="DW92" s="10">
        <f t="shared" si="83"/>
        <v>46.949014899143521</v>
      </c>
      <c r="DX92"/>
      <c r="DY92"/>
      <c r="DZ92"/>
      <c r="EA92"/>
      <c r="EB92"/>
      <c r="EC92" s="1">
        <v>171.09200000000001</v>
      </c>
      <c r="ED92" s="1">
        <v>267.89999999999998</v>
      </c>
      <c r="EE92" s="1">
        <v>28.1</v>
      </c>
      <c r="EF92" s="1">
        <v>-1</v>
      </c>
      <c r="EG92" s="1">
        <v>-1</v>
      </c>
      <c r="EH92" s="1">
        <v>-1</v>
      </c>
      <c r="EI92" s="1">
        <v>-1</v>
      </c>
      <c r="EJ92" s="1">
        <v>0</v>
      </c>
      <c r="EK92" s="1">
        <v>38</v>
      </c>
      <c r="EL92" s="1">
        <v>-1</v>
      </c>
      <c r="EM92" s="1">
        <v>1</v>
      </c>
      <c r="EN92" s="1">
        <f t="shared" si="85"/>
        <v>17.099999999999966</v>
      </c>
      <c r="EO92" s="1">
        <f t="shared" si="86"/>
        <v>3.4000000000000021</v>
      </c>
      <c r="EP92" s="1">
        <f t="shared" si="87"/>
        <v>292.40999999999883</v>
      </c>
      <c r="EQ92" s="1">
        <f t="shared" si="88"/>
        <v>11.560000000000015</v>
      </c>
      <c r="ER92" s="1">
        <f t="shared" si="89"/>
        <v>303.96999999999883</v>
      </c>
      <c r="ES92" s="1">
        <f t="shared" si="90"/>
        <v>17.434735443934869</v>
      </c>
      <c r="ET92"/>
      <c r="EU92"/>
      <c r="EV92"/>
      <c r="EW92"/>
      <c r="EX92"/>
      <c r="FJ92" s="10">
        <f t="shared" si="68"/>
        <v>0</v>
      </c>
      <c r="FK92" s="10">
        <f t="shared" si="68"/>
        <v>0</v>
      </c>
      <c r="FL92" s="10">
        <f t="shared" si="69"/>
        <v>0</v>
      </c>
      <c r="FM92" s="10">
        <f t="shared" si="69"/>
        <v>0</v>
      </c>
      <c r="FN92" s="10">
        <f t="shared" si="70"/>
        <v>0</v>
      </c>
      <c r="FO92" s="10">
        <f t="shared" si="71"/>
        <v>0</v>
      </c>
      <c r="FP92"/>
      <c r="FQ92"/>
      <c r="FR92"/>
      <c r="FS92"/>
      <c r="FT92"/>
    </row>
    <row r="93" spans="1:176" x14ac:dyDescent="0.35">
      <c r="A93">
        <v>171.74</v>
      </c>
      <c r="B93">
        <v>242.5</v>
      </c>
      <c r="C93">
        <v>31.6</v>
      </c>
      <c r="D93">
        <v>267.89999999999998</v>
      </c>
      <c r="E93">
        <v>28.1</v>
      </c>
      <c r="F93">
        <v>25.7</v>
      </c>
      <c r="G93">
        <v>1</v>
      </c>
      <c r="H93">
        <v>1</v>
      </c>
      <c r="I93">
        <v>39</v>
      </c>
      <c r="J93">
        <v>1</v>
      </c>
      <c r="K93">
        <v>1</v>
      </c>
      <c r="L93" s="26">
        <f t="shared" ref="L93:L95" si="115">B93-B92</f>
        <v>-25.399999999999977</v>
      </c>
      <c r="M93" s="26">
        <f t="shared" ref="M93:M95" si="116">C93-C92</f>
        <v>3.5</v>
      </c>
      <c r="N93" s="26">
        <f t="shared" ref="N93:N95" si="117">L93^2</f>
        <v>645.15999999999883</v>
      </c>
      <c r="O93" s="26">
        <f t="shared" ref="O93:O95" si="118">M93^2</f>
        <v>12.25</v>
      </c>
      <c r="P93" s="26">
        <f t="shared" ref="P93:P95" si="119">N93+O93</f>
        <v>657.40999999999883</v>
      </c>
      <c r="Q93" s="26">
        <f t="shared" ref="Q93:Q95" si="120">SQRT(P93)</f>
        <v>25.640007800310801</v>
      </c>
      <c r="W93">
        <v>161.13499999999999</v>
      </c>
      <c r="X93">
        <v>260.10000000000002</v>
      </c>
      <c r="Y93">
        <v>22.7</v>
      </c>
      <c r="Z93">
        <v>-1</v>
      </c>
      <c r="AA93">
        <v>-1</v>
      </c>
      <c r="AB93">
        <v>-1</v>
      </c>
      <c r="AC93">
        <v>-1</v>
      </c>
      <c r="AD93">
        <v>0</v>
      </c>
      <c r="AE93">
        <v>32</v>
      </c>
      <c r="AF93">
        <v>-1</v>
      </c>
      <c r="AG93">
        <v>1</v>
      </c>
      <c r="AH93" s="10">
        <f t="shared" si="103"/>
        <v>-3.0999999999999659</v>
      </c>
      <c r="AI93" s="10">
        <f t="shared" si="104"/>
        <v>0.69999999999999929</v>
      </c>
      <c r="AJ93" s="10">
        <f t="shared" si="105"/>
        <v>9.609999999999788</v>
      </c>
      <c r="AK93" s="10">
        <f t="shared" si="106"/>
        <v>0.48999999999999899</v>
      </c>
      <c r="AL93" s="10">
        <f t="shared" si="107"/>
        <v>10.099999999999786</v>
      </c>
      <c r="AM93" s="10">
        <f t="shared" si="108"/>
        <v>3.1780497164141073</v>
      </c>
      <c r="AN93"/>
      <c r="AO93"/>
      <c r="AP93"/>
      <c r="AQ93"/>
      <c r="AR93"/>
      <c r="AS93">
        <v>153.303</v>
      </c>
      <c r="AT93">
        <v>254.1</v>
      </c>
      <c r="AU93">
        <v>30.5</v>
      </c>
      <c r="AV93">
        <v>-1</v>
      </c>
      <c r="AW93">
        <v>-1</v>
      </c>
      <c r="AX93">
        <v>-1</v>
      </c>
      <c r="AY93">
        <v>-1</v>
      </c>
      <c r="AZ93">
        <v>0</v>
      </c>
      <c r="BA93">
        <v>35</v>
      </c>
      <c r="BB93">
        <v>-1</v>
      </c>
      <c r="BC93">
        <v>1</v>
      </c>
      <c r="BD93" s="1">
        <f t="shared" si="97"/>
        <v>18.5</v>
      </c>
      <c r="BE93" s="1">
        <f t="shared" si="98"/>
        <v>-3.1000000000000014</v>
      </c>
      <c r="BF93" s="1">
        <f t="shared" si="99"/>
        <v>342.25</v>
      </c>
      <c r="BG93" s="1">
        <f t="shared" si="100"/>
        <v>9.6100000000000083</v>
      </c>
      <c r="BH93" s="1">
        <f t="shared" si="101"/>
        <v>351.86</v>
      </c>
      <c r="BI93" s="1">
        <f t="shared" si="102"/>
        <v>18.757931655702343</v>
      </c>
      <c r="BJ93"/>
      <c r="BK93"/>
      <c r="BL93"/>
      <c r="BM93"/>
      <c r="BN93"/>
      <c r="BO93">
        <v>154.78899999999999</v>
      </c>
      <c r="BP93">
        <v>273.10000000000002</v>
      </c>
      <c r="BQ93">
        <v>34.700000000000003</v>
      </c>
      <c r="BR93">
        <v>-1</v>
      </c>
      <c r="BS93">
        <v>-1</v>
      </c>
      <c r="BT93">
        <v>-1</v>
      </c>
      <c r="BU93">
        <v>-1</v>
      </c>
      <c r="BV93">
        <v>0</v>
      </c>
      <c r="BW93">
        <v>35</v>
      </c>
      <c r="BX93">
        <v>-1</v>
      </c>
      <c r="BY93">
        <v>1</v>
      </c>
      <c r="BZ93" s="10">
        <f t="shared" si="91"/>
        <v>121.80000000000001</v>
      </c>
      <c r="CA93" s="10">
        <f t="shared" si="92"/>
        <v>-119.99999999999999</v>
      </c>
      <c r="CB93" s="10">
        <f t="shared" si="93"/>
        <v>14835.240000000003</v>
      </c>
      <c r="CC93" s="10">
        <f t="shared" si="94"/>
        <v>14399.999999999996</v>
      </c>
      <c r="CD93" s="10">
        <f t="shared" si="95"/>
        <v>29235.239999999998</v>
      </c>
      <c r="CE93" s="10">
        <f t="shared" si="96"/>
        <v>170.98315706525014</v>
      </c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DB93"/>
      <c r="DC93"/>
      <c r="DD93"/>
      <c r="DE93"/>
      <c r="DF93"/>
      <c r="DG93">
        <v>178.28200000000001</v>
      </c>
      <c r="DH93">
        <v>244.9</v>
      </c>
      <c r="DI93">
        <v>35.200000000000003</v>
      </c>
      <c r="DJ93">
        <v>273.8</v>
      </c>
      <c r="DK93">
        <v>40.700000000000003</v>
      </c>
      <c r="DL93">
        <v>29.5</v>
      </c>
      <c r="DM93">
        <v>1</v>
      </c>
      <c r="DN93">
        <v>1</v>
      </c>
      <c r="DO93">
        <v>38</v>
      </c>
      <c r="DP93">
        <v>1</v>
      </c>
      <c r="DQ93">
        <v>1</v>
      </c>
      <c r="DR93" s="10">
        <f t="shared" si="78"/>
        <v>-28.900000000000006</v>
      </c>
      <c r="DS93" s="10">
        <f t="shared" si="79"/>
        <v>-5.5</v>
      </c>
      <c r="DT93" s="10">
        <f t="shared" si="80"/>
        <v>835.21000000000038</v>
      </c>
      <c r="DU93" s="10">
        <f t="shared" si="81"/>
        <v>30.25</v>
      </c>
      <c r="DV93" s="10">
        <f t="shared" si="82"/>
        <v>865.46000000000038</v>
      </c>
      <c r="DW93" s="10">
        <f t="shared" si="83"/>
        <v>29.418701534908035</v>
      </c>
      <c r="DX93"/>
      <c r="DY93"/>
      <c r="DZ93"/>
      <c r="EA93"/>
      <c r="EB93"/>
      <c r="EC93" s="1">
        <v>171.74</v>
      </c>
      <c r="ED93" s="1">
        <v>242.5</v>
      </c>
      <c r="EE93" s="1">
        <v>31.6</v>
      </c>
      <c r="EF93" s="1">
        <v>267.89999999999998</v>
      </c>
      <c r="EG93" s="1">
        <v>28.1</v>
      </c>
      <c r="EH93" s="1">
        <v>25.7</v>
      </c>
      <c r="EI93" s="1">
        <v>1</v>
      </c>
      <c r="EJ93" s="1">
        <v>1</v>
      </c>
      <c r="EK93" s="1">
        <v>39</v>
      </c>
      <c r="EL93" s="1">
        <v>1</v>
      </c>
      <c r="EM93" s="1">
        <v>1</v>
      </c>
      <c r="EN93" s="1">
        <f t="shared" si="85"/>
        <v>-25.399999999999977</v>
      </c>
      <c r="EO93" s="1">
        <f t="shared" si="86"/>
        <v>3.5</v>
      </c>
      <c r="EP93" s="1">
        <f t="shared" si="87"/>
        <v>645.15999999999883</v>
      </c>
      <c r="EQ93" s="1">
        <f t="shared" si="88"/>
        <v>12.25</v>
      </c>
      <c r="ER93" s="1">
        <f t="shared" si="89"/>
        <v>657.40999999999883</v>
      </c>
      <c r="ES93" s="1">
        <f t="shared" si="90"/>
        <v>25.640007800310801</v>
      </c>
      <c r="ET93"/>
      <c r="EU93"/>
      <c r="EV93"/>
      <c r="EW93"/>
      <c r="EX93"/>
      <c r="FP93"/>
      <c r="FQ93"/>
      <c r="FR93"/>
      <c r="FS93"/>
      <c r="FT93"/>
    </row>
    <row r="94" spans="1:176" x14ac:dyDescent="0.35">
      <c r="A94">
        <v>175.26</v>
      </c>
      <c r="B94">
        <v>212.8</v>
      </c>
      <c r="C94">
        <v>21.8</v>
      </c>
      <c r="D94">
        <v>-1</v>
      </c>
      <c r="E94">
        <v>-1</v>
      </c>
      <c r="F94">
        <v>-1</v>
      </c>
      <c r="G94">
        <v>-1</v>
      </c>
      <c r="H94">
        <v>0</v>
      </c>
      <c r="I94">
        <v>39</v>
      </c>
      <c r="J94">
        <v>-1</v>
      </c>
      <c r="K94">
        <v>1</v>
      </c>
      <c r="L94" s="26">
        <f t="shared" si="115"/>
        <v>-29.699999999999989</v>
      </c>
      <c r="M94" s="26">
        <f t="shared" si="116"/>
        <v>-9.8000000000000007</v>
      </c>
      <c r="N94" s="26">
        <f t="shared" si="117"/>
        <v>882.08999999999935</v>
      </c>
      <c r="O94" s="26">
        <f t="shared" si="118"/>
        <v>96.04000000000002</v>
      </c>
      <c r="P94" s="26">
        <f t="shared" si="119"/>
        <v>978.12999999999943</v>
      </c>
      <c r="Q94" s="26">
        <f t="shared" si="120"/>
        <v>31.275069943966542</v>
      </c>
      <c r="W94">
        <v>161.78299999999999</v>
      </c>
      <c r="X94">
        <v>249.4</v>
      </c>
      <c r="Y94">
        <v>22.3</v>
      </c>
      <c r="Z94">
        <v>260.10000000000002</v>
      </c>
      <c r="AA94">
        <v>22.7</v>
      </c>
      <c r="AB94">
        <v>10.7</v>
      </c>
      <c r="AC94">
        <v>1</v>
      </c>
      <c r="AD94">
        <v>1</v>
      </c>
      <c r="AE94">
        <v>33</v>
      </c>
      <c r="AF94">
        <v>1</v>
      </c>
      <c r="AG94">
        <v>1</v>
      </c>
      <c r="AH94" s="10">
        <f t="shared" si="103"/>
        <v>-10.700000000000017</v>
      </c>
      <c r="AI94" s="10">
        <f t="shared" si="104"/>
        <v>-0.39999999999999858</v>
      </c>
      <c r="AJ94" s="10">
        <f t="shared" si="105"/>
        <v>114.49000000000036</v>
      </c>
      <c r="AK94" s="10">
        <f t="shared" si="106"/>
        <v>0.15999999999999887</v>
      </c>
      <c r="AL94" s="10">
        <f t="shared" si="107"/>
        <v>114.65000000000036</v>
      </c>
      <c r="AM94" s="10">
        <f t="shared" si="108"/>
        <v>10.707474025184482</v>
      </c>
      <c r="AN94"/>
      <c r="AO94"/>
      <c r="AP94"/>
      <c r="AQ94"/>
      <c r="AR94"/>
      <c r="AS94">
        <v>154.03899999999999</v>
      </c>
      <c r="AT94">
        <v>194.3</v>
      </c>
      <c r="AU94">
        <v>22</v>
      </c>
      <c r="AV94">
        <v>254.1</v>
      </c>
      <c r="AW94">
        <v>30.5</v>
      </c>
      <c r="AX94">
        <v>60.4</v>
      </c>
      <c r="AY94">
        <v>2</v>
      </c>
      <c r="AZ94">
        <v>0</v>
      </c>
      <c r="BA94">
        <v>35</v>
      </c>
      <c r="BB94">
        <v>0</v>
      </c>
      <c r="BC94">
        <v>1</v>
      </c>
      <c r="BD94" s="1">
        <f t="shared" si="97"/>
        <v>-59.799999999999983</v>
      </c>
      <c r="BE94" s="1">
        <f t="shared" si="98"/>
        <v>-8.5</v>
      </c>
      <c r="BF94" s="1">
        <f t="shared" si="99"/>
        <v>3576.0399999999981</v>
      </c>
      <c r="BG94" s="1">
        <f t="shared" si="100"/>
        <v>72.25</v>
      </c>
      <c r="BH94" s="1">
        <f t="shared" si="101"/>
        <v>3648.2899999999981</v>
      </c>
      <c r="BI94" s="1">
        <f t="shared" si="102"/>
        <v>60.401076149353486</v>
      </c>
      <c r="BJ94"/>
      <c r="BK94"/>
      <c r="BL94"/>
      <c r="BM94"/>
      <c r="BN94"/>
      <c r="BO94">
        <v>155.429</v>
      </c>
      <c r="BP94">
        <v>240.4</v>
      </c>
      <c r="BQ94">
        <v>22.7</v>
      </c>
      <c r="BR94">
        <v>273.10000000000002</v>
      </c>
      <c r="BS94">
        <v>34.700000000000003</v>
      </c>
      <c r="BT94">
        <v>34.9</v>
      </c>
      <c r="BU94">
        <v>1</v>
      </c>
      <c r="BV94">
        <v>1</v>
      </c>
      <c r="BW94">
        <v>36</v>
      </c>
      <c r="BX94">
        <v>1</v>
      </c>
      <c r="BY94">
        <v>1</v>
      </c>
      <c r="BZ94" s="10">
        <f t="shared" si="91"/>
        <v>-32.700000000000017</v>
      </c>
      <c r="CA94" s="10">
        <f t="shared" si="92"/>
        <v>-12.000000000000004</v>
      </c>
      <c r="CB94" s="10">
        <f t="shared" si="93"/>
        <v>1069.2900000000011</v>
      </c>
      <c r="CC94" s="10">
        <f t="shared" si="94"/>
        <v>144.00000000000009</v>
      </c>
      <c r="CD94" s="10">
        <f t="shared" si="95"/>
        <v>1213.2900000000011</v>
      </c>
      <c r="CE94" s="10">
        <f t="shared" si="96"/>
        <v>34.832312584725138</v>
      </c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DB94"/>
      <c r="DC94"/>
      <c r="DD94"/>
      <c r="DE94"/>
      <c r="DF94"/>
      <c r="DG94">
        <v>181.42599999999999</v>
      </c>
      <c r="DH94">
        <v>276.89999999999998</v>
      </c>
      <c r="DI94">
        <v>42.3</v>
      </c>
      <c r="DJ94">
        <v>-1</v>
      </c>
      <c r="DK94">
        <v>-1</v>
      </c>
      <c r="DL94">
        <v>-1</v>
      </c>
      <c r="DM94">
        <v>-1</v>
      </c>
      <c r="DN94">
        <v>0</v>
      </c>
      <c r="DO94">
        <v>38</v>
      </c>
      <c r="DP94">
        <v>-1</v>
      </c>
      <c r="DQ94">
        <v>1</v>
      </c>
      <c r="DR94" s="10">
        <f t="shared" si="78"/>
        <v>31.999999999999972</v>
      </c>
      <c r="DS94" s="10">
        <f t="shared" si="79"/>
        <v>7.0999999999999943</v>
      </c>
      <c r="DT94" s="10">
        <f t="shared" si="80"/>
        <v>1023.9999999999982</v>
      </c>
      <c r="DU94" s="10">
        <f t="shared" si="81"/>
        <v>50.409999999999918</v>
      </c>
      <c r="DV94" s="10">
        <f t="shared" si="82"/>
        <v>1074.409999999998</v>
      </c>
      <c r="DW94" s="10">
        <f t="shared" si="83"/>
        <v>32.778193970992334</v>
      </c>
      <c r="DX94"/>
      <c r="DY94"/>
      <c r="DZ94"/>
      <c r="EA94"/>
      <c r="EB94"/>
      <c r="EC94" s="1">
        <v>175.26</v>
      </c>
      <c r="ED94" s="1">
        <v>212.8</v>
      </c>
      <c r="EE94" s="1">
        <v>21.8</v>
      </c>
      <c r="EF94" s="1">
        <v>-1</v>
      </c>
      <c r="EG94" s="1">
        <v>-1</v>
      </c>
      <c r="EH94" s="1">
        <v>-1</v>
      </c>
      <c r="EI94" s="1">
        <v>-1</v>
      </c>
      <c r="EJ94" s="1">
        <v>0</v>
      </c>
      <c r="EK94" s="1">
        <v>39</v>
      </c>
      <c r="EL94" s="1">
        <v>-1</v>
      </c>
      <c r="EM94" s="1">
        <v>1</v>
      </c>
      <c r="EN94" s="1">
        <f t="shared" si="85"/>
        <v>-29.699999999999989</v>
      </c>
      <c r="EO94" s="1">
        <f t="shared" si="86"/>
        <v>-9.8000000000000007</v>
      </c>
      <c r="EP94" s="1">
        <f t="shared" si="87"/>
        <v>882.08999999999935</v>
      </c>
      <c r="EQ94" s="1">
        <f t="shared" si="88"/>
        <v>96.04000000000002</v>
      </c>
      <c r="ER94" s="1">
        <f t="shared" si="89"/>
        <v>978.12999999999943</v>
      </c>
      <c r="ES94" s="1">
        <f t="shared" si="90"/>
        <v>31.275069943966542</v>
      </c>
      <c r="ET94"/>
      <c r="EU94"/>
      <c r="EV94"/>
      <c r="EW94"/>
      <c r="EX94"/>
      <c r="FP94"/>
      <c r="FQ94"/>
      <c r="FR94"/>
      <c r="FS94"/>
      <c r="FT94"/>
    </row>
    <row r="95" spans="1:176" x14ac:dyDescent="0.35">
      <c r="A95">
        <v>176.012</v>
      </c>
      <c r="B95">
        <v>212.8</v>
      </c>
      <c r="C95">
        <v>21.4</v>
      </c>
      <c r="D95">
        <v>212.8</v>
      </c>
      <c r="E95">
        <v>21.8</v>
      </c>
      <c r="F95">
        <v>0.4</v>
      </c>
      <c r="G95">
        <v>1</v>
      </c>
      <c r="H95">
        <v>1</v>
      </c>
      <c r="I95">
        <v>40</v>
      </c>
      <c r="J95">
        <v>1</v>
      </c>
      <c r="K95">
        <v>1</v>
      </c>
      <c r="L95" s="26">
        <f t="shared" si="115"/>
        <v>0</v>
      </c>
      <c r="M95" s="26">
        <f t="shared" si="116"/>
        <v>-0.40000000000000213</v>
      </c>
      <c r="N95" s="26">
        <f t="shared" si="117"/>
        <v>0</v>
      </c>
      <c r="O95" s="26">
        <f t="shared" si="118"/>
        <v>0.1600000000000017</v>
      </c>
      <c r="P95" s="26">
        <f t="shared" si="119"/>
        <v>0.1600000000000017</v>
      </c>
      <c r="Q95" s="26">
        <f t="shared" si="120"/>
        <v>0.40000000000000213</v>
      </c>
      <c r="W95">
        <v>164.863</v>
      </c>
      <c r="X95">
        <v>272.39999999999998</v>
      </c>
      <c r="Y95">
        <v>26.9</v>
      </c>
      <c r="Z95">
        <v>-1</v>
      </c>
      <c r="AA95">
        <v>-1</v>
      </c>
      <c r="AB95">
        <v>-1</v>
      </c>
      <c r="AC95">
        <v>-1</v>
      </c>
      <c r="AD95">
        <v>0</v>
      </c>
      <c r="AE95">
        <v>33</v>
      </c>
      <c r="AF95">
        <v>-1</v>
      </c>
      <c r="AG95">
        <v>1</v>
      </c>
      <c r="AH95" s="10">
        <f t="shared" si="103"/>
        <v>22.999999999999972</v>
      </c>
      <c r="AI95" s="10">
        <f t="shared" si="104"/>
        <v>4.5999999999999979</v>
      </c>
      <c r="AJ95" s="10">
        <f t="shared" si="105"/>
        <v>528.99999999999864</v>
      </c>
      <c r="AK95" s="10">
        <f t="shared" si="106"/>
        <v>21.159999999999979</v>
      </c>
      <c r="AL95" s="10">
        <f t="shared" si="107"/>
        <v>550.1599999999986</v>
      </c>
      <c r="AM95" s="10">
        <f t="shared" si="108"/>
        <v>23.455489762526781</v>
      </c>
      <c r="AN95"/>
      <c r="AO95"/>
      <c r="AP95"/>
      <c r="AQ95"/>
      <c r="AR95"/>
      <c r="AS95">
        <v>154.73500000000001</v>
      </c>
      <c r="AT95">
        <v>222.1</v>
      </c>
      <c r="AU95">
        <v>30.1</v>
      </c>
      <c r="AV95">
        <v>194.3</v>
      </c>
      <c r="AW95">
        <v>22</v>
      </c>
      <c r="AX95">
        <v>28.9</v>
      </c>
      <c r="AY95">
        <v>1</v>
      </c>
      <c r="AZ95">
        <v>1</v>
      </c>
      <c r="BA95">
        <v>36</v>
      </c>
      <c r="BB95">
        <v>1</v>
      </c>
      <c r="BC95">
        <v>1</v>
      </c>
      <c r="BD95" s="1">
        <f t="shared" si="97"/>
        <v>27.799999999999983</v>
      </c>
      <c r="BE95" s="1">
        <f t="shared" si="98"/>
        <v>8.1000000000000014</v>
      </c>
      <c r="BF95" s="1">
        <f t="shared" si="99"/>
        <v>772.83999999999901</v>
      </c>
      <c r="BG95" s="1">
        <f t="shared" si="100"/>
        <v>65.610000000000028</v>
      </c>
      <c r="BH95" s="1">
        <f t="shared" si="101"/>
        <v>838.44999999999902</v>
      </c>
      <c r="BI95" s="1">
        <f t="shared" si="102"/>
        <v>28.956001105124979</v>
      </c>
      <c r="BJ95"/>
      <c r="BK95"/>
      <c r="BL95"/>
      <c r="BM95"/>
      <c r="BN95"/>
      <c r="BO95">
        <v>158.50899999999999</v>
      </c>
      <c r="BP95">
        <v>275.5</v>
      </c>
      <c r="BQ95">
        <v>33.6</v>
      </c>
      <c r="BR95">
        <v>-1</v>
      </c>
      <c r="BS95">
        <v>-1</v>
      </c>
      <c r="BT95">
        <v>-1</v>
      </c>
      <c r="BU95">
        <v>-1</v>
      </c>
      <c r="BV95">
        <v>0</v>
      </c>
      <c r="BW95">
        <v>36</v>
      </c>
      <c r="BX95">
        <v>-1</v>
      </c>
      <c r="BY95">
        <v>1</v>
      </c>
      <c r="BZ95" s="10">
        <f t="shared" si="91"/>
        <v>35.099999999999994</v>
      </c>
      <c r="CA95" s="10">
        <f t="shared" si="92"/>
        <v>10.900000000000002</v>
      </c>
      <c r="CB95" s="10">
        <f t="shared" si="93"/>
        <v>1232.0099999999995</v>
      </c>
      <c r="CC95" s="10">
        <f t="shared" si="94"/>
        <v>118.81000000000004</v>
      </c>
      <c r="CD95" s="10">
        <f t="shared" si="95"/>
        <v>1350.8199999999995</v>
      </c>
      <c r="CE95" s="10">
        <f t="shared" si="96"/>
        <v>36.75350323438569</v>
      </c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DB95"/>
      <c r="DC95"/>
      <c r="DD95"/>
      <c r="DE95"/>
      <c r="DF95"/>
      <c r="DG95">
        <v>182.114</v>
      </c>
      <c r="DH95">
        <v>244.9</v>
      </c>
      <c r="DI95">
        <v>47.4</v>
      </c>
      <c r="DJ95">
        <v>276.89999999999998</v>
      </c>
      <c r="DK95">
        <v>42.3</v>
      </c>
      <c r="DL95">
        <v>32.5</v>
      </c>
      <c r="DM95">
        <v>1</v>
      </c>
      <c r="DN95">
        <v>1</v>
      </c>
      <c r="DO95">
        <v>39</v>
      </c>
      <c r="DP95">
        <v>1</v>
      </c>
      <c r="DQ95">
        <v>1</v>
      </c>
      <c r="DR95" s="10">
        <f t="shared" si="78"/>
        <v>-31.999999999999972</v>
      </c>
      <c r="DS95" s="10">
        <f t="shared" si="79"/>
        <v>5.1000000000000014</v>
      </c>
      <c r="DT95" s="10">
        <f t="shared" si="80"/>
        <v>1023.9999999999982</v>
      </c>
      <c r="DU95" s="10">
        <f t="shared" si="81"/>
        <v>26.010000000000016</v>
      </c>
      <c r="DV95" s="10">
        <f t="shared" si="82"/>
        <v>1050.0099999999982</v>
      </c>
      <c r="DW95" s="10">
        <f t="shared" si="83"/>
        <v>32.40385779502185</v>
      </c>
      <c r="DX95"/>
      <c r="DY95"/>
      <c r="DZ95"/>
      <c r="EA95"/>
      <c r="EB95"/>
      <c r="EC95" s="1">
        <v>176.012</v>
      </c>
      <c r="ED95" s="1">
        <v>212.8</v>
      </c>
      <c r="EE95" s="1">
        <v>21.4</v>
      </c>
      <c r="EF95" s="1">
        <v>212.8</v>
      </c>
      <c r="EG95" s="1">
        <v>21.8</v>
      </c>
      <c r="EH95" s="1">
        <v>0.4</v>
      </c>
      <c r="EI95" s="1">
        <v>1</v>
      </c>
      <c r="EJ95" s="1">
        <v>1</v>
      </c>
      <c r="EK95" s="1">
        <v>40</v>
      </c>
      <c r="EL95" s="1">
        <v>1</v>
      </c>
      <c r="EM95" s="1">
        <v>1</v>
      </c>
      <c r="EN95" s="1">
        <f t="shared" si="85"/>
        <v>0</v>
      </c>
      <c r="EO95" s="1">
        <f t="shared" si="86"/>
        <v>-0.40000000000000213</v>
      </c>
      <c r="EP95" s="1">
        <f t="shared" si="87"/>
        <v>0</v>
      </c>
      <c r="EQ95" s="1">
        <f t="shared" si="88"/>
        <v>0.1600000000000017</v>
      </c>
      <c r="ER95" s="1">
        <f t="shared" si="89"/>
        <v>0.1600000000000017</v>
      </c>
      <c r="ES95" s="1">
        <f t="shared" si="90"/>
        <v>0.40000000000000213</v>
      </c>
      <c r="ET95"/>
      <c r="EU95"/>
      <c r="EV95"/>
      <c r="EW95"/>
      <c r="EX95"/>
      <c r="FP95"/>
      <c r="FQ95"/>
      <c r="FR95"/>
      <c r="FS95"/>
      <c r="FT95"/>
    </row>
    <row r="96" spans="1:176" x14ac:dyDescent="0.35">
      <c r="A96"/>
      <c r="B96"/>
      <c r="C96"/>
      <c r="D96"/>
      <c r="E96"/>
      <c r="F96"/>
      <c r="G96"/>
      <c r="H96"/>
      <c r="I96"/>
      <c r="J96"/>
      <c r="K96"/>
      <c r="L96" s="26">
        <f t="shared" ref="L96" si="121">B96-B95</f>
        <v>-212.8</v>
      </c>
      <c r="M96" s="26">
        <f t="shared" ref="M96" si="122">C96-C95</f>
        <v>-21.4</v>
      </c>
      <c r="N96" s="26">
        <f t="shared" ref="N96" si="123">L96^2</f>
        <v>45283.840000000004</v>
      </c>
      <c r="O96" s="26">
        <f t="shared" ref="O96" si="124">M96^2</f>
        <v>457.95999999999992</v>
      </c>
      <c r="P96" s="26">
        <f t="shared" ref="P96" si="125">N96+O96</f>
        <v>45741.8</v>
      </c>
      <c r="Q96" s="26">
        <f t="shared" ref="Q96" si="126">SQRT(P96)</f>
        <v>213.87332699520996</v>
      </c>
      <c r="W96">
        <v>165.50299999999999</v>
      </c>
      <c r="X96">
        <v>263.2</v>
      </c>
      <c r="Y96">
        <v>30.3</v>
      </c>
      <c r="Z96">
        <v>272.39999999999998</v>
      </c>
      <c r="AA96">
        <v>26.9</v>
      </c>
      <c r="AB96">
        <v>9.8000000000000007</v>
      </c>
      <c r="AC96">
        <v>1</v>
      </c>
      <c r="AD96">
        <v>1</v>
      </c>
      <c r="AE96">
        <v>34</v>
      </c>
      <c r="AF96">
        <v>1</v>
      </c>
      <c r="AG96">
        <v>1</v>
      </c>
      <c r="AH96" s="10">
        <f t="shared" si="103"/>
        <v>-9.1999999999999886</v>
      </c>
      <c r="AI96" s="10">
        <f t="shared" si="104"/>
        <v>3.4000000000000021</v>
      </c>
      <c r="AJ96" s="10">
        <f t="shared" si="105"/>
        <v>84.639999999999787</v>
      </c>
      <c r="AK96" s="10">
        <f t="shared" si="106"/>
        <v>11.560000000000015</v>
      </c>
      <c r="AL96" s="10">
        <f t="shared" si="107"/>
        <v>96.199999999999804</v>
      </c>
      <c r="AM96" s="10">
        <f t="shared" si="108"/>
        <v>9.8081598681913729</v>
      </c>
      <c r="AN96"/>
      <c r="AO96"/>
      <c r="AP96"/>
      <c r="AQ96"/>
      <c r="AR96"/>
      <c r="AS96">
        <v>158.471</v>
      </c>
      <c r="AT96">
        <v>267.89999999999998</v>
      </c>
      <c r="AU96">
        <v>31.2</v>
      </c>
      <c r="AV96">
        <v>-1</v>
      </c>
      <c r="AW96">
        <v>-1</v>
      </c>
      <c r="AX96">
        <v>-1</v>
      </c>
      <c r="AY96">
        <v>-1</v>
      </c>
      <c r="AZ96">
        <v>0</v>
      </c>
      <c r="BA96">
        <v>36</v>
      </c>
      <c r="BB96">
        <v>-1</v>
      </c>
      <c r="BC96">
        <v>1</v>
      </c>
      <c r="BD96" s="1">
        <f t="shared" si="97"/>
        <v>45.799999999999983</v>
      </c>
      <c r="BE96" s="1">
        <f t="shared" si="98"/>
        <v>1.0999999999999979</v>
      </c>
      <c r="BF96" s="1">
        <f t="shared" si="99"/>
        <v>2097.6399999999985</v>
      </c>
      <c r="BG96" s="1">
        <f t="shared" si="100"/>
        <v>1.2099999999999953</v>
      </c>
      <c r="BH96" s="1">
        <f t="shared" si="101"/>
        <v>2098.8499999999985</v>
      </c>
      <c r="BI96" s="1">
        <f t="shared" si="102"/>
        <v>45.813207702582872</v>
      </c>
      <c r="BJ96"/>
      <c r="BK96"/>
      <c r="BL96"/>
      <c r="BM96"/>
      <c r="BN96"/>
      <c r="BO96">
        <v>159.20500000000001</v>
      </c>
      <c r="BP96">
        <v>261.3</v>
      </c>
      <c r="BQ96">
        <v>29.6</v>
      </c>
      <c r="BR96">
        <v>275.5</v>
      </c>
      <c r="BS96">
        <v>33.6</v>
      </c>
      <c r="BT96">
        <v>14.8</v>
      </c>
      <c r="BU96">
        <v>1</v>
      </c>
      <c r="BV96">
        <v>1</v>
      </c>
      <c r="BW96">
        <v>37</v>
      </c>
      <c r="BX96">
        <v>1</v>
      </c>
      <c r="BY96">
        <v>1</v>
      </c>
      <c r="BZ96" s="10">
        <f t="shared" si="91"/>
        <v>-14.199999999999989</v>
      </c>
      <c r="CA96" s="10">
        <f t="shared" si="92"/>
        <v>-4</v>
      </c>
      <c r="CB96" s="10">
        <f t="shared" si="93"/>
        <v>201.63999999999967</v>
      </c>
      <c r="CC96" s="10">
        <f t="shared" si="94"/>
        <v>16</v>
      </c>
      <c r="CD96" s="10">
        <f t="shared" si="95"/>
        <v>217.63999999999967</v>
      </c>
      <c r="CE96" s="10">
        <f t="shared" si="96"/>
        <v>14.752626884728009</v>
      </c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DB96"/>
      <c r="DC96"/>
      <c r="DD96"/>
      <c r="DE96"/>
      <c r="DF96"/>
      <c r="DG96">
        <v>185.79400000000001</v>
      </c>
      <c r="DH96">
        <v>272.39999999999998</v>
      </c>
      <c r="DI96">
        <v>43</v>
      </c>
      <c r="DJ96">
        <v>-1</v>
      </c>
      <c r="DK96">
        <v>-1</v>
      </c>
      <c r="DL96">
        <v>-1</v>
      </c>
      <c r="DM96">
        <v>-1</v>
      </c>
      <c r="DN96">
        <v>0</v>
      </c>
      <c r="DO96">
        <v>39</v>
      </c>
      <c r="DP96">
        <v>-1</v>
      </c>
      <c r="DQ96">
        <v>1</v>
      </c>
      <c r="DR96" s="10">
        <f t="shared" si="78"/>
        <v>27.499999999999972</v>
      </c>
      <c r="DS96" s="10">
        <f t="shared" si="79"/>
        <v>-4.3999999999999986</v>
      </c>
      <c r="DT96" s="10">
        <f t="shared" si="80"/>
        <v>756.24999999999841</v>
      </c>
      <c r="DU96" s="10">
        <f t="shared" si="81"/>
        <v>19.359999999999989</v>
      </c>
      <c r="DV96" s="10">
        <f t="shared" si="82"/>
        <v>775.60999999999842</v>
      </c>
      <c r="DW96" s="10">
        <f t="shared" si="83"/>
        <v>27.849775582578729</v>
      </c>
      <c r="DX96"/>
      <c r="DY96"/>
      <c r="DZ96"/>
      <c r="EA96"/>
      <c r="EB96"/>
      <c r="EN96" s="1">
        <f t="shared" ref="EN96" si="127">ED96-ED95</f>
        <v>-212.8</v>
      </c>
      <c r="EO96" s="1">
        <f t="shared" ref="EO96" si="128">EE96-EE95</f>
        <v>-21.4</v>
      </c>
      <c r="EP96" s="1">
        <f t="shared" ref="EP96" si="129">EN96^2</f>
        <v>45283.840000000004</v>
      </c>
      <c r="EQ96" s="1">
        <f t="shared" ref="EQ96" si="130">EO96^2</f>
        <v>457.95999999999992</v>
      </c>
      <c r="ER96" s="1">
        <f t="shared" ref="ER96" si="131">EP96+EQ96</f>
        <v>45741.8</v>
      </c>
      <c r="ES96" s="1">
        <f t="shared" ref="ES96" si="132">SQRT(ER96)</f>
        <v>213.87332699520996</v>
      </c>
      <c r="ET96"/>
      <c r="EU96"/>
      <c r="EV96"/>
      <c r="EW96"/>
      <c r="EX96"/>
      <c r="FP96"/>
      <c r="FQ96"/>
      <c r="FR96"/>
      <c r="FS96"/>
      <c r="FT96"/>
    </row>
    <row r="97" spans="1:176" x14ac:dyDescent="0.35">
      <c r="A97"/>
      <c r="B97"/>
      <c r="C97"/>
      <c r="D97"/>
      <c r="E97"/>
      <c r="F97"/>
      <c r="G97"/>
      <c r="H97"/>
      <c r="I97"/>
      <c r="J97"/>
      <c r="K97"/>
      <c r="R97"/>
      <c r="S97"/>
      <c r="T97"/>
      <c r="U97"/>
      <c r="V97"/>
      <c r="W97">
        <v>168.751</v>
      </c>
      <c r="X97">
        <v>276.89999999999998</v>
      </c>
      <c r="Y97">
        <v>30.1</v>
      </c>
      <c r="Z97">
        <v>-1</v>
      </c>
      <c r="AA97">
        <v>-1</v>
      </c>
      <c r="AB97">
        <v>-1</v>
      </c>
      <c r="AC97">
        <v>-1</v>
      </c>
      <c r="AD97">
        <v>0</v>
      </c>
      <c r="AE97">
        <v>34</v>
      </c>
      <c r="AF97">
        <v>-1</v>
      </c>
      <c r="AG97">
        <v>1</v>
      </c>
      <c r="AH97" s="10">
        <f t="shared" si="103"/>
        <v>13.699999999999989</v>
      </c>
      <c r="AI97" s="10">
        <f t="shared" si="104"/>
        <v>-0.19999999999999929</v>
      </c>
      <c r="AJ97" s="10">
        <f t="shared" si="105"/>
        <v>187.68999999999969</v>
      </c>
      <c r="AK97" s="10">
        <f t="shared" si="106"/>
        <v>3.9999999999999716E-2</v>
      </c>
      <c r="AL97" s="10">
        <f t="shared" si="107"/>
        <v>187.72999999999968</v>
      </c>
      <c r="AM97" s="10">
        <f t="shared" si="108"/>
        <v>13.70145977624281</v>
      </c>
      <c r="AN97"/>
      <c r="AO97"/>
      <c r="AP97"/>
      <c r="AQ97"/>
      <c r="AR97"/>
      <c r="AS97">
        <v>159.13499999999999</v>
      </c>
      <c r="AT97">
        <v>240.4</v>
      </c>
      <c r="AU97">
        <v>21.8</v>
      </c>
      <c r="AV97">
        <v>267.89999999999998</v>
      </c>
      <c r="AW97">
        <v>31.2</v>
      </c>
      <c r="AX97">
        <v>29.1</v>
      </c>
      <c r="AY97">
        <v>1</v>
      </c>
      <c r="AZ97">
        <v>1</v>
      </c>
      <c r="BA97">
        <v>37</v>
      </c>
      <c r="BB97">
        <v>1</v>
      </c>
      <c r="BC97">
        <v>1</v>
      </c>
      <c r="BD97" s="1">
        <f t="shared" si="97"/>
        <v>-27.499999999999972</v>
      </c>
      <c r="BE97" s="1">
        <f t="shared" si="98"/>
        <v>-9.3999999999999986</v>
      </c>
      <c r="BF97" s="1">
        <f t="shared" si="99"/>
        <v>756.24999999999841</v>
      </c>
      <c r="BG97" s="1">
        <f t="shared" si="100"/>
        <v>88.359999999999971</v>
      </c>
      <c r="BH97" s="1">
        <f t="shared" si="101"/>
        <v>844.60999999999842</v>
      </c>
      <c r="BI97" s="1">
        <f t="shared" si="102"/>
        <v>29.062174729362535</v>
      </c>
      <c r="BJ97"/>
      <c r="BK97"/>
      <c r="BL97"/>
      <c r="BM97"/>
      <c r="BN97"/>
      <c r="BO97">
        <v>162.16499999999999</v>
      </c>
      <c r="BP97">
        <v>272.39999999999998</v>
      </c>
      <c r="BQ97">
        <v>32.700000000000003</v>
      </c>
      <c r="BR97">
        <v>-1</v>
      </c>
      <c r="BS97">
        <v>-1</v>
      </c>
      <c r="BT97">
        <v>-1</v>
      </c>
      <c r="BU97">
        <v>-1</v>
      </c>
      <c r="BV97">
        <v>0</v>
      </c>
      <c r="BW97">
        <v>37</v>
      </c>
      <c r="BX97">
        <v>-1</v>
      </c>
      <c r="BY97">
        <v>1</v>
      </c>
      <c r="BZ97" s="10">
        <f t="shared" si="91"/>
        <v>11.099999999999966</v>
      </c>
      <c r="CA97" s="10">
        <f t="shared" si="92"/>
        <v>3.1000000000000014</v>
      </c>
      <c r="CB97" s="10">
        <f t="shared" si="93"/>
        <v>123.20999999999924</v>
      </c>
      <c r="CC97" s="10">
        <f t="shared" si="94"/>
        <v>9.6100000000000083</v>
      </c>
      <c r="CD97" s="10">
        <f t="shared" si="95"/>
        <v>132.81999999999925</v>
      </c>
      <c r="CE97" s="10">
        <f t="shared" si="96"/>
        <v>11.524755962709113</v>
      </c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DB97"/>
      <c r="DC97"/>
      <c r="DD97"/>
      <c r="DE97"/>
      <c r="DF97"/>
      <c r="DG97">
        <v>186.44200000000001</v>
      </c>
      <c r="DH97">
        <v>235.6</v>
      </c>
      <c r="DI97">
        <v>33.799999999999997</v>
      </c>
      <c r="DJ97">
        <v>272.39999999999998</v>
      </c>
      <c r="DK97">
        <v>43</v>
      </c>
      <c r="DL97">
        <v>37.9</v>
      </c>
      <c r="DM97">
        <v>1</v>
      </c>
      <c r="DN97">
        <v>1</v>
      </c>
      <c r="DO97">
        <v>40</v>
      </c>
      <c r="DP97">
        <v>1</v>
      </c>
      <c r="DQ97">
        <v>1</v>
      </c>
      <c r="DR97" s="10">
        <f t="shared" si="78"/>
        <v>-36.799999999999983</v>
      </c>
      <c r="DS97" s="10">
        <f t="shared" si="79"/>
        <v>-9.2000000000000028</v>
      </c>
      <c r="DT97" s="10">
        <f t="shared" si="80"/>
        <v>1354.2399999999986</v>
      </c>
      <c r="DU97" s="10">
        <f t="shared" si="81"/>
        <v>84.640000000000057</v>
      </c>
      <c r="DV97" s="10">
        <f t="shared" si="82"/>
        <v>1438.8799999999987</v>
      </c>
      <c r="DW97" s="10">
        <f t="shared" si="83"/>
        <v>37.93257175568246</v>
      </c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T97"/>
      <c r="EU97"/>
      <c r="EV97"/>
      <c r="EW97"/>
      <c r="EX97"/>
      <c r="FP97"/>
      <c r="FQ97"/>
      <c r="FR97"/>
      <c r="FS97"/>
      <c r="FT97"/>
    </row>
    <row r="98" spans="1:176" x14ac:dyDescent="0.35">
      <c r="A98"/>
      <c r="B98"/>
      <c r="C98"/>
      <c r="D98"/>
      <c r="E98"/>
      <c r="F98"/>
      <c r="G98"/>
      <c r="H98"/>
      <c r="I98"/>
      <c r="J98"/>
      <c r="K98"/>
      <c r="R98"/>
      <c r="S98"/>
      <c r="T98"/>
      <c r="U98"/>
      <c r="V98"/>
      <c r="W98">
        <v>169.38300000000001</v>
      </c>
      <c r="X98">
        <v>255.6</v>
      </c>
      <c r="Y98">
        <v>22.5</v>
      </c>
      <c r="Z98">
        <v>276.89999999999998</v>
      </c>
      <c r="AA98">
        <v>30.1</v>
      </c>
      <c r="AB98">
        <v>22.7</v>
      </c>
      <c r="AC98">
        <v>1</v>
      </c>
      <c r="AD98">
        <v>1</v>
      </c>
      <c r="AE98">
        <v>35</v>
      </c>
      <c r="AF98">
        <v>1</v>
      </c>
      <c r="AG98">
        <v>1</v>
      </c>
      <c r="AH98" s="10">
        <f t="shared" si="103"/>
        <v>-21.299999999999983</v>
      </c>
      <c r="AI98" s="10">
        <f t="shared" si="104"/>
        <v>-7.6000000000000014</v>
      </c>
      <c r="AJ98" s="10">
        <f t="shared" si="105"/>
        <v>453.68999999999926</v>
      </c>
      <c r="AK98" s="10">
        <f t="shared" si="106"/>
        <v>57.760000000000019</v>
      </c>
      <c r="AL98" s="10">
        <f t="shared" si="107"/>
        <v>511.44999999999925</v>
      </c>
      <c r="AM98" s="10">
        <f t="shared" si="108"/>
        <v>22.61526033456169</v>
      </c>
      <c r="AN98"/>
      <c r="AO98"/>
      <c r="AP98"/>
      <c r="AQ98"/>
      <c r="AR98"/>
      <c r="AS98">
        <v>162.06299999999999</v>
      </c>
      <c r="AT98">
        <v>272.39999999999998</v>
      </c>
      <c r="AU98">
        <v>28.1</v>
      </c>
      <c r="AV98">
        <v>-1</v>
      </c>
      <c r="AW98">
        <v>-1</v>
      </c>
      <c r="AX98">
        <v>-1</v>
      </c>
      <c r="AY98">
        <v>-1</v>
      </c>
      <c r="AZ98">
        <v>0</v>
      </c>
      <c r="BA98">
        <v>37</v>
      </c>
      <c r="BB98">
        <v>-1</v>
      </c>
      <c r="BC98">
        <v>1</v>
      </c>
      <c r="BD98" s="1">
        <f t="shared" si="97"/>
        <v>31.999999999999972</v>
      </c>
      <c r="BE98" s="1">
        <f t="shared" si="98"/>
        <v>6.3000000000000007</v>
      </c>
      <c r="BF98" s="1">
        <f t="shared" si="99"/>
        <v>1023.9999999999982</v>
      </c>
      <c r="BG98" s="1">
        <f t="shared" si="100"/>
        <v>39.690000000000012</v>
      </c>
      <c r="BH98" s="1">
        <f t="shared" si="101"/>
        <v>1063.6899999999982</v>
      </c>
      <c r="BI98" s="1">
        <f t="shared" si="102"/>
        <v>32.614260684553287</v>
      </c>
      <c r="BJ98"/>
      <c r="BK98"/>
      <c r="BL98"/>
      <c r="BM98"/>
      <c r="BN98"/>
      <c r="BO98">
        <v>162.78100000000001</v>
      </c>
      <c r="BP98">
        <v>267.89999999999998</v>
      </c>
      <c r="BQ98">
        <v>27.4</v>
      </c>
      <c r="BR98">
        <v>272.39999999999998</v>
      </c>
      <c r="BS98">
        <v>32.700000000000003</v>
      </c>
      <c r="BT98">
        <v>7</v>
      </c>
      <c r="BU98">
        <v>1</v>
      </c>
      <c r="BV98">
        <v>1</v>
      </c>
      <c r="BW98">
        <v>38</v>
      </c>
      <c r="BX98">
        <v>1</v>
      </c>
      <c r="BY98">
        <v>1</v>
      </c>
      <c r="BZ98" s="10">
        <f t="shared" si="91"/>
        <v>-4.5</v>
      </c>
      <c r="CA98" s="10">
        <f t="shared" si="92"/>
        <v>-5.3000000000000043</v>
      </c>
      <c r="CB98" s="10">
        <f t="shared" si="93"/>
        <v>20.25</v>
      </c>
      <c r="CC98" s="10">
        <f t="shared" si="94"/>
        <v>28.090000000000046</v>
      </c>
      <c r="CD98" s="10">
        <f t="shared" si="95"/>
        <v>48.340000000000046</v>
      </c>
      <c r="CE98" s="10">
        <f t="shared" si="96"/>
        <v>6.9526973183074814</v>
      </c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 s="10">
        <f t="shared" ref="DR98" si="133">DH98-DH97</f>
        <v>-235.6</v>
      </c>
      <c r="DS98" s="10">
        <f t="shared" ref="DS98" si="134">DI98-DI97</f>
        <v>-33.799999999999997</v>
      </c>
      <c r="DT98" s="10">
        <f t="shared" ref="DT98" si="135">DR98^2</f>
        <v>55507.360000000001</v>
      </c>
      <c r="DU98" s="10">
        <f t="shared" ref="DU98" si="136">DS98^2</f>
        <v>1142.4399999999998</v>
      </c>
      <c r="DV98" s="10">
        <f t="shared" ref="DV98" si="137">DT98+DU98</f>
        <v>56649.8</v>
      </c>
      <c r="DW98" s="10">
        <f t="shared" ref="DW98" si="138">SQRT(DV98)</f>
        <v>238.01218456205137</v>
      </c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T98"/>
      <c r="EU98"/>
      <c r="EV98"/>
      <c r="EW98"/>
      <c r="EX98"/>
      <c r="FP98"/>
      <c r="FQ98"/>
      <c r="FR98"/>
      <c r="FS98"/>
      <c r="FT98"/>
    </row>
    <row r="99" spans="1:176" x14ac:dyDescent="0.35">
      <c r="A99"/>
      <c r="B99"/>
      <c r="C99"/>
      <c r="D99"/>
      <c r="E99"/>
      <c r="F99"/>
      <c r="G99"/>
      <c r="H99"/>
      <c r="I99"/>
      <c r="J99"/>
      <c r="K99"/>
      <c r="R99"/>
      <c r="S99"/>
      <c r="T99"/>
      <c r="U99"/>
      <c r="V99"/>
      <c r="W99">
        <v>172.839</v>
      </c>
      <c r="X99">
        <v>275.5</v>
      </c>
      <c r="Y99">
        <v>27.8</v>
      </c>
      <c r="Z99">
        <v>-1</v>
      </c>
      <c r="AA99">
        <v>-1</v>
      </c>
      <c r="AB99">
        <v>-1</v>
      </c>
      <c r="AC99">
        <v>-1</v>
      </c>
      <c r="AD99">
        <v>0</v>
      </c>
      <c r="AE99">
        <v>35</v>
      </c>
      <c r="AF99">
        <v>-1</v>
      </c>
      <c r="AG99">
        <v>1</v>
      </c>
      <c r="AH99" s="10">
        <f t="shared" si="103"/>
        <v>19.900000000000006</v>
      </c>
      <c r="AI99" s="10">
        <f t="shared" si="104"/>
        <v>5.3000000000000007</v>
      </c>
      <c r="AJ99" s="10">
        <f t="shared" si="105"/>
        <v>396.01000000000022</v>
      </c>
      <c r="AK99" s="10">
        <f t="shared" si="106"/>
        <v>28.090000000000007</v>
      </c>
      <c r="AL99" s="10">
        <f t="shared" si="107"/>
        <v>424.10000000000025</v>
      </c>
      <c r="AM99" s="10">
        <f t="shared" si="108"/>
        <v>20.593688353473748</v>
      </c>
      <c r="AN99"/>
      <c r="AO99"/>
      <c r="AP99"/>
      <c r="AQ99"/>
      <c r="AR99"/>
      <c r="AS99">
        <v>162.50299999999999</v>
      </c>
      <c r="AT99">
        <v>257.7</v>
      </c>
      <c r="AU99">
        <v>22.3</v>
      </c>
      <c r="AV99">
        <v>272.39999999999998</v>
      </c>
      <c r="AW99">
        <v>28.1</v>
      </c>
      <c r="AX99">
        <v>15.8</v>
      </c>
      <c r="AY99">
        <v>1</v>
      </c>
      <c r="AZ99">
        <v>1</v>
      </c>
      <c r="BA99">
        <v>38</v>
      </c>
      <c r="BB99">
        <v>1</v>
      </c>
      <c r="BC99">
        <v>1</v>
      </c>
      <c r="BD99" s="1">
        <f t="shared" si="97"/>
        <v>-14.699999999999989</v>
      </c>
      <c r="BE99" s="1">
        <f t="shared" si="98"/>
        <v>-5.8000000000000007</v>
      </c>
      <c r="BF99" s="1">
        <f t="shared" si="99"/>
        <v>216.08999999999966</v>
      </c>
      <c r="BG99" s="1">
        <f t="shared" si="100"/>
        <v>33.640000000000008</v>
      </c>
      <c r="BH99" s="1">
        <f t="shared" si="101"/>
        <v>249.72999999999968</v>
      </c>
      <c r="BI99" s="1">
        <f t="shared" si="102"/>
        <v>15.802847844613314</v>
      </c>
      <c r="BJ99"/>
      <c r="BK99"/>
      <c r="BL99"/>
      <c r="BM99"/>
      <c r="BN99"/>
      <c r="BO99">
        <v>166.85300000000001</v>
      </c>
      <c r="BP99">
        <v>229.9</v>
      </c>
      <c r="BQ99">
        <v>167.2</v>
      </c>
      <c r="BR99">
        <v>-1</v>
      </c>
      <c r="BS99">
        <v>-1</v>
      </c>
      <c r="BT99">
        <v>-1</v>
      </c>
      <c r="BU99">
        <v>-1</v>
      </c>
      <c r="BV99">
        <v>0</v>
      </c>
      <c r="BW99">
        <v>38</v>
      </c>
      <c r="BX99">
        <v>-1</v>
      </c>
      <c r="BY99">
        <v>1</v>
      </c>
      <c r="BZ99" s="10">
        <f t="shared" si="91"/>
        <v>-37.999999999999972</v>
      </c>
      <c r="CA99" s="10">
        <f t="shared" si="92"/>
        <v>139.79999999999998</v>
      </c>
      <c r="CB99" s="10">
        <f t="shared" si="93"/>
        <v>1443.9999999999977</v>
      </c>
      <c r="CC99" s="10">
        <f t="shared" si="94"/>
        <v>19544.039999999994</v>
      </c>
      <c r="CD99" s="10">
        <f t="shared" si="95"/>
        <v>20988.03999999999</v>
      </c>
      <c r="CE99" s="10">
        <f t="shared" si="96"/>
        <v>144.87249566429091</v>
      </c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T99"/>
      <c r="EU99"/>
      <c r="EV99"/>
      <c r="EW99"/>
      <c r="EX99"/>
      <c r="FP99"/>
      <c r="FQ99"/>
      <c r="FR99"/>
      <c r="FS99"/>
      <c r="FT99"/>
    </row>
    <row r="100" spans="1:176" x14ac:dyDescent="0.35">
      <c r="A100"/>
      <c r="B100"/>
      <c r="C100"/>
      <c r="D100"/>
      <c r="E100"/>
      <c r="F100"/>
      <c r="G100"/>
      <c r="H100"/>
      <c r="I100"/>
      <c r="J100"/>
      <c r="K100"/>
      <c r="R100"/>
      <c r="S100"/>
      <c r="T100"/>
      <c r="U100"/>
      <c r="V100"/>
      <c r="W100">
        <v>173.351</v>
      </c>
      <c r="X100">
        <v>267.89999999999998</v>
      </c>
      <c r="Y100">
        <v>22.3</v>
      </c>
      <c r="Z100">
        <v>275.5</v>
      </c>
      <c r="AA100">
        <v>27.8</v>
      </c>
      <c r="AB100">
        <v>9.4</v>
      </c>
      <c r="AC100">
        <v>1</v>
      </c>
      <c r="AD100">
        <v>1</v>
      </c>
      <c r="AE100">
        <v>36</v>
      </c>
      <c r="AF100">
        <v>1</v>
      </c>
      <c r="AG100">
        <v>1</v>
      </c>
      <c r="AH100" s="10">
        <f t="shared" si="103"/>
        <v>-7.6000000000000227</v>
      </c>
      <c r="AI100" s="10">
        <f t="shared" si="104"/>
        <v>-5.5</v>
      </c>
      <c r="AJ100" s="10">
        <f t="shared" si="105"/>
        <v>57.760000000000346</v>
      </c>
      <c r="AK100" s="10">
        <f t="shared" si="106"/>
        <v>30.25</v>
      </c>
      <c r="AL100" s="10">
        <f t="shared" si="107"/>
        <v>88.010000000000346</v>
      </c>
      <c r="AM100" s="10">
        <f t="shared" si="108"/>
        <v>9.3813645062965314</v>
      </c>
      <c r="AN100"/>
      <c r="AO100"/>
      <c r="AP100"/>
      <c r="AQ100"/>
      <c r="AR100"/>
      <c r="AS100">
        <v>165.655</v>
      </c>
      <c r="AT100">
        <v>269.8</v>
      </c>
      <c r="AU100">
        <v>35.799999999999997</v>
      </c>
      <c r="AV100">
        <v>-1</v>
      </c>
      <c r="AW100">
        <v>-1</v>
      </c>
      <c r="AX100">
        <v>-1</v>
      </c>
      <c r="AY100">
        <v>-1</v>
      </c>
      <c r="AZ100">
        <v>0</v>
      </c>
      <c r="BA100">
        <v>38</v>
      </c>
      <c r="BB100">
        <v>-1</v>
      </c>
      <c r="BC100">
        <v>1</v>
      </c>
      <c r="BD100" s="1">
        <f t="shared" si="97"/>
        <v>12.100000000000023</v>
      </c>
      <c r="BE100" s="1">
        <f t="shared" si="98"/>
        <v>13.499999999999996</v>
      </c>
      <c r="BF100" s="1">
        <f t="shared" si="99"/>
        <v>146.41000000000054</v>
      </c>
      <c r="BG100" s="1">
        <f t="shared" si="100"/>
        <v>182.24999999999991</v>
      </c>
      <c r="BH100" s="1">
        <f t="shared" si="101"/>
        <v>328.66000000000042</v>
      </c>
      <c r="BI100" s="1">
        <f t="shared" si="102"/>
        <v>18.128982321134313</v>
      </c>
      <c r="BJ100"/>
      <c r="BK100"/>
      <c r="BL100"/>
      <c r="BM100"/>
      <c r="BN100"/>
      <c r="BO100">
        <v>166.893</v>
      </c>
      <c r="BP100">
        <v>207.3</v>
      </c>
      <c r="BQ100">
        <v>65.900000000000006</v>
      </c>
      <c r="BR100">
        <v>229.9</v>
      </c>
      <c r="BS100">
        <v>167.2</v>
      </c>
      <c r="BT100">
        <v>103.8</v>
      </c>
      <c r="BU100">
        <v>3</v>
      </c>
      <c r="BV100">
        <v>0</v>
      </c>
      <c r="BW100">
        <v>38</v>
      </c>
      <c r="BX100">
        <v>0</v>
      </c>
      <c r="BY100">
        <v>1</v>
      </c>
      <c r="BZ100" s="10">
        <f t="shared" si="91"/>
        <v>-22.599999999999994</v>
      </c>
      <c r="CA100" s="10">
        <f t="shared" si="92"/>
        <v>-101.29999999999998</v>
      </c>
      <c r="CB100" s="10">
        <f t="shared" si="93"/>
        <v>510.75999999999976</v>
      </c>
      <c r="CC100" s="10">
        <f t="shared" si="94"/>
        <v>10261.689999999997</v>
      </c>
      <c r="CD100" s="10">
        <f t="shared" si="95"/>
        <v>10772.449999999997</v>
      </c>
      <c r="CE100" s="10">
        <f t="shared" si="96"/>
        <v>103.79041381553499</v>
      </c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T100"/>
      <c r="EU100"/>
      <c r="EV100"/>
      <c r="EW100"/>
      <c r="EX100"/>
      <c r="FP100"/>
      <c r="FQ100"/>
      <c r="FR100"/>
      <c r="FS100"/>
      <c r="FT100"/>
    </row>
    <row r="101" spans="1:176" x14ac:dyDescent="0.35">
      <c r="A101"/>
      <c r="B101"/>
      <c r="C101"/>
      <c r="D101"/>
      <c r="E101"/>
      <c r="F101"/>
      <c r="G101"/>
      <c r="H101"/>
      <c r="I101"/>
      <c r="J101"/>
      <c r="K101"/>
      <c r="R101"/>
      <c r="S101"/>
      <c r="T101"/>
      <c r="U101"/>
      <c r="V101"/>
      <c r="W101">
        <v>178.399</v>
      </c>
      <c r="X101">
        <v>267.89999999999998</v>
      </c>
      <c r="Y101">
        <v>21.6</v>
      </c>
      <c r="Z101">
        <v>-1</v>
      </c>
      <c r="AA101">
        <v>-1</v>
      </c>
      <c r="AB101">
        <v>-1</v>
      </c>
      <c r="AC101">
        <v>-1</v>
      </c>
      <c r="AD101">
        <v>0</v>
      </c>
      <c r="AE101">
        <v>36</v>
      </c>
      <c r="AF101">
        <v>-1</v>
      </c>
      <c r="AG101">
        <v>1</v>
      </c>
      <c r="AH101" s="10">
        <f t="shared" si="103"/>
        <v>0</v>
      </c>
      <c r="AI101" s="10">
        <f t="shared" si="104"/>
        <v>-0.69999999999999929</v>
      </c>
      <c r="AJ101" s="10">
        <f t="shared" si="105"/>
        <v>0</v>
      </c>
      <c r="AK101" s="10">
        <f t="shared" si="106"/>
        <v>0.48999999999999899</v>
      </c>
      <c r="AL101" s="10">
        <f t="shared" si="107"/>
        <v>0.48999999999999899</v>
      </c>
      <c r="AM101" s="10">
        <f t="shared" si="108"/>
        <v>0.69999999999999929</v>
      </c>
      <c r="AN101"/>
      <c r="AO101"/>
      <c r="AP101"/>
      <c r="AQ101"/>
      <c r="AR101"/>
      <c r="AS101">
        <v>166.27099999999999</v>
      </c>
      <c r="AT101">
        <v>252.2</v>
      </c>
      <c r="AU101">
        <v>22.5</v>
      </c>
      <c r="AV101">
        <v>269.8</v>
      </c>
      <c r="AW101">
        <v>35.799999999999997</v>
      </c>
      <c r="AX101">
        <v>22.1</v>
      </c>
      <c r="AY101">
        <v>1</v>
      </c>
      <c r="AZ101">
        <v>1</v>
      </c>
      <c r="BA101">
        <v>39</v>
      </c>
      <c r="BB101">
        <v>1</v>
      </c>
      <c r="BC101">
        <v>1</v>
      </c>
      <c r="BD101" s="1">
        <f t="shared" si="97"/>
        <v>-17.600000000000023</v>
      </c>
      <c r="BE101" s="1">
        <f t="shared" si="98"/>
        <v>-13.299999999999997</v>
      </c>
      <c r="BF101" s="1">
        <f t="shared" si="99"/>
        <v>309.76000000000079</v>
      </c>
      <c r="BG101" s="1">
        <f t="shared" si="100"/>
        <v>176.88999999999993</v>
      </c>
      <c r="BH101" s="1">
        <f t="shared" si="101"/>
        <v>486.65000000000072</v>
      </c>
      <c r="BI101" s="1">
        <f t="shared" si="102"/>
        <v>22.06014505845328</v>
      </c>
      <c r="BJ101"/>
      <c r="BK101"/>
      <c r="BL101"/>
      <c r="BM101"/>
      <c r="BN101"/>
      <c r="BO101">
        <v>167.22900000000001</v>
      </c>
      <c r="BP101">
        <v>281.39999999999998</v>
      </c>
      <c r="BQ101">
        <v>20.7</v>
      </c>
      <c r="BR101">
        <v>207.3</v>
      </c>
      <c r="BS101">
        <v>65.900000000000006</v>
      </c>
      <c r="BT101">
        <v>86.8</v>
      </c>
      <c r="BU101">
        <v>2</v>
      </c>
      <c r="BV101">
        <v>0</v>
      </c>
      <c r="BW101">
        <v>38</v>
      </c>
      <c r="BX101">
        <v>0</v>
      </c>
      <c r="BY101">
        <v>1</v>
      </c>
      <c r="BZ101" s="10">
        <f t="shared" si="91"/>
        <v>74.099999999999966</v>
      </c>
      <c r="CA101" s="10">
        <f t="shared" si="92"/>
        <v>-45.2</v>
      </c>
      <c r="CB101" s="10">
        <f t="shared" si="93"/>
        <v>5490.8099999999949</v>
      </c>
      <c r="CC101" s="10">
        <f t="shared" si="94"/>
        <v>2043.0400000000002</v>
      </c>
      <c r="CD101" s="10">
        <f t="shared" si="95"/>
        <v>7533.8499999999949</v>
      </c>
      <c r="CE101" s="10">
        <f t="shared" si="96"/>
        <v>86.797753427148066</v>
      </c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T101"/>
      <c r="EU101"/>
      <c r="EV101"/>
      <c r="EW101"/>
      <c r="EX101"/>
      <c r="FP101"/>
      <c r="FQ101"/>
      <c r="FR101"/>
      <c r="FS101"/>
      <c r="FT101"/>
    </row>
    <row r="102" spans="1:176" x14ac:dyDescent="0.35">
      <c r="A102"/>
      <c r="B102"/>
      <c r="C102"/>
      <c r="D102"/>
      <c r="E102"/>
      <c r="F102"/>
      <c r="G102"/>
      <c r="H102"/>
      <c r="I102"/>
      <c r="J102"/>
      <c r="K102"/>
      <c r="R102"/>
      <c r="S102"/>
      <c r="T102"/>
      <c r="U102"/>
      <c r="V102"/>
      <c r="W102">
        <v>179.071</v>
      </c>
      <c r="X102">
        <v>263.2</v>
      </c>
      <c r="Y102">
        <v>22.7</v>
      </c>
      <c r="Z102">
        <v>267.89999999999998</v>
      </c>
      <c r="AA102">
        <v>21.6</v>
      </c>
      <c r="AB102">
        <v>4.9000000000000004</v>
      </c>
      <c r="AC102">
        <v>1</v>
      </c>
      <c r="AD102">
        <v>1</v>
      </c>
      <c r="AE102">
        <v>37</v>
      </c>
      <c r="AF102">
        <v>1</v>
      </c>
      <c r="AG102">
        <v>1</v>
      </c>
      <c r="AH102" s="10">
        <f t="shared" si="103"/>
        <v>-4.6999999999999886</v>
      </c>
      <c r="AI102" s="10">
        <f t="shared" si="104"/>
        <v>1.0999999999999979</v>
      </c>
      <c r="AJ102" s="10">
        <f t="shared" si="105"/>
        <v>22.089999999999893</v>
      </c>
      <c r="AK102" s="10">
        <f t="shared" si="106"/>
        <v>1.2099999999999953</v>
      </c>
      <c r="AL102" s="10">
        <f t="shared" si="107"/>
        <v>23.299999999999887</v>
      </c>
      <c r="AM102" s="10">
        <f t="shared" si="108"/>
        <v>4.8270073544588561</v>
      </c>
      <c r="AN102"/>
      <c r="AO102"/>
      <c r="AP102"/>
      <c r="AQ102"/>
      <c r="AR102"/>
      <c r="AS102">
        <v>169.15899999999999</v>
      </c>
      <c r="AT102">
        <v>273.39999999999998</v>
      </c>
      <c r="AU102">
        <v>26.1</v>
      </c>
      <c r="AV102">
        <v>-1</v>
      </c>
      <c r="AW102">
        <v>-1</v>
      </c>
      <c r="AX102">
        <v>-1</v>
      </c>
      <c r="AY102">
        <v>-1</v>
      </c>
      <c r="AZ102">
        <v>0</v>
      </c>
      <c r="BA102">
        <v>39</v>
      </c>
      <c r="BB102">
        <v>-1</v>
      </c>
      <c r="BC102">
        <v>1</v>
      </c>
      <c r="BD102" s="1">
        <f t="shared" si="97"/>
        <v>21.199999999999989</v>
      </c>
      <c r="BE102" s="1">
        <f t="shared" si="98"/>
        <v>3.6000000000000014</v>
      </c>
      <c r="BF102" s="1">
        <f t="shared" si="99"/>
        <v>449.43999999999954</v>
      </c>
      <c r="BG102" s="1">
        <f t="shared" si="100"/>
        <v>12.96000000000001</v>
      </c>
      <c r="BH102" s="1">
        <f t="shared" si="101"/>
        <v>462.39999999999958</v>
      </c>
      <c r="BI102" s="1">
        <f t="shared" si="102"/>
        <v>21.50348808914497</v>
      </c>
      <c r="BJ102"/>
      <c r="BK102"/>
      <c r="BL102"/>
      <c r="BM102"/>
      <c r="BN102"/>
      <c r="BO102">
        <v>168.29300000000001</v>
      </c>
      <c r="BP102">
        <v>272.39999999999998</v>
      </c>
      <c r="BQ102">
        <v>27.8</v>
      </c>
      <c r="BR102">
        <v>281.39999999999998</v>
      </c>
      <c r="BS102">
        <v>20.7</v>
      </c>
      <c r="BT102">
        <v>11.5</v>
      </c>
      <c r="BU102">
        <v>1</v>
      </c>
      <c r="BV102">
        <v>1</v>
      </c>
      <c r="BW102">
        <v>39</v>
      </c>
      <c r="BX102">
        <v>1</v>
      </c>
      <c r="BY102">
        <v>1</v>
      </c>
      <c r="BZ102" s="10">
        <f t="shared" si="91"/>
        <v>-9</v>
      </c>
      <c r="CA102" s="10">
        <f t="shared" si="92"/>
        <v>7.1000000000000014</v>
      </c>
      <c r="CB102" s="10">
        <f t="shared" si="93"/>
        <v>81</v>
      </c>
      <c r="CC102" s="10">
        <f t="shared" si="94"/>
        <v>50.410000000000018</v>
      </c>
      <c r="CD102" s="10">
        <f t="shared" si="95"/>
        <v>131.41000000000003</v>
      </c>
      <c r="CE102" s="10">
        <f t="shared" si="96"/>
        <v>11.463420083029323</v>
      </c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T102"/>
      <c r="EU102"/>
      <c r="EV102"/>
      <c r="EW102"/>
      <c r="EX102"/>
      <c r="FP102"/>
      <c r="FQ102"/>
      <c r="FR102"/>
      <c r="FS102"/>
      <c r="FT102"/>
    </row>
    <row r="103" spans="1:176" x14ac:dyDescent="0.35">
      <c r="A103"/>
      <c r="B103"/>
      <c r="C103"/>
      <c r="D103"/>
      <c r="E103"/>
      <c r="F103"/>
      <c r="G103"/>
      <c r="H103"/>
      <c r="I103"/>
      <c r="J103"/>
      <c r="K103"/>
      <c r="R103"/>
      <c r="S103"/>
      <c r="T103"/>
      <c r="U103"/>
      <c r="V103"/>
      <c r="W103">
        <v>183.20699999999999</v>
      </c>
      <c r="X103">
        <v>272.39999999999998</v>
      </c>
      <c r="Y103">
        <v>33.6</v>
      </c>
      <c r="Z103">
        <v>-1</v>
      </c>
      <c r="AA103">
        <v>-1</v>
      </c>
      <c r="AB103">
        <v>-1</v>
      </c>
      <c r="AC103">
        <v>-1</v>
      </c>
      <c r="AD103">
        <v>0</v>
      </c>
      <c r="AE103">
        <v>37</v>
      </c>
      <c r="AF103">
        <v>-1</v>
      </c>
      <c r="AG103">
        <v>1</v>
      </c>
      <c r="AH103" s="10">
        <f t="shared" si="103"/>
        <v>9.1999999999999886</v>
      </c>
      <c r="AI103" s="10">
        <f t="shared" si="104"/>
        <v>10.900000000000002</v>
      </c>
      <c r="AJ103" s="10">
        <f t="shared" si="105"/>
        <v>84.639999999999787</v>
      </c>
      <c r="AK103" s="10">
        <f t="shared" si="106"/>
        <v>118.81000000000004</v>
      </c>
      <c r="AL103" s="10">
        <f t="shared" si="107"/>
        <v>203.44999999999982</v>
      </c>
      <c r="AM103" s="10">
        <f t="shared" si="108"/>
        <v>14.263590010933425</v>
      </c>
      <c r="AN103"/>
      <c r="AO103"/>
      <c r="AP103"/>
      <c r="AQ103"/>
      <c r="AR103"/>
      <c r="AS103">
        <v>169.57499999999999</v>
      </c>
      <c r="AT103">
        <v>266</v>
      </c>
      <c r="AU103">
        <v>26.9</v>
      </c>
      <c r="AV103">
        <v>273.39999999999998</v>
      </c>
      <c r="AW103">
        <v>26.1</v>
      </c>
      <c r="AX103">
        <v>7.4</v>
      </c>
      <c r="AY103">
        <v>1</v>
      </c>
      <c r="AZ103">
        <v>1</v>
      </c>
      <c r="BA103">
        <v>40</v>
      </c>
      <c r="BB103">
        <v>1</v>
      </c>
      <c r="BC103">
        <v>1</v>
      </c>
      <c r="BD103" s="1">
        <f t="shared" si="97"/>
        <v>-7.3999999999999773</v>
      </c>
      <c r="BE103" s="1">
        <f t="shared" si="98"/>
        <v>0.79999999999999716</v>
      </c>
      <c r="BF103" s="1">
        <f t="shared" si="99"/>
        <v>54.759999999999664</v>
      </c>
      <c r="BG103" s="1">
        <f t="shared" si="100"/>
        <v>0.63999999999999546</v>
      </c>
      <c r="BH103" s="1">
        <f t="shared" si="101"/>
        <v>55.399999999999658</v>
      </c>
      <c r="BI103" s="1">
        <f t="shared" si="102"/>
        <v>7.4431176263713352</v>
      </c>
      <c r="BJ103"/>
      <c r="BK103"/>
      <c r="BL103"/>
      <c r="BM103"/>
      <c r="BN103"/>
      <c r="BO103">
        <v>171.34100000000001</v>
      </c>
      <c r="BP103">
        <v>273.39999999999998</v>
      </c>
      <c r="BQ103">
        <v>27.2</v>
      </c>
      <c r="BR103">
        <v>-1</v>
      </c>
      <c r="BS103">
        <v>-1</v>
      </c>
      <c r="BT103">
        <v>-1</v>
      </c>
      <c r="BU103">
        <v>-1</v>
      </c>
      <c r="BV103">
        <v>0</v>
      </c>
      <c r="BW103">
        <v>39</v>
      </c>
      <c r="BX103">
        <v>-1</v>
      </c>
      <c r="BY103">
        <v>1</v>
      </c>
      <c r="BZ103" s="10">
        <f t="shared" si="91"/>
        <v>1</v>
      </c>
      <c r="CA103" s="10">
        <f t="shared" si="92"/>
        <v>-0.60000000000000142</v>
      </c>
      <c r="CB103" s="10">
        <f t="shared" si="93"/>
        <v>1</v>
      </c>
      <c r="CC103" s="10">
        <f t="shared" si="94"/>
        <v>0.36000000000000171</v>
      </c>
      <c r="CD103" s="10">
        <f t="shared" si="95"/>
        <v>1.3600000000000017</v>
      </c>
      <c r="CE103" s="10">
        <f t="shared" si="96"/>
        <v>1.1661903789690609</v>
      </c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T103"/>
      <c r="EU103"/>
      <c r="EV103"/>
      <c r="EW103"/>
      <c r="EX103"/>
      <c r="FP103"/>
      <c r="FQ103"/>
      <c r="FR103"/>
      <c r="FS103"/>
      <c r="FT103"/>
    </row>
    <row r="104" spans="1:176" x14ac:dyDescent="0.35">
      <c r="A104"/>
      <c r="B104"/>
      <c r="C104"/>
      <c r="D104"/>
      <c r="E104"/>
      <c r="F104"/>
      <c r="G104"/>
      <c r="H104"/>
      <c r="I104"/>
      <c r="J104"/>
      <c r="K104"/>
      <c r="R104"/>
      <c r="S104"/>
      <c r="T104"/>
      <c r="U104"/>
      <c r="V104"/>
      <c r="W104">
        <v>183.89500000000001</v>
      </c>
      <c r="X104">
        <v>249.4</v>
      </c>
      <c r="Y104">
        <v>26.9</v>
      </c>
      <c r="Z104">
        <v>272.39999999999998</v>
      </c>
      <c r="AA104">
        <v>33.6</v>
      </c>
      <c r="AB104">
        <v>24</v>
      </c>
      <c r="AC104">
        <v>1</v>
      </c>
      <c r="AD104">
        <v>1</v>
      </c>
      <c r="AE104">
        <v>38</v>
      </c>
      <c r="AF104">
        <v>1</v>
      </c>
      <c r="AG104">
        <v>1</v>
      </c>
      <c r="AH104" s="10">
        <f t="shared" si="103"/>
        <v>-22.999999999999972</v>
      </c>
      <c r="AI104" s="10">
        <f t="shared" si="104"/>
        <v>-6.7000000000000028</v>
      </c>
      <c r="AJ104" s="10">
        <f t="shared" si="105"/>
        <v>528.99999999999864</v>
      </c>
      <c r="AK104" s="10">
        <f t="shared" si="106"/>
        <v>44.890000000000036</v>
      </c>
      <c r="AL104" s="10">
        <f t="shared" si="107"/>
        <v>573.88999999999862</v>
      </c>
      <c r="AM104" s="10">
        <f t="shared" si="108"/>
        <v>23.956001335782201</v>
      </c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 s="1">
        <f t="shared" ref="BD104" si="139">AT104-AT103</f>
        <v>-266</v>
      </c>
      <c r="BE104" s="1">
        <f t="shared" ref="BE104" si="140">AU104-AU103</f>
        <v>-26.9</v>
      </c>
      <c r="BF104" s="1">
        <f t="shared" ref="BF104" si="141">BD104^2</f>
        <v>70756</v>
      </c>
      <c r="BG104" s="1">
        <f t="shared" ref="BG104" si="142">BE104^2</f>
        <v>723.6099999999999</v>
      </c>
      <c r="BH104" s="1">
        <f t="shared" ref="BH104" si="143">BF104+BG104</f>
        <v>71479.61</v>
      </c>
      <c r="BI104" s="1">
        <f t="shared" ref="BI104" si="144">SQRT(BH104)</f>
        <v>267.35670928555356</v>
      </c>
      <c r="BJ104"/>
      <c r="BK104"/>
      <c r="BL104"/>
      <c r="BM104"/>
      <c r="BN104"/>
      <c r="BO104">
        <v>171.989</v>
      </c>
      <c r="BP104">
        <v>252</v>
      </c>
      <c r="BQ104">
        <v>22.5</v>
      </c>
      <c r="BR104">
        <v>273.39999999999998</v>
      </c>
      <c r="BS104">
        <v>27.2</v>
      </c>
      <c r="BT104">
        <v>21.9</v>
      </c>
      <c r="BU104">
        <v>1</v>
      </c>
      <c r="BV104">
        <v>1</v>
      </c>
      <c r="BW104">
        <v>40</v>
      </c>
      <c r="BX104">
        <v>1</v>
      </c>
      <c r="BY104">
        <v>1</v>
      </c>
      <c r="BZ104" s="10">
        <f t="shared" si="91"/>
        <v>-21.399999999999977</v>
      </c>
      <c r="CA104" s="10">
        <f t="shared" si="92"/>
        <v>-4.6999999999999993</v>
      </c>
      <c r="CB104" s="10">
        <f t="shared" si="93"/>
        <v>457.95999999999901</v>
      </c>
      <c r="CC104" s="10">
        <f t="shared" si="94"/>
        <v>22.089999999999993</v>
      </c>
      <c r="CD104" s="10">
        <f t="shared" si="95"/>
        <v>480.04999999999899</v>
      </c>
      <c r="CE104" s="10">
        <f t="shared" si="96"/>
        <v>21.910043359153789</v>
      </c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DB104"/>
      <c r="DC104"/>
      <c r="DD104"/>
      <c r="DE104"/>
      <c r="DF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T104"/>
      <c r="EU104"/>
      <c r="EV104"/>
      <c r="EW104"/>
      <c r="EX104"/>
      <c r="FP104"/>
      <c r="FQ104"/>
      <c r="FR104"/>
      <c r="FS104"/>
      <c r="FT104"/>
    </row>
    <row r="105" spans="1:176" x14ac:dyDescent="0.35">
      <c r="A105"/>
      <c r="B105"/>
      <c r="C105"/>
      <c r="D105"/>
      <c r="E105"/>
      <c r="F105"/>
      <c r="G105"/>
      <c r="H105"/>
      <c r="I105"/>
      <c r="J105"/>
      <c r="K105"/>
      <c r="R105"/>
      <c r="S105"/>
      <c r="T105"/>
      <c r="U105"/>
      <c r="V105"/>
      <c r="W105">
        <v>187.12700000000001</v>
      </c>
      <c r="X105">
        <v>270.8</v>
      </c>
      <c r="Y105">
        <v>23.4</v>
      </c>
      <c r="Z105">
        <v>-1</v>
      </c>
      <c r="AA105">
        <v>-1</v>
      </c>
      <c r="AB105">
        <v>-1</v>
      </c>
      <c r="AC105">
        <v>-1</v>
      </c>
      <c r="AD105">
        <v>0</v>
      </c>
      <c r="AE105">
        <v>38</v>
      </c>
      <c r="AF105">
        <v>-1</v>
      </c>
      <c r="AG105">
        <v>1</v>
      </c>
      <c r="AH105" s="10">
        <f t="shared" si="103"/>
        <v>21.400000000000006</v>
      </c>
      <c r="AI105" s="10">
        <f t="shared" si="104"/>
        <v>-3.5</v>
      </c>
      <c r="AJ105" s="10">
        <f t="shared" si="105"/>
        <v>457.96000000000026</v>
      </c>
      <c r="AK105" s="10">
        <f t="shared" si="106"/>
        <v>12.25</v>
      </c>
      <c r="AL105" s="10">
        <f t="shared" si="107"/>
        <v>470.21000000000026</v>
      </c>
      <c r="AM105" s="10">
        <f t="shared" si="108"/>
        <v>21.684326136636116</v>
      </c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 s="10">
        <f t="shared" ref="BZ105" si="145">BP105-BP104</f>
        <v>-252</v>
      </c>
      <c r="CA105" s="10">
        <f t="shared" ref="CA105" si="146">BQ105-BQ104</f>
        <v>-22.5</v>
      </c>
      <c r="CB105" s="10">
        <f t="shared" ref="CB105" si="147">BZ105^2</f>
        <v>63504</v>
      </c>
      <c r="CC105" s="10">
        <f t="shared" ref="CC105" si="148">CA105^2</f>
        <v>506.25</v>
      </c>
      <c r="CD105" s="10">
        <f t="shared" ref="CD105" si="149">CB105+CC105</f>
        <v>64010.25</v>
      </c>
      <c r="CE105" s="10">
        <f t="shared" ref="CE105" si="150">SQRT(CD105)</f>
        <v>253.00247034367075</v>
      </c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DB105"/>
      <c r="DC105"/>
      <c r="DD105"/>
      <c r="DE105"/>
      <c r="DF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T105"/>
      <c r="EU105"/>
      <c r="EV105"/>
      <c r="EW105"/>
      <c r="EX105"/>
      <c r="FP105"/>
      <c r="FQ105"/>
      <c r="FR105"/>
      <c r="FS105"/>
      <c r="FT105"/>
    </row>
    <row r="106" spans="1:176" x14ac:dyDescent="0.35">
      <c r="A106"/>
      <c r="B106"/>
      <c r="C106"/>
      <c r="D106"/>
      <c r="E106"/>
      <c r="F106"/>
      <c r="G106"/>
      <c r="H106"/>
      <c r="I106"/>
      <c r="J106"/>
      <c r="K106"/>
      <c r="R106"/>
      <c r="S106"/>
      <c r="T106"/>
      <c r="U106"/>
      <c r="V106"/>
      <c r="W106">
        <v>187.791</v>
      </c>
      <c r="X106">
        <v>263.2</v>
      </c>
      <c r="Y106">
        <v>27.2</v>
      </c>
      <c r="Z106">
        <v>270.8</v>
      </c>
      <c r="AA106">
        <v>23.4</v>
      </c>
      <c r="AB106">
        <v>8.5</v>
      </c>
      <c r="AC106">
        <v>1</v>
      </c>
      <c r="AD106">
        <v>1</v>
      </c>
      <c r="AE106">
        <v>39</v>
      </c>
      <c r="AF106">
        <v>1</v>
      </c>
      <c r="AG106">
        <v>1</v>
      </c>
      <c r="AH106" s="10">
        <f t="shared" si="103"/>
        <v>-7.6000000000000227</v>
      </c>
      <c r="AI106" s="10">
        <f t="shared" si="104"/>
        <v>3.8000000000000007</v>
      </c>
      <c r="AJ106" s="10">
        <f t="shared" si="105"/>
        <v>57.760000000000346</v>
      </c>
      <c r="AK106" s="10">
        <f t="shared" si="106"/>
        <v>14.440000000000005</v>
      </c>
      <c r="AL106" s="10">
        <f t="shared" si="107"/>
        <v>72.200000000000358</v>
      </c>
      <c r="AM106" s="10">
        <f t="shared" si="108"/>
        <v>8.4970583144992222</v>
      </c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DB106"/>
      <c r="DC106"/>
      <c r="DD106"/>
      <c r="DE106"/>
      <c r="DF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T106"/>
      <c r="EU106"/>
      <c r="EV106"/>
      <c r="EW106"/>
      <c r="EX106"/>
      <c r="FP106"/>
      <c r="FQ106"/>
      <c r="FR106"/>
      <c r="FS106"/>
      <c r="FT106"/>
    </row>
    <row r="107" spans="1:176" x14ac:dyDescent="0.35">
      <c r="A107"/>
      <c r="B107"/>
      <c r="C107"/>
      <c r="D107"/>
      <c r="E107"/>
      <c r="F107"/>
      <c r="G107"/>
      <c r="H107"/>
      <c r="I107"/>
      <c r="J107"/>
      <c r="K107"/>
      <c r="R107"/>
      <c r="S107"/>
      <c r="T107"/>
      <c r="U107"/>
      <c r="V107"/>
      <c r="W107">
        <v>191.26300000000001</v>
      </c>
      <c r="X107">
        <v>267.89999999999998</v>
      </c>
      <c r="Y107">
        <v>33.6</v>
      </c>
      <c r="Z107">
        <v>-1</v>
      </c>
      <c r="AA107">
        <v>-1</v>
      </c>
      <c r="AB107">
        <v>-1</v>
      </c>
      <c r="AC107">
        <v>-1</v>
      </c>
      <c r="AD107">
        <v>0</v>
      </c>
      <c r="AE107">
        <v>39</v>
      </c>
      <c r="AF107">
        <v>-1</v>
      </c>
      <c r="AG107">
        <v>1</v>
      </c>
      <c r="AH107" s="10">
        <f t="shared" si="103"/>
        <v>4.6999999999999886</v>
      </c>
      <c r="AI107" s="10">
        <f t="shared" si="104"/>
        <v>6.4000000000000021</v>
      </c>
      <c r="AJ107" s="10">
        <f t="shared" si="105"/>
        <v>22.089999999999893</v>
      </c>
      <c r="AK107" s="10">
        <f t="shared" si="106"/>
        <v>40.960000000000029</v>
      </c>
      <c r="AL107" s="10">
        <f t="shared" si="107"/>
        <v>63.049999999999926</v>
      </c>
      <c r="AM107" s="10">
        <f t="shared" si="108"/>
        <v>7.9404030124421219</v>
      </c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DB107"/>
      <c r="DC107"/>
      <c r="DD107"/>
      <c r="DE107"/>
      <c r="DF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T107"/>
      <c r="EU107"/>
      <c r="EV107"/>
      <c r="EW107"/>
      <c r="EX107"/>
      <c r="FP107"/>
      <c r="FQ107"/>
      <c r="FR107"/>
      <c r="FS107"/>
      <c r="FT107"/>
    </row>
    <row r="108" spans="1:176" x14ac:dyDescent="0.35">
      <c r="A108"/>
      <c r="B108"/>
      <c r="C108"/>
      <c r="D108"/>
      <c r="E108"/>
      <c r="F108"/>
      <c r="G108"/>
      <c r="H108"/>
      <c r="I108"/>
      <c r="J108"/>
      <c r="K108"/>
      <c r="R108"/>
      <c r="S108"/>
      <c r="T108"/>
      <c r="U108"/>
      <c r="V108"/>
      <c r="W108">
        <v>191.935</v>
      </c>
      <c r="X108">
        <v>240.4</v>
      </c>
      <c r="Y108">
        <v>21.6</v>
      </c>
      <c r="Z108">
        <v>267.89999999999998</v>
      </c>
      <c r="AA108">
        <v>33.6</v>
      </c>
      <c r="AB108">
        <v>30.1</v>
      </c>
      <c r="AC108">
        <v>1</v>
      </c>
      <c r="AD108">
        <v>1</v>
      </c>
      <c r="AE108">
        <v>40</v>
      </c>
      <c r="AF108">
        <v>1</v>
      </c>
      <c r="AG108">
        <v>1</v>
      </c>
      <c r="AH108" s="10">
        <f t="shared" si="103"/>
        <v>-27.499999999999972</v>
      </c>
      <c r="AI108" s="10">
        <f t="shared" si="104"/>
        <v>-12</v>
      </c>
      <c r="AJ108" s="10">
        <f t="shared" si="105"/>
        <v>756.24999999999841</v>
      </c>
      <c r="AK108" s="10">
        <f t="shared" si="106"/>
        <v>144</v>
      </c>
      <c r="AL108" s="10">
        <f t="shared" si="107"/>
        <v>900.24999999999841</v>
      </c>
      <c r="AM108" s="10">
        <f t="shared" si="108"/>
        <v>30.00416637735497</v>
      </c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DB108"/>
      <c r="DC108"/>
      <c r="DD108"/>
      <c r="DE108"/>
      <c r="DF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T108"/>
      <c r="EU108"/>
      <c r="EV108"/>
      <c r="EW108"/>
      <c r="EX108"/>
      <c r="FP108"/>
      <c r="FQ108"/>
      <c r="FR108"/>
      <c r="FS108"/>
      <c r="FT108"/>
    </row>
    <row r="109" spans="1:176" x14ac:dyDescent="0.35">
      <c r="A109"/>
      <c r="B109"/>
      <c r="C109"/>
      <c r="D109"/>
      <c r="E109"/>
      <c r="F109"/>
      <c r="G109"/>
      <c r="H109"/>
      <c r="I109"/>
      <c r="J109"/>
      <c r="K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 s="10">
        <f t="shared" ref="AH109" si="151">X109-X108</f>
        <v>-240.4</v>
      </c>
      <c r="AI109" s="10">
        <f t="shared" ref="AI109" si="152">Y109-Y108</f>
        <v>-21.6</v>
      </c>
      <c r="AJ109" s="10">
        <f t="shared" ref="AJ109" si="153">AH109^2</f>
        <v>57792.160000000003</v>
      </c>
      <c r="AK109" s="10">
        <f t="shared" ref="AK109" si="154">AI109^2</f>
        <v>466.56000000000006</v>
      </c>
      <c r="AL109" s="10">
        <f t="shared" ref="AL109" si="155">AJ109+AK109</f>
        <v>58258.720000000001</v>
      </c>
      <c r="AM109" s="10">
        <f t="shared" ref="AM109" si="156">SQRT(AL109)</f>
        <v>241.36843207014459</v>
      </c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DB109"/>
      <c r="DC109"/>
      <c r="DD109"/>
      <c r="DE109"/>
      <c r="DF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T109"/>
      <c r="EU109"/>
      <c r="EV109"/>
      <c r="EW109"/>
      <c r="EX109"/>
      <c r="FP109"/>
      <c r="FQ109"/>
      <c r="FR109"/>
      <c r="FS109"/>
      <c r="FT109"/>
    </row>
    <row r="110" spans="1:176" x14ac:dyDescent="0.35">
      <c r="A110"/>
      <c r="B110"/>
      <c r="C110"/>
      <c r="D110"/>
      <c r="E110"/>
      <c r="F110"/>
      <c r="G110"/>
      <c r="H110"/>
      <c r="I110"/>
      <c r="J110"/>
      <c r="K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DB110"/>
      <c r="DC110"/>
      <c r="DD110"/>
      <c r="DE110"/>
      <c r="DF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T110"/>
      <c r="EU110"/>
      <c r="EV110"/>
      <c r="EW110"/>
      <c r="EX110"/>
      <c r="FP110"/>
      <c r="FQ110"/>
      <c r="FR110"/>
      <c r="FS110"/>
      <c r="FT110"/>
    </row>
    <row r="111" spans="1:176" x14ac:dyDescent="0.35">
      <c r="A111"/>
      <c r="B111"/>
      <c r="C111"/>
      <c r="D111"/>
      <c r="E111"/>
      <c r="F111"/>
      <c r="G111"/>
      <c r="H111"/>
      <c r="I111"/>
      <c r="J111"/>
      <c r="K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DB111"/>
      <c r="DC111"/>
      <c r="DD111"/>
      <c r="DE111"/>
      <c r="DF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T111"/>
      <c r="EU111"/>
      <c r="EV111"/>
      <c r="EW111"/>
      <c r="EX111"/>
      <c r="FP111"/>
      <c r="FQ111"/>
      <c r="FR111"/>
      <c r="FS111"/>
      <c r="FT111"/>
    </row>
    <row r="112" spans="1:176" x14ac:dyDescent="0.35">
      <c r="A112"/>
      <c r="B112"/>
      <c r="C112"/>
      <c r="D112"/>
      <c r="E112"/>
      <c r="F112"/>
      <c r="G112"/>
      <c r="H112"/>
      <c r="I112"/>
      <c r="J112"/>
      <c r="K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DB112"/>
      <c r="DC112"/>
      <c r="DD112"/>
      <c r="DE112"/>
      <c r="DF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FP112"/>
      <c r="FQ112"/>
      <c r="FR112"/>
      <c r="FS112"/>
      <c r="FT112"/>
    </row>
    <row r="113" spans="1:176" x14ac:dyDescent="0.35">
      <c r="A113"/>
      <c r="B113"/>
      <c r="C113"/>
      <c r="D113"/>
      <c r="E113"/>
      <c r="F113"/>
      <c r="G113"/>
      <c r="H113"/>
      <c r="I113"/>
      <c r="J113"/>
      <c r="K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DB113"/>
      <c r="DC113"/>
      <c r="DD113"/>
      <c r="DE113"/>
      <c r="DF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FP113"/>
      <c r="FQ113"/>
      <c r="FR113"/>
      <c r="FS113"/>
      <c r="FT113"/>
    </row>
    <row r="114" spans="1:176" x14ac:dyDescent="0.35">
      <c r="A114"/>
      <c r="B114"/>
      <c r="C114"/>
      <c r="D114"/>
      <c r="E114"/>
      <c r="F114"/>
      <c r="G114"/>
      <c r="H114"/>
      <c r="I114"/>
      <c r="J114"/>
      <c r="K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DB114"/>
      <c r="DC114"/>
      <c r="DD114"/>
      <c r="DE114"/>
      <c r="DF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FP114"/>
      <c r="FQ114"/>
      <c r="FR114"/>
      <c r="FS114"/>
      <c r="FT114"/>
    </row>
    <row r="115" spans="1:176" x14ac:dyDescent="0.35">
      <c r="A115"/>
      <c r="B115"/>
      <c r="C115"/>
      <c r="D115"/>
      <c r="E115"/>
      <c r="F115"/>
      <c r="G115"/>
      <c r="H115"/>
      <c r="I115"/>
      <c r="J115"/>
      <c r="K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DB115"/>
      <c r="DC115"/>
      <c r="DD115"/>
      <c r="DE115"/>
      <c r="DF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FP115"/>
      <c r="FQ115"/>
      <c r="FR115"/>
      <c r="FS115"/>
      <c r="FT115"/>
    </row>
    <row r="116" spans="1:176" x14ac:dyDescent="0.35">
      <c r="A116"/>
      <c r="B116"/>
      <c r="C116"/>
      <c r="D116"/>
      <c r="E116"/>
      <c r="F116"/>
      <c r="G116"/>
      <c r="H116"/>
      <c r="I116"/>
      <c r="J116"/>
      <c r="K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DB116"/>
      <c r="DC116"/>
      <c r="DD116"/>
      <c r="DE116"/>
      <c r="DF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FP116"/>
      <c r="FQ116"/>
      <c r="FR116"/>
      <c r="FS116"/>
      <c r="FT116"/>
    </row>
    <row r="117" spans="1:176" x14ac:dyDescent="0.35">
      <c r="A117"/>
      <c r="B117"/>
      <c r="C117"/>
      <c r="D117"/>
      <c r="E117"/>
      <c r="F117"/>
      <c r="G117"/>
      <c r="H117"/>
      <c r="I117"/>
      <c r="J117"/>
      <c r="K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DB117"/>
      <c r="DC117"/>
      <c r="DD117"/>
      <c r="DE117"/>
      <c r="DF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FP117"/>
      <c r="FQ117"/>
      <c r="FR117"/>
      <c r="FS117"/>
      <c r="FT117"/>
    </row>
    <row r="118" spans="1:176" x14ac:dyDescent="0.35">
      <c r="A118"/>
      <c r="B118"/>
      <c r="C118"/>
      <c r="D118"/>
      <c r="E118"/>
      <c r="F118"/>
      <c r="G118"/>
      <c r="H118"/>
      <c r="I118"/>
      <c r="J118"/>
      <c r="K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DB118"/>
      <c r="DC118"/>
      <c r="DD118"/>
      <c r="DE118"/>
      <c r="DF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FP118"/>
      <c r="FQ118"/>
      <c r="FR118"/>
      <c r="FS118"/>
      <c r="FT118"/>
    </row>
    <row r="119" spans="1:176" x14ac:dyDescent="0.35">
      <c r="A119"/>
      <c r="B119"/>
      <c r="C119"/>
      <c r="D119"/>
      <c r="E119"/>
      <c r="F119"/>
      <c r="G119"/>
      <c r="H119"/>
      <c r="I119"/>
      <c r="J119"/>
      <c r="K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DB119"/>
      <c r="DC119"/>
      <c r="DD119"/>
      <c r="DE119"/>
      <c r="DF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FP119"/>
      <c r="FQ119"/>
      <c r="FR119"/>
      <c r="FS119"/>
      <c r="FT119"/>
    </row>
    <row r="120" spans="1:176" x14ac:dyDescent="0.35">
      <c r="A120"/>
      <c r="B120"/>
      <c r="C120"/>
      <c r="D120"/>
      <c r="E120"/>
      <c r="F120"/>
      <c r="G120"/>
      <c r="H120"/>
      <c r="I120"/>
      <c r="J120"/>
      <c r="K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DB120"/>
      <c r="DC120"/>
      <c r="DD120"/>
      <c r="DE120"/>
      <c r="DF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FP120"/>
      <c r="FQ120"/>
      <c r="FR120"/>
      <c r="FS120"/>
      <c r="FT120"/>
    </row>
    <row r="121" spans="1:176" x14ac:dyDescent="0.35">
      <c r="A121"/>
      <c r="B121"/>
      <c r="C121"/>
      <c r="D121"/>
      <c r="E121"/>
      <c r="F121"/>
      <c r="G121"/>
      <c r="H121"/>
      <c r="I121"/>
      <c r="J121"/>
      <c r="K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DB121"/>
      <c r="DC121"/>
      <c r="DD121"/>
      <c r="DE121"/>
      <c r="DF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FP121"/>
      <c r="FQ121"/>
      <c r="FR121"/>
      <c r="FS121"/>
      <c r="FT121"/>
    </row>
    <row r="122" spans="1:176" x14ac:dyDescent="0.35">
      <c r="A122"/>
      <c r="B122"/>
      <c r="C122"/>
      <c r="D122"/>
      <c r="E122"/>
      <c r="F122"/>
      <c r="G122"/>
      <c r="H122"/>
      <c r="I122"/>
      <c r="J122"/>
      <c r="K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DB122"/>
      <c r="DC122"/>
      <c r="DD122"/>
      <c r="DE122"/>
      <c r="DF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FP122"/>
      <c r="FQ122"/>
      <c r="FR122"/>
      <c r="FS122"/>
      <c r="FT122"/>
    </row>
    <row r="123" spans="1:176" x14ac:dyDescent="0.35">
      <c r="A123"/>
      <c r="B123"/>
      <c r="C123"/>
      <c r="D123"/>
      <c r="E123"/>
      <c r="F123"/>
      <c r="G123"/>
      <c r="H123"/>
      <c r="I123"/>
      <c r="J123"/>
      <c r="K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DB123"/>
      <c r="DC123"/>
      <c r="DD123"/>
      <c r="DE123"/>
      <c r="DF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FP123"/>
      <c r="FQ123"/>
      <c r="FR123"/>
      <c r="FS123"/>
      <c r="FT123"/>
    </row>
    <row r="124" spans="1:176" x14ac:dyDescent="0.35">
      <c r="A124"/>
      <c r="B124"/>
      <c r="C124"/>
      <c r="D124"/>
      <c r="E124"/>
      <c r="F124"/>
      <c r="G124"/>
      <c r="H124"/>
      <c r="I124"/>
      <c r="J124"/>
      <c r="K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DB124"/>
      <c r="DC124"/>
      <c r="DD124"/>
      <c r="DE124"/>
      <c r="DF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FP124"/>
      <c r="FQ124"/>
      <c r="FR124"/>
      <c r="FS124"/>
      <c r="FT124"/>
    </row>
    <row r="125" spans="1:176" x14ac:dyDescent="0.35">
      <c r="A125"/>
      <c r="B125"/>
      <c r="C125"/>
      <c r="D125"/>
      <c r="E125"/>
      <c r="F125"/>
      <c r="G125"/>
      <c r="H125"/>
      <c r="I125"/>
      <c r="J125"/>
      <c r="K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DB125"/>
      <c r="DC125"/>
      <c r="DD125"/>
      <c r="DE125"/>
      <c r="DF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FP125"/>
      <c r="FQ125"/>
      <c r="FR125"/>
      <c r="FS125"/>
      <c r="FT125"/>
    </row>
    <row r="126" spans="1:176" x14ac:dyDescent="0.35">
      <c r="A126"/>
      <c r="B126"/>
      <c r="C126"/>
      <c r="D126"/>
      <c r="E126"/>
      <c r="F126"/>
      <c r="G126"/>
      <c r="H126"/>
      <c r="I126"/>
      <c r="J126"/>
      <c r="K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DB126"/>
      <c r="DC126"/>
      <c r="DD126"/>
      <c r="DE126"/>
      <c r="DF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FP126"/>
      <c r="FQ126"/>
      <c r="FR126"/>
      <c r="FS126"/>
      <c r="FT126"/>
    </row>
    <row r="127" spans="1:176" x14ac:dyDescent="0.35">
      <c r="A127"/>
      <c r="B127"/>
      <c r="C127"/>
      <c r="D127"/>
      <c r="E127"/>
      <c r="F127"/>
      <c r="G127"/>
      <c r="H127"/>
      <c r="I127"/>
      <c r="J127"/>
      <c r="K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DB127"/>
      <c r="DC127"/>
      <c r="DD127"/>
      <c r="DE127"/>
      <c r="DF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FP127"/>
      <c r="FQ127"/>
      <c r="FR127"/>
      <c r="FS127"/>
      <c r="FT127"/>
    </row>
    <row r="128" spans="1:176" x14ac:dyDescent="0.35">
      <c r="A128"/>
      <c r="B128"/>
      <c r="C128"/>
      <c r="D128"/>
      <c r="E128"/>
      <c r="F128"/>
      <c r="G128"/>
      <c r="H128"/>
      <c r="I128"/>
      <c r="J128"/>
      <c r="K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DB128"/>
      <c r="DC128"/>
      <c r="DD128"/>
      <c r="DE128"/>
      <c r="DF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FP128"/>
      <c r="FQ128"/>
      <c r="FR128"/>
      <c r="FS128"/>
      <c r="FT128"/>
    </row>
    <row r="129" spans="1:176" x14ac:dyDescent="0.35">
      <c r="A129"/>
      <c r="B129"/>
      <c r="C129"/>
      <c r="D129"/>
      <c r="E129"/>
      <c r="F129"/>
      <c r="G129"/>
      <c r="H129"/>
      <c r="I129"/>
      <c r="J129"/>
      <c r="K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DB129"/>
      <c r="DC129"/>
      <c r="DD129"/>
      <c r="DE129"/>
      <c r="DF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FP129"/>
      <c r="FQ129"/>
      <c r="FR129"/>
      <c r="FS129"/>
      <c r="FT129"/>
    </row>
    <row r="130" spans="1:176" x14ac:dyDescent="0.35">
      <c r="A130"/>
      <c r="B130"/>
      <c r="C130"/>
      <c r="D130"/>
      <c r="E130"/>
      <c r="F130"/>
      <c r="G130"/>
      <c r="H130"/>
      <c r="I130"/>
      <c r="J130"/>
      <c r="K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DB130"/>
      <c r="DC130"/>
      <c r="DD130"/>
      <c r="DE130"/>
      <c r="DF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FP130"/>
      <c r="FQ130"/>
      <c r="FR130"/>
      <c r="FS130"/>
      <c r="FT130"/>
    </row>
    <row r="131" spans="1:176" x14ac:dyDescent="0.35">
      <c r="A131"/>
      <c r="B131"/>
      <c r="C131"/>
      <c r="D131"/>
      <c r="E131"/>
      <c r="F131"/>
      <c r="G131"/>
      <c r="H131"/>
      <c r="I131"/>
      <c r="J131"/>
      <c r="K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DB131"/>
      <c r="DC131"/>
      <c r="DD131"/>
      <c r="DE131"/>
      <c r="DF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FP131"/>
      <c r="FQ131"/>
      <c r="FR131"/>
      <c r="FS131"/>
      <c r="FT131"/>
    </row>
    <row r="132" spans="1:176" x14ac:dyDescent="0.35">
      <c r="A132"/>
      <c r="B132"/>
      <c r="C132"/>
      <c r="D132"/>
      <c r="E132"/>
      <c r="F132"/>
      <c r="G132"/>
      <c r="H132"/>
      <c r="I132"/>
      <c r="J132"/>
      <c r="K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DB132"/>
      <c r="DC132"/>
      <c r="DD132"/>
      <c r="DE132"/>
      <c r="DF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FP132"/>
      <c r="FQ132"/>
      <c r="FR132"/>
      <c r="FS132"/>
      <c r="FT132"/>
    </row>
    <row r="133" spans="1:176" x14ac:dyDescent="0.35">
      <c r="A133"/>
      <c r="B133"/>
      <c r="C133"/>
      <c r="D133"/>
      <c r="E133"/>
      <c r="F133"/>
      <c r="G133"/>
      <c r="H133"/>
      <c r="I133"/>
      <c r="J133"/>
      <c r="K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J133"/>
      <c r="BK133"/>
      <c r="BL133"/>
      <c r="BM133"/>
      <c r="BN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DB133"/>
      <c r="DC133"/>
      <c r="DD133"/>
      <c r="DE133"/>
      <c r="DF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FP133"/>
      <c r="FQ133"/>
      <c r="FR133"/>
      <c r="FS133"/>
      <c r="FT133"/>
    </row>
    <row r="134" spans="1:176" x14ac:dyDescent="0.35">
      <c r="A134"/>
      <c r="B134"/>
      <c r="C134"/>
      <c r="D134"/>
      <c r="E134"/>
      <c r="F134"/>
      <c r="G134"/>
      <c r="H134"/>
      <c r="I134"/>
      <c r="J134"/>
      <c r="K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J134"/>
      <c r="BK134"/>
      <c r="BL134"/>
      <c r="BM134"/>
      <c r="BN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DB134"/>
      <c r="DC134"/>
      <c r="DD134"/>
      <c r="DE134"/>
      <c r="DF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FP134"/>
      <c r="FQ134"/>
      <c r="FR134"/>
      <c r="FS134"/>
      <c r="FT134"/>
    </row>
    <row r="135" spans="1:176" x14ac:dyDescent="0.35">
      <c r="A135"/>
      <c r="B135"/>
      <c r="C135"/>
      <c r="D135"/>
      <c r="E135"/>
      <c r="F135"/>
      <c r="G135"/>
      <c r="H135"/>
      <c r="I135"/>
      <c r="J135"/>
      <c r="K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J135"/>
      <c r="BK135"/>
      <c r="BL135"/>
      <c r="BM135"/>
      <c r="BN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DB135"/>
      <c r="DC135"/>
      <c r="DD135"/>
      <c r="DE135"/>
      <c r="DF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FP135"/>
      <c r="FQ135"/>
      <c r="FR135"/>
      <c r="FS135"/>
      <c r="FT135"/>
    </row>
    <row r="136" spans="1:176" x14ac:dyDescent="0.35">
      <c r="A136"/>
      <c r="B136"/>
      <c r="C136"/>
      <c r="D136"/>
      <c r="E136"/>
      <c r="F136"/>
      <c r="G136"/>
      <c r="H136"/>
      <c r="I136"/>
      <c r="J136"/>
      <c r="K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J136"/>
      <c r="BK136"/>
      <c r="BL136"/>
      <c r="BM136"/>
      <c r="BN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DB136"/>
      <c r="DC136"/>
      <c r="DD136"/>
      <c r="DE136"/>
      <c r="DF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FP136"/>
      <c r="FQ136"/>
      <c r="FR136"/>
      <c r="FS136"/>
      <c r="FT136"/>
    </row>
    <row r="137" spans="1:176" x14ac:dyDescent="0.35">
      <c r="A137"/>
      <c r="B137"/>
      <c r="C137"/>
      <c r="D137"/>
      <c r="E137"/>
      <c r="F137"/>
      <c r="G137"/>
      <c r="H137"/>
      <c r="I137"/>
      <c r="J137"/>
      <c r="K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J137"/>
      <c r="BK137"/>
      <c r="BL137"/>
      <c r="BM137"/>
      <c r="BN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DB137"/>
      <c r="DC137"/>
      <c r="DD137"/>
      <c r="DE137"/>
      <c r="DF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FP137"/>
      <c r="FQ137"/>
      <c r="FR137"/>
      <c r="FS137"/>
      <c r="FT137"/>
    </row>
    <row r="138" spans="1:176" x14ac:dyDescent="0.35">
      <c r="A138"/>
      <c r="B138"/>
      <c r="C138"/>
      <c r="D138"/>
      <c r="E138"/>
      <c r="F138"/>
      <c r="G138"/>
      <c r="H138"/>
      <c r="I138"/>
      <c r="J138"/>
      <c r="K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J138"/>
      <c r="BK138"/>
      <c r="BL138"/>
      <c r="BM138"/>
      <c r="BN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DB138"/>
      <c r="DC138"/>
      <c r="DD138"/>
      <c r="DE138"/>
      <c r="DF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FP138"/>
      <c r="FQ138"/>
      <c r="FR138"/>
      <c r="FS138"/>
      <c r="FT138"/>
    </row>
    <row r="139" spans="1:176" x14ac:dyDescent="0.35">
      <c r="A139"/>
      <c r="B139"/>
      <c r="C139"/>
      <c r="D139"/>
      <c r="E139"/>
      <c r="F139"/>
      <c r="G139"/>
      <c r="H139"/>
      <c r="I139"/>
      <c r="J139"/>
      <c r="K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J139"/>
      <c r="BK139"/>
      <c r="BL139"/>
      <c r="BM139"/>
      <c r="BN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DB139"/>
      <c r="DC139"/>
      <c r="DD139"/>
      <c r="DE139"/>
      <c r="DF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FP139"/>
      <c r="FQ139"/>
      <c r="FR139"/>
      <c r="FS139"/>
      <c r="FT139"/>
    </row>
    <row r="140" spans="1:176" x14ac:dyDescent="0.35">
      <c r="A140"/>
      <c r="B140"/>
      <c r="C140"/>
      <c r="D140"/>
      <c r="E140"/>
      <c r="F140"/>
      <c r="G140"/>
      <c r="H140"/>
      <c r="I140"/>
      <c r="J140"/>
      <c r="K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J140"/>
      <c r="BK140"/>
      <c r="BL140"/>
      <c r="BM140"/>
      <c r="BN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DB140"/>
      <c r="DC140"/>
      <c r="DD140"/>
      <c r="DE140"/>
      <c r="DF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FP140"/>
      <c r="FQ140"/>
      <c r="FR140"/>
      <c r="FS140"/>
      <c r="FT140"/>
    </row>
    <row r="141" spans="1:176" x14ac:dyDescent="0.35">
      <c r="A141"/>
      <c r="B141"/>
      <c r="C141"/>
      <c r="D141"/>
      <c r="E141"/>
      <c r="F141"/>
      <c r="G141"/>
      <c r="H141"/>
      <c r="I141"/>
      <c r="J141"/>
      <c r="K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J141"/>
      <c r="BK141"/>
      <c r="BL141"/>
      <c r="BM141"/>
      <c r="BN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DB141"/>
      <c r="DC141"/>
      <c r="DD141"/>
      <c r="DE141"/>
      <c r="DF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FP141"/>
      <c r="FQ141"/>
      <c r="FR141"/>
      <c r="FS141"/>
      <c r="FT141"/>
    </row>
    <row r="142" spans="1:176" x14ac:dyDescent="0.35">
      <c r="A142"/>
      <c r="B142"/>
      <c r="C142"/>
      <c r="D142"/>
      <c r="E142"/>
      <c r="F142"/>
      <c r="G142"/>
      <c r="H142"/>
      <c r="I142"/>
      <c r="J142"/>
      <c r="K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J142"/>
      <c r="BK142"/>
      <c r="BL142"/>
      <c r="BM142"/>
      <c r="BN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DB142"/>
      <c r="DC142"/>
      <c r="DD142"/>
      <c r="DE142"/>
      <c r="DF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FP142"/>
      <c r="FQ142"/>
      <c r="FR142"/>
      <c r="FS142"/>
      <c r="FT142"/>
    </row>
    <row r="143" spans="1:176" x14ac:dyDescent="0.35">
      <c r="A143"/>
      <c r="B143"/>
      <c r="C143"/>
      <c r="D143"/>
      <c r="E143"/>
      <c r="F143"/>
      <c r="G143"/>
      <c r="H143"/>
      <c r="I143"/>
      <c r="J143"/>
      <c r="K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J143"/>
      <c r="BK143"/>
      <c r="BL143"/>
      <c r="BM143"/>
      <c r="BN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FP143"/>
      <c r="FQ143"/>
      <c r="FR143"/>
      <c r="FS143"/>
      <c r="FT143"/>
    </row>
    <row r="144" spans="1:176" x14ac:dyDescent="0.35">
      <c r="A144"/>
      <c r="B144"/>
      <c r="C144"/>
      <c r="D144"/>
      <c r="E144"/>
      <c r="F144"/>
      <c r="G144"/>
      <c r="H144"/>
      <c r="I144"/>
      <c r="J144"/>
      <c r="K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J144"/>
      <c r="BK144"/>
      <c r="BL144"/>
      <c r="BM144"/>
      <c r="BN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FP144"/>
      <c r="FQ144"/>
      <c r="FR144"/>
      <c r="FS144"/>
      <c r="FT144"/>
    </row>
    <row r="145" spans="1:176" x14ac:dyDescent="0.35">
      <c r="A145"/>
      <c r="B145"/>
      <c r="C145"/>
      <c r="D145"/>
      <c r="E145"/>
      <c r="F145"/>
      <c r="G145"/>
      <c r="H145"/>
      <c r="I145"/>
      <c r="J145"/>
      <c r="K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J145"/>
      <c r="BK145"/>
      <c r="BL145"/>
      <c r="BM145"/>
      <c r="BN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FP145"/>
      <c r="FQ145"/>
      <c r="FR145"/>
      <c r="FS145"/>
      <c r="FT145"/>
    </row>
    <row r="146" spans="1:176" x14ac:dyDescent="0.35">
      <c r="A146"/>
      <c r="B146"/>
      <c r="C146"/>
      <c r="D146"/>
      <c r="E146"/>
      <c r="F146"/>
      <c r="G146"/>
      <c r="H146"/>
      <c r="I146"/>
      <c r="J146"/>
      <c r="K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J146"/>
      <c r="BK146"/>
      <c r="BL146"/>
      <c r="BM146"/>
      <c r="BN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FP146"/>
      <c r="FQ146"/>
      <c r="FR146"/>
      <c r="FS146"/>
      <c r="FT146"/>
    </row>
    <row r="147" spans="1:176" x14ac:dyDescent="0.35">
      <c r="A147"/>
      <c r="B147"/>
      <c r="C147"/>
      <c r="D147"/>
      <c r="E147"/>
      <c r="F147"/>
      <c r="G147"/>
      <c r="H147"/>
      <c r="I147"/>
      <c r="J147"/>
      <c r="K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J147"/>
      <c r="BK147"/>
      <c r="BL147"/>
      <c r="BM147"/>
      <c r="BN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FP147"/>
      <c r="FQ147"/>
      <c r="FR147"/>
      <c r="FS147"/>
      <c r="FT147"/>
    </row>
    <row r="148" spans="1:176" x14ac:dyDescent="0.35">
      <c r="A148"/>
      <c r="B148"/>
      <c r="C148"/>
      <c r="D148"/>
      <c r="E148"/>
      <c r="F148"/>
      <c r="G148"/>
      <c r="H148"/>
      <c r="I148"/>
      <c r="J148"/>
      <c r="K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J148"/>
      <c r="BK148"/>
      <c r="BL148"/>
      <c r="BM148"/>
      <c r="BN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FP148"/>
      <c r="FQ148"/>
      <c r="FR148"/>
      <c r="FS148"/>
      <c r="FT148"/>
    </row>
    <row r="149" spans="1:176" x14ac:dyDescent="0.35">
      <c r="A149"/>
      <c r="B149"/>
      <c r="C149"/>
      <c r="D149"/>
      <c r="E149"/>
      <c r="F149"/>
      <c r="G149"/>
      <c r="H149"/>
      <c r="I149"/>
      <c r="J149"/>
      <c r="K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J149"/>
      <c r="BK149"/>
      <c r="BL149"/>
      <c r="BM149"/>
      <c r="BN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FP149"/>
      <c r="FQ149"/>
      <c r="FR149"/>
      <c r="FS149"/>
      <c r="FT149"/>
    </row>
    <row r="150" spans="1:176" x14ac:dyDescent="0.35">
      <c r="A150"/>
      <c r="B150"/>
      <c r="C150"/>
      <c r="D150"/>
      <c r="E150"/>
      <c r="F150"/>
      <c r="G150"/>
      <c r="H150"/>
      <c r="I150"/>
      <c r="J150"/>
      <c r="K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J150"/>
      <c r="BK150"/>
      <c r="BL150"/>
      <c r="BM150"/>
      <c r="BN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FP150"/>
      <c r="FQ150"/>
      <c r="FR150"/>
      <c r="FS150"/>
      <c r="FT150"/>
    </row>
    <row r="151" spans="1:176" x14ac:dyDescent="0.35">
      <c r="A151"/>
      <c r="B151"/>
      <c r="C151"/>
      <c r="D151"/>
      <c r="E151"/>
      <c r="F151"/>
      <c r="G151"/>
      <c r="H151"/>
      <c r="I151"/>
      <c r="J151"/>
      <c r="K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J151"/>
      <c r="BK151"/>
      <c r="BL151"/>
      <c r="BM151"/>
      <c r="BN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FP151"/>
      <c r="FQ151"/>
      <c r="FR151"/>
      <c r="FS151"/>
      <c r="FT151"/>
    </row>
    <row r="152" spans="1:176" x14ac:dyDescent="0.35">
      <c r="A152"/>
      <c r="B152"/>
      <c r="C152"/>
      <c r="D152"/>
      <c r="E152"/>
      <c r="F152"/>
      <c r="G152"/>
      <c r="H152"/>
      <c r="I152"/>
      <c r="J152"/>
      <c r="K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J152"/>
      <c r="BK152"/>
      <c r="BL152"/>
      <c r="BM152"/>
      <c r="BN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FP152"/>
      <c r="FQ152"/>
      <c r="FR152"/>
      <c r="FS152"/>
      <c r="FT152"/>
    </row>
    <row r="153" spans="1:176" x14ac:dyDescent="0.35">
      <c r="A153"/>
      <c r="B153"/>
      <c r="C153"/>
      <c r="D153"/>
      <c r="E153"/>
      <c r="F153"/>
      <c r="G153"/>
      <c r="H153"/>
      <c r="I153"/>
      <c r="J153"/>
      <c r="K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J153"/>
      <c r="BK153"/>
      <c r="BL153"/>
      <c r="BM153"/>
      <c r="BN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FP153"/>
      <c r="FQ153"/>
      <c r="FR153"/>
      <c r="FS153"/>
      <c r="FT153"/>
    </row>
    <row r="154" spans="1:176" x14ac:dyDescent="0.35">
      <c r="A154"/>
      <c r="B154"/>
      <c r="C154"/>
      <c r="D154"/>
      <c r="E154"/>
      <c r="F154"/>
      <c r="G154"/>
      <c r="H154"/>
      <c r="I154"/>
      <c r="J154"/>
      <c r="K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J154"/>
      <c r="BK154"/>
      <c r="BL154"/>
      <c r="BM154"/>
      <c r="BN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FP154"/>
      <c r="FQ154"/>
      <c r="FR154"/>
      <c r="FS154"/>
      <c r="FT154"/>
    </row>
    <row r="155" spans="1:176" x14ac:dyDescent="0.35">
      <c r="A155"/>
      <c r="B155"/>
      <c r="C155"/>
      <c r="D155"/>
      <c r="E155"/>
      <c r="F155"/>
      <c r="G155"/>
      <c r="H155"/>
      <c r="I155"/>
      <c r="J155"/>
      <c r="K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J155"/>
      <c r="BK155"/>
      <c r="BL155"/>
      <c r="BM155"/>
      <c r="BN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FP155"/>
      <c r="FQ155"/>
      <c r="FR155"/>
      <c r="FS155"/>
      <c r="FT155"/>
    </row>
    <row r="156" spans="1:176" x14ac:dyDescent="0.35">
      <c r="A156"/>
      <c r="B156"/>
      <c r="C156"/>
      <c r="D156"/>
      <c r="E156"/>
      <c r="F156"/>
      <c r="G156"/>
      <c r="H156"/>
      <c r="I156"/>
      <c r="J156"/>
      <c r="K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J156"/>
      <c r="BK156"/>
      <c r="BL156"/>
      <c r="BM156"/>
      <c r="BN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FP156"/>
      <c r="FQ156"/>
      <c r="FR156"/>
      <c r="FS156"/>
      <c r="FT156"/>
    </row>
    <row r="157" spans="1:176" x14ac:dyDescent="0.35">
      <c r="A157"/>
      <c r="B157"/>
      <c r="C157"/>
      <c r="D157"/>
      <c r="E157"/>
      <c r="F157"/>
      <c r="G157"/>
      <c r="H157"/>
      <c r="I157"/>
      <c r="J157"/>
      <c r="K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J157"/>
      <c r="BK157"/>
      <c r="BL157"/>
      <c r="BM157"/>
      <c r="BN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FP157"/>
      <c r="FQ157"/>
      <c r="FR157"/>
      <c r="FS157"/>
      <c r="FT157"/>
    </row>
    <row r="158" spans="1:176" x14ac:dyDescent="0.35">
      <c r="A158"/>
      <c r="B158"/>
      <c r="C158"/>
      <c r="D158"/>
      <c r="E158"/>
      <c r="F158"/>
      <c r="G158"/>
      <c r="H158"/>
      <c r="I158"/>
      <c r="J158"/>
      <c r="K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J158"/>
      <c r="BK158"/>
      <c r="BL158"/>
      <c r="BM158"/>
      <c r="BN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FP158"/>
      <c r="FQ158"/>
      <c r="FR158"/>
      <c r="FS158"/>
      <c r="FT158"/>
    </row>
    <row r="159" spans="1:176" x14ac:dyDescent="0.35">
      <c r="A159"/>
      <c r="B159"/>
      <c r="C159"/>
      <c r="D159"/>
      <c r="E159"/>
      <c r="F159"/>
      <c r="G159"/>
      <c r="H159"/>
      <c r="I159"/>
      <c r="J159"/>
      <c r="K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J159"/>
      <c r="BK159"/>
      <c r="BL159"/>
      <c r="BM159"/>
      <c r="BN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FP159"/>
      <c r="FQ159"/>
      <c r="FR159"/>
      <c r="FS159"/>
      <c r="FT159"/>
    </row>
    <row r="160" spans="1:176" x14ac:dyDescent="0.35">
      <c r="A160"/>
      <c r="B160"/>
      <c r="C160"/>
      <c r="D160"/>
      <c r="E160"/>
      <c r="F160"/>
      <c r="G160"/>
      <c r="H160"/>
      <c r="I160"/>
      <c r="J160"/>
      <c r="K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J160"/>
      <c r="BK160"/>
      <c r="BL160"/>
      <c r="BM160"/>
      <c r="BN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FP160"/>
      <c r="FQ160"/>
      <c r="FR160"/>
      <c r="FS160"/>
      <c r="FT160"/>
    </row>
    <row r="161" spans="1:176" x14ac:dyDescent="0.35">
      <c r="A161"/>
      <c r="B161"/>
      <c r="C161"/>
      <c r="D161"/>
      <c r="E161"/>
      <c r="F161"/>
      <c r="G161"/>
      <c r="H161"/>
      <c r="I161"/>
      <c r="J161"/>
      <c r="K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J161"/>
      <c r="BK161"/>
      <c r="BL161"/>
      <c r="BM161"/>
      <c r="BN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FP161"/>
      <c r="FQ161"/>
      <c r="FR161"/>
      <c r="FS161"/>
      <c r="FT161"/>
    </row>
    <row r="162" spans="1:176" x14ac:dyDescent="0.35">
      <c r="A162"/>
      <c r="B162"/>
      <c r="C162"/>
      <c r="D162"/>
      <c r="E162"/>
      <c r="F162"/>
      <c r="G162"/>
      <c r="H162"/>
      <c r="I162"/>
      <c r="J162"/>
      <c r="K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J162"/>
      <c r="BK162"/>
      <c r="BL162"/>
      <c r="BM162"/>
      <c r="BN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FP162"/>
      <c r="FQ162"/>
      <c r="FR162"/>
      <c r="FS162"/>
      <c r="FT162"/>
    </row>
    <row r="163" spans="1:176" x14ac:dyDescent="0.35">
      <c r="A163"/>
      <c r="B163"/>
      <c r="C163"/>
      <c r="D163"/>
      <c r="E163"/>
      <c r="F163"/>
      <c r="G163"/>
      <c r="H163"/>
      <c r="I163"/>
      <c r="J163"/>
      <c r="K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J163"/>
      <c r="BK163"/>
      <c r="BL163"/>
      <c r="BM163"/>
      <c r="BN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FP163"/>
      <c r="FQ163"/>
      <c r="FR163"/>
      <c r="FS163"/>
      <c r="FT163"/>
    </row>
    <row r="164" spans="1:176" x14ac:dyDescent="0.35">
      <c r="A164"/>
      <c r="B164"/>
      <c r="C164"/>
      <c r="D164"/>
      <c r="E164"/>
      <c r="F164"/>
      <c r="G164"/>
      <c r="H164"/>
      <c r="I164"/>
      <c r="J164"/>
      <c r="K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J164"/>
      <c r="BK164"/>
      <c r="BL164"/>
      <c r="BM164"/>
      <c r="BN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FP164"/>
      <c r="FQ164"/>
      <c r="FR164"/>
      <c r="FS164"/>
      <c r="FT164"/>
    </row>
    <row r="165" spans="1:176" x14ac:dyDescent="0.35">
      <c r="A165"/>
      <c r="B165"/>
      <c r="C165"/>
      <c r="D165"/>
      <c r="E165"/>
      <c r="F165"/>
      <c r="G165"/>
      <c r="H165"/>
      <c r="I165"/>
      <c r="J165"/>
      <c r="K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J165"/>
      <c r="BK165"/>
      <c r="BL165"/>
      <c r="BM165"/>
      <c r="BN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FP165"/>
      <c r="FQ165"/>
      <c r="FR165"/>
      <c r="FS165"/>
      <c r="FT165"/>
    </row>
    <row r="166" spans="1:176" x14ac:dyDescent="0.35">
      <c r="A166"/>
      <c r="B166"/>
      <c r="C166"/>
      <c r="D166"/>
      <c r="E166"/>
      <c r="F166"/>
      <c r="G166"/>
      <c r="H166"/>
      <c r="I166"/>
      <c r="J166"/>
      <c r="K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J166"/>
      <c r="BK166"/>
      <c r="BL166"/>
      <c r="BM166"/>
      <c r="BN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FP166"/>
      <c r="FQ166"/>
      <c r="FR166"/>
      <c r="FS166"/>
      <c r="FT166"/>
    </row>
    <row r="167" spans="1:176" x14ac:dyDescent="0.35">
      <c r="A167"/>
      <c r="B167"/>
      <c r="C167"/>
      <c r="D167"/>
      <c r="E167"/>
      <c r="F167"/>
      <c r="G167"/>
      <c r="H167"/>
      <c r="I167"/>
      <c r="J167"/>
      <c r="K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J167"/>
      <c r="BK167"/>
      <c r="BL167"/>
      <c r="BM167"/>
      <c r="BN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FP167"/>
      <c r="FQ167"/>
      <c r="FR167"/>
      <c r="FS167"/>
      <c r="FT167"/>
    </row>
    <row r="168" spans="1:176" x14ac:dyDescent="0.35">
      <c r="A168"/>
      <c r="B168"/>
      <c r="C168"/>
      <c r="D168"/>
      <c r="E168"/>
      <c r="F168"/>
      <c r="G168"/>
      <c r="H168"/>
      <c r="I168"/>
      <c r="J168"/>
      <c r="K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J168"/>
      <c r="BK168"/>
      <c r="BL168"/>
      <c r="BM168"/>
      <c r="BN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FP168"/>
      <c r="FQ168"/>
      <c r="FR168"/>
      <c r="FS168"/>
      <c r="FT168"/>
    </row>
    <row r="169" spans="1:176" x14ac:dyDescent="0.35">
      <c r="A169"/>
      <c r="B169"/>
      <c r="C169"/>
      <c r="D169"/>
      <c r="E169"/>
      <c r="F169"/>
      <c r="G169"/>
      <c r="H169"/>
      <c r="I169"/>
      <c r="J169"/>
      <c r="K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J169"/>
      <c r="BK169"/>
      <c r="BL169"/>
      <c r="BM169"/>
      <c r="BN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FP169"/>
      <c r="FQ169"/>
      <c r="FR169"/>
      <c r="FS169"/>
      <c r="FT169"/>
    </row>
    <row r="170" spans="1:176" x14ac:dyDescent="0.35">
      <c r="A170"/>
      <c r="B170"/>
      <c r="C170"/>
      <c r="D170"/>
      <c r="E170"/>
      <c r="F170"/>
      <c r="G170"/>
      <c r="H170"/>
      <c r="I170"/>
      <c r="J170"/>
      <c r="K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J170"/>
      <c r="BK170"/>
      <c r="BL170"/>
      <c r="BM170"/>
      <c r="BN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FP170"/>
      <c r="FQ170"/>
      <c r="FR170"/>
      <c r="FS170"/>
      <c r="FT170"/>
    </row>
    <row r="171" spans="1:176" x14ac:dyDescent="0.35">
      <c r="A171"/>
      <c r="B171"/>
      <c r="C171"/>
      <c r="D171"/>
      <c r="E171"/>
      <c r="F171"/>
      <c r="G171"/>
      <c r="H171"/>
      <c r="I171"/>
      <c r="J171"/>
      <c r="K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J171"/>
      <c r="BK171"/>
      <c r="BL171"/>
      <c r="BM171"/>
      <c r="BN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FP171"/>
      <c r="FQ171"/>
      <c r="FR171"/>
      <c r="FS171"/>
      <c r="FT171"/>
    </row>
    <row r="172" spans="1:176" x14ac:dyDescent="0.35">
      <c r="A172"/>
      <c r="B172"/>
      <c r="C172"/>
      <c r="D172"/>
      <c r="E172"/>
      <c r="F172"/>
      <c r="G172"/>
      <c r="H172"/>
      <c r="I172"/>
      <c r="J172"/>
      <c r="K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J172"/>
      <c r="BK172"/>
      <c r="BL172"/>
      <c r="BM172"/>
      <c r="BN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FP172"/>
      <c r="FQ172"/>
      <c r="FR172"/>
      <c r="FS172"/>
      <c r="FT172"/>
    </row>
    <row r="173" spans="1:176" x14ac:dyDescent="0.35">
      <c r="A173"/>
      <c r="B173"/>
      <c r="C173"/>
      <c r="D173"/>
      <c r="E173"/>
      <c r="F173"/>
      <c r="G173"/>
      <c r="H173"/>
      <c r="I173"/>
      <c r="J173"/>
      <c r="K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J173"/>
      <c r="BK173"/>
      <c r="BL173"/>
      <c r="BM173"/>
      <c r="BN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FP173"/>
      <c r="FQ173"/>
      <c r="FR173"/>
      <c r="FS173"/>
      <c r="FT173"/>
    </row>
    <row r="174" spans="1:176" x14ac:dyDescent="0.35">
      <c r="A174"/>
      <c r="B174"/>
      <c r="C174"/>
      <c r="D174"/>
      <c r="E174"/>
      <c r="F174"/>
      <c r="G174"/>
      <c r="H174"/>
      <c r="I174"/>
      <c r="J174"/>
      <c r="K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J174"/>
      <c r="BK174"/>
      <c r="BL174"/>
      <c r="BM174"/>
      <c r="BN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FP174"/>
      <c r="FQ174"/>
      <c r="FR174"/>
      <c r="FS174"/>
      <c r="FT174"/>
    </row>
    <row r="175" spans="1:176" x14ac:dyDescent="0.35">
      <c r="A175"/>
      <c r="B175"/>
      <c r="C175"/>
      <c r="D175"/>
      <c r="E175"/>
      <c r="F175"/>
      <c r="G175"/>
      <c r="H175"/>
      <c r="I175"/>
      <c r="J175"/>
      <c r="K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J175"/>
      <c r="BK175"/>
      <c r="BL175"/>
      <c r="BM175"/>
      <c r="BN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FP175"/>
      <c r="FQ175"/>
      <c r="FR175"/>
      <c r="FS175"/>
      <c r="FT175"/>
    </row>
    <row r="176" spans="1:176" x14ac:dyDescent="0.35">
      <c r="A176"/>
      <c r="B176"/>
      <c r="C176"/>
      <c r="D176"/>
      <c r="E176"/>
      <c r="F176"/>
      <c r="G176"/>
      <c r="H176"/>
      <c r="I176"/>
      <c r="J176"/>
      <c r="K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J176"/>
      <c r="BK176"/>
      <c r="BL176"/>
      <c r="BM176"/>
      <c r="BN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FP176"/>
      <c r="FQ176"/>
      <c r="FR176"/>
      <c r="FS176"/>
      <c r="FT176"/>
    </row>
    <row r="177" spans="1:176" x14ac:dyDescent="0.35">
      <c r="A177"/>
      <c r="B177"/>
      <c r="C177"/>
      <c r="D177"/>
      <c r="E177"/>
      <c r="F177"/>
      <c r="G177"/>
      <c r="H177"/>
      <c r="I177"/>
      <c r="J177"/>
      <c r="K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J177"/>
      <c r="BK177"/>
      <c r="BL177"/>
      <c r="BM177"/>
      <c r="BN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FP177"/>
      <c r="FQ177"/>
      <c r="FR177"/>
      <c r="FS177"/>
      <c r="FT177"/>
    </row>
    <row r="178" spans="1:176" x14ac:dyDescent="0.35">
      <c r="A178"/>
      <c r="B178"/>
      <c r="C178"/>
      <c r="D178"/>
      <c r="E178"/>
      <c r="F178"/>
      <c r="G178"/>
      <c r="H178"/>
      <c r="I178"/>
      <c r="J178"/>
      <c r="K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J178"/>
      <c r="BK178"/>
      <c r="BL178"/>
      <c r="BM178"/>
      <c r="BN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FP178"/>
      <c r="FQ178"/>
      <c r="FR178"/>
      <c r="FS178"/>
      <c r="FT178"/>
    </row>
    <row r="179" spans="1:176" x14ac:dyDescent="0.35">
      <c r="A179"/>
      <c r="B179"/>
      <c r="C179"/>
      <c r="D179"/>
      <c r="E179"/>
      <c r="F179"/>
      <c r="G179"/>
      <c r="H179"/>
      <c r="I179"/>
      <c r="J179"/>
      <c r="K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J179"/>
      <c r="BK179"/>
      <c r="BL179"/>
      <c r="BM179"/>
      <c r="BN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FP179"/>
      <c r="FQ179"/>
      <c r="FR179"/>
      <c r="FS179"/>
      <c r="FT179"/>
    </row>
    <row r="180" spans="1:176" x14ac:dyDescent="0.35">
      <c r="A180"/>
      <c r="B180"/>
      <c r="C180"/>
      <c r="D180"/>
      <c r="E180"/>
      <c r="F180"/>
      <c r="G180"/>
      <c r="H180"/>
      <c r="I180"/>
      <c r="J180"/>
      <c r="K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J180"/>
      <c r="BK180"/>
      <c r="BL180"/>
      <c r="BM180"/>
      <c r="BN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FP180"/>
      <c r="FQ180"/>
      <c r="FR180"/>
      <c r="FS180"/>
      <c r="FT180"/>
    </row>
    <row r="181" spans="1:176" x14ac:dyDescent="0.35">
      <c r="A181"/>
      <c r="B181"/>
      <c r="C181"/>
      <c r="D181"/>
      <c r="E181"/>
      <c r="F181"/>
      <c r="G181"/>
      <c r="H181"/>
      <c r="I181"/>
      <c r="J181"/>
      <c r="K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J181"/>
      <c r="BK181"/>
      <c r="BL181"/>
      <c r="BM181"/>
      <c r="BN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FP181"/>
      <c r="FQ181"/>
      <c r="FR181"/>
      <c r="FS181"/>
      <c r="FT181"/>
    </row>
    <row r="182" spans="1:176" x14ac:dyDescent="0.35">
      <c r="A182"/>
      <c r="B182"/>
      <c r="C182"/>
      <c r="D182"/>
      <c r="E182"/>
      <c r="F182"/>
      <c r="G182"/>
      <c r="H182"/>
      <c r="I182"/>
      <c r="J182"/>
      <c r="K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J182"/>
      <c r="BK182"/>
      <c r="BL182"/>
      <c r="BM182"/>
      <c r="BN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FP182"/>
      <c r="FQ182"/>
      <c r="FR182"/>
      <c r="FS182"/>
      <c r="FT182"/>
    </row>
    <row r="183" spans="1:176" x14ac:dyDescent="0.35">
      <c r="A183"/>
      <c r="B183"/>
      <c r="C183"/>
      <c r="D183"/>
      <c r="E183"/>
      <c r="F183"/>
      <c r="G183"/>
      <c r="H183"/>
      <c r="I183"/>
      <c r="J183"/>
      <c r="K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J183"/>
      <c r="BK183"/>
      <c r="BL183"/>
      <c r="BM183"/>
      <c r="BN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FP183"/>
      <c r="FQ183"/>
      <c r="FR183"/>
      <c r="FS183"/>
      <c r="FT183"/>
    </row>
    <row r="184" spans="1:176" x14ac:dyDescent="0.35">
      <c r="A184"/>
      <c r="B184"/>
      <c r="C184"/>
      <c r="D184"/>
      <c r="E184"/>
      <c r="F184"/>
      <c r="G184"/>
      <c r="H184"/>
      <c r="I184"/>
      <c r="J184"/>
      <c r="K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J184"/>
      <c r="BK184"/>
      <c r="BL184"/>
      <c r="BM184"/>
      <c r="BN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FP184"/>
      <c r="FQ184"/>
      <c r="FR184"/>
      <c r="FS184"/>
      <c r="FT184"/>
    </row>
    <row r="185" spans="1:176" x14ac:dyDescent="0.35">
      <c r="A185"/>
      <c r="B185"/>
      <c r="C185"/>
      <c r="D185"/>
      <c r="E185"/>
      <c r="F185"/>
      <c r="G185"/>
      <c r="H185"/>
      <c r="I185"/>
      <c r="J185"/>
      <c r="K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J185"/>
      <c r="BK185"/>
      <c r="BL185"/>
      <c r="BM185"/>
      <c r="BN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FP185"/>
      <c r="FQ185"/>
      <c r="FR185"/>
      <c r="FS185"/>
      <c r="FT185"/>
    </row>
    <row r="186" spans="1:176" x14ac:dyDescent="0.35">
      <c r="A186"/>
      <c r="B186"/>
      <c r="C186"/>
      <c r="D186"/>
      <c r="E186"/>
      <c r="F186"/>
      <c r="G186"/>
      <c r="H186"/>
      <c r="I186"/>
      <c r="J186"/>
      <c r="K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J186"/>
      <c r="BK186"/>
      <c r="BL186"/>
      <c r="BM186"/>
      <c r="BN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FP186"/>
      <c r="FQ186"/>
      <c r="FR186"/>
      <c r="FS186"/>
      <c r="FT186"/>
    </row>
    <row r="187" spans="1:176" x14ac:dyDescent="0.35">
      <c r="A187"/>
      <c r="B187"/>
      <c r="C187"/>
      <c r="D187"/>
      <c r="E187"/>
      <c r="F187"/>
      <c r="G187"/>
      <c r="H187"/>
      <c r="I187"/>
      <c r="J187"/>
      <c r="K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J187"/>
      <c r="BK187"/>
      <c r="BL187"/>
      <c r="BM187"/>
      <c r="BN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FP187"/>
      <c r="FQ187"/>
      <c r="FR187"/>
      <c r="FS187"/>
      <c r="FT187"/>
    </row>
    <row r="188" spans="1:176" x14ac:dyDescent="0.35">
      <c r="A188"/>
      <c r="B188"/>
      <c r="C188"/>
      <c r="D188"/>
      <c r="E188"/>
      <c r="F188"/>
      <c r="G188"/>
      <c r="H188"/>
      <c r="I188"/>
      <c r="J188"/>
      <c r="K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J188"/>
      <c r="BK188"/>
      <c r="BL188"/>
      <c r="BM188"/>
      <c r="BN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FP188"/>
      <c r="FQ188"/>
      <c r="FR188"/>
      <c r="FS188"/>
      <c r="FT188"/>
    </row>
    <row r="189" spans="1:176" x14ac:dyDescent="0.35">
      <c r="A189"/>
      <c r="B189"/>
      <c r="C189"/>
      <c r="D189"/>
      <c r="E189"/>
      <c r="F189"/>
      <c r="G189"/>
      <c r="H189"/>
      <c r="I189"/>
      <c r="J189"/>
      <c r="K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J189"/>
      <c r="BK189"/>
      <c r="BL189"/>
      <c r="BM189"/>
      <c r="BN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FP189"/>
      <c r="FQ189"/>
      <c r="FR189"/>
      <c r="FS189"/>
      <c r="FT189"/>
    </row>
    <row r="190" spans="1:176" x14ac:dyDescent="0.35">
      <c r="A190"/>
      <c r="B190"/>
      <c r="C190"/>
      <c r="D190"/>
      <c r="E190"/>
      <c r="F190"/>
      <c r="G190"/>
      <c r="H190"/>
      <c r="I190"/>
      <c r="J190"/>
      <c r="K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J190"/>
      <c r="BK190"/>
      <c r="BL190"/>
      <c r="BM190"/>
      <c r="BN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FP190"/>
      <c r="FQ190"/>
      <c r="FR190"/>
      <c r="FS190"/>
      <c r="FT190"/>
    </row>
    <row r="191" spans="1:176" x14ac:dyDescent="0.35">
      <c r="A191"/>
      <c r="B191"/>
      <c r="C191"/>
      <c r="D191"/>
      <c r="E191"/>
      <c r="F191"/>
      <c r="G191"/>
      <c r="H191"/>
      <c r="I191"/>
      <c r="J191"/>
      <c r="K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J191"/>
      <c r="BK191"/>
      <c r="BL191"/>
      <c r="BM191"/>
      <c r="BN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FP191"/>
      <c r="FQ191"/>
      <c r="FR191"/>
      <c r="FS191"/>
      <c r="FT191"/>
    </row>
    <row r="192" spans="1:176" x14ac:dyDescent="0.35">
      <c r="A192"/>
      <c r="B192"/>
      <c r="C192"/>
      <c r="D192"/>
      <c r="E192"/>
      <c r="F192"/>
      <c r="G192"/>
      <c r="H192"/>
      <c r="I192"/>
      <c r="J192"/>
      <c r="K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J192"/>
      <c r="BK192"/>
      <c r="BL192"/>
      <c r="BM192"/>
      <c r="BN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FP192"/>
      <c r="FQ192"/>
      <c r="FR192"/>
      <c r="FS192"/>
      <c r="FT192"/>
    </row>
    <row r="193" spans="1:176" x14ac:dyDescent="0.35">
      <c r="A193"/>
      <c r="B193"/>
      <c r="C193"/>
      <c r="D193"/>
      <c r="E193"/>
      <c r="F193"/>
      <c r="G193"/>
      <c r="H193"/>
      <c r="I193"/>
      <c r="J193"/>
      <c r="K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J193"/>
      <c r="BK193"/>
      <c r="BL193"/>
      <c r="BM193"/>
      <c r="BN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FP193"/>
      <c r="FQ193"/>
      <c r="FR193"/>
      <c r="FS193"/>
      <c r="FT193"/>
    </row>
    <row r="194" spans="1:176" x14ac:dyDescent="0.35">
      <c r="A194"/>
      <c r="B194"/>
      <c r="C194"/>
      <c r="D194"/>
      <c r="E194"/>
      <c r="F194"/>
      <c r="G194"/>
      <c r="H194"/>
      <c r="I194"/>
      <c r="J194"/>
      <c r="K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J194"/>
      <c r="BK194"/>
      <c r="BL194"/>
      <c r="BM194"/>
      <c r="BN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FP194"/>
      <c r="FQ194"/>
      <c r="FR194"/>
      <c r="FS194"/>
      <c r="FT194"/>
    </row>
    <row r="195" spans="1:176" x14ac:dyDescent="0.35">
      <c r="A195"/>
      <c r="B195"/>
      <c r="C195"/>
      <c r="D195"/>
      <c r="E195"/>
      <c r="F195"/>
      <c r="G195"/>
      <c r="H195"/>
      <c r="I195"/>
      <c r="J195"/>
      <c r="K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J195"/>
      <c r="BK195"/>
      <c r="BL195"/>
      <c r="BM195"/>
      <c r="BN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FP195"/>
      <c r="FQ195"/>
      <c r="FR195"/>
      <c r="FS195"/>
      <c r="FT195"/>
    </row>
    <row r="196" spans="1:176" x14ac:dyDescent="0.35">
      <c r="A196"/>
      <c r="B196"/>
      <c r="C196"/>
      <c r="D196"/>
      <c r="E196"/>
      <c r="F196"/>
      <c r="G196"/>
      <c r="H196"/>
      <c r="I196"/>
      <c r="J196"/>
      <c r="K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J196"/>
      <c r="BK196"/>
      <c r="BL196"/>
      <c r="BM196"/>
      <c r="BN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FP196"/>
      <c r="FQ196"/>
      <c r="FR196"/>
      <c r="FS196"/>
      <c r="FT196"/>
    </row>
    <row r="197" spans="1:176" x14ac:dyDescent="0.35">
      <c r="A197"/>
      <c r="B197"/>
      <c r="C197"/>
      <c r="D197"/>
      <c r="E197"/>
      <c r="F197"/>
      <c r="G197"/>
      <c r="H197"/>
      <c r="I197"/>
      <c r="J197"/>
      <c r="K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J197"/>
      <c r="BK197"/>
      <c r="BL197"/>
      <c r="BM197"/>
      <c r="BN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FP197"/>
      <c r="FQ197"/>
      <c r="FR197"/>
      <c r="FS197"/>
      <c r="FT197"/>
    </row>
    <row r="198" spans="1:176" x14ac:dyDescent="0.35">
      <c r="A198"/>
      <c r="B198"/>
      <c r="C198"/>
      <c r="D198"/>
      <c r="E198"/>
      <c r="F198"/>
      <c r="G198"/>
      <c r="H198"/>
      <c r="I198"/>
      <c r="J198"/>
      <c r="K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J198"/>
      <c r="BK198"/>
      <c r="BL198"/>
      <c r="BM198"/>
      <c r="BN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FP198"/>
      <c r="FQ198"/>
      <c r="FR198"/>
      <c r="FS198"/>
      <c r="FT198"/>
    </row>
    <row r="199" spans="1:176" x14ac:dyDescent="0.35">
      <c r="A199"/>
      <c r="B199"/>
      <c r="C199"/>
      <c r="D199"/>
      <c r="E199"/>
      <c r="F199"/>
      <c r="G199"/>
      <c r="H199"/>
      <c r="I199"/>
      <c r="J199"/>
      <c r="K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J199"/>
      <c r="BK199"/>
      <c r="BL199"/>
      <c r="BM199"/>
      <c r="BN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FP199"/>
      <c r="FQ199"/>
      <c r="FR199"/>
      <c r="FS199"/>
      <c r="FT199"/>
    </row>
    <row r="200" spans="1:176" x14ac:dyDescent="0.35">
      <c r="A200"/>
      <c r="B200"/>
      <c r="C200"/>
      <c r="D200"/>
      <c r="E200"/>
      <c r="F200"/>
      <c r="G200"/>
      <c r="H200"/>
      <c r="I200"/>
      <c r="J200"/>
      <c r="K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FP200"/>
      <c r="FQ200"/>
      <c r="FR200"/>
      <c r="FS200"/>
      <c r="FT200"/>
    </row>
    <row r="201" spans="1:176" x14ac:dyDescent="0.35">
      <c r="A201"/>
      <c r="B201"/>
      <c r="C201"/>
      <c r="D201"/>
      <c r="E201"/>
      <c r="F201"/>
      <c r="G201"/>
      <c r="H201"/>
      <c r="I201"/>
      <c r="J201"/>
      <c r="K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FP201"/>
      <c r="FQ201"/>
      <c r="FR201"/>
      <c r="FS201"/>
      <c r="FT201"/>
    </row>
    <row r="202" spans="1:176" x14ac:dyDescent="0.35">
      <c r="A202"/>
      <c r="B202"/>
      <c r="C202"/>
      <c r="D202"/>
      <c r="E202"/>
      <c r="F202"/>
      <c r="G202"/>
      <c r="H202"/>
      <c r="I202"/>
      <c r="J202"/>
      <c r="K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FP202"/>
      <c r="FQ202"/>
      <c r="FR202"/>
      <c r="FS202"/>
      <c r="FT202"/>
    </row>
    <row r="203" spans="1:176" x14ac:dyDescent="0.35">
      <c r="A203"/>
      <c r="B203"/>
      <c r="C203"/>
      <c r="D203"/>
      <c r="E203"/>
      <c r="F203"/>
      <c r="G203"/>
      <c r="H203"/>
      <c r="I203"/>
      <c r="J203"/>
      <c r="K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FP203"/>
      <c r="FQ203"/>
      <c r="FR203"/>
      <c r="FS203"/>
      <c r="FT203"/>
    </row>
    <row r="204" spans="1:176" x14ac:dyDescent="0.35">
      <c r="A204"/>
      <c r="B204"/>
      <c r="C204"/>
      <c r="D204"/>
      <c r="E204"/>
      <c r="F204"/>
      <c r="G204"/>
      <c r="H204"/>
      <c r="I204"/>
      <c r="J204"/>
      <c r="K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FP204"/>
      <c r="FQ204"/>
      <c r="FR204"/>
      <c r="FS204"/>
      <c r="FT204"/>
    </row>
    <row r="205" spans="1:176" x14ac:dyDescent="0.35">
      <c r="A205"/>
      <c r="B205"/>
      <c r="C205"/>
      <c r="D205"/>
      <c r="E205"/>
      <c r="F205"/>
      <c r="G205"/>
      <c r="H205"/>
      <c r="I205"/>
      <c r="J205"/>
      <c r="K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FP205"/>
      <c r="FQ205"/>
      <c r="FR205"/>
      <c r="FS205"/>
      <c r="FT205"/>
    </row>
    <row r="206" spans="1:176" x14ac:dyDescent="0.35">
      <c r="A206"/>
      <c r="B206"/>
      <c r="C206"/>
      <c r="D206"/>
      <c r="E206"/>
      <c r="F206"/>
      <c r="G206"/>
      <c r="H206"/>
      <c r="I206"/>
      <c r="J206"/>
      <c r="K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FP206"/>
      <c r="FQ206"/>
      <c r="FR206"/>
      <c r="FS206"/>
      <c r="FT206"/>
    </row>
    <row r="207" spans="1:176" x14ac:dyDescent="0.35">
      <c r="A207"/>
      <c r="B207"/>
      <c r="C207"/>
      <c r="D207"/>
      <c r="E207"/>
      <c r="F207"/>
      <c r="G207"/>
      <c r="H207"/>
      <c r="I207"/>
      <c r="J207"/>
      <c r="K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FP207"/>
      <c r="FQ207"/>
      <c r="FR207"/>
      <c r="FS207"/>
      <c r="FT207"/>
    </row>
    <row r="208" spans="1:176" x14ac:dyDescent="0.35">
      <c r="A208"/>
      <c r="B208"/>
      <c r="C208"/>
      <c r="D208"/>
      <c r="E208"/>
      <c r="F208"/>
      <c r="G208"/>
      <c r="H208"/>
      <c r="I208"/>
      <c r="J208"/>
      <c r="K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FP208"/>
      <c r="FQ208"/>
      <c r="FR208"/>
      <c r="FS208"/>
      <c r="FT208"/>
    </row>
    <row r="209" spans="1:176" x14ac:dyDescent="0.35">
      <c r="A209"/>
      <c r="B209"/>
      <c r="C209"/>
      <c r="D209"/>
      <c r="E209"/>
      <c r="F209"/>
      <c r="G209"/>
      <c r="H209"/>
      <c r="I209"/>
      <c r="J209"/>
      <c r="K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FP209"/>
      <c r="FQ209"/>
      <c r="FR209"/>
      <c r="FS209"/>
      <c r="FT209"/>
    </row>
    <row r="210" spans="1:176" x14ac:dyDescent="0.35">
      <c r="A210"/>
      <c r="B210"/>
      <c r="C210"/>
      <c r="D210"/>
      <c r="E210"/>
      <c r="F210"/>
      <c r="G210"/>
      <c r="H210"/>
      <c r="I210"/>
      <c r="J210"/>
      <c r="K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FP210"/>
      <c r="FQ210"/>
      <c r="FR210"/>
      <c r="FS210"/>
      <c r="FT210"/>
    </row>
    <row r="211" spans="1:176" x14ac:dyDescent="0.35">
      <c r="A211"/>
      <c r="B211"/>
      <c r="C211"/>
      <c r="D211"/>
      <c r="E211"/>
      <c r="F211"/>
      <c r="G211"/>
      <c r="H211"/>
      <c r="I211"/>
      <c r="J211"/>
      <c r="K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FP211"/>
      <c r="FQ211"/>
      <c r="FR211"/>
      <c r="FS211"/>
      <c r="FT211"/>
    </row>
    <row r="212" spans="1:176" x14ac:dyDescent="0.35">
      <c r="A212"/>
      <c r="B212"/>
      <c r="C212"/>
      <c r="D212"/>
      <c r="E212"/>
      <c r="F212"/>
      <c r="G212"/>
      <c r="H212"/>
      <c r="I212"/>
      <c r="J212"/>
      <c r="K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FP212"/>
      <c r="FQ212"/>
      <c r="FR212"/>
      <c r="FS212"/>
      <c r="FT212"/>
    </row>
    <row r="213" spans="1:176" x14ac:dyDescent="0.35">
      <c r="A213"/>
      <c r="B213"/>
      <c r="C213"/>
      <c r="D213"/>
      <c r="E213"/>
      <c r="F213"/>
      <c r="G213"/>
      <c r="H213"/>
      <c r="I213"/>
      <c r="J213"/>
      <c r="K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FP213"/>
      <c r="FQ213"/>
      <c r="FR213"/>
      <c r="FS213"/>
      <c r="FT213"/>
    </row>
    <row r="214" spans="1:176" x14ac:dyDescent="0.35">
      <c r="A214"/>
      <c r="B214"/>
      <c r="C214"/>
      <c r="D214"/>
      <c r="E214"/>
      <c r="F214"/>
      <c r="G214"/>
      <c r="H214"/>
      <c r="I214"/>
      <c r="J214"/>
      <c r="K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FP214"/>
      <c r="FQ214"/>
      <c r="FR214"/>
      <c r="FS214"/>
      <c r="FT214"/>
    </row>
    <row r="215" spans="1:176" x14ac:dyDescent="0.35">
      <c r="A215"/>
      <c r="B215"/>
      <c r="C215"/>
      <c r="D215"/>
      <c r="E215"/>
      <c r="F215"/>
      <c r="G215"/>
      <c r="H215"/>
      <c r="I215"/>
      <c r="J215"/>
      <c r="K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FP215"/>
      <c r="FQ215"/>
      <c r="FR215"/>
      <c r="FS215"/>
      <c r="FT215"/>
    </row>
    <row r="216" spans="1:176" x14ac:dyDescent="0.35">
      <c r="A216"/>
      <c r="B216"/>
      <c r="C216"/>
      <c r="D216"/>
      <c r="E216"/>
      <c r="F216"/>
      <c r="G216"/>
      <c r="H216"/>
      <c r="I216"/>
      <c r="J216"/>
      <c r="K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FP216"/>
      <c r="FQ216"/>
      <c r="FR216"/>
      <c r="FS216"/>
      <c r="FT216"/>
    </row>
    <row r="217" spans="1:176" x14ac:dyDescent="0.35">
      <c r="A217"/>
      <c r="B217"/>
      <c r="C217"/>
      <c r="D217"/>
      <c r="E217"/>
      <c r="F217"/>
      <c r="G217"/>
      <c r="H217"/>
      <c r="I217"/>
      <c r="J217"/>
      <c r="K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FP217"/>
      <c r="FQ217"/>
      <c r="FR217"/>
      <c r="FS217"/>
      <c r="FT217"/>
    </row>
    <row r="218" spans="1:176" x14ac:dyDescent="0.35">
      <c r="A218"/>
      <c r="B218"/>
      <c r="C218"/>
      <c r="D218"/>
      <c r="E218"/>
      <c r="F218"/>
      <c r="G218"/>
      <c r="H218"/>
      <c r="I218"/>
      <c r="J218"/>
      <c r="K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FP218"/>
      <c r="FQ218"/>
      <c r="FR218"/>
      <c r="FS218"/>
      <c r="FT218"/>
    </row>
    <row r="219" spans="1:176" x14ac:dyDescent="0.35">
      <c r="A219"/>
      <c r="B219"/>
      <c r="C219"/>
      <c r="D219"/>
      <c r="E219"/>
      <c r="F219"/>
      <c r="G219"/>
      <c r="H219"/>
      <c r="I219"/>
      <c r="J219"/>
      <c r="K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FP219"/>
      <c r="FQ219"/>
      <c r="FR219"/>
      <c r="FS219"/>
      <c r="FT219"/>
    </row>
    <row r="220" spans="1:176" x14ac:dyDescent="0.35">
      <c r="A220"/>
      <c r="B220"/>
      <c r="C220"/>
      <c r="D220"/>
      <c r="E220"/>
      <c r="F220"/>
      <c r="G220"/>
      <c r="H220"/>
      <c r="I220"/>
      <c r="J220"/>
      <c r="K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FP220"/>
      <c r="FQ220"/>
      <c r="FR220"/>
      <c r="FS220"/>
      <c r="FT220"/>
    </row>
    <row r="221" spans="1:176" x14ac:dyDescent="0.35">
      <c r="A221"/>
      <c r="B221"/>
      <c r="C221"/>
      <c r="D221"/>
      <c r="E221"/>
      <c r="F221"/>
      <c r="G221"/>
      <c r="H221"/>
      <c r="I221"/>
      <c r="J221"/>
      <c r="K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FP221"/>
      <c r="FQ221"/>
      <c r="FR221"/>
      <c r="FS221"/>
      <c r="FT221"/>
    </row>
    <row r="222" spans="1:176" x14ac:dyDescent="0.35">
      <c r="A222"/>
      <c r="B222"/>
      <c r="C222"/>
      <c r="D222"/>
      <c r="E222"/>
      <c r="F222"/>
      <c r="G222"/>
      <c r="H222"/>
      <c r="I222"/>
      <c r="J222"/>
      <c r="K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FP222"/>
      <c r="FQ222"/>
      <c r="FR222"/>
      <c r="FS222"/>
      <c r="FT222"/>
    </row>
    <row r="223" spans="1:176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76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x14ac:dyDescent="0.35">
      <c r="A256"/>
      <c r="B256"/>
      <c r="C256"/>
      <c r="D256"/>
      <c r="E256"/>
      <c r="F256"/>
      <c r="G256"/>
      <c r="H256"/>
      <c r="I256"/>
      <c r="J256"/>
      <c r="K256"/>
    </row>
  </sheetData>
  <mergeCells count="8">
    <mergeCell ref="S3:V3"/>
    <mergeCell ref="AO3:AR3"/>
    <mergeCell ref="BK3:BN3"/>
    <mergeCell ref="FQ3:FT3"/>
    <mergeCell ref="CG3:CJ3"/>
    <mergeCell ref="DC3:DF3"/>
    <mergeCell ref="DY3:EB3"/>
    <mergeCell ref="EU3:EX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FT575"/>
  <sheetViews>
    <sheetView topLeftCell="C1" workbookViewId="0">
      <selection activeCell="S1" sqref="S1:V20"/>
    </sheetView>
  </sheetViews>
  <sheetFormatPr defaultRowHeight="14.5" x14ac:dyDescent="0.35"/>
  <cols>
    <col min="1" max="12" width="9.1796875" style="26"/>
    <col min="13" max="13" width="10.7265625" style="26" bestFit="1" customWidth="1"/>
    <col min="14" max="14" width="14.54296875" style="26" customWidth="1"/>
    <col min="15" max="22" width="9.1796875" style="26"/>
    <col min="23" max="34" width="9.1796875" style="10"/>
    <col min="35" max="35" width="10.7265625" style="10" bestFit="1" customWidth="1"/>
    <col min="36" max="39" width="9.1796875" style="10"/>
    <col min="40" max="56" width="9.1796875" style="1"/>
    <col min="57" max="57" width="10.7265625" style="1" bestFit="1" customWidth="1"/>
    <col min="58" max="58" width="11.1796875" style="1" customWidth="1"/>
    <col min="59" max="66" width="9.1796875" style="1"/>
    <col min="67" max="76" width="9.1796875" style="10"/>
    <col min="77" max="77" width="8.7265625" style="10" customWidth="1"/>
    <col min="78" max="78" width="9.1796875" style="10"/>
    <col min="79" max="79" width="10.7265625" style="10" bestFit="1" customWidth="1"/>
    <col min="80" max="88" width="9.1796875" style="10"/>
    <col min="89" max="100" width="9.1796875" style="1"/>
    <col min="101" max="101" width="10.7265625" style="1" bestFit="1" customWidth="1"/>
    <col min="102" max="102" width="10.54296875" style="1" bestFit="1" customWidth="1"/>
    <col min="103" max="110" width="9.1796875" style="1"/>
    <col min="111" max="122" width="9.1796875" style="10"/>
    <col min="123" max="123" width="10.7265625" style="10" bestFit="1" customWidth="1"/>
    <col min="124" max="124" width="10.54296875" style="10" bestFit="1" customWidth="1"/>
    <col min="125" max="127" width="9.1796875" style="10"/>
    <col min="128" max="144" width="9.1796875" style="1"/>
    <col min="145" max="145" width="10.7265625" style="1" bestFit="1" customWidth="1"/>
    <col min="146" max="154" width="9.1796875" style="1"/>
    <col min="155" max="166" width="9.1796875" style="10"/>
    <col min="167" max="167" width="10.7265625" style="10" bestFit="1" customWidth="1"/>
    <col min="168" max="171" width="9.1796875" style="10"/>
    <col min="172" max="176" width="9.1796875" style="1"/>
  </cols>
  <sheetData>
    <row r="1" spans="1:176" ht="15" thickBot="1" x14ac:dyDescent="0.4">
      <c r="K1" s="27"/>
      <c r="L1" s="26" t="s">
        <v>30</v>
      </c>
      <c r="M1" s="28" t="s">
        <v>37</v>
      </c>
      <c r="N1" s="28">
        <v>41546</v>
      </c>
      <c r="S1" s="29" t="s">
        <v>14</v>
      </c>
      <c r="T1" s="30">
        <f>COUNT(Q4:Q5000)</f>
        <v>150</v>
      </c>
      <c r="U1" s="29" t="s">
        <v>15</v>
      </c>
      <c r="V1" s="30">
        <f>MAX(Q4:Q5000)</f>
        <v>166.20282789411257</v>
      </c>
      <c r="AG1" s="16"/>
      <c r="AH1" s="1" t="s">
        <v>31</v>
      </c>
      <c r="AI1" s="2" t="s">
        <v>45</v>
      </c>
      <c r="AO1" s="5" t="s">
        <v>14</v>
      </c>
      <c r="AP1" s="6">
        <f>COUNT(AM4:AM5000)</f>
        <v>134</v>
      </c>
      <c r="AQ1" s="5" t="s">
        <v>15</v>
      </c>
      <c r="AR1" s="6">
        <f>MAX(AM4:AM5000)</f>
        <v>238.03898840316054</v>
      </c>
      <c r="BC1" s="15"/>
      <c r="BD1" s="1" t="s">
        <v>30</v>
      </c>
      <c r="BE1" s="2" t="s">
        <v>37</v>
      </c>
      <c r="BF1" s="2">
        <v>41548</v>
      </c>
      <c r="BK1" s="5" t="s">
        <v>14</v>
      </c>
      <c r="BL1" s="6">
        <f>COUNT(BI4:BI5000)</f>
        <v>128</v>
      </c>
      <c r="BM1" s="5" t="s">
        <v>15</v>
      </c>
      <c r="BN1" s="6">
        <f>MAX(BI4:BI5000)</f>
        <v>175.90019897657876</v>
      </c>
      <c r="BY1" s="16"/>
      <c r="BZ1" s="10" t="s">
        <v>36</v>
      </c>
      <c r="CA1" s="11" t="s">
        <v>37</v>
      </c>
      <c r="CB1" s="10" t="s">
        <v>46</v>
      </c>
      <c r="CG1" s="17" t="s">
        <v>14</v>
      </c>
      <c r="CH1" s="18">
        <f>COUNT(CE4:CE5000)</f>
        <v>116</v>
      </c>
      <c r="CI1" s="17" t="s">
        <v>15</v>
      </c>
      <c r="CJ1" s="18">
        <f>MAX(CE4:CE5000)</f>
        <v>168.42826366141759</v>
      </c>
      <c r="CU1" s="15"/>
      <c r="CV1" s="1" t="s">
        <v>36</v>
      </c>
      <c r="CW1" s="2" t="s">
        <v>37</v>
      </c>
      <c r="CX1" s="2">
        <v>41550</v>
      </c>
      <c r="DC1" s="5" t="s">
        <v>14</v>
      </c>
      <c r="DD1" s="6">
        <f>COUNT(DA4:DA5000)</f>
        <v>129</v>
      </c>
      <c r="DE1" s="5" t="s">
        <v>15</v>
      </c>
      <c r="DF1" s="6">
        <f>MAX(DA4:DA5000)</f>
        <v>197.5400971954808</v>
      </c>
      <c r="DQ1" s="16"/>
      <c r="DR1" s="1" t="s">
        <v>36</v>
      </c>
      <c r="DS1" s="2" t="s">
        <v>37</v>
      </c>
      <c r="DT1" s="11">
        <v>41551</v>
      </c>
      <c r="DY1" s="5" t="s">
        <v>14</v>
      </c>
      <c r="DZ1" s="6">
        <f>COUNT(DW4:DW5000)</f>
        <v>114</v>
      </c>
      <c r="EA1" s="5" t="s">
        <v>15</v>
      </c>
      <c r="EB1" s="6">
        <f>MAX(DW4:DW5000)</f>
        <v>128.84226790925408</v>
      </c>
      <c r="EM1" s="15"/>
      <c r="EN1" s="1" t="s">
        <v>13</v>
      </c>
      <c r="EO1" s="2">
        <v>41552</v>
      </c>
      <c r="EU1" s="5" t="s">
        <v>14</v>
      </c>
      <c r="EV1" s="6">
        <f>COUNT(ES4:ES5000)</f>
        <v>144</v>
      </c>
      <c r="EW1" s="5" t="s">
        <v>15</v>
      </c>
      <c r="EX1" s="6">
        <f>MAX(ES4:ES5000)</f>
        <v>187.20066773385184</v>
      </c>
      <c r="FF1" s="10">
        <f>COUNTIF(FF2:FF1000,1)</f>
        <v>0</v>
      </c>
      <c r="FI1" s="16"/>
      <c r="FJ1" s="10" t="s">
        <v>13</v>
      </c>
      <c r="FK1" s="11">
        <v>41516</v>
      </c>
      <c r="FQ1" s="5" t="s">
        <v>14</v>
      </c>
      <c r="FR1" s="6">
        <f>COUNT(FO4:FO5000)</f>
        <v>89</v>
      </c>
      <c r="FS1" s="5" t="s">
        <v>15</v>
      </c>
      <c r="FT1" s="6">
        <f>MAX(FO4:FO5000)</f>
        <v>0</v>
      </c>
    </row>
    <row r="2" spans="1:176" ht="15" thickBot="1" x14ac:dyDescent="0.4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32</v>
      </c>
      <c r="I2" t="s">
        <v>33</v>
      </c>
      <c r="J2" t="s">
        <v>34</v>
      </c>
      <c r="K2" t="s">
        <v>35</v>
      </c>
      <c r="L2" s="43" t="s">
        <v>7</v>
      </c>
      <c r="M2" s="33" t="s">
        <v>8</v>
      </c>
      <c r="N2" s="33" t="s">
        <v>9</v>
      </c>
      <c r="O2" s="33" t="s">
        <v>10</v>
      </c>
      <c r="P2" s="42" t="s">
        <v>11</v>
      </c>
      <c r="Q2" s="35" t="s">
        <v>12</v>
      </c>
      <c r="S2" s="29" t="s">
        <v>16</v>
      </c>
      <c r="T2" s="30">
        <f>AVERAGE(Q4:Q5000)</f>
        <v>47.650704579562245</v>
      </c>
      <c r="U2" s="29" t="s">
        <v>17</v>
      </c>
      <c r="V2" s="30">
        <f>MIN(Q4:Q5000)</f>
        <v>0.40000000000000568</v>
      </c>
      <c r="W2" t="s">
        <v>0</v>
      </c>
      <c r="X2" t="s">
        <v>1</v>
      </c>
      <c r="Y2" t="s">
        <v>2</v>
      </c>
      <c r="Z2" t="s">
        <v>3</v>
      </c>
      <c r="AA2" t="s">
        <v>4</v>
      </c>
      <c r="AB2" t="s">
        <v>5</v>
      </c>
      <c r="AC2" t="s">
        <v>6</v>
      </c>
      <c r="AD2" t="s">
        <v>32</v>
      </c>
      <c r="AE2" t="s">
        <v>33</v>
      </c>
      <c r="AF2" t="s">
        <v>34</v>
      </c>
      <c r="AG2" t="s">
        <v>35</v>
      </c>
      <c r="AH2" s="41" t="s">
        <v>7</v>
      </c>
      <c r="AI2" s="21" t="s">
        <v>8</v>
      </c>
      <c r="AJ2" s="21" t="s">
        <v>9</v>
      </c>
      <c r="AK2" s="21" t="s">
        <v>10</v>
      </c>
      <c r="AL2" s="40" t="s">
        <v>11</v>
      </c>
      <c r="AM2" s="23" t="s">
        <v>12</v>
      </c>
      <c r="AO2" s="5" t="s">
        <v>16</v>
      </c>
      <c r="AP2" s="6">
        <f>AVERAGE(AM4:AM5000)</f>
        <v>41.759639161114968</v>
      </c>
      <c r="AQ2" s="5" t="s">
        <v>17</v>
      </c>
      <c r="AR2" s="6">
        <f>MIN(AM4:AM5000)</f>
        <v>0</v>
      </c>
      <c r="AS2" t="s">
        <v>0</v>
      </c>
      <c r="AT2" t="s">
        <v>1</v>
      </c>
      <c r="AU2" t="s">
        <v>2</v>
      </c>
      <c r="AV2" t="s">
        <v>3</v>
      </c>
      <c r="AW2" t="s">
        <v>4</v>
      </c>
      <c r="AX2" t="s">
        <v>5</v>
      </c>
      <c r="AY2" t="s">
        <v>6</v>
      </c>
      <c r="AZ2" t="s">
        <v>32</v>
      </c>
      <c r="BA2" t="s">
        <v>33</v>
      </c>
      <c r="BB2" t="s">
        <v>34</v>
      </c>
      <c r="BC2" t="s">
        <v>35</v>
      </c>
      <c r="BD2" s="39" t="s">
        <v>7</v>
      </c>
      <c r="BE2" s="3" t="s">
        <v>8</v>
      </c>
      <c r="BF2" s="3" t="s">
        <v>9</v>
      </c>
      <c r="BG2" s="3" t="s">
        <v>10</v>
      </c>
      <c r="BH2" s="38" t="s">
        <v>11</v>
      </c>
      <c r="BI2" s="4" t="s">
        <v>12</v>
      </c>
      <c r="BK2" s="5" t="s">
        <v>16</v>
      </c>
      <c r="BL2" s="6">
        <f>AVERAGE(BI4:BI5000)</f>
        <v>40.039035770956673</v>
      </c>
      <c r="BM2" s="5" t="s">
        <v>17</v>
      </c>
      <c r="BN2" s="6">
        <f>MIN(BI4:BI5000)</f>
        <v>0.59999999999999432</v>
      </c>
      <c r="BO2" t="s">
        <v>0</v>
      </c>
      <c r="BP2" t="s">
        <v>1</v>
      </c>
      <c r="BQ2" t="s">
        <v>2</v>
      </c>
      <c r="BR2" t="s">
        <v>3</v>
      </c>
      <c r="BS2" t="s">
        <v>4</v>
      </c>
      <c r="BT2" t="s">
        <v>5</v>
      </c>
      <c r="BU2" t="s">
        <v>6</v>
      </c>
      <c r="BV2" t="s">
        <v>32</v>
      </c>
      <c r="BW2" t="s">
        <v>33</v>
      </c>
      <c r="BX2" t="s">
        <v>34</v>
      </c>
      <c r="BY2" t="s">
        <v>35</v>
      </c>
      <c r="BZ2" s="41" t="s">
        <v>7</v>
      </c>
      <c r="CA2" s="21" t="s">
        <v>8</v>
      </c>
      <c r="CB2" s="21" t="s">
        <v>9</v>
      </c>
      <c r="CC2" s="21" t="s">
        <v>10</v>
      </c>
      <c r="CD2" s="40" t="s">
        <v>11</v>
      </c>
      <c r="CE2" s="23" t="s">
        <v>12</v>
      </c>
      <c r="CG2" s="17" t="s">
        <v>16</v>
      </c>
      <c r="CH2" s="18">
        <f>AVERAGE(CE4:CE5000)</f>
        <v>45.524108138204895</v>
      </c>
      <c r="CI2" s="17" t="s">
        <v>17</v>
      </c>
      <c r="CJ2" s="18">
        <f>MIN(CE4:CE5000)</f>
        <v>0.20000000000001705</v>
      </c>
      <c r="CK2" t="s">
        <v>0</v>
      </c>
      <c r="CL2" t="s">
        <v>1</v>
      </c>
      <c r="CM2" t="s">
        <v>2</v>
      </c>
      <c r="CN2" t="s">
        <v>3</v>
      </c>
      <c r="CO2" t="s">
        <v>4</v>
      </c>
      <c r="CP2" t="s">
        <v>5</v>
      </c>
      <c r="CQ2" t="s">
        <v>6</v>
      </c>
      <c r="CR2" t="s">
        <v>32</v>
      </c>
      <c r="CS2" t="s">
        <v>33</v>
      </c>
      <c r="CT2" t="s">
        <v>34</v>
      </c>
      <c r="CU2" t="s">
        <v>35</v>
      </c>
      <c r="CV2" s="39" t="s">
        <v>7</v>
      </c>
      <c r="CW2" s="3" t="s">
        <v>8</v>
      </c>
      <c r="CX2" s="3" t="s">
        <v>9</v>
      </c>
      <c r="CY2" s="3" t="s">
        <v>10</v>
      </c>
      <c r="CZ2" s="38" t="s">
        <v>11</v>
      </c>
      <c r="DA2" s="4" t="s">
        <v>12</v>
      </c>
      <c r="DC2" s="5" t="s">
        <v>16</v>
      </c>
      <c r="DD2" s="6">
        <f>AVERAGE(DA4:DA5000)</f>
        <v>39.461933777770795</v>
      </c>
      <c r="DE2" s="5" t="s">
        <v>17</v>
      </c>
      <c r="DF2" s="6">
        <f>MIN(DA4:DA5000)</f>
        <v>1.4000000000000057</v>
      </c>
      <c r="DG2" s="10" t="s">
        <v>0</v>
      </c>
      <c r="DH2" s="10" t="s">
        <v>1</v>
      </c>
      <c r="DI2" s="10" t="s">
        <v>2</v>
      </c>
      <c r="DJ2" s="10" t="s">
        <v>3</v>
      </c>
      <c r="DK2" s="10" t="s">
        <v>4</v>
      </c>
      <c r="DL2" s="10" t="s">
        <v>5</v>
      </c>
      <c r="DM2" s="10" t="s">
        <v>6</v>
      </c>
      <c r="DN2" s="10" t="s">
        <v>32</v>
      </c>
      <c r="DO2" s="10" t="s">
        <v>33</v>
      </c>
      <c r="DP2" s="10" t="s">
        <v>34</v>
      </c>
      <c r="DQ2" s="19" t="s">
        <v>35</v>
      </c>
      <c r="DR2" s="41" t="s">
        <v>7</v>
      </c>
      <c r="DS2" s="21" t="s">
        <v>8</v>
      </c>
      <c r="DT2" s="21" t="s">
        <v>9</v>
      </c>
      <c r="DU2" s="21" t="s">
        <v>10</v>
      </c>
      <c r="DV2" s="40" t="s">
        <v>11</v>
      </c>
      <c r="DW2" s="23" t="s">
        <v>12</v>
      </c>
      <c r="DY2" s="5" t="s">
        <v>16</v>
      </c>
      <c r="DZ2" s="6">
        <f>AVERAGE(DW4:DW5000)</f>
        <v>29.556583529668</v>
      </c>
      <c r="EA2" s="5" t="s">
        <v>17</v>
      </c>
      <c r="EB2" s="6">
        <f>MIN(DW4:DW5000)</f>
        <v>0</v>
      </c>
      <c r="EC2" s="1" t="s">
        <v>0</v>
      </c>
      <c r="ED2" s="1" t="s">
        <v>1</v>
      </c>
      <c r="EE2" s="1" t="s">
        <v>2</v>
      </c>
      <c r="EF2" s="1" t="s">
        <v>3</v>
      </c>
      <c r="EG2" s="1" t="s">
        <v>4</v>
      </c>
      <c r="EH2" s="1" t="s">
        <v>5</v>
      </c>
      <c r="EI2" s="1" t="s">
        <v>6</v>
      </c>
      <c r="EJ2" s="1" t="s">
        <v>32</v>
      </c>
      <c r="EK2" s="1" t="s">
        <v>33</v>
      </c>
      <c r="EL2" s="1" t="s">
        <v>34</v>
      </c>
      <c r="EM2" s="7" t="s">
        <v>35</v>
      </c>
      <c r="EN2" s="39" t="s">
        <v>7</v>
      </c>
      <c r="EO2" s="3" t="s">
        <v>8</v>
      </c>
      <c r="EP2" s="3" t="s">
        <v>9</v>
      </c>
      <c r="EQ2" s="3" t="s">
        <v>10</v>
      </c>
      <c r="ER2" s="38" t="s">
        <v>11</v>
      </c>
      <c r="ES2" s="4" t="s">
        <v>12</v>
      </c>
      <c r="EU2" s="5" t="s">
        <v>16</v>
      </c>
      <c r="EV2" s="6">
        <f>AVERAGE(ES4:ES5000)</f>
        <v>48.347795565858654</v>
      </c>
      <c r="EW2" s="5" t="s">
        <v>17</v>
      </c>
      <c r="EX2" s="6">
        <f>MIN(ES4:ES5000)</f>
        <v>0</v>
      </c>
      <c r="EY2" s="10" t="s">
        <v>0</v>
      </c>
      <c r="EZ2" s="10" t="s">
        <v>1</v>
      </c>
      <c r="FA2" s="10" t="s">
        <v>2</v>
      </c>
      <c r="FB2" s="10" t="s">
        <v>3</v>
      </c>
      <c r="FC2" s="10" t="s">
        <v>4</v>
      </c>
      <c r="FD2" s="10" t="s">
        <v>5</v>
      </c>
      <c r="FE2" s="10" t="s">
        <v>6</v>
      </c>
      <c r="FF2" s="10" t="s">
        <v>32</v>
      </c>
      <c r="FG2" s="10" t="s">
        <v>33</v>
      </c>
      <c r="FH2" s="10" t="s">
        <v>34</v>
      </c>
      <c r="FI2" s="19" t="s">
        <v>35</v>
      </c>
      <c r="FJ2" s="41" t="s">
        <v>7</v>
      </c>
      <c r="FK2" s="21" t="s">
        <v>8</v>
      </c>
      <c r="FL2" s="21" t="s">
        <v>9</v>
      </c>
      <c r="FM2" s="21" t="s">
        <v>10</v>
      </c>
      <c r="FN2" s="40" t="s">
        <v>11</v>
      </c>
      <c r="FO2" s="23" t="s">
        <v>12</v>
      </c>
      <c r="FQ2" s="5" t="s">
        <v>16</v>
      </c>
      <c r="FR2" s="6">
        <f>AVERAGE(FO4:FO5000)</f>
        <v>0</v>
      </c>
      <c r="FS2" s="5" t="s">
        <v>17</v>
      </c>
      <c r="FT2" s="6">
        <f>MIN(FO4:FO5000)</f>
        <v>0</v>
      </c>
    </row>
    <row r="3" spans="1:176" ht="15" thickBot="1" x14ac:dyDescent="0.4">
      <c r="A3">
        <v>1.4910000000000001</v>
      </c>
      <c r="B3">
        <v>75.099999999999994</v>
      </c>
      <c r="C3">
        <v>61.9</v>
      </c>
      <c r="D3">
        <v>-1</v>
      </c>
      <c r="E3">
        <v>-1</v>
      </c>
      <c r="F3">
        <v>-1</v>
      </c>
      <c r="G3">
        <v>-1</v>
      </c>
      <c r="H3">
        <v>0</v>
      </c>
      <c r="I3">
        <v>0</v>
      </c>
      <c r="J3">
        <v>-1</v>
      </c>
      <c r="K3">
        <v>1</v>
      </c>
      <c r="S3" s="52" t="s">
        <v>18</v>
      </c>
      <c r="T3" s="53"/>
      <c r="U3" s="53"/>
      <c r="V3" s="54"/>
      <c r="W3">
        <v>0.97</v>
      </c>
      <c r="X3">
        <v>129</v>
      </c>
      <c r="Y3">
        <v>140.30000000000001</v>
      </c>
      <c r="Z3">
        <v>-1</v>
      </c>
      <c r="AA3">
        <v>-1</v>
      </c>
      <c r="AB3">
        <v>-1</v>
      </c>
      <c r="AC3">
        <v>-1</v>
      </c>
      <c r="AD3">
        <v>0</v>
      </c>
      <c r="AE3">
        <v>0</v>
      </c>
      <c r="AF3">
        <v>-1</v>
      </c>
      <c r="AG3">
        <v>1</v>
      </c>
      <c r="AO3" s="49" t="s">
        <v>18</v>
      </c>
      <c r="AP3" s="50"/>
      <c r="AQ3" s="50"/>
      <c r="AR3" s="51"/>
      <c r="AS3">
        <v>3.109</v>
      </c>
      <c r="AT3">
        <v>171.7</v>
      </c>
      <c r="AU3">
        <v>53</v>
      </c>
      <c r="AV3">
        <v>-1</v>
      </c>
      <c r="AW3">
        <v>-1</v>
      </c>
      <c r="AX3">
        <v>-1</v>
      </c>
      <c r="AY3">
        <v>-1</v>
      </c>
      <c r="AZ3">
        <v>0</v>
      </c>
      <c r="BA3">
        <v>0</v>
      </c>
      <c r="BB3">
        <v>-1</v>
      </c>
      <c r="BC3">
        <v>1</v>
      </c>
      <c r="BK3" s="49" t="s">
        <v>18</v>
      </c>
      <c r="BL3" s="50"/>
      <c r="BM3" s="50"/>
      <c r="BN3" s="51"/>
      <c r="BO3">
        <v>1.452</v>
      </c>
      <c r="BP3">
        <v>111.6</v>
      </c>
      <c r="BQ3">
        <v>145.19999999999999</v>
      </c>
      <c r="BR3">
        <v>-1</v>
      </c>
      <c r="BS3">
        <v>-1</v>
      </c>
      <c r="BT3">
        <v>-1</v>
      </c>
      <c r="BU3">
        <v>-1</v>
      </c>
      <c r="BV3">
        <v>0</v>
      </c>
      <c r="BW3">
        <v>0</v>
      </c>
      <c r="BX3">
        <v>-1</v>
      </c>
      <c r="BY3">
        <v>1</v>
      </c>
      <c r="CG3" s="55" t="s">
        <v>18</v>
      </c>
      <c r="CH3" s="56"/>
      <c r="CI3" s="56"/>
      <c r="CJ3" s="57"/>
      <c r="CK3">
        <v>1.244</v>
      </c>
      <c r="CL3">
        <v>145.6</v>
      </c>
      <c r="CM3">
        <v>67.5</v>
      </c>
      <c r="CN3">
        <v>-1</v>
      </c>
      <c r="CO3">
        <v>-1</v>
      </c>
      <c r="CP3">
        <v>-1</v>
      </c>
      <c r="CQ3">
        <v>-1</v>
      </c>
      <c r="CR3">
        <v>0</v>
      </c>
      <c r="CS3">
        <v>0</v>
      </c>
      <c r="CT3">
        <v>-1</v>
      </c>
      <c r="CU3">
        <v>1</v>
      </c>
      <c r="DC3" s="49" t="s">
        <v>18</v>
      </c>
      <c r="DD3" s="50"/>
      <c r="DE3" s="50"/>
      <c r="DF3" s="51"/>
      <c r="DG3" s="10">
        <v>1.05</v>
      </c>
      <c r="DH3" s="10">
        <v>199</v>
      </c>
      <c r="DI3" s="10">
        <v>146.69999999999999</v>
      </c>
      <c r="DJ3" s="10">
        <v>-1</v>
      </c>
      <c r="DK3" s="10">
        <v>-1</v>
      </c>
      <c r="DL3" s="10">
        <v>-1</v>
      </c>
      <c r="DM3" s="10">
        <v>-1</v>
      </c>
      <c r="DN3" s="10">
        <v>0</v>
      </c>
      <c r="DO3" s="10">
        <v>0</v>
      </c>
      <c r="DP3" s="10">
        <v>-1</v>
      </c>
      <c r="DQ3" s="10">
        <v>1</v>
      </c>
      <c r="DY3" s="49" t="s">
        <v>18</v>
      </c>
      <c r="DZ3" s="50"/>
      <c r="EA3" s="50"/>
      <c r="EB3" s="51"/>
      <c r="EC3" s="1">
        <v>3.88</v>
      </c>
      <c r="ED3" s="1">
        <v>131.80000000000001</v>
      </c>
      <c r="EE3" s="1">
        <v>146.1</v>
      </c>
      <c r="EF3" s="1">
        <v>-1</v>
      </c>
      <c r="EG3" s="1">
        <v>-1</v>
      </c>
      <c r="EH3" s="1">
        <v>-1</v>
      </c>
      <c r="EI3" s="1">
        <v>-1</v>
      </c>
      <c r="EJ3" s="1">
        <v>0</v>
      </c>
      <c r="EK3" s="1">
        <v>0</v>
      </c>
      <c r="EL3" s="1">
        <v>-1</v>
      </c>
      <c r="EM3" s="1">
        <v>1</v>
      </c>
      <c r="EU3" s="49" t="s">
        <v>18</v>
      </c>
      <c r="EV3" s="50"/>
      <c r="EW3" s="50"/>
      <c r="EX3" s="51"/>
      <c r="FQ3" s="49" t="s">
        <v>18</v>
      </c>
      <c r="FR3" s="50"/>
      <c r="FS3" s="50"/>
      <c r="FT3" s="51"/>
    </row>
    <row r="4" spans="1:176" x14ac:dyDescent="0.35">
      <c r="A4">
        <v>1.776</v>
      </c>
      <c r="B4">
        <v>180.5</v>
      </c>
      <c r="C4">
        <v>123.8</v>
      </c>
      <c r="D4">
        <v>75.099999999999994</v>
      </c>
      <c r="E4">
        <v>61.9</v>
      </c>
      <c r="F4">
        <v>122.3</v>
      </c>
      <c r="G4">
        <v>3</v>
      </c>
      <c r="H4">
        <v>0</v>
      </c>
      <c r="I4">
        <v>0</v>
      </c>
      <c r="J4">
        <v>0</v>
      </c>
      <c r="K4">
        <v>1</v>
      </c>
      <c r="L4" s="26">
        <f>B4-B3</f>
        <v>105.4</v>
      </c>
      <c r="M4" s="26">
        <f>C4-C3</f>
        <v>61.9</v>
      </c>
      <c r="N4" s="26">
        <f>L4^2</f>
        <v>11109.160000000002</v>
      </c>
      <c r="O4" s="26">
        <f>M4^2</f>
        <v>3831.6099999999997</v>
      </c>
      <c r="P4" s="26">
        <f>N4+O4</f>
        <v>14940.77</v>
      </c>
      <c r="Q4" s="26">
        <f>SQRT(P4)</f>
        <v>122.23244250198063</v>
      </c>
      <c r="S4" s="31" t="s">
        <v>19</v>
      </c>
      <c r="T4" s="31" t="s">
        <v>20</v>
      </c>
      <c r="U4" s="31" t="s">
        <v>14</v>
      </c>
      <c r="V4" s="31" t="s">
        <v>21</v>
      </c>
      <c r="W4">
        <v>1.423</v>
      </c>
      <c r="X4">
        <v>114</v>
      </c>
      <c r="Y4">
        <v>83.1</v>
      </c>
      <c r="Z4">
        <v>129</v>
      </c>
      <c r="AA4">
        <v>140.30000000000001</v>
      </c>
      <c r="AB4">
        <v>59.1</v>
      </c>
      <c r="AC4">
        <v>2</v>
      </c>
      <c r="AD4">
        <v>0</v>
      </c>
      <c r="AE4">
        <v>0</v>
      </c>
      <c r="AF4">
        <v>0</v>
      </c>
      <c r="AG4">
        <v>1</v>
      </c>
      <c r="AH4" s="10">
        <f>X4-X3</f>
        <v>-15</v>
      </c>
      <c r="AI4" s="10">
        <f>Y4-Y3</f>
        <v>-57.200000000000017</v>
      </c>
      <c r="AJ4" s="10">
        <f>AH4^2</f>
        <v>225</v>
      </c>
      <c r="AK4" s="10">
        <f>AI4^2</f>
        <v>3271.840000000002</v>
      </c>
      <c r="AL4" s="10">
        <f>AJ4+AK4</f>
        <v>3496.840000000002</v>
      </c>
      <c r="AM4" s="10">
        <f>SQRT(AL4)</f>
        <v>59.134084925700861</v>
      </c>
      <c r="AO4" s="7" t="s">
        <v>19</v>
      </c>
      <c r="AP4" s="7" t="s">
        <v>20</v>
      </c>
      <c r="AQ4" s="7" t="s">
        <v>14</v>
      </c>
      <c r="AR4" s="7" t="s">
        <v>21</v>
      </c>
      <c r="AS4">
        <v>3.411</v>
      </c>
      <c r="AT4">
        <v>197.1</v>
      </c>
      <c r="AU4">
        <v>159</v>
      </c>
      <c r="AV4">
        <v>171.7</v>
      </c>
      <c r="AW4">
        <v>53</v>
      </c>
      <c r="AX4">
        <v>109</v>
      </c>
      <c r="AY4">
        <v>3</v>
      </c>
      <c r="AZ4">
        <v>0</v>
      </c>
      <c r="BA4">
        <v>0</v>
      </c>
      <c r="BB4">
        <v>0</v>
      </c>
      <c r="BC4">
        <v>1</v>
      </c>
      <c r="BD4" s="1">
        <f>AT4-AT3</f>
        <v>25.400000000000006</v>
      </c>
      <c r="BE4" s="1">
        <f>AU4-AU3</f>
        <v>106</v>
      </c>
      <c r="BF4" s="1">
        <f>BD4^2</f>
        <v>645.16000000000031</v>
      </c>
      <c r="BG4" s="1">
        <f>BE4^2</f>
        <v>11236</v>
      </c>
      <c r="BH4" s="1">
        <f>BF4+BG4</f>
        <v>11881.16</v>
      </c>
      <c r="BI4" s="1">
        <f>SQRT(BH4)</f>
        <v>109.00073394248315</v>
      </c>
      <c r="BK4" s="7" t="s">
        <v>19</v>
      </c>
      <c r="BL4" s="7" t="s">
        <v>20</v>
      </c>
      <c r="BM4" s="7" t="s">
        <v>14</v>
      </c>
      <c r="BN4" s="7" t="s">
        <v>21</v>
      </c>
      <c r="BO4">
        <v>1.8420000000000001</v>
      </c>
      <c r="BP4">
        <v>125.9</v>
      </c>
      <c r="BQ4">
        <v>138.69999999999999</v>
      </c>
      <c r="BR4">
        <v>111.6</v>
      </c>
      <c r="BS4">
        <v>145.19999999999999</v>
      </c>
      <c r="BT4">
        <v>15.6</v>
      </c>
      <c r="BU4">
        <v>1</v>
      </c>
      <c r="BV4">
        <v>1</v>
      </c>
      <c r="BW4">
        <v>1</v>
      </c>
      <c r="BX4">
        <v>1</v>
      </c>
      <c r="BY4">
        <v>1</v>
      </c>
      <c r="BZ4" s="10">
        <f>BP4-BP3</f>
        <v>14.300000000000011</v>
      </c>
      <c r="CA4" s="10">
        <f>BQ4-BQ3</f>
        <v>-6.5</v>
      </c>
      <c r="CB4" s="10">
        <f>BZ4^2</f>
        <v>204.49000000000032</v>
      </c>
      <c r="CC4" s="10">
        <f>CA4^2</f>
        <v>42.25</v>
      </c>
      <c r="CD4" s="10">
        <f>CB4+CC4</f>
        <v>246.74000000000032</v>
      </c>
      <c r="CE4" s="10">
        <f>SQRT(CD4)</f>
        <v>15.707959765672953</v>
      </c>
      <c r="CG4" s="19" t="s">
        <v>19</v>
      </c>
      <c r="CH4" s="19" t="s">
        <v>20</v>
      </c>
      <c r="CI4" s="19" t="s">
        <v>14</v>
      </c>
      <c r="CJ4" s="19" t="s">
        <v>21</v>
      </c>
      <c r="CK4">
        <v>2.2570000000000001</v>
      </c>
      <c r="CL4">
        <v>225.2</v>
      </c>
      <c r="CM4">
        <v>141.19999999999999</v>
      </c>
      <c r="CN4">
        <v>145.6</v>
      </c>
      <c r="CO4">
        <v>67.5</v>
      </c>
      <c r="CP4">
        <v>108.5</v>
      </c>
      <c r="CQ4">
        <v>3</v>
      </c>
      <c r="CR4">
        <v>0</v>
      </c>
      <c r="CS4">
        <v>0</v>
      </c>
      <c r="CT4">
        <v>0</v>
      </c>
      <c r="CU4">
        <v>1</v>
      </c>
      <c r="CV4" s="1">
        <f>CL4-CL3</f>
        <v>79.599999999999994</v>
      </c>
      <c r="CW4" s="1">
        <f>CM4-CM3</f>
        <v>73.699999999999989</v>
      </c>
      <c r="CX4" s="1">
        <f>CV4^2</f>
        <v>6336.1599999999989</v>
      </c>
      <c r="CY4" s="1">
        <f>CW4^2</f>
        <v>5431.6899999999987</v>
      </c>
      <c r="CZ4" s="1">
        <f>CX4+CY4</f>
        <v>11767.849999999999</v>
      </c>
      <c r="DA4" s="1">
        <f>SQRT(CZ4)</f>
        <v>108.47972160731238</v>
      </c>
      <c r="DC4" s="7" t="s">
        <v>19</v>
      </c>
      <c r="DD4" s="7" t="s">
        <v>20</v>
      </c>
      <c r="DE4" s="7" t="s">
        <v>14</v>
      </c>
      <c r="DF4" s="7" t="s">
        <v>21</v>
      </c>
      <c r="DG4" s="10">
        <v>1.167</v>
      </c>
      <c r="DH4" s="10">
        <v>201.9</v>
      </c>
      <c r="DI4" s="10">
        <v>146.69999999999999</v>
      </c>
      <c r="DJ4" s="10">
        <v>199</v>
      </c>
      <c r="DK4" s="10">
        <v>146.69999999999999</v>
      </c>
      <c r="DL4" s="10">
        <v>2.8</v>
      </c>
      <c r="DM4" s="10">
        <v>1</v>
      </c>
      <c r="DN4" s="10">
        <v>1</v>
      </c>
      <c r="DO4" s="10">
        <v>1</v>
      </c>
      <c r="DP4" s="10">
        <v>1</v>
      </c>
      <c r="DQ4" s="10">
        <v>1</v>
      </c>
      <c r="DR4" s="10">
        <f>DH4-DH3</f>
        <v>2.9000000000000057</v>
      </c>
      <c r="DS4" s="10">
        <f>DI4-DI3</f>
        <v>0</v>
      </c>
      <c r="DT4" s="10">
        <f>DR4^2</f>
        <v>8.4100000000000321</v>
      </c>
      <c r="DU4" s="10">
        <f>DS4^2</f>
        <v>0</v>
      </c>
      <c r="DV4" s="10">
        <f>DT4+DU4</f>
        <v>8.4100000000000321</v>
      </c>
      <c r="DW4" s="10">
        <f>SQRT(DV4)</f>
        <v>2.9000000000000057</v>
      </c>
      <c r="DY4" s="7" t="s">
        <v>19</v>
      </c>
      <c r="DZ4" s="7" t="s">
        <v>20</v>
      </c>
      <c r="EA4" s="7" t="s">
        <v>14</v>
      </c>
      <c r="EB4" s="7" t="s">
        <v>21</v>
      </c>
      <c r="EC4" s="1">
        <v>4.07</v>
      </c>
      <c r="ED4" s="1">
        <v>143.9</v>
      </c>
      <c r="EE4" s="1">
        <v>68.599999999999994</v>
      </c>
      <c r="EF4" s="1">
        <v>131.80000000000001</v>
      </c>
      <c r="EG4" s="1">
        <v>146.1</v>
      </c>
      <c r="EH4" s="1">
        <v>78.400000000000006</v>
      </c>
      <c r="EI4" s="1">
        <v>2</v>
      </c>
      <c r="EJ4" s="1">
        <v>0</v>
      </c>
      <c r="EK4" s="1">
        <v>0</v>
      </c>
      <c r="EL4" s="1">
        <v>0</v>
      </c>
      <c r="EM4" s="1">
        <v>1</v>
      </c>
      <c r="EN4" s="1">
        <f>ED4-ED3</f>
        <v>12.099999999999994</v>
      </c>
      <c r="EO4" s="1">
        <f>EE4-EE3</f>
        <v>-77.5</v>
      </c>
      <c r="EP4" s="1">
        <f>EN4^2</f>
        <v>146.40999999999985</v>
      </c>
      <c r="EQ4" s="1">
        <f>EO4^2</f>
        <v>6006.25</v>
      </c>
      <c r="ER4" s="1">
        <f>EP4+EQ4</f>
        <v>6152.66</v>
      </c>
      <c r="ES4" s="1">
        <f>SQRT(ER4)</f>
        <v>78.438893413918066</v>
      </c>
      <c r="EU4" s="7" t="s">
        <v>19</v>
      </c>
      <c r="EV4" s="7" t="s">
        <v>20</v>
      </c>
      <c r="EW4" s="7" t="s">
        <v>14</v>
      </c>
      <c r="EX4" s="7" t="s">
        <v>21</v>
      </c>
      <c r="FJ4" s="10">
        <f>EZ4-EZ3</f>
        <v>0</v>
      </c>
      <c r="FK4" s="10">
        <f>FA4-FA3</f>
        <v>0</v>
      </c>
      <c r="FL4" s="10">
        <f>FJ4^2</f>
        <v>0</v>
      </c>
      <c r="FM4" s="10">
        <f>FK4^2</f>
        <v>0</v>
      </c>
      <c r="FN4" s="10">
        <f>FL4+FM4</f>
        <v>0</v>
      </c>
      <c r="FO4" s="10">
        <f>SQRT(FN4)</f>
        <v>0</v>
      </c>
      <c r="FQ4" s="7" t="s">
        <v>19</v>
      </c>
      <c r="FR4" s="7" t="s">
        <v>20</v>
      </c>
      <c r="FS4" s="7" t="s">
        <v>14</v>
      </c>
      <c r="FT4" s="7" t="s">
        <v>21</v>
      </c>
    </row>
    <row r="5" spans="1:176" x14ac:dyDescent="0.35">
      <c r="A5">
        <v>2.6560000000000001</v>
      </c>
      <c r="B5">
        <v>187.6</v>
      </c>
      <c r="C5">
        <v>69.7</v>
      </c>
      <c r="D5">
        <v>180.5</v>
      </c>
      <c r="E5">
        <v>123.8</v>
      </c>
      <c r="F5">
        <v>54.6</v>
      </c>
      <c r="G5">
        <v>2</v>
      </c>
      <c r="H5">
        <v>0</v>
      </c>
      <c r="I5">
        <v>0</v>
      </c>
      <c r="J5">
        <v>0</v>
      </c>
      <c r="K5">
        <v>1</v>
      </c>
      <c r="L5" s="26">
        <f t="shared" ref="L5:M68" si="0">B5-B4</f>
        <v>7.0999999999999943</v>
      </c>
      <c r="M5" s="26">
        <f t="shared" si="0"/>
        <v>-54.099999999999994</v>
      </c>
      <c r="N5" s="26">
        <f t="shared" ref="N5:O68" si="1">L5^2</f>
        <v>50.409999999999918</v>
      </c>
      <c r="O5" s="26">
        <f t="shared" si="1"/>
        <v>2926.8099999999995</v>
      </c>
      <c r="P5" s="26">
        <f t="shared" ref="P5:P68" si="2">N5+O5</f>
        <v>2977.2199999999993</v>
      </c>
      <c r="Q5" s="26">
        <f t="shared" ref="Q5:Q68" si="3">SQRT(P5)</f>
        <v>54.563907484710064</v>
      </c>
      <c r="S5" s="26">
        <v>1</v>
      </c>
      <c r="T5" s="36" t="s">
        <v>22</v>
      </c>
      <c r="U5" s="26">
        <f>COUNTIF(G$3:G$2000,1)</f>
        <v>65</v>
      </c>
      <c r="V5" s="37">
        <f>U5/T$20</f>
        <v>0.59090909090909094</v>
      </c>
      <c r="W5">
        <v>1.8879999999999999</v>
      </c>
      <c r="X5">
        <v>134.19999999999999</v>
      </c>
      <c r="Y5">
        <v>84.6</v>
      </c>
      <c r="Z5">
        <v>114</v>
      </c>
      <c r="AA5">
        <v>83.1</v>
      </c>
      <c r="AB5">
        <v>20.2</v>
      </c>
      <c r="AC5">
        <v>1</v>
      </c>
      <c r="AD5">
        <v>1</v>
      </c>
      <c r="AE5">
        <v>1</v>
      </c>
      <c r="AF5">
        <v>1</v>
      </c>
      <c r="AG5">
        <v>1</v>
      </c>
      <c r="AH5" s="10">
        <f t="shared" ref="AH5:AI68" si="4">X5-X4</f>
        <v>20.199999999999989</v>
      </c>
      <c r="AI5" s="10">
        <f t="shared" si="4"/>
        <v>1.5</v>
      </c>
      <c r="AJ5" s="10">
        <f t="shared" ref="AJ5:AK68" si="5">AH5^2</f>
        <v>408.03999999999957</v>
      </c>
      <c r="AK5" s="10">
        <f t="shared" si="5"/>
        <v>2.25</v>
      </c>
      <c r="AL5" s="10">
        <f t="shared" ref="AL5:AL68" si="6">AJ5+AK5</f>
        <v>410.28999999999957</v>
      </c>
      <c r="AM5" s="10">
        <f t="shared" ref="AM5:AM68" si="7">SQRT(AL5)</f>
        <v>20.25561650505853</v>
      </c>
      <c r="AO5" s="1">
        <v>1</v>
      </c>
      <c r="AP5" s="8" t="s">
        <v>22</v>
      </c>
      <c r="AQ5" s="1">
        <f>COUNTIF(AC$3:AC$2000,1)</f>
        <v>72</v>
      </c>
      <c r="AR5" s="9">
        <f>AQ5/AP$20</f>
        <v>0.76595744680851063</v>
      </c>
      <c r="AS5">
        <v>3.7949999999999999</v>
      </c>
      <c r="AT5">
        <v>199</v>
      </c>
      <c r="AU5">
        <v>150.30000000000001</v>
      </c>
      <c r="AV5">
        <v>197.1</v>
      </c>
      <c r="AW5">
        <v>159</v>
      </c>
      <c r="AX5">
        <v>8.9</v>
      </c>
      <c r="AY5">
        <v>1</v>
      </c>
      <c r="AZ5">
        <v>1</v>
      </c>
      <c r="BA5">
        <v>1</v>
      </c>
      <c r="BB5">
        <v>1</v>
      </c>
      <c r="BC5">
        <v>1</v>
      </c>
      <c r="BD5" s="1">
        <f t="shared" ref="BD5:BE68" si="8">AT5-AT4</f>
        <v>1.9000000000000057</v>
      </c>
      <c r="BE5" s="1">
        <f t="shared" si="8"/>
        <v>-8.6999999999999886</v>
      </c>
      <c r="BF5" s="1">
        <f t="shared" ref="BF5:BG68" si="9">BD5^2</f>
        <v>3.6100000000000216</v>
      </c>
      <c r="BG5" s="1">
        <f t="shared" si="9"/>
        <v>75.689999999999799</v>
      </c>
      <c r="BH5" s="1">
        <f t="shared" ref="BH5:BH68" si="10">BF5+BG5</f>
        <v>79.299999999999827</v>
      </c>
      <c r="BI5" s="1">
        <f t="shared" ref="BI5:BI68" si="11">SQRT(BH5)</f>
        <v>8.9050547443572654</v>
      </c>
      <c r="BK5" s="1">
        <v>1</v>
      </c>
      <c r="BL5" s="8" t="s">
        <v>22</v>
      </c>
      <c r="BM5" s="1">
        <f>COUNTIF(AY$3:AY$2000,1)</f>
        <v>63</v>
      </c>
      <c r="BN5" s="9">
        <f>BM5/BL$20</f>
        <v>0.71590909090909094</v>
      </c>
      <c r="BO5">
        <v>1.93</v>
      </c>
      <c r="BP5">
        <v>84.3</v>
      </c>
      <c r="BQ5">
        <v>83.5</v>
      </c>
      <c r="BR5">
        <v>125.9</v>
      </c>
      <c r="BS5">
        <v>138.69999999999999</v>
      </c>
      <c r="BT5">
        <v>69.099999999999994</v>
      </c>
      <c r="BU5">
        <v>2</v>
      </c>
      <c r="BV5">
        <v>0</v>
      </c>
      <c r="BW5">
        <v>1</v>
      </c>
      <c r="BX5">
        <v>-2</v>
      </c>
      <c r="BY5">
        <v>1</v>
      </c>
      <c r="BZ5" s="10">
        <f t="shared" ref="BZ5:CA68" si="12">BP5-BP4</f>
        <v>-41.600000000000009</v>
      </c>
      <c r="CA5" s="10">
        <f t="shared" si="12"/>
        <v>-55.199999999999989</v>
      </c>
      <c r="CB5" s="10">
        <f t="shared" ref="CB5:CC68" si="13">BZ5^2</f>
        <v>1730.5600000000006</v>
      </c>
      <c r="CC5" s="10">
        <f t="shared" si="13"/>
        <v>3047.0399999999986</v>
      </c>
      <c r="CD5" s="10">
        <f t="shared" ref="CD5:CD68" si="14">CB5+CC5</f>
        <v>4777.5999999999995</v>
      </c>
      <c r="CE5" s="10">
        <f t="shared" ref="CE5:CE68" si="15">SQRT(CD5)</f>
        <v>69.120185184937114</v>
      </c>
      <c r="CG5" s="10">
        <v>1</v>
      </c>
      <c r="CH5" s="24" t="s">
        <v>22</v>
      </c>
      <c r="CI5" s="10">
        <f>COUNTIF(BU$3:BU$2000,1)</f>
        <v>61</v>
      </c>
      <c r="CJ5" s="25">
        <f>CI5/CH$20</f>
        <v>0.80263157894736847</v>
      </c>
      <c r="CK5">
        <v>2.3530000000000002</v>
      </c>
      <c r="CL5">
        <v>230.9</v>
      </c>
      <c r="CM5">
        <v>176.1</v>
      </c>
      <c r="CN5">
        <v>225.2</v>
      </c>
      <c r="CO5">
        <v>141.19999999999999</v>
      </c>
      <c r="CP5">
        <v>35.4</v>
      </c>
      <c r="CQ5">
        <v>1</v>
      </c>
      <c r="CR5">
        <v>1</v>
      </c>
      <c r="CS5">
        <v>1</v>
      </c>
      <c r="CT5">
        <v>1</v>
      </c>
      <c r="CU5">
        <v>1</v>
      </c>
      <c r="CV5" s="1">
        <f t="shared" ref="CV5:CW68" si="16">CL5-CL4</f>
        <v>5.7000000000000171</v>
      </c>
      <c r="CW5" s="1">
        <f t="shared" si="16"/>
        <v>34.900000000000006</v>
      </c>
      <c r="CX5" s="1">
        <f t="shared" ref="CX5:CY68" si="17">CV5^2</f>
        <v>32.490000000000194</v>
      </c>
      <c r="CY5" s="1">
        <f t="shared" si="17"/>
        <v>1218.0100000000004</v>
      </c>
      <c r="CZ5" s="1">
        <f t="shared" ref="CZ5:CZ68" si="18">CX5+CY5</f>
        <v>1250.5000000000007</v>
      </c>
      <c r="DA5" s="1">
        <f t="shared" ref="DA5:DA68" si="19">SQRT(CZ5)</f>
        <v>35.362409420173854</v>
      </c>
      <c r="DC5" s="1">
        <v>1</v>
      </c>
      <c r="DD5" s="8" t="s">
        <v>22</v>
      </c>
      <c r="DE5" s="1">
        <f>COUNTIF(CQ$3:CQ$2000,1)</f>
        <v>66</v>
      </c>
      <c r="DF5" s="9">
        <f>DE5/DD$20</f>
        <v>0.7415730337078652</v>
      </c>
      <c r="DG5" s="10">
        <v>1.327</v>
      </c>
      <c r="DH5" s="10">
        <v>203.5</v>
      </c>
      <c r="DI5" s="10">
        <v>146.5</v>
      </c>
      <c r="DJ5" s="10">
        <v>201.9</v>
      </c>
      <c r="DK5" s="10">
        <v>146.69999999999999</v>
      </c>
      <c r="DL5" s="10">
        <v>1.7</v>
      </c>
      <c r="DM5" s="10">
        <v>1</v>
      </c>
      <c r="DN5" s="10">
        <v>0</v>
      </c>
      <c r="DO5" s="10">
        <v>1</v>
      </c>
      <c r="DP5" s="10">
        <v>-2</v>
      </c>
      <c r="DQ5" s="10">
        <v>1</v>
      </c>
      <c r="DR5" s="10">
        <f t="shared" ref="DR5:DS68" si="20">DH5-DH4</f>
        <v>1.5999999999999943</v>
      </c>
      <c r="DS5" s="10">
        <f t="shared" si="20"/>
        <v>-0.19999999999998863</v>
      </c>
      <c r="DT5" s="10">
        <f t="shared" ref="DT5:DU68" si="21">DR5^2</f>
        <v>2.5599999999999818</v>
      </c>
      <c r="DU5" s="10">
        <f t="shared" si="21"/>
        <v>3.9999999999995456E-2</v>
      </c>
      <c r="DV5" s="10">
        <f t="shared" ref="DV5:DV68" si="22">DT5+DU5</f>
        <v>2.5999999999999774</v>
      </c>
      <c r="DW5" s="10">
        <f t="shared" ref="DW5:DW68" si="23">SQRT(DV5)</f>
        <v>1.6124515496597029</v>
      </c>
      <c r="DY5" s="1">
        <v>1</v>
      </c>
      <c r="DZ5" s="8" t="s">
        <v>22</v>
      </c>
      <c r="EA5" s="1">
        <f>COUNTIF(DM$3:DM$2000,1)</f>
        <v>66</v>
      </c>
      <c r="EB5" s="9">
        <f>EA5/DZ$20</f>
        <v>0.89189189189189189</v>
      </c>
      <c r="EC5" s="1">
        <v>4.1180000000000003</v>
      </c>
      <c r="ED5" s="1">
        <v>95.2</v>
      </c>
      <c r="EE5" s="1">
        <v>70.400000000000006</v>
      </c>
      <c r="EF5" s="1">
        <v>143.9</v>
      </c>
      <c r="EG5" s="1">
        <v>68.599999999999994</v>
      </c>
      <c r="EH5" s="1">
        <v>48.7</v>
      </c>
      <c r="EI5" s="1">
        <v>2</v>
      </c>
      <c r="EJ5" s="1">
        <v>0</v>
      </c>
      <c r="EK5" s="1">
        <v>0</v>
      </c>
      <c r="EL5" s="1">
        <v>0</v>
      </c>
      <c r="EM5" s="1">
        <v>1</v>
      </c>
      <c r="EN5" s="1">
        <f t="shared" ref="EN5:EO68" si="24">ED5-ED4</f>
        <v>-48.7</v>
      </c>
      <c r="EO5" s="1">
        <f t="shared" si="24"/>
        <v>1.8000000000000114</v>
      </c>
      <c r="EP5" s="1">
        <f t="shared" ref="EP5:EQ68" si="25">EN5^2</f>
        <v>2371.69</v>
      </c>
      <c r="EQ5" s="1">
        <f t="shared" si="25"/>
        <v>3.2400000000000411</v>
      </c>
      <c r="ER5" s="1">
        <f t="shared" ref="ER5:ER68" si="26">EP5+EQ5</f>
        <v>2374.9300000000003</v>
      </c>
      <c r="ES5" s="1">
        <f t="shared" ref="ES5:ES68" si="27">SQRT(ER5)</f>
        <v>48.733253533906399</v>
      </c>
      <c r="EU5" s="1">
        <v>1</v>
      </c>
      <c r="EV5" s="8" t="s">
        <v>22</v>
      </c>
      <c r="EW5" s="1">
        <f>COUNTIF(EI$3:EI$2000,1)</f>
        <v>71</v>
      </c>
      <c r="EX5" s="9">
        <f>EW5/EV$20</f>
        <v>0.68269230769230771</v>
      </c>
      <c r="FJ5" s="10">
        <f t="shared" ref="FJ5:FK68" si="28">EZ5-EZ4</f>
        <v>0</v>
      </c>
      <c r="FK5" s="10">
        <f t="shared" si="28"/>
        <v>0</v>
      </c>
      <c r="FL5" s="10">
        <f t="shared" ref="FL5:FM68" si="29">FJ5^2</f>
        <v>0</v>
      </c>
      <c r="FM5" s="10">
        <f t="shared" si="29"/>
        <v>0</v>
      </c>
      <c r="FN5" s="10">
        <f t="shared" ref="FN5:FN68" si="30">FL5+FM5</f>
        <v>0</v>
      </c>
      <c r="FO5" s="10">
        <f t="shared" ref="FO5:FO68" si="31">SQRT(FN5)</f>
        <v>0</v>
      </c>
      <c r="FQ5" s="1">
        <v>1</v>
      </c>
      <c r="FR5" s="8" t="s">
        <v>22</v>
      </c>
      <c r="FS5" s="1">
        <f>(COUNTIFS(FO4:FO5000,"&gt;=0",FO4:FO5000,"&lt;=46.299"))</f>
        <v>89</v>
      </c>
      <c r="FT5" s="9">
        <f>FS5/$FR$1</f>
        <v>1</v>
      </c>
    </row>
    <row r="6" spans="1:176" x14ac:dyDescent="0.35">
      <c r="A6">
        <v>2.7360000000000002</v>
      </c>
      <c r="B6">
        <v>203.5</v>
      </c>
      <c r="C6">
        <v>89.7</v>
      </c>
      <c r="D6">
        <v>187.6</v>
      </c>
      <c r="E6">
        <v>69.7</v>
      </c>
      <c r="F6">
        <v>25.6</v>
      </c>
      <c r="G6">
        <v>1</v>
      </c>
      <c r="H6">
        <v>1</v>
      </c>
      <c r="I6">
        <v>1</v>
      </c>
      <c r="J6">
        <v>1</v>
      </c>
      <c r="K6">
        <v>1</v>
      </c>
      <c r="L6" s="26">
        <f t="shared" si="0"/>
        <v>15.900000000000006</v>
      </c>
      <c r="M6" s="26">
        <f t="shared" si="0"/>
        <v>20</v>
      </c>
      <c r="N6" s="26">
        <f t="shared" si="1"/>
        <v>252.81000000000017</v>
      </c>
      <c r="O6" s="26">
        <f t="shared" si="1"/>
        <v>400</v>
      </c>
      <c r="P6" s="26">
        <f t="shared" si="2"/>
        <v>652.81000000000017</v>
      </c>
      <c r="Q6" s="26">
        <f t="shared" si="3"/>
        <v>25.550146770615626</v>
      </c>
      <c r="S6" s="26">
        <v>2</v>
      </c>
      <c r="T6" s="36" t="s">
        <v>23</v>
      </c>
      <c r="U6" s="26">
        <f>COUNTIF(G$3:G$2000,2)</f>
        <v>31</v>
      </c>
      <c r="V6" s="37">
        <f t="shared" ref="V6:V11" si="32">U6/T$20</f>
        <v>0.2818181818181818</v>
      </c>
      <c r="W6">
        <v>1.9750000000000001</v>
      </c>
      <c r="X6">
        <v>128.69999999999999</v>
      </c>
      <c r="Y6">
        <v>81.3</v>
      </c>
      <c r="Z6">
        <v>134.19999999999999</v>
      </c>
      <c r="AA6">
        <v>84.6</v>
      </c>
      <c r="AB6">
        <v>6.4</v>
      </c>
      <c r="AC6">
        <v>1</v>
      </c>
      <c r="AD6">
        <v>0</v>
      </c>
      <c r="AE6">
        <v>1</v>
      </c>
      <c r="AF6">
        <v>-2</v>
      </c>
      <c r="AG6">
        <v>1</v>
      </c>
      <c r="AH6" s="10">
        <f t="shared" si="4"/>
        <v>-5.5</v>
      </c>
      <c r="AI6" s="10">
        <f t="shared" si="4"/>
        <v>-3.2999999999999972</v>
      </c>
      <c r="AJ6" s="10">
        <f t="shared" si="5"/>
        <v>30.25</v>
      </c>
      <c r="AK6" s="10">
        <f t="shared" si="5"/>
        <v>10.889999999999981</v>
      </c>
      <c r="AL6" s="10">
        <f t="shared" si="6"/>
        <v>41.139999999999979</v>
      </c>
      <c r="AM6" s="10">
        <f t="shared" si="7"/>
        <v>6.4140470843298285</v>
      </c>
      <c r="AO6" s="1">
        <v>2</v>
      </c>
      <c r="AP6" s="8" t="s">
        <v>23</v>
      </c>
      <c r="AQ6" s="1">
        <f>COUNTIF(AC$3:AC$2000,2)</f>
        <v>17</v>
      </c>
      <c r="AR6" s="9">
        <f t="shared" ref="AR6:AR11" si="33">AQ6/AP$20</f>
        <v>0.18085106382978725</v>
      </c>
      <c r="AS6">
        <v>3.891</v>
      </c>
      <c r="AT6">
        <v>215.4</v>
      </c>
      <c r="AU6">
        <v>176.1</v>
      </c>
      <c r="AV6">
        <v>199</v>
      </c>
      <c r="AW6">
        <v>150.30000000000001</v>
      </c>
      <c r="AX6">
        <v>30.6</v>
      </c>
      <c r="AY6">
        <v>1</v>
      </c>
      <c r="AZ6">
        <v>0</v>
      </c>
      <c r="BA6">
        <v>1</v>
      </c>
      <c r="BB6">
        <v>-2</v>
      </c>
      <c r="BC6">
        <v>1</v>
      </c>
      <c r="BD6" s="1">
        <f t="shared" si="8"/>
        <v>16.400000000000006</v>
      </c>
      <c r="BE6" s="1">
        <f t="shared" si="8"/>
        <v>25.799999999999983</v>
      </c>
      <c r="BF6" s="1">
        <f t="shared" si="9"/>
        <v>268.96000000000021</v>
      </c>
      <c r="BG6" s="1">
        <f t="shared" si="9"/>
        <v>665.63999999999908</v>
      </c>
      <c r="BH6" s="1">
        <f t="shared" si="10"/>
        <v>934.59999999999923</v>
      </c>
      <c r="BI6" s="1">
        <f t="shared" si="11"/>
        <v>30.571228303749905</v>
      </c>
      <c r="BK6" s="1">
        <v>2</v>
      </c>
      <c r="BL6" s="8" t="s">
        <v>23</v>
      </c>
      <c r="BM6" s="1">
        <f>COUNTIF(AY$3:AY$2000,2)</f>
        <v>20</v>
      </c>
      <c r="BN6" s="9">
        <f t="shared" ref="BN6:BN11" si="34">BM6/BL$20</f>
        <v>0.22727272727272727</v>
      </c>
      <c r="BO6">
        <v>2.1859999999999999</v>
      </c>
      <c r="BP6">
        <v>70.5</v>
      </c>
      <c r="BQ6">
        <v>20.7</v>
      </c>
      <c r="BR6">
        <v>84.3</v>
      </c>
      <c r="BS6">
        <v>83.5</v>
      </c>
      <c r="BT6">
        <v>64.3</v>
      </c>
      <c r="BU6">
        <v>2</v>
      </c>
      <c r="BV6">
        <v>0</v>
      </c>
      <c r="BW6">
        <v>1</v>
      </c>
      <c r="BX6">
        <v>-2</v>
      </c>
      <c r="BY6">
        <v>1</v>
      </c>
      <c r="BZ6" s="10">
        <f t="shared" si="12"/>
        <v>-13.799999999999997</v>
      </c>
      <c r="CA6" s="10">
        <f t="shared" si="12"/>
        <v>-62.8</v>
      </c>
      <c r="CB6" s="10">
        <f t="shared" si="13"/>
        <v>190.43999999999991</v>
      </c>
      <c r="CC6" s="10">
        <f t="shared" si="13"/>
        <v>3943.8399999999997</v>
      </c>
      <c r="CD6" s="10">
        <f t="shared" si="14"/>
        <v>4134.28</v>
      </c>
      <c r="CE6" s="10">
        <f t="shared" si="15"/>
        <v>64.298367008812903</v>
      </c>
      <c r="CG6" s="10">
        <v>2</v>
      </c>
      <c r="CH6" s="24" t="s">
        <v>23</v>
      </c>
      <c r="CI6" s="10">
        <f>COUNTIF(BU$3:BU$2000,2)</f>
        <v>8</v>
      </c>
      <c r="CJ6" s="25">
        <f t="shared" ref="CJ6:CJ11" si="35">CI6/CH$20</f>
        <v>0.10526315789473684</v>
      </c>
      <c r="CK6">
        <v>2.665</v>
      </c>
      <c r="CL6">
        <v>233.5</v>
      </c>
      <c r="CM6">
        <v>159</v>
      </c>
      <c r="CN6">
        <v>230.9</v>
      </c>
      <c r="CO6">
        <v>176.1</v>
      </c>
      <c r="CP6">
        <v>17.3</v>
      </c>
      <c r="CQ6">
        <v>1</v>
      </c>
      <c r="CR6">
        <v>0</v>
      </c>
      <c r="CS6">
        <v>1</v>
      </c>
      <c r="CT6">
        <v>-2</v>
      </c>
      <c r="CU6">
        <v>1</v>
      </c>
      <c r="CV6" s="1">
        <f t="shared" si="16"/>
        <v>2.5999999999999943</v>
      </c>
      <c r="CW6" s="1">
        <f t="shared" si="16"/>
        <v>-17.099999999999994</v>
      </c>
      <c r="CX6" s="1">
        <f t="shared" si="17"/>
        <v>6.7599999999999705</v>
      </c>
      <c r="CY6" s="1">
        <f t="shared" si="17"/>
        <v>292.4099999999998</v>
      </c>
      <c r="CZ6" s="1">
        <f t="shared" si="18"/>
        <v>299.16999999999979</v>
      </c>
      <c r="DA6" s="1">
        <f t="shared" si="19"/>
        <v>17.296531444194233</v>
      </c>
      <c r="DC6" s="1">
        <v>2</v>
      </c>
      <c r="DD6" s="8" t="s">
        <v>23</v>
      </c>
      <c r="DE6" s="1">
        <f>COUNTIF(CQ$3:CQ$2000,2)</f>
        <v>20</v>
      </c>
      <c r="DF6" s="9">
        <f t="shared" ref="DF6:DF11" si="36">DE6/DD$20</f>
        <v>0.2247191011235955</v>
      </c>
      <c r="DG6" s="10">
        <v>1.5269999999999999</v>
      </c>
      <c r="DH6" s="10">
        <v>199</v>
      </c>
      <c r="DI6" s="10">
        <v>120</v>
      </c>
      <c r="DJ6" s="10">
        <v>203.5</v>
      </c>
      <c r="DK6" s="10">
        <v>146.5</v>
      </c>
      <c r="DL6" s="10">
        <v>26.9</v>
      </c>
      <c r="DM6" s="10">
        <v>1</v>
      </c>
      <c r="DN6" s="10">
        <v>0</v>
      </c>
      <c r="DO6" s="10">
        <v>1</v>
      </c>
      <c r="DP6" s="10">
        <v>-2</v>
      </c>
      <c r="DQ6" s="10">
        <v>1</v>
      </c>
      <c r="DR6" s="10">
        <f t="shared" si="20"/>
        <v>-4.5</v>
      </c>
      <c r="DS6" s="10">
        <f t="shared" si="20"/>
        <v>-26.5</v>
      </c>
      <c r="DT6" s="10">
        <f t="shared" si="21"/>
        <v>20.25</v>
      </c>
      <c r="DU6" s="10">
        <f t="shared" si="21"/>
        <v>702.25</v>
      </c>
      <c r="DV6" s="10">
        <f t="shared" si="22"/>
        <v>722.5</v>
      </c>
      <c r="DW6" s="10">
        <f t="shared" si="23"/>
        <v>26.879360111431225</v>
      </c>
      <c r="DY6" s="1">
        <v>2</v>
      </c>
      <c r="DZ6" s="8" t="s">
        <v>23</v>
      </c>
      <c r="EA6" s="1">
        <f>COUNTIF(DM$3:DM$2000,2)</f>
        <v>6</v>
      </c>
      <c r="EB6" s="9">
        <f t="shared" ref="EB6:EB11" si="37">EA6/DZ$20</f>
        <v>8.1081081081081086E-2</v>
      </c>
      <c r="EC6" s="1">
        <v>4.3739999999999997</v>
      </c>
      <c r="ED6" s="1">
        <v>167.9</v>
      </c>
      <c r="EE6" s="1">
        <v>55.2</v>
      </c>
      <c r="EF6" s="1">
        <v>95.2</v>
      </c>
      <c r="EG6" s="1">
        <v>70.400000000000006</v>
      </c>
      <c r="EH6" s="1">
        <v>74.2</v>
      </c>
      <c r="EI6" s="1">
        <v>2</v>
      </c>
      <c r="EJ6" s="1">
        <v>0</v>
      </c>
      <c r="EK6" s="1">
        <v>0</v>
      </c>
      <c r="EL6" s="1">
        <v>0</v>
      </c>
      <c r="EM6" s="1">
        <v>1</v>
      </c>
      <c r="EN6" s="1">
        <f t="shared" si="24"/>
        <v>72.7</v>
      </c>
      <c r="EO6" s="1">
        <f t="shared" si="24"/>
        <v>-15.200000000000003</v>
      </c>
      <c r="EP6" s="1">
        <f t="shared" si="25"/>
        <v>5285.29</v>
      </c>
      <c r="EQ6" s="1">
        <f t="shared" si="25"/>
        <v>231.04000000000008</v>
      </c>
      <c r="ER6" s="1">
        <f t="shared" si="26"/>
        <v>5516.33</v>
      </c>
      <c r="ES6" s="1">
        <f t="shared" si="27"/>
        <v>74.272000107712188</v>
      </c>
      <c r="EU6" s="1">
        <v>2</v>
      </c>
      <c r="EV6" s="8" t="s">
        <v>23</v>
      </c>
      <c r="EW6" s="1">
        <f>COUNTIF(EI$3:EI$2000,2)</f>
        <v>27</v>
      </c>
      <c r="EX6" s="9">
        <f t="shared" ref="EX6:EX11" si="38">EW6/EV$20</f>
        <v>0.25961538461538464</v>
      </c>
      <c r="FJ6" s="10">
        <f t="shared" si="28"/>
        <v>0</v>
      </c>
      <c r="FK6" s="10">
        <f t="shared" si="28"/>
        <v>0</v>
      </c>
      <c r="FL6" s="10">
        <f t="shared" si="29"/>
        <v>0</v>
      </c>
      <c r="FM6" s="10">
        <f t="shared" si="29"/>
        <v>0</v>
      </c>
      <c r="FN6" s="10">
        <f t="shared" si="30"/>
        <v>0</v>
      </c>
      <c r="FO6" s="10">
        <f t="shared" si="31"/>
        <v>0</v>
      </c>
      <c r="FQ6" s="1">
        <v>2</v>
      </c>
      <c r="FR6" s="8" t="s">
        <v>23</v>
      </c>
      <c r="FS6" s="1">
        <f>(COUNTIFS(FO4:FO5000,"&gt;=46.30",FO4:FO5000,"&lt;=92.49"))</f>
        <v>0</v>
      </c>
      <c r="FT6" s="9">
        <f t="shared" ref="FT6:FT11" si="39">FS6/$FR$1</f>
        <v>0</v>
      </c>
    </row>
    <row r="7" spans="1:176" x14ac:dyDescent="0.35">
      <c r="A7">
        <v>5.4080000000000004</v>
      </c>
      <c r="B7">
        <v>187.6</v>
      </c>
      <c r="C7">
        <v>137.6</v>
      </c>
      <c r="D7">
        <v>-1</v>
      </c>
      <c r="E7">
        <v>-1</v>
      </c>
      <c r="F7">
        <v>-1</v>
      </c>
      <c r="G7">
        <v>-1</v>
      </c>
      <c r="H7">
        <v>0</v>
      </c>
      <c r="I7">
        <v>1</v>
      </c>
      <c r="J7">
        <v>-1</v>
      </c>
      <c r="K7">
        <v>1</v>
      </c>
      <c r="L7" s="26">
        <f t="shared" si="0"/>
        <v>-15.900000000000006</v>
      </c>
      <c r="M7" s="26">
        <f t="shared" si="0"/>
        <v>47.899999999999991</v>
      </c>
      <c r="N7" s="26">
        <f t="shared" si="1"/>
        <v>252.81000000000017</v>
      </c>
      <c r="O7" s="26">
        <f t="shared" si="1"/>
        <v>2294.4099999999994</v>
      </c>
      <c r="P7" s="26">
        <f t="shared" si="2"/>
        <v>2547.2199999999993</v>
      </c>
      <c r="Q7" s="26">
        <f t="shared" si="3"/>
        <v>50.469991083811372</v>
      </c>
      <c r="S7" s="26">
        <v>3</v>
      </c>
      <c r="T7" s="36" t="s">
        <v>24</v>
      </c>
      <c r="U7" s="26">
        <f>COUNTIF(G$3:G$2000,3)</f>
        <v>9</v>
      </c>
      <c r="V7" s="37">
        <f t="shared" si="32"/>
        <v>8.1818181818181818E-2</v>
      </c>
      <c r="W7">
        <v>4.9349999999999996</v>
      </c>
      <c r="X7">
        <v>79.599999999999994</v>
      </c>
      <c r="Y7">
        <v>143.80000000000001</v>
      </c>
      <c r="Z7">
        <v>-1</v>
      </c>
      <c r="AA7">
        <v>-1</v>
      </c>
      <c r="AB7">
        <v>-1</v>
      </c>
      <c r="AC7">
        <v>-1</v>
      </c>
      <c r="AD7">
        <v>0</v>
      </c>
      <c r="AE7">
        <v>1</v>
      </c>
      <c r="AF7">
        <v>-1</v>
      </c>
      <c r="AG7">
        <v>1</v>
      </c>
      <c r="AH7" s="10">
        <f t="shared" si="4"/>
        <v>-49.099999999999994</v>
      </c>
      <c r="AI7" s="10">
        <f t="shared" si="4"/>
        <v>62.500000000000014</v>
      </c>
      <c r="AJ7" s="10">
        <f t="shared" si="5"/>
        <v>2410.8099999999995</v>
      </c>
      <c r="AK7" s="10">
        <f t="shared" si="5"/>
        <v>3906.2500000000018</v>
      </c>
      <c r="AL7" s="10">
        <f t="shared" si="6"/>
        <v>6317.0600000000013</v>
      </c>
      <c r="AM7" s="10">
        <f t="shared" si="7"/>
        <v>79.479934574708864</v>
      </c>
      <c r="AO7" s="1">
        <v>3</v>
      </c>
      <c r="AP7" s="8" t="s">
        <v>24</v>
      </c>
      <c r="AQ7" s="1">
        <f>COUNTIF(AC$3:AC$2000,3)</f>
        <v>5</v>
      </c>
      <c r="AR7" s="9">
        <f t="shared" si="33"/>
        <v>5.3191489361702128E-2</v>
      </c>
      <c r="AS7">
        <v>3.931</v>
      </c>
      <c r="AT7">
        <v>217.3</v>
      </c>
      <c r="AU7">
        <v>176.1</v>
      </c>
      <c r="AV7">
        <v>215.4</v>
      </c>
      <c r="AW7">
        <v>176.1</v>
      </c>
      <c r="AX7">
        <v>1.9</v>
      </c>
      <c r="AY7">
        <v>1</v>
      </c>
      <c r="AZ7">
        <v>0</v>
      </c>
      <c r="BA7">
        <v>1</v>
      </c>
      <c r="BB7">
        <v>-2</v>
      </c>
      <c r="BC7">
        <v>1</v>
      </c>
      <c r="BD7" s="1">
        <f t="shared" si="8"/>
        <v>1.9000000000000057</v>
      </c>
      <c r="BE7" s="1">
        <f t="shared" si="8"/>
        <v>0</v>
      </c>
      <c r="BF7" s="1">
        <f t="shared" si="9"/>
        <v>3.6100000000000216</v>
      </c>
      <c r="BG7" s="1">
        <f t="shared" si="9"/>
        <v>0</v>
      </c>
      <c r="BH7" s="1">
        <f t="shared" si="10"/>
        <v>3.6100000000000216</v>
      </c>
      <c r="BI7" s="1">
        <f t="shared" si="11"/>
        <v>1.9000000000000057</v>
      </c>
      <c r="BK7" s="1">
        <v>3</v>
      </c>
      <c r="BL7" s="8" t="s">
        <v>24</v>
      </c>
      <c r="BM7" s="1">
        <f>COUNTIF(AY$3:AY$2000,3)</f>
        <v>5</v>
      </c>
      <c r="BN7" s="9">
        <f t="shared" si="34"/>
        <v>5.6818181818181816E-2</v>
      </c>
      <c r="BO7">
        <v>4.6660000000000004</v>
      </c>
      <c r="BP7">
        <v>194.3</v>
      </c>
      <c r="BQ7">
        <v>134.9</v>
      </c>
      <c r="BR7">
        <v>-1</v>
      </c>
      <c r="BS7">
        <v>-1</v>
      </c>
      <c r="BT7">
        <v>-1</v>
      </c>
      <c r="BU7">
        <v>-1</v>
      </c>
      <c r="BV7">
        <v>0</v>
      </c>
      <c r="BW7">
        <v>1</v>
      </c>
      <c r="BX7">
        <v>-1</v>
      </c>
      <c r="BY7">
        <v>1</v>
      </c>
      <c r="BZ7" s="10">
        <f t="shared" si="12"/>
        <v>123.80000000000001</v>
      </c>
      <c r="CA7" s="10">
        <f t="shared" si="12"/>
        <v>114.2</v>
      </c>
      <c r="CB7" s="10">
        <f t="shared" si="13"/>
        <v>15326.440000000002</v>
      </c>
      <c r="CC7" s="10">
        <f t="shared" si="13"/>
        <v>13041.640000000001</v>
      </c>
      <c r="CD7" s="10">
        <f t="shared" si="14"/>
        <v>28368.080000000002</v>
      </c>
      <c r="CE7" s="10">
        <f t="shared" si="15"/>
        <v>168.42826366141759</v>
      </c>
      <c r="CG7" s="10">
        <v>3</v>
      </c>
      <c r="CH7" s="24" t="s">
        <v>24</v>
      </c>
      <c r="CI7" s="10">
        <f>COUNTIF(BU$3:BU$2000,3)</f>
        <v>7</v>
      </c>
      <c r="CJ7" s="25">
        <f t="shared" si="35"/>
        <v>9.2105263157894732E-2</v>
      </c>
      <c r="CK7">
        <v>2.7130000000000001</v>
      </c>
      <c r="CL7">
        <v>213</v>
      </c>
      <c r="CM7">
        <v>128.5</v>
      </c>
      <c r="CN7">
        <v>233.5</v>
      </c>
      <c r="CO7">
        <v>159</v>
      </c>
      <c r="CP7">
        <v>36.700000000000003</v>
      </c>
      <c r="CQ7">
        <v>1</v>
      </c>
      <c r="CR7">
        <v>0</v>
      </c>
      <c r="CS7">
        <v>1</v>
      </c>
      <c r="CT7">
        <v>-2</v>
      </c>
      <c r="CU7">
        <v>1</v>
      </c>
      <c r="CV7" s="1">
        <f t="shared" si="16"/>
        <v>-20.5</v>
      </c>
      <c r="CW7" s="1">
        <f t="shared" si="16"/>
        <v>-30.5</v>
      </c>
      <c r="CX7" s="1">
        <f t="shared" si="17"/>
        <v>420.25</v>
      </c>
      <c r="CY7" s="1">
        <f t="shared" si="17"/>
        <v>930.25</v>
      </c>
      <c r="CZ7" s="1">
        <f t="shared" si="18"/>
        <v>1350.5</v>
      </c>
      <c r="DA7" s="1">
        <f t="shared" si="19"/>
        <v>36.74914965002592</v>
      </c>
      <c r="DC7" s="1">
        <v>3</v>
      </c>
      <c r="DD7" s="8" t="s">
        <v>24</v>
      </c>
      <c r="DE7" s="1">
        <f>COUNTIF(CQ$3:CQ$2000,3)</f>
        <v>2</v>
      </c>
      <c r="DF7" s="9">
        <f t="shared" si="36"/>
        <v>2.247191011235955E-2</v>
      </c>
      <c r="DG7" s="10">
        <v>3.7189999999999999</v>
      </c>
      <c r="DH7" s="10">
        <v>112.8</v>
      </c>
      <c r="DI7" s="10">
        <v>120</v>
      </c>
      <c r="DJ7" s="10">
        <v>-1</v>
      </c>
      <c r="DK7" s="10">
        <v>-1</v>
      </c>
      <c r="DL7" s="10">
        <v>-1</v>
      </c>
      <c r="DM7" s="10">
        <v>-1</v>
      </c>
      <c r="DN7" s="10">
        <v>0</v>
      </c>
      <c r="DO7" s="10">
        <v>1</v>
      </c>
      <c r="DP7" s="10">
        <v>-1</v>
      </c>
      <c r="DQ7" s="10">
        <v>1</v>
      </c>
      <c r="DR7" s="10">
        <f t="shared" si="20"/>
        <v>-86.2</v>
      </c>
      <c r="DS7" s="10">
        <f t="shared" si="20"/>
        <v>0</v>
      </c>
      <c r="DT7" s="10">
        <f t="shared" si="21"/>
        <v>7430.4400000000005</v>
      </c>
      <c r="DU7" s="10">
        <f t="shared" si="21"/>
        <v>0</v>
      </c>
      <c r="DV7" s="10">
        <f t="shared" si="22"/>
        <v>7430.4400000000005</v>
      </c>
      <c r="DW7" s="10">
        <f t="shared" si="23"/>
        <v>86.2</v>
      </c>
      <c r="DY7" s="1">
        <v>3</v>
      </c>
      <c r="DZ7" s="8" t="s">
        <v>24</v>
      </c>
      <c r="EA7" s="1">
        <f>COUNTIF(DM$3:DM$2000,3)</f>
        <v>2</v>
      </c>
      <c r="EB7" s="9">
        <f t="shared" si="37"/>
        <v>2.7027027027027029E-2</v>
      </c>
      <c r="EC7" s="1">
        <v>5.0220000000000002</v>
      </c>
      <c r="ED7" s="1">
        <v>176</v>
      </c>
      <c r="EE7" s="1">
        <v>121.6</v>
      </c>
      <c r="EF7" s="1">
        <v>167.9</v>
      </c>
      <c r="EG7" s="1">
        <v>55.2</v>
      </c>
      <c r="EH7" s="1">
        <v>66.8</v>
      </c>
      <c r="EI7" s="1">
        <v>2</v>
      </c>
      <c r="EJ7" s="1">
        <v>0</v>
      </c>
      <c r="EK7" s="1">
        <v>0</v>
      </c>
      <c r="EL7" s="1">
        <v>0</v>
      </c>
      <c r="EM7" s="1">
        <v>1</v>
      </c>
      <c r="EN7" s="1">
        <f t="shared" si="24"/>
        <v>8.0999999999999943</v>
      </c>
      <c r="EO7" s="1">
        <f t="shared" si="24"/>
        <v>66.399999999999991</v>
      </c>
      <c r="EP7" s="1">
        <f t="shared" si="25"/>
        <v>65.609999999999914</v>
      </c>
      <c r="EQ7" s="1">
        <f t="shared" si="25"/>
        <v>4408.9599999999991</v>
      </c>
      <c r="ER7" s="1">
        <f t="shared" si="26"/>
        <v>4474.5699999999988</v>
      </c>
      <c r="ES7" s="1">
        <f t="shared" si="27"/>
        <v>66.892226753188581</v>
      </c>
      <c r="EU7" s="1">
        <v>3</v>
      </c>
      <c r="EV7" s="8" t="s">
        <v>24</v>
      </c>
      <c r="EW7" s="1">
        <f>COUNTIF(EI$3:EI$2000,3)</f>
        <v>5</v>
      </c>
      <c r="EX7" s="9">
        <f t="shared" si="38"/>
        <v>4.807692307692308E-2</v>
      </c>
      <c r="FJ7" s="10">
        <f t="shared" si="28"/>
        <v>0</v>
      </c>
      <c r="FK7" s="10">
        <f t="shared" si="28"/>
        <v>0</v>
      </c>
      <c r="FL7" s="10">
        <f t="shared" si="29"/>
        <v>0</v>
      </c>
      <c r="FM7" s="10">
        <f t="shared" si="29"/>
        <v>0</v>
      </c>
      <c r="FN7" s="10">
        <f t="shared" si="30"/>
        <v>0</v>
      </c>
      <c r="FO7" s="10">
        <f t="shared" si="31"/>
        <v>0</v>
      </c>
      <c r="FQ7" s="1">
        <v>3</v>
      </c>
      <c r="FR7" s="8" t="s">
        <v>24</v>
      </c>
      <c r="FS7" s="1">
        <f>(COUNTIFS(FO4:FO5000,"&gt;=92.5",FO4:FO5000,"&lt;=138.79"))</f>
        <v>0</v>
      </c>
      <c r="FT7" s="9">
        <f t="shared" si="39"/>
        <v>0</v>
      </c>
    </row>
    <row r="8" spans="1:176" x14ac:dyDescent="0.35">
      <c r="A8">
        <v>5.968</v>
      </c>
      <c r="B8">
        <v>197.1</v>
      </c>
      <c r="C8">
        <v>146.5</v>
      </c>
      <c r="D8">
        <v>187.6</v>
      </c>
      <c r="E8">
        <v>137.6</v>
      </c>
      <c r="F8">
        <v>13</v>
      </c>
      <c r="G8">
        <v>1</v>
      </c>
      <c r="H8">
        <v>1</v>
      </c>
      <c r="I8">
        <v>2</v>
      </c>
      <c r="J8">
        <v>1</v>
      </c>
      <c r="K8">
        <v>1</v>
      </c>
      <c r="L8" s="26">
        <f t="shared" si="0"/>
        <v>9.5</v>
      </c>
      <c r="M8" s="26">
        <f t="shared" si="0"/>
        <v>8.9000000000000057</v>
      </c>
      <c r="N8" s="26">
        <f t="shared" si="1"/>
        <v>90.25</v>
      </c>
      <c r="O8" s="26">
        <f t="shared" si="1"/>
        <v>79.210000000000107</v>
      </c>
      <c r="P8" s="26">
        <f t="shared" si="2"/>
        <v>169.46000000000009</v>
      </c>
      <c r="Q8" s="26">
        <f t="shared" si="3"/>
        <v>13.017680284904838</v>
      </c>
      <c r="S8" s="26">
        <v>4</v>
      </c>
      <c r="T8" s="36" t="s">
        <v>25</v>
      </c>
      <c r="U8" s="26">
        <f>COUNTIF(G$3:G$2000,4)</f>
        <v>3</v>
      </c>
      <c r="V8" s="37">
        <f t="shared" si="32"/>
        <v>2.7272727272727271E-2</v>
      </c>
      <c r="W8">
        <v>5.8550000000000004</v>
      </c>
      <c r="X8">
        <v>194.3</v>
      </c>
      <c r="Y8">
        <v>133.4</v>
      </c>
      <c r="Z8">
        <v>79.599999999999994</v>
      </c>
      <c r="AA8">
        <v>143.80000000000001</v>
      </c>
      <c r="AB8">
        <v>115.2</v>
      </c>
      <c r="AC8">
        <v>3</v>
      </c>
      <c r="AD8">
        <v>0</v>
      </c>
      <c r="AE8">
        <v>1</v>
      </c>
      <c r="AF8">
        <v>0</v>
      </c>
      <c r="AG8">
        <v>1</v>
      </c>
      <c r="AH8" s="10">
        <f t="shared" si="4"/>
        <v>114.70000000000002</v>
      </c>
      <c r="AI8" s="10">
        <f t="shared" si="4"/>
        <v>-10.400000000000006</v>
      </c>
      <c r="AJ8" s="10">
        <f t="shared" si="5"/>
        <v>13156.090000000004</v>
      </c>
      <c r="AK8" s="10">
        <f t="shared" si="5"/>
        <v>108.16000000000012</v>
      </c>
      <c r="AL8" s="10">
        <f t="shared" si="6"/>
        <v>13264.250000000004</v>
      </c>
      <c r="AM8" s="10">
        <f t="shared" si="7"/>
        <v>115.17052574335156</v>
      </c>
      <c r="AO8" s="1">
        <v>4</v>
      </c>
      <c r="AP8" s="8" t="s">
        <v>25</v>
      </c>
      <c r="AQ8" s="1">
        <f>COUNTIF(AC$3:AC$2000,4)</f>
        <v>0</v>
      </c>
      <c r="AR8" s="9">
        <f t="shared" si="33"/>
        <v>0</v>
      </c>
      <c r="AS8">
        <v>7.1630000000000003</v>
      </c>
      <c r="AT8">
        <v>217.3</v>
      </c>
      <c r="AU8">
        <v>136.5</v>
      </c>
      <c r="AV8">
        <v>-1</v>
      </c>
      <c r="AW8">
        <v>-1</v>
      </c>
      <c r="AX8">
        <v>-1</v>
      </c>
      <c r="AY8">
        <v>-1</v>
      </c>
      <c r="AZ8">
        <v>0</v>
      </c>
      <c r="BA8">
        <v>1</v>
      </c>
      <c r="BB8">
        <v>-1</v>
      </c>
      <c r="BC8">
        <v>1</v>
      </c>
      <c r="BD8" s="1">
        <f t="shared" si="8"/>
        <v>0</v>
      </c>
      <c r="BE8" s="1">
        <f t="shared" si="8"/>
        <v>-39.599999999999994</v>
      </c>
      <c r="BF8" s="1">
        <f t="shared" si="9"/>
        <v>0</v>
      </c>
      <c r="BG8" s="1">
        <f t="shared" si="9"/>
        <v>1568.1599999999996</v>
      </c>
      <c r="BH8" s="1">
        <f t="shared" si="10"/>
        <v>1568.1599999999996</v>
      </c>
      <c r="BI8" s="1">
        <f t="shared" si="11"/>
        <v>39.599999999999994</v>
      </c>
      <c r="BK8" s="1">
        <v>4</v>
      </c>
      <c r="BL8" s="8" t="s">
        <v>25</v>
      </c>
      <c r="BM8" s="1">
        <f>COUNTIF(AY$3:AY$2000,4)</f>
        <v>0</v>
      </c>
      <c r="BN8" s="9">
        <f t="shared" si="34"/>
        <v>0</v>
      </c>
      <c r="BO8">
        <v>4.7690000000000001</v>
      </c>
      <c r="BP8">
        <v>124.2</v>
      </c>
      <c r="BQ8">
        <v>67.2</v>
      </c>
      <c r="BR8">
        <v>194.3</v>
      </c>
      <c r="BS8">
        <v>134.9</v>
      </c>
      <c r="BT8">
        <v>97.4</v>
      </c>
      <c r="BU8">
        <v>3</v>
      </c>
      <c r="BV8">
        <v>0</v>
      </c>
      <c r="BW8">
        <v>1</v>
      </c>
      <c r="BX8">
        <v>0</v>
      </c>
      <c r="BY8">
        <v>1</v>
      </c>
      <c r="BZ8" s="10">
        <f t="shared" si="12"/>
        <v>-70.100000000000009</v>
      </c>
      <c r="CA8" s="10">
        <f t="shared" si="12"/>
        <v>-67.7</v>
      </c>
      <c r="CB8" s="10">
        <f t="shared" si="13"/>
        <v>4914.0100000000011</v>
      </c>
      <c r="CC8" s="10">
        <f t="shared" si="13"/>
        <v>4583.29</v>
      </c>
      <c r="CD8" s="10">
        <f t="shared" si="14"/>
        <v>9497.3000000000011</v>
      </c>
      <c r="CE8" s="10">
        <f t="shared" si="15"/>
        <v>97.454091756067385</v>
      </c>
      <c r="CG8" s="10">
        <v>4</v>
      </c>
      <c r="CH8" s="24" t="s">
        <v>25</v>
      </c>
      <c r="CI8" s="10">
        <f>COUNTIF(BU$3:BU$2000,4)</f>
        <v>0</v>
      </c>
      <c r="CJ8" s="25">
        <f t="shared" si="35"/>
        <v>0</v>
      </c>
      <c r="CK8">
        <v>2.7530000000000001</v>
      </c>
      <c r="CL8">
        <v>194.3</v>
      </c>
      <c r="CM8">
        <v>107.1</v>
      </c>
      <c r="CN8">
        <v>213</v>
      </c>
      <c r="CO8">
        <v>128.5</v>
      </c>
      <c r="CP8">
        <v>28.4</v>
      </c>
      <c r="CQ8">
        <v>1</v>
      </c>
      <c r="CR8">
        <v>0</v>
      </c>
      <c r="CS8">
        <v>1</v>
      </c>
      <c r="CT8">
        <v>-2</v>
      </c>
      <c r="CU8">
        <v>1</v>
      </c>
      <c r="CV8" s="1">
        <f t="shared" si="16"/>
        <v>-18.699999999999989</v>
      </c>
      <c r="CW8" s="1">
        <f t="shared" si="16"/>
        <v>-21.400000000000006</v>
      </c>
      <c r="CX8" s="1">
        <f t="shared" si="17"/>
        <v>349.6899999999996</v>
      </c>
      <c r="CY8" s="1">
        <f t="shared" si="17"/>
        <v>457.96000000000026</v>
      </c>
      <c r="CZ8" s="1">
        <f t="shared" si="18"/>
        <v>807.64999999999986</v>
      </c>
      <c r="DA8" s="1">
        <f t="shared" si="19"/>
        <v>28.419183661745105</v>
      </c>
      <c r="DC8" s="1">
        <v>4</v>
      </c>
      <c r="DD8" s="8" t="s">
        <v>25</v>
      </c>
      <c r="DE8" s="1">
        <f>COUNTIF(CQ$3:CQ$2000,4)</f>
        <v>1</v>
      </c>
      <c r="DF8" s="9">
        <f t="shared" si="36"/>
        <v>1.1235955056179775E-2</v>
      </c>
      <c r="DG8" s="10">
        <v>4.0949999999999998</v>
      </c>
      <c r="DH8" s="10">
        <v>134.69999999999999</v>
      </c>
      <c r="DI8" s="10">
        <v>127.6</v>
      </c>
      <c r="DJ8" s="10">
        <v>112.8</v>
      </c>
      <c r="DK8" s="10">
        <v>120</v>
      </c>
      <c r="DL8" s="10">
        <v>23.1</v>
      </c>
      <c r="DM8" s="10">
        <v>1</v>
      </c>
      <c r="DN8" s="10">
        <v>1</v>
      </c>
      <c r="DO8" s="10">
        <v>2</v>
      </c>
      <c r="DP8" s="10">
        <v>1</v>
      </c>
      <c r="DQ8" s="10">
        <v>1</v>
      </c>
      <c r="DR8" s="10">
        <f t="shared" si="20"/>
        <v>21.899999999999991</v>
      </c>
      <c r="DS8" s="10">
        <f t="shared" si="20"/>
        <v>7.5999999999999943</v>
      </c>
      <c r="DT8" s="10">
        <f t="shared" si="21"/>
        <v>479.60999999999962</v>
      </c>
      <c r="DU8" s="10">
        <f t="shared" si="21"/>
        <v>57.759999999999913</v>
      </c>
      <c r="DV8" s="10">
        <f t="shared" si="22"/>
        <v>537.36999999999955</v>
      </c>
      <c r="DW8" s="10">
        <f t="shared" si="23"/>
        <v>23.181242417092307</v>
      </c>
      <c r="DY8" s="1">
        <v>4</v>
      </c>
      <c r="DZ8" s="8" t="s">
        <v>25</v>
      </c>
      <c r="EA8" s="1">
        <f>COUNTIF(DM$3:DM$2000,4)</f>
        <v>0</v>
      </c>
      <c r="EB8" s="9">
        <f t="shared" si="37"/>
        <v>0</v>
      </c>
      <c r="EC8" s="1">
        <v>5.3659999999999997</v>
      </c>
      <c r="ED8" s="1">
        <v>190</v>
      </c>
      <c r="EE8" s="1">
        <v>132.9</v>
      </c>
      <c r="EF8" s="1">
        <v>176</v>
      </c>
      <c r="EG8" s="1">
        <v>121.6</v>
      </c>
      <c r="EH8" s="1">
        <v>18</v>
      </c>
      <c r="EI8" s="1">
        <v>1</v>
      </c>
      <c r="EJ8" s="1">
        <v>1</v>
      </c>
      <c r="EK8" s="1">
        <v>1</v>
      </c>
      <c r="EL8" s="1">
        <v>1</v>
      </c>
      <c r="EM8" s="1">
        <v>1</v>
      </c>
      <c r="EN8" s="1">
        <f t="shared" si="24"/>
        <v>14</v>
      </c>
      <c r="EO8" s="1">
        <f t="shared" si="24"/>
        <v>11.300000000000011</v>
      </c>
      <c r="EP8" s="1">
        <f t="shared" si="25"/>
        <v>196</v>
      </c>
      <c r="EQ8" s="1">
        <f t="shared" si="25"/>
        <v>127.69000000000025</v>
      </c>
      <c r="ER8" s="1">
        <f t="shared" si="26"/>
        <v>323.69000000000028</v>
      </c>
      <c r="ES8" s="1">
        <f t="shared" si="27"/>
        <v>17.991386828146414</v>
      </c>
      <c r="EU8" s="1">
        <v>4</v>
      </c>
      <c r="EV8" s="8" t="s">
        <v>25</v>
      </c>
      <c r="EW8" s="1">
        <f>COUNTIF(EI$3:EI$2000,4)</f>
        <v>1</v>
      </c>
      <c r="EX8" s="9">
        <f t="shared" si="38"/>
        <v>9.6153846153846159E-3</v>
      </c>
      <c r="FJ8" s="10">
        <f t="shared" si="28"/>
        <v>0</v>
      </c>
      <c r="FK8" s="10">
        <f t="shared" si="28"/>
        <v>0</v>
      </c>
      <c r="FL8" s="10">
        <f t="shared" si="29"/>
        <v>0</v>
      </c>
      <c r="FM8" s="10">
        <f t="shared" si="29"/>
        <v>0</v>
      </c>
      <c r="FN8" s="10">
        <f t="shared" si="30"/>
        <v>0</v>
      </c>
      <c r="FO8" s="10">
        <f t="shared" si="31"/>
        <v>0</v>
      </c>
      <c r="FQ8" s="1">
        <v>4</v>
      </c>
      <c r="FR8" s="8" t="s">
        <v>25</v>
      </c>
      <c r="FS8" s="1">
        <f>(COUNTIFS(FO4:FO5000,"&gt;=138.8",FO4:FO5000,"&lt;=184.99"))</f>
        <v>0</v>
      </c>
      <c r="FT8" s="9">
        <f t="shared" si="39"/>
        <v>0</v>
      </c>
    </row>
    <row r="9" spans="1:176" x14ac:dyDescent="0.35">
      <c r="A9">
        <v>6.04</v>
      </c>
      <c r="B9">
        <v>199</v>
      </c>
      <c r="C9">
        <v>132.9</v>
      </c>
      <c r="D9">
        <v>197.1</v>
      </c>
      <c r="E9">
        <v>146.5</v>
      </c>
      <c r="F9">
        <v>13.7</v>
      </c>
      <c r="G9">
        <v>1</v>
      </c>
      <c r="H9">
        <v>0</v>
      </c>
      <c r="I9">
        <v>2</v>
      </c>
      <c r="J9">
        <v>-2</v>
      </c>
      <c r="K9">
        <v>1</v>
      </c>
      <c r="L9" s="26">
        <f t="shared" si="0"/>
        <v>1.9000000000000057</v>
      </c>
      <c r="M9" s="26">
        <f t="shared" si="0"/>
        <v>-13.599999999999994</v>
      </c>
      <c r="N9" s="26">
        <f t="shared" si="1"/>
        <v>3.6100000000000216</v>
      </c>
      <c r="O9" s="26">
        <f t="shared" si="1"/>
        <v>184.95999999999984</v>
      </c>
      <c r="P9" s="26">
        <f t="shared" si="2"/>
        <v>188.56999999999985</v>
      </c>
      <c r="Q9" s="26">
        <f t="shared" si="3"/>
        <v>13.732079230764722</v>
      </c>
      <c r="S9" s="26">
        <v>5</v>
      </c>
      <c r="T9" s="36" t="s">
        <v>26</v>
      </c>
      <c r="U9" s="26">
        <f>COUNTIF(G$3:G$2000,5)</f>
        <v>0</v>
      </c>
      <c r="V9" s="37">
        <f t="shared" si="32"/>
        <v>0</v>
      </c>
      <c r="W9">
        <v>6.6070000000000002</v>
      </c>
      <c r="X9">
        <v>185.3</v>
      </c>
      <c r="Y9">
        <v>184.8</v>
      </c>
      <c r="Z9">
        <v>194.3</v>
      </c>
      <c r="AA9">
        <v>133.4</v>
      </c>
      <c r="AB9">
        <v>52.2</v>
      </c>
      <c r="AC9">
        <v>2</v>
      </c>
      <c r="AD9">
        <v>0</v>
      </c>
      <c r="AE9">
        <v>1</v>
      </c>
      <c r="AF9">
        <v>0</v>
      </c>
      <c r="AG9">
        <v>1</v>
      </c>
      <c r="AH9" s="10">
        <f t="shared" si="4"/>
        <v>-9</v>
      </c>
      <c r="AI9" s="10">
        <f t="shared" si="4"/>
        <v>51.400000000000006</v>
      </c>
      <c r="AJ9" s="10">
        <f t="shared" si="5"/>
        <v>81</v>
      </c>
      <c r="AK9" s="10">
        <f t="shared" si="5"/>
        <v>2641.9600000000005</v>
      </c>
      <c r="AL9" s="10">
        <f t="shared" si="6"/>
        <v>2722.9600000000005</v>
      </c>
      <c r="AM9" s="10">
        <f t="shared" si="7"/>
        <v>52.181989230001577</v>
      </c>
      <c r="AO9" s="1">
        <v>5</v>
      </c>
      <c r="AP9" s="8" t="s">
        <v>26</v>
      </c>
      <c r="AQ9" s="1">
        <f>COUNTIF(AC$3:AC$2000,5)</f>
        <v>0</v>
      </c>
      <c r="AR9" s="9">
        <f t="shared" si="33"/>
        <v>0</v>
      </c>
      <c r="AS9">
        <v>7.4829999999999997</v>
      </c>
      <c r="AT9">
        <v>223.5</v>
      </c>
      <c r="AU9">
        <v>125.6</v>
      </c>
      <c r="AV9">
        <v>217.3</v>
      </c>
      <c r="AW9">
        <v>136.5</v>
      </c>
      <c r="AX9">
        <v>12.5</v>
      </c>
      <c r="AY9">
        <v>1</v>
      </c>
      <c r="AZ9">
        <v>1</v>
      </c>
      <c r="BA9">
        <v>2</v>
      </c>
      <c r="BB9">
        <v>1</v>
      </c>
      <c r="BC9">
        <v>1</v>
      </c>
      <c r="BD9" s="1">
        <f t="shared" si="8"/>
        <v>6.1999999999999886</v>
      </c>
      <c r="BE9" s="1">
        <f t="shared" si="8"/>
        <v>-10.900000000000006</v>
      </c>
      <c r="BF9" s="1">
        <f t="shared" si="9"/>
        <v>38.439999999999856</v>
      </c>
      <c r="BG9" s="1">
        <f t="shared" si="9"/>
        <v>118.81000000000013</v>
      </c>
      <c r="BH9" s="1">
        <f t="shared" si="10"/>
        <v>157.25</v>
      </c>
      <c r="BI9" s="1">
        <f t="shared" si="11"/>
        <v>12.539936203984453</v>
      </c>
      <c r="BK9" s="1">
        <v>5</v>
      </c>
      <c r="BL9" s="8" t="s">
        <v>26</v>
      </c>
      <c r="BM9" s="1">
        <f>COUNTIF(AY$3:AY$2000,5)</f>
        <v>0</v>
      </c>
      <c r="BN9" s="9">
        <f t="shared" si="34"/>
        <v>0</v>
      </c>
      <c r="BO9">
        <v>5.1459999999999999</v>
      </c>
      <c r="BP9">
        <v>194.3</v>
      </c>
      <c r="BQ9">
        <v>146.1</v>
      </c>
      <c r="BR9">
        <v>124.2</v>
      </c>
      <c r="BS9">
        <v>67.2</v>
      </c>
      <c r="BT9">
        <v>105.5</v>
      </c>
      <c r="BU9">
        <v>3</v>
      </c>
      <c r="BV9">
        <v>0</v>
      </c>
      <c r="BW9">
        <v>1</v>
      </c>
      <c r="BX9">
        <v>0</v>
      </c>
      <c r="BY9">
        <v>1</v>
      </c>
      <c r="BZ9" s="10">
        <f t="shared" si="12"/>
        <v>70.100000000000009</v>
      </c>
      <c r="CA9" s="10">
        <f t="shared" si="12"/>
        <v>78.899999999999991</v>
      </c>
      <c r="CB9" s="10">
        <f t="shared" si="13"/>
        <v>4914.0100000000011</v>
      </c>
      <c r="CC9" s="10">
        <f t="shared" si="13"/>
        <v>6225.2099999999982</v>
      </c>
      <c r="CD9" s="10">
        <f t="shared" si="14"/>
        <v>11139.22</v>
      </c>
      <c r="CE9" s="10">
        <f t="shared" si="15"/>
        <v>105.54250328659066</v>
      </c>
      <c r="CG9" s="10">
        <v>5</v>
      </c>
      <c r="CH9" s="24" t="s">
        <v>26</v>
      </c>
      <c r="CI9" s="10">
        <f>COUNTIF(BU$3:BU$2000,5)</f>
        <v>0</v>
      </c>
      <c r="CJ9" s="25">
        <f t="shared" si="35"/>
        <v>0</v>
      </c>
      <c r="CK9">
        <v>6.7050000000000001</v>
      </c>
      <c r="CL9">
        <v>190</v>
      </c>
      <c r="CM9">
        <v>136.69999999999999</v>
      </c>
      <c r="CN9">
        <v>-1</v>
      </c>
      <c r="CO9">
        <v>-1</v>
      </c>
      <c r="CP9">
        <v>-1</v>
      </c>
      <c r="CQ9">
        <v>-1</v>
      </c>
      <c r="CR9">
        <v>0</v>
      </c>
      <c r="CS9">
        <v>1</v>
      </c>
      <c r="CT9">
        <v>-1</v>
      </c>
      <c r="CU9">
        <v>1</v>
      </c>
      <c r="CV9" s="1">
        <f t="shared" si="16"/>
        <v>-4.3000000000000114</v>
      </c>
      <c r="CW9" s="1">
        <f t="shared" si="16"/>
        <v>29.599999999999994</v>
      </c>
      <c r="CX9" s="1">
        <f t="shared" si="17"/>
        <v>18.490000000000098</v>
      </c>
      <c r="CY9" s="1">
        <f t="shared" si="17"/>
        <v>876.15999999999963</v>
      </c>
      <c r="CZ9" s="1">
        <f t="shared" si="18"/>
        <v>894.64999999999975</v>
      </c>
      <c r="DA9" s="1">
        <f t="shared" si="19"/>
        <v>29.910700426436016</v>
      </c>
      <c r="DC9" s="1">
        <v>5</v>
      </c>
      <c r="DD9" s="8" t="s">
        <v>26</v>
      </c>
      <c r="DE9" s="1">
        <f>COUNTIF(CQ$3:CQ$2000,5)</f>
        <v>0</v>
      </c>
      <c r="DF9" s="9">
        <f t="shared" si="36"/>
        <v>0</v>
      </c>
      <c r="DG9" s="10">
        <v>4.4390000000000001</v>
      </c>
      <c r="DH9" s="10">
        <v>171.5</v>
      </c>
      <c r="DI9" s="10">
        <v>150.30000000000001</v>
      </c>
      <c r="DJ9" s="10">
        <v>134.69999999999999</v>
      </c>
      <c r="DK9" s="10">
        <v>127.6</v>
      </c>
      <c r="DL9" s="10">
        <v>43.3</v>
      </c>
      <c r="DM9" s="10">
        <v>1</v>
      </c>
      <c r="DN9" s="10">
        <v>0</v>
      </c>
      <c r="DO9" s="10">
        <v>2</v>
      </c>
      <c r="DP9" s="10">
        <v>-2</v>
      </c>
      <c r="DQ9" s="10">
        <v>1</v>
      </c>
      <c r="DR9" s="10">
        <f t="shared" si="20"/>
        <v>36.800000000000011</v>
      </c>
      <c r="DS9" s="10">
        <f t="shared" si="20"/>
        <v>22.700000000000017</v>
      </c>
      <c r="DT9" s="10">
        <f t="shared" si="21"/>
        <v>1354.2400000000009</v>
      </c>
      <c r="DU9" s="10">
        <f t="shared" si="21"/>
        <v>515.29000000000076</v>
      </c>
      <c r="DV9" s="10">
        <f t="shared" si="22"/>
        <v>1869.5300000000016</v>
      </c>
      <c r="DW9" s="10">
        <f t="shared" si="23"/>
        <v>43.238061936215431</v>
      </c>
      <c r="DY9" s="1">
        <v>5</v>
      </c>
      <c r="DZ9" s="8" t="s">
        <v>26</v>
      </c>
      <c r="EA9" s="1">
        <f>COUNTIF(DM$3:DM$2000,5)</f>
        <v>0</v>
      </c>
      <c r="EB9" s="9">
        <f t="shared" si="37"/>
        <v>0</v>
      </c>
      <c r="EC9" s="1">
        <v>5.6619999999999999</v>
      </c>
      <c r="ED9" s="1">
        <v>203.5</v>
      </c>
      <c r="EE9" s="1">
        <v>128.69999999999999</v>
      </c>
      <c r="EF9" s="1">
        <v>190</v>
      </c>
      <c r="EG9" s="1">
        <v>132.9</v>
      </c>
      <c r="EH9" s="1">
        <v>14.2</v>
      </c>
      <c r="EI9" s="1">
        <v>1</v>
      </c>
      <c r="EJ9" s="1">
        <v>0</v>
      </c>
      <c r="EK9" s="1">
        <v>1</v>
      </c>
      <c r="EL9" s="1">
        <v>-2</v>
      </c>
      <c r="EM9" s="1">
        <v>1</v>
      </c>
      <c r="EN9" s="1">
        <f t="shared" si="24"/>
        <v>13.5</v>
      </c>
      <c r="EO9" s="1">
        <f t="shared" si="24"/>
        <v>-4.2000000000000171</v>
      </c>
      <c r="EP9" s="1">
        <f t="shared" si="25"/>
        <v>182.25</v>
      </c>
      <c r="EQ9" s="1">
        <f t="shared" si="25"/>
        <v>17.640000000000143</v>
      </c>
      <c r="ER9" s="1">
        <f t="shared" si="26"/>
        <v>199.89000000000016</v>
      </c>
      <c r="ES9" s="1">
        <f t="shared" si="27"/>
        <v>14.138246001537819</v>
      </c>
      <c r="EU9" s="1">
        <v>5</v>
      </c>
      <c r="EV9" s="8" t="s">
        <v>26</v>
      </c>
      <c r="EW9" s="1">
        <f>COUNTIF(EI$3:EI$2000,5)</f>
        <v>0</v>
      </c>
      <c r="EX9" s="9">
        <f t="shared" si="38"/>
        <v>0</v>
      </c>
      <c r="FJ9" s="10">
        <f t="shared" si="28"/>
        <v>0</v>
      </c>
      <c r="FK9" s="10">
        <f t="shared" si="28"/>
        <v>0</v>
      </c>
      <c r="FL9" s="10">
        <f t="shared" si="29"/>
        <v>0</v>
      </c>
      <c r="FM9" s="10">
        <f t="shared" si="29"/>
        <v>0</v>
      </c>
      <c r="FN9" s="10">
        <f t="shared" si="30"/>
        <v>0</v>
      </c>
      <c r="FO9" s="10">
        <f t="shared" si="31"/>
        <v>0</v>
      </c>
      <c r="FQ9" s="1">
        <v>5</v>
      </c>
      <c r="FR9" s="8" t="s">
        <v>26</v>
      </c>
      <c r="FS9" s="1">
        <f>(COUNTIFS(FO4:FO5000,"&gt;=185.0",FO4:FO5000,"&lt;=231.29"))</f>
        <v>0</v>
      </c>
      <c r="FT9" s="9">
        <f t="shared" si="39"/>
        <v>0</v>
      </c>
    </row>
    <row r="10" spans="1:176" x14ac:dyDescent="0.35">
      <c r="A10">
        <v>8.9120000000000008</v>
      </c>
      <c r="B10">
        <v>157.9</v>
      </c>
      <c r="C10">
        <v>132.5</v>
      </c>
      <c r="D10">
        <v>-1</v>
      </c>
      <c r="E10">
        <v>-1</v>
      </c>
      <c r="F10">
        <v>-1</v>
      </c>
      <c r="G10">
        <v>-1</v>
      </c>
      <c r="H10">
        <v>0</v>
      </c>
      <c r="I10">
        <v>2</v>
      </c>
      <c r="J10">
        <v>-1</v>
      </c>
      <c r="K10">
        <v>1</v>
      </c>
      <c r="L10" s="26">
        <f t="shared" si="0"/>
        <v>-41.099999999999994</v>
      </c>
      <c r="M10" s="26">
        <f t="shared" si="0"/>
        <v>-0.40000000000000568</v>
      </c>
      <c r="N10" s="26">
        <f t="shared" si="1"/>
        <v>1689.2099999999996</v>
      </c>
      <c r="O10" s="26">
        <f t="shared" si="1"/>
        <v>0.16000000000000456</v>
      </c>
      <c r="P10" s="26">
        <f t="shared" si="2"/>
        <v>1689.3699999999997</v>
      </c>
      <c r="Q10" s="26">
        <f t="shared" si="3"/>
        <v>41.101946425929754</v>
      </c>
      <c r="S10" s="26">
        <v>6</v>
      </c>
      <c r="T10" s="36" t="s">
        <v>27</v>
      </c>
      <c r="U10" s="26">
        <f>COUNTIF(G$3:G$2000,6)</f>
        <v>0</v>
      </c>
      <c r="V10" s="37">
        <f t="shared" si="32"/>
        <v>0</v>
      </c>
      <c r="W10">
        <v>6.6630000000000003</v>
      </c>
      <c r="X10">
        <v>159.6</v>
      </c>
      <c r="Y10">
        <v>143.80000000000001</v>
      </c>
      <c r="Z10">
        <v>185.3</v>
      </c>
      <c r="AA10">
        <v>184.8</v>
      </c>
      <c r="AB10">
        <v>48.3</v>
      </c>
      <c r="AC10">
        <v>2</v>
      </c>
      <c r="AD10">
        <v>0</v>
      </c>
      <c r="AE10">
        <v>1</v>
      </c>
      <c r="AF10">
        <v>0</v>
      </c>
      <c r="AG10">
        <v>1</v>
      </c>
      <c r="AH10" s="10">
        <f t="shared" si="4"/>
        <v>-25.700000000000017</v>
      </c>
      <c r="AI10" s="10">
        <f t="shared" si="4"/>
        <v>-41</v>
      </c>
      <c r="AJ10" s="10">
        <f t="shared" si="5"/>
        <v>660.49000000000092</v>
      </c>
      <c r="AK10" s="10">
        <f t="shared" si="5"/>
        <v>1681</v>
      </c>
      <c r="AL10" s="10">
        <f t="shared" si="6"/>
        <v>2341.4900000000007</v>
      </c>
      <c r="AM10" s="10">
        <f t="shared" si="7"/>
        <v>48.38894501846471</v>
      </c>
      <c r="AO10" s="1">
        <v>6</v>
      </c>
      <c r="AP10" s="8" t="s">
        <v>27</v>
      </c>
      <c r="AQ10" s="1">
        <f>COUNTIF(AC$3:AC$2000,6)</f>
        <v>0</v>
      </c>
      <c r="AR10" s="9">
        <f t="shared" si="33"/>
        <v>0</v>
      </c>
      <c r="AS10">
        <v>7.5389999999999997</v>
      </c>
      <c r="AT10">
        <v>226.8</v>
      </c>
      <c r="AU10">
        <v>137.4</v>
      </c>
      <c r="AV10">
        <v>223.5</v>
      </c>
      <c r="AW10">
        <v>125.6</v>
      </c>
      <c r="AX10">
        <v>12.3</v>
      </c>
      <c r="AY10">
        <v>1</v>
      </c>
      <c r="AZ10">
        <v>0</v>
      </c>
      <c r="BA10">
        <v>2</v>
      </c>
      <c r="BB10">
        <v>-2</v>
      </c>
      <c r="BC10">
        <v>1</v>
      </c>
      <c r="BD10" s="1">
        <f t="shared" si="8"/>
        <v>3.3000000000000114</v>
      </c>
      <c r="BE10" s="1">
        <f t="shared" si="8"/>
        <v>11.800000000000011</v>
      </c>
      <c r="BF10" s="1">
        <f t="shared" si="9"/>
        <v>10.890000000000075</v>
      </c>
      <c r="BG10" s="1">
        <f t="shared" si="9"/>
        <v>139.24000000000026</v>
      </c>
      <c r="BH10" s="1">
        <f t="shared" si="10"/>
        <v>150.13000000000034</v>
      </c>
      <c r="BI10" s="1">
        <f t="shared" si="11"/>
        <v>12.252754792290602</v>
      </c>
      <c r="BK10" s="1">
        <v>6</v>
      </c>
      <c r="BL10" s="8" t="s">
        <v>27</v>
      </c>
      <c r="BM10" s="1">
        <f>COUNTIF(AY$3:AY$2000,6)</f>
        <v>0</v>
      </c>
      <c r="BN10" s="9">
        <f t="shared" si="34"/>
        <v>0</v>
      </c>
      <c r="BO10">
        <v>5.7450000000000001</v>
      </c>
      <c r="BP10">
        <v>176</v>
      </c>
      <c r="BQ10">
        <v>104.6</v>
      </c>
      <c r="BR10">
        <v>194.3</v>
      </c>
      <c r="BS10">
        <v>146.1</v>
      </c>
      <c r="BT10">
        <v>45.3</v>
      </c>
      <c r="BU10">
        <v>1</v>
      </c>
      <c r="BV10">
        <v>1</v>
      </c>
      <c r="BW10">
        <v>2</v>
      </c>
      <c r="BX10">
        <v>1</v>
      </c>
      <c r="BY10">
        <v>1</v>
      </c>
      <c r="BZ10" s="10">
        <f t="shared" si="12"/>
        <v>-18.300000000000011</v>
      </c>
      <c r="CA10" s="10">
        <f t="shared" si="12"/>
        <v>-41.5</v>
      </c>
      <c r="CB10" s="10">
        <f t="shared" si="13"/>
        <v>334.89000000000044</v>
      </c>
      <c r="CC10" s="10">
        <f t="shared" si="13"/>
        <v>1722.25</v>
      </c>
      <c r="CD10" s="10">
        <f t="shared" si="14"/>
        <v>2057.1400000000003</v>
      </c>
      <c r="CE10" s="10">
        <f t="shared" si="15"/>
        <v>45.355705264056915</v>
      </c>
      <c r="CG10" s="10">
        <v>6</v>
      </c>
      <c r="CH10" s="24" t="s">
        <v>27</v>
      </c>
      <c r="CI10" s="10">
        <f>COUNTIF(BU$3:BU$2000,6)</f>
        <v>0</v>
      </c>
      <c r="CJ10" s="25">
        <f t="shared" si="35"/>
        <v>0</v>
      </c>
      <c r="CK10">
        <v>7.4249999999999998</v>
      </c>
      <c r="CL10">
        <v>203.1</v>
      </c>
      <c r="CM10">
        <v>167.7</v>
      </c>
      <c r="CN10">
        <v>190</v>
      </c>
      <c r="CO10">
        <v>136.69999999999999</v>
      </c>
      <c r="CP10">
        <v>33.6</v>
      </c>
      <c r="CQ10">
        <v>1</v>
      </c>
      <c r="CR10">
        <v>1</v>
      </c>
      <c r="CS10">
        <v>2</v>
      </c>
      <c r="CT10">
        <v>1</v>
      </c>
      <c r="CU10">
        <v>1</v>
      </c>
      <c r="CV10" s="1">
        <f t="shared" si="16"/>
        <v>13.099999999999994</v>
      </c>
      <c r="CW10" s="1">
        <f t="shared" si="16"/>
        <v>31</v>
      </c>
      <c r="CX10" s="1">
        <f t="shared" si="17"/>
        <v>171.60999999999984</v>
      </c>
      <c r="CY10" s="1">
        <f t="shared" si="17"/>
        <v>961</v>
      </c>
      <c r="CZ10" s="1">
        <f t="shared" si="18"/>
        <v>1132.6099999999999</v>
      </c>
      <c r="DA10" s="1">
        <f t="shared" si="19"/>
        <v>33.654271645661858</v>
      </c>
      <c r="DC10" s="1">
        <v>6</v>
      </c>
      <c r="DD10" s="8" t="s">
        <v>27</v>
      </c>
      <c r="DE10" s="1">
        <f>COUNTIF(CQ$3:CQ$2000,6)</f>
        <v>0</v>
      </c>
      <c r="DF10" s="9">
        <f t="shared" si="36"/>
        <v>0</v>
      </c>
      <c r="DG10" s="10">
        <v>4.4710000000000001</v>
      </c>
      <c r="DH10" s="10">
        <v>161</v>
      </c>
      <c r="DI10" s="10">
        <v>136.9</v>
      </c>
      <c r="DJ10" s="10">
        <v>171.5</v>
      </c>
      <c r="DK10" s="10">
        <v>150.30000000000001</v>
      </c>
      <c r="DL10" s="10">
        <v>17</v>
      </c>
      <c r="DM10" s="10">
        <v>1</v>
      </c>
      <c r="DN10" s="10">
        <v>0</v>
      </c>
      <c r="DO10" s="10">
        <v>2</v>
      </c>
      <c r="DP10" s="10">
        <v>-2</v>
      </c>
      <c r="DQ10" s="10">
        <v>1</v>
      </c>
      <c r="DR10" s="10">
        <f t="shared" si="20"/>
        <v>-10.5</v>
      </c>
      <c r="DS10" s="10">
        <f t="shared" si="20"/>
        <v>-13.400000000000006</v>
      </c>
      <c r="DT10" s="10">
        <f t="shared" si="21"/>
        <v>110.25</v>
      </c>
      <c r="DU10" s="10">
        <f t="shared" si="21"/>
        <v>179.56000000000014</v>
      </c>
      <c r="DV10" s="10">
        <f t="shared" si="22"/>
        <v>289.81000000000017</v>
      </c>
      <c r="DW10" s="10">
        <f t="shared" si="23"/>
        <v>17.023806859806655</v>
      </c>
      <c r="DY10" s="1">
        <v>6</v>
      </c>
      <c r="DZ10" s="8" t="s">
        <v>27</v>
      </c>
      <c r="EA10" s="1">
        <f>COUNTIF(DM$3:DM$2000,6)</f>
        <v>0</v>
      </c>
      <c r="EB10" s="9">
        <f t="shared" si="37"/>
        <v>0</v>
      </c>
      <c r="EC10" s="1">
        <v>5.694</v>
      </c>
      <c r="ED10" s="1">
        <v>194.3</v>
      </c>
      <c r="EE10" s="1">
        <v>94.2</v>
      </c>
      <c r="EF10" s="1">
        <v>203.5</v>
      </c>
      <c r="EG10" s="1">
        <v>128.69999999999999</v>
      </c>
      <c r="EH10" s="1">
        <v>35.700000000000003</v>
      </c>
      <c r="EI10" s="1">
        <v>1</v>
      </c>
      <c r="EJ10" s="1">
        <v>0</v>
      </c>
      <c r="EK10" s="1">
        <v>1</v>
      </c>
      <c r="EL10" s="1">
        <v>-2</v>
      </c>
      <c r="EM10" s="1">
        <v>1</v>
      </c>
      <c r="EN10" s="1">
        <f t="shared" si="24"/>
        <v>-9.1999999999999886</v>
      </c>
      <c r="EO10" s="1">
        <f t="shared" si="24"/>
        <v>-34.499999999999986</v>
      </c>
      <c r="EP10" s="1">
        <f t="shared" si="25"/>
        <v>84.639999999999787</v>
      </c>
      <c r="EQ10" s="1">
        <f t="shared" si="25"/>
        <v>1190.2499999999991</v>
      </c>
      <c r="ER10" s="1">
        <f t="shared" si="26"/>
        <v>1274.889999999999</v>
      </c>
      <c r="ES10" s="1">
        <f t="shared" si="27"/>
        <v>35.705601801398039</v>
      </c>
      <c r="EU10" s="1">
        <v>6</v>
      </c>
      <c r="EV10" s="8" t="s">
        <v>27</v>
      </c>
      <c r="EW10" s="1">
        <f>COUNTIF(EI$3:EI$2000,6)</f>
        <v>0</v>
      </c>
      <c r="EX10" s="9">
        <f t="shared" si="38"/>
        <v>0</v>
      </c>
      <c r="FJ10" s="10">
        <f t="shared" si="28"/>
        <v>0</v>
      </c>
      <c r="FK10" s="10">
        <f t="shared" si="28"/>
        <v>0</v>
      </c>
      <c r="FL10" s="10">
        <f t="shared" si="29"/>
        <v>0</v>
      </c>
      <c r="FM10" s="10">
        <f t="shared" si="29"/>
        <v>0</v>
      </c>
      <c r="FN10" s="10">
        <f t="shared" si="30"/>
        <v>0</v>
      </c>
      <c r="FO10" s="10">
        <f t="shared" si="31"/>
        <v>0</v>
      </c>
      <c r="FQ10" s="1">
        <v>6</v>
      </c>
      <c r="FR10" s="8" t="s">
        <v>27</v>
      </c>
      <c r="FS10" s="1">
        <f>(COUNTIFS(FO4:FO5000,"&gt;=231.30",FO4:FO5000,"&lt;=277.49"))</f>
        <v>0</v>
      </c>
      <c r="FT10" s="9">
        <f t="shared" si="39"/>
        <v>0</v>
      </c>
    </row>
    <row r="11" spans="1:176" x14ac:dyDescent="0.35">
      <c r="A11">
        <v>9.36</v>
      </c>
      <c r="B11">
        <v>192.4</v>
      </c>
      <c r="C11">
        <v>141.80000000000001</v>
      </c>
      <c r="D11">
        <v>157.9</v>
      </c>
      <c r="E11">
        <v>132.5</v>
      </c>
      <c r="F11">
        <v>35.700000000000003</v>
      </c>
      <c r="G11">
        <v>1</v>
      </c>
      <c r="H11">
        <v>1</v>
      </c>
      <c r="I11">
        <v>3</v>
      </c>
      <c r="J11">
        <v>1</v>
      </c>
      <c r="K11">
        <v>1</v>
      </c>
      <c r="L11" s="26">
        <f t="shared" si="0"/>
        <v>34.5</v>
      </c>
      <c r="M11" s="26">
        <f t="shared" si="0"/>
        <v>9.3000000000000114</v>
      </c>
      <c r="N11" s="26">
        <f t="shared" si="1"/>
        <v>1190.25</v>
      </c>
      <c r="O11" s="26">
        <f t="shared" si="1"/>
        <v>86.490000000000208</v>
      </c>
      <c r="P11" s="26">
        <f t="shared" si="2"/>
        <v>1276.7400000000002</v>
      </c>
      <c r="Q11" s="26">
        <f t="shared" si="3"/>
        <v>35.731498709122185</v>
      </c>
      <c r="S11" s="26">
        <v>7</v>
      </c>
      <c r="T11" s="36" t="s">
        <v>28</v>
      </c>
      <c r="U11" s="26">
        <f>COUNTIF(G$3:G$2000,7)</f>
        <v>0</v>
      </c>
      <c r="V11" s="37">
        <f t="shared" si="32"/>
        <v>0</v>
      </c>
      <c r="W11">
        <v>7.0069999999999997</v>
      </c>
      <c r="X11">
        <v>157.9</v>
      </c>
      <c r="Y11">
        <v>119.3</v>
      </c>
      <c r="Z11">
        <v>159.6</v>
      </c>
      <c r="AA11">
        <v>143.80000000000001</v>
      </c>
      <c r="AB11">
        <v>24.5</v>
      </c>
      <c r="AC11">
        <v>1</v>
      </c>
      <c r="AD11">
        <v>1</v>
      </c>
      <c r="AE11">
        <v>2</v>
      </c>
      <c r="AF11">
        <v>1</v>
      </c>
      <c r="AG11">
        <v>1</v>
      </c>
      <c r="AH11" s="10">
        <f t="shared" si="4"/>
        <v>-1.6999999999999886</v>
      </c>
      <c r="AI11" s="10">
        <f t="shared" si="4"/>
        <v>-24.500000000000014</v>
      </c>
      <c r="AJ11" s="10">
        <f t="shared" si="5"/>
        <v>2.8899999999999615</v>
      </c>
      <c r="AK11" s="10">
        <f t="shared" si="5"/>
        <v>600.25000000000068</v>
      </c>
      <c r="AL11" s="10">
        <f t="shared" si="6"/>
        <v>603.14000000000067</v>
      </c>
      <c r="AM11" s="10">
        <f t="shared" si="7"/>
        <v>24.558908770545987</v>
      </c>
      <c r="AO11" s="1">
        <v>7</v>
      </c>
      <c r="AP11" s="8" t="s">
        <v>28</v>
      </c>
      <c r="AQ11" s="1">
        <f>COUNTIF(AC$3:AC$2000,7)</f>
        <v>0</v>
      </c>
      <c r="AR11" s="9">
        <f t="shared" si="33"/>
        <v>0</v>
      </c>
      <c r="AS11">
        <v>7.8109999999999999</v>
      </c>
      <c r="AT11">
        <v>172.7</v>
      </c>
      <c r="AU11">
        <v>49.4</v>
      </c>
      <c r="AV11">
        <v>226.8</v>
      </c>
      <c r="AW11">
        <v>137.4</v>
      </c>
      <c r="AX11">
        <v>103.3</v>
      </c>
      <c r="AY11">
        <v>3</v>
      </c>
      <c r="AZ11">
        <v>0</v>
      </c>
      <c r="BA11">
        <v>2</v>
      </c>
      <c r="BB11">
        <v>-2</v>
      </c>
      <c r="BC11">
        <v>1</v>
      </c>
      <c r="BD11" s="1">
        <f t="shared" si="8"/>
        <v>-54.100000000000023</v>
      </c>
      <c r="BE11" s="1">
        <f t="shared" si="8"/>
        <v>-88</v>
      </c>
      <c r="BF11" s="1">
        <f t="shared" si="9"/>
        <v>2926.8100000000027</v>
      </c>
      <c r="BG11" s="1">
        <f t="shared" si="9"/>
        <v>7744</v>
      </c>
      <c r="BH11" s="1">
        <f t="shared" si="10"/>
        <v>10670.810000000003</v>
      </c>
      <c r="BI11" s="1">
        <f t="shared" si="11"/>
        <v>103.29961277758984</v>
      </c>
      <c r="BK11" s="1">
        <v>7</v>
      </c>
      <c r="BL11" s="8" t="s">
        <v>28</v>
      </c>
      <c r="BM11" s="1">
        <f>COUNTIF(AY$3:AY$2000,7)</f>
        <v>0</v>
      </c>
      <c r="BN11" s="9">
        <f t="shared" si="34"/>
        <v>0</v>
      </c>
      <c r="BO11">
        <v>6.0010000000000003</v>
      </c>
      <c r="BP11">
        <v>197.1</v>
      </c>
      <c r="BQ11">
        <v>127.6</v>
      </c>
      <c r="BR11">
        <v>176</v>
      </c>
      <c r="BS11">
        <v>104.6</v>
      </c>
      <c r="BT11">
        <v>31.2</v>
      </c>
      <c r="BU11">
        <v>1</v>
      </c>
      <c r="BV11">
        <v>0</v>
      </c>
      <c r="BW11">
        <v>2</v>
      </c>
      <c r="BX11">
        <v>-2</v>
      </c>
      <c r="BY11">
        <v>1</v>
      </c>
      <c r="BZ11" s="10">
        <f t="shared" si="12"/>
        <v>21.099999999999994</v>
      </c>
      <c r="CA11" s="10">
        <f t="shared" si="12"/>
        <v>23</v>
      </c>
      <c r="CB11" s="10">
        <f t="shared" si="13"/>
        <v>445.20999999999975</v>
      </c>
      <c r="CC11" s="10">
        <f t="shared" si="13"/>
        <v>529</v>
      </c>
      <c r="CD11" s="10">
        <f t="shared" si="14"/>
        <v>974.20999999999981</v>
      </c>
      <c r="CE11" s="10">
        <f t="shared" si="15"/>
        <v>31.212337304341688</v>
      </c>
      <c r="CG11" s="10">
        <v>7</v>
      </c>
      <c r="CH11" s="24" t="s">
        <v>28</v>
      </c>
      <c r="CI11" s="10">
        <f>COUNTIF(BU$3:BU$2000,7)</f>
        <v>0</v>
      </c>
      <c r="CJ11" s="25">
        <f t="shared" si="35"/>
        <v>0</v>
      </c>
      <c r="CK11">
        <v>7.4569999999999999</v>
      </c>
      <c r="CL11">
        <v>228.7</v>
      </c>
      <c r="CM11">
        <v>113.3</v>
      </c>
      <c r="CN11">
        <v>203.1</v>
      </c>
      <c r="CO11">
        <v>167.7</v>
      </c>
      <c r="CP11">
        <v>60.1</v>
      </c>
      <c r="CQ11">
        <v>2</v>
      </c>
      <c r="CR11">
        <v>0</v>
      </c>
      <c r="CS11">
        <v>2</v>
      </c>
      <c r="CT11">
        <v>-2</v>
      </c>
      <c r="CU11">
        <v>1</v>
      </c>
      <c r="CV11" s="1">
        <f t="shared" si="16"/>
        <v>25.599999999999994</v>
      </c>
      <c r="CW11" s="1">
        <f t="shared" si="16"/>
        <v>-54.399999999999991</v>
      </c>
      <c r="CX11" s="1">
        <f t="shared" si="17"/>
        <v>655.35999999999967</v>
      </c>
      <c r="CY11" s="1">
        <f t="shared" si="17"/>
        <v>2959.3599999999992</v>
      </c>
      <c r="CZ11" s="1">
        <f t="shared" si="18"/>
        <v>3614.7199999999989</v>
      </c>
      <c r="DA11" s="1">
        <f t="shared" si="19"/>
        <v>60.122541529778985</v>
      </c>
      <c r="DC11" s="1">
        <v>7</v>
      </c>
      <c r="DD11" s="8" t="s">
        <v>28</v>
      </c>
      <c r="DE11" s="1">
        <f>COUNTIF(CQ$3:CQ$2000,7)</f>
        <v>0</v>
      </c>
      <c r="DF11" s="9">
        <f t="shared" si="36"/>
        <v>0</v>
      </c>
      <c r="DG11" s="10">
        <v>8.6470000000000002</v>
      </c>
      <c r="DH11" s="10">
        <v>153.19999999999999</v>
      </c>
      <c r="DI11" s="10">
        <v>150.5</v>
      </c>
      <c r="DJ11" s="10">
        <v>-1</v>
      </c>
      <c r="DK11" s="10">
        <v>-1</v>
      </c>
      <c r="DL11" s="10">
        <v>-1</v>
      </c>
      <c r="DM11" s="10">
        <v>-1</v>
      </c>
      <c r="DN11" s="10">
        <v>0</v>
      </c>
      <c r="DO11" s="10">
        <v>2</v>
      </c>
      <c r="DP11" s="10">
        <v>-1</v>
      </c>
      <c r="DQ11" s="10">
        <v>1</v>
      </c>
      <c r="DR11" s="10">
        <f t="shared" si="20"/>
        <v>-7.8000000000000114</v>
      </c>
      <c r="DS11" s="10">
        <f t="shared" si="20"/>
        <v>13.599999999999994</v>
      </c>
      <c r="DT11" s="10">
        <f t="shared" si="21"/>
        <v>60.840000000000174</v>
      </c>
      <c r="DU11" s="10">
        <f t="shared" si="21"/>
        <v>184.95999999999984</v>
      </c>
      <c r="DV11" s="10">
        <f t="shared" si="22"/>
        <v>245.8</v>
      </c>
      <c r="DW11" s="10">
        <f t="shared" si="23"/>
        <v>15.678010077812809</v>
      </c>
      <c r="DY11" s="1">
        <v>7</v>
      </c>
      <c r="DZ11" s="8" t="s">
        <v>28</v>
      </c>
      <c r="EA11" s="1">
        <f>COUNTIF(DM$3:DM$2000,7)</f>
        <v>0</v>
      </c>
      <c r="EB11" s="9">
        <f t="shared" si="37"/>
        <v>0</v>
      </c>
      <c r="EC11" s="1">
        <v>8.702</v>
      </c>
      <c r="ED11" s="1">
        <v>157.9</v>
      </c>
      <c r="EE11" s="1">
        <v>133.4</v>
      </c>
      <c r="EF11" s="1">
        <v>-1</v>
      </c>
      <c r="EG11" s="1">
        <v>-1</v>
      </c>
      <c r="EH11" s="1">
        <v>-1</v>
      </c>
      <c r="EI11" s="1">
        <v>-1</v>
      </c>
      <c r="EJ11" s="1">
        <v>0</v>
      </c>
      <c r="EK11" s="1">
        <v>1</v>
      </c>
      <c r="EL11" s="1">
        <v>-1</v>
      </c>
      <c r="EM11" s="1">
        <v>1</v>
      </c>
      <c r="EN11" s="1">
        <f t="shared" si="24"/>
        <v>-36.400000000000006</v>
      </c>
      <c r="EO11" s="1">
        <f t="shared" si="24"/>
        <v>39.200000000000003</v>
      </c>
      <c r="EP11" s="1">
        <f t="shared" si="25"/>
        <v>1324.9600000000005</v>
      </c>
      <c r="EQ11" s="1">
        <f t="shared" si="25"/>
        <v>1536.6400000000003</v>
      </c>
      <c r="ER11" s="1">
        <f t="shared" si="26"/>
        <v>2861.6000000000008</v>
      </c>
      <c r="ES11" s="1">
        <f t="shared" si="27"/>
        <v>53.493924888719846</v>
      </c>
      <c r="EU11" s="1">
        <v>7</v>
      </c>
      <c r="EV11" s="8" t="s">
        <v>28</v>
      </c>
      <c r="EW11" s="1">
        <f>COUNTIF(EI$3:EI$2000,7)</f>
        <v>0</v>
      </c>
      <c r="EX11" s="9">
        <f t="shared" si="38"/>
        <v>0</v>
      </c>
      <c r="FJ11" s="10">
        <f t="shared" si="28"/>
        <v>0</v>
      </c>
      <c r="FK11" s="10">
        <f t="shared" si="28"/>
        <v>0</v>
      </c>
      <c r="FL11" s="10">
        <f t="shared" si="29"/>
        <v>0</v>
      </c>
      <c r="FM11" s="10">
        <f t="shared" si="29"/>
        <v>0</v>
      </c>
      <c r="FN11" s="10">
        <f t="shared" si="30"/>
        <v>0</v>
      </c>
      <c r="FO11" s="10">
        <f t="shared" si="31"/>
        <v>0</v>
      </c>
      <c r="FQ11" s="1">
        <v>7</v>
      </c>
      <c r="FR11" s="8" t="s">
        <v>28</v>
      </c>
      <c r="FS11" s="1">
        <f>(COUNTIFS(FO4:FO5000,"&gt;=277.5",FO4:FO5000,"&lt;=329.59"))</f>
        <v>0</v>
      </c>
      <c r="FT11" s="9">
        <f t="shared" si="39"/>
        <v>0</v>
      </c>
    </row>
    <row r="12" spans="1:176" x14ac:dyDescent="0.35">
      <c r="A12">
        <v>9.3919999999999995</v>
      </c>
      <c r="B12">
        <v>208.5</v>
      </c>
      <c r="C12">
        <v>132.9</v>
      </c>
      <c r="D12">
        <v>192.4</v>
      </c>
      <c r="E12">
        <v>141.80000000000001</v>
      </c>
      <c r="F12">
        <v>18.399999999999999</v>
      </c>
      <c r="G12">
        <v>1</v>
      </c>
      <c r="H12">
        <v>0</v>
      </c>
      <c r="I12">
        <v>3</v>
      </c>
      <c r="J12">
        <v>-2</v>
      </c>
      <c r="K12">
        <v>1</v>
      </c>
      <c r="L12" s="26">
        <f t="shared" si="0"/>
        <v>16.099999999999994</v>
      </c>
      <c r="M12" s="26">
        <f t="shared" si="0"/>
        <v>-8.9000000000000057</v>
      </c>
      <c r="N12" s="26">
        <f t="shared" si="1"/>
        <v>259.20999999999981</v>
      </c>
      <c r="O12" s="26">
        <f t="shared" si="1"/>
        <v>79.210000000000107</v>
      </c>
      <c r="P12" s="26">
        <f t="shared" si="2"/>
        <v>338.4199999999999</v>
      </c>
      <c r="Q12" s="26">
        <f t="shared" si="3"/>
        <v>18.396195258802834</v>
      </c>
      <c r="S12" s="26">
        <v>10</v>
      </c>
      <c r="U12" s="26">
        <f>COUNTIF(G$3:G$2000,-1)</f>
        <v>40</v>
      </c>
      <c r="W12">
        <v>7.2789999999999999</v>
      </c>
      <c r="X12">
        <v>188.1</v>
      </c>
      <c r="Y12">
        <v>128.69999999999999</v>
      </c>
      <c r="Z12">
        <v>157.9</v>
      </c>
      <c r="AA12">
        <v>119.3</v>
      </c>
      <c r="AB12">
        <v>31.6</v>
      </c>
      <c r="AC12">
        <v>1</v>
      </c>
      <c r="AD12">
        <v>0</v>
      </c>
      <c r="AE12">
        <v>2</v>
      </c>
      <c r="AF12">
        <v>-2</v>
      </c>
      <c r="AG12">
        <v>1</v>
      </c>
      <c r="AH12" s="10">
        <f t="shared" si="4"/>
        <v>30.199999999999989</v>
      </c>
      <c r="AI12" s="10">
        <f t="shared" si="4"/>
        <v>9.3999999999999915</v>
      </c>
      <c r="AJ12" s="10">
        <f t="shared" si="5"/>
        <v>912.03999999999928</v>
      </c>
      <c r="AK12" s="10">
        <f t="shared" si="5"/>
        <v>88.359999999999843</v>
      </c>
      <c r="AL12" s="10">
        <f t="shared" si="6"/>
        <v>1000.3999999999992</v>
      </c>
      <c r="AM12" s="10">
        <f t="shared" si="7"/>
        <v>31.629100524675046</v>
      </c>
      <c r="AO12" s="1">
        <v>10</v>
      </c>
      <c r="AQ12" s="1">
        <f>COUNTIF(AC$3:AC$2000,-1)</f>
        <v>40</v>
      </c>
      <c r="AR12" s="9"/>
      <c r="AS12">
        <v>10.307</v>
      </c>
      <c r="AT12">
        <v>149.9</v>
      </c>
      <c r="AU12">
        <v>62.1</v>
      </c>
      <c r="AV12">
        <v>-1</v>
      </c>
      <c r="AW12">
        <v>-1</v>
      </c>
      <c r="AX12">
        <v>-1</v>
      </c>
      <c r="AY12">
        <v>-1</v>
      </c>
      <c r="AZ12">
        <v>0</v>
      </c>
      <c r="BA12">
        <v>2</v>
      </c>
      <c r="BB12">
        <v>-1</v>
      </c>
      <c r="BC12">
        <v>1</v>
      </c>
      <c r="BD12" s="1">
        <f t="shared" si="8"/>
        <v>-22.799999999999983</v>
      </c>
      <c r="BE12" s="1">
        <f t="shared" si="8"/>
        <v>12.700000000000003</v>
      </c>
      <c r="BF12" s="1">
        <f t="shared" si="9"/>
        <v>519.83999999999924</v>
      </c>
      <c r="BG12" s="1">
        <f t="shared" si="9"/>
        <v>161.29000000000008</v>
      </c>
      <c r="BH12" s="1">
        <f t="shared" si="10"/>
        <v>681.12999999999931</v>
      </c>
      <c r="BI12" s="1">
        <f t="shared" si="11"/>
        <v>26.098467387952098</v>
      </c>
      <c r="BK12" s="1">
        <v>10</v>
      </c>
      <c r="BM12" s="1">
        <f>COUNTIF(AY$3:AY$2000,-1)</f>
        <v>40</v>
      </c>
      <c r="BO12">
        <v>8.5530000000000008</v>
      </c>
      <c r="BP12">
        <v>87.9</v>
      </c>
      <c r="BQ12">
        <v>206.4</v>
      </c>
      <c r="BR12">
        <v>-1</v>
      </c>
      <c r="BS12">
        <v>-1</v>
      </c>
      <c r="BT12">
        <v>-1</v>
      </c>
      <c r="BU12">
        <v>-1</v>
      </c>
      <c r="BV12">
        <v>0</v>
      </c>
      <c r="BW12">
        <v>2</v>
      </c>
      <c r="BX12">
        <v>-1</v>
      </c>
      <c r="BY12">
        <v>1</v>
      </c>
      <c r="BZ12" s="10">
        <f t="shared" si="12"/>
        <v>-109.19999999999999</v>
      </c>
      <c r="CA12" s="10">
        <f t="shared" si="12"/>
        <v>78.800000000000011</v>
      </c>
      <c r="CB12" s="10">
        <f t="shared" si="13"/>
        <v>11924.639999999998</v>
      </c>
      <c r="CC12" s="10">
        <f t="shared" si="13"/>
        <v>6209.4400000000014</v>
      </c>
      <c r="CD12" s="10">
        <f t="shared" si="14"/>
        <v>18134.079999999998</v>
      </c>
      <c r="CE12" s="10">
        <f t="shared" si="15"/>
        <v>134.66283822940906</v>
      </c>
      <c r="CG12" s="10">
        <v>10</v>
      </c>
      <c r="CI12" s="10">
        <f>COUNTIF(BU$3:BU$2000,-1)</f>
        <v>40</v>
      </c>
      <c r="CJ12" s="25"/>
      <c r="CK12">
        <v>7.7450000000000001</v>
      </c>
      <c r="CL12">
        <v>212.8</v>
      </c>
      <c r="CM12">
        <v>63.9</v>
      </c>
      <c r="CN12">
        <v>228.7</v>
      </c>
      <c r="CO12">
        <v>113.3</v>
      </c>
      <c r="CP12">
        <v>51.9</v>
      </c>
      <c r="CQ12">
        <v>2</v>
      </c>
      <c r="CR12">
        <v>0</v>
      </c>
      <c r="CS12">
        <v>2</v>
      </c>
      <c r="CT12">
        <v>-2</v>
      </c>
      <c r="CU12">
        <v>1</v>
      </c>
      <c r="CV12" s="1">
        <f t="shared" si="16"/>
        <v>-15.899999999999977</v>
      </c>
      <c r="CW12" s="1">
        <f t="shared" si="16"/>
        <v>-49.4</v>
      </c>
      <c r="CX12" s="1">
        <f t="shared" si="17"/>
        <v>252.80999999999926</v>
      </c>
      <c r="CY12" s="1">
        <f t="shared" si="17"/>
        <v>2440.3599999999997</v>
      </c>
      <c r="CZ12" s="1">
        <f t="shared" si="18"/>
        <v>2693.1699999999992</v>
      </c>
      <c r="DA12" s="1">
        <f t="shared" si="19"/>
        <v>51.895760905877459</v>
      </c>
      <c r="DC12" s="1">
        <v>10</v>
      </c>
      <c r="DE12" s="1">
        <f>COUNTIF(CQ$3:CQ$2000,-1)</f>
        <v>40</v>
      </c>
      <c r="DF12" s="9"/>
      <c r="DG12" s="10">
        <v>8.7829999999999995</v>
      </c>
      <c r="DH12" s="10">
        <v>153.19999999999999</v>
      </c>
      <c r="DI12" s="10">
        <v>150.30000000000001</v>
      </c>
      <c r="DJ12" s="10">
        <v>153.19999999999999</v>
      </c>
      <c r="DK12" s="10">
        <v>150.5</v>
      </c>
      <c r="DL12" s="10">
        <v>0.2</v>
      </c>
      <c r="DM12" s="10">
        <v>1</v>
      </c>
      <c r="DN12" s="10">
        <v>1</v>
      </c>
      <c r="DO12" s="10">
        <v>3</v>
      </c>
      <c r="DP12" s="10">
        <v>1</v>
      </c>
      <c r="DQ12" s="10">
        <v>1</v>
      </c>
      <c r="DR12" s="10">
        <f t="shared" si="20"/>
        <v>0</v>
      </c>
      <c r="DS12" s="10">
        <f t="shared" si="20"/>
        <v>-0.19999999999998863</v>
      </c>
      <c r="DT12" s="10">
        <f t="shared" si="21"/>
        <v>0</v>
      </c>
      <c r="DU12" s="10">
        <f t="shared" si="21"/>
        <v>3.9999999999995456E-2</v>
      </c>
      <c r="DV12" s="10">
        <f t="shared" si="22"/>
        <v>3.9999999999995456E-2</v>
      </c>
      <c r="DW12" s="10">
        <f t="shared" si="23"/>
        <v>0.19999999999998863</v>
      </c>
      <c r="DY12" s="1">
        <v>10</v>
      </c>
      <c r="EA12" s="1">
        <f>COUNTIF(DM$3:DM$2000,-1)</f>
        <v>40</v>
      </c>
      <c r="EC12" s="1">
        <v>9.3580000000000005</v>
      </c>
      <c r="ED12" s="1">
        <v>162.19999999999999</v>
      </c>
      <c r="EE12" s="1">
        <v>118.7</v>
      </c>
      <c r="EF12" s="1">
        <v>157.9</v>
      </c>
      <c r="EG12" s="1">
        <v>133.4</v>
      </c>
      <c r="EH12" s="1">
        <v>15.3</v>
      </c>
      <c r="EI12" s="1">
        <v>1</v>
      </c>
      <c r="EJ12" s="1">
        <v>1</v>
      </c>
      <c r="EK12" s="1">
        <v>2</v>
      </c>
      <c r="EL12" s="1">
        <v>1</v>
      </c>
      <c r="EM12" s="1">
        <v>1</v>
      </c>
      <c r="EN12" s="1">
        <f t="shared" si="24"/>
        <v>4.2999999999999829</v>
      </c>
      <c r="EO12" s="1">
        <f t="shared" si="24"/>
        <v>-14.700000000000003</v>
      </c>
      <c r="EP12" s="1">
        <f t="shared" si="25"/>
        <v>18.489999999999853</v>
      </c>
      <c r="EQ12" s="1">
        <f t="shared" si="25"/>
        <v>216.09000000000009</v>
      </c>
      <c r="ER12" s="1">
        <f t="shared" si="26"/>
        <v>234.57999999999993</v>
      </c>
      <c r="ES12" s="1">
        <f t="shared" si="27"/>
        <v>15.316004700965586</v>
      </c>
      <c r="EU12" s="1">
        <v>10</v>
      </c>
      <c r="EW12" s="1">
        <f>COUNTIF(EI$3:EI$2000,-1)</f>
        <v>40</v>
      </c>
      <c r="FJ12" s="10">
        <f t="shared" si="28"/>
        <v>0</v>
      </c>
      <c r="FK12" s="10">
        <f t="shared" si="28"/>
        <v>0</v>
      </c>
      <c r="FL12" s="10">
        <f t="shared" si="29"/>
        <v>0</v>
      </c>
      <c r="FM12" s="10">
        <f t="shared" si="29"/>
        <v>0</v>
      </c>
      <c r="FN12" s="10">
        <f t="shared" si="30"/>
        <v>0</v>
      </c>
      <c r="FO12" s="10">
        <f t="shared" si="31"/>
        <v>0</v>
      </c>
    </row>
    <row r="13" spans="1:176" x14ac:dyDescent="0.35">
      <c r="A13">
        <v>9.4239999999999995</v>
      </c>
      <c r="B13">
        <v>212.8</v>
      </c>
      <c r="C13">
        <v>132.9</v>
      </c>
      <c r="D13">
        <v>208.5</v>
      </c>
      <c r="E13">
        <v>132.9</v>
      </c>
      <c r="F13">
        <v>4.3</v>
      </c>
      <c r="G13">
        <v>1</v>
      </c>
      <c r="H13">
        <v>0</v>
      </c>
      <c r="I13">
        <v>3</v>
      </c>
      <c r="J13">
        <v>-2</v>
      </c>
      <c r="K13">
        <v>1</v>
      </c>
      <c r="L13" s="26">
        <f t="shared" si="0"/>
        <v>4.3000000000000114</v>
      </c>
      <c r="M13" s="26">
        <f t="shared" si="0"/>
        <v>0</v>
      </c>
      <c r="N13" s="26">
        <f t="shared" si="1"/>
        <v>18.490000000000098</v>
      </c>
      <c r="O13" s="26">
        <f t="shared" si="1"/>
        <v>0</v>
      </c>
      <c r="P13" s="26">
        <f t="shared" si="2"/>
        <v>18.490000000000098</v>
      </c>
      <c r="Q13" s="26">
        <f t="shared" si="3"/>
        <v>4.3000000000000114</v>
      </c>
      <c r="S13" s="26" t="s">
        <v>53</v>
      </c>
      <c r="U13" s="26">
        <f>SUM(U5:U11)</f>
        <v>108</v>
      </c>
      <c r="V13" s="26">
        <f>SUM(V5:V11)</f>
        <v>0.98181818181818181</v>
      </c>
      <c r="W13">
        <v>7.367</v>
      </c>
      <c r="X13">
        <v>134.19999999999999</v>
      </c>
      <c r="Y13">
        <v>24</v>
      </c>
      <c r="Z13">
        <v>188.1</v>
      </c>
      <c r="AA13">
        <v>128.69999999999999</v>
      </c>
      <c r="AB13">
        <v>117.7</v>
      </c>
      <c r="AC13">
        <v>3</v>
      </c>
      <c r="AD13">
        <v>0</v>
      </c>
      <c r="AE13">
        <v>2</v>
      </c>
      <c r="AF13">
        <v>-2</v>
      </c>
      <c r="AG13">
        <v>1</v>
      </c>
      <c r="AH13" s="10">
        <f t="shared" si="4"/>
        <v>-53.900000000000006</v>
      </c>
      <c r="AI13" s="10">
        <f t="shared" si="4"/>
        <v>-104.69999999999999</v>
      </c>
      <c r="AJ13" s="10">
        <f t="shared" si="5"/>
        <v>2905.2100000000005</v>
      </c>
      <c r="AK13" s="10">
        <f t="shared" si="5"/>
        <v>10962.089999999998</v>
      </c>
      <c r="AL13" s="10">
        <f t="shared" si="6"/>
        <v>13867.3</v>
      </c>
      <c r="AM13" s="10">
        <f t="shared" si="7"/>
        <v>117.75950067828921</v>
      </c>
      <c r="AO13" s="1" t="s">
        <v>53</v>
      </c>
      <c r="AQ13" s="1">
        <f>SUM(AQ5:AQ11)</f>
        <v>94</v>
      </c>
      <c r="AR13" s="1">
        <f>SUM(AR5:AR11)</f>
        <v>1</v>
      </c>
      <c r="AS13">
        <v>10.875</v>
      </c>
      <c r="AT13">
        <v>220.2</v>
      </c>
      <c r="AU13">
        <v>124.2</v>
      </c>
      <c r="AV13">
        <v>149.9</v>
      </c>
      <c r="AW13">
        <v>62.1</v>
      </c>
      <c r="AX13">
        <v>93.8</v>
      </c>
      <c r="AY13">
        <v>3</v>
      </c>
      <c r="AZ13">
        <v>0</v>
      </c>
      <c r="BA13">
        <v>2</v>
      </c>
      <c r="BB13">
        <v>0</v>
      </c>
      <c r="BC13">
        <v>1</v>
      </c>
      <c r="BD13" s="1">
        <f t="shared" si="8"/>
        <v>70.299999999999983</v>
      </c>
      <c r="BE13" s="1">
        <f t="shared" si="8"/>
        <v>62.1</v>
      </c>
      <c r="BF13" s="1">
        <f t="shared" si="9"/>
        <v>4942.0899999999974</v>
      </c>
      <c r="BG13" s="1">
        <f t="shared" si="9"/>
        <v>3856.4100000000003</v>
      </c>
      <c r="BH13" s="1">
        <f t="shared" si="10"/>
        <v>8798.4999999999982</v>
      </c>
      <c r="BI13" s="1">
        <f t="shared" si="11"/>
        <v>93.80031982887904</v>
      </c>
      <c r="BK13" s="1" t="s">
        <v>53</v>
      </c>
      <c r="BM13" s="1">
        <f>SUM(BM5:BM11)</f>
        <v>88</v>
      </c>
      <c r="BN13" s="1">
        <f>SUM(BN5:BN11)</f>
        <v>1</v>
      </c>
      <c r="BO13">
        <v>8.9130000000000003</v>
      </c>
      <c r="BP13">
        <v>119.2</v>
      </c>
      <c r="BQ13">
        <v>137.80000000000001</v>
      </c>
      <c r="BR13">
        <v>87.9</v>
      </c>
      <c r="BS13">
        <v>206.4</v>
      </c>
      <c r="BT13">
        <v>75.400000000000006</v>
      </c>
      <c r="BU13">
        <v>2</v>
      </c>
      <c r="BV13">
        <v>0</v>
      </c>
      <c r="BW13">
        <v>2</v>
      </c>
      <c r="BX13">
        <v>0</v>
      </c>
      <c r="BY13">
        <v>1</v>
      </c>
      <c r="BZ13" s="10">
        <f t="shared" si="12"/>
        <v>31.299999999999997</v>
      </c>
      <c r="CA13" s="10">
        <f t="shared" si="12"/>
        <v>-68.599999999999994</v>
      </c>
      <c r="CB13" s="10">
        <f t="shared" si="13"/>
        <v>979.68999999999983</v>
      </c>
      <c r="CC13" s="10">
        <f t="shared" si="13"/>
        <v>4705.9599999999991</v>
      </c>
      <c r="CD13" s="10">
        <f t="shared" si="14"/>
        <v>5685.6499999999987</v>
      </c>
      <c r="CE13" s="10">
        <f t="shared" si="15"/>
        <v>75.403249266858509</v>
      </c>
      <c r="CG13" s="10" t="s">
        <v>53</v>
      </c>
      <c r="CI13" s="10">
        <f>SUM(CI5:CI11)</f>
        <v>76</v>
      </c>
      <c r="CJ13" s="10">
        <f>SUM(CJ5:CJ11)</f>
        <v>1</v>
      </c>
      <c r="CK13">
        <v>7.8170000000000002</v>
      </c>
      <c r="CL13">
        <v>199</v>
      </c>
      <c r="CM13">
        <v>59.7</v>
      </c>
      <c r="CN13">
        <v>212.8</v>
      </c>
      <c r="CO13">
        <v>63.9</v>
      </c>
      <c r="CP13">
        <v>14.4</v>
      </c>
      <c r="CQ13">
        <v>1</v>
      </c>
      <c r="CR13">
        <v>0</v>
      </c>
      <c r="CS13">
        <v>2</v>
      </c>
      <c r="CT13">
        <v>-2</v>
      </c>
      <c r="CU13">
        <v>1</v>
      </c>
      <c r="CV13" s="1">
        <f t="shared" si="16"/>
        <v>-13.800000000000011</v>
      </c>
      <c r="CW13" s="1">
        <f t="shared" si="16"/>
        <v>-4.1999999999999957</v>
      </c>
      <c r="CX13" s="1">
        <f t="shared" si="17"/>
        <v>190.44000000000031</v>
      </c>
      <c r="CY13" s="1">
        <f t="shared" si="17"/>
        <v>17.639999999999965</v>
      </c>
      <c r="CZ13" s="1">
        <f t="shared" si="18"/>
        <v>208.08000000000027</v>
      </c>
      <c r="DA13" s="1">
        <f t="shared" si="19"/>
        <v>14.424978336205578</v>
      </c>
      <c r="DC13" s="1" t="s">
        <v>53</v>
      </c>
      <c r="DE13" s="1">
        <f>SUM(DE5:DE11)</f>
        <v>89</v>
      </c>
      <c r="DF13" s="1">
        <f>SUM(DF5:DF11)</f>
        <v>1</v>
      </c>
      <c r="DG13" s="10">
        <v>13.382999999999999</v>
      </c>
      <c r="DH13" s="10">
        <v>205.4</v>
      </c>
      <c r="DI13" s="10">
        <v>146.1</v>
      </c>
      <c r="DJ13" s="10">
        <v>-1</v>
      </c>
      <c r="DK13" s="10">
        <v>-1</v>
      </c>
      <c r="DL13" s="10">
        <v>-1</v>
      </c>
      <c r="DM13" s="10">
        <v>-1</v>
      </c>
      <c r="DN13" s="10">
        <v>0</v>
      </c>
      <c r="DO13" s="10">
        <v>3</v>
      </c>
      <c r="DP13" s="10">
        <v>-1</v>
      </c>
      <c r="DQ13" s="10">
        <v>1</v>
      </c>
      <c r="DR13" s="10">
        <f t="shared" si="20"/>
        <v>52.200000000000017</v>
      </c>
      <c r="DS13" s="10">
        <f t="shared" si="20"/>
        <v>-4.2000000000000171</v>
      </c>
      <c r="DT13" s="10">
        <f t="shared" si="21"/>
        <v>2724.840000000002</v>
      </c>
      <c r="DU13" s="10">
        <f t="shared" si="21"/>
        <v>17.640000000000143</v>
      </c>
      <c r="DV13" s="10">
        <f t="shared" si="22"/>
        <v>2742.4800000000023</v>
      </c>
      <c r="DW13" s="10">
        <f t="shared" si="23"/>
        <v>52.368692937670332</v>
      </c>
      <c r="DY13" s="1" t="s">
        <v>53</v>
      </c>
      <c r="EA13" s="1">
        <f>SUM(EA5:EA11)</f>
        <v>74</v>
      </c>
      <c r="EB13" s="1">
        <f>SUM(EB5:EB11)</f>
        <v>1</v>
      </c>
      <c r="EC13" s="1">
        <v>12.773999999999999</v>
      </c>
      <c r="ED13" s="1">
        <v>133.19999999999999</v>
      </c>
      <c r="EE13" s="1">
        <v>62.1</v>
      </c>
      <c r="EF13" s="1">
        <v>-1</v>
      </c>
      <c r="EG13" s="1">
        <v>-1</v>
      </c>
      <c r="EH13" s="1">
        <v>-1</v>
      </c>
      <c r="EI13" s="1">
        <v>-1</v>
      </c>
      <c r="EJ13" s="1">
        <v>0</v>
      </c>
      <c r="EK13" s="1">
        <v>2</v>
      </c>
      <c r="EL13" s="1">
        <v>-1</v>
      </c>
      <c r="EM13" s="1">
        <v>1</v>
      </c>
      <c r="EN13" s="1">
        <f t="shared" si="24"/>
        <v>-29</v>
      </c>
      <c r="EO13" s="1">
        <f t="shared" si="24"/>
        <v>-56.6</v>
      </c>
      <c r="EP13" s="1">
        <f t="shared" si="25"/>
        <v>841</v>
      </c>
      <c r="EQ13" s="1">
        <f t="shared" si="25"/>
        <v>3203.56</v>
      </c>
      <c r="ER13" s="1">
        <f t="shared" si="26"/>
        <v>4044.56</v>
      </c>
      <c r="ES13" s="1">
        <f t="shared" si="27"/>
        <v>63.596855268165577</v>
      </c>
      <c r="EU13" s="1" t="s">
        <v>53</v>
      </c>
      <c r="EW13" s="1">
        <f>SUM(EW5:EW11)</f>
        <v>104</v>
      </c>
      <c r="EX13" s="1">
        <f>SUM(EX5:EX11)</f>
        <v>1</v>
      </c>
      <c r="FJ13" s="10">
        <f t="shared" si="28"/>
        <v>0</v>
      </c>
      <c r="FK13" s="10">
        <f t="shared" si="28"/>
        <v>0</v>
      </c>
      <c r="FL13" s="10">
        <f t="shared" si="29"/>
        <v>0</v>
      </c>
      <c r="FM13" s="10">
        <f t="shared" si="29"/>
        <v>0</v>
      </c>
      <c r="FN13" s="10">
        <f t="shared" si="30"/>
        <v>0</v>
      </c>
      <c r="FO13" s="10">
        <f t="shared" si="31"/>
        <v>0</v>
      </c>
    </row>
    <row r="14" spans="1:176" x14ac:dyDescent="0.35">
      <c r="A14">
        <v>12.952</v>
      </c>
      <c r="B14">
        <v>196.2</v>
      </c>
      <c r="C14">
        <v>128.69999999999999</v>
      </c>
      <c r="D14">
        <v>-1</v>
      </c>
      <c r="E14">
        <v>-1</v>
      </c>
      <c r="F14">
        <v>-1</v>
      </c>
      <c r="G14">
        <v>-1</v>
      </c>
      <c r="H14">
        <v>0</v>
      </c>
      <c r="I14">
        <v>3</v>
      </c>
      <c r="J14">
        <v>-1</v>
      </c>
      <c r="K14">
        <v>1</v>
      </c>
      <c r="L14" s="26">
        <f t="shared" si="0"/>
        <v>-16.600000000000023</v>
      </c>
      <c r="M14" s="26">
        <f t="shared" si="0"/>
        <v>-4.2000000000000171</v>
      </c>
      <c r="N14" s="26">
        <f t="shared" si="1"/>
        <v>275.56000000000074</v>
      </c>
      <c r="O14" s="26">
        <f t="shared" si="1"/>
        <v>17.640000000000143</v>
      </c>
      <c r="P14" s="26">
        <f t="shared" si="2"/>
        <v>293.2000000000009</v>
      </c>
      <c r="Q14" s="26">
        <f t="shared" si="3"/>
        <v>17.123083834403221</v>
      </c>
      <c r="W14">
        <v>10.271000000000001</v>
      </c>
      <c r="X14">
        <v>154.6</v>
      </c>
      <c r="Y14">
        <v>155.19999999999999</v>
      </c>
      <c r="Z14">
        <v>-1</v>
      </c>
      <c r="AA14">
        <v>-1</v>
      </c>
      <c r="AB14">
        <v>-1</v>
      </c>
      <c r="AC14">
        <v>-1</v>
      </c>
      <c r="AD14">
        <v>0</v>
      </c>
      <c r="AE14">
        <v>2</v>
      </c>
      <c r="AF14">
        <v>-1</v>
      </c>
      <c r="AG14">
        <v>1</v>
      </c>
      <c r="AH14" s="10">
        <f t="shared" si="4"/>
        <v>20.400000000000006</v>
      </c>
      <c r="AI14" s="10">
        <f t="shared" si="4"/>
        <v>131.19999999999999</v>
      </c>
      <c r="AJ14" s="10">
        <f t="shared" si="5"/>
        <v>416.16000000000025</v>
      </c>
      <c r="AK14" s="10">
        <f t="shared" si="5"/>
        <v>17213.439999999999</v>
      </c>
      <c r="AL14" s="10">
        <f t="shared" si="6"/>
        <v>17629.599999999999</v>
      </c>
      <c r="AM14" s="10">
        <f t="shared" si="7"/>
        <v>132.77650394553999</v>
      </c>
      <c r="AS14">
        <v>11.403</v>
      </c>
      <c r="AT14">
        <v>223.3</v>
      </c>
      <c r="AU14">
        <v>134.30000000000001</v>
      </c>
      <c r="AV14">
        <v>220.2</v>
      </c>
      <c r="AW14">
        <v>124.2</v>
      </c>
      <c r="AX14">
        <v>10.5</v>
      </c>
      <c r="AY14">
        <v>1</v>
      </c>
      <c r="AZ14">
        <v>1</v>
      </c>
      <c r="BA14">
        <v>3</v>
      </c>
      <c r="BB14">
        <v>1</v>
      </c>
      <c r="BC14">
        <v>1</v>
      </c>
      <c r="BD14" s="1">
        <f t="shared" si="8"/>
        <v>3.1000000000000227</v>
      </c>
      <c r="BE14" s="1">
        <f t="shared" si="8"/>
        <v>10.100000000000009</v>
      </c>
      <c r="BF14" s="1">
        <f t="shared" si="9"/>
        <v>9.6100000000001415</v>
      </c>
      <c r="BG14" s="1">
        <f t="shared" si="9"/>
        <v>102.01000000000018</v>
      </c>
      <c r="BH14" s="1">
        <f t="shared" si="10"/>
        <v>111.62000000000032</v>
      </c>
      <c r="BI14" s="1">
        <f t="shared" si="11"/>
        <v>10.565036677645768</v>
      </c>
      <c r="BO14">
        <v>9.2330000000000005</v>
      </c>
      <c r="BP14">
        <v>178.1</v>
      </c>
      <c r="BQ14">
        <v>134.30000000000001</v>
      </c>
      <c r="BR14">
        <v>119.2</v>
      </c>
      <c r="BS14">
        <v>137.80000000000001</v>
      </c>
      <c r="BT14">
        <v>59</v>
      </c>
      <c r="BU14">
        <v>2</v>
      </c>
      <c r="BV14">
        <v>0</v>
      </c>
      <c r="BW14">
        <v>2</v>
      </c>
      <c r="BX14">
        <v>0</v>
      </c>
      <c r="BY14">
        <v>1</v>
      </c>
      <c r="BZ14" s="10">
        <f t="shared" si="12"/>
        <v>58.899999999999991</v>
      </c>
      <c r="CA14" s="10">
        <f t="shared" si="12"/>
        <v>-3.5</v>
      </c>
      <c r="CB14" s="10">
        <f t="shared" si="13"/>
        <v>3469.2099999999991</v>
      </c>
      <c r="CC14" s="10">
        <f t="shared" si="13"/>
        <v>12.25</v>
      </c>
      <c r="CD14" s="10">
        <f t="shared" si="14"/>
        <v>3481.4599999999991</v>
      </c>
      <c r="CE14" s="10">
        <f t="shared" si="15"/>
        <v>59.003898176306954</v>
      </c>
      <c r="CK14">
        <v>11.065</v>
      </c>
      <c r="CL14">
        <v>96.7</v>
      </c>
      <c r="CM14">
        <v>134.9</v>
      </c>
      <c r="CN14">
        <v>-1</v>
      </c>
      <c r="CO14">
        <v>-1</v>
      </c>
      <c r="CP14">
        <v>-1</v>
      </c>
      <c r="CQ14">
        <v>-1</v>
      </c>
      <c r="CR14">
        <v>0</v>
      </c>
      <c r="CS14">
        <v>2</v>
      </c>
      <c r="CT14">
        <v>-1</v>
      </c>
      <c r="CU14">
        <v>1</v>
      </c>
      <c r="CV14" s="1">
        <f t="shared" si="16"/>
        <v>-102.3</v>
      </c>
      <c r="CW14" s="1">
        <f t="shared" si="16"/>
        <v>75.2</v>
      </c>
      <c r="CX14" s="1">
        <f t="shared" si="17"/>
        <v>10465.289999999999</v>
      </c>
      <c r="CY14" s="1">
        <f t="shared" si="17"/>
        <v>5655.0400000000009</v>
      </c>
      <c r="CZ14" s="1">
        <f t="shared" si="18"/>
        <v>16120.33</v>
      </c>
      <c r="DA14" s="1">
        <f t="shared" si="19"/>
        <v>126.96586155341127</v>
      </c>
      <c r="DG14" s="10">
        <v>13.679</v>
      </c>
      <c r="DH14" s="10">
        <v>208.1</v>
      </c>
      <c r="DI14" s="10">
        <v>107.1</v>
      </c>
      <c r="DJ14" s="10">
        <v>205.4</v>
      </c>
      <c r="DK14" s="10">
        <v>146.1</v>
      </c>
      <c r="DL14" s="10">
        <v>39.1</v>
      </c>
      <c r="DM14" s="10">
        <v>1</v>
      </c>
      <c r="DN14" s="10">
        <v>1</v>
      </c>
      <c r="DO14" s="10">
        <v>4</v>
      </c>
      <c r="DP14" s="10">
        <v>1</v>
      </c>
      <c r="DQ14" s="10">
        <v>1</v>
      </c>
      <c r="DR14" s="10">
        <f t="shared" si="20"/>
        <v>2.6999999999999886</v>
      </c>
      <c r="DS14" s="10">
        <f t="shared" si="20"/>
        <v>-39</v>
      </c>
      <c r="DT14" s="10">
        <f t="shared" si="21"/>
        <v>7.2899999999999388</v>
      </c>
      <c r="DU14" s="10">
        <f t="shared" si="21"/>
        <v>1521</v>
      </c>
      <c r="DV14" s="10">
        <f t="shared" si="22"/>
        <v>1528.29</v>
      </c>
      <c r="DW14" s="10">
        <f t="shared" si="23"/>
        <v>39.09334981809566</v>
      </c>
      <c r="EC14" s="1">
        <v>13.15</v>
      </c>
      <c r="ED14" s="1">
        <v>142.5</v>
      </c>
      <c r="EE14" s="1">
        <v>42.8</v>
      </c>
      <c r="EF14" s="1">
        <v>133.19999999999999</v>
      </c>
      <c r="EG14" s="1">
        <v>62.1</v>
      </c>
      <c r="EH14" s="1">
        <v>21.5</v>
      </c>
      <c r="EI14" s="1">
        <v>1</v>
      </c>
      <c r="EJ14" s="1">
        <v>1</v>
      </c>
      <c r="EK14" s="1">
        <v>3</v>
      </c>
      <c r="EL14" s="1">
        <v>1</v>
      </c>
      <c r="EM14" s="1">
        <v>1</v>
      </c>
      <c r="EN14" s="1">
        <f t="shared" si="24"/>
        <v>9.3000000000000114</v>
      </c>
      <c r="EO14" s="1">
        <f t="shared" si="24"/>
        <v>-19.300000000000004</v>
      </c>
      <c r="EP14" s="1">
        <f t="shared" si="25"/>
        <v>86.490000000000208</v>
      </c>
      <c r="EQ14" s="1">
        <f t="shared" si="25"/>
        <v>372.49000000000018</v>
      </c>
      <c r="ER14" s="1">
        <f t="shared" si="26"/>
        <v>458.98000000000036</v>
      </c>
      <c r="ES14" s="1">
        <f t="shared" si="27"/>
        <v>21.423818520515905</v>
      </c>
      <c r="FJ14" s="10">
        <f t="shared" si="28"/>
        <v>0</v>
      </c>
      <c r="FK14" s="10">
        <f t="shared" si="28"/>
        <v>0</v>
      </c>
      <c r="FL14" s="10">
        <f t="shared" si="29"/>
        <v>0</v>
      </c>
      <c r="FM14" s="10">
        <f t="shared" si="29"/>
        <v>0</v>
      </c>
      <c r="FN14" s="10">
        <f t="shared" si="30"/>
        <v>0</v>
      </c>
      <c r="FO14" s="10">
        <f t="shared" si="31"/>
        <v>0</v>
      </c>
    </row>
    <row r="15" spans="1:176" x14ac:dyDescent="0.35">
      <c r="A15">
        <v>13.672000000000001</v>
      </c>
      <c r="B15">
        <v>195.5</v>
      </c>
      <c r="C15">
        <v>137.4</v>
      </c>
      <c r="D15">
        <v>196.2</v>
      </c>
      <c r="E15">
        <v>128.69999999999999</v>
      </c>
      <c r="F15">
        <v>8.6999999999999993</v>
      </c>
      <c r="G15">
        <v>1</v>
      </c>
      <c r="H15">
        <v>1</v>
      </c>
      <c r="I15">
        <v>4</v>
      </c>
      <c r="J15">
        <v>1</v>
      </c>
      <c r="K15">
        <v>1</v>
      </c>
      <c r="L15" s="26">
        <f t="shared" si="0"/>
        <v>-0.69999999999998863</v>
      </c>
      <c r="M15" s="26">
        <f t="shared" si="0"/>
        <v>8.7000000000000171</v>
      </c>
      <c r="N15" s="26">
        <f t="shared" si="1"/>
        <v>0.48999999999998406</v>
      </c>
      <c r="O15" s="26">
        <f t="shared" si="1"/>
        <v>75.690000000000296</v>
      </c>
      <c r="P15" s="26">
        <f t="shared" si="2"/>
        <v>76.180000000000277</v>
      </c>
      <c r="Q15" s="26">
        <f t="shared" si="3"/>
        <v>8.7281154896117332</v>
      </c>
      <c r="W15">
        <v>10.798999999999999</v>
      </c>
      <c r="X15">
        <v>217.6</v>
      </c>
      <c r="Y15">
        <v>130.69999999999999</v>
      </c>
      <c r="Z15">
        <v>154.6</v>
      </c>
      <c r="AA15">
        <v>155.19999999999999</v>
      </c>
      <c r="AB15">
        <v>67.5</v>
      </c>
      <c r="AC15">
        <v>2</v>
      </c>
      <c r="AD15">
        <v>0</v>
      </c>
      <c r="AE15">
        <v>2</v>
      </c>
      <c r="AF15">
        <v>0</v>
      </c>
      <c r="AG15">
        <v>1</v>
      </c>
      <c r="AH15" s="10">
        <f t="shared" si="4"/>
        <v>63</v>
      </c>
      <c r="AI15" s="10">
        <f t="shared" si="4"/>
        <v>-24.5</v>
      </c>
      <c r="AJ15" s="10">
        <f t="shared" si="5"/>
        <v>3969</v>
      </c>
      <c r="AK15" s="10">
        <f t="shared" si="5"/>
        <v>600.25</v>
      </c>
      <c r="AL15" s="10">
        <f t="shared" si="6"/>
        <v>4569.25</v>
      </c>
      <c r="AM15" s="10">
        <f t="shared" si="7"/>
        <v>67.59622770539788</v>
      </c>
      <c r="AS15">
        <v>11.459</v>
      </c>
      <c r="AT15">
        <v>203.1</v>
      </c>
      <c r="AU15">
        <v>150.69999999999999</v>
      </c>
      <c r="AV15">
        <v>223.3</v>
      </c>
      <c r="AW15">
        <v>134.30000000000001</v>
      </c>
      <c r="AX15">
        <v>26.1</v>
      </c>
      <c r="AY15">
        <v>1</v>
      </c>
      <c r="AZ15">
        <v>0</v>
      </c>
      <c r="BA15">
        <v>3</v>
      </c>
      <c r="BB15">
        <v>-2</v>
      </c>
      <c r="BC15">
        <v>1</v>
      </c>
      <c r="BD15" s="1">
        <f t="shared" si="8"/>
        <v>-20.200000000000017</v>
      </c>
      <c r="BE15" s="1">
        <f t="shared" si="8"/>
        <v>16.399999999999977</v>
      </c>
      <c r="BF15" s="1">
        <f t="shared" si="9"/>
        <v>408.0400000000007</v>
      </c>
      <c r="BG15" s="1">
        <f t="shared" si="9"/>
        <v>268.95999999999924</v>
      </c>
      <c r="BH15" s="1">
        <f t="shared" si="10"/>
        <v>677</v>
      </c>
      <c r="BI15" s="1">
        <f t="shared" si="11"/>
        <v>26.019223662515376</v>
      </c>
      <c r="BO15">
        <v>9.6969999999999992</v>
      </c>
      <c r="BP15">
        <v>176.2</v>
      </c>
      <c r="BQ15">
        <v>135.6</v>
      </c>
      <c r="BR15">
        <v>178.1</v>
      </c>
      <c r="BS15">
        <v>134.30000000000001</v>
      </c>
      <c r="BT15">
        <v>2.2999999999999998</v>
      </c>
      <c r="BU15">
        <v>1</v>
      </c>
      <c r="BV15">
        <v>1</v>
      </c>
      <c r="BW15">
        <v>3</v>
      </c>
      <c r="BX15">
        <v>1</v>
      </c>
      <c r="BY15">
        <v>1</v>
      </c>
      <c r="BZ15" s="10">
        <f t="shared" si="12"/>
        <v>-1.9000000000000057</v>
      </c>
      <c r="CA15" s="10">
        <f t="shared" si="12"/>
        <v>1.2999999999999829</v>
      </c>
      <c r="CB15" s="10">
        <f t="shared" si="13"/>
        <v>3.6100000000000216</v>
      </c>
      <c r="CC15" s="10">
        <f t="shared" si="13"/>
        <v>1.6899999999999558</v>
      </c>
      <c r="CD15" s="10">
        <f t="shared" si="14"/>
        <v>5.2999999999999776</v>
      </c>
      <c r="CE15" s="10">
        <f t="shared" si="15"/>
        <v>2.3021728866442626</v>
      </c>
      <c r="CK15">
        <v>11.201000000000001</v>
      </c>
      <c r="CL15">
        <v>111.6</v>
      </c>
      <c r="CM15">
        <v>61.9</v>
      </c>
      <c r="CN15">
        <v>96.7</v>
      </c>
      <c r="CO15">
        <v>134.9</v>
      </c>
      <c r="CP15">
        <v>74.5</v>
      </c>
      <c r="CQ15">
        <v>2</v>
      </c>
      <c r="CR15">
        <v>0</v>
      </c>
      <c r="CS15">
        <v>2</v>
      </c>
      <c r="CT15">
        <v>0</v>
      </c>
      <c r="CU15">
        <v>1</v>
      </c>
      <c r="CV15" s="1">
        <f t="shared" si="16"/>
        <v>14.899999999999991</v>
      </c>
      <c r="CW15" s="1">
        <f t="shared" si="16"/>
        <v>-73</v>
      </c>
      <c r="CX15" s="1">
        <f t="shared" si="17"/>
        <v>222.00999999999974</v>
      </c>
      <c r="CY15" s="1">
        <f t="shared" si="17"/>
        <v>5329</v>
      </c>
      <c r="CZ15" s="1">
        <f t="shared" si="18"/>
        <v>5551.0099999999993</v>
      </c>
      <c r="DA15" s="1">
        <f t="shared" si="19"/>
        <v>74.505100496543179</v>
      </c>
      <c r="DG15" s="10">
        <v>13.743</v>
      </c>
      <c r="DH15" s="10">
        <v>217.3</v>
      </c>
      <c r="DI15" s="10">
        <v>108.7</v>
      </c>
      <c r="DJ15" s="10">
        <v>208.1</v>
      </c>
      <c r="DK15" s="10">
        <v>107.1</v>
      </c>
      <c r="DL15" s="10">
        <v>9.4</v>
      </c>
      <c r="DM15" s="10">
        <v>1</v>
      </c>
      <c r="DN15" s="10">
        <v>0</v>
      </c>
      <c r="DO15" s="10">
        <v>4</v>
      </c>
      <c r="DP15" s="10">
        <v>-2</v>
      </c>
      <c r="DQ15" s="10">
        <v>1</v>
      </c>
      <c r="DR15" s="10">
        <f t="shared" si="20"/>
        <v>9.2000000000000171</v>
      </c>
      <c r="DS15" s="10">
        <f t="shared" si="20"/>
        <v>1.6000000000000085</v>
      </c>
      <c r="DT15" s="10">
        <f t="shared" si="21"/>
        <v>84.640000000000313</v>
      </c>
      <c r="DU15" s="10">
        <f t="shared" si="21"/>
        <v>2.5600000000000271</v>
      </c>
      <c r="DV15" s="10">
        <f t="shared" si="22"/>
        <v>87.200000000000344</v>
      </c>
      <c r="DW15" s="10">
        <f t="shared" si="23"/>
        <v>9.3380940239430199</v>
      </c>
      <c r="EC15" s="1">
        <v>13.43</v>
      </c>
      <c r="ED15" s="1">
        <v>128.30000000000001</v>
      </c>
      <c r="EE15" s="1">
        <v>25.8</v>
      </c>
      <c r="EF15" s="1">
        <v>142.5</v>
      </c>
      <c r="EG15" s="1">
        <v>42.8</v>
      </c>
      <c r="EH15" s="1">
        <v>22.1</v>
      </c>
      <c r="EI15" s="1">
        <v>1</v>
      </c>
      <c r="EJ15" s="1">
        <v>0</v>
      </c>
      <c r="EK15" s="1">
        <v>3</v>
      </c>
      <c r="EL15" s="1">
        <v>-2</v>
      </c>
      <c r="EM15" s="1">
        <v>1</v>
      </c>
      <c r="EN15" s="1">
        <f t="shared" si="24"/>
        <v>-14.199999999999989</v>
      </c>
      <c r="EO15" s="1">
        <f t="shared" si="24"/>
        <v>-16.999999999999996</v>
      </c>
      <c r="EP15" s="1">
        <f t="shared" si="25"/>
        <v>201.63999999999967</v>
      </c>
      <c r="EQ15" s="1">
        <f t="shared" si="25"/>
        <v>288.99999999999989</v>
      </c>
      <c r="ER15" s="1">
        <f t="shared" si="26"/>
        <v>490.63999999999953</v>
      </c>
      <c r="ES15" s="1">
        <f t="shared" si="27"/>
        <v>22.150395030337485</v>
      </c>
      <c r="FJ15" s="10">
        <f t="shared" si="28"/>
        <v>0</v>
      </c>
      <c r="FK15" s="10">
        <f t="shared" si="28"/>
        <v>0</v>
      </c>
      <c r="FL15" s="10">
        <f t="shared" si="29"/>
        <v>0</v>
      </c>
      <c r="FM15" s="10">
        <f t="shared" si="29"/>
        <v>0</v>
      </c>
      <c r="FN15" s="10">
        <f t="shared" si="30"/>
        <v>0</v>
      </c>
      <c r="FO15" s="10">
        <f t="shared" si="31"/>
        <v>0</v>
      </c>
    </row>
    <row r="16" spans="1:176" x14ac:dyDescent="0.35">
      <c r="A16">
        <v>17.536000000000001</v>
      </c>
      <c r="B16">
        <v>116.4</v>
      </c>
      <c r="C16">
        <v>136.30000000000001</v>
      </c>
      <c r="D16">
        <v>-1</v>
      </c>
      <c r="E16">
        <v>-1</v>
      </c>
      <c r="F16">
        <v>-1</v>
      </c>
      <c r="G16">
        <v>-1</v>
      </c>
      <c r="H16">
        <v>0</v>
      </c>
      <c r="I16">
        <v>4</v>
      </c>
      <c r="J16">
        <v>-1</v>
      </c>
      <c r="K16">
        <v>1</v>
      </c>
      <c r="L16" s="26">
        <f t="shared" si="0"/>
        <v>-79.099999999999994</v>
      </c>
      <c r="M16" s="26">
        <f t="shared" si="0"/>
        <v>-1.0999999999999943</v>
      </c>
      <c r="N16" s="26">
        <f t="shared" si="1"/>
        <v>6256.8099999999995</v>
      </c>
      <c r="O16" s="26">
        <f t="shared" si="1"/>
        <v>1.2099999999999875</v>
      </c>
      <c r="P16" s="26">
        <f t="shared" si="2"/>
        <v>6258.0199999999995</v>
      </c>
      <c r="Q16" s="26">
        <f t="shared" si="3"/>
        <v>79.107648176393155</v>
      </c>
      <c r="W16">
        <v>11.095000000000001</v>
      </c>
      <c r="X16">
        <v>217.3</v>
      </c>
      <c r="Y16">
        <v>132.9</v>
      </c>
      <c r="Z16">
        <v>217.6</v>
      </c>
      <c r="AA16">
        <v>130.69999999999999</v>
      </c>
      <c r="AB16">
        <v>2.2000000000000002</v>
      </c>
      <c r="AC16">
        <v>1</v>
      </c>
      <c r="AD16">
        <v>1</v>
      </c>
      <c r="AE16">
        <v>3</v>
      </c>
      <c r="AF16">
        <v>1</v>
      </c>
      <c r="AG16">
        <v>1</v>
      </c>
      <c r="AH16" s="10">
        <f t="shared" si="4"/>
        <v>-0.29999999999998295</v>
      </c>
      <c r="AI16" s="10">
        <f t="shared" si="4"/>
        <v>2.2000000000000171</v>
      </c>
      <c r="AJ16" s="10">
        <f t="shared" si="5"/>
        <v>8.9999999999989769E-2</v>
      </c>
      <c r="AK16" s="10">
        <f t="shared" si="5"/>
        <v>4.8400000000000754</v>
      </c>
      <c r="AL16" s="10">
        <f t="shared" si="6"/>
        <v>4.9300000000000654</v>
      </c>
      <c r="AM16" s="10">
        <f t="shared" si="7"/>
        <v>2.2203603311174667</v>
      </c>
      <c r="AS16">
        <v>11.627000000000001</v>
      </c>
      <c r="AT16">
        <v>193.6</v>
      </c>
      <c r="AU16">
        <v>167.7</v>
      </c>
      <c r="AV16">
        <v>203.1</v>
      </c>
      <c r="AW16">
        <v>150.69999999999999</v>
      </c>
      <c r="AX16">
        <v>19.399999999999999</v>
      </c>
      <c r="AY16">
        <v>1</v>
      </c>
      <c r="AZ16">
        <v>0</v>
      </c>
      <c r="BA16">
        <v>3</v>
      </c>
      <c r="BB16">
        <v>-2</v>
      </c>
      <c r="BC16">
        <v>1</v>
      </c>
      <c r="BD16" s="1">
        <f t="shared" si="8"/>
        <v>-9.5</v>
      </c>
      <c r="BE16" s="1">
        <f t="shared" si="8"/>
        <v>17</v>
      </c>
      <c r="BF16" s="1">
        <f t="shared" si="9"/>
        <v>90.25</v>
      </c>
      <c r="BG16" s="1">
        <f t="shared" si="9"/>
        <v>289</v>
      </c>
      <c r="BH16" s="1">
        <f t="shared" si="10"/>
        <v>379.25</v>
      </c>
      <c r="BI16" s="1">
        <f t="shared" si="11"/>
        <v>19.474342094150447</v>
      </c>
      <c r="BO16">
        <v>9.9369999999999994</v>
      </c>
      <c r="BP16">
        <v>153.19999999999999</v>
      </c>
      <c r="BQ16">
        <v>132.9</v>
      </c>
      <c r="BR16">
        <v>176.2</v>
      </c>
      <c r="BS16">
        <v>135.6</v>
      </c>
      <c r="BT16">
        <v>23.2</v>
      </c>
      <c r="BU16">
        <v>1</v>
      </c>
      <c r="BV16">
        <v>0</v>
      </c>
      <c r="BW16">
        <v>3</v>
      </c>
      <c r="BX16">
        <v>-2</v>
      </c>
      <c r="BY16">
        <v>1</v>
      </c>
      <c r="BZ16" s="10">
        <f t="shared" si="12"/>
        <v>-23</v>
      </c>
      <c r="CA16" s="10">
        <f t="shared" si="12"/>
        <v>-2.6999999999999886</v>
      </c>
      <c r="CB16" s="10">
        <f t="shared" si="13"/>
        <v>529</v>
      </c>
      <c r="CC16" s="10">
        <f t="shared" si="13"/>
        <v>7.2899999999999388</v>
      </c>
      <c r="CD16" s="10">
        <f t="shared" si="14"/>
        <v>536.29</v>
      </c>
      <c r="CE16" s="10">
        <f t="shared" si="15"/>
        <v>23.157936004747917</v>
      </c>
      <c r="CK16">
        <v>12.145</v>
      </c>
      <c r="CL16">
        <v>178.4</v>
      </c>
      <c r="CM16">
        <v>125.8</v>
      </c>
      <c r="CN16">
        <v>111.6</v>
      </c>
      <c r="CO16">
        <v>61.9</v>
      </c>
      <c r="CP16">
        <v>92.4</v>
      </c>
      <c r="CQ16">
        <v>2</v>
      </c>
      <c r="CR16">
        <v>0</v>
      </c>
      <c r="CS16">
        <v>2</v>
      </c>
      <c r="CT16">
        <v>0</v>
      </c>
      <c r="CU16">
        <v>1</v>
      </c>
      <c r="CV16" s="1">
        <f t="shared" si="16"/>
        <v>66.800000000000011</v>
      </c>
      <c r="CW16" s="1">
        <f t="shared" si="16"/>
        <v>63.9</v>
      </c>
      <c r="CX16" s="1">
        <f t="shared" si="17"/>
        <v>4462.2400000000016</v>
      </c>
      <c r="CY16" s="1">
        <f t="shared" si="17"/>
        <v>4083.21</v>
      </c>
      <c r="CZ16" s="1">
        <f t="shared" si="18"/>
        <v>8545.4500000000007</v>
      </c>
      <c r="DA16" s="1">
        <f t="shared" si="19"/>
        <v>92.441603188174966</v>
      </c>
      <c r="DG16" s="10">
        <v>13.831</v>
      </c>
      <c r="DH16" s="10">
        <v>218.7</v>
      </c>
      <c r="DI16" s="10">
        <v>102.9</v>
      </c>
      <c r="DJ16" s="10">
        <v>217.3</v>
      </c>
      <c r="DK16" s="10">
        <v>108.7</v>
      </c>
      <c r="DL16" s="10">
        <v>6</v>
      </c>
      <c r="DM16" s="10">
        <v>1</v>
      </c>
      <c r="DN16" s="10">
        <v>0</v>
      </c>
      <c r="DO16" s="10">
        <v>4</v>
      </c>
      <c r="DP16" s="10">
        <v>-2</v>
      </c>
      <c r="DQ16" s="10">
        <v>1</v>
      </c>
      <c r="DR16" s="10">
        <f t="shared" si="20"/>
        <v>1.3999999999999773</v>
      </c>
      <c r="DS16" s="10">
        <f t="shared" si="20"/>
        <v>-5.7999999999999972</v>
      </c>
      <c r="DT16" s="10">
        <f t="shared" si="21"/>
        <v>1.9599999999999362</v>
      </c>
      <c r="DU16" s="10">
        <f t="shared" si="21"/>
        <v>33.639999999999965</v>
      </c>
      <c r="DV16" s="10">
        <f t="shared" si="22"/>
        <v>35.599999999999902</v>
      </c>
      <c r="DW16" s="10">
        <f t="shared" si="23"/>
        <v>5.9665735560705109</v>
      </c>
      <c r="EC16" s="1">
        <v>15.926</v>
      </c>
      <c r="ED16" s="1">
        <v>107.1</v>
      </c>
      <c r="EE16" s="1">
        <v>122.2</v>
      </c>
      <c r="EF16" s="1">
        <v>-1</v>
      </c>
      <c r="EG16" s="1">
        <v>-1</v>
      </c>
      <c r="EH16" s="1">
        <v>-1</v>
      </c>
      <c r="EI16" s="1">
        <v>-1</v>
      </c>
      <c r="EJ16" s="1">
        <v>0</v>
      </c>
      <c r="EK16" s="1">
        <v>3</v>
      </c>
      <c r="EL16" s="1">
        <v>-1</v>
      </c>
      <c r="EM16" s="1">
        <v>1</v>
      </c>
      <c r="EN16" s="1">
        <f t="shared" si="24"/>
        <v>-21.200000000000017</v>
      </c>
      <c r="EO16" s="1">
        <f t="shared" si="24"/>
        <v>96.4</v>
      </c>
      <c r="EP16" s="1">
        <f t="shared" si="25"/>
        <v>449.44000000000074</v>
      </c>
      <c r="EQ16" s="1">
        <f t="shared" si="25"/>
        <v>9292.9600000000009</v>
      </c>
      <c r="ER16" s="1">
        <f t="shared" si="26"/>
        <v>9742.4000000000015</v>
      </c>
      <c r="ES16" s="1">
        <f t="shared" si="27"/>
        <v>98.703596692319181</v>
      </c>
      <c r="FJ16" s="10">
        <f t="shared" si="28"/>
        <v>0</v>
      </c>
      <c r="FK16" s="10">
        <f t="shared" si="28"/>
        <v>0</v>
      </c>
      <c r="FL16" s="10">
        <f t="shared" si="29"/>
        <v>0</v>
      </c>
      <c r="FM16" s="10">
        <f t="shared" si="29"/>
        <v>0</v>
      </c>
      <c r="FN16" s="10">
        <f t="shared" si="30"/>
        <v>0</v>
      </c>
      <c r="FO16" s="10">
        <f t="shared" si="31"/>
        <v>0</v>
      </c>
    </row>
    <row r="17" spans="1:176" x14ac:dyDescent="0.35">
      <c r="A17">
        <v>19.231999999999999</v>
      </c>
      <c r="B17">
        <v>187.2</v>
      </c>
      <c r="C17">
        <v>120</v>
      </c>
      <c r="D17">
        <v>116.4</v>
      </c>
      <c r="E17">
        <v>136.30000000000001</v>
      </c>
      <c r="F17">
        <v>72.599999999999994</v>
      </c>
      <c r="G17">
        <v>2</v>
      </c>
      <c r="H17">
        <v>0</v>
      </c>
      <c r="I17">
        <v>4</v>
      </c>
      <c r="J17">
        <v>0</v>
      </c>
      <c r="K17">
        <v>1</v>
      </c>
      <c r="L17" s="26">
        <f t="shared" si="0"/>
        <v>70.799999999999983</v>
      </c>
      <c r="M17" s="26">
        <f t="shared" si="0"/>
        <v>-16.300000000000011</v>
      </c>
      <c r="N17" s="26">
        <f t="shared" si="1"/>
        <v>5012.6399999999976</v>
      </c>
      <c r="O17" s="26">
        <f t="shared" si="1"/>
        <v>265.6900000000004</v>
      </c>
      <c r="P17" s="26">
        <f t="shared" si="2"/>
        <v>5278.3299999999981</v>
      </c>
      <c r="Q17" s="26">
        <f t="shared" si="3"/>
        <v>72.65211628025709</v>
      </c>
      <c r="W17">
        <v>11.455</v>
      </c>
      <c r="X17">
        <v>209.2</v>
      </c>
      <c r="Y17">
        <v>68.099999999999994</v>
      </c>
      <c r="Z17">
        <v>217.3</v>
      </c>
      <c r="AA17">
        <v>132.9</v>
      </c>
      <c r="AB17">
        <v>65.3</v>
      </c>
      <c r="AC17">
        <v>2</v>
      </c>
      <c r="AD17">
        <v>0</v>
      </c>
      <c r="AE17">
        <v>3</v>
      </c>
      <c r="AF17">
        <v>-2</v>
      </c>
      <c r="AG17">
        <v>1</v>
      </c>
      <c r="AH17" s="10">
        <f t="shared" si="4"/>
        <v>-8.1000000000000227</v>
      </c>
      <c r="AI17" s="10">
        <f t="shared" si="4"/>
        <v>-64.800000000000011</v>
      </c>
      <c r="AJ17" s="10">
        <f t="shared" si="5"/>
        <v>65.610000000000369</v>
      </c>
      <c r="AK17" s="10">
        <f t="shared" si="5"/>
        <v>4199.0400000000018</v>
      </c>
      <c r="AL17" s="10">
        <f t="shared" si="6"/>
        <v>4264.6500000000024</v>
      </c>
      <c r="AM17" s="10">
        <f t="shared" si="7"/>
        <v>65.304287761218276</v>
      </c>
      <c r="AN17"/>
      <c r="AO17"/>
      <c r="AP17"/>
      <c r="AQ17"/>
      <c r="AR17"/>
      <c r="AS17">
        <v>11.659000000000001</v>
      </c>
      <c r="AT17">
        <v>184.3</v>
      </c>
      <c r="AU17">
        <v>122.2</v>
      </c>
      <c r="AV17">
        <v>193.6</v>
      </c>
      <c r="AW17">
        <v>167.7</v>
      </c>
      <c r="AX17">
        <v>46.4</v>
      </c>
      <c r="AY17">
        <v>2</v>
      </c>
      <c r="AZ17">
        <v>0</v>
      </c>
      <c r="BA17">
        <v>3</v>
      </c>
      <c r="BB17">
        <v>-2</v>
      </c>
      <c r="BC17">
        <v>1</v>
      </c>
      <c r="BD17" s="1">
        <f t="shared" si="8"/>
        <v>-9.2999999999999829</v>
      </c>
      <c r="BE17" s="1">
        <f t="shared" si="8"/>
        <v>-45.499999999999986</v>
      </c>
      <c r="BF17" s="1">
        <f t="shared" si="9"/>
        <v>86.489999999999682</v>
      </c>
      <c r="BG17" s="1">
        <f t="shared" si="9"/>
        <v>2070.2499999999986</v>
      </c>
      <c r="BH17" s="1">
        <f t="shared" si="10"/>
        <v>2156.7399999999984</v>
      </c>
      <c r="BI17" s="1">
        <f t="shared" si="11"/>
        <v>46.440714895444906</v>
      </c>
      <c r="BJ17"/>
      <c r="BK17"/>
      <c r="BL17"/>
      <c r="BM17"/>
      <c r="BN17"/>
      <c r="BO17">
        <v>10.057</v>
      </c>
      <c r="BP17">
        <v>166.7</v>
      </c>
      <c r="BQ17">
        <v>71.5</v>
      </c>
      <c r="BR17">
        <v>153.19999999999999</v>
      </c>
      <c r="BS17">
        <v>132.9</v>
      </c>
      <c r="BT17">
        <v>62.9</v>
      </c>
      <c r="BU17">
        <v>2</v>
      </c>
      <c r="BV17">
        <v>0</v>
      </c>
      <c r="BW17">
        <v>3</v>
      </c>
      <c r="BX17">
        <v>-2</v>
      </c>
      <c r="BY17">
        <v>1</v>
      </c>
      <c r="BZ17" s="10">
        <f t="shared" si="12"/>
        <v>13.5</v>
      </c>
      <c r="CA17" s="10">
        <f t="shared" si="12"/>
        <v>-61.400000000000006</v>
      </c>
      <c r="CB17" s="10">
        <f t="shared" si="13"/>
        <v>182.25</v>
      </c>
      <c r="CC17" s="10">
        <f t="shared" si="13"/>
        <v>3769.9600000000005</v>
      </c>
      <c r="CD17" s="10">
        <f t="shared" si="14"/>
        <v>3952.2100000000005</v>
      </c>
      <c r="CE17" s="10">
        <f t="shared" si="15"/>
        <v>62.866604807321991</v>
      </c>
      <c r="CK17">
        <v>12.657</v>
      </c>
      <c r="CL17">
        <v>166.7</v>
      </c>
      <c r="CM17">
        <v>138</v>
      </c>
      <c r="CN17">
        <v>178.4</v>
      </c>
      <c r="CO17">
        <v>125.8</v>
      </c>
      <c r="CP17">
        <v>16.899999999999999</v>
      </c>
      <c r="CQ17">
        <v>1</v>
      </c>
      <c r="CR17">
        <v>1</v>
      </c>
      <c r="CS17">
        <v>3</v>
      </c>
      <c r="CT17">
        <v>1</v>
      </c>
      <c r="CU17">
        <v>1</v>
      </c>
      <c r="CV17" s="1">
        <f t="shared" si="16"/>
        <v>-11.700000000000017</v>
      </c>
      <c r="CW17" s="1">
        <f t="shared" si="16"/>
        <v>12.200000000000003</v>
      </c>
      <c r="CX17" s="1">
        <f t="shared" si="17"/>
        <v>136.89000000000041</v>
      </c>
      <c r="CY17" s="1">
        <f t="shared" si="17"/>
        <v>148.84000000000006</v>
      </c>
      <c r="CZ17" s="1">
        <f t="shared" si="18"/>
        <v>285.73000000000047</v>
      </c>
      <c r="DA17" s="1">
        <f t="shared" si="19"/>
        <v>16.903549923019142</v>
      </c>
      <c r="DB17"/>
      <c r="DC17"/>
      <c r="DD17"/>
      <c r="DE17"/>
      <c r="DF17"/>
      <c r="DG17" s="10">
        <v>13.951000000000001</v>
      </c>
      <c r="DH17" s="10">
        <v>214</v>
      </c>
      <c r="DI17" s="10">
        <v>120</v>
      </c>
      <c r="DJ17" s="10">
        <v>218.7</v>
      </c>
      <c r="DK17" s="10">
        <v>102.9</v>
      </c>
      <c r="DL17" s="10">
        <v>17.8</v>
      </c>
      <c r="DM17" s="10">
        <v>1</v>
      </c>
      <c r="DN17" s="10">
        <v>0</v>
      </c>
      <c r="DO17" s="10">
        <v>4</v>
      </c>
      <c r="DP17" s="10">
        <v>-2</v>
      </c>
      <c r="DQ17" s="10">
        <v>1</v>
      </c>
      <c r="DR17" s="10">
        <f t="shared" si="20"/>
        <v>-4.6999999999999886</v>
      </c>
      <c r="DS17" s="10">
        <f t="shared" si="20"/>
        <v>17.099999999999994</v>
      </c>
      <c r="DT17" s="10">
        <f t="shared" si="21"/>
        <v>22.089999999999893</v>
      </c>
      <c r="DU17" s="10">
        <f t="shared" si="21"/>
        <v>292.4099999999998</v>
      </c>
      <c r="DV17" s="10">
        <f t="shared" si="22"/>
        <v>314.49999999999972</v>
      </c>
      <c r="DW17" s="10">
        <f t="shared" si="23"/>
        <v>17.734147850968192</v>
      </c>
      <c r="DX17"/>
      <c r="DY17"/>
      <c r="DZ17"/>
      <c r="EA17"/>
      <c r="EB17"/>
      <c r="EC17" s="1">
        <v>17.07</v>
      </c>
      <c r="ED17" s="1">
        <v>166.7</v>
      </c>
      <c r="EE17" s="1">
        <v>120.5</v>
      </c>
      <c r="EF17" s="1">
        <v>107.1</v>
      </c>
      <c r="EG17" s="1">
        <v>122.2</v>
      </c>
      <c r="EH17" s="1">
        <v>59.6</v>
      </c>
      <c r="EI17" s="1">
        <v>2</v>
      </c>
      <c r="EJ17" s="1">
        <v>0</v>
      </c>
      <c r="EK17" s="1">
        <v>3</v>
      </c>
      <c r="EL17" s="1">
        <v>0</v>
      </c>
      <c r="EM17" s="1">
        <v>1</v>
      </c>
      <c r="EN17" s="1">
        <f t="shared" si="24"/>
        <v>59.599999999999994</v>
      </c>
      <c r="EO17" s="1">
        <f t="shared" si="24"/>
        <v>-1.7000000000000028</v>
      </c>
      <c r="EP17" s="1">
        <f t="shared" si="25"/>
        <v>3552.1599999999994</v>
      </c>
      <c r="EQ17" s="1">
        <f t="shared" si="25"/>
        <v>2.8900000000000095</v>
      </c>
      <c r="ER17" s="1">
        <f t="shared" si="26"/>
        <v>3555.0499999999993</v>
      </c>
      <c r="ES17" s="1">
        <f t="shared" si="27"/>
        <v>59.624240037085585</v>
      </c>
      <c r="ET17"/>
      <c r="EU17"/>
      <c r="EV17"/>
      <c r="EW17"/>
      <c r="EX17"/>
      <c r="FJ17" s="10">
        <f t="shared" si="28"/>
        <v>0</v>
      </c>
      <c r="FK17" s="10">
        <f t="shared" si="28"/>
        <v>0</v>
      </c>
      <c r="FL17" s="10">
        <f t="shared" si="29"/>
        <v>0</v>
      </c>
      <c r="FM17" s="10">
        <f t="shared" si="29"/>
        <v>0</v>
      </c>
      <c r="FN17" s="10">
        <f t="shared" si="30"/>
        <v>0</v>
      </c>
      <c r="FO17" s="10">
        <f t="shared" si="31"/>
        <v>0</v>
      </c>
      <c r="FP17"/>
      <c r="FQ17"/>
      <c r="FR17"/>
      <c r="FS17"/>
      <c r="FT17"/>
    </row>
    <row r="18" spans="1:176" x14ac:dyDescent="0.35">
      <c r="A18">
        <v>19.559999999999999</v>
      </c>
      <c r="B18">
        <v>179.6</v>
      </c>
      <c r="C18">
        <v>107.1</v>
      </c>
      <c r="D18">
        <v>187.2</v>
      </c>
      <c r="E18">
        <v>120</v>
      </c>
      <c r="F18">
        <v>15</v>
      </c>
      <c r="G18">
        <v>1</v>
      </c>
      <c r="H18">
        <v>1</v>
      </c>
      <c r="I18">
        <v>5</v>
      </c>
      <c r="J18">
        <v>1</v>
      </c>
      <c r="K18">
        <v>1</v>
      </c>
      <c r="L18" s="26">
        <f t="shared" si="0"/>
        <v>-7.5999999999999943</v>
      </c>
      <c r="M18" s="26">
        <f t="shared" si="0"/>
        <v>-12.900000000000006</v>
      </c>
      <c r="N18" s="26">
        <f t="shared" si="1"/>
        <v>57.759999999999913</v>
      </c>
      <c r="O18" s="26">
        <f t="shared" si="1"/>
        <v>166.41000000000014</v>
      </c>
      <c r="P18" s="26">
        <f t="shared" si="2"/>
        <v>224.17000000000004</v>
      </c>
      <c r="Q18" s="26">
        <f t="shared" si="3"/>
        <v>14.97230777134908</v>
      </c>
      <c r="S18" s="26" t="s">
        <v>52</v>
      </c>
      <c r="W18">
        <v>14.839</v>
      </c>
      <c r="X18">
        <v>89.1</v>
      </c>
      <c r="Y18">
        <v>135.19999999999999</v>
      </c>
      <c r="Z18">
        <v>-1</v>
      </c>
      <c r="AA18">
        <v>-1</v>
      </c>
      <c r="AB18">
        <v>-1</v>
      </c>
      <c r="AC18">
        <v>-1</v>
      </c>
      <c r="AD18">
        <v>0</v>
      </c>
      <c r="AE18">
        <v>3</v>
      </c>
      <c r="AF18">
        <v>-1</v>
      </c>
      <c r="AG18">
        <v>1</v>
      </c>
      <c r="AH18" s="10">
        <f t="shared" si="4"/>
        <v>-120.1</v>
      </c>
      <c r="AI18" s="10">
        <f t="shared" si="4"/>
        <v>67.099999999999994</v>
      </c>
      <c r="AJ18" s="10">
        <f t="shared" si="5"/>
        <v>14424.009999999998</v>
      </c>
      <c r="AK18" s="10">
        <f t="shared" si="5"/>
        <v>4502.4099999999989</v>
      </c>
      <c r="AL18" s="10">
        <f t="shared" si="6"/>
        <v>18926.419999999998</v>
      </c>
      <c r="AM18" s="10">
        <f t="shared" si="7"/>
        <v>137.57332590295258</v>
      </c>
      <c r="AN18"/>
      <c r="AO18" t="s">
        <v>52</v>
      </c>
      <c r="AP18"/>
      <c r="AQ18"/>
      <c r="AR18"/>
      <c r="AS18">
        <v>11.747</v>
      </c>
      <c r="AT18">
        <v>160.80000000000001</v>
      </c>
      <c r="AU18">
        <v>76.8</v>
      </c>
      <c r="AV18">
        <v>184.3</v>
      </c>
      <c r="AW18">
        <v>122.2</v>
      </c>
      <c r="AX18">
        <v>51.1</v>
      </c>
      <c r="AY18">
        <v>2</v>
      </c>
      <c r="AZ18">
        <v>0</v>
      </c>
      <c r="BA18">
        <v>3</v>
      </c>
      <c r="BB18">
        <v>-2</v>
      </c>
      <c r="BC18">
        <v>1</v>
      </c>
      <c r="BD18" s="1">
        <f t="shared" si="8"/>
        <v>-23.5</v>
      </c>
      <c r="BE18" s="1">
        <f t="shared" si="8"/>
        <v>-45.400000000000006</v>
      </c>
      <c r="BF18" s="1">
        <f t="shared" si="9"/>
        <v>552.25</v>
      </c>
      <c r="BG18" s="1">
        <f t="shared" si="9"/>
        <v>2061.1600000000003</v>
      </c>
      <c r="BH18" s="1">
        <f t="shared" si="10"/>
        <v>2613.4100000000003</v>
      </c>
      <c r="BI18" s="1">
        <f t="shared" si="11"/>
        <v>51.121521886579238</v>
      </c>
      <c r="BJ18"/>
      <c r="BK18" t="s">
        <v>52</v>
      </c>
      <c r="BL18"/>
      <c r="BM18"/>
      <c r="BN18"/>
      <c r="BO18">
        <v>12.297000000000001</v>
      </c>
      <c r="BP18">
        <v>125.9</v>
      </c>
      <c r="BQ18">
        <v>128.69999999999999</v>
      </c>
      <c r="BR18">
        <v>-1</v>
      </c>
      <c r="BS18">
        <v>-1</v>
      </c>
      <c r="BT18">
        <v>-1</v>
      </c>
      <c r="BU18">
        <v>-1</v>
      </c>
      <c r="BV18">
        <v>0</v>
      </c>
      <c r="BW18">
        <v>3</v>
      </c>
      <c r="BX18">
        <v>-1</v>
      </c>
      <c r="BY18">
        <v>1</v>
      </c>
      <c r="BZ18" s="10">
        <f t="shared" si="12"/>
        <v>-40.799999999999983</v>
      </c>
      <c r="CA18" s="10">
        <f t="shared" si="12"/>
        <v>57.199999999999989</v>
      </c>
      <c r="CB18" s="10">
        <f t="shared" si="13"/>
        <v>1664.6399999999985</v>
      </c>
      <c r="CC18" s="10">
        <f t="shared" si="13"/>
        <v>3271.8399999999988</v>
      </c>
      <c r="CD18" s="10">
        <f t="shared" si="14"/>
        <v>4936.4799999999977</v>
      </c>
      <c r="CE18" s="10">
        <f t="shared" si="15"/>
        <v>70.260088243610952</v>
      </c>
      <c r="CG18" s="10" t="s">
        <v>52</v>
      </c>
      <c r="CK18">
        <v>12.705</v>
      </c>
      <c r="CL18">
        <v>166.7</v>
      </c>
      <c r="CM18">
        <v>164.1</v>
      </c>
      <c r="CN18">
        <v>166.7</v>
      </c>
      <c r="CO18">
        <v>138</v>
      </c>
      <c r="CP18">
        <v>26.1</v>
      </c>
      <c r="CQ18">
        <v>1</v>
      </c>
      <c r="CR18">
        <v>0</v>
      </c>
      <c r="CS18">
        <v>3</v>
      </c>
      <c r="CT18">
        <v>-2</v>
      </c>
      <c r="CU18">
        <v>1</v>
      </c>
      <c r="CV18" s="1">
        <f t="shared" si="16"/>
        <v>0</v>
      </c>
      <c r="CW18" s="1">
        <f t="shared" si="16"/>
        <v>26.099999999999994</v>
      </c>
      <c r="CX18" s="1">
        <f t="shared" si="17"/>
        <v>0</v>
      </c>
      <c r="CY18" s="1">
        <f t="shared" si="17"/>
        <v>681.2099999999997</v>
      </c>
      <c r="CZ18" s="1">
        <f t="shared" si="18"/>
        <v>681.2099999999997</v>
      </c>
      <c r="DA18" s="1">
        <f t="shared" si="19"/>
        <v>26.099999999999994</v>
      </c>
      <c r="DB18"/>
      <c r="DC18" t="s">
        <v>52</v>
      </c>
      <c r="DD18"/>
      <c r="DE18"/>
      <c r="DF18"/>
      <c r="DG18" s="10">
        <v>17.151</v>
      </c>
      <c r="DH18" s="10">
        <v>169.8</v>
      </c>
      <c r="DI18" s="10">
        <v>115.8</v>
      </c>
      <c r="DJ18" s="10">
        <v>-1</v>
      </c>
      <c r="DK18" s="10">
        <v>-1</v>
      </c>
      <c r="DL18" s="10">
        <v>-1</v>
      </c>
      <c r="DM18" s="10">
        <v>-1</v>
      </c>
      <c r="DN18" s="10">
        <v>0</v>
      </c>
      <c r="DO18" s="10">
        <v>4</v>
      </c>
      <c r="DP18" s="10">
        <v>-1</v>
      </c>
      <c r="DQ18" s="10">
        <v>1</v>
      </c>
      <c r="DR18" s="10">
        <f t="shared" si="20"/>
        <v>-44.199999999999989</v>
      </c>
      <c r="DS18" s="10">
        <f t="shared" si="20"/>
        <v>-4.2000000000000028</v>
      </c>
      <c r="DT18" s="10">
        <f t="shared" si="21"/>
        <v>1953.639999999999</v>
      </c>
      <c r="DU18" s="10">
        <f t="shared" si="21"/>
        <v>17.640000000000025</v>
      </c>
      <c r="DV18" s="10">
        <f t="shared" si="22"/>
        <v>1971.2799999999991</v>
      </c>
      <c r="DW18" s="10">
        <f t="shared" si="23"/>
        <v>44.399099089959009</v>
      </c>
      <c r="DX18"/>
      <c r="DY18" t="s">
        <v>52</v>
      </c>
      <c r="DZ18"/>
      <c r="EA18"/>
      <c r="EB18"/>
      <c r="EC18" s="1">
        <v>17.102</v>
      </c>
      <c r="ED18" s="1">
        <v>150.30000000000001</v>
      </c>
      <c r="EE18" s="1">
        <v>107.1</v>
      </c>
      <c r="EF18" s="1">
        <v>166.7</v>
      </c>
      <c r="EG18" s="1">
        <v>120.5</v>
      </c>
      <c r="EH18" s="1">
        <v>21.1</v>
      </c>
      <c r="EI18" s="1">
        <v>1</v>
      </c>
      <c r="EJ18" s="1">
        <v>1</v>
      </c>
      <c r="EK18" s="1">
        <v>4</v>
      </c>
      <c r="EL18" s="1">
        <v>1</v>
      </c>
      <c r="EM18" s="1">
        <v>1</v>
      </c>
      <c r="EN18" s="1">
        <f t="shared" si="24"/>
        <v>-16.399999999999977</v>
      </c>
      <c r="EO18" s="1">
        <f t="shared" si="24"/>
        <v>-13.400000000000006</v>
      </c>
      <c r="EP18" s="1">
        <f t="shared" si="25"/>
        <v>268.95999999999924</v>
      </c>
      <c r="EQ18" s="1">
        <f t="shared" si="25"/>
        <v>179.56000000000014</v>
      </c>
      <c r="ER18" s="1">
        <f t="shared" si="26"/>
        <v>448.51999999999941</v>
      </c>
      <c r="ES18" s="1">
        <f t="shared" si="27"/>
        <v>21.178290771447998</v>
      </c>
      <c r="ET18"/>
      <c r="EU18" t="s">
        <v>52</v>
      </c>
      <c r="EV18"/>
      <c r="EW18"/>
      <c r="EX18"/>
      <c r="FJ18" s="10">
        <f t="shared" si="28"/>
        <v>0</v>
      </c>
      <c r="FK18" s="10">
        <f t="shared" si="28"/>
        <v>0</v>
      </c>
      <c r="FL18" s="10">
        <f t="shared" si="29"/>
        <v>0</v>
      </c>
      <c r="FM18" s="10">
        <f t="shared" si="29"/>
        <v>0</v>
      </c>
      <c r="FN18" s="10">
        <f t="shared" si="30"/>
        <v>0</v>
      </c>
      <c r="FO18" s="10">
        <f t="shared" si="31"/>
        <v>0</v>
      </c>
      <c r="FP18"/>
      <c r="FQ18"/>
      <c r="FR18"/>
      <c r="FS18"/>
      <c r="FT18"/>
    </row>
    <row r="19" spans="1:176" x14ac:dyDescent="0.35">
      <c r="A19">
        <v>19.608000000000001</v>
      </c>
      <c r="B19">
        <v>150.80000000000001</v>
      </c>
      <c r="C19">
        <v>120</v>
      </c>
      <c r="D19">
        <v>179.6</v>
      </c>
      <c r="E19">
        <v>107.1</v>
      </c>
      <c r="F19">
        <v>31.5</v>
      </c>
      <c r="G19">
        <v>1</v>
      </c>
      <c r="H19">
        <v>0</v>
      </c>
      <c r="I19">
        <v>5</v>
      </c>
      <c r="J19">
        <v>-2</v>
      </c>
      <c r="K19">
        <v>1</v>
      </c>
      <c r="L19" s="26">
        <f t="shared" si="0"/>
        <v>-28.799999999999983</v>
      </c>
      <c r="M19" s="26">
        <f t="shared" si="0"/>
        <v>12.900000000000006</v>
      </c>
      <c r="N19" s="26">
        <f t="shared" si="1"/>
        <v>829.43999999999903</v>
      </c>
      <c r="O19" s="26">
        <f t="shared" si="1"/>
        <v>166.41000000000014</v>
      </c>
      <c r="P19" s="26">
        <f t="shared" si="2"/>
        <v>995.84999999999923</v>
      </c>
      <c r="Q19" s="26">
        <f t="shared" si="3"/>
        <v>31.557091120697407</v>
      </c>
      <c r="W19">
        <v>16.190999999999999</v>
      </c>
      <c r="X19">
        <v>134.9</v>
      </c>
      <c r="Y19">
        <v>61.9</v>
      </c>
      <c r="Z19">
        <v>89.1</v>
      </c>
      <c r="AA19">
        <v>135.19999999999999</v>
      </c>
      <c r="AB19">
        <v>86.4</v>
      </c>
      <c r="AC19">
        <v>2</v>
      </c>
      <c r="AD19">
        <v>0</v>
      </c>
      <c r="AE19">
        <v>3</v>
      </c>
      <c r="AF19">
        <v>0</v>
      </c>
      <c r="AG19">
        <v>1</v>
      </c>
      <c r="AH19" s="10">
        <f t="shared" si="4"/>
        <v>45.800000000000011</v>
      </c>
      <c r="AI19" s="10">
        <f t="shared" si="4"/>
        <v>-73.299999999999983</v>
      </c>
      <c r="AJ19" s="10">
        <f t="shared" si="5"/>
        <v>2097.6400000000012</v>
      </c>
      <c r="AK19" s="10">
        <f t="shared" si="5"/>
        <v>5372.8899999999976</v>
      </c>
      <c r="AL19" s="10">
        <f t="shared" si="6"/>
        <v>7470.5299999999988</v>
      </c>
      <c r="AM19" s="10">
        <f t="shared" si="7"/>
        <v>86.432227785705024</v>
      </c>
      <c r="AN19"/>
      <c r="AO19"/>
      <c r="AP19"/>
      <c r="AQ19"/>
      <c r="AR19"/>
      <c r="AS19">
        <v>18.331</v>
      </c>
      <c r="AT19">
        <v>199</v>
      </c>
      <c r="AU19">
        <v>124.2</v>
      </c>
      <c r="AV19">
        <v>-1</v>
      </c>
      <c r="AW19">
        <v>-1</v>
      </c>
      <c r="AX19">
        <v>-1</v>
      </c>
      <c r="AY19">
        <v>-1</v>
      </c>
      <c r="AZ19">
        <v>0</v>
      </c>
      <c r="BA19">
        <v>3</v>
      </c>
      <c r="BB19">
        <v>-1</v>
      </c>
      <c r="BC19">
        <v>1</v>
      </c>
      <c r="BD19" s="1">
        <f t="shared" si="8"/>
        <v>38.199999999999989</v>
      </c>
      <c r="BE19" s="1">
        <f t="shared" si="8"/>
        <v>47.400000000000006</v>
      </c>
      <c r="BF19" s="1">
        <f t="shared" si="9"/>
        <v>1459.2399999999991</v>
      </c>
      <c r="BG19" s="1">
        <f t="shared" si="9"/>
        <v>2246.7600000000007</v>
      </c>
      <c r="BH19" s="1">
        <f t="shared" si="10"/>
        <v>3706</v>
      </c>
      <c r="BI19" s="1">
        <f t="shared" si="11"/>
        <v>60.876925020897694</v>
      </c>
      <c r="BJ19"/>
      <c r="BK19"/>
      <c r="BL19"/>
      <c r="BM19"/>
      <c r="BN19"/>
      <c r="BO19">
        <v>12.945</v>
      </c>
      <c r="BP19">
        <v>121.1</v>
      </c>
      <c r="BQ19">
        <v>126.7</v>
      </c>
      <c r="BR19">
        <v>125.9</v>
      </c>
      <c r="BS19">
        <v>128.69999999999999</v>
      </c>
      <c r="BT19">
        <v>5.2</v>
      </c>
      <c r="BU19">
        <v>1</v>
      </c>
      <c r="BV19">
        <v>1</v>
      </c>
      <c r="BW19">
        <v>4</v>
      </c>
      <c r="BX19">
        <v>1</v>
      </c>
      <c r="BY19">
        <v>1</v>
      </c>
      <c r="BZ19" s="10">
        <f t="shared" si="12"/>
        <v>-4.8000000000000114</v>
      </c>
      <c r="CA19" s="10">
        <f t="shared" si="12"/>
        <v>-1.9999999999999858</v>
      </c>
      <c r="CB19" s="10">
        <f t="shared" si="13"/>
        <v>23.040000000000109</v>
      </c>
      <c r="CC19" s="10">
        <f t="shared" si="13"/>
        <v>3.9999999999999432</v>
      </c>
      <c r="CD19" s="10">
        <f t="shared" si="14"/>
        <v>27.040000000000052</v>
      </c>
      <c r="CE19" s="10">
        <f t="shared" si="15"/>
        <v>5.2000000000000046</v>
      </c>
      <c r="CK19">
        <v>12.929</v>
      </c>
      <c r="CL19">
        <v>194.3</v>
      </c>
      <c r="CM19">
        <v>107.1</v>
      </c>
      <c r="CN19">
        <v>166.7</v>
      </c>
      <c r="CO19">
        <v>164.1</v>
      </c>
      <c r="CP19">
        <v>63.3</v>
      </c>
      <c r="CQ19">
        <v>2</v>
      </c>
      <c r="CR19">
        <v>0</v>
      </c>
      <c r="CS19">
        <v>3</v>
      </c>
      <c r="CT19">
        <v>-2</v>
      </c>
      <c r="CU19">
        <v>1</v>
      </c>
      <c r="CV19" s="1">
        <f t="shared" si="16"/>
        <v>27.600000000000023</v>
      </c>
      <c r="CW19" s="1">
        <f t="shared" si="16"/>
        <v>-57</v>
      </c>
      <c r="CX19" s="1">
        <f t="shared" si="17"/>
        <v>761.76000000000124</v>
      </c>
      <c r="CY19" s="1">
        <f t="shared" si="17"/>
        <v>3249</v>
      </c>
      <c r="CZ19" s="1">
        <f t="shared" si="18"/>
        <v>4010.7600000000011</v>
      </c>
      <c r="DA19" s="1">
        <f t="shared" si="19"/>
        <v>63.330561342846167</v>
      </c>
      <c r="DB19"/>
      <c r="DC19"/>
      <c r="DD19"/>
      <c r="DE19"/>
      <c r="DF19"/>
      <c r="DG19" s="10">
        <v>17.439</v>
      </c>
      <c r="DH19" s="10">
        <v>182.4</v>
      </c>
      <c r="DI19" s="10">
        <v>113.3</v>
      </c>
      <c r="DJ19" s="10">
        <v>169.8</v>
      </c>
      <c r="DK19" s="10">
        <v>115.8</v>
      </c>
      <c r="DL19" s="10">
        <v>12.8</v>
      </c>
      <c r="DM19" s="10">
        <v>1</v>
      </c>
      <c r="DN19" s="10">
        <v>1</v>
      </c>
      <c r="DO19" s="10">
        <v>5</v>
      </c>
      <c r="DP19" s="10">
        <v>1</v>
      </c>
      <c r="DQ19" s="10">
        <v>1</v>
      </c>
      <c r="DR19" s="10">
        <f t="shared" si="20"/>
        <v>12.599999999999994</v>
      </c>
      <c r="DS19" s="10">
        <f t="shared" si="20"/>
        <v>-2.5</v>
      </c>
      <c r="DT19" s="10">
        <f t="shared" si="21"/>
        <v>158.75999999999985</v>
      </c>
      <c r="DU19" s="10">
        <f t="shared" si="21"/>
        <v>6.25</v>
      </c>
      <c r="DV19" s="10">
        <f t="shared" si="22"/>
        <v>165.00999999999985</v>
      </c>
      <c r="DW19" s="10">
        <f t="shared" si="23"/>
        <v>12.845621822239663</v>
      </c>
      <c r="DX19"/>
      <c r="DY19"/>
      <c r="DZ19"/>
      <c r="EA19"/>
      <c r="EB19"/>
      <c r="EC19" s="1">
        <v>19.486000000000001</v>
      </c>
      <c r="ED19" s="1">
        <v>102.6</v>
      </c>
      <c r="EE19" s="1">
        <v>89.1</v>
      </c>
      <c r="EF19" s="1">
        <v>-1</v>
      </c>
      <c r="EG19" s="1">
        <v>-1</v>
      </c>
      <c r="EH19" s="1">
        <v>-1</v>
      </c>
      <c r="EI19" s="1">
        <v>-1</v>
      </c>
      <c r="EJ19" s="1">
        <v>0</v>
      </c>
      <c r="EK19" s="1">
        <v>4</v>
      </c>
      <c r="EL19" s="1">
        <v>-1</v>
      </c>
      <c r="EM19" s="1">
        <v>1</v>
      </c>
      <c r="EN19" s="1">
        <f t="shared" si="24"/>
        <v>-47.700000000000017</v>
      </c>
      <c r="EO19" s="1">
        <f t="shared" si="24"/>
        <v>-18</v>
      </c>
      <c r="EP19" s="1">
        <f t="shared" si="25"/>
        <v>2275.2900000000018</v>
      </c>
      <c r="EQ19" s="1">
        <f t="shared" si="25"/>
        <v>324</v>
      </c>
      <c r="ER19" s="1">
        <f t="shared" si="26"/>
        <v>2599.2900000000018</v>
      </c>
      <c r="ES19" s="1">
        <f t="shared" si="27"/>
        <v>50.983232537766781</v>
      </c>
      <c r="ET19"/>
      <c r="EU19"/>
      <c r="EV19"/>
      <c r="EW19"/>
      <c r="EX19"/>
      <c r="FJ19" s="10">
        <f t="shared" si="28"/>
        <v>0</v>
      </c>
      <c r="FK19" s="10">
        <f t="shared" si="28"/>
        <v>0</v>
      </c>
      <c r="FL19" s="10">
        <f t="shared" si="29"/>
        <v>0</v>
      </c>
      <c r="FM19" s="10">
        <f t="shared" si="29"/>
        <v>0</v>
      </c>
      <c r="FN19" s="10">
        <f t="shared" si="30"/>
        <v>0</v>
      </c>
      <c r="FO19" s="10">
        <f t="shared" si="31"/>
        <v>0</v>
      </c>
      <c r="FP19"/>
      <c r="FQ19"/>
      <c r="FR19"/>
      <c r="FS19"/>
      <c r="FT19"/>
    </row>
    <row r="20" spans="1:176" x14ac:dyDescent="0.35">
      <c r="A20">
        <v>19.952000000000002</v>
      </c>
      <c r="B20">
        <v>150.30000000000001</v>
      </c>
      <c r="C20">
        <v>39</v>
      </c>
      <c r="D20">
        <v>150.80000000000001</v>
      </c>
      <c r="E20">
        <v>120</v>
      </c>
      <c r="F20">
        <v>81</v>
      </c>
      <c r="G20">
        <v>2</v>
      </c>
      <c r="H20">
        <v>0</v>
      </c>
      <c r="I20">
        <v>5</v>
      </c>
      <c r="J20">
        <v>-2</v>
      </c>
      <c r="K20">
        <v>1</v>
      </c>
      <c r="L20" s="26">
        <f t="shared" si="0"/>
        <v>-0.5</v>
      </c>
      <c r="M20" s="26">
        <f t="shared" si="0"/>
        <v>-81</v>
      </c>
      <c r="N20" s="26">
        <f t="shared" si="1"/>
        <v>0.25</v>
      </c>
      <c r="O20" s="26">
        <f t="shared" si="1"/>
        <v>6561</v>
      </c>
      <c r="P20" s="26">
        <f t="shared" si="2"/>
        <v>6561.25</v>
      </c>
      <c r="Q20" s="26">
        <f t="shared" si="3"/>
        <v>81.001543195176225</v>
      </c>
      <c r="S20" s="26" t="s">
        <v>14</v>
      </c>
      <c r="T20" s="26">
        <f>V20-U12</f>
        <v>110</v>
      </c>
      <c r="V20" s="26">
        <f>COUNT(G3:G2000)</f>
        <v>150</v>
      </c>
      <c r="W20">
        <v>16.239000000000001</v>
      </c>
      <c r="X20">
        <v>137</v>
      </c>
      <c r="Y20">
        <v>66.099999999999994</v>
      </c>
      <c r="Z20">
        <v>134.9</v>
      </c>
      <c r="AA20">
        <v>61.9</v>
      </c>
      <c r="AB20">
        <v>4.7</v>
      </c>
      <c r="AC20">
        <v>1</v>
      </c>
      <c r="AD20">
        <v>1</v>
      </c>
      <c r="AE20">
        <v>4</v>
      </c>
      <c r="AF20">
        <v>1</v>
      </c>
      <c r="AG20">
        <v>1</v>
      </c>
      <c r="AH20" s="10">
        <f t="shared" si="4"/>
        <v>2.0999999999999943</v>
      </c>
      <c r="AI20" s="10">
        <f t="shared" si="4"/>
        <v>4.1999999999999957</v>
      </c>
      <c r="AJ20" s="10">
        <f t="shared" si="5"/>
        <v>4.4099999999999762</v>
      </c>
      <c r="AK20" s="10">
        <f t="shared" si="5"/>
        <v>17.639999999999965</v>
      </c>
      <c r="AL20" s="10">
        <f t="shared" si="6"/>
        <v>22.04999999999994</v>
      </c>
      <c r="AM20" s="10">
        <f t="shared" si="7"/>
        <v>4.6957427527495517</v>
      </c>
      <c r="AN20"/>
      <c r="AO20" t="s">
        <v>14</v>
      </c>
      <c r="AP20">
        <f>AR20-AQ12</f>
        <v>94</v>
      </c>
      <c r="AQ20"/>
      <c r="AR20">
        <f>COUNT(AC3:AC2000)</f>
        <v>134</v>
      </c>
      <c r="AS20">
        <v>18.707000000000001</v>
      </c>
      <c r="AT20">
        <v>203.5</v>
      </c>
      <c r="AU20">
        <v>129.4</v>
      </c>
      <c r="AV20">
        <v>199</v>
      </c>
      <c r="AW20">
        <v>124.2</v>
      </c>
      <c r="AX20">
        <v>6.8</v>
      </c>
      <c r="AY20">
        <v>1</v>
      </c>
      <c r="AZ20">
        <v>1</v>
      </c>
      <c r="BA20">
        <v>4</v>
      </c>
      <c r="BB20">
        <v>1</v>
      </c>
      <c r="BC20">
        <v>1</v>
      </c>
      <c r="BD20" s="1">
        <f t="shared" si="8"/>
        <v>4.5</v>
      </c>
      <c r="BE20" s="1">
        <f t="shared" si="8"/>
        <v>5.2000000000000028</v>
      </c>
      <c r="BF20" s="1">
        <f t="shared" si="9"/>
        <v>20.25</v>
      </c>
      <c r="BG20" s="1">
        <f t="shared" si="9"/>
        <v>27.040000000000031</v>
      </c>
      <c r="BH20" s="1">
        <f t="shared" si="10"/>
        <v>47.290000000000035</v>
      </c>
      <c r="BI20" s="1">
        <f t="shared" si="11"/>
        <v>6.8767724987816798</v>
      </c>
      <c r="BJ20"/>
      <c r="BK20" t="s">
        <v>14</v>
      </c>
      <c r="BL20">
        <f>BN20-BM12</f>
        <v>88</v>
      </c>
      <c r="BM20"/>
      <c r="BN20">
        <f>COUNT(AY3:AY2000)</f>
        <v>128</v>
      </c>
      <c r="BO20">
        <v>16.353000000000002</v>
      </c>
      <c r="BP20">
        <v>107.1</v>
      </c>
      <c r="BQ20">
        <v>131.6</v>
      </c>
      <c r="BR20">
        <v>-1</v>
      </c>
      <c r="BS20">
        <v>-1</v>
      </c>
      <c r="BT20">
        <v>-1</v>
      </c>
      <c r="BU20">
        <v>-1</v>
      </c>
      <c r="BV20">
        <v>0</v>
      </c>
      <c r="BW20">
        <v>4</v>
      </c>
      <c r="BX20">
        <v>-1</v>
      </c>
      <c r="BY20">
        <v>1</v>
      </c>
      <c r="BZ20" s="10">
        <f t="shared" si="12"/>
        <v>-14</v>
      </c>
      <c r="CA20" s="10">
        <f t="shared" si="12"/>
        <v>4.8999999999999915</v>
      </c>
      <c r="CB20" s="10">
        <f t="shared" si="13"/>
        <v>196</v>
      </c>
      <c r="CC20" s="10">
        <f t="shared" si="13"/>
        <v>24.009999999999916</v>
      </c>
      <c r="CD20" s="10">
        <f t="shared" si="14"/>
        <v>220.00999999999991</v>
      </c>
      <c r="CE20" s="10">
        <f t="shared" si="15"/>
        <v>14.832734070291961</v>
      </c>
      <c r="CG20" s="10" t="s">
        <v>14</v>
      </c>
      <c r="CH20" s="10">
        <f>CJ20-CI12</f>
        <v>76</v>
      </c>
      <c r="CJ20" s="10">
        <f>COUNT(BU3:BU2000)</f>
        <v>116</v>
      </c>
      <c r="CK20">
        <v>16.657</v>
      </c>
      <c r="CL20">
        <v>157.9</v>
      </c>
      <c r="CM20">
        <v>158.5</v>
      </c>
      <c r="CN20">
        <v>-1</v>
      </c>
      <c r="CO20">
        <v>-1</v>
      </c>
      <c r="CP20">
        <v>-1</v>
      </c>
      <c r="CQ20">
        <v>-1</v>
      </c>
      <c r="CR20">
        <v>0</v>
      </c>
      <c r="CS20">
        <v>3</v>
      </c>
      <c r="CT20">
        <v>-1</v>
      </c>
      <c r="CU20">
        <v>1</v>
      </c>
      <c r="CV20" s="1">
        <f t="shared" si="16"/>
        <v>-36.400000000000006</v>
      </c>
      <c r="CW20" s="1">
        <f t="shared" si="16"/>
        <v>51.400000000000006</v>
      </c>
      <c r="CX20" s="1">
        <f t="shared" si="17"/>
        <v>1324.9600000000005</v>
      </c>
      <c r="CY20" s="1">
        <f t="shared" si="17"/>
        <v>2641.9600000000005</v>
      </c>
      <c r="CZ20" s="1">
        <f t="shared" si="18"/>
        <v>3966.920000000001</v>
      </c>
      <c r="DA20" s="1">
        <f t="shared" si="19"/>
        <v>62.983489900131772</v>
      </c>
      <c r="DB20"/>
      <c r="DC20" t="s">
        <v>14</v>
      </c>
      <c r="DD20">
        <f>DF20-DE12</f>
        <v>89</v>
      </c>
      <c r="DE20"/>
      <c r="DF20">
        <f>COUNT(CQ3:CQ2000)</f>
        <v>129</v>
      </c>
      <c r="DG20" s="10">
        <v>17.510999999999999</v>
      </c>
      <c r="DH20" s="10">
        <v>185.3</v>
      </c>
      <c r="DI20" s="10">
        <v>115.8</v>
      </c>
      <c r="DJ20" s="10">
        <v>182.4</v>
      </c>
      <c r="DK20" s="10">
        <v>113.3</v>
      </c>
      <c r="DL20" s="10">
        <v>3.8</v>
      </c>
      <c r="DM20" s="10">
        <v>1</v>
      </c>
      <c r="DN20" s="10">
        <v>0</v>
      </c>
      <c r="DO20" s="10">
        <v>5</v>
      </c>
      <c r="DP20" s="10">
        <v>-2</v>
      </c>
      <c r="DQ20" s="10">
        <v>1</v>
      </c>
      <c r="DR20" s="10">
        <f t="shared" si="20"/>
        <v>2.9000000000000057</v>
      </c>
      <c r="DS20" s="10">
        <f t="shared" si="20"/>
        <v>2.5</v>
      </c>
      <c r="DT20" s="10">
        <f t="shared" si="21"/>
        <v>8.4100000000000321</v>
      </c>
      <c r="DU20" s="10">
        <f t="shared" si="21"/>
        <v>6.25</v>
      </c>
      <c r="DV20" s="10">
        <f t="shared" si="22"/>
        <v>14.660000000000032</v>
      </c>
      <c r="DW20" s="10">
        <f t="shared" si="23"/>
        <v>3.8288379438153335</v>
      </c>
      <c r="DX20"/>
      <c r="DY20" t="s">
        <v>14</v>
      </c>
      <c r="DZ20">
        <f>EB20-EA12</f>
        <v>74</v>
      </c>
      <c r="EA20"/>
      <c r="EB20">
        <f>COUNT(DM3:DM2000)</f>
        <v>114</v>
      </c>
      <c r="EC20" s="1">
        <v>19.773</v>
      </c>
      <c r="ED20" s="1">
        <v>100.2</v>
      </c>
      <c r="EE20" s="1">
        <v>93.7</v>
      </c>
      <c r="EF20" s="1">
        <v>102.6</v>
      </c>
      <c r="EG20" s="1">
        <v>89.1</v>
      </c>
      <c r="EH20" s="1">
        <v>5.2</v>
      </c>
      <c r="EI20" s="1">
        <v>1</v>
      </c>
      <c r="EJ20" s="1">
        <v>1</v>
      </c>
      <c r="EK20" s="1">
        <v>5</v>
      </c>
      <c r="EL20" s="1">
        <v>1</v>
      </c>
      <c r="EM20" s="1">
        <v>1</v>
      </c>
      <c r="EN20" s="1">
        <f t="shared" si="24"/>
        <v>-2.3999999999999915</v>
      </c>
      <c r="EO20" s="1">
        <f t="shared" si="24"/>
        <v>4.6000000000000085</v>
      </c>
      <c r="EP20" s="1">
        <f t="shared" si="25"/>
        <v>5.7599999999999589</v>
      </c>
      <c r="EQ20" s="1">
        <f t="shared" si="25"/>
        <v>21.160000000000078</v>
      </c>
      <c r="ER20" s="1">
        <f t="shared" si="26"/>
        <v>26.920000000000037</v>
      </c>
      <c r="ES20" s="1">
        <f t="shared" si="27"/>
        <v>5.1884487084291422</v>
      </c>
      <c r="ET20"/>
      <c r="EU20" t="s">
        <v>14</v>
      </c>
      <c r="EV20">
        <f>EX20-EW12</f>
        <v>104</v>
      </c>
      <c r="EW20"/>
      <c r="EX20">
        <f>COUNT(EI3:EI2000)</f>
        <v>144</v>
      </c>
      <c r="FJ20" s="10">
        <f t="shared" si="28"/>
        <v>0</v>
      </c>
      <c r="FK20" s="10">
        <f t="shared" si="28"/>
        <v>0</v>
      </c>
      <c r="FL20" s="10">
        <f t="shared" si="29"/>
        <v>0</v>
      </c>
      <c r="FM20" s="10">
        <f t="shared" si="29"/>
        <v>0</v>
      </c>
      <c r="FN20" s="10">
        <f t="shared" si="30"/>
        <v>0</v>
      </c>
      <c r="FO20" s="10">
        <f t="shared" si="31"/>
        <v>0</v>
      </c>
      <c r="FP20"/>
      <c r="FQ20"/>
      <c r="FR20"/>
      <c r="FS20"/>
      <c r="FT20"/>
    </row>
    <row r="21" spans="1:176" x14ac:dyDescent="0.35">
      <c r="A21">
        <v>23.152000000000001</v>
      </c>
      <c r="B21">
        <v>89.1</v>
      </c>
      <c r="C21">
        <v>133.80000000000001</v>
      </c>
      <c r="D21">
        <v>-1</v>
      </c>
      <c r="E21">
        <v>-1</v>
      </c>
      <c r="F21">
        <v>-1</v>
      </c>
      <c r="G21">
        <v>-1</v>
      </c>
      <c r="H21">
        <v>0</v>
      </c>
      <c r="I21">
        <v>5</v>
      </c>
      <c r="J21">
        <v>-1</v>
      </c>
      <c r="K21">
        <v>1</v>
      </c>
      <c r="L21" s="26">
        <f t="shared" si="0"/>
        <v>-61.200000000000017</v>
      </c>
      <c r="M21" s="26">
        <f t="shared" si="0"/>
        <v>94.800000000000011</v>
      </c>
      <c r="N21" s="26">
        <f t="shared" si="1"/>
        <v>3745.4400000000019</v>
      </c>
      <c r="O21" s="26">
        <f t="shared" si="1"/>
        <v>8987.0400000000027</v>
      </c>
      <c r="P21" s="26">
        <f t="shared" si="2"/>
        <v>12732.480000000005</v>
      </c>
      <c r="Q21" s="26">
        <f t="shared" si="3"/>
        <v>112.83829137309731</v>
      </c>
      <c r="W21">
        <v>16.535</v>
      </c>
      <c r="X21">
        <v>208.1</v>
      </c>
      <c r="Y21">
        <v>98.4</v>
      </c>
      <c r="Z21">
        <v>137</v>
      </c>
      <c r="AA21">
        <v>66.099999999999994</v>
      </c>
      <c r="AB21">
        <v>78</v>
      </c>
      <c r="AC21">
        <v>2</v>
      </c>
      <c r="AD21">
        <v>0</v>
      </c>
      <c r="AE21">
        <v>4</v>
      </c>
      <c r="AF21">
        <v>-2</v>
      </c>
      <c r="AG21">
        <v>1</v>
      </c>
      <c r="AH21" s="10">
        <f t="shared" si="4"/>
        <v>71.099999999999994</v>
      </c>
      <c r="AI21" s="10">
        <f t="shared" si="4"/>
        <v>32.300000000000011</v>
      </c>
      <c r="AJ21" s="10">
        <f t="shared" si="5"/>
        <v>5055.2099999999991</v>
      </c>
      <c r="AK21" s="10">
        <f t="shared" si="5"/>
        <v>1043.2900000000006</v>
      </c>
      <c r="AL21" s="10">
        <f t="shared" si="6"/>
        <v>6098.5</v>
      </c>
      <c r="AM21" s="10">
        <f t="shared" si="7"/>
        <v>78.092893402665013</v>
      </c>
      <c r="AN21"/>
      <c r="AO21"/>
      <c r="AP21"/>
      <c r="AQ21"/>
      <c r="AR21"/>
      <c r="AS21">
        <v>18.779</v>
      </c>
      <c r="AT21">
        <v>227.1</v>
      </c>
      <c r="AU21">
        <v>154.5</v>
      </c>
      <c r="AV21">
        <v>203.5</v>
      </c>
      <c r="AW21">
        <v>129.4</v>
      </c>
      <c r="AX21">
        <v>34.4</v>
      </c>
      <c r="AY21">
        <v>1</v>
      </c>
      <c r="AZ21">
        <v>0</v>
      </c>
      <c r="BA21">
        <v>4</v>
      </c>
      <c r="BB21">
        <v>-2</v>
      </c>
      <c r="BC21">
        <v>1</v>
      </c>
      <c r="BD21" s="1">
        <f t="shared" si="8"/>
        <v>23.599999999999994</v>
      </c>
      <c r="BE21" s="1">
        <f t="shared" si="8"/>
        <v>25.099999999999994</v>
      </c>
      <c r="BF21" s="1">
        <f t="shared" si="9"/>
        <v>556.9599999999997</v>
      </c>
      <c r="BG21" s="1">
        <f t="shared" si="9"/>
        <v>630.00999999999976</v>
      </c>
      <c r="BH21" s="1">
        <f t="shared" si="10"/>
        <v>1186.9699999999993</v>
      </c>
      <c r="BI21" s="1">
        <f t="shared" si="11"/>
        <v>34.452430973735353</v>
      </c>
      <c r="BJ21"/>
      <c r="BK21"/>
      <c r="BL21"/>
      <c r="BM21"/>
      <c r="BN21"/>
      <c r="BO21">
        <v>16.657</v>
      </c>
      <c r="BP21">
        <v>111.6</v>
      </c>
      <c r="BQ21">
        <v>129.1</v>
      </c>
      <c r="BR21">
        <v>107.1</v>
      </c>
      <c r="BS21">
        <v>131.6</v>
      </c>
      <c r="BT21">
        <v>5.0999999999999996</v>
      </c>
      <c r="BU21">
        <v>1</v>
      </c>
      <c r="BV21">
        <v>1</v>
      </c>
      <c r="BW21">
        <v>5</v>
      </c>
      <c r="BX21">
        <v>1</v>
      </c>
      <c r="BY21">
        <v>1</v>
      </c>
      <c r="BZ21" s="10">
        <f t="shared" si="12"/>
        <v>4.5</v>
      </c>
      <c r="CA21" s="10">
        <f t="shared" si="12"/>
        <v>-2.5</v>
      </c>
      <c r="CB21" s="10">
        <f t="shared" si="13"/>
        <v>20.25</v>
      </c>
      <c r="CC21" s="10">
        <f t="shared" si="13"/>
        <v>6.25</v>
      </c>
      <c r="CD21" s="10">
        <f t="shared" si="14"/>
        <v>26.5</v>
      </c>
      <c r="CE21" s="10">
        <f t="shared" si="15"/>
        <v>5.1478150704935004</v>
      </c>
      <c r="CK21">
        <v>17.033000000000001</v>
      </c>
      <c r="CL21">
        <v>162.19999999999999</v>
      </c>
      <c r="CM21">
        <v>134</v>
      </c>
      <c r="CN21">
        <v>157.9</v>
      </c>
      <c r="CO21">
        <v>158.5</v>
      </c>
      <c r="CP21">
        <v>24.9</v>
      </c>
      <c r="CQ21">
        <v>1</v>
      </c>
      <c r="CR21">
        <v>1</v>
      </c>
      <c r="CS21">
        <v>4</v>
      </c>
      <c r="CT21">
        <v>1</v>
      </c>
      <c r="CU21">
        <v>1</v>
      </c>
      <c r="CV21" s="1">
        <f t="shared" si="16"/>
        <v>4.2999999999999829</v>
      </c>
      <c r="CW21" s="1">
        <f t="shared" si="16"/>
        <v>-24.5</v>
      </c>
      <c r="CX21" s="1">
        <f t="shared" si="17"/>
        <v>18.489999999999853</v>
      </c>
      <c r="CY21" s="1">
        <f t="shared" si="17"/>
        <v>600.25</v>
      </c>
      <c r="CZ21" s="1">
        <f t="shared" si="18"/>
        <v>618.7399999999999</v>
      </c>
      <c r="DA21" s="1">
        <f t="shared" si="19"/>
        <v>24.874484919290285</v>
      </c>
      <c r="DB21"/>
      <c r="DC21"/>
      <c r="DD21"/>
      <c r="DE21"/>
      <c r="DF21"/>
      <c r="DG21" s="10">
        <v>17.798999999999999</v>
      </c>
      <c r="DH21" s="10">
        <v>222.1</v>
      </c>
      <c r="DI21" s="10">
        <v>107.1</v>
      </c>
      <c r="DJ21" s="10">
        <v>185.3</v>
      </c>
      <c r="DK21" s="10">
        <v>115.8</v>
      </c>
      <c r="DL21" s="10">
        <v>37.799999999999997</v>
      </c>
      <c r="DM21" s="10">
        <v>1</v>
      </c>
      <c r="DN21" s="10">
        <v>0</v>
      </c>
      <c r="DO21" s="10">
        <v>5</v>
      </c>
      <c r="DP21" s="10">
        <v>-2</v>
      </c>
      <c r="DQ21" s="10">
        <v>1</v>
      </c>
      <c r="DR21" s="10">
        <f t="shared" si="20"/>
        <v>36.799999999999983</v>
      </c>
      <c r="DS21" s="10">
        <f t="shared" si="20"/>
        <v>-8.7000000000000028</v>
      </c>
      <c r="DT21" s="10">
        <f t="shared" si="21"/>
        <v>1354.2399999999986</v>
      </c>
      <c r="DU21" s="10">
        <f t="shared" si="21"/>
        <v>75.690000000000055</v>
      </c>
      <c r="DV21" s="10">
        <f t="shared" si="22"/>
        <v>1429.9299999999987</v>
      </c>
      <c r="DW21" s="10">
        <f t="shared" si="23"/>
        <v>37.814415240751757</v>
      </c>
      <c r="DX21"/>
      <c r="DY21"/>
      <c r="DZ21"/>
      <c r="EA21"/>
      <c r="EB21"/>
      <c r="EC21" s="1">
        <v>22.43</v>
      </c>
      <c r="ED21" s="1">
        <v>93.3</v>
      </c>
      <c r="EE21" s="1">
        <v>125.4</v>
      </c>
      <c r="EF21" s="1">
        <v>-1</v>
      </c>
      <c r="EG21" s="1">
        <v>-1</v>
      </c>
      <c r="EH21" s="1">
        <v>-1</v>
      </c>
      <c r="EI21" s="1">
        <v>-1</v>
      </c>
      <c r="EJ21" s="1">
        <v>0</v>
      </c>
      <c r="EK21" s="1">
        <v>5</v>
      </c>
      <c r="EL21" s="1">
        <v>-1</v>
      </c>
      <c r="EM21" s="1">
        <v>1</v>
      </c>
      <c r="EN21" s="1">
        <f t="shared" si="24"/>
        <v>-6.9000000000000057</v>
      </c>
      <c r="EO21" s="1">
        <f t="shared" si="24"/>
        <v>31.700000000000003</v>
      </c>
      <c r="EP21" s="1">
        <f t="shared" si="25"/>
        <v>47.610000000000078</v>
      </c>
      <c r="EQ21" s="1">
        <f t="shared" si="25"/>
        <v>1004.8900000000002</v>
      </c>
      <c r="ER21" s="1">
        <f t="shared" si="26"/>
        <v>1052.5000000000002</v>
      </c>
      <c r="ES21" s="1">
        <f t="shared" si="27"/>
        <v>32.44225639501667</v>
      </c>
      <c r="ET21"/>
      <c r="EU21"/>
      <c r="EV21"/>
      <c r="EW21"/>
      <c r="EX21"/>
      <c r="FJ21" s="10">
        <f t="shared" si="28"/>
        <v>0</v>
      </c>
      <c r="FK21" s="10">
        <f t="shared" si="28"/>
        <v>0</v>
      </c>
      <c r="FL21" s="10">
        <f t="shared" si="29"/>
        <v>0</v>
      </c>
      <c r="FM21" s="10">
        <f t="shared" si="29"/>
        <v>0</v>
      </c>
      <c r="FN21" s="10">
        <f t="shared" si="30"/>
        <v>0</v>
      </c>
      <c r="FO21" s="10">
        <f t="shared" si="31"/>
        <v>0</v>
      </c>
      <c r="FP21"/>
      <c r="FQ21"/>
      <c r="FR21"/>
      <c r="FS21"/>
      <c r="FT21"/>
    </row>
    <row r="22" spans="1:176" x14ac:dyDescent="0.35">
      <c r="A22">
        <v>23.231999999999999</v>
      </c>
      <c r="B22">
        <v>151.1</v>
      </c>
      <c r="C22">
        <v>150.30000000000001</v>
      </c>
      <c r="D22">
        <v>89.1</v>
      </c>
      <c r="E22">
        <v>133.80000000000001</v>
      </c>
      <c r="F22">
        <v>64.099999999999994</v>
      </c>
      <c r="G22">
        <v>2</v>
      </c>
      <c r="H22">
        <v>0</v>
      </c>
      <c r="I22">
        <v>5</v>
      </c>
      <c r="J22">
        <v>0</v>
      </c>
      <c r="K22">
        <v>1</v>
      </c>
      <c r="L22" s="26">
        <f t="shared" si="0"/>
        <v>62</v>
      </c>
      <c r="M22" s="26">
        <f t="shared" si="0"/>
        <v>16.5</v>
      </c>
      <c r="N22" s="26">
        <f t="shared" si="1"/>
        <v>3844</v>
      </c>
      <c r="O22" s="26">
        <f t="shared" si="1"/>
        <v>272.25</v>
      </c>
      <c r="P22" s="26">
        <f t="shared" si="2"/>
        <v>4116.25</v>
      </c>
      <c r="Q22" s="26">
        <f t="shared" si="3"/>
        <v>64.158008073817257</v>
      </c>
      <c r="W22">
        <v>19.407</v>
      </c>
      <c r="X22">
        <v>185.3</v>
      </c>
      <c r="Y22">
        <v>127.4</v>
      </c>
      <c r="Z22">
        <v>-1</v>
      </c>
      <c r="AA22">
        <v>-1</v>
      </c>
      <c r="AB22">
        <v>-1</v>
      </c>
      <c r="AC22">
        <v>-1</v>
      </c>
      <c r="AD22">
        <v>0</v>
      </c>
      <c r="AE22">
        <v>4</v>
      </c>
      <c r="AF22">
        <v>-1</v>
      </c>
      <c r="AG22">
        <v>1</v>
      </c>
      <c r="AH22" s="10">
        <f t="shared" si="4"/>
        <v>-22.799999999999983</v>
      </c>
      <c r="AI22" s="10">
        <f t="shared" si="4"/>
        <v>29</v>
      </c>
      <c r="AJ22" s="10">
        <f t="shared" si="5"/>
        <v>519.83999999999924</v>
      </c>
      <c r="AK22" s="10">
        <f t="shared" si="5"/>
        <v>841</v>
      </c>
      <c r="AL22" s="10">
        <f t="shared" si="6"/>
        <v>1360.8399999999992</v>
      </c>
      <c r="AM22" s="10">
        <f t="shared" si="7"/>
        <v>36.889564920177619</v>
      </c>
      <c r="AN22"/>
      <c r="AO22"/>
      <c r="AP22"/>
      <c r="AQ22"/>
      <c r="AR22"/>
      <c r="AS22">
        <v>19.018999999999998</v>
      </c>
      <c r="AT22">
        <v>165.3</v>
      </c>
      <c r="AU22">
        <v>57</v>
      </c>
      <c r="AV22">
        <v>227.1</v>
      </c>
      <c r="AW22">
        <v>154.5</v>
      </c>
      <c r="AX22">
        <v>115.4</v>
      </c>
      <c r="AY22">
        <v>3</v>
      </c>
      <c r="AZ22">
        <v>0</v>
      </c>
      <c r="BA22">
        <v>4</v>
      </c>
      <c r="BB22">
        <v>-2</v>
      </c>
      <c r="BC22">
        <v>1</v>
      </c>
      <c r="BD22" s="1">
        <f t="shared" si="8"/>
        <v>-61.799999999999983</v>
      </c>
      <c r="BE22" s="1">
        <f t="shared" si="8"/>
        <v>-97.5</v>
      </c>
      <c r="BF22" s="1">
        <f t="shared" si="9"/>
        <v>3819.239999999998</v>
      </c>
      <c r="BG22" s="1">
        <f t="shared" si="9"/>
        <v>9506.25</v>
      </c>
      <c r="BH22" s="1">
        <f t="shared" si="10"/>
        <v>13325.489999999998</v>
      </c>
      <c r="BI22" s="1">
        <f t="shared" si="11"/>
        <v>115.43608621224126</v>
      </c>
      <c r="BJ22"/>
      <c r="BK22"/>
      <c r="BL22"/>
      <c r="BM22"/>
      <c r="BN22"/>
      <c r="BO22">
        <v>16.728999999999999</v>
      </c>
      <c r="BP22">
        <v>157.9</v>
      </c>
      <c r="BQ22">
        <v>113.3</v>
      </c>
      <c r="BR22">
        <v>111.6</v>
      </c>
      <c r="BS22">
        <v>129.1</v>
      </c>
      <c r="BT22">
        <v>48.9</v>
      </c>
      <c r="BU22">
        <v>2</v>
      </c>
      <c r="BV22">
        <v>0</v>
      </c>
      <c r="BW22">
        <v>5</v>
      </c>
      <c r="BX22">
        <v>-2</v>
      </c>
      <c r="BY22">
        <v>1</v>
      </c>
      <c r="BZ22" s="10">
        <f t="shared" si="12"/>
        <v>46.300000000000011</v>
      </c>
      <c r="CA22" s="10">
        <f t="shared" si="12"/>
        <v>-15.799999999999997</v>
      </c>
      <c r="CB22" s="10">
        <f t="shared" si="13"/>
        <v>2143.690000000001</v>
      </c>
      <c r="CC22" s="10">
        <f t="shared" si="13"/>
        <v>249.6399999999999</v>
      </c>
      <c r="CD22" s="10">
        <f t="shared" si="14"/>
        <v>2393.3300000000008</v>
      </c>
      <c r="CE22" s="10">
        <f t="shared" si="15"/>
        <v>48.921672089167195</v>
      </c>
      <c r="CK22">
        <v>19.600999999999999</v>
      </c>
      <c r="CL22">
        <v>102.6</v>
      </c>
      <c r="CM22">
        <v>102.4</v>
      </c>
      <c r="CN22">
        <v>-1</v>
      </c>
      <c r="CO22">
        <v>-1</v>
      </c>
      <c r="CP22">
        <v>-1</v>
      </c>
      <c r="CQ22">
        <v>-1</v>
      </c>
      <c r="CR22">
        <v>0</v>
      </c>
      <c r="CS22">
        <v>4</v>
      </c>
      <c r="CT22">
        <v>-1</v>
      </c>
      <c r="CU22">
        <v>1</v>
      </c>
      <c r="CV22" s="1">
        <f t="shared" si="16"/>
        <v>-59.599999999999994</v>
      </c>
      <c r="CW22" s="1">
        <f t="shared" si="16"/>
        <v>-31.599999999999994</v>
      </c>
      <c r="CX22" s="1">
        <f t="shared" si="17"/>
        <v>3552.1599999999994</v>
      </c>
      <c r="CY22" s="1">
        <f t="shared" si="17"/>
        <v>998.5599999999996</v>
      </c>
      <c r="CZ22" s="1">
        <f t="shared" si="18"/>
        <v>4550.7199999999993</v>
      </c>
      <c r="DA22" s="1">
        <f t="shared" si="19"/>
        <v>67.459024600123001</v>
      </c>
      <c r="DB22"/>
      <c r="DC22"/>
      <c r="DD22"/>
      <c r="DE22"/>
      <c r="DF22"/>
      <c r="DG22" s="10">
        <v>20.055</v>
      </c>
      <c r="DH22" s="10">
        <v>93.3</v>
      </c>
      <c r="DI22" s="10">
        <v>110.4</v>
      </c>
      <c r="DJ22" s="10">
        <v>-1</v>
      </c>
      <c r="DK22" s="10">
        <v>-1</v>
      </c>
      <c r="DL22" s="10">
        <v>-1</v>
      </c>
      <c r="DM22" s="10">
        <v>-1</v>
      </c>
      <c r="DN22" s="10">
        <v>0</v>
      </c>
      <c r="DO22" s="10">
        <v>5</v>
      </c>
      <c r="DP22" s="10">
        <v>-1</v>
      </c>
      <c r="DQ22" s="10">
        <v>1</v>
      </c>
      <c r="DR22" s="10">
        <f t="shared" si="20"/>
        <v>-128.80000000000001</v>
      </c>
      <c r="DS22" s="10">
        <f t="shared" si="20"/>
        <v>3.3000000000000114</v>
      </c>
      <c r="DT22" s="10">
        <f t="shared" si="21"/>
        <v>16589.440000000002</v>
      </c>
      <c r="DU22" s="10">
        <f t="shared" si="21"/>
        <v>10.890000000000075</v>
      </c>
      <c r="DV22" s="10">
        <f t="shared" si="22"/>
        <v>16600.330000000002</v>
      </c>
      <c r="DW22" s="10">
        <f t="shared" si="23"/>
        <v>128.84226790925408</v>
      </c>
      <c r="DX22"/>
      <c r="DY22"/>
      <c r="DZ22"/>
      <c r="EA22"/>
      <c r="EB22"/>
      <c r="EC22" s="1">
        <v>22.837</v>
      </c>
      <c r="ED22" s="1">
        <v>114</v>
      </c>
      <c r="EE22" s="1">
        <v>125.4</v>
      </c>
      <c r="EF22" s="1">
        <v>93.3</v>
      </c>
      <c r="EG22" s="1">
        <v>125.4</v>
      </c>
      <c r="EH22" s="1">
        <v>20.7</v>
      </c>
      <c r="EI22" s="1">
        <v>1</v>
      </c>
      <c r="EJ22" s="1">
        <v>1</v>
      </c>
      <c r="EK22" s="1">
        <v>6</v>
      </c>
      <c r="EL22" s="1">
        <v>1</v>
      </c>
      <c r="EM22" s="1">
        <v>1</v>
      </c>
      <c r="EN22" s="1">
        <f t="shared" si="24"/>
        <v>20.700000000000003</v>
      </c>
      <c r="EO22" s="1">
        <f t="shared" si="24"/>
        <v>0</v>
      </c>
      <c r="EP22" s="1">
        <f t="shared" si="25"/>
        <v>428.49000000000012</v>
      </c>
      <c r="EQ22" s="1">
        <f t="shared" si="25"/>
        <v>0</v>
      </c>
      <c r="ER22" s="1">
        <f t="shared" si="26"/>
        <v>428.49000000000012</v>
      </c>
      <c r="ES22" s="1">
        <f t="shared" si="27"/>
        <v>20.700000000000003</v>
      </c>
      <c r="ET22"/>
      <c r="EU22"/>
      <c r="EV22"/>
      <c r="EW22"/>
      <c r="EX22"/>
      <c r="FJ22" s="10">
        <f t="shared" si="28"/>
        <v>0</v>
      </c>
      <c r="FK22" s="10">
        <f t="shared" si="28"/>
        <v>0</v>
      </c>
      <c r="FL22" s="10">
        <f t="shared" si="29"/>
        <v>0</v>
      </c>
      <c r="FM22" s="10">
        <f t="shared" si="29"/>
        <v>0</v>
      </c>
      <c r="FN22" s="10">
        <f t="shared" si="30"/>
        <v>0</v>
      </c>
      <c r="FO22" s="10">
        <f t="shared" si="31"/>
        <v>0</v>
      </c>
      <c r="FP22"/>
      <c r="FQ22"/>
      <c r="FR22"/>
      <c r="FS22"/>
      <c r="FT22"/>
    </row>
    <row r="23" spans="1:176" x14ac:dyDescent="0.35">
      <c r="A23">
        <v>23.648</v>
      </c>
      <c r="B23">
        <v>118.3</v>
      </c>
      <c r="C23">
        <v>27.2</v>
      </c>
      <c r="D23">
        <v>151.1</v>
      </c>
      <c r="E23">
        <v>150.30000000000001</v>
      </c>
      <c r="F23">
        <v>127.4</v>
      </c>
      <c r="G23">
        <v>3</v>
      </c>
      <c r="H23">
        <v>0</v>
      </c>
      <c r="I23">
        <v>5</v>
      </c>
      <c r="J23">
        <v>0</v>
      </c>
      <c r="K23">
        <v>1</v>
      </c>
      <c r="L23" s="26">
        <f t="shared" si="0"/>
        <v>-32.799999999999997</v>
      </c>
      <c r="M23" s="26">
        <f t="shared" si="0"/>
        <v>-123.10000000000001</v>
      </c>
      <c r="N23" s="26">
        <f t="shared" si="1"/>
        <v>1075.8399999999999</v>
      </c>
      <c r="O23" s="26">
        <f t="shared" si="1"/>
        <v>15153.610000000002</v>
      </c>
      <c r="P23" s="26">
        <f t="shared" si="2"/>
        <v>16229.450000000003</v>
      </c>
      <c r="Q23" s="26">
        <f t="shared" si="3"/>
        <v>127.39485860897214</v>
      </c>
      <c r="W23">
        <v>19.719000000000001</v>
      </c>
      <c r="X23">
        <v>145.1</v>
      </c>
      <c r="Y23">
        <v>63.9</v>
      </c>
      <c r="Z23">
        <v>185.3</v>
      </c>
      <c r="AA23">
        <v>127.4</v>
      </c>
      <c r="AB23">
        <v>75.099999999999994</v>
      </c>
      <c r="AC23">
        <v>2</v>
      </c>
      <c r="AD23">
        <v>0</v>
      </c>
      <c r="AE23">
        <v>4</v>
      </c>
      <c r="AF23">
        <v>0</v>
      </c>
      <c r="AG23">
        <v>1</v>
      </c>
      <c r="AH23" s="10">
        <f t="shared" si="4"/>
        <v>-40.200000000000017</v>
      </c>
      <c r="AI23" s="10">
        <f t="shared" si="4"/>
        <v>-63.500000000000007</v>
      </c>
      <c r="AJ23" s="10">
        <f t="shared" si="5"/>
        <v>1616.0400000000013</v>
      </c>
      <c r="AK23" s="10">
        <f t="shared" si="5"/>
        <v>4032.2500000000009</v>
      </c>
      <c r="AL23" s="10">
        <f t="shared" si="6"/>
        <v>5648.2900000000027</v>
      </c>
      <c r="AM23" s="10">
        <f t="shared" si="7"/>
        <v>75.155106280278801</v>
      </c>
      <c r="AN23"/>
      <c r="AO23"/>
      <c r="AP23"/>
      <c r="AQ23"/>
      <c r="AR23"/>
      <c r="AS23">
        <v>22.099</v>
      </c>
      <c r="AT23">
        <v>148.4</v>
      </c>
      <c r="AU23">
        <v>137.4</v>
      </c>
      <c r="AV23">
        <v>-1</v>
      </c>
      <c r="AW23">
        <v>-1</v>
      </c>
      <c r="AX23">
        <v>-1</v>
      </c>
      <c r="AY23">
        <v>-1</v>
      </c>
      <c r="AZ23">
        <v>0</v>
      </c>
      <c r="BA23">
        <v>4</v>
      </c>
      <c r="BB23">
        <v>-1</v>
      </c>
      <c r="BC23">
        <v>1</v>
      </c>
      <c r="BD23" s="1">
        <f t="shared" si="8"/>
        <v>-16.900000000000006</v>
      </c>
      <c r="BE23" s="1">
        <f t="shared" si="8"/>
        <v>80.400000000000006</v>
      </c>
      <c r="BF23" s="1">
        <f t="shared" si="9"/>
        <v>285.61000000000018</v>
      </c>
      <c r="BG23" s="1">
        <f t="shared" si="9"/>
        <v>6464.1600000000008</v>
      </c>
      <c r="BH23" s="1">
        <f t="shared" si="10"/>
        <v>6749.7700000000013</v>
      </c>
      <c r="BI23" s="1">
        <f t="shared" si="11"/>
        <v>82.156983878426317</v>
      </c>
      <c r="BJ23"/>
      <c r="BK23"/>
      <c r="BL23"/>
      <c r="BM23"/>
      <c r="BN23"/>
      <c r="BO23">
        <v>16.760999999999999</v>
      </c>
      <c r="BP23">
        <v>173.4</v>
      </c>
      <c r="BQ23">
        <v>107.1</v>
      </c>
      <c r="BR23">
        <v>157.9</v>
      </c>
      <c r="BS23">
        <v>113.3</v>
      </c>
      <c r="BT23">
        <v>16.600000000000001</v>
      </c>
      <c r="BU23">
        <v>1</v>
      </c>
      <c r="BV23">
        <v>0</v>
      </c>
      <c r="BW23">
        <v>5</v>
      </c>
      <c r="BX23">
        <v>-2</v>
      </c>
      <c r="BY23">
        <v>1</v>
      </c>
      <c r="BZ23" s="10">
        <f t="shared" si="12"/>
        <v>15.5</v>
      </c>
      <c r="CA23" s="10">
        <f t="shared" si="12"/>
        <v>-6.2000000000000028</v>
      </c>
      <c r="CB23" s="10">
        <f t="shared" si="13"/>
        <v>240.25</v>
      </c>
      <c r="CC23" s="10">
        <f t="shared" si="13"/>
        <v>38.440000000000033</v>
      </c>
      <c r="CD23" s="10">
        <f t="shared" si="14"/>
        <v>278.69000000000005</v>
      </c>
      <c r="CE23" s="10">
        <f t="shared" si="15"/>
        <v>16.694010902116965</v>
      </c>
      <c r="CK23">
        <v>20.016999999999999</v>
      </c>
      <c r="CL23">
        <v>97.9</v>
      </c>
      <c r="CM23">
        <v>108.9</v>
      </c>
      <c r="CN23">
        <v>102.6</v>
      </c>
      <c r="CO23">
        <v>102.4</v>
      </c>
      <c r="CP23">
        <v>8</v>
      </c>
      <c r="CQ23">
        <v>1</v>
      </c>
      <c r="CR23">
        <v>1</v>
      </c>
      <c r="CS23">
        <v>5</v>
      </c>
      <c r="CT23">
        <v>1</v>
      </c>
      <c r="CU23">
        <v>1</v>
      </c>
      <c r="CV23" s="1">
        <f t="shared" si="16"/>
        <v>-4.6999999999999886</v>
      </c>
      <c r="CW23" s="1">
        <f t="shared" si="16"/>
        <v>6.5</v>
      </c>
      <c r="CX23" s="1">
        <f t="shared" si="17"/>
        <v>22.089999999999893</v>
      </c>
      <c r="CY23" s="1">
        <f t="shared" si="17"/>
        <v>42.25</v>
      </c>
      <c r="CZ23" s="1">
        <f t="shared" si="18"/>
        <v>64.33999999999989</v>
      </c>
      <c r="DA23" s="1">
        <f t="shared" si="19"/>
        <v>8.0212218520621832</v>
      </c>
      <c r="DB23"/>
      <c r="DC23"/>
      <c r="DD23"/>
      <c r="DE23"/>
      <c r="DF23"/>
      <c r="DG23" s="10">
        <v>20.606999999999999</v>
      </c>
      <c r="DH23" s="10">
        <v>95</v>
      </c>
      <c r="DI23" s="10">
        <v>114.7</v>
      </c>
      <c r="DJ23" s="10">
        <v>93.3</v>
      </c>
      <c r="DK23" s="10">
        <v>110.4</v>
      </c>
      <c r="DL23" s="10">
        <v>4.5</v>
      </c>
      <c r="DM23" s="10">
        <v>1</v>
      </c>
      <c r="DN23" s="10">
        <v>1</v>
      </c>
      <c r="DO23" s="10">
        <v>6</v>
      </c>
      <c r="DP23" s="10">
        <v>1</v>
      </c>
      <c r="DQ23" s="10">
        <v>1</v>
      </c>
      <c r="DR23" s="10">
        <f t="shared" si="20"/>
        <v>1.7000000000000028</v>
      </c>
      <c r="DS23" s="10">
        <f t="shared" si="20"/>
        <v>4.2999999999999972</v>
      </c>
      <c r="DT23" s="10">
        <f t="shared" si="21"/>
        <v>2.8900000000000095</v>
      </c>
      <c r="DU23" s="10">
        <f t="shared" si="21"/>
        <v>18.489999999999977</v>
      </c>
      <c r="DV23" s="10">
        <f t="shared" si="22"/>
        <v>21.379999999999988</v>
      </c>
      <c r="DW23" s="10">
        <f t="shared" si="23"/>
        <v>4.6238512086787553</v>
      </c>
      <c r="DX23"/>
      <c r="DY23"/>
      <c r="DZ23"/>
      <c r="EA23"/>
      <c r="EB23"/>
      <c r="EC23" s="1">
        <v>25.285</v>
      </c>
      <c r="ED23" s="1">
        <v>116.4</v>
      </c>
      <c r="EE23" s="1">
        <v>106.7</v>
      </c>
      <c r="EF23" s="1">
        <v>-1</v>
      </c>
      <c r="EG23" s="1">
        <v>-1</v>
      </c>
      <c r="EH23" s="1">
        <v>-1</v>
      </c>
      <c r="EI23" s="1">
        <v>-1</v>
      </c>
      <c r="EJ23" s="1">
        <v>0</v>
      </c>
      <c r="EK23" s="1">
        <v>6</v>
      </c>
      <c r="EL23" s="1">
        <v>-1</v>
      </c>
      <c r="EM23" s="1">
        <v>1</v>
      </c>
      <c r="EN23" s="1">
        <f t="shared" si="24"/>
        <v>2.4000000000000057</v>
      </c>
      <c r="EO23" s="1">
        <f t="shared" si="24"/>
        <v>-18.700000000000003</v>
      </c>
      <c r="EP23" s="1">
        <f t="shared" si="25"/>
        <v>5.7600000000000273</v>
      </c>
      <c r="EQ23" s="1">
        <f t="shared" si="25"/>
        <v>349.69000000000011</v>
      </c>
      <c r="ER23" s="1">
        <f t="shared" si="26"/>
        <v>355.45000000000016</v>
      </c>
      <c r="ES23" s="1">
        <f t="shared" si="27"/>
        <v>18.853381659532598</v>
      </c>
      <c r="ET23"/>
      <c r="EU23"/>
      <c r="EV23"/>
      <c r="EW23"/>
      <c r="EX23"/>
      <c r="FJ23" s="10">
        <f t="shared" si="28"/>
        <v>0</v>
      </c>
      <c r="FK23" s="10">
        <f t="shared" si="28"/>
        <v>0</v>
      </c>
      <c r="FL23" s="10">
        <f t="shared" si="29"/>
        <v>0</v>
      </c>
      <c r="FM23" s="10">
        <f t="shared" si="29"/>
        <v>0</v>
      </c>
      <c r="FN23" s="10">
        <f t="shared" si="30"/>
        <v>0</v>
      </c>
      <c r="FO23" s="10">
        <f t="shared" si="31"/>
        <v>0</v>
      </c>
      <c r="FP23"/>
      <c r="FQ23"/>
      <c r="FR23"/>
      <c r="FS23"/>
      <c r="FT23"/>
    </row>
    <row r="24" spans="1:176" x14ac:dyDescent="0.35">
      <c r="A24">
        <v>24.007999999999999</v>
      </c>
      <c r="B24">
        <v>137.80000000000001</v>
      </c>
      <c r="C24">
        <v>167.4</v>
      </c>
      <c r="D24">
        <v>118.3</v>
      </c>
      <c r="E24">
        <v>27.2</v>
      </c>
      <c r="F24">
        <v>141.6</v>
      </c>
      <c r="G24">
        <v>4</v>
      </c>
      <c r="H24">
        <v>0</v>
      </c>
      <c r="I24">
        <v>5</v>
      </c>
      <c r="J24">
        <v>0</v>
      </c>
      <c r="K24">
        <v>1</v>
      </c>
      <c r="L24" s="26">
        <f t="shared" si="0"/>
        <v>19.500000000000014</v>
      </c>
      <c r="M24" s="26">
        <f t="shared" si="0"/>
        <v>140.20000000000002</v>
      </c>
      <c r="N24" s="26">
        <f t="shared" si="1"/>
        <v>380.25000000000057</v>
      </c>
      <c r="O24" s="26">
        <f t="shared" si="1"/>
        <v>19656.040000000005</v>
      </c>
      <c r="P24" s="26">
        <f t="shared" si="2"/>
        <v>20036.290000000005</v>
      </c>
      <c r="Q24" s="26">
        <f t="shared" si="3"/>
        <v>141.54960261335955</v>
      </c>
      <c r="W24">
        <v>19.975000000000001</v>
      </c>
      <c r="X24">
        <v>188.1</v>
      </c>
      <c r="Y24">
        <v>114.2</v>
      </c>
      <c r="Z24">
        <v>145.1</v>
      </c>
      <c r="AA24">
        <v>63.9</v>
      </c>
      <c r="AB24">
        <v>66.2</v>
      </c>
      <c r="AC24">
        <v>2</v>
      </c>
      <c r="AD24">
        <v>0</v>
      </c>
      <c r="AE24">
        <v>4</v>
      </c>
      <c r="AF24">
        <v>0</v>
      </c>
      <c r="AG24">
        <v>1</v>
      </c>
      <c r="AH24" s="10">
        <f t="shared" si="4"/>
        <v>43</v>
      </c>
      <c r="AI24" s="10">
        <f t="shared" si="4"/>
        <v>50.300000000000004</v>
      </c>
      <c r="AJ24" s="10">
        <f t="shared" si="5"/>
        <v>1849</v>
      </c>
      <c r="AK24" s="10">
        <f t="shared" si="5"/>
        <v>2530.0900000000006</v>
      </c>
      <c r="AL24" s="10">
        <f t="shared" si="6"/>
        <v>4379.09</v>
      </c>
      <c r="AM24" s="10">
        <f t="shared" si="7"/>
        <v>66.174693048022519</v>
      </c>
      <c r="AN24"/>
      <c r="AO24"/>
      <c r="AP24"/>
      <c r="AQ24"/>
      <c r="AR24"/>
      <c r="AS24">
        <v>22.506</v>
      </c>
      <c r="AT24">
        <v>208.1</v>
      </c>
      <c r="AU24">
        <v>124.5</v>
      </c>
      <c r="AV24">
        <v>148.4</v>
      </c>
      <c r="AW24">
        <v>137.4</v>
      </c>
      <c r="AX24">
        <v>61</v>
      </c>
      <c r="AY24">
        <v>2</v>
      </c>
      <c r="AZ24">
        <v>0</v>
      </c>
      <c r="BA24">
        <v>4</v>
      </c>
      <c r="BB24">
        <v>0</v>
      </c>
      <c r="BC24">
        <v>1</v>
      </c>
      <c r="BD24" s="1">
        <f t="shared" si="8"/>
        <v>59.699999999999989</v>
      </c>
      <c r="BE24" s="1">
        <f t="shared" si="8"/>
        <v>-12.900000000000006</v>
      </c>
      <c r="BF24" s="1">
        <f t="shared" si="9"/>
        <v>3564.0899999999988</v>
      </c>
      <c r="BG24" s="1">
        <f t="shared" si="9"/>
        <v>166.41000000000014</v>
      </c>
      <c r="BH24" s="1">
        <f t="shared" si="10"/>
        <v>3730.4999999999991</v>
      </c>
      <c r="BI24" s="1">
        <f t="shared" si="11"/>
        <v>61.077819214506988</v>
      </c>
      <c r="BJ24"/>
      <c r="BK24"/>
      <c r="BL24"/>
      <c r="BM24"/>
      <c r="BN24"/>
      <c r="BO24">
        <v>17.001000000000001</v>
      </c>
      <c r="BP24">
        <v>121.1</v>
      </c>
      <c r="BQ24">
        <v>22</v>
      </c>
      <c r="BR24">
        <v>173.4</v>
      </c>
      <c r="BS24">
        <v>107.1</v>
      </c>
      <c r="BT24">
        <v>99.8</v>
      </c>
      <c r="BU24">
        <v>3</v>
      </c>
      <c r="BV24">
        <v>0</v>
      </c>
      <c r="BW24">
        <v>5</v>
      </c>
      <c r="BX24">
        <v>-2</v>
      </c>
      <c r="BY24">
        <v>1</v>
      </c>
      <c r="BZ24" s="10">
        <f t="shared" si="12"/>
        <v>-52.300000000000011</v>
      </c>
      <c r="CA24" s="10">
        <f t="shared" si="12"/>
        <v>-85.1</v>
      </c>
      <c r="CB24" s="10">
        <f t="shared" si="13"/>
        <v>2735.2900000000013</v>
      </c>
      <c r="CC24" s="10">
        <f t="shared" si="13"/>
        <v>7242.0099999999993</v>
      </c>
      <c r="CD24" s="10">
        <f t="shared" si="14"/>
        <v>9977.3000000000011</v>
      </c>
      <c r="CE24" s="10">
        <f t="shared" si="15"/>
        <v>99.886435515539347</v>
      </c>
      <c r="CK24">
        <v>24.225000000000001</v>
      </c>
      <c r="CL24">
        <v>148.4</v>
      </c>
      <c r="CM24">
        <v>127.1</v>
      </c>
      <c r="CN24">
        <v>-1</v>
      </c>
      <c r="CO24">
        <v>-1</v>
      </c>
      <c r="CP24">
        <v>-1</v>
      </c>
      <c r="CQ24">
        <v>-1</v>
      </c>
      <c r="CR24">
        <v>0</v>
      </c>
      <c r="CS24">
        <v>5</v>
      </c>
      <c r="CT24">
        <v>-1</v>
      </c>
      <c r="CU24">
        <v>1</v>
      </c>
      <c r="CV24" s="1">
        <f t="shared" si="16"/>
        <v>50.5</v>
      </c>
      <c r="CW24" s="1">
        <f t="shared" si="16"/>
        <v>18.199999999999989</v>
      </c>
      <c r="CX24" s="1">
        <f t="shared" si="17"/>
        <v>2550.25</v>
      </c>
      <c r="CY24" s="1">
        <f t="shared" si="17"/>
        <v>331.23999999999961</v>
      </c>
      <c r="CZ24" s="1">
        <f t="shared" si="18"/>
        <v>2881.49</v>
      </c>
      <c r="DA24" s="1">
        <f t="shared" si="19"/>
        <v>53.679511920284817</v>
      </c>
      <c r="DB24"/>
      <c r="DC24"/>
      <c r="DD24"/>
      <c r="DE24"/>
      <c r="DF24"/>
      <c r="DG24" s="10">
        <v>20.670999999999999</v>
      </c>
      <c r="DH24" s="10">
        <v>146.5</v>
      </c>
      <c r="DI24" s="10">
        <v>124.5</v>
      </c>
      <c r="DJ24" s="10">
        <v>95</v>
      </c>
      <c r="DK24" s="10">
        <v>114.7</v>
      </c>
      <c r="DL24" s="10">
        <v>52.5</v>
      </c>
      <c r="DM24" s="10">
        <v>2</v>
      </c>
      <c r="DN24" s="10">
        <v>0</v>
      </c>
      <c r="DO24" s="10">
        <v>6</v>
      </c>
      <c r="DP24" s="10">
        <v>-2</v>
      </c>
      <c r="DQ24" s="10">
        <v>1</v>
      </c>
      <c r="DR24" s="10">
        <f t="shared" si="20"/>
        <v>51.5</v>
      </c>
      <c r="DS24" s="10">
        <f t="shared" si="20"/>
        <v>9.7999999999999972</v>
      </c>
      <c r="DT24" s="10">
        <f t="shared" si="21"/>
        <v>2652.25</v>
      </c>
      <c r="DU24" s="10">
        <f t="shared" si="21"/>
        <v>96.039999999999949</v>
      </c>
      <c r="DV24" s="10">
        <f t="shared" si="22"/>
        <v>2748.29</v>
      </c>
      <c r="DW24" s="10">
        <f t="shared" si="23"/>
        <v>52.424135662879557</v>
      </c>
      <c r="DX24"/>
      <c r="DY24"/>
      <c r="DZ24"/>
      <c r="EA24"/>
      <c r="EB24"/>
      <c r="EC24" s="1">
        <v>27.077000000000002</v>
      </c>
      <c r="ED24" s="1">
        <v>175.8</v>
      </c>
      <c r="EE24" s="1">
        <v>156.1</v>
      </c>
      <c r="EF24" s="1">
        <v>116.4</v>
      </c>
      <c r="EG24" s="1">
        <v>106.7</v>
      </c>
      <c r="EH24" s="1">
        <v>77.3</v>
      </c>
      <c r="EI24" s="1">
        <v>2</v>
      </c>
      <c r="EJ24" s="1">
        <v>0</v>
      </c>
      <c r="EK24" s="1">
        <v>6</v>
      </c>
      <c r="EL24" s="1">
        <v>0</v>
      </c>
      <c r="EM24" s="1">
        <v>1</v>
      </c>
      <c r="EN24" s="1">
        <f t="shared" si="24"/>
        <v>59.400000000000006</v>
      </c>
      <c r="EO24" s="1">
        <f t="shared" si="24"/>
        <v>49.399999999999991</v>
      </c>
      <c r="EP24" s="1">
        <f t="shared" si="25"/>
        <v>3528.3600000000006</v>
      </c>
      <c r="EQ24" s="1">
        <f t="shared" si="25"/>
        <v>2440.3599999999992</v>
      </c>
      <c r="ER24" s="1">
        <f t="shared" si="26"/>
        <v>5968.7199999999993</v>
      </c>
      <c r="ES24" s="1">
        <f t="shared" si="27"/>
        <v>77.257491546127739</v>
      </c>
      <c r="ET24"/>
      <c r="EU24"/>
      <c r="EV24"/>
      <c r="EW24"/>
      <c r="EX24"/>
      <c r="FJ24" s="10">
        <f t="shared" si="28"/>
        <v>0</v>
      </c>
      <c r="FK24" s="10">
        <f t="shared" si="28"/>
        <v>0</v>
      </c>
      <c r="FL24" s="10">
        <f t="shared" si="29"/>
        <v>0</v>
      </c>
      <c r="FM24" s="10">
        <f t="shared" si="29"/>
        <v>0</v>
      </c>
      <c r="FN24" s="10">
        <f t="shared" si="30"/>
        <v>0</v>
      </c>
      <c r="FO24" s="10">
        <f t="shared" si="31"/>
        <v>0</v>
      </c>
      <c r="FP24"/>
      <c r="FQ24"/>
      <c r="FR24"/>
      <c r="FS24"/>
      <c r="FT24"/>
    </row>
    <row r="25" spans="1:176" x14ac:dyDescent="0.35">
      <c r="A25">
        <v>24.071999999999999</v>
      </c>
      <c r="B25">
        <v>169.1</v>
      </c>
      <c r="C25">
        <v>171.9</v>
      </c>
      <c r="D25">
        <v>137.80000000000001</v>
      </c>
      <c r="E25">
        <v>167.4</v>
      </c>
      <c r="F25">
        <v>31.7</v>
      </c>
      <c r="G25">
        <v>1</v>
      </c>
      <c r="H25">
        <v>1</v>
      </c>
      <c r="I25">
        <v>6</v>
      </c>
      <c r="J25">
        <v>1</v>
      </c>
      <c r="K25">
        <v>1</v>
      </c>
      <c r="L25" s="26">
        <f t="shared" si="0"/>
        <v>31.299999999999983</v>
      </c>
      <c r="M25" s="26">
        <f t="shared" si="0"/>
        <v>4.5</v>
      </c>
      <c r="N25" s="26">
        <f t="shared" si="1"/>
        <v>979.68999999999892</v>
      </c>
      <c r="O25" s="26">
        <f t="shared" si="1"/>
        <v>20.25</v>
      </c>
      <c r="P25" s="26">
        <f t="shared" si="2"/>
        <v>999.93999999999892</v>
      </c>
      <c r="Q25" s="26">
        <f t="shared" si="3"/>
        <v>31.621827904155051</v>
      </c>
      <c r="W25">
        <v>20.606999999999999</v>
      </c>
      <c r="X25">
        <v>125.9</v>
      </c>
      <c r="Y25">
        <v>86.2</v>
      </c>
      <c r="Z25">
        <v>188.1</v>
      </c>
      <c r="AA25">
        <v>114.2</v>
      </c>
      <c r="AB25">
        <v>68.3</v>
      </c>
      <c r="AC25">
        <v>2</v>
      </c>
      <c r="AD25">
        <v>0</v>
      </c>
      <c r="AE25">
        <v>4</v>
      </c>
      <c r="AF25">
        <v>0</v>
      </c>
      <c r="AG25">
        <v>1</v>
      </c>
      <c r="AH25" s="10">
        <f t="shared" si="4"/>
        <v>-62.199999999999989</v>
      </c>
      <c r="AI25" s="10">
        <f t="shared" si="4"/>
        <v>-28</v>
      </c>
      <c r="AJ25" s="10">
        <f t="shared" si="5"/>
        <v>3868.8399999999988</v>
      </c>
      <c r="AK25" s="10">
        <f t="shared" si="5"/>
        <v>784</v>
      </c>
      <c r="AL25" s="10">
        <f t="shared" si="6"/>
        <v>4652.8399999999983</v>
      </c>
      <c r="AM25" s="10">
        <f t="shared" si="7"/>
        <v>68.211729196671143</v>
      </c>
      <c r="AN25"/>
      <c r="AO25"/>
      <c r="AP25"/>
      <c r="AQ25"/>
      <c r="AR25"/>
      <c r="AS25">
        <v>22.899000000000001</v>
      </c>
      <c r="AT25">
        <v>208.1</v>
      </c>
      <c r="AU25">
        <v>126.7</v>
      </c>
      <c r="AV25">
        <v>208.1</v>
      </c>
      <c r="AW25">
        <v>124.5</v>
      </c>
      <c r="AX25">
        <v>2.2000000000000002</v>
      </c>
      <c r="AY25">
        <v>1</v>
      </c>
      <c r="AZ25">
        <v>1</v>
      </c>
      <c r="BA25">
        <v>5</v>
      </c>
      <c r="BB25">
        <v>1</v>
      </c>
      <c r="BC25">
        <v>1</v>
      </c>
      <c r="BD25" s="1">
        <f t="shared" si="8"/>
        <v>0</v>
      </c>
      <c r="BE25" s="1">
        <f t="shared" si="8"/>
        <v>2.2000000000000028</v>
      </c>
      <c r="BF25" s="1">
        <f t="shared" si="9"/>
        <v>0</v>
      </c>
      <c r="BG25" s="1">
        <f t="shared" si="9"/>
        <v>4.8400000000000123</v>
      </c>
      <c r="BH25" s="1">
        <f t="shared" si="10"/>
        <v>4.8400000000000123</v>
      </c>
      <c r="BI25" s="1">
        <f t="shared" si="11"/>
        <v>2.2000000000000028</v>
      </c>
      <c r="BJ25"/>
      <c r="BK25"/>
      <c r="BL25"/>
      <c r="BM25"/>
      <c r="BN25"/>
      <c r="BO25">
        <v>19.465</v>
      </c>
      <c r="BP25">
        <v>148.4</v>
      </c>
      <c r="BQ25">
        <v>107.1</v>
      </c>
      <c r="BR25">
        <v>-1</v>
      </c>
      <c r="BS25">
        <v>-1</v>
      </c>
      <c r="BT25">
        <v>-1</v>
      </c>
      <c r="BU25">
        <v>-1</v>
      </c>
      <c r="BV25">
        <v>0</v>
      </c>
      <c r="BW25">
        <v>5</v>
      </c>
      <c r="BX25">
        <v>-1</v>
      </c>
      <c r="BY25">
        <v>1</v>
      </c>
      <c r="BZ25" s="10">
        <f t="shared" si="12"/>
        <v>27.300000000000011</v>
      </c>
      <c r="CA25" s="10">
        <f t="shared" si="12"/>
        <v>85.1</v>
      </c>
      <c r="CB25" s="10">
        <f t="shared" si="13"/>
        <v>745.29000000000065</v>
      </c>
      <c r="CC25" s="10">
        <f t="shared" si="13"/>
        <v>7242.0099999999993</v>
      </c>
      <c r="CD25" s="10">
        <f t="shared" si="14"/>
        <v>7987.3</v>
      </c>
      <c r="CE25" s="10">
        <f t="shared" si="15"/>
        <v>89.371695743115453</v>
      </c>
      <c r="CK25">
        <v>25.081</v>
      </c>
      <c r="CL25">
        <v>199</v>
      </c>
      <c r="CM25">
        <v>117.1</v>
      </c>
      <c r="CN25">
        <v>148.4</v>
      </c>
      <c r="CO25">
        <v>127.1</v>
      </c>
      <c r="CP25">
        <v>51.6</v>
      </c>
      <c r="CQ25">
        <v>2</v>
      </c>
      <c r="CR25">
        <v>0</v>
      </c>
      <c r="CS25">
        <v>5</v>
      </c>
      <c r="CT25">
        <v>0</v>
      </c>
      <c r="CU25">
        <v>1</v>
      </c>
      <c r="CV25" s="1">
        <f t="shared" si="16"/>
        <v>50.599999999999994</v>
      </c>
      <c r="CW25" s="1">
        <f t="shared" si="16"/>
        <v>-10</v>
      </c>
      <c r="CX25" s="1">
        <f t="shared" si="17"/>
        <v>2560.3599999999992</v>
      </c>
      <c r="CY25" s="1">
        <f t="shared" si="17"/>
        <v>100</v>
      </c>
      <c r="CZ25" s="1">
        <f t="shared" si="18"/>
        <v>2660.3599999999992</v>
      </c>
      <c r="DA25" s="1">
        <f t="shared" si="19"/>
        <v>51.578677765138565</v>
      </c>
      <c r="DB25"/>
      <c r="DC25"/>
      <c r="DD25"/>
      <c r="DE25"/>
      <c r="DF25"/>
      <c r="DG25" s="10">
        <v>20.742999999999999</v>
      </c>
      <c r="DH25" s="10">
        <v>153.19999999999999</v>
      </c>
      <c r="DI25" s="10">
        <v>154.5</v>
      </c>
      <c r="DJ25" s="10">
        <v>146.5</v>
      </c>
      <c r="DK25" s="10">
        <v>124.5</v>
      </c>
      <c r="DL25" s="10">
        <v>30.8</v>
      </c>
      <c r="DM25" s="10">
        <v>1</v>
      </c>
      <c r="DN25" s="10">
        <v>0</v>
      </c>
      <c r="DO25" s="10">
        <v>6</v>
      </c>
      <c r="DP25" s="10">
        <v>-2</v>
      </c>
      <c r="DQ25" s="10">
        <v>1</v>
      </c>
      <c r="DR25" s="10">
        <f t="shared" si="20"/>
        <v>6.6999999999999886</v>
      </c>
      <c r="DS25" s="10">
        <f t="shared" si="20"/>
        <v>30</v>
      </c>
      <c r="DT25" s="10">
        <f t="shared" si="21"/>
        <v>44.889999999999844</v>
      </c>
      <c r="DU25" s="10">
        <f t="shared" si="21"/>
        <v>900</v>
      </c>
      <c r="DV25" s="10">
        <f t="shared" si="22"/>
        <v>944.88999999999987</v>
      </c>
      <c r="DW25" s="10">
        <f t="shared" si="23"/>
        <v>30.739063095676809</v>
      </c>
      <c r="DX25"/>
      <c r="DY25"/>
      <c r="DZ25"/>
      <c r="EA25"/>
      <c r="EB25"/>
      <c r="EC25" s="1">
        <v>27.373000000000001</v>
      </c>
      <c r="ED25" s="1">
        <v>176</v>
      </c>
      <c r="EE25" s="1">
        <v>150.30000000000001</v>
      </c>
      <c r="EF25" s="1">
        <v>175.8</v>
      </c>
      <c r="EG25" s="1">
        <v>156.1</v>
      </c>
      <c r="EH25" s="1">
        <v>5.8</v>
      </c>
      <c r="EI25" s="1">
        <v>1</v>
      </c>
      <c r="EJ25" s="1">
        <v>1</v>
      </c>
      <c r="EK25" s="1">
        <v>7</v>
      </c>
      <c r="EL25" s="1">
        <v>1</v>
      </c>
      <c r="EM25" s="1">
        <v>1</v>
      </c>
      <c r="EN25" s="1">
        <f t="shared" si="24"/>
        <v>0.19999999999998863</v>
      </c>
      <c r="EO25" s="1">
        <f t="shared" si="24"/>
        <v>-5.7999999999999829</v>
      </c>
      <c r="EP25" s="1">
        <f t="shared" si="25"/>
        <v>3.9999999999995456E-2</v>
      </c>
      <c r="EQ25" s="1">
        <f t="shared" si="25"/>
        <v>33.639999999999802</v>
      </c>
      <c r="ER25" s="1">
        <f t="shared" si="26"/>
        <v>33.679999999999794</v>
      </c>
      <c r="ES25" s="1">
        <f t="shared" si="27"/>
        <v>5.8034472514187456</v>
      </c>
      <c r="ET25"/>
      <c r="EU25"/>
      <c r="EV25"/>
      <c r="EW25"/>
      <c r="EX25"/>
      <c r="FJ25" s="10">
        <f t="shared" si="28"/>
        <v>0</v>
      </c>
      <c r="FK25" s="10">
        <f t="shared" si="28"/>
        <v>0</v>
      </c>
      <c r="FL25" s="10">
        <f t="shared" si="29"/>
        <v>0</v>
      </c>
      <c r="FM25" s="10">
        <f t="shared" si="29"/>
        <v>0</v>
      </c>
      <c r="FN25" s="10">
        <f t="shared" si="30"/>
        <v>0</v>
      </c>
      <c r="FO25" s="10">
        <f t="shared" si="31"/>
        <v>0</v>
      </c>
      <c r="FP25"/>
      <c r="FQ25"/>
      <c r="FR25"/>
      <c r="FS25"/>
      <c r="FT25"/>
    </row>
    <row r="26" spans="1:176" x14ac:dyDescent="0.35">
      <c r="A26">
        <v>24.128</v>
      </c>
      <c r="B26">
        <v>119.9</v>
      </c>
      <c r="C26">
        <v>66.8</v>
      </c>
      <c r="D26">
        <v>169.1</v>
      </c>
      <c r="E26">
        <v>171.9</v>
      </c>
      <c r="F26">
        <v>116</v>
      </c>
      <c r="G26">
        <v>3</v>
      </c>
      <c r="H26">
        <v>0</v>
      </c>
      <c r="I26">
        <v>6</v>
      </c>
      <c r="J26">
        <v>-2</v>
      </c>
      <c r="K26">
        <v>1</v>
      </c>
      <c r="L26" s="26">
        <f t="shared" si="0"/>
        <v>-49.199999999999989</v>
      </c>
      <c r="M26" s="26">
        <f t="shared" si="0"/>
        <v>-105.10000000000001</v>
      </c>
      <c r="N26" s="26">
        <f t="shared" si="1"/>
        <v>2420.639999999999</v>
      </c>
      <c r="O26" s="26">
        <f t="shared" si="1"/>
        <v>11046.010000000002</v>
      </c>
      <c r="P26" s="26">
        <f t="shared" si="2"/>
        <v>13466.650000000001</v>
      </c>
      <c r="Q26" s="26">
        <f t="shared" si="3"/>
        <v>116.04589609288216</v>
      </c>
      <c r="W26">
        <v>21.015000000000001</v>
      </c>
      <c r="X26">
        <v>125.9</v>
      </c>
      <c r="Y26">
        <v>103.8</v>
      </c>
      <c r="Z26">
        <v>125.9</v>
      </c>
      <c r="AA26">
        <v>86.2</v>
      </c>
      <c r="AB26">
        <v>17.600000000000001</v>
      </c>
      <c r="AC26">
        <v>1</v>
      </c>
      <c r="AD26">
        <v>1</v>
      </c>
      <c r="AE26">
        <v>5</v>
      </c>
      <c r="AF26">
        <v>1</v>
      </c>
      <c r="AG26">
        <v>1</v>
      </c>
      <c r="AH26" s="10">
        <f t="shared" si="4"/>
        <v>0</v>
      </c>
      <c r="AI26" s="10">
        <f t="shared" si="4"/>
        <v>17.599999999999994</v>
      </c>
      <c r="AJ26" s="10">
        <f t="shared" si="5"/>
        <v>0</v>
      </c>
      <c r="AK26" s="10">
        <f t="shared" si="5"/>
        <v>309.75999999999982</v>
      </c>
      <c r="AL26" s="10">
        <f t="shared" si="6"/>
        <v>309.75999999999982</v>
      </c>
      <c r="AM26" s="10">
        <f t="shared" si="7"/>
        <v>17.599999999999994</v>
      </c>
      <c r="AN26"/>
      <c r="AO26"/>
      <c r="AP26"/>
      <c r="AQ26"/>
      <c r="AR26"/>
      <c r="AS26">
        <v>22.954000000000001</v>
      </c>
      <c r="AT26">
        <v>200.2</v>
      </c>
      <c r="AU26">
        <v>111.3</v>
      </c>
      <c r="AV26">
        <v>208.1</v>
      </c>
      <c r="AW26">
        <v>126.7</v>
      </c>
      <c r="AX26">
        <v>17.2</v>
      </c>
      <c r="AY26">
        <v>1</v>
      </c>
      <c r="AZ26">
        <v>0</v>
      </c>
      <c r="BA26">
        <v>5</v>
      </c>
      <c r="BB26">
        <v>-2</v>
      </c>
      <c r="BC26">
        <v>1</v>
      </c>
      <c r="BD26" s="1">
        <f t="shared" si="8"/>
        <v>-7.9000000000000057</v>
      </c>
      <c r="BE26" s="1">
        <f t="shared" si="8"/>
        <v>-15.400000000000006</v>
      </c>
      <c r="BF26" s="1">
        <f t="shared" si="9"/>
        <v>62.410000000000089</v>
      </c>
      <c r="BG26" s="1">
        <f t="shared" si="9"/>
        <v>237.16000000000017</v>
      </c>
      <c r="BH26" s="1">
        <f t="shared" si="10"/>
        <v>299.57000000000028</v>
      </c>
      <c r="BI26" s="1">
        <f t="shared" si="11"/>
        <v>17.308090593707913</v>
      </c>
      <c r="BJ26"/>
      <c r="BK26"/>
      <c r="BL26"/>
      <c r="BM26"/>
      <c r="BN26"/>
      <c r="BO26">
        <v>20.152999999999999</v>
      </c>
      <c r="BP26">
        <v>164.1</v>
      </c>
      <c r="BQ26">
        <v>137.4</v>
      </c>
      <c r="BR26">
        <v>148.4</v>
      </c>
      <c r="BS26">
        <v>107.1</v>
      </c>
      <c r="BT26">
        <v>34.1</v>
      </c>
      <c r="BU26">
        <v>1</v>
      </c>
      <c r="BV26">
        <v>1</v>
      </c>
      <c r="BW26">
        <v>6</v>
      </c>
      <c r="BX26">
        <v>1</v>
      </c>
      <c r="BY26">
        <v>1</v>
      </c>
      <c r="BZ26" s="10">
        <f t="shared" si="12"/>
        <v>15.699999999999989</v>
      </c>
      <c r="CA26" s="10">
        <f t="shared" si="12"/>
        <v>30.300000000000011</v>
      </c>
      <c r="CB26" s="10">
        <f t="shared" si="13"/>
        <v>246.48999999999964</v>
      </c>
      <c r="CC26" s="10">
        <f t="shared" si="13"/>
        <v>918.09000000000071</v>
      </c>
      <c r="CD26" s="10">
        <f t="shared" si="14"/>
        <v>1164.5800000000004</v>
      </c>
      <c r="CE26" s="10">
        <f t="shared" si="15"/>
        <v>34.125943210408124</v>
      </c>
      <c r="CK26">
        <v>25.401</v>
      </c>
      <c r="CL26">
        <v>196.4</v>
      </c>
      <c r="CM26">
        <v>117.8</v>
      </c>
      <c r="CN26">
        <v>199</v>
      </c>
      <c r="CO26">
        <v>117.1</v>
      </c>
      <c r="CP26">
        <v>2.7</v>
      </c>
      <c r="CQ26">
        <v>1</v>
      </c>
      <c r="CR26">
        <v>1</v>
      </c>
      <c r="CS26">
        <v>6</v>
      </c>
      <c r="CT26">
        <v>1</v>
      </c>
      <c r="CU26">
        <v>1</v>
      </c>
      <c r="CV26" s="1">
        <f t="shared" si="16"/>
        <v>-2.5999999999999943</v>
      </c>
      <c r="CW26" s="1">
        <f t="shared" si="16"/>
        <v>0.70000000000000284</v>
      </c>
      <c r="CX26" s="1">
        <f t="shared" si="17"/>
        <v>6.7599999999999705</v>
      </c>
      <c r="CY26" s="1">
        <f t="shared" si="17"/>
        <v>0.49000000000000399</v>
      </c>
      <c r="CZ26" s="1">
        <f t="shared" si="18"/>
        <v>7.2499999999999742</v>
      </c>
      <c r="DA26" s="1">
        <f t="shared" si="19"/>
        <v>2.6925824035672474</v>
      </c>
      <c r="DB26"/>
      <c r="DC26"/>
      <c r="DD26"/>
      <c r="DE26"/>
      <c r="DF26"/>
      <c r="DG26" s="10">
        <v>23.734999999999999</v>
      </c>
      <c r="DH26" s="10">
        <v>133</v>
      </c>
      <c r="DI26" s="10">
        <v>116.4</v>
      </c>
      <c r="DJ26" s="10">
        <v>-1</v>
      </c>
      <c r="DK26" s="10">
        <v>-1</v>
      </c>
      <c r="DL26" s="10">
        <v>-1</v>
      </c>
      <c r="DM26" s="10">
        <v>-1</v>
      </c>
      <c r="DN26" s="10">
        <v>0</v>
      </c>
      <c r="DO26" s="10">
        <v>6</v>
      </c>
      <c r="DP26" s="10">
        <v>-1</v>
      </c>
      <c r="DQ26" s="10">
        <v>1</v>
      </c>
      <c r="DR26" s="10">
        <f t="shared" si="20"/>
        <v>-20.199999999999989</v>
      </c>
      <c r="DS26" s="10">
        <f t="shared" si="20"/>
        <v>-38.099999999999994</v>
      </c>
      <c r="DT26" s="10">
        <f t="shared" si="21"/>
        <v>408.03999999999957</v>
      </c>
      <c r="DU26" s="10">
        <f t="shared" si="21"/>
        <v>1451.6099999999997</v>
      </c>
      <c r="DV26" s="10">
        <f t="shared" si="22"/>
        <v>1859.6499999999992</v>
      </c>
      <c r="DW26" s="10">
        <f t="shared" si="23"/>
        <v>43.123659399452627</v>
      </c>
      <c r="DX26"/>
      <c r="DY26"/>
      <c r="DZ26"/>
      <c r="EA26"/>
      <c r="EB26"/>
      <c r="EC26" s="1">
        <v>27.629000000000001</v>
      </c>
      <c r="ED26" s="1">
        <v>171.5</v>
      </c>
      <c r="EE26" s="1">
        <v>94.2</v>
      </c>
      <c r="EF26" s="1">
        <v>176</v>
      </c>
      <c r="EG26" s="1">
        <v>150.30000000000001</v>
      </c>
      <c r="EH26" s="1">
        <v>56.3</v>
      </c>
      <c r="EI26" s="1">
        <v>2</v>
      </c>
      <c r="EJ26" s="1">
        <v>0</v>
      </c>
      <c r="EK26" s="1">
        <v>7</v>
      </c>
      <c r="EL26" s="1">
        <v>-2</v>
      </c>
      <c r="EM26" s="1">
        <v>1</v>
      </c>
      <c r="EN26" s="1">
        <f t="shared" si="24"/>
        <v>-4.5</v>
      </c>
      <c r="EO26" s="1">
        <f t="shared" si="24"/>
        <v>-56.100000000000009</v>
      </c>
      <c r="EP26" s="1">
        <f t="shared" si="25"/>
        <v>20.25</v>
      </c>
      <c r="EQ26" s="1">
        <f t="shared" si="25"/>
        <v>3147.2100000000009</v>
      </c>
      <c r="ER26" s="1">
        <f t="shared" si="26"/>
        <v>3167.4600000000009</v>
      </c>
      <c r="ES26" s="1">
        <f t="shared" si="27"/>
        <v>56.280191897327434</v>
      </c>
      <c r="ET26"/>
      <c r="EU26"/>
      <c r="EV26"/>
      <c r="EW26"/>
      <c r="EX26"/>
      <c r="FJ26" s="10">
        <f t="shared" si="28"/>
        <v>0</v>
      </c>
      <c r="FK26" s="10">
        <f t="shared" si="28"/>
        <v>0</v>
      </c>
      <c r="FL26" s="10">
        <f t="shared" si="29"/>
        <v>0</v>
      </c>
      <c r="FM26" s="10">
        <f t="shared" si="29"/>
        <v>0</v>
      </c>
      <c r="FN26" s="10">
        <f t="shared" si="30"/>
        <v>0</v>
      </c>
      <c r="FO26" s="10">
        <f t="shared" si="31"/>
        <v>0</v>
      </c>
      <c r="FP26"/>
      <c r="FQ26"/>
      <c r="FR26"/>
      <c r="FS26"/>
      <c r="FT26"/>
    </row>
    <row r="27" spans="1:176" x14ac:dyDescent="0.35">
      <c r="A27">
        <v>24.52</v>
      </c>
      <c r="B27">
        <v>139.4</v>
      </c>
      <c r="C27">
        <v>20.7</v>
      </c>
      <c r="D27">
        <v>119.9</v>
      </c>
      <c r="E27">
        <v>66.8</v>
      </c>
      <c r="F27">
        <v>50</v>
      </c>
      <c r="G27">
        <v>2</v>
      </c>
      <c r="H27">
        <v>0</v>
      </c>
      <c r="I27">
        <v>6</v>
      </c>
      <c r="J27">
        <v>-2</v>
      </c>
      <c r="K27">
        <v>1</v>
      </c>
      <c r="L27" s="26">
        <f t="shared" si="0"/>
        <v>19.5</v>
      </c>
      <c r="M27" s="26">
        <f t="shared" si="0"/>
        <v>-46.099999999999994</v>
      </c>
      <c r="N27" s="26">
        <f t="shared" si="1"/>
        <v>380.25</v>
      </c>
      <c r="O27" s="26">
        <f t="shared" si="1"/>
        <v>2125.2099999999996</v>
      </c>
      <c r="P27" s="26">
        <f t="shared" si="2"/>
        <v>2505.4599999999996</v>
      </c>
      <c r="Q27" s="26">
        <f t="shared" si="3"/>
        <v>50.054570220909895</v>
      </c>
      <c r="W27">
        <v>21.047000000000001</v>
      </c>
      <c r="X27">
        <v>137.80000000000001</v>
      </c>
      <c r="Y27">
        <v>115.8</v>
      </c>
      <c r="Z27">
        <v>125.9</v>
      </c>
      <c r="AA27">
        <v>103.8</v>
      </c>
      <c r="AB27">
        <v>16.899999999999999</v>
      </c>
      <c r="AC27">
        <v>1</v>
      </c>
      <c r="AD27">
        <v>0</v>
      </c>
      <c r="AE27">
        <v>5</v>
      </c>
      <c r="AF27">
        <v>-2</v>
      </c>
      <c r="AG27">
        <v>1</v>
      </c>
      <c r="AH27" s="10">
        <f t="shared" si="4"/>
        <v>11.900000000000006</v>
      </c>
      <c r="AI27" s="10">
        <f t="shared" si="4"/>
        <v>12</v>
      </c>
      <c r="AJ27" s="10">
        <f t="shared" si="5"/>
        <v>141.61000000000013</v>
      </c>
      <c r="AK27" s="10">
        <f t="shared" si="5"/>
        <v>144</v>
      </c>
      <c r="AL27" s="10">
        <f t="shared" si="6"/>
        <v>285.61000000000013</v>
      </c>
      <c r="AM27" s="10">
        <f t="shared" si="7"/>
        <v>16.900000000000002</v>
      </c>
      <c r="AN27"/>
      <c r="AO27"/>
      <c r="AP27"/>
      <c r="AQ27"/>
      <c r="AR27"/>
      <c r="AS27">
        <v>23.283000000000001</v>
      </c>
      <c r="AT27">
        <v>188.8</v>
      </c>
      <c r="AU27">
        <v>128.30000000000001</v>
      </c>
      <c r="AV27">
        <v>200.2</v>
      </c>
      <c r="AW27">
        <v>111.3</v>
      </c>
      <c r="AX27">
        <v>20.399999999999999</v>
      </c>
      <c r="AY27">
        <v>1</v>
      </c>
      <c r="AZ27">
        <v>0</v>
      </c>
      <c r="BA27">
        <v>5</v>
      </c>
      <c r="BB27">
        <v>-2</v>
      </c>
      <c r="BC27">
        <v>1</v>
      </c>
      <c r="BD27" s="1">
        <f t="shared" si="8"/>
        <v>-11.399999999999977</v>
      </c>
      <c r="BE27" s="1">
        <f t="shared" si="8"/>
        <v>17.000000000000014</v>
      </c>
      <c r="BF27" s="1">
        <f t="shared" si="9"/>
        <v>129.95999999999947</v>
      </c>
      <c r="BG27" s="1">
        <f t="shared" si="9"/>
        <v>289.00000000000045</v>
      </c>
      <c r="BH27" s="1">
        <f t="shared" si="10"/>
        <v>418.95999999999992</v>
      </c>
      <c r="BI27" s="1">
        <f t="shared" si="11"/>
        <v>20.468512403201164</v>
      </c>
      <c r="BJ27"/>
      <c r="BK27"/>
      <c r="BL27"/>
      <c r="BM27"/>
      <c r="BN27"/>
      <c r="BO27">
        <v>22.817</v>
      </c>
      <c r="BP27">
        <v>157.9</v>
      </c>
      <c r="BQ27">
        <v>98</v>
      </c>
      <c r="BR27">
        <v>-1</v>
      </c>
      <c r="BS27">
        <v>-1</v>
      </c>
      <c r="BT27">
        <v>-1</v>
      </c>
      <c r="BU27">
        <v>-1</v>
      </c>
      <c r="BV27">
        <v>0</v>
      </c>
      <c r="BW27">
        <v>6</v>
      </c>
      <c r="BX27">
        <v>-1</v>
      </c>
      <c r="BY27">
        <v>1</v>
      </c>
      <c r="BZ27" s="10">
        <f t="shared" si="12"/>
        <v>-6.1999999999999886</v>
      </c>
      <c r="CA27" s="10">
        <f t="shared" si="12"/>
        <v>-39.400000000000006</v>
      </c>
      <c r="CB27" s="10">
        <f t="shared" si="13"/>
        <v>38.439999999999856</v>
      </c>
      <c r="CC27" s="10">
        <f t="shared" si="13"/>
        <v>1552.3600000000004</v>
      </c>
      <c r="CD27" s="10">
        <f t="shared" si="14"/>
        <v>1590.8000000000002</v>
      </c>
      <c r="CE27" s="10">
        <f t="shared" si="15"/>
        <v>39.884834210511649</v>
      </c>
      <c r="CK27">
        <v>25.696999999999999</v>
      </c>
      <c r="CL27">
        <v>190</v>
      </c>
      <c r="CM27">
        <v>102.9</v>
      </c>
      <c r="CN27">
        <v>196.4</v>
      </c>
      <c r="CO27">
        <v>117.8</v>
      </c>
      <c r="CP27">
        <v>16.2</v>
      </c>
      <c r="CQ27">
        <v>1</v>
      </c>
      <c r="CR27">
        <v>0</v>
      </c>
      <c r="CS27">
        <v>6</v>
      </c>
      <c r="CT27">
        <v>-2</v>
      </c>
      <c r="CU27">
        <v>1</v>
      </c>
      <c r="CV27" s="1">
        <f t="shared" si="16"/>
        <v>-6.4000000000000057</v>
      </c>
      <c r="CW27" s="1">
        <f t="shared" si="16"/>
        <v>-14.899999999999991</v>
      </c>
      <c r="CX27" s="1">
        <f t="shared" si="17"/>
        <v>40.960000000000072</v>
      </c>
      <c r="CY27" s="1">
        <f t="shared" si="17"/>
        <v>222.00999999999974</v>
      </c>
      <c r="CZ27" s="1">
        <f t="shared" si="18"/>
        <v>262.9699999999998</v>
      </c>
      <c r="DA27" s="1">
        <f t="shared" si="19"/>
        <v>16.216349774224771</v>
      </c>
      <c r="DB27"/>
      <c r="DC27"/>
      <c r="DD27"/>
      <c r="DE27"/>
      <c r="DF27"/>
      <c r="DG27" s="10">
        <v>23.974</v>
      </c>
      <c r="DH27" s="10">
        <v>137.30000000000001</v>
      </c>
      <c r="DI27" s="10">
        <v>119.3</v>
      </c>
      <c r="DJ27" s="10">
        <v>133</v>
      </c>
      <c r="DK27" s="10">
        <v>116.4</v>
      </c>
      <c r="DL27" s="10">
        <v>5.2</v>
      </c>
      <c r="DM27" s="10">
        <v>1</v>
      </c>
      <c r="DN27" s="10">
        <v>1</v>
      </c>
      <c r="DO27" s="10">
        <v>7</v>
      </c>
      <c r="DP27" s="10">
        <v>1</v>
      </c>
      <c r="DQ27" s="10">
        <v>1</v>
      </c>
      <c r="DR27" s="10">
        <f t="shared" si="20"/>
        <v>4.3000000000000114</v>
      </c>
      <c r="DS27" s="10">
        <f t="shared" si="20"/>
        <v>2.8999999999999915</v>
      </c>
      <c r="DT27" s="10">
        <f t="shared" si="21"/>
        <v>18.490000000000098</v>
      </c>
      <c r="DU27" s="10">
        <f t="shared" si="21"/>
        <v>8.4099999999999504</v>
      </c>
      <c r="DV27" s="10">
        <f t="shared" si="22"/>
        <v>26.900000000000048</v>
      </c>
      <c r="DW27" s="10">
        <f t="shared" si="23"/>
        <v>5.1865209919559803</v>
      </c>
      <c r="DX27"/>
      <c r="DY27"/>
      <c r="DZ27"/>
      <c r="EA27"/>
      <c r="EB27"/>
      <c r="EC27" s="1">
        <v>27.677</v>
      </c>
      <c r="ED27" s="1">
        <v>157.9</v>
      </c>
      <c r="EE27" s="1">
        <v>58.6</v>
      </c>
      <c r="EF27" s="1">
        <v>171.5</v>
      </c>
      <c r="EG27" s="1">
        <v>94.2</v>
      </c>
      <c r="EH27" s="1">
        <v>38.1</v>
      </c>
      <c r="EI27" s="1">
        <v>1</v>
      </c>
      <c r="EJ27" s="1">
        <v>0</v>
      </c>
      <c r="EK27" s="1">
        <v>7</v>
      </c>
      <c r="EL27" s="1">
        <v>-2</v>
      </c>
      <c r="EM27" s="1">
        <v>1</v>
      </c>
      <c r="EN27" s="1">
        <f t="shared" si="24"/>
        <v>-13.599999999999994</v>
      </c>
      <c r="EO27" s="1">
        <f t="shared" si="24"/>
        <v>-35.6</v>
      </c>
      <c r="EP27" s="1">
        <f t="shared" si="25"/>
        <v>184.95999999999984</v>
      </c>
      <c r="EQ27" s="1">
        <f t="shared" si="25"/>
        <v>1267.3600000000001</v>
      </c>
      <c r="ER27" s="1">
        <f t="shared" si="26"/>
        <v>1452.32</v>
      </c>
      <c r="ES27" s="1">
        <f t="shared" si="27"/>
        <v>38.109316446244478</v>
      </c>
      <c r="ET27"/>
      <c r="EU27"/>
      <c r="EV27"/>
      <c r="EW27"/>
      <c r="EX27"/>
      <c r="FJ27" s="10">
        <f t="shared" si="28"/>
        <v>0</v>
      </c>
      <c r="FK27" s="10">
        <f t="shared" si="28"/>
        <v>0</v>
      </c>
      <c r="FL27" s="10">
        <f t="shared" si="29"/>
        <v>0</v>
      </c>
      <c r="FM27" s="10">
        <f t="shared" si="29"/>
        <v>0</v>
      </c>
      <c r="FN27" s="10">
        <f t="shared" si="30"/>
        <v>0</v>
      </c>
      <c r="FO27" s="10">
        <f t="shared" si="31"/>
        <v>0</v>
      </c>
      <c r="FP27"/>
      <c r="FQ27"/>
      <c r="FR27"/>
      <c r="FS27"/>
      <c r="FT27"/>
    </row>
    <row r="28" spans="1:176" x14ac:dyDescent="0.35">
      <c r="A28">
        <v>28.367999999999999</v>
      </c>
      <c r="B28">
        <v>125.4</v>
      </c>
      <c r="C28">
        <v>55.2</v>
      </c>
      <c r="D28">
        <v>-1</v>
      </c>
      <c r="E28">
        <v>-1</v>
      </c>
      <c r="F28">
        <v>-1</v>
      </c>
      <c r="G28">
        <v>-1</v>
      </c>
      <c r="H28">
        <v>0</v>
      </c>
      <c r="I28">
        <v>6</v>
      </c>
      <c r="J28">
        <v>-1</v>
      </c>
      <c r="K28">
        <v>1</v>
      </c>
      <c r="L28" s="26">
        <f t="shared" si="0"/>
        <v>-14</v>
      </c>
      <c r="M28" s="26">
        <f t="shared" si="0"/>
        <v>34.5</v>
      </c>
      <c r="N28" s="26">
        <f t="shared" si="1"/>
        <v>196</v>
      </c>
      <c r="O28" s="26">
        <f t="shared" si="1"/>
        <v>1190.25</v>
      </c>
      <c r="P28" s="26">
        <f t="shared" si="2"/>
        <v>1386.25</v>
      </c>
      <c r="Q28" s="26">
        <f t="shared" si="3"/>
        <v>37.23237838226293</v>
      </c>
      <c r="W28">
        <v>21.119</v>
      </c>
      <c r="X28">
        <v>144.9</v>
      </c>
      <c r="Y28">
        <v>124.5</v>
      </c>
      <c r="Z28">
        <v>137.80000000000001</v>
      </c>
      <c r="AA28">
        <v>115.8</v>
      </c>
      <c r="AB28">
        <v>11.2</v>
      </c>
      <c r="AC28">
        <v>1</v>
      </c>
      <c r="AD28">
        <v>0</v>
      </c>
      <c r="AE28">
        <v>5</v>
      </c>
      <c r="AF28">
        <v>-2</v>
      </c>
      <c r="AG28">
        <v>1</v>
      </c>
      <c r="AH28" s="10">
        <f t="shared" si="4"/>
        <v>7.0999999999999943</v>
      </c>
      <c r="AI28" s="10">
        <f t="shared" si="4"/>
        <v>8.7000000000000028</v>
      </c>
      <c r="AJ28" s="10">
        <f t="shared" si="5"/>
        <v>50.409999999999918</v>
      </c>
      <c r="AK28" s="10">
        <f t="shared" si="5"/>
        <v>75.690000000000055</v>
      </c>
      <c r="AL28" s="10">
        <f t="shared" si="6"/>
        <v>126.09999999999997</v>
      </c>
      <c r="AM28" s="10">
        <f t="shared" si="7"/>
        <v>11.229425630903833</v>
      </c>
      <c r="AN28"/>
      <c r="AO28"/>
      <c r="AP28"/>
      <c r="AQ28"/>
      <c r="AR28"/>
      <c r="AS28">
        <v>23.331</v>
      </c>
      <c r="AT28">
        <v>179.8</v>
      </c>
      <c r="AU28">
        <v>76.8</v>
      </c>
      <c r="AV28">
        <v>188.8</v>
      </c>
      <c r="AW28">
        <v>128.30000000000001</v>
      </c>
      <c r="AX28">
        <v>52.2</v>
      </c>
      <c r="AY28">
        <v>2</v>
      </c>
      <c r="AZ28">
        <v>0</v>
      </c>
      <c r="BA28">
        <v>5</v>
      </c>
      <c r="BB28">
        <v>-2</v>
      </c>
      <c r="BC28">
        <v>1</v>
      </c>
      <c r="BD28" s="1">
        <f t="shared" si="8"/>
        <v>-9</v>
      </c>
      <c r="BE28" s="1">
        <f t="shared" si="8"/>
        <v>-51.500000000000014</v>
      </c>
      <c r="BF28" s="1">
        <f t="shared" si="9"/>
        <v>81</v>
      </c>
      <c r="BG28" s="1">
        <f t="shared" si="9"/>
        <v>2652.2500000000014</v>
      </c>
      <c r="BH28" s="1">
        <f t="shared" si="10"/>
        <v>2733.2500000000014</v>
      </c>
      <c r="BI28" s="1">
        <f t="shared" si="11"/>
        <v>52.280493494227855</v>
      </c>
      <c r="BJ28"/>
      <c r="BK28"/>
      <c r="BL28"/>
      <c r="BM28"/>
      <c r="BN28"/>
      <c r="BO28">
        <v>23.417000000000002</v>
      </c>
      <c r="BP28">
        <v>157.9</v>
      </c>
      <c r="BQ28">
        <v>113.6</v>
      </c>
      <c r="BR28">
        <v>157.9</v>
      </c>
      <c r="BS28">
        <v>98</v>
      </c>
      <c r="BT28">
        <v>15.6</v>
      </c>
      <c r="BU28">
        <v>1</v>
      </c>
      <c r="BV28">
        <v>1</v>
      </c>
      <c r="BW28">
        <v>7</v>
      </c>
      <c r="BX28">
        <v>1</v>
      </c>
      <c r="BY28">
        <v>1</v>
      </c>
      <c r="BZ28" s="10">
        <f t="shared" si="12"/>
        <v>0</v>
      </c>
      <c r="CA28" s="10">
        <f t="shared" si="12"/>
        <v>15.599999999999994</v>
      </c>
      <c r="CB28" s="10">
        <f t="shared" si="13"/>
        <v>0</v>
      </c>
      <c r="CC28" s="10">
        <f t="shared" si="13"/>
        <v>243.35999999999981</v>
      </c>
      <c r="CD28" s="10">
        <f t="shared" si="14"/>
        <v>243.35999999999981</v>
      </c>
      <c r="CE28" s="10">
        <f t="shared" si="15"/>
        <v>15.599999999999994</v>
      </c>
      <c r="CK28">
        <v>28.401</v>
      </c>
      <c r="CL28">
        <v>79.599999999999994</v>
      </c>
      <c r="CM28">
        <v>51</v>
      </c>
      <c r="CN28">
        <v>-1</v>
      </c>
      <c r="CO28">
        <v>-1</v>
      </c>
      <c r="CP28">
        <v>-1</v>
      </c>
      <c r="CQ28">
        <v>-1</v>
      </c>
      <c r="CR28">
        <v>0</v>
      </c>
      <c r="CS28">
        <v>6</v>
      </c>
      <c r="CT28">
        <v>-1</v>
      </c>
      <c r="CU28">
        <v>1</v>
      </c>
      <c r="CV28" s="1">
        <f t="shared" si="16"/>
        <v>-110.4</v>
      </c>
      <c r="CW28" s="1">
        <f t="shared" si="16"/>
        <v>-51.900000000000006</v>
      </c>
      <c r="CX28" s="1">
        <f t="shared" si="17"/>
        <v>12188.160000000002</v>
      </c>
      <c r="CY28" s="1">
        <f t="shared" si="17"/>
        <v>2693.6100000000006</v>
      </c>
      <c r="CZ28" s="1">
        <f t="shared" si="18"/>
        <v>14881.770000000002</v>
      </c>
      <c r="DA28" s="1">
        <f t="shared" si="19"/>
        <v>121.99086031338578</v>
      </c>
      <c r="DB28"/>
      <c r="DC28"/>
      <c r="DD28"/>
      <c r="DE28"/>
      <c r="DF28"/>
      <c r="DG28" s="10">
        <v>24.062999999999999</v>
      </c>
      <c r="DH28" s="10">
        <v>137.30000000000001</v>
      </c>
      <c r="DI28" s="10">
        <v>119.6</v>
      </c>
      <c r="DJ28" s="10">
        <v>137.30000000000001</v>
      </c>
      <c r="DK28" s="10">
        <v>119.3</v>
      </c>
      <c r="DL28" s="10">
        <v>0.2</v>
      </c>
      <c r="DM28" s="10">
        <v>1</v>
      </c>
      <c r="DN28" s="10">
        <v>0</v>
      </c>
      <c r="DO28" s="10">
        <v>7</v>
      </c>
      <c r="DP28" s="10">
        <v>-2</v>
      </c>
      <c r="DQ28" s="10">
        <v>1</v>
      </c>
      <c r="DR28" s="10">
        <f t="shared" si="20"/>
        <v>0</v>
      </c>
      <c r="DS28" s="10">
        <f t="shared" si="20"/>
        <v>0.29999999999999716</v>
      </c>
      <c r="DT28" s="10">
        <f t="shared" si="21"/>
        <v>0</v>
      </c>
      <c r="DU28" s="10">
        <f t="shared" si="21"/>
        <v>8.999999999999829E-2</v>
      </c>
      <c r="DV28" s="10">
        <f t="shared" si="22"/>
        <v>8.999999999999829E-2</v>
      </c>
      <c r="DW28" s="10">
        <f t="shared" si="23"/>
        <v>0.29999999999999716</v>
      </c>
      <c r="DX28"/>
      <c r="DY28"/>
      <c r="DZ28"/>
      <c r="EA28"/>
      <c r="EB28"/>
      <c r="EC28" s="1">
        <v>29.957000000000001</v>
      </c>
      <c r="ED28" s="1">
        <v>84.3</v>
      </c>
      <c r="EE28" s="1">
        <v>129.6</v>
      </c>
      <c r="EF28" s="1">
        <v>-1</v>
      </c>
      <c r="EG28" s="1">
        <v>-1</v>
      </c>
      <c r="EH28" s="1">
        <v>-1</v>
      </c>
      <c r="EI28" s="1">
        <v>-1</v>
      </c>
      <c r="EJ28" s="1">
        <v>0</v>
      </c>
      <c r="EK28" s="1">
        <v>7</v>
      </c>
      <c r="EL28" s="1">
        <v>-1</v>
      </c>
      <c r="EM28" s="1">
        <v>1</v>
      </c>
      <c r="EN28" s="1">
        <f t="shared" si="24"/>
        <v>-73.600000000000009</v>
      </c>
      <c r="EO28" s="1">
        <f t="shared" si="24"/>
        <v>71</v>
      </c>
      <c r="EP28" s="1">
        <f t="shared" si="25"/>
        <v>5416.9600000000009</v>
      </c>
      <c r="EQ28" s="1">
        <f t="shared" si="25"/>
        <v>5041</v>
      </c>
      <c r="ER28" s="1">
        <f t="shared" si="26"/>
        <v>10457.960000000001</v>
      </c>
      <c r="ES28" s="1">
        <f t="shared" si="27"/>
        <v>102.26416772261925</v>
      </c>
      <c r="ET28"/>
      <c r="EU28"/>
      <c r="EV28"/>
      <c r="EW28"/>
      <c r="EX28"/>
      <c r="FJ28" s="10">
        <f t="shared" si="28"/>
        <v>0</v>
      </c>
      <c r="FK28" s="10">
        <f t="shared" si="28"/>
        <v>0</v>
      </c>
      <c r="FL28" s="10">
        <f t="shared" si="29"/>
        <v>0</v>
      </c>
      <c r="FM28" s="10">
        <f t="shared" si="29"/>
        <v>0</v>
      </c>
      <c r="FN28" s="10">
        <f t="shared" si="30"/>
        <v>0</v>
      </c>
      <c r="FO28" s="10">
        <f t="shared" si="31"/>
        <v>0</v>
      </c>
      <c r="FP28"/>
      <c r="FQ28"/>
      <c r="FR28"/>
      <c r="FS28"/>
      <c r="FT28"/>
    </row>
    <row r="29" spans="1:176" x14ac:dyDescent="0.35">
      <c r="A29">
        <v>28.712</v>
      </c>
      <c r="B29">
        <v>142.5</v>
      </c>
      <c r="C29">
        <v>122.5</v>
      </c>
      <c r="D29">
        <v>125.4</v>
      </c>
      <c r="E29">
        <v>55.2</v>
      </c>
      <c r="F29">
        <v>69.400000000000006</v>
      </c>
      <c r="G29">
        <v>2</v>
      </c>
      <c r="H29">
        <v>0</v>
      </c>
      <c r="I29">
        <v>6</v>
      </c>
      <c r="J29">
        <v>0</v>
      </c>
      <c r="K29">
        <v>1</v>
      </c>
      <c r="L29" s="26">
        <f t="shared" si="0"/>
        <v>17.099999999999994</v>
      </c>
      <c r="M29" s="26">
        <f t="shared" si="0"/>
        <v>67.3</v>
      </c>
      <c r="N29" s="26">
        <f t="shared" si="1"/>
        <v>292.4099999999998</v>
      </c>
      <c r="O29" s="26">
        <f t="shared" si="1"/>
        <v>4529.29</v>
      </c>
      <c r="P29" s="26">
        <f t="shared" si="2"/>
        <v>4821.7</v>
      </c>
      <c r="Q29" s="26">
        <f t="shared" si="3"/>
        <v>69.438461964533744</v>
      </c>
      <c r="W29">
        <v>21.239000000000001</v>
      </c>
      <c r="X29">
        <v>143.9</v>
      </c>
      <c r="Y29">
        <v>159</v>
      </c>
      <c r="Z29">
        <v>144.9</v>
      </c>
      <c r="AA29">
        <v>124.5</v>
      </c>
      <c r="AB29">
        <v>34.5</v>
      </c>
      <c r="AC29">
        <v>1</v>
      </c>
      <c r="AD29">
        <v>0</v>
      </c>
      <c r="AE29">
        <v>5</v>
      </c>
      <c r="AF29">
        <v>-2</v>
      </c>
      <c r="AG29">
        <v>1</v>
      </c>
      <c r="AH29" s="10">
        <f t="shared" si="4"/>
        <v>-1</v>
      </c>
      <c r="AI29" s="10">
        <f t="shared" si="4"/>
        <v>34.5</v>
      </c>
      <c r="AJ29" s="10">
        <f t="shared" si="5"/>
        <v>1</v>
      </c>
      <c r="AK29" s="10">
        <f t="shared" si="5"/>
        <v>1190.25</v>
      </c>
      <c r="AL29" s="10">
        <f t="shared" si="6"/>
        <v>1191.25</v>
      </c>
      <c r="AM29" s="10">
        <f t="shared" si="7"/>
        <v>34.514489710844636</v>
      </c>
      <c r="AN29"/>
      <c r="AO29"/>
      <c r="AP29"/>
      <c r="AQ29"/>
      <c r="AR29"/>
      <c r="AS29">
        <v>26.155000000000001</v>
      </c>
      <c r="AT29">
        <v>97.9</v>
      </c>
      <c r="AU29">
        <v>137.4</v>
      </c>
      <c r="AV29">
        <v>-1</v>
      </c>
      <c r="AW29">
        <v>-1</v>
      </c>
      <c r="AX29">
        <v>-1</v>
      </c>
      <c r="AY29">
        <v>-1</v>
      </c>
      <c r="AZ29">
        <v>0</v>
      </c>
      <c r="BA29">
        <v>5</v>
      </c>
      <c r="BB29">
        <v>-1</v>
      </c>
      <c r="BC29">
        <v>1</v>
      </c>
      <c r="BD29" s="1">
        <f t="shared" si="8"/>
        <v>-81.900000000000006</v>
      </c>
      <c r="BE29" s="1">
        <f t="shared" si="8"/>
        <v>60.600000000000009</v>
      </c>
      <c r="BF29" s="1">
        <f t="shared" si="9"/>
        <v>6707.6100000000006</v>
      </c>
      <c r="BG29" s="1">
        <f t="shared" si="9"/>
        <v>3672.360000000001</v>
      </c>
      <c r="BH29" s="1">
        <f t="shared" si="10"/>
        <v>10379.970000000001</v>
      </c>
      <c r="BI29" s="1">
        <f t="shared" si="11"/>
        <v>101.88213778675829</v>
      </c>
      <c r="BJ29"/>
      <c r="BK29"/>
      <c r="BL29"/>
      <c r="BM29"/>
      <c r="BN29"/>
      <c r="BO29">
        <v>23.449000000000002</v>
      </c>
      <c r="BP29">
        <v>168.9</v>
      </c>
      <c r="BQ29">
        <v>102</v>
      </c>
      <c r="BR29">
        <v>157.9</v>
      </c>
      <c r="BS29">
        <v>113.6</v>
      </c>
      <c r="BT29">
        <v>15.9</v>
      </c>
      <c r="BU29">
        <v>1</v>
      </c>
      <c r="BV29">
        <v>0</v>
      </c>
      <c r="BW29">
        <v>7</v>
      </c>
      <c r="BX29">
        <v>-2</v>
      </c>
      <c r="BY29">
        <v>1</v>
      </c>
      <c r="BZ29" s="10">
        <f t="shared" si="12"/>
        <v>11</v>
      </c>
      <c r="CA29" s="10">
        <f t="shared" si="12"/>
        <v>-11.599999999999994</v>
      </c>
      <c r="CB29" s="10">
        <f t="shared" si="13"/>
        <v>121</v>
      </c>
      <c r="CC29" s="10">
        <f t="shared" si="13"/>
        <v>134.55999999999986</v>
      </c>
      <c r="CD29" s="10">
        <f t="shared" si="14"/>
        <v>255.55999999999986</v>
      </c>
      <c r="CE29" s="10">
        <f t="shared" si="15"/>
        <v>15.986244086714049</v>
      </c>
      <c r="CK29">
        <v>29.609000000000002</v>
      </c>
      <c r="CL29">
        <v>134.69999999999999</v>
      </c>
      <c r="CM29">
        <v>128.69999999999999</v>
      </c>
      <c r="CN29">
        <v>79.599999999999994</v>
      </c>
      <c r="CO29">
        <v>51</v>
      </c>
      <c r="CP29">
        <v>95.3</v>
      </c>
      <c r="CQ29">
        <v>3</v>
      </c>
      <c r="CR29">
        <v>0</v>
      </c>
      <c r="CS29">
        <v>6</v>
      </c>
      <c r="CT29">
        <v>0</v>
      </c>
      <c r="CU29">
        <v>1</v>
      </c>
      <c r="CV29" s="1">
        <f t="shared" si="16"/>
        <v>55.099999999999994</v>
      </c>
      <c r="CW29" s="1">
        <f t="shared" si="16"/>
        <v>77.699999999999989</v>
      </c>
      <c r="CX29" s="1">
        <f t="shared" si="17"/>
        <v>3036.0099999999993</v>
      </c>
      <c r="CY29" s="1">
        <f t="shared" si="17"/>
        <v>6037.2899999999981</v>
      </c>
      <c r="CZ29" s="1">
        <f t="shared" si="18"/>
        <v>9073.2999999999975</v>
      </c>
      <c r="DA29" s="1">
        <f t="shared" si="19"/>
        <v>95.253871312403874</v>
      </c>
      <c r="DB29"/>
      <c r="DC29"/>
      <c r="DD29"/>
      <c r="DE29"/>
      <c r="DF29"/>
      <c r="DG29" s="10">
        <v>24.126000000000001</v>
      </c>
      <c r="DH29" s="10">
        <v>139.4</v>
      </c>
      <c r="DI29" s="10">
        <v>113.8</v>
      </c>
      <c r="DJ29" s="10">
        <v>137.30000000000001</v>
      </c>
      <c r="DK29" s="10">
        <v>119.6</v>
      </c>
      <c r="DL29" s="10">
        <v>6.2</v>
      </c>
      <c r="DM29" s="10">
        <v>1</v>
      </c>
      <c r="DN29" s="10">
        <v>0</v>
      </c>
      <c r="DO29" s="10">
        <v>7</v>
      </c>
      <c r="DP29" s="10">
        <v>-2</v>
      </c>
      <c r="DQ29" s="10">
        <v>1</v>
      </c>
      <c r="DR29" s="10">
        <f t="shared" si="20"/>
        <v>2.0999999999999943</v>
      </c>
      <c r="DS29" s="10">
        <f t="shared" si="20"/>
        <v>-5.7999999999999972</v>
      </c>
      <c r="DT29" s="10">
        <f t="shared" si="21"/>
        <v>4.4099999999999762</v>
      </c>
      <c r="DU29" s="10">
        <f t="shared" si="21"/>
        <v>33.639999999999965</v>
      </c>
      <c r="DV29" s="10">
        <f t="shared" si="22"/>
        <v>38.04999999999994</v>
      </c>
      <c r="DW29" s="10">
        <f t="shared" si="23"/>
        <v>6.1684682053164499</v>
      </c>
      <c r="DX29"/>
      <c r="DY29"/>
      <c r="DZ29"/>
      <c r="EA29"/>
      <c r="EB29"/>
      <c r="EC29" s="1">
        <v>31.132999999999999</v>
      </c>
      <c r="ED29" s="1">
        <v>146.1</v>
      </c>
      <c r="EE29" s="1">
        <v>159</v>
      </c>
      <c r="EF29" s="1">
        <v>84.3</v>
      </c>
      <c r="EG29" s="1">
        <v>129.6</v>
      </c>
      <c r="EH29" s="1">
        <v>68.400000000000006</v>
      </c>
      <c r="EI29" s="1">
        <v>2</v>
      </c>
      <c r="EJ29" s="1">
        <v>0</v>
      </c>
      <c r="EK29" s="1">
        <v>7</v>
      </c>
      <c r="EL29" s="1">
        <v>0</v>
      </c>
      <c r="EM29" s="1">
        <v>1</v>
      </c>
      <c r="EN29" s="1">
        <f t="shared" si="24"/>
        <v>61.8</v>
      </c>
      <c r="EO29" s="1">
        <f t="shared" si="24"/>
        <v>29.400000000000006</v>
      </c>
      <c r="EP29" s="1">
        <f t="shared" si="25"/>
        <v>3819.24</v>
      </c>
      <c r="EQ29" s="1">
        <f t="shared" si="25"/>
        <v>864.36000000000035</v>
      </c>
      <c r="ER29" s="1">
        <f t="shared" si="26"/>
        <v>4683.6000000000004</v>
      </c>
      <c r="ES29" s="1">
        <f t="shared" si="27"/>
        <v>68.436832188522587</v>
      </c>
      <c r="ET29"/>
      <c r="EU29"/>
      <c r="EV29"/>
      <c r="EW29"/>
      <c r="EX29"/>
      <c r="FJ29" s="10">
        <f t="shared" si="28"/>
        <v>0</v>
      </c>
      <c r="FK29" s="10">
        <f t="shared" si="28"/>
        <v>0</v>
      </c>
      <c r="FL29" s="10">
        <f t="shared" si="29"/>
        <v>0</v>
      </c>
      <c r="FM29" s="10">
        <f t="shared" si="29"/>
        <v>0</v>
      </c>
      <c r="FN29" s="10">
        <f t="shared" si="30"/>
        <v>0</v>
      </c>
      <c r="FO29" s="10">
        <f t="shared" si="31"/>
        <v>0</v>
      </c>
      <c r="FP29"/>
      <c r="FQ29"/>
      <c r="FR29"/>
      <c r="FS29"/>
      <c r="FT29"/>
    </row>
    <row r="30" spans="1:176" x14ac:dyDescent="0.35">
      <c r="A30">
        <v>29.838999999999999</v>
      </c>
      <c r="B30">
        <v>203.5</v>
      </c>
      <c r="C30">
        <v>117.1</v>
      </c>
      <c r="D30">
        <v>142.5</v>
      </c>
      <c r="E30">
        <v>122.5</v>
      </c>
      <c r="F30">
        <v>61.3</v>
      </c>
      <c r="G30">
        <v>2</v>
      </c>
      <c r="H30">
        <v>0</v>
      </c>
      <c r="I30">
        <v>6</v>
      </c>
      <c r="J30">
        <v>0</v>
      </c>
      <c r="K30">
        <v>1</v>
      </c>
      <c r="L30" s="26">
        <f t="shared" si="0"/>
        <v>61</v>
      </c>
      <c r="M30" s="26">
        <f t="shared" si="0"/>
        <v>-5.4000000000000057</v>
      </c>
      <c r="N30" s="26">
        <f t="shared" si="1"/>
        <v>3721</v>
      </c>
      <c r="O30" s="26">
        <f t="shared" si="1"/>
        <v>29.160000000000061</v>
      </c>
      <c r="P30" s="26">
        <f t="shared" si="2"/>
        <v>3750.16</v>
      </c>
      <c r="Q30" s="26">
        <f t="shared" si="3"/>
        <v>61.23854995017436</v>
      </c>
      <c r="W30">
        <v>21.271000000000001</v>
      </c>
      <c r="X30">
        <v>157.9</v>
      </c>
      <c r="Y30">
        <v>132.9</v>
      </c>
      <c r="Z30">
        <v>143.9</v>
      </c>
      <c r="AA30">
        <v>159</v>
      </c>
      <c r="AB30">
        <v>29.6</v>
      </c>
      <c r="AC30">
        <v>1</v>
      </c>
      <c r="AD30">
        <v>0</v>
      </c>
      <c r="AE30">
        <v>5</v>
      </c>
      <c r="AF30">
        <v>-2</v>
      </c>
      <c r="AG30">
        <v>1</v>
      </c>
      <c r="AH30" s="10">
        <f t="shared" si="4"/>
        <v>14</v>
      </c>
      <c r="AI30" s="10">
        <f t="shared" si="4"/>
        <v>-26.099999999999994</v>
      </c>
      <c r="AJ30" s="10">
        <f t="shared" si="5"/>
        <v>196</v>
      </c>
      <c r="AK30" s="10">
        <f t="shared" si="5"/>
        <v>681.2099999999997</v>
      </c>
      <c r="AL30" s="10">
        <f t="shared" si="6"/>
        <v>877.2099999999997</v>
      </c>
      <c r="AM30" s="10">
        <f t="shared" si="7"/>
        <v>29.617731175766988</v>
      </c>
      <c r="AN30"/>
      <c r="AO30"/>
      <c r="AP30"/>
      <c r="AQ30"/>
      <c r="AR30"/>
      <c r="AS30">
        <v>26.65</v>
      </c>
      <c r="AT30">
        <v>180.5</v>
      </c>
      <c r="AU30">
        <v>125.1</v>
      </c>
      <c r="AV30">
        <v>97.9</v>
      </c>
      <c r="AW30">
        <v>137.4</v>
      </c>
      <c r="AX30">
        <v>83.6</v>
      </c>
      <c r="AY30">
        <v>2</v>
      </c>
      <c r="AZ30">
        <v>0</v>
      </c>
      <c r="BA30">
        <v>5</v>
      </c>
      <c r="BB30">
        <v>0</v>
      </c>
      <c r="BC30">
        <v>1</v>
      </c>
      <c r="BD30" s="1">
        <f t="shared" si="8"/>
        <v>82.6</v>
      </c>
      <c r="BE30" s="1">
        <f t="shared" si="8"/>
        <v>-12.300000000000011</v>
      </c>
      <c r="BF30" s="1">
        <f t="shared" si="9"/>
        <v>6822.7599999999993</v>
      </c>
      <c r="BG30" s="1">
        <f t="shared" si="9"/>
        <v>151.29000000000028</v>
      </c>
      <c r="BH30" s="1">
        <f t="shared" si="10"/>
        <v>6974.0499999999993</v>
      </c>
      <c r="BI30" s="1">
        <f t="shared" si="11"/>
        <v>83.510777747545845</v>
      </c>
      <c r="BJ30"/>
      <c r="BK30"/>
      <c r="BL30"/>
      <c r="BM30"/>
      <c r="BN30"/>
      <c r="BO30">
        <v>27.728999999999999</v>
      </c>
      <c r="BP30">
        <v>186.9</v>
      </c>
      <c r="BQ30">
        <v>141.6</v>
      </c>
      <c r="BR30">
        <v>-1</v>
      </c>
      <c r="BS30">
        <v>-1</v>
      </c>
      <c r="BT30">
        <v>-1</v>
      </c>
      <c r="BU30">
        <v>-1</v>
      </c>
      <c r="BV30">
        <v>0</v>
      </c>
      <c r="BW30">
        <v>7</v>
      </c>
      <c r="BX30">
        <v>-1</v>
      </c>
      <c r="BY30">
        <v>1</v>
      </c>
      <c r="BZ30" s="10">
        <f t="shared" si="12"/>
        <v>18</v>
      </c>
      <c r="CA30" s="10">
        <f t="shared" si="12"/>
        <v>39.599999999999994</v>
      </c>
      <c r="CB30" s="10">
        <f t="shared" si="13"/>
        <v>324</v>
      </c>
      <c r="CC30" s="10">
        <f t="shared" si="13"/>
        <v>1568.1599999999996</v>
      </c>
      <c r="CD30" s="10">
        <f t="shared" si="14"/>
        <v>1892.1599999999996</v>
      </c>
      <c r="CE30" s="10">
        <f t="shared" si="15"/>
        <v>43.498965504940458</v>
      </c>
      <c r="CK30">
        <v>30.056999999999999</v>
      </c>
      <c r="CL30">
        <v>107.1</v>
      </c>
      <c r="CM30">
        <v>126</v>
      </c>
      <c r="CN30">
        <v>134.69999999999999</v>
      </c>
      <c r="CO30">
        <v>128.69999999999999</v>
      </c>
      <c r="CP30">
        <v>27.7</v>
      </c>
      <c r="CQ30">
        <v>1</v>
      </c>
      <c r="CR30">
        <v>1</v>
      </c>
      <c r="CS30">
        <v>7</v>
      </c>
      <c r="CT30">
        <v>1</v>
      </c>
      <c r="CU30">
        <v>1</v>
      </c>
      <c r="CV30" s="1">
        <f t="shared" si="16"/>
        <v>-27.599999999999994</v>
      </c>
      <c r="CW30" s="1">
        <f t="shared" si="16"/>
        <v>-2.6999999999999886</v>
      </c>
      <c r="CX30" s="1">
        <f t="shared" si="17"/>
        <v>761.75999999999965</v>
      </c>
      <c r="CY30" s="1">
        <f t="shared" si="17"/>
        <v>7.2899999999999388</v>
      </c>
      <c r="CZ30" s="1">
        <f t="shared" si="18"/>
        <v>769.04999999999961</v>
      </c>
      <c r="DA30" s="1">
        <f t="shared" si="19"/>
        <v>27.731750756127887</v>
      </c>
      <c r="DB30"/>
      <c r="DC30"/>
      <c r="DD30"/>
      <c r="DE30"/>
      <c r="DF30"/>
      <c r="DG30" s="10">
        <v>27.414000000000001</v>
      </c>
      <c r="DH30" s="10">
        <v>75.099999999999994</v>
      </c>
      <c r="DI30" s="10">
        <v>104</v>
      </c>
      <c r="DJ30" s="10">
        <v>-1</v>
      </c>
      <c r="DK30" s="10">
        <v>-1</v>
      </c>
      <c r="DL30" s="10">
        <v>-1</v>
      </c>
      <c r="DM30" s="10">
        <v>-1</v>
      </c>
      <c r="DN30" s="10">
        <v>0</v>
      </c>
      <c r="DO30" s="10">
        <v>7</v>
      </c>
      <c r="DP30" s="10">
        <v>-1</v>
      </c>
      <c r="DQ30" s="10">
        <v>1</v>
      </c>
      <c r="DR30" s="10">
        <f t="shared" si="20"/>
        <v>-64.300000000000011</v>
      </c>
      <c r="DS30" s="10">
        <f t="shared" si="20"/>
        <v>-9.7999999999999972</v>
      </c>
      <c r="DT30" s="10">
        <f t="shared" si="21"/>
        <v>4134.4900000000016</v>
      </c>
      <c r="DU30" s="10">
        <f t="shared" si="21"/>
        <v>96.039999999999949</v>
      </c>
      <c r="DV30" s="10">
        <f t="shared" si="22"/>
        <v>4230.5300000000016</v>
      </c>
      <c r="DW30" s="10">
        <f t="shared" si="23"/>
        <v>65.042524551250324</v>
      </c>
      <c r="DX30"/>
      <c r="DY30"/>
      <c r="DZ30"/>
      <c r="EA30"/>
      <c r="EB30"/>
      <c r="EC30" s="1">
        <v>31.373000000000001</v>
      </c>
      <c r="ED30" s="1">
        <v>152.69999999999999</v>
      </c>
      <c r="EE30" s="1">
        <v>123.1</v>
      </c>
      <c r="EF30" s="1">
        <v>146.1</v>
      </c>
      <c r="EG30" s="1">
        <v>159</v>
      </c>
      <c r="EH30" s="1">
        <v>36.5</v>
      </c>
      <c r="EI30" s="1">
        <v>1</v>
      </c>
      <c r="EJ30" s="1">
        <v>1</v>
      </c>
      <c r="EK30" s="1">
        <v>8</v>
      </c>
      <c r="EL30" s="1">
        <v>1</v>
      </c>
      <c r="EM30" s="1">
        <v>1</v>
      </c>
      <c r="EN30" s="1">
        <f t="shared" si="24"/>
        <v>6.5999999999999943</v>
      </c>
      <c r="EO30" s="1">
        <f t="shared" si="24"/>
        <v>-35.900000000000006</v>
      </c>
      <c r="EP30" s="1">
        <f t="shared" si="25"/>
        <v>43.559999999999924</v>
      </c>
      <c r="EQ30" s="1">
        <f t="shared" si="25"/>
        <v>1288.8100000000004</v>
      </c>
      <c r="ER30" s="1">
        <f t="shared" si="26"/>
        <v>1332.3700000000003</v>
      </c>
      <c r="ES30" s="1">
        <f t="shared" si="27"/>
        <v>36.501643798601734</v>
      </c>
      <c r="ET30"/>
      <c r="EU30"/>
      <c r="EV30"/>
      <c r="EW30"/>
      <c r="EX30"/>
      <c r="FJ30" s="10">
        <f t="shared" si="28"/>
        <v>0</v>
      </c>
      <c r="FK30" s="10">
        <f t="shared" si="28"/>
        <v>0</v>
      </c>
      <c r="FL30" s="10">
        <f t="shared" si="29"/>
        <v>0</v>
      </c>
      <c r="FM30" s="10">
        <f t="shared" si="29"/>
        <v>0</v>
      </c>
      <c r="FN30" s="10">
        <f t="shared" si="30"/>
        <v>0</v>
      </c>
      <c r="FO30" s="10">
        <f t="shared" si="31"/>
        <v>0</v>
      </c>
      <c r="FP30"/>
      <c r="FQ30"/>
      <c r="FR30"/>
      <c r="FS30"/>
      <c r="FT30"/>
    </row>
    <row r="31" spans="1:176" x14ac:dyDescent="0.35">
      <c r="A31">
        <v>29.911000000000001</v>
      </c>
      <c r="B31">
        <v>208.1</v>
      </c>
      <c r="C31">
        <v>116</v>
      </c>
      <c r="D31">
        <v>203.5</v>
      </c>
      <c r="E31">
        <v>117.1</v>
      </c>
      <c r="F31">
        <v>4.5999999999999996</v>
      </c>
      <c r="G31">
        <v>1</v>
      </c>
      <c r="H31">
        <v>1</v>
      </c>
      <c r="I31">
        <v>7</v>
      </c>
      <c r="J31">
        <v>1</v>
      </c>
      <c r="K31">
        <v>1</v>
      </c>
      <c r="L31" s="26">
        <f t="shared" si="0"/>
        <v>4.5999999999999943</v>
      </c>
      <c r="M31" s="26">
        <f t="shared" si="0"/>
        <v>-1.0999999999999943</v>
      </c>
      <c r="N31" s="26">
        <f t="shared" si="1"/>
        <v>21.159999999999947</v>
      </c>
      <c r="O31" s="26">
        <f t="shared" si="1"/>
        <v>1.2099999999999875</v>
      </c>
      <c r="P31" s="26">
        <f t="shared" si="2"/>
        <v>22.369999999999933</v>
      </c>
      <c r="Q31" s="26">
        <f t="shared" si="3"/>
        <v>4.7296934361541796</v>
      </c>
      <c r="W31">
        <v>24.007000000000001</v>
      </c>
      <c r="X31">
        <v>42.8</v>
      </c>
      <c r="Y31">
        <v>132.9</v>
      </c>
      <c r="Z31">
        <v>-1</v>
      </c>
      <c r="AA31">
        <v>-1</v>
      </c>
      <c r="AB31">
        <v>-1</v>
      </c>
      <c r="AC31">
        <v>-1</v>
      </c>
      <c r="AD31">
        <v>0</v>
      </c>
      <c r="AE31">
        <v>5</v>
      </c>
      <c r="AF31">
        <v>-1</v>
      </c>
      <c r="AG31">
        <v>1</v>
      </c>
      <c r="AH31" s="10">
        <f t="shared" si="4"/>
        <v>-115.10000000000001</v>
      </c>
      <c r="AI31" s="10">
        <f t="shared" si="4"/>
        <v>0</v>
      </c>
      <c r="AJ31" s="10">
        <f t="shared" si="5"/>
        <v>13248.010000000002</v>
      </c>
      <c r="AK31" s="10">
        <f t="shared" si="5"/>
        <v>0</v>
      </c>
      <c r="AL31" s="10">
        <f t="shared" si="6"/>
        <v>13248.010000000002</v>
      </c>
      <c r="AM31" s="10">
        <f t="shared" si="7"/>
        <v>115.10000000000001</v>
      </c>
      <c r="AN31"/>
      <c r="AO31"/>
      <c r="AP31"/>
      <c r="AQ31"/>
      <c r="AR31"/>
      <c r="AS31">
        <v>27.21</v>
      </c>
      <c r="AT31">
        <v>216.1</v>
      </c>
      <c r="AU31">
        <v>150.30000000000001</v>
      </c>
      <c r="AV31">
        <v>180.5</v>
      </c>
      <c r="AW31">
        <v>125.1</v>
      </c>
      <c r="AX31">
        <v>43.6</v>
      </c>
      <c r="AY31">
        <v>1</v>
      </c>
      <c r="AZ31">
        <v>1</v>
      </c>
      <c r="BA31">
        <v>6</v>
      </c>
      <c r="BB31">
        <v>1</v>
      </c>
      <c r="BC31">
        <v>1</v>
      </c>
      <c r="BD31" s="1">
        <f t="shared" si="8"/>
        <v>35.599999999999994</v>
      </c>
      <c r="BE31" s="1">
        <f t="shared" si="8"/>
        <v>25.200000000000017</v>
      </c>
      <c r="BF31" s="1">
        <f t="shared" si="9"/>
        <v>1267.3599999999997</v>
      </c>
      <c r="BG31" s="1">
        <f t="shared" si="9"/>
        <v>635.04000000000087</v>
      </c>
      <c r="BH31" s="1">
        <f t="shared" si="10"/>
        <v>1902.4000000000005</v>
      </c>
      <c r="BI31" s="1">
        <f t="shared" si="11"/>
        <v>43.616510635308742</v>
      </c>
      <c r="BJ31"/>
      <c r="BK31"/>
      <c r="BL31"/>
      <c r="BM31"/>
      <c r="BN31"/>
      <c r="BO31">
        <v>28.056999999999999</v>
      </c>
      <c r="BP31">
        <v>191.2</v>
      </c>
      <c r="BQ31">
        <v>102.9</v>
      </c>
      <c r="BR31">
        <v>186.9</v>
      </c>
      <c r="BS31">
        <v>141.6</v>
      </c>
      <c r="BT31">
        <v>39</v>
      </c>
      <c r="BU31">
        <v>1</v>
      </c>
      <c r="BV31">
        <v>1</v>
      </c>
      <c r="BW31">
        <v>8</v>
      </c>
      <c r="BX31">
        <v>1</v>
      </c>
      <c r="BY31">
        <v>1</v>
      </c>
      <c r="BZ31" s="10">
        <f t="shared" si="12"/>
        <v>4.2999999999999829</v>
      </c>
      <c r="CA31" s="10">
        <f t="shared" si="12"/>
        <v>-38.699999999999989</v>
      </c>
      <c r="CB31" s="10">
        <f t="shared" si="13"/>
        <v>18.489999999999853</v>
      </c>
      <c r="CC31" s="10">
        <f t="shared" si="13"/>
        <v>1497.6899999999991</v>
      </c>
      <c r="CD31" s="10">
        <f t="shared" si="14"/>
        <v>1516.1799999999989</v>
      </c>
      <c r="CE31" s="10">
        <f t="shared" si="15"/>
        <v>38.938156093990877</v>
      </c>
      <c r="CK31">
        <v>33.753</v>
      </c>
      <c r="CL31">
        <v>111.6</v>
      </c>
      <c r="CM31">
        <v>109.1</v>
      </c>
      <c r="CN31">
        <v>-1</v>
      </c>
      <c r="CO31">
        <v>-1</v>
      </c>
      <c r="CP31">
        <v>-1</v>
      </c>
      <c r="CQ31">
        <v>-1</v>
      </c>
      <c r="CR31">
        <v>0</v>
      </c>
      <c r="CS31">
        <v>7</v>
      </c>
      <c r="CT31">
        <v>-1</v>
      </c>
      <c r="CU31">
        <v>1</v>
      </c>
      <c r="CV31" s="1">
        <f t="shared" si="16"/>
        <v>4.5</v>
      </c>
      <c r="CW31" s="1">
        <f t="shared" si="16"/>
        <v>-16.900000000000006</v>
      </c>
      <c r="CX31" s="1">
        <f t="shared" si="17"/>
        <v>20.25</v>
      </c>
      <c r="CY31" s="1">
        <f t="shared" si="17"/>
        <v>285.61000000000018</v>
      </c>
      <c r="CZ31" s="1">
        <f t="shared" si="18"/>
        <v>305.86000000000018</v>
      </c>
      <c r="DA31" s="1">
        <f t="shared" si="19"/>
        <v>17.488853593074651</v>
      </c>
      <c r="DB31"/>
      <c r="DC31"/>
      <c r="DD31"/>
      <c r="DE31"/>
      <c r="DF31"/>
      <c r="DG31" s="10">
        <v>27.893999999999998</v>
      </c>
      <c r="DH31" s="10">
        <v>125.9</v>
      </c>
      <c r="DI31" s="10">
        <v>111.3</v>
      </c>
      <c r="DJ31" s="10">
        <v>75.099999999999994</v>
      </c>
      <c r="DK31" s="10">
        <v>104</v>
      </c>
      <c r="DL31" s="10">
        <v>51.4</v>
      </c>
      <c r="DM31" s="10">
        <v>2</v>
      </c>
      <c r="DN31" s="10">
        <v>0</v>
      </c>
      <c r="DO31" s="10">
        <v>7</v>
      </c>
      <c r="DP31" s="10">
        <v>0</v>
      </c>
      <c r="DQ31" s="10">
        <v>1</v>
      </c>
      <c r="DR31" s="10">
        <f t="shared" si="20"/>
        <v>50.800000000000011</v>
      </c>
      <c r="DS31" s="10">
        <f t="shared" si="20"/>
        <v>7.2999999999999972</v>
      </c>
      <c r="DT31" s="10">
        <f t="shared" si="21"/>
        <v>2580.6400000000012</v>
      </c>
      <c r="DU31" s="10">
        <f t="shared" si="21"/>
        <v>53.289999999999957</v>
      </c>
      <c r="DV31" s="10">
        <f t="shared" si="22"/>
        <v>2633.9300000000012</v>
      </c>
      <c r="DW31" s="10">
        <f t="shared" si="23"/>
        <v>51.321827714920687</v>
      </c>
      <c r="DX31"/>
      <c r="DY31"/>
      <c r="DZ31"/>
      <c r="EA31"/>
      <c r="EB31"/>
      <c r="EC31" s="1">
        <v>31.581</v>
      </c>
      <c r="ED31" s="1">
        <v>148.4</v>
      </c>
      <c r="EE31" s="1">
        <v>167.7</v>
      </c>
      <c r="EF31" s="1">
        <v>152.69999999999999</v>
      </c>
      <c r="EG31" s="1">
        <v>123.1</v>
      </c>
      <c r="EH31" s="1">
        <v>44.7</v>
      </c>
      <c r="EI31" s="1">
        <v>1</v>
      </c>
      <c r="EJ31" s="1">
        <v>0</v>
      </c>
      <c r="EK31" s="1">
        <v>8</v>
      </c>
      <c r="EL31" s="1">
        <v>-2</v>
      </c>
      <c r="EM31" s="1">
        <v>1</v>
      </c>
      <c r="EN31" s="1">
        <f t="shared" si="24"/>
        <v>-4.2999999999999829</v>
      </c>
      <c r="EO31" s="1">
        <f t="shared" si="24"/>
        <v>44.599999999999994</v>
      </c>
      <c r="EP31" s="1">
        <f t="shared" si="25"/>
        <v>18.489999999999853</v>
      </c>
      <c r="EQ31" s="1">
        <f t="shared" si="25"/>
        <v>1989.1599999999994</v>
      </c>
      <c r="ER31" s="1">
        <f t="shared" si="26"/>
        <v>2007.6499999999992</v>
      </c>
      <c r="ES31" s="1">
        <f t="shared" si="27"/>
        <v>44.806807518501017</v>
      </c>
      <c r="ET31"/>
      <c r="EU31"/>
      <c r="EV31"/>
      <c r="EW31"/>
      <c r="EX31"/>
      <c r="FJ31" s="10">
        <f t="shared" si="28"/>
        <v>0</v>
      </c>
      <c r="FK31" s="10">
        <f t="shared" si="28"/>
        <v>0</v>
      </c>
      <c r="FL31" s="10">
        <f t="shared" si="29"/>
        <v>0</v>
      </c>
      <c r="FM31" s="10">
        <f t="shared" si="29"/>
        <v>0</v>
      </c>
      <c r="FN31" s="10">
        <f t="shared" si="30"/>
        <v>0</v>
      </c>
      <c r="FO31" s="10">
        <f t="shared" si="31"/>
        <v>0</v>
      </c>
      <c r="FP31"/>
      <c r="FQ31"/>
      <c r="FR31"/>
      <c r="FS31"/>
      <c r="FT31"/>
    </row>
    <row r="32" spans="1:176" x14ac:dyDescent="0.35">
      <c r="A32">
        <v>30.263000000000002</v>
      </c>
      <c r="B32">
        <v>141.30000000000001</v>
      </c>
      <c r="C32">
        <v>26.1</v>
      </c>
      <c r="D32">
        <v>208.1</v>
      </c>
      <c r="E32">
        <v>116</v>
      </c>
      <c r="F32">
        <v>112</v>
      </c>
      <c r="G32">
        <v>3</v>
      </c>
      <c r="H32">
        <v>0</v>
      </c>
      <c r="I32">
        <v>7</v>
      </c>
      <c r="J32">
        <v>-2</v>
      </c>
      <c r="K32">
        <v>1</v>
      </c>
      <c r="L32" s="26">
        <f t="shared" si="0"/>
        <v>-66.799999999999983</v>
      </c>
      <c r="M32" s="26">
        <f t="shared" si="0"/>
        <v>-89.9</v>
      </c>
      <c r="N32" s="26">
        <f t="shared" si="1"/>
        <v>4462.239999999998</v>
      </c>
      <c r="O32" s="26">
        <f t="shared" si="1"/>
        <v>8082.0100000000011</v>
      </c>
      <c r="P32" s="26">
        <f t="shared" si="2"/>
        <v>12544.25</v>
      </c>
      <c r="Q32" s="26">
        <f t="shared" si="3"/>
        <v>112.00111606586785</v>
      </c>
      <c r="W32">
        <v>24.079000000000001</v>
      </c>
      <c r="X32">
        <v>45.6</v>
      </c>
      <c r="Y32">
        <v>176.1</v>
      </c>
      <c r="Z32">
        <v>42.8</v>
      </c>
      <c r="AA32">
        <v>132.9</v>
      </c>
      <c r="AB32">
        <v>43.3</v>
      </c>
      <c r="AC32">
        <v>1</v>
      </c>
      <c r="AD32">
        <v>1</v>
      </c>
      <c r="AE32">
        <v>6</v>
      </c>
      <c r="AF32">
        <v>1</v>
      </c>
      <c r="AG32">
        <v>1</v>
      </c>
      <c r="AH32" s="10">
        <f t="shared" si="4"/>
        <v>2.8000000000000043</v>
      </c>
      <c r="AI32" s="10">
        <f t="shared" si="4"/>
        <v>43.199999999999989</v>
      </c>
      <c r="AJ32" s="10">
        <f t="shared" si="5"/>
        <v>7.8400000000000238</v>
      </c>
      <c r="AK32" s="10">
        <f t="shared" si="5"/>
        <v>1866.2399999999991</v>
      </c>
      <c r="AL32" s="10">
        <f t="shared" si="6"/>
        <v>1874.079999999999</v>
      </c>
      <c r="AM32" s="10">
        <f t="shared" si="7"/>
        <v>43.290645640830988</v>
      </c>
      <c r="AN32"/>
      <c r="AO32"/>
      <c r="AP32"/>
      <c r="AQ32"/>
      <c r="AR32"/>
      <c r="AS32">
        <v>27.297999999999998</v>
      </c>
      <c r="AT32">
        <v>232</v>
      </c>
      <c r="AU32">
        <v>66.400000000000006</v>
      </c>
      <c r="AV32">
        <v>216.1</v>
      </c>
      <c r="AW32">
        <v>150.30000000000001</v>
      </c>
      <c r="AX32">
        <v>85.4</v>
      </c>
      <c r="AY32">
        <v>2</v>
      </c>
      <c r="AZ32">
        <v>0</v>
      </c>
      <c r="BA32">
        <v>6</v>
      </c>
      <c r="BB32">
        <v>-2</v>
      </c>
      <c r="BC32">
        <v>1</v>
      </c>
      <c r="BD32" s="1">
        <f t="shared" si="8"/>
        <v>15.900000000000006</v>
      </c>
      <c r="BE32" s="1">
        <f t="shared" si="8"/>
        <v>-83.9</v>
      </c>
      <c r="BF32" s="1">
        <f t="shared" si="9"/>
        <v>252.81000000000017</v>
      </c>
      <c r="BG32" s="1">
        <f t="shared" si="9"/>
        <v>7039.2100000000009</v>
      </c>
      <c r="BH32" s="1">
        <f t="shared" si="10"/>
        <v>7292.0200000000013</v>
      </c>
      <c r="BI32" s="1">
        <f t="shared" si="11"/>
        <v>85.393325266088581</v>
      </c>
      <c r="BJ32"/>
      <c r="BK32"/>
      <c r="BL32"/>
      <c r="BM32"/>
      <c r="BN32"/>
      <c r="BO32">
        <v>28.161000000000001</v>
      </c>
      <c r="BP32">
        <v>191.4</v>
      </c>
      <c r="BQ32">
        <v>102.9</v>
      </c>
      <c r="BR32">
        <v>191.2</v>
      </c>
      <c r="BS32">
        <v>102.9</v>
      </c>
      <c r="BT32">
        <v>0.2</v>
      </c>
      <c r="BU32">
        <v>1</v>
      </c>
      <c r="BV32">
        <v>0</v>
      </c>
      <c r="BW32">
        <v>8</v>
      </c>
      <c r="BX32">
        <v>-2</v>
      </c>
      <c r="BY32">
        <v>1</v>
      </c>
      <c r="BZ32" s="10">
        <f t="shared" si="12"/>
        <v>0.20000000000001705</v>
      </c>
      <c r="CA32" s="10">
        <f t="shared" si="12"/>
        <v>0</v>
      </c>
      <c r="CB32" s="10">
        <f t="shared" si="13"/>
        <v>4.0000000000006822E-2</v>
      </c>
      <c r="CC32" s="10">
        <f t="shared" si="13"/>
        <v>0</v>
      </c>
      <c r="CD32" s="10">
        <f t="shared" si="14"/>
        <v>4.0000000000006822E-2</v>
      </c>
      <c r="CE32" s="10">
        <f t="shared" si="15"/>
        <v>0.20000000000001705</v>
      </c>
      <c r="CK32">
        <v>33.784999999999997</v>
      </c>
      <c r="CL32">
        <v>107.1</v>
      </c>
      <c r="CM32">
        <v>110.7</v>
      </c>
      <c r="CN32">
        <v>111.6</v>
      </c>
      <c r="CO32">
        <v>109.1</v>
      </c>
      <c r="CP32">
        <v>4.8</v>
      </c>
      <c r="CQ32">
        <v>1</v>
      </c>
      <c r="CR32">
        <v>1</v>
      </c>
      <c r="CS32">
        <v>8</v>
      </c>
      <c r="CT32">
        <v>1</v>
      </c>
      <c r="CU32">
        <v>1</v>
      </c>
      <c r="CV32" s="1">
        <f t="shared" si="16"/>
        <v>-4.5</v>
      </c>
      <c r="CW32" s="1">
        <f t="shared" si="16"/>
        <v>1.6000000000000085</v>
      </c>
      <c r="CX32" s="1">
        <f t="shared" si="17"/>
        <v>20.25</v>
      </c>
      <c r="CY32" s="1">
        <f t="shared" si="17"/>
        <v>2.5600000000000271</v>
      </c>
      <c r="CZ32" s="1">
        <f t="shared" si="18"/>
        <v>22.810000000000027</v>
      </c>
      <c r="DA32" s="1">
        <f t="shared" si="19"/>
        <v>4.7759815745038239</v>
      </c>
      <c r="DB32"/>
      <c r="DC32"/>
      <c r="DD32"/>
      <c r="DE32"/>
      <c r="DF32"/>
      <c r="DG32" s="10">
        <v>28.318000000000001</v>
      </c>
      <c r="DH32" s="10">
        <v>153.19999999999999</v>
      </c>
      <c r="DI32" s="10">
        <v>115.3</v>
      </c>
      <c r="DJ32" s="10">
        <v>125.9</v>
      </c>
      <c r="DK32" s="10">
        <v>111.3</v>
      </c>
      <c r="DL32" s="10">
        <v>27.6</v>
      </c>
      <c r="DM32" s="10">
        <v>1</v>
      </c>
      <c r="DN32" s="10">
        <v>1</v>
      </c>
      <c r="DO32" s="10">
        <v>8</v>
      </c>
      <c r="DP32" s="10">
        <v>1</v>
      </c>
      <c r="DQ32" s="10">
        <v>1</v>
      </c>
      <c r="DR32" s="10">
        <f t="shared" si="20"/>
        <v>27.299999999999983</v>
      </c>
      <c r="DS32" s="10">
        <f t="shared" si="20"/>
        <v>4</v>
      </c>
      <c r="DT32" s="10">
        <f t="shared" si="21"/>
        <v>745.28999999999905</v>
      </c>
      <c r="DU32" s="10">
        <f t="shared" si="21"/>
        <v>16</v>
      </c>
      <c r="DV32" s="10">
        <f t="shared" si="22"/>
        <v>761.28999999999905</v>
      </c>
      <c r="DW32" s="10">
        <f t="shared" si="23"/>
        <v>27.591484193497077</v>
      </c>
      <c r="DX32"/>
      <c r="DY32"/>
      <c r="DZ32"/>
      <c r="EA32"/>
      <c r="EB32"/>
      <c r="EC32" s="1">
        <v>31.629000000000001</v>
      </c>
      <c r="ED32" s="1">
        <v>141.6</v>
      </c>
      <c r="EE32" s="1">
        <v>142.5</v>
      </c>
      <c r="EF32" s="1">
        <v>148.4</v>
      </c>
      <c r="EG32" s="1">
        <v>167.7</v>
      </c>
      <c r="EH32" s="1">
        <v>26.1</v>
      </c>
      <c r="EI32" s="1">
        <v>1</v>
      </c>
      <c r="EJ32" s="1">
        <v>0</v>
      </c>
      <c r="EK32" s="1">
        <v>8</v>
      </c>
      <c r="EL32" s="1">
        <v>-2</v>
      </c>
      <c r="EM32" s="1">
        <v>1</v>
      </c>
      <c r="EN32" s="1">
        <f t="shared" si="24"/>
        <v>-6.8000000000000114</v>
      </c>
      <c r="EO32" s="1">
        <f t="shared" si="24"/>
        <v>-25.199999999999989</v>
      </c>
      <c r="EP32" s="1">
        <f t="shared" si="25"/>
        <v>46.240000000000151</v>
      </c>
      <c r="EQ32" s="1">
        <f t="shared" si="25"/>
        <v>635.0399999999994</v>
      </c>
      <c r="ER32" s="1">
        <f t="shared" si="26"/>
        <v>681.27999999999952</v>
      </c>
      <c r="ES32" s="1">
        <f t="shared" si="27"/>
        <v>26.101340961720712</v>
      </c>
      <c r="ET32"/>
      <c r="EU32"/>
      <c r="EV32"/>
      <c r="EW32"/>
      <c r="EX32"/>
      <c r="FJ32" s="10">
        <f t="shared" si="28"/>
        <v>0</v>
      </c>
      <c r="FK32" s="10">
        <f t="shared" si="28"/>
        <v>0</v>
      </c>
      <c r="FL32" s="10">
        <f t="shared" si="29"/>
        <v>0</v>
      </c>
      <c r="FM32" s="10">
        <f t="shared" si="29"/>
        <v>0</v>
      </c>
      <c r="FN32" s="10">
        <f t="shared" si="30"/>
        <v>0</v>
      </c>
      <c r="FO32" s="10">
        <f t="shared" si="31"/>
        <v>0</v>
      </c>
      <c r="FP32"/>
      <c r="FQ32"/>
      <c r="FR32"/>
      <c r="FS32"/>
      <c r="FT32"/>
    </row>
    <row r="33" spans="1:176" x14ac:dyDescent="0.35">
      <c r="A33">
        <v>33.670999999999999</v>
      </c>
      <c r="B33">
        <v>89.1</v>
      </c>
      <c r="C33">
        <v>119.8</v>
      </c>
      <c r="D33">
        <v>-1</v>
      </c>
      <c r="E33">
        <v>-1</v>
      </c>
      <c r="F33">
        <v>-1</v>
      </c>
      <c r="G33">
        <v>-1</v>
      </c>
      <c r="H33">
        <v>0</v>
      </c>
      <c r="I33">
        <v>7</v>
      </c>
      <c r="J33">
        <v>-1</v>
      </c>
      <c r="K33">
        <v>1</v>
      </c>
      <c r="L33" s="26">
        <f t="shared" si="0"/>
        <v>-52.200000000000017</v>
      </c>
      <c r="M33" s="26">
        <f t="shared" si="0"/>
        <v>93.699999999999989</v>
      </c>
      <c r="N33" s="26">
        <f t="shared" si="1"/>
        <v>2724.840000000002</v>
      </c>
      <c r="O33" s="26">
        <f t="shared" si="1"/>
        <v>8779.6899999999987</v>
      </c>
      <c r="P33" s="26">
        <f t="shared" si="2"/>
        <v>11504.53</v>
      </c>
      <c r="Q33" s="26">
        <f t="shared" si="3"/>
        <v>107.25917210196991</v>
      </c>
      <c r="W33">
        <v>27.791</v>
      </c>
      <c r="X33">
        <v>133</v>
      </c>
      <c r="Y33">
        <v>64.099999999999994</v>
      </c>
      <c r="Z33">
        <v>-1</v>
      </c>
      <c r="AA33">
        <v>-1</v>
      </c>
      <c r="AB33">
        <v>-1</v>
      </c>
      <c r="AC33">
        <v>-1</v>
      </c>
      <c r="AD33">
        <v>0</v>
      </c>
      <c r="AE33">
        <v>6</v>
      </c>
      <c r="AF33">
        <v>-1</v>
      </c>
      <c r="AG33">
        <v>1</v>
      </c>
      <c r="AH33" s="10">
        <f t="shared" si="4"/>
        <v>87.4</v>
      </c>
      <c r="AI33" s="10">
        <f t="shared" si="4"/>
        <v>-112</v>
      </c>
      <c r="AJ33" s="10">
        <f t="shared" si="5"/>
        <v>7638.7600000000011</v>
      </c>
      <c r="AK33" s="10">
        <f t="shared" si="5"/>
        <v>12544</v>
      </c>
      <c r="AL33" s="10">
        <f t="shared" si="6"/>
        <v>20182.760000000002</v>
      </c>
      <c r="AM33" s="10">
        <f t="shared" si="7"/>
        <v>142.06604098094661</v>
      </c>
      <c r="AN33"/>
      <c r="AO33"/>
      <c r="AP33"/>
      <c r="AQ33"/>
      <c r="AR33"/>
      <c r="AS33">
        <v>27.353999999999999</v>
      </c>
      <c r="AT33">
        <v>113.1</v>
      </c>
      <c r="AU33">
        <v>64.099999999999994</v>
      </c>
      <c r="AV33">
        <v>232</v>
      </c>
      <c r="AW33">
        <v>66.400000000000006</v>
      </c>
      <c r="AX33">
        <v>119</v>
      </c>
      <c r="AY33">
        <v>3</v>
      </c>
      <c r="AZ33">
        <v>0</v>
      </c>
      <c r="BA33">
        <v>6</v>
      </c>
      <c r="BB33">
        <v>-2</v>
      </c>
      <c r="BC33">
        <v>1</v>
      </c>
      <c r="BD33" s="1">
        <f t="shared" si="8"/>
        <v>-118.9</v>
      </c>
      <c r="BE33" s="1">
        <f t="shared" si="8"/>
        <v>-2.3000000000000114</v>
      </c>
      <c r="BF33" s="1">
        <f t="shared" si="9"/>
        <v>14137.210000000001</v>
      </c>
      <c r="BG33" s="1">
        <f t="shared" si="9"/>
        <v>5.2900000000000524</v>
      </c>
      <c r="BH33" s="1">
        <f t="shared" si="10"/>
        <v>14142.500000000002</v>
      </c>
      <c r="BI33" s="1">
        <f t="shared" si="11"/>
        <v>118.92224350389628</v>
      </c>
      <c r="BJ33"/>
      <c r="BK33"/>
      <c r="BL33"/>
      <c r="BM33"/>
      <c r="BN33"/>
      <c r="BO33">
        <v>31.440999999999999</v>
      </c>
      <c r="BP33">
        <v>61.3</v>
      </c>
      <c r="BQ33">
        <v>114.7</v>
      </c>
      <c r="BR33">
        <v>-1</v>
      </c>
      <c r="BS33">
        <v>-1</v>
      </c>
      <c r="BT33">
        <v>-1</v>
      </c>
      <c r="BU33">
        <v>-1</v>
      </c>
      <c r="BV33">
        <v>0</v>
      </c>
      <c r="BW33">
        <v>8</v>
      </c>
      <c r="BX33">
        <v>-1</v>
      </c>
      <c r="BY33">
        <v>1</v>
      </c>
      <c r="BZ33" s="10">
        <f t="shared" si="12"/>
        <v>-130.10000000000002</v>
      </c>
      <c r="CA33" s="10">
        <f t="shared" si="12"/>
        <v>11.799999999999997</v>
      </c>
      <c r="CB33" s="10">
        <f t="shared" si="13"/>
        <v>16926.010000000006</v>
      </c>
      <c r="CC33" s="10">
        <f t="shared" si="13"/>
        <v>139.23999999999992</v>
      </c>
      <c r="CD33" s="10">
        <f t="shared" si="14"/>
        <v>17065.250000000007</v>
      </c>
      <c r="CE33" s="10">
        <f t="shared" si="15"/>
        <v>130.63403078830572</v>
      </c>
      <c r="CK33">
        <v>36.744999999999997</v>
      </c>
      <c r="CL33">
        <v>107.1</v>
      </c>
      <c r="CM33">
        <v>112.9</v>
      </c>
      <c r="CN33">
        <v>-1</v>
      </c>
      <c r="CO33">
        <v>-1</v>
      </c>
      <c r="CP33">
        <v>-1</v>
      </c>
      <c r="CQ33">
        <v>-1</v>
      </c>
      <c r="CR33">
        <v>0</v>
      </c>
      <c r="CS33">
        <v>8</v>
      </c>
      <c r="CT33">
        <v>-1</v>
      </c>
      <c r="CU33">
        <v>1</v>
      </c>
      <c r="CV33" s="1">
        <f t="shared" si="16"/>
        <v>0</v>
      </c>
      <c r="CW33" s="1">
        <f t="shared" si="16"/>
        <v>2.2000000000000028</v>
      </c>
      <c r="CX33" s="1">
        <f t="shared" si="17"/>
        <v>0</v>
      </c>
      <c r="CY33" s="1">
        <f t="shared" si="17"/>
        <v>4.8400000000000123</v>
      </c>
      <c r="CZ33" s="1">
        <f t="shared" si="18"/>
        <v>4.8400000000000123</v>
      </c>
      <c r="DA33" s="1">
        <f t="shared" si="19"/>
        <v>2.2000000000000028</v>
      </c>
      <c r="DB33"/>
      <c r="DC33"/>
      <c r="DD33"/>
      <c r="DE33"/>
      <c r="DF33"/>
      <c r="DG33" s="10">
        <v>28.39</v>
      </c>
      <c r="DH33" s="10">
        <v>171.5</v>
      </c>
      <c r="DI33" s="10">
        <v>102.9</v>
      </c>
      <c r="DJ33" s="10">
        <v>153.19999999999999</v>
      </c>
      <c r="DK33" s="10">
        <v>115.3</v>
      </c>
      <c r="DL33" s="10">
        <v>22.1</v>
      </c>
      <c r="DM33" s="10">
        <v>1</v>
      </c>
      <c r="DN33" s="10">
        <v>0</v>
      </c>
      <c r="DO33" s="10">
        <v>8</v>
      </c>
      <c r="DP33" s="10">
        <v>-2</v>
      </c>
      <c r="DQ33" s="10">
        <v>1</v>
      </c>
      <c r="DR33" s="10">
        <f t="shared" si="20"/>
        <v>18.300000000000011</v>
      </c>
      <c r="DS33" s="10">
        <f t="shared" si="20"/>
        <v>-12.399999999999991</v>
      </c>
      <c r="DT33" s="10">
        <f t="shared" si="21"/>
        <v>334.89000000000044</v>
      </c>
      <c r="DU33" s="10">
        <f t="shared" si="21"/>
        <v>153.75999999999979</v>
      </c>
      <c r="DV33" s="10">
        <f t="shared" si="22"/>
        <v>488.6500000000002</v>
      </c>
      <c r="DW33" s="10">
        <f t="shared" si="23"/>
        <v>22.105429197371404</v>
      </c>
      <c r="DX33"/>
      <c r="DY33"/>
      <c r="DZ33"/>
      <c r="EA33"/>
      <c r="EB33"/>
      <c r="EC33" s="1">
        <v>34.741</v>
      </c>
      <c r="ED33" s="1">
        <v>114</v>
      </c>
      <c r="EE33" s="1">
        <v>140.69999999999999</v>
      </c>
      <c r="EF33" s="1">
        <v>-1</v>
      </c>
      <c r="EG33" s="1">
        <v>-1</v>
      </c>
      <c r="EH33" s="1">
        <v>-1</v>
      </c>
      <c r="EI33" s="1">
        <v>-1</v>
      </c>
      <c r="EJ33" s="1">
        <v>0</v>
      </c>
      <c r="EK33" s="1">
        <v>8</v>
      </c>
      <c r="EL33" s="1">
        <v>-1</v>
      </c>
      <c r="EM33" s="1">
        <v>1</v>
      </c>
      <c r="EN33" s="1">
        <f t="shared" si="24"/>
        <v>-27.599999999999994</v>
      </c>
      <c r="EO33" s="1">
        <f t="shared" si="24"/>
        <v>-1.8000000000000114</v>
      </c>
      <c r="EP33" s="1">
        <f t="shared" si="25"/>
        <v>761.75999999999965</v>
      </c>
      <c r="EQ33" s="1">
        <f t="shared" si="25"/>
        <v>3.2400000000000411</v>
      </c>
      <c r="ER33" s="1">
        <f t="shared" si="26"/>
        <v>764.99999999999966</v>
      </c>
      <c r="ES33" s="1">
        <f t="shared" si="27"/>
        <v>27.658633371878654</v>
      </c>
      <c r="ET33"/>
      <c r="EU33"/>
      <c r="EV33"/>
      <c r="EW33"/>
      <c r="EX33"/>
      <c r="FJ33" s="10">
        <f t="shared" si="28"/>
        <v>0</v>
      </c>
      <c r="FK33" s="10">
        <f t="shared" si="28"/>
        <v>0</v>
      </c>
      <c r="FL33" s="10">
        <f t="shared" si="29"/>
        <v>0</v>
      </c>
      <c r="FM33" s="10">
        <f t="shared" si="29"/>
        <v>0</v>
      </c>
      <c r="FN33" s="10">
        <f t="shared" si="30"/>
        <v>0</v>
      </c>
      <c r="FO33" s="10">
        <f t="shared" si="31"/>
        <v>0</v>
      </c>
      <c r="FP33"/>
      <c r="FQ33"/>
      <c r="FR33"/>
      <c r="FS33"/>
      <c r="FT33"/>
    </row>
    <row r="34" spans="1:176" x14ac:dyDescent="0.35">
      <c r="A34">
        <v>34.918999999999997</v>
      </c>
      <c r="B34">
        <v>235.6</v>
      </c>
      <c r="C34">
        <v>124</v>
      </c>
      <c r="D34">
        <v>89.1</v>
      </c>
      <c r="E34">
        <v>119.8</v>
      </c>
      <c r="F34">
        <v>146.6</v>
      </c>
      <c r="G34">
        <v>4</v>
      </c>
      <c r="H34">
        <v>0</v>
      </c>
      <c r="I34">
        <v>7</v>
      </c>
      <c r="J34">
        <v>0</v>
      </c>
      <c r="K34">
        <v>1</v>
      </c>
      <c r="L34" s="26">
        <f t="shared" si="0"/>
        <v>146.5</v>
      </c>
      <c r="M34" s="26">
        <f t="shared" si="0"/>
        <v>4.2000000000000028</v>
      </c>
      <c r="N34" s="26">
        <f t="shared" si="1"/>
        <v>21462.25</v>
      </c>
      <c r="O34" s="26">
        <f t="shared" si="1"/>
        <v>17.640000000000025</v>
      </c>
      <c r="P34" s="26">
        <f t="shared" si="2"/>
        <v>21479.89</v>
      </c>
      <c r="Q34" s="26">
        <f t="shared" si="3"/>
        <v>146.56019241253745</v>
      </c>
      <c r="W34">
        <v>27.983000000000001</v>
      </c>
      <c r="X34">
        <v>176.9</v>
      </c>
      <c r="Y34">
        <v>106.7</v>
      </c>
      <c r="Z34">
        <v>133</v>
      </c>
      <c r="AA34">
        <v>64.099999999999994</v>
      </c>
      <c r="AB34">
        <v>61.1</v>
      </c>
      <c r="AC34">
        <v>2</v>
      </c>
      <c r="AD34">
        <v>0</v>
      </c>
      <c r="AE34">
        <v>6</v>
      </c>
      <c r="AF34">
        <v>0</v>
      </c>
      <c r="AG34">
        <v>1</v>
      </c>
      <c r="AH34" s="10">
        <f t="shared" si="4"/>
        <v>43.900000000000006</v>
      </c>
      <c r="AI34" s="10">
        <f t="shared" si="4"/>
        <v>42.600000000000009</v>
      </c>
      <c r="AJ34" s="10">
        <f t="shared" si="5"/>
        <v>1927.2100000000005</v>
      </c>
      <c r="AK34" s="10">
        <f t="shared" si="5"/>
        <v>1814.7600000000007</v>
      </c>
      <c r="AL34" s="10">
        <f t="shared" si="6"/>
        <v>3741.9700000000012</v>
      </c>
      <c r="AM34" s="10">
        <f t="shared" si="7"/>
        <v>61.171643757545056</v>
      </c>
      <c r="AN34"/>
      <c r="AO34"/>
      <c r="AP34"/>
      <c r="AQ34"/>
      <c r="AR34"/>
      <c r="AS34">
        <v>27.585999999999999</v>
      </c>
      <c r="AT34">
        <v>133.5</v>
      </c>
      <c r="AU34">
        <v>30.5</v>
      </c>
      <c r="AV34">
        <v>113.1</v>
      </c>
      <c r="AW34">
        <v>64.099999999999994</v>
      </c>
      <c r="AX34">
        <v>39.299999999999997</v>
      </c>
      <c r="AY34">
        <v>1</v>
      </c>
      <c r="AZ34">
        <v>0</v>
      </c>
      <c r="BA34">
        <v>6</v>
      </c>
      <c r="BB34">
        <v>-2</v>
      </c>
      <c r="BC34">
        <v>1</v>
      </c>
      <c r="BD34" s="1">
        <f t="shared" si="8"/>
        <v>20.400000000000006</v>
      </c>
      <c r="BE34" s="1">
        <f t="shared" si="8"/>
        <v>-33.599999999999994</v>
      </c>
      <c r="BF34" s="1">
        <f t="shared" si="9"/>
        <v>416.16000000000025</v>
      </c>
      <c r="BG34" s="1">
        <f t="shared" si="9"/>
        <v>1128.9599999999996</v>
      </c>
      <c r="BH34" s="1">
        <f t="shared" si="10"/>
        <v>1545.12</v>
      </c>
      <c r="BI34" s="1">
        <f t="shared" si="11"/>
        <v>39.308014449982082</v>
      </c>
      <c r="BJ34"/>
      <c r="BK34"/>
      <c r="BL34"/>
      <c r="BM34"/>
      <c r="BN34"/>
      <c r="BO34">
        <v>32.472999999999999</v>
      </c>
      <c r="BP34">
        <v>136.80000000000001</v>
      </c>
      <c r="BQ34">
        <v>107.1</v>
      </c>
      <c r="BR34">
        <v>61.3</v>
      </c>
      <c r="BS34">
        <v>114.7</v>
      </c>
      <c r="BT34">
        <v>75.900000000000006</v>
      </c>
      <c r="BU34">
        <v>2</v>
      </c>
      <c r="BV34">
        <v>0</v>
      </c>
      <c r="BW34">
        <v>8</v>
      </c>
      <c r="BX34">
        <v>0</v>
      </c>
      <c r="BY34">
        <v>1</v>
      </c>
      <c r="BZ34" s="10">
        <f t="shared" si="12"/>
        <v>75.500000000000014</v>
      </c>
      <c r="CA34" s="10">
        <f t="shared" si="12"/>
        <v>-7.6000000000000085</v>
      </c>
      <c r="CB34" s="10">
        <f t="shared" si="13"/>
        <v>5700.2500000000018</v>
      </c>
      <c r="CC34" s="10">
        <f t="shared" si="13"/>
        <v>57.760000000000133</v>
      </c>
      <c r="CD34" s="10">
        <f t="shared" si="14"/>
        <v>5758.010000000002</v>
      </c>
      <c r="CE34" s="10">
        <f t="shared" si="15"/>
        <v>75.881552435358103</v>
      </c>
      <c r="CK34">
        <v>37.280999999999999</v>
      </c>
      <c r="CL34">
        <v>97.9</v>
      </c>
      <c r="CM34">
        <v>121.3</v>
      </c>
      <c r="CN34">
        <v>107.1</v>
      </c>
      <c r="CO34">
        <v>112.9</v>
      </c>
      <c r="CP34">
        <v>12.5</v>
      </c>
      <c r="CQ34">
        <v>1</v>
      </c>
      <c r="CR34">
        <v>1</v>
      </c>
      <c r="CS34">
        <v>9</v>
      </c>
      <c r="CT34">
        <v>1</v>
      </c>
      <c r="CU34">
        <v>1</v>
      </c>
      <c r="CV34" s="1">
        <f t="shared" si="16"/>
        <v>-9.1999999999999886</v>
      </c>
      <c r="CW34" s="1">
        <f t="shared" si="16"/>
        <v>8.3999999999999915</v>
      </c>
      <c r="CX34" s="1">
        <f t="shared" si="17"/>
        <v>84.639999999999787</v>
      </c>
      <c r="CY34" s="1">
        <f t="shared" si="17"/>
        <v>70.55999999999986</v>
      </c>
      <c r="CZ34" s="1">
        <f t="shared" si="18"/>
        <v>155.19999999999965</v>
      </c>
      <c r="DA34" s="1">
        <f t="shared" si="19"/>
        <v>12.457929201917935</v>
      </c>
      <c r="DB34"/>
      <c r="DC34"/>
      <c r="DD34"/>
      <c r="DE34"/>
      <c r="DF34"/>
      <c r="DG34" s="10">
        <v>32.838000000000001</v>
      </c>
      <c r="DH34" s="10">
        <v>188.1</v>
      </c>
      <c r="DI34" s="10">
        <v>127.1</v>
      </c>
      <c r="DJ34" s="10">
        <v>-1</v>
      </c>
      <c r="DK34" s="10">
        <v>-1</v>
      </c>
      <c r="DL34" s="10">
        <v>-1</v>
      </c>
      <c r="DM34" s="10">
        <v>-1</v>
      </c>
      <c r="DN34" s="10">
        <v>0</v>
      </c>
      <c r="DO34" s="10">
        <v>8</v>
      </c>
      <c r="DP34" s="10">
        <v>-1</v>
      </c>
      <c r="DQ34" s="10">
        <v>1</v>
      </c>
      <c r="DR34" s="10">
        <f t="shared" si="20"/>
        <v>16.599999999999994</v>
      </c>
      <c r="DS34" s="10">
        <f t="shared" si="20"/>
        <v>24.199999999999989</v>
      </c>
      <c r="DT34" s="10">
        <f t="shared" si="21"/>
        <v>275.55999999999983</v>
      </c>
      <c r="DU34" s="10">
        <f t="shared" si="21"/>
        <v>585.63999999999942</v>
      </c>
      <c r="DV34" s="10">
        <f t="shared" si="22"/>
        <v>861.19999999999925</v>
      </c>
      <c r="DW34" s="10">
        <f t="shared" si="23"/>
        <v>29.346209295239465</v>
      </c>
      <c r="DX34"/>
      <c r="DY34"/>
      <c r="DZ34"/>
      <c r="EA34"/>
      <c r="EB34"/>
      <c r="EC34" s="1">
        <v>35.069000000000003</v>
      </c>
      <c r="ED34" s="1">
        <v>116.4</v>
      </c>
      <c r="EE34" s="1">
        <v>132.9</v>
      </c>
      <c r="EF34" s="1">
        <v>114</v>
      </c>
      <c r="EG34" s="1">
        <v>140.69999999999999</v>
      </c>
      <c r="EH34" s="1">
        <v>8.1</v>
      </c>
      <c r="EI34" s="1">
        <v>1</v>
      </c>
      <c r="EJ34" s="1">
        <v>1</v>
      </c>
      <c r="EK34" s="1">
        <v>9</v>
      </c>
      <c r="EL34" s="1">
        <v>1</v>
      </c>
      <c r="EM34" s="1">
        <v>1</v>
      </c>
      <c r="EN34" s="1">
        <f t="shared" si="24"/>
        <v>2.4000000000000057</v>
      </c>
      <c r="EO34" s="1">
        <f t="shared" si="24"/>
        <v>-7.7999999999999829</v>
      </c>
      <c r="EP34" s="1">
        <f t="shared" si="25"/>
        <v>5.7600000000000273</v>
      </c>
      <c r="EQ34" s="1">
        <f t="shared" si="25"/>
        <v>60.839999999999733</v>
      </c>
      <c r="ER34" s="1">
        <f t="shared" si="26"/>
        <v>66.599999999999767</v>
      </c>
      <c r="ES34" s="1">
        <f t="shared" si="27"/>
        <v>8.1608823052412518</v>
      </c>
      <c r="ET34"/>
      <c r="EU34"/>
      <c r="EV34"/>
      <c r="EW34"/>
      <c r="EX34"/>
      <c r="FJ34" s="10">
        <f t="shared" si="28"/>
        <v>0</v>
      </c>
      <c r="FK34" s="10">
        <f t="shared" si="28"/>
        <v>0</v>
      </c>
      <c r="FL34" s="10">
        <f t="shared" si="29"/>
        <v>0</v>
      </c>
      <c r="FM34" s="10">
        <f t="shared" si="29"/>
        <v>0</v>
      </c>
      <c r="FN34" s="10">
        <f t="shared" si="30"/>
        <v>0</v>
      </c>
      <c r="FO34" s="10">
        <f t="shared" si="31"/>
        <v>0</v>
      </c>
      <c r="FP34"/>
      <c r="FQ34"/>
      <c r="FR34"/>
      <c r="FS34"/>
      <c r="FT34"/>
    </row>
    <row r="35" spans="1:176" x14ac:dyDescent="0.35">
      <c r="A35">
        <v>35.414999999999999</v>
      </c>
      <c r="B35">
        <v>231.1</v>
      </c>
      <c r="C35">
        <v>127.4</v>
      </c>
      <c r="D35">
        <v>235.6</v>
      </c>
      <c r="E35">
        <v>124</v>
      </c>
      <c r="F35">
        <v>5.6</v>
      </c>
      <c r="G35">
        <v>1</v>
      </c>
      <c r="H35">
        <v>1</v>
      </c>
      <c r="I35">
        <v>8</v>
      </c>
      <c r="J35">
        <v>1</v>
      </c>
      <c r="K35">
        <v>1</v>
      </c>
      <c r="L35" s="26">
        <f t="shared" si="0"/>
        <v>-4.5</v>
      </c>
      <c r="M35" s="26">
        <f t="shared" si="0"/>
        <v>3.4000000000000057</v>
      </c>
      <c r="N35" s="26">
        <f t="shared" si="1"/>
        <v>20.25</v>
      </c>
      <c r="O35" s="26">
        <f t="shared" si="1"/>
        <v>11.560000000000038</v>
      </c>
      <c r="P35" s="26">
        <f t="shared" si="2"/>
        <v>31.810000000000038</v>
      </c>
      <c r="Q35" s="26">
        <f t="shared" si="3"/>
        <v>5.6400354608814327</v>
      </c>
      <c r="W35">
        <v>28.103000000000002</v>
      </c>
      <c r="X35">
        <v>185.3</v>
      </c>
      <c r="Y35">
        <v>92.2</v>
      </c>
      <c r="Z35">
        <v>176.9</v>
      </c>
      <c r="AA35">
        <v>106.7</v>
      </c>
      <c r="AB35">
        <v>16.7</v>
      </c>
      <c r="AC35">
        <v>1</v>
      </c>
      <c r="AD35">
        <v>1</v>
      </c>
      <c r="AE35">
        <v>7</v>
      </c>
      <c r="AF35">
        <v>1</v>
      </c>
      <c r="AG35">
        <v>1</v>
      </c>
      <c r="AH35" s="10">
        <f t="shared" si="4"/>
        <v>8.4000000000000057</v>
      </c>
      <c r="AI35" s="10">
        <f t="shared" si="4"/>
        <v>-14.5</v>
      </c>
      <c r="AJ35" s="10">
        <f t="shared" si="5"/>
        <v>70.560000000000102</v>
      </c>
      <c r="AK35" s="10">
        <f t="shared" si="5"/>
        <v>210.25</v>
      </c>
      <c r="AL35" s="10">
        <f t="shared" si="6"/>
        <v>280.81000000000012</v>
      </c>
      <c r="AM35" s="10">
        <f t="shared" si="7"/>
        <v>16.757386431063768</v>
      </c>
      <c r="AN35"/>
      <c r="AO35"/>
      <c r="AP35"/>
      <c r="AQ35"/>
      <c r="AR35"/>
      <c r="AS35">
        <v>27.658000000000001</v>
      </c>
      <c r="AT35">
        <v>128.5</v>
      </c>
      <c r="AU35">
        <v>46.5</v>
      </c>
      <c r="AV35">
        <v>133.5</v>
      </c>
      <c r="AW35">
        <v>30.5</v>
      </c>
      <c r="AX35">
        <v>16.8</v>
      </c>
      <c r="AY35">
        <v>1</v>
      </c>
      <c r="AZ35">
        <v>0</v>
      </c>
      <c r="BA35">
        <v>6</v>
      </c>
      <c r="BB35">
        <v>-2</v>
      </c>
      <c r="BC35">
        <v>1</v>
      </c>
      <c r="BD35" s="1">
        <f t="shared" si="8"/>
        <v>-5</v>
      </c>
      <c r="BE35" s="1">
        <f t="shared" si="8"/>
        <v>16</v>
      </c>
      <c r="BF35" s="1">
        <f t="shared" si="9"/>
        <v>25</v>
      </c>
      <c r="BG35" s="1">
        <f t="shared" si="9"/>
        <v>256</v>
      </c>
      <c r="BH35" s="1">
        <f t="shared" si="10"/>
        <v>281</v>
      </c>
      <c r="BI35" s="1">
        <f t="shared" si="11"/>
        <v>16.763054614240211</v>
      </c>
      <c r="BJ35"/>
      <c r="BK35"/>
      <c r="BL35"/>
      <c r="BM35"/>
      <c r="BN35"/>
      <c r="BO35">
        <v>32.792999999999999</v>
      </c>
      <c r="BP35">
        <v>190</v>
      </c>
      <c r="BQ35">
        <v>120</v>
      </c>
      <c r="BR35">
        <v>136.80000000000001</v>
      </c>
      <c r="BS35">
        <v>107.1</v>
      </c>
      <c r="BT35">
        <v>54.7</v>
      </c>
      <c r="BU35">
        <v>2</v>
      </c>
      <c r="BV35">
        <v>0</v>
      </c>
      <c r="BW35">
        <v>8</v>
      </c>
      <c r="BX35">
        <v>0</v>
      </c>
      <c r="BY35">
        <v>1</v>
      </c>
      <c r="BZ35" s="10">
        <f t="shared" si="12"/>
        <v>53.199999999999989</v>
      </c>
      <c r="CA35" s="10">
        <f t="shared" si="12"/>
        <v>12.900000000000006</v>
      </c>
      <c r="CB35" s="10">
        <f t="shared" si="13"/>
        <v>2830.2399999999989</v>
      </c>
      <c r="CC35" s="10">
        <f t="shared" si="13"/>
        <v>166.41000000000014</v>
      </c>
      <c r="CD35" s="10">
        <f t="shared" si="14"/>
        <v>2996.6499999999992</v>
      </c>
      <c r="CE35" s="10">
        <f t="shared" si="15"/>
        <v>54.741666032374269</v>
      </c>
      <c r="CK35">
        <v>40.256999999999998</v>
      </c>
      <c r="CL35">
        <v>95</v>
      </c>
      <c r="CM35">
        <v>98.4</v>
      </c>
      <c r="CN35">
        <v>-1</v>
      </c>
      <c r="CO35">
        <v>-1</v>
      </c>
      <c r="CP35">
        <v>-1</v>
      </c>
      <c r="CQ35">
        <v>-1</v>
      </c>
      <c r="CR35">
        <v>0</v>
      </c>
      <c r="CS35">
        <v>9</v>
      </c>
      <c r="CT35">
        <v>-1</v>
      </c>
      <c r="CU35">
        <v>1</v>
      </c>
      <c r="CV35" s="1">
        <f t="shared" si="16"/>
        <v>-2.9000000000000057</v>
      </c>
      <c r="CW35" s="1">
        <f t="shared" si="16"/>
        <v>-22.899999999999991</v>
      </c>
      <c r="CX35" s="1">
        <f t="shared" si="17"/>
        <v>8.4100000000000321</v>
      </c>
      <c r="CY35" s="1">
        <f t="shared" si="17"/>
        <v>524.40999999999963</v>
      </c>
      <c r="CZ35" s="1">
        <f t="shared" si="18"/>
        <v>532.81999999999971</v>
      </c>
      <c r="DA35" s="1">
        <f t="shared" si="19"/>
        <v>23.082894099310852</v>
      </c>
      <c r="DB35"/>
      <c r="DC35"/>
      <c r="DD35"/>
      <c r="DE35"/>
      <c r="DF35"/>
      <c r="DG35" s="10">
        <v>33.438000000000002</v>
      </c>
      <c r="DH35" s="10">
        <v>194.3</v>
      </c>
      <c r="DI35" s="10">
        <v>129.4</v>
      </c>
      <c r="DJ35" s="10">
        <v>188.1</v>
      </c>
      <c r="DK35" s="10">
        <v>127.1</v>
      </c>
      <c r="DL35" s="10">
        <v>6.6</v>
      </c>
      <c r="DM35" s="10">
        <v>1</v>
      </c>
      <c r="DN35" s="10">
        <v>1</v>
      </c>
      <c r="DO35" s="10">
        <v>9</v>
      </c>
      <c r="DP35" s="10">
        <v>1</v>
      </c>
      <c r="DQ35" s="10">
        <v>1</v>
      </c>
      <c r="DR35" s="10">
        <f t="shared" si="20"/>
        <v>6.2000000000000171</v>
      </c>
      <c r="DS35" s="10">
        <f t="shared" si="20"/>
        <v>2.3000000000000114</v>
      </c>
      <c r="DT35" s="10">
        <f t="shared" si="21"/>
        <v>38.440000000000211</v>
      </c>
      <c r="DU35" s="10">
        <f t="shared" si="21"/>
        <v>5.2900000000000524</v>
      </c>
      <c r="DV35" s="10">
        <f t="shared" si="22"/>
        <v>43.73000000000026</v>
      </c>
      <c r="DW35" s="10">
        <f t="shared" si="23"/>
        <v>6.6128662469461954</v>
      </c>
      <c r="DX35"/>
      <c r="DY35"/>
      <c r="DZ35"/>
      <c r="EA35"/>
      <c r="EB35"/>
      <c r="EC35" s="1">
        <v>35.204999999999998</v>
      </c>
      <c r="ED35" s="1">
        <v>111.6</v>
      </c>
      <c r="EE35" s="1">
        <v>163.19999999999999</v>
      </c>
      <c r="EF35" s="1">
        <v>116.4</v>
      </c>
      <c r="EG35" s="1">
        <v>132.9</v>
      </c>
      <c r="EH35" s="1">
        <v>30.7</v>
      </c>
      <c r="EI35" s="1">
        <v>1</v>
      </c>
      <c r="EJ35" s="1">
        <v>0</v>
      </c>
      <c r="EK35" s="1">
        <v>9</v>
      </c>
      <c r="EL35" s="1">
        <v>-2</v>
      </c>
      <c r="EM35" s="1">
        <v>1</v>
      </c>
      <c r="EN35" s="1">
        <f t="shared" si="24"/>
        <v>-4.8000000000000114</v>
      </c>
      <c r="EO35" s="1">
        <f t="shared" si="24"/>
        <v>30.299999999999983</v>
      </c>
      <c r="EP35" s="1">
        <f t="shared" si="25"/>
        <v>23.040000000000109</v>
      </c>
      <c r="EQ35" s="1">
        <f t="shared" si="25"/>
        <v>918.08999999999901</v>
      </c>
      <c r="ER35" s="1">
        <f t="shared" si="26"/>
        <v>941.12999999999909</v>
      </c>
      <c r="ES35" s="1">
        <f t="shared" si="27"/>
        <v>30.6778421666192</v>
      </c>
      <c r="ET35"/>
      <c r="EU35"/>
      <c r="EV35"/>
      <c r="EW35"/>
      <c r="EX35"/>
      <c r="FJ35" s="10">
        <f t="shared" si="28"/>
        <v>0</v>
      </c>
      <c r="FK35" s="10">
        <f t="shared" si="28"/>
        <v>0</v>
      </c>
      <c r="FL35" s="10">
        <f t="shared" si="29"/>
        <v>0</v>
      </c>
      <c r="FM35" s="10">
        <f t="shared" si="29"/>
        <v>0</v>
      </c>
      <c r="FN35" s="10">
        <f t="shared" si="30"/>
        <v>0</v>
      </c>
      <c r="FO35" s="10">
        <f t="shared" si="31"/>
        <v>0</v>
      </c>
      <c r="FP35"/>
      <c r="FQ35"/>
      <c r="FR35"/>
      <c r="FS35"/>
      <c r="FT35"/>
    </row>
    <row r="36" spans="1:176" x14ac:dyDescent="0.35">
      <c r="A36">
        <v>35.518999999999998</v>
      </c>
      <c r="B36">
        <v>223.5</v>
      </c>
      <c r="C36">
        <v>159</v>
      </c>
      <c r="D36">
        <v>231.1</v>
      </c>
      <c r="E36">
        <v>127.4</v>
      </c>
      <c r="F36">
        <v>32.5</v>
      </c>
      <c r="G36">
        <v>1</v>
      </c>
      <c r="H36">
        <v>0</v>
      </c>
      <c r="I36">
        <v>8</v>
      </c>
      <c r="J36">
        <v>-2</v>
      </c>
      <c r="K36">
        <v>1</v>
      </c>
      <c r="L36" s="26">
        <f t="shared" si="0"/>
        <v>-7.5999999999999943</v>
      </c>
      <c r="M36" s="26">
        <f t="shared" si="0"/>
        <v>31.599999999999994</v>
      </c>
      <c r="N36" s="26">
        <f t="shared" si="1"/>
        <v>57.759999999999913</v>
      </c>
      <c r="O36" s="26">
        <f t="shared" si="1"/>
        <v>998.5599999999996</v>
      </c>
      <c r="P36" s="26">
        <f t="shared" si="2"/>
        <v>1056.3199999999995</v>
      </c>
      <c r="Q36" s="26">
        <f t="shared" si="3"/>
        <v>32.501076905234996</v>
      </c>
      <c r="W36">
        <v>33.198999999999998</v>
      </c>
      <c r="X36">
        <v>153.19999999999999</v>
      </c>
      <c r="Y36">
        <v>122.2</v>
      </c>
      <c r="Z36">
        <v>-1</v>
      </c>
      <c r="AA36">
        <v>-1</v>
      </c>
      <c r="AB36">
        <v>-1</v>
      </c>
      <c r="AC36">
        <v>-1</v>
      </c>
      <c r="AD36">
        <v>0</v>
      </c>
      <c r="AE36">
        <v>7</v>
      </c>
      <c r="AF36">
        <v>-1</v>
      </c>
      <c r="AG36">
        <v>1</v>
      </c>
      <c r="AH36" s="10">
        <f t="shared" si="4"/>
        <v>-32.100000000000023</v>
      </c>
      <c r="AI36" s="10">
        <f t="shared" si="4"/>
        <v>30</v>
      </c>
      <c r="AJ36" s="10">
        <f t="shared" si="5"/>
        <v>1030.4100000000014</v>
      </c>
      <c r="AK36" s="10">
        <f t="shared" si="5"/>
        <v>900</v>
      </c>
      <c r="AL36" s="10">
        <f t="shared" si="6"/>
        <v>1930.4100000000014</v>
      </c>
      <c r="AM36" s="10">
        <f t="shared" si="7"/>
        <v>43.9364313525803</v>
      </c>
      <c r="AN36"/>
      <c r="AO36"/>
      <c r="AP36"/>
      <c r="AQ36"/>
      <c r="AR36"/>
      <c r="AS36">
        <v>29.762</v>
      </c>
      <c r="AT36">
        <v>121.1</v>
      </c>
      <c r="AU36">
        <v>101.5</v>
      </c>
      <c r="AV36">
        <v>-1</v>
      </c>
      <c r="AW36">
        <v>-1</v>
      </c>
      <c r="AX36">
        <v>-1</v>
      </c>
      <c r="AY36">
        <v>-1</v>
      </c>
      <c r="AZ36">
        <v>0</v>
      </c>
      <c r="BA36">
        <v>6</v>
      </c>
      <c r="BB36">
        <v>-1</v>
      </c>
      <c r="BC36">
        <v>1</v>
      </c>
      <c r="BD36" s="1">
        <f t="shared" si="8"/>
        <v>-7.4000000000000057</v>
      </c>
      <c r="BE36" s="1">
        <f t="shared" si="8"/>
        <v>55</v>
      </c>
      <c r="BF36" s="1">
        <f t="shared" si="9"/>
        <v>54.760000000000083</v>
      </c>
      <c r="BG36" s="1">
        <f t="shared" si="9"/>
        <v>3025</v>
      </c>
      <c r="BH36" s="1">
        <f t="shared" si="10"/>
        <v>3079.76</v>
      </c>
      <c r="BI36" s="1">
        <f t="shared" si="11"/>
        <v>55.495585410012573</v>
      </c>
      <c r="BJ36"/>
      <c r="BK36"/>
      <c r="BL36"/>
      <c r="BM36"/>
      <c r="BN36"/>
      <c r="BO36">
        <v>33.256999999999998</v>
      </c>
      <c r="BP36">
        <v>194.3</v>
      </c>
      <c r="BQ36">
        <v>130.30000000000001</v>
      </c>
      <c r="BR36">
        <v>190</v>
      </c>
      <c r="BS36">
        <v>120</v>
      </c>
      <c r="BT36">
        <v>11.1</v>
      </c>
      <c r="BU36">
        <v>1</v>
      </c>
      <c r="BV36">
        <v>1</v>
      </c>
      <c r="BW36">
        <v>9</v>
      </c>
      <c r="BX36">
        <v>1</v>
      </c>
      <c r="BY36">
        <v>1</v>
      </c>
      <c r="BZ36" s="10">
        <f t="shared" si="12"/>
        <v>4.3000000000000114</v>
      </c>
      <c r="CA36" s="10">
        <f t="shared" si="12"/>
        <v>10.300000000000011</v>
      </c>
      <c r="CB36" s="10">
        <f t="shared" si="13"/>
        <v>18.490000000000098</v>
      </c>
      <c r="CC36" s="10">
        <f t="shared" si="13"/>
        <v>106.09000000000023</v>
      </c>
      <c r="CD36" s="10">
        <f t="shared" si="14"/>
        <v>124.58000000000033</v>
      </c>
      <c r="CE36" s="10">
        <f t="shared" si="15"/>
        <v>11.161541112229992</v>
      </c>
      <c r="CK36">
        <v>40.975999999999999</v>
      </c>
      <c r="CL36">
        <v>86.9</v>
      </c>
      <c r="CM36">
        <v>163.19999999999999</v>
      </c>
      <c r="CN36">
        <v>95</v>
      </c>
      <c r="CO36">
        <v>98.4</v>
      </c>
      <c r="CP36">
        <v>65.3</v>
      </c>
      <c r="CQ36">
        <v>2</v>
      </c>
      <c r="CR36">
        <v>0</v>
      </c>
      <c r="CS36">
        <v>9</v>
      </c>
      <c r="CT36">
        <v>0</v>
      </c>
      <c r="CU36">
        <v>1</v>
      </c>
      <c r="CV36" s="1">
        <f t="shared" si="16"/>
        <v>-8.0999999999999943</v>
      </c>
      <c r="CW36" s="1">
        <f t="shared" si="16"/>
        <v>64.799999999999983</v>
      </c>
      <c r="CX36" s="1">
        <f t="shared" si="17"/>
        <v>65.609999999999914</v>
      </c>
      <c r="CY36" s="1">
        <f t="shared" si="17"/>
        <v>4199.0399999999981</v>
      </c>
      <c r="CZ36" s="1">
        <f t="shared" si="18"/>
        <v>4264.6499999999978</v>
      </c>
      <c r="DA36" s="1">
        <f t="shared" si="19"/>
        <v>65.304287761218234</v>
      </c>
      <c r="DB36"/>
      <c r="DC36"/>
      <c r="DD36"/>
      <c r="DE36"/>
      <c r="DF36"/>
      <c r="DG36" s="10">
        <v>33.741999999999997</v>
      </c>
      <c r="DH36" s="10">
        <v>174.6</v>
      </c>
      <c r="DI36" s="10">
        <v>124.7</v>
      </c>
      <c r="DJ36" s="10">
        <v>194.3</v>
      </c>
      <c r="DK36" s="10">
        <v>129.4</v>
      </c>
      <c r="DL36" s="10">
        <v>20.3</v>
      </c>
      <c r="DM36" s="10">
        <v>1</v>
      </c>
      <c r="DN36" s="10">
        <v>0</v>
      </c>
      <c r="DO36" s="10">
        <v>9</v>
      </c>
      <c r="DP36" s="10">
        <v>-2</v>
      </c>
      <c r="DQ36" s="10">
        <v>1</v>
      </c>
      <c r="DR36" s="10">
        <f t="shared" si="20"/>
        <v>-19.700000000000017</v>
      </c>
      <c r="DS36" s="10">
        <f t="shared" si="20"/>
        <v>-4.7000000000000028</v>
      </c>
      <c r="DT36" s="10">
        <f t="shared" si="21"/>
        <v>388.09000000000066</v>
      </c>
      <c r="DU36" s="10">
        <f t="shared" si="21"/>
        <v>22.090000000000028</v>
      </c>
      <c r="DV36" s="10">
        <f t="shared" si="22"/>
        <v>410.18000000000069</v>
      </c>
      <c r="DW36" s="10">
        <f t="shared" si="23"/>
        <v>20.252901026766526</v>
      </c>
      <c r="DX36"/>
      <c r="DY36"/>
      <c r="DZ36"/>
      <c r="EA36"/>
      <c r="EB36"/>
      <c r="EC36" s="1">
        <v>35.308999999999997</v>
      </c>
      <c r="ED36" s="1">
        <v>116.4</v>
      </c>
      <c r="EE36" s="1">
        <v>159</v>
      </c>
      <c r="EF36" s="1">
        <v>111.6</v>
      </c>
      <c r="EG36" s="1">
        <v>163.19999999999999</v>
      </c>
      <c r="EH36" s="1">
        <v>6.4</v>
      </c>
      <c r="EI36" s="1">
        <v>1</v>
      </c>
      <c r="EJ36" s="1">
        <v>0</v>
      </c>
      <c r="EK36" s="1">
        <v>9</v>
      </c>
      <c r="EL36" s="1">
        <v>-2</v>
      </c>
      <c r="EM36" s="1">
        <v>1</v>
      </c>
      <c r="EN36" s="1">
        <f t="shared" si="24"/>
        <v>4.8000000000000114</v>
      </c>
      <c r="EO36" s="1">
        <f t="shared" si="24"/>
        <v>-4.1999999999999886</v>
      </c>
      <c r="EP36" s="1">
        <f t="shared" si="25"/>
        <v>23.040000000000109</v>
      </c>
      <c r="EQ36" s="1">
        <f t="shared" si="25"/>
        <v>17.639999999999905</v>
      </c>
      <c r="ER36" s="1">
        <f t="shared" si="26"/>
        <v>40.680000000000014</v>
      </c>
      <c r="ES36" s="1">
        <f t="shared" si="27"/>
        <v>6.3780874876407907</v>
      </c>
      <c r="ET36"/>
      <c r="EU36"/>
      <c r="EV36"/>
      <c r="EW36"/>
      <c r="EX36"/>
      <c r="FJ36" s="10">
        <f t="shared" si="28"/>
        <v>0</v>
      </c>
      <c r="FK36" s="10">
        <f t="shared" si="28"/>
        <v>0</v>
      </c>
      <c r="FL36" s="10">
        <f t="shared" si="29"/>
        <v>0</v>
      </c>
      <c r="FM36" s="10">
        <f t="shared" si="29"/>
        <v>0</v>
      </c>
      <c r="FN36" s="10">
        <f t="shared" si="30"/>
        <v>0</v>
      </c>
      <c r="FO36" s="10">
        <f t="shared" si="31"/>
        <v>0</v>
      </c>
      <c r="FP36"/>
      <c r="FQ36"/>
      <c r="FR36"/>
      <c r="FS36"/>
      <c r="FT36"/>
    </row>
    <row r="37" spans="1:176" x14ac:dyDescent="0.35">
      <c r="A37">
        <v>35.551000000000002</v>
      </c>
      <c r="B37">
        <v>224.4</v>
      </c>
      <c r="C37">
        <v>159</v>
      </c>
      <c r="D37">
        <v>223.5</v>
      </c>
      <c r="E37">
        <v>159</v>
      </c>
      <c r="F37">
        <v>0.9</v>
      </c>
      <c r="G37">
        <v>1</v>
      </c>
      <c r="H37">
        <v>0</v>
      </c>
      <c r="I37">
        <v>8</v>
      </c>
      <c r="J37">
        <v>-2</v>
      </c>
      <c r="K37">
        <v>1</v>
      </c>
      <c r="L37" s="26">
        <f t="shared" si="0"/>
        <v>0.90000000000000568</v>
      </c>
      <c r="M37" s="26">
        <f t="shared" si="0"/>
        <v>0</v>
      </c>
      <c r="N37" s="26">
        <f t="shared" si="1"/>
        <v>0.81000000000001027</v>
      </c>
      <c r="O37" s="26">
        <f t="shared" si="1"/>
        <v>0</v>
      </c>
      <c r="P37" s="26">
        <f t="shared" si="2"/>
        <v>0.81000000000001027</v>
      </c>
      <c r="Q37" s="26">
        <f t="shared" si="3"/>
        <v>0.90000000000000568</v>
      </c>
      <c r="W37">
        <v>34.191000000000003</v>
      </c>
      <c r="X37">
        <v>134.69999999999999</v>
      </c>
      <c r="Y37">
        <v>125.4</v>
      </c>
      <c r="Z37">
        <v>153.19999999999999</v>
      </c>
      <c r="AA37">
        <v>122.2</v>
      </c>
      <c r="AB37">
        <v>18.8</v>
      </c>
      <c r="AC37">
        <v>1</v>
      </c>
      <c r="AD37">
        <v>1</v>
      </c>
      <c r="AE37">
        <v>8</v>
      </c>
      <c r="AF37">
        <v>1</v>
      </c>
      <c r="AG37">
        <v>1</v>
      </c>
      <c r="AH37" s="10">
        <f t="shared" si="4"/>
        <v>-18.5</v>
      </c>
      <c r="AI37" s="10">
        <f t="shared" si="4"/>
        <v>3.2000000000000028</v>
      </c>
      <c r="AJ37" s="10">
        <f t="shared" si="5"/>
        <v>342.25</v>
      </c>
      <c r="AK37" s="10">
        <f t="shared" si="5"/>
        <v>10.240000000000018</v>
      </c>
      <c r="AL37" s="10">
        <f t="shared" si="6"/>
        <v>352.49</v>
      </c>
      <c r="AM37" s="10">
        <f t="shared" si="7"/>
        <v>18.774717041809179</v>
      </c>
      <c r="AN37"/>
      <c r="AO37"/>
      <c r="AP37"/>
      <c r="AQ37"/>
      <c r="AR37"/>
      <c r="AS37">
        <v>30.106000000000002</v>
      </c>
      <c r="AT37">
        <v>121.1</v>
      </c>
      <c r="AU37">
        <v>111.6</v>
      </c>
      <c r="AV37">
        <v>121.1</v>
      </c>
      <c r="AW37">
        <v>101.5</v>
      </c>
      <c r="AX37">
        <v>10</v>
      </c>
      <c r="AY37">
        <v>1</v>
      </c>
      <c r="AZ37">
        <v>1</v>
      </c>
      <c r="BA37">
        <v>7</v>
      </c>
      <c r="BB37">
        <v>1</v>
      </c>
      <c r="BC37">
        <v>1</v>
      </c>
      <c r="BD37" s="1">
        <f t="shared" si="8"/>
        <v>0</v>
      </c>
      <c r="BE37" s="1">
        <f t="shared" si="8"/>
        <v>10.099999999999994</v>
      </c>
      <c r="BF37" s="1">
        <f t="shared" si="9"/>
        <v>0</v>
      </c>
      <c r="BG37" s="1">
        <f t="shared" si="9"/>
        <v>102.00999999999989</v>
      </c>
      <c r="BH37" s="1">
        <f t="shared" si="10"/>
        <v>102.00999999999989</v>
      </c>
      <c r="BI37" s="1">
        <f t="shared" si="11"/>
        <v>10.099999999999994</v>
      </c>
      <c r="BJ37"/>
      <c r="BK37"/>
      <c r="BL37"/>
      <c r="BM37"/>
      <c r="BN37"/>
      <c r="BO37">
        <v>33.289000000000001</v>
      </c>
      <c r="BP37">
        <v>210.2</v>
      </c>
      <c r="BQ37">
        <v>120</v>
      </c>
      <c r="BR37">
        <v>194.3</v>
      </c>
      <c r="BS37">
        <v>130.30000000000001</v>
      </c>
      <c r="BT37">
        <v>18.899999999999999</v>
      </c>
      <c r="BU37">
        <v>1</v>
      </c>
      <c r="BV37">
        <v>0</v>
      </c>
      <c r="BW37">
        <v>9</v>
      </c>
      <c r="BX37">
        <v>-2</v>
      </c>
      <c r="BY37">
        <v>1</v>
      </c>
      <c r="BZ37" s="10">
        <f t="shared" si="12"/>
        <v>15.899999999999977</v>
      </c>
      <c r="CA37" s="10">
        <f t="shared" si="12"/>
        <v>-10.300000000000011</v>
      </c>
      <c r="CB37" s="10">
        <f t="shared" si="13"/>
        <v>252.80999999999926</v>
      </c>
      <c r="CC37" s="10">
        <f t="shared" si="13"/>
        <v>106.09000000000023</v>
      </c>
      <c r="CD37" s="10">
        <f t="shared" si="14"/>
        <v>358.89999999999952</v>
      </c>
      <c r="CE37" s="10">
        <f t="shared" si="15"/>
        <v>18.944656238633613</v>
      </c>
      <c r="CK37">
        <v>41.655999999999999</v>
      </c>
      <c r="CL37">
        <v>160.80000000000001</v>
      </c>
      <c r="CM37">
        <v>141.6</v>
      </c>
      <c r="CN37">
        <v>86.9</v>
      </c>
      <c r="CO37">
        <v>163.19999999999999</v>
      </c>
      <c r="CP37">
        <v>77</v>
      </c>
      <c r="CQ37">
        <v>2</v>
      </c>
      <c r="CR37">
        <v>0</v>
      </c>
      <c r="CS37">
        <v>9</v>
      </c>
      <c r="CT37">
        <v>0</v>
      </c>
      <c r="CU37">
        <v>1</v>
      </c>
      <c r="CV37" s="1">
        <f t="shared" si="16"/>
        <v>73.900000000000006</v>
      </c>
      <c r="CW37" s="1">
        <f t="shared" si="16"/>
        <v>-21.599999999999994</v>
      </c>
      <c r="CX37" s="1">
        <f t="shared" si="17"/>
        <v>5461.2100000000009</v>
      </c>
      <c r="CY37" s="1">
        <f t="shared" si="17"/>
        <v>466.55999999999977</v>
      </c>
      <c r="CZ37" s="1">
        <f t="shared" si="18"/>
        <v>5927.77</v>
      </c>
      <c r="DA37" s="1">
        <f t="shared" si="19"/>
        <v>76.992012572733799</v>
      </c>
      <c r="DB37"/>
      <c r="DC37"/>
      <c r="DD37"/>
      <c r="DE37"/>
      <c r="DF37"/>
      <c r="DG37" s="10">
        <v>37.630000000000003</v>
      </c>
      <c r="DH37" s="10">
        <v>116.4</v>
      </c>
      <c r="DI37" s="10">
        <v>130.9</v>
      </c>
      <c r="DJ37" s="10">
        <v>-1</v>
      </c>
      <c r="DK37" s="10">
        <v>-1</v>
      </c>
      <c r="DL37" s="10">
        <v>-1</v>
      </c>
      <c r="DM37" s="10">
        <v>-1</v>
      </c>
      <c r="DN37" s="10">
        <v>0</v>
      </c>
      <c r="DO37" s="10">
        <v>9</v>
      </c>
      <c r="DP37" s="10">
        <v>-1</v>
      </c>
      <c r="DQ37" s="10">
        <v>1</v>
      </c>
      <c r="DR37" s="10">
        <f t="shared" si="20"/>
        <v>-58.199999999999989</v>
      </c>
      <c r="DS37" s="10">
        <f t="shared" si="20"/>
        <v>6.2000000000000028</v>
      </c>
      <c r="DT37" s="10">
        <f t="shared" si="21"/>
        <v>3387.2399999999989</v>
      </c>
      <c r="DU37" s="10">
        <f t="shared" si="21"/>
        <v>38.440000000000033</v>
      </c>
      <c r="DV37" s="10">
        <f t="shared" si="22"/>
        <v>3425.6799999999989</v>
      </c>
      <c r="DW37" s="10">
        <f t="shared" si="23"/>
        <v>58.529308897337913</v>
      </c>
      <c r="DX37"/>
      <c r="DY37"/>
      <c r="DZ37"/>
      <c r="EA37"/>
      <c r="EB37"/>
      <c r="EC37" s="1">
        <v>35.356999999999999</v>
      </c>
      <c r="ED37" s="1">
        <v>138.9</v>
      </c>
      <c r="EE37" s="1">
        <v>97.3</v>
      </c>
      <c r="EF37" s="1">
        <v>116.4</v>
      </c>
      <c r="EG37" s="1">
        <v>159</v>
      </c>
      <c r="EH37" s="1">
        <v>65.7</v>
      </c>
      <c r="EI37" s="1">
        <v>2</v>
      </c>
      <c r="EJ37" s="1">
        <v>0</v>
      </c>
      <c r="EK37" s="1">
        <v>9</v>
      </c>
      <c r="EL37" s="1">
        <v>-2</v>
      </c>
      <c r="EM37" s="1">
        <v>1</v>
      </c>
      <c r="EN37" s="1">
        <f t="shared" si="24"/>
        <v>22.5</v>
      </c>
      <c r="EO37" s="1">
        <f t="shared" si="24"/>
        <v>-61.7</v>
      </c>
      <c r="EP37" s="1">
        <f t="shared" si="25"/>
        <v>506.25</v>
      </c>
      <c r="EQ37" s="1">
        <f t="shared" si="25"/>
        <v>3806.8900000000003</v>
      </c>
      <c r="ER37" s="1">
        <f t="shared" si="26"/>
        <v>4313.1400000000003</v>
      </c>
      <c r="ES37" s="1">
        <f t="shared" si="27"/>
        <v>65.67450037876192</v>
      </c>
      <c r="ET37"/>
      <c r="EU37"/>
      <c r="EV37"/>
      <c r="EW37"/>
      <c r="EX37"/>
      <c r="FJ37" s="10">
        <f t="shared" si="28"/>
        <v>0</v>
      </c>
      <c r="FK37" s="10">
        <f t="shared" si="28"/>
        <v>0</v>
      </c>
      <c r="FL37" s="10">
        <f t="shared" si="29"/>
        <v>0</v>
      </c>
      <c r="FM37" s="10">
        <f t="shared" si="29"/>
        <v>0</v>
      </c>
      <c r="FN37" s="10">
        <f t="shared" si="30"/>
        <v>0</v>
      </c>
      <c r="FO37" s="10">
        <f t="shared" si="31"/>
        <v>0</v>
      </c>
      <c r="FP37"/>
      <c r="FQ37"/>
      <c r="FR37"/>
      <c r="FS37"/>
      <c r="FT37"/>
    </row>
    <row r="38" spans="1:176" x14ac:dyDescent="0.35">
      <c r="A38">
        <v>35.726999999999997</v>
      </c>
      <c r="B38">
        <v>224.9</v>
      </c>
      <c r="C38">
        <v>146.1</v>
      </c>
      <c r="D38">
        <v>224.4</v>
      </c>
      <c r="E38">
        <v>159</v>
      </c>
      <c r="F38">
        <v>12.9</v>
      </c>
      <c r="G38">
        <v>1</v>
      </c>
      <c r="H38">
        <v>0</v>
      </c>
      <c r="I38">
        <v>8</v>
      </c>
      <c r="J38">
        <v>-2</v>
      </c>
      <c r="K38">
        <v>1</v>
      </c>
      <c r="L38" s="26">
        <f t="shared" si="0"/>
        <v>0.5</v>
      </c>
      <c r="M38" s="26">
        <f t="shared" si="0"/>
        <v>-12.900000000000006</v>
      </c>
      <c r="N38" s="26">
        <f t="shared" si="1"/>
        <v>0.25</v>
      </c>
      <c r="O38" s="26">
        <f t="shared" si="1"/>
        <v>166.41000000000014</v>
      </c>
      <c r="P38" s="26">
        <f t="shared" si="2"/>
        <v>166.66000000000014</v>
      </c>
      <c r="Q38" s="26">
        <f t="shared" si="3"/>
        <v>12.909686285886274</v>
      </c>
      <c r="W38">
        <v>34.222999999999999</v>
      </c>
      <c r="X38">
        <v>121.1</v>
      </c>
      <c r="Y38">
        <v>139.4</v>
      </c>
      <c r="Z38">
        <v>134.69999999999999</v>
      </c>
      <c r="AA38">
        <v>125.4</v>
      </c>
      <c r="AB38">
        <v>19.5</v>
      </c>
      <c r="AC38">
        <v>1</v>
      </c>
      <c r="AD38">
        <v>0</v>
      </c>
      <c r="AE38">
        <v>8</v>
      </c>
      <c r="AF38">
        <v>-2</v>
      </c>
      <c r="AG38">
        <v>1</v>
      </c>
      <c r="AH38" s="10">
        <f t="shared" si="4"/>
        <v>-13.599999999999994</v>
      </c>
      <c r="AI38" s="10">
        <f t="shared" si="4"/>
        <v>14</v>
      </c>
      <c r="AJ38" s="10">
        <f t="shared" si="5"/>
        <v>184.95999999999984</v>
      </c>
      <c r="AK38" s="10">
        <f t="shared" si="5"/>
        <v>196</v>
      </c>
      <c r="AL38" s="10">
        <f t="shared" si="6"/>
        <v>380.95999999999981</v>
      </c>
      <c r="AM38" s="10">
        <f t="shared" si="7"/>
        <v>19.518196638009357</v>
      </c>
      <c r="AN38"/>
      <c r="AO38"/>
      <c r="AP38"/>
      <c r="AQ38"/>
      <c r="AR38"/>
      <c r="AS38">
        <v>30.138000000000002</v>
      </c>
      <c r="AT38">
        <v>130.19999999999999</v>
      </c>
      <c r="AU38">
        <v>126</v>
      </c>
      <c r="AV38">
        <v>121.1</v>
      </c>
      <c r="AW38">
        <v>111.6</v>
      </c>
      <c r="AX38">
        <v>17.100000000000001</v>
      </c>
      <c r="AY38">
        <v>1</v>
      </c>
      <c r="AZ38">
        <v>0</v>
      </c>
      <c r="BA38">
        <v>7</v>
      </c>
      <c r="BB38">
        <v>-2</v>
      </c>
      <c r="BC38">
        <v>1</v>
      </c>
      <c r="BD38" s="1">
        <f t="shared" si="8"/>
        <v>9.0999999999999943</v>
      </c>
      <c r="BE38" s="1">
        <f t="shared" si="8"/>
        <v>14.400000000000006</v>
      </c>
      <c r="BF38" s="1">
        <f t="shared" si="9"/>
        <v>82.809999999999903</v>
      </c>
      <c r="BG38" s="1">
        <f t="shared" si="9"/>
        <v>207.36000000000016</v>
      </c>
      <c r="BH38" s="1">
        <f t="shared" si="10"/>
        <v>290.17000000000007</v>
      </c>
      <c r="BI38" s="1">
        <f t="shared" si="11"/>
        <v>17.03437700651245</v>
      </c>
      <c r="BJ38"/>
      <c r="BK38"/>
      <c r="BL38"/>
      <c r="BM38"/>
      <c r="BN38"/>
      <c r="BO38">
        <v>33.320999999999998</v>
      </c>
      <c r="BP38">
        <v>217.3</v>
      </c>
      <c r="BQ38">
        <v>163.19999999999999</v>
      </c>
      <c r="BR38">
        <v>210.2</v>
      </c>
      <c r="BS38">
        <v>120</v>
      </c>
      <c r="BT38">
        <v>43.8</v>
      </c>
      <c r="BU38">
        <v>1</v>
      </c>
      <c r="BV38">
        <v>0</v>
      </c>
      <c r="BW38">
        <v>9</v>
      </c>
      <c r="BX38">
        <v>-2</v>
      </c>
      <c r="BY38">
        <v>1</v>
      </c>
      <c r="BZ38" s="10">
        <f t="shared" si="12"/>
        <v>7.1000000000000227</v>
      </c>
      <c r="CA38" s="10">
        <f t="shared" si="12"/>
        <v>43.199999999999989</v>
      </c>
      <c r="CB38" s="10">
        <f t="shared" si="13"/>
        <v>50.410000000000323</v>
      </c>
      <c r="CC38" s="10">
        <f t="shared" si="13"/>
        <v>1866.2399999999991</v>
      </c>
      <c r="CD38" s="10">
        <f t="shared" si="14"/>
        <v>1916.6499999999994</v>
      </c>
      <c r="CE38" s="10">
        <f t="shared" si="15"/>
        <v>43.779561441384942</v>
      </c>
      <c r="CK38">
        <v>41.688000000000002</v>
      </c>
      <c r="CL38">
        <v>173.4</v>
      </c>
      <c r="CM38">
        <v>116.7</v>
      </c>
      <c r="CN38">
        <v>160.80000000000001</v>
      </c>
      <c r="CO38">
        <v>141.6</v>
      </c>
      <c r="CP38">
        <v>27.9</v>
      </c>
      <c r="CQ38">
        <v>1</v>
      </c>
      <c r="CR38">
        <v>1</v>
      </c>
      <c r="CS38">
        <v>10</v>
      </c>
      <c r="CT38">
        <v>1</v>
      </c>
      <c r="CU38">
        <v>1</v>
      </c>
      <c r="CV38" s="1">
        <f t="shared" si="16"/>
        <v>12.599999999999994</v>
      </c>
      <c r="CW38" s="1">
        <f t="shared" si="16"/>
        <v>-24.899999999999991</v>
      </c>
      <c r="CX38" s="1">
        <f t="shared" si="17"/>
        <v>158.75999999999985</v>
      </c>
      <c r="CY38" s="1">
        <f t="shared" si="17"/>
        <v>620.00999999999954</v>
      </c>
      <c r="CZ38" s="1">
        <f t="shared" si="18"/>
        <v>778.76999999999941</v>
      </c>
      <c r="DA38" s="1">
        <f t="shared" si="19"/>
        <v>27.906450867138219</v>
      </c>
      <c r="DB38"/>
      <c r="DC38"/>
      <c r="DD38"/>
      <c r="DE38"/>
      <c r="DF38"/>
      <c r="DG38" s="10">
        <v>38.414000000000001</v>
      </c>
      <c r="DH38" s="10">
        <v>114</v>
      </c>
      <c r="DI38" s="10">
        <v>122.9</v>
      </c>
      <c r="DJ38" s="10">
        <v>116.4</v>
      </c>
      <c r="DK38" s="10">
        <v>130.9</v>
      </c>
      <c r="DL38" s="10">
        <v>8.4</v>
      </c>
      <c r="DM38" s="10">
        <v>1</v>
      </c>
      <c r="DN38" s="10">
        <v>1</v>
      </c>
      <c r="DO38" s="10">
        <v>10</v>
      </c>
      <c r="DP38" s="10">
        <v>1</v>
      </c>
      <c r="DQ38" s="10">
        <v>1</v>
      </c>
      <c r="DR38" s="10">
        <f t="shared" si="20"/>
        <v>-2.4000000000000057</v>
      </c>
      <c r="DS38" s="10">
        <f t="shared" si="20"/>
        <v>-8</v>
      </c>
      <c r="DT38" s="10">
        <f t="shared" si="21"/>
        <v>5.7600000000000273</v>
      </c>
      <c r="DU38" s="10">
        <f t="shared" si="21"/>
        <v>64</v>
      </c>
      <c r="DV38" s="10">
        <f t="shared" si="22"/>
        <v>69.760000000000034</v>
      </c>
      <c r="DW38" s="10">
        <f t="shared" si="23"/>
        <v>8.3522452071284423</v>
      </c>
      <c r="DX38"/>
      <c r="DY38"/>
      <c r="DZ38"/>
      <c r="EA38"/>
      <c r="EB38"/>
      <c r="EC38" s="1">
        <v>35.476999999999997</v>
      </c>
      <c r="ED38" s="1">
        <v>162.19999999999999</v>
      </c>
      <c r="EE38" s="1">
        <v>74.400000000000006</v>
      </c>
      <c r="EF38" s="1">
        <v>138.9</v>
      </c>
      <c r="EG38" s="1">
        <v>97.3</v>
      </c>
      <c r="EH38" s="1">
        <v>32.700000000000003</v>
      </c>
      <c r="EI38" s="1">
        <v>1</v>
      </c>
      <c r="EJ38" s="1">
        <v>0</v>
      </c>
      <c r="EK38" s="1">
        <v>9</v>
      </c>
      <c r="EL38" s="1">
        <v>-2</v>
      </c>
      <c r="EM38" s="1">
        <v>1</v>
      </c>
      <c r="EN38" s="1">
        <f t="shared" si="24"/>
        <v>23.299999999999983</v>
      </c>
      <c r="EO38" s="1">
        <f t="shared" si="24"/>
        <v>-22.899999999999991</v>
      </c>
      <c r="EP38" s="1">
        <f t="shared" si="25"/>
        <v>542.88999999999919</v>
      </c>
      <c r="EQ38" s="1">
        <f t="shared" si="25"/>
        <v>524.40999999999963</v>
      </c>
      <c r="ER38" s="1">
        <f t="shared" si="26"/>
        <v>1067.2999999999988</v>
      </c>
      <c r="ES38" s="1">
        <f t="shared" si="27"/>
        <v>32.669557695199956</v>
      </c>
      <c r="ET38"/>
      <c r="EU38"/>
      <c r="EV38"/>
      <c r="EW38"/>
      <c r="EX38"/>
      <c r="FJ38" s="10">
        <f t="shared" si="28"/>
        <v>0</v>
      </c>
      <c r="FK38" s="10">
        <f t="shared" si="28"/>
        <v>0</v>
      </c>
      <c r="FL38" s="10">
        <f t="shared" si="29"/>
        <v>0</v>
      </c>
      <c r="FM38" s="10">
        <f t="shared" si="29"/>
        <v>0</v>
      </c>
      <c r="FN38" s="10">
        <f t="shared" si="30"/>
        <v>0</v>
      </c>
      <c r="FO38" s="10">
        <f t="shared" si="31"/>
        <v>0</v>
      </c>
      <c r="FP38"/>
      <c r="FQ38"/>
      <c r="FR38"/>
      <c r="FS38"/>
      <c r="FT38"/>
    </row>
    <row r="39" spans="1:176" x14ac:dyDescent="0.35">
      <c r="A39">
        <v>35.759</v>
      </c>
      <c r="B39">
        <v>214.9</v>
      </c>
      <c r="C39">
        <v>123.6</v>
      </c>
      <c r="D39">
        <v>224.9</v>
      </c>
      <c r="E39">
        <v>146.1</v>
      </c>
      <c r="F39">
        <v>24.6</v>
      </c>
      <c r="G39">
        <v>1</v>
      </c>
      <c r="H39">
        <v>0</v>
      </c>
      <c r="I39">
        <v>8</v>
      </c>
      <c r="J39">
        <v>-2</v>
      </c>
      <c r="K39">
        <v>1</v>
      </c>
      <c r="L39" s="26">
        <f t="shared" si="0"/>
        <v>-10</v>
      </c>
      <c r="M39" s="26">
        <f t="shared" si="0"/>
        <v>-22.5</v>
      </c>
      <c r="N39" s="26">
        <f t="shared" si="1"/>
        <v>100</v>
      </c>
      <c r="O39" s="26">
        <f t="shared" si="1"/>
        <v>506.25</v>
      </c>
      <c r="P39" s="26">
        <f t="shared" si="2"/>
        <v>606.25</v>
      </c>
      <c r="Q39" s="26">
        <f t="shared" si="3"/>
        <v>24.622144504490262</v>
      </c>
      <c r="W39">
        <v>37.302999999999997</v>
      </c>
      <c r="X39">
        <v>121.1</v>
      </c>
      <c r="Y39">
        <v>112</v>
      </c>
      <c r="Z39">
        <v>-1</v>
      </c>
      <c r="AA39">
        <v>-1</v>
      </c>
      <c r="AB39">
        <v>-1</v>
      </c>
      <c r="AC39">
        <v>-1</v>
      </c>
      <c r="AD39">
        <v>0</v>
      </c>
      <c r="AE39">
        <v>8</v>
      </c>
      <c r="AF39">
        <v>-1</v>
      </c>
      <c r="AG39">
        <v>1</v>
      </c>
      <c r="AH39" s="10">
        <f t="shared" si="4"/>
        <v>0</v>
      </c>
      <c r="AI39" s="10">
        <f t="shared" si="4"/>
        <v>-27.400000000000006</v>
      </c>
      <c r="AJ39" s="10">
        <f t="shared" si="5"/>
        <v>0</v>
      </c>
      <c r="AK39" s="10">
        <f t="shared" si="5"/>
        <v>750.76000000000033</v>
      </c>
      <c r="AL39" s="10">
        <f t="shared" si="6"/>
        <v>750.76000000000033</v>
      </c>
      <c r="AM39" s="10">
        <f t="shared" si="7"/>
        <v>27.400000000000006</v>
      </c>
      <c r="AN39"/>
      <c r="AO39"/>
      <c r="AP39"/>
      <c r="AQ39"/>
      <c r="AR39"/>
      <c r="AS39">
        <v>30.274000000000001</v>
      </c>
      <c r="AT39">
        <v>108.1</v>
      </c>
      <c r="AU39">
        <v>54.3</v>
      </c>
      <c r="AV39">
        <v>130.19999999999999</v>
      </c>
      <c r="AW39">
        <v>126</v>
      </c>
      <c r="AX39">
        <v>75</v>
      </c>
      <c r="AY39">
        <v>2</v>
      </c>
      <c r="AZ39">
        <v>0</v>
      </c>
      <c r="BA39">
        <v>7</v>
      </c>
      <c r="BB39">
        <v>-2</v>
      </c>
      <c r="BC39">
        <v>1</v>
      </c>
      <c r="BD39" s="1">
        <f t="shared" si="8"/>
        <v>-22.099999999999994</v>
      </c>
      <c r="BE39" s="1">
        <f t="shared" si="8"/>
        <v>-71.7</v>
      </c>
      <c r="BF39" s="1">
        <f t="shared" si="9"/>
        <v>488.40999999999974</v>
      </c>
      <c r="BG39" s="1">
        <f t="shared" si="9"/>
        <v>5140.8900000000003</v>
      </c>
      <c r="BH39" s="1">
        <f t="shared" si="10"/>
        <v>5629.3</v>
      </c>
      <c r="BI39" s="1">
        <f t="shared" si="11"/>
        <v>75.028661190241166</v>
      </c>
      <c r="BJ39"/>
      <c r="BK39"/>
      <c r="BL39"/>
      <c r="BM39"/>
      <c r="BN39"/>
      <c r="BO39">
        <v>33.512999999999998</v>
      </c>
      <c r="BP39">
        <v>219</v>
      </c>
      <c r="BQ39">
        <v>141.6</v>
      </c>
      <c r="BR39">
        <v>217.3</v>
      </c>
      <c r="BS39">
        <v>163.19999999999999</v>
      </c>
      <c r="BT39">
        <v>21.7</v>
      </c>
      <c r="BU39">
        <v>1</v>
      </c>
      <c r="BV39">
        <v>0</v>
      </c>
      <c r="BW39">
        <v>9</v>
      </c>
      <c r="BX39">
        <v>-2</v>
      </c>
      <c r="BY39">
        <v>1</v>
      </c>
      <c r="BZ39" s="10">
        <f t="shared" si="12"/>
        <v>1.6999999999999886</v>
      </c>
      <c r="CA39" s="10">
        <f t="shared" si="12"/>
        <v>-21.599999999999994</v>
      </c>
      <c r="CB39" s="10">
        <f t="shared" si="13"/>
        <v>2.8899999999999615</v>
      </c>
      <c r="CC39" s="10">
        <f t="shared" si="13"/>
        <v>466.55999999999977</v>
      </c>
      <c r="CD39" s="10">
        <f t="shared" si="14"/>
        <v>469.44999999999976</v>
      </c>
      <c r="CE39" s="10">
        <f t="shared" si="15"/>
        <v>21.666794871415565</v>
      </c>
      <c r="CK39">
        <v>44.616</v>
      </c>
      <c r="CL39">
        <v>79.599999999999994</v>
      </c>
      <c r="CM39">
        <v>86.4</v>
      </c>
      <c r="CN39">
        <v>-1</v>
      </c>
      <c r="CO39">
        <v>-1</v>
      </c>
      <c r="CP39">
        <v>-1</v>
      </c>
      <c r="CQ39">
        <v>-1</v>
      </c>
      <c r="CR39">
        <v>0</v>
      </c>
      <c r="CS39">
        <v>10</v>
      </c>
      <c r="CT39">
        <v>-1</v>
      </c>
      <c r="CU39">
        <v>1</v>
      </c>
      <c r="CV39" s="1">
        <f t="shared" si="16"/>
        <v>-93.800000000000011</v>
      </c>
      <c r="CW39" s="1">
        <f t="shared" si="16"/>
        <v>-30.299999999999997</v>
      </c>
      <c r="CX39" s="1">
        <f t="shared" si="17"/>
        <v>8798.4400000000023</v>
      </c>
      <c r="CY39" s="1">
        <f t="shared" si="17"/>
        <v>918.0899999999998</v>
      </c>
      <c r="CZ39" s="1">
        <f t="shared" si="18"/>
        <v>9716.5300000000025</v>
      </c>
      <c r="DA39" s="1">
        <f t="shared" si="19"/>
        <v>98.572460657122704</v>
      </c>
      <c r="DB39"/>
      <c r="DC39"/>
      <c r="DD39"/>
      <c r="DE39"/>
      <c r="DF39"/>
      <c r="DG39" s="10">
        <v>41.085999999999999</v>
      </c>
      <c r="DH39" s="10">
        <v>93.3</v>
      </c>
      <c r="DI39" s="10">
        <v>103.1</v>
      </c>
      <c r="DJ39" s="10">
        <v>-1</v>
      </c>
      <c r="DK39" s="10">
        <v>-1</v>
      </c>
      <c r="DL39" s="10">
        <v>-1</v>
      </c>
      <c r="DM39" s="10">
        <v>-1</v>
      </c>
      <c r="DN39" s="10">
        <v>0</v>
      </c>
      <c r="DO39" s="10">
        <v>10</v>
      </c>
      <c r="DP39" s="10">
        <v>-1</v>
      </c>
      <c r="DQ39" s="10">
        <v>1</v>
      </c>
      <c r="DR39" s="10">
        <f t="shared" si="20"/>
        <v>-20.700000000000003</v>
      </c>
      <c r="DS39" s="10">
        <f t="shared" si="20"/>
        <v>-19.800000000000011</v>
      </c>
      <c r="DT39" s="10">
        <f t="shared" si="21"/>
        <v>428.49000000000012</v>
      </c>
      <c r="DU39" s="10">
        <f t="shared" si="21"/>
        <v>392.04000000000048</v>
      </c>
      <c r="DV39" s="10">
        <f t="shared" si="22"/>
        <v>820.53000000000065</v>
      </c>
      <c r="DW39" s="10">
        <f t="shared" si="23"/>
        <v>28.644894833111199</v>
      </c>
      <c r="DX39"/>
      <c r="DY39"/>
      <c r="DZ39"/>
      <c r="EA39"/>
      <c r="EB39"/>
      <c r="EC39" s="1">
        <v>38.661000000000001</v>
      </c>
      <c r="ED39" s="1">
        <v>107.1</v>
      </c>
      <c r="EE39" s="1">
        <v>147.4</v>
      </c>
      <c r="EF39" s="1">
        <v>-1</v>
      </c>
      <c r="EG39" s="1">
        <v>-1</v>
      </c>
      <c r="EH39" s="1">
        <v>-1</v>
      </c>
      <c r="EI39" s="1">
        <v>-1</v>
      </c>
      <c r="EJ39" s="1">
        <v>0</v>
      </c>
      <c r="EK39" s="1">
        <v>9</v>
      </c>
      <c r="EL39" s="1">
        <v>-1</v>
      </c>
      <c r="EM39" s="1">
        <v>1</v>
      </c>
      <c r="EN39" s="1">
        <f t="shared" si="24"/>
        <v>-55.099999999999994</v>
      </c>
      <c r="EO39" s="1">
        <f t="shared" si="24"/>
        <v>73</v>
      </c>
      <c r="EP39" s="1">
        <f t="shared" si="25"/>
        <v>3036.0099999999993</v>
      </c>
      <c r="EQ39" s="1">
        <f t="shared" si="25"/>
        <v>5329</v>
      </c>
      <c r="ER39" s="1">
        <f t="shared" si="26"/>
        <v>8365.0099999999984</v>
      </c>
      <c r="ES39" s="1">
        <f t="shared" si="27"/>
        <v>91.460428601663565</v>
      </c>
      <c r="ET39"/>
      <c r="EU39"/>
      <c r="EV39"/>
      <c r="EW39"/>
      <c r="EX39"/>
      <c r="FJ39" s="10">
        <f t="shared" si="28"/>
        <v>0</v>
      </c>
      <c r="FK39" s="10">
        <f t="shared" si="28"/>
        <v>0</v>
      </c>
      <c r="FL39" s="10">
        <f t="shared" si="29"/>
        <v>0</v>
      </c>
      <c r="FM39" s="10">
        <f t="shared" si="29"/>
        <v>0</v>
      </c>
      <c r="FN39" s="10">
        <f t="shared" si="30"/>
        <v>0</v>
      </c>
      <c r="FO39" s="10">
        <f t="shared" si="31"/>
        <v>0</v>
      </c>
      <c r="FP39"/>
      <c r="FQ39"/>
      <c r="FR39"/>
      <c r="FS39"/>
      <c r="FT39"/>
    </row>
    <row r="40" spans="1:176" x14ac:dyDescent="0.35">
      <c r="A40">
        <v>35.831000000000003</v>
      </c>
      <c r="B40">
        <v>162.69999999999999</v>
      </c>
      <c r="C40">
        <v>24.5</v>
      </c>
      <c r="D40">
        <v>214.9</v>
      </c>
      <c r="E40">
        <v>123.6</v>
      </c>
      <c r="F40">
        <v>112</v>
      </c>
      <c r="G40">
        <v>3</v>
      </c>
      <c r="H40">
        <v>0</v>
      </c>
      <c r="I40">
        <v>8</v>
      </c>
      <c r="J40">
        <v>-2</v>
      </c>
      <c r="K40">
        <v>1</v>
      </c>
      <c r="L40" s="26">
        <f t="shared" si="0"/>
        <v>-52.200000000000017</v>
      </c>
      <c r="M40" s="26">
        <f t="shared" si="0"/>
        <v>-99.1</v>
      </c>
      <c r="N40" s="26">
        <f t="shared" si="1"/>
        <v>2724.840000000002</v>
      </c>
      <c r="O40" s="26">
        <f t="shared" si="1"/>
        <v>9820.81</v>
      </c>
      <c r="P40" s="26">
        <f t="shared" si="2"/>
        <v>12545.650000000001</v>
      </c>
      <c r="Q40" s="26">
        <f t="shared" si="3"/>
        <v>112.00736582921679</v>
      </c>
      <c r="W40">
        <v>37.511000000000003</v>
      </c>
      <c r="X40">
        <v>125.9</v>
      </c>
      <c r="Y40">
        <v>116</v>
      </c>
      <c r="Z40">
        <v>121.1</v>
      </c>
      <c r="AA40">
        <v>112</v>
      </c>
      <c r="AB40">
        <v>6.2</v>
      </c>
      <c r="AC40">
        <v>1</v>
      </c>
      <c r="AD40">
        <v>1</v>
      </c>
      <c r="AE40">
        <v>9</v>
      </c>
      <c r="AF40">
        <v>1</v>
      </c>
      <c r="AG40">
        <v>1</v>
      </c>
      <c r="AH40" s="10">
        <f t="shared" si="4"/>
        <v>4.8000000000000114</v>
      </c>
      <c r="AI40" s="10">
        <f t="shared" si="4"/>
        <v>4</v>
      </c>
      <c r="AJ40" s="10">
        <f t="shared" si="5"/>
        <v>23.040000000000109</v>
      </c>
      <c r="AK40" s="10">
        <f t="shared" si="5"/>
        <v>16</v>
      </c>
      <c r="AL40" s="10">
        <f t="shared" si="6"/>
        <v>39.040000000000106</v>
      </c>
      <c r="AM40" s="10">
        <f t="shared" si="7"/>
        <v>6.2481997407253322</v>
      </c>
      <c r="AN40"/>
      <c r="AO40"/>
      <c r="AP40"/>
      <c r="AQ40"/>
      <c r="AR40"/>
      <c r="AS40">
        <v>33.130000000000003</v>
      </c>
      <c r="AT40">
        <v>171.5</v>
      </c>
      <c r="AU40">
        <v>137.19999999999999</v>
      </c>
      <c r="AV40">
        <v>-1</v>
      </c>
      <c r="AW40">
        <v>-1</v>
      </c>
      <c r="AX40">
        <v>-1</v>
      </c>
      <c r="AY40">
        <v>-1</v>
      </c>
      <c r="AZ40">
        <v>0</v>
      </c>
      <c r="BA40">
        <v>7</v>
      </c>
      <c r="BB40">
        <v>-1</v>
      </c>
      <c r="BC40">
        <v>1</v>
      </c>
      <c r="BD40" s="1">
        <f t="shared" si="8"/>
        <v>63.400000000000006</v>
      </c>
      <c r="BE40" s="1">
        <f t="shared" si="8"/>
        <v>82.899999999999991</v>
      </c>
      <c r="BF40" s="1">
        <f t="shared" si="9"/>
        <v>4019.5600000000009</v>
      </c>
      <c r="BG40" s="1">
        <f t="shared" si="9"/>
        <v>6872.4099999999989</v>
      </c>
      <c r="BH40" s="1">
        <f t="shared" si="10"/>
        <v>10891.97</v>
      </c>
      <c r="BI40" s="1">
        <f t="shared" si="11"/>
        <v>104.36460127840282</v>
      </c>
      <c r="BJ40"/>
      <c r="BK40"/>
      <c r="BL40"/>
      <c r="BM40"/>
      <c r="BN40"/>
      <c r="BO40">
        <v>33.561</v>
      </c>
      <c r="BP40">
        <v>222.1</v>
      </c>
      <c r="BQ40">
        <v>98.4</v>
      </c>
      <c r="BR40">
        <v>219</v>
      </c>
      <c r="BS40">
        <v>141.6</v>
      </c>
      <c r="BT40">
        <v>43.3</v>
      </c>
      <c r="BU40">
        <v>1</v>
      </c>
      <c r="BV40">
        <v>0</v>
      </c>
      <c r="BW40">
        <v>9</v>
      </c>
      <c r="BX40">
        <v>-2</v>
      </c>
      <c r="BY40">
        <v>1</v>
      </c>
      <c r="BZ40" s="10">
        <f t="shared" si="12"/>
        <v>3.0999999999999943</v>
      </c>
      <c r="CA40" s="10">
        <f t="shared" si="12"/>
        <v>-43.199999999999989</v>
      </c>
      <c r="CB40" s="10">
        <f t="shared" si="13"/>
        <v>9.6099999999999639</v>
      </c>
      <c r="CC40" s="10">
        <f t="shared" si="13"/>
        <v>1866.2399999999991</v>
      </c>
      <c r="CD40" s="10">
        <f t="shared" si="14"/>
        <v>1875.849999999999</v>
      </c>
      <c r="CE40" s="10">
        <f t="shared" si="15"/>
        <v>43.311084031688686</v>
      </c>
      <c r="CK40">
        <v>44.648000000000003</v>
      </c>
      <c r="CL40">
        <v>75.099999999999994</v>
      </c>
      <c r="CM40">
        <v>89.7</v>
      </c>
      <c r="CN40">
        <v>79.599999999999994</v>
      </c>
      <c r="CO40">
        <v>86.4</v>
      </c>
      <c r="CP40">
        <v>5.6</v>
      </c>
      <c r="CQ40">
        <v>1</v>
      </c>
      <c r="CR40">
        <v>1</v>
      </c>
      <c r="CS40">
        <v>11</v>
      </c>
      <c r="CT40">
        <v>1</v>
      </c>
      <c r="CU40">
        <v>1</v>
      </c>
      <c r="CV40" s="1">
        <f t="shared" si="16"/>
        <v>-4.5</v>
      </c>
      <c r="CW40" s="1">
        <f t="shared" si="16"/>
        <v>3.2999999999999972</v>
      </c>
      <c r="CX40" s="1">
        <f t="shared" si="17"/>
        <v>20.25</v>
      </c>
      <c r="CY40" s="1">
        <f t="shared" si="17"/>
        <v>10.889999999999981</v>
      </c>
      <c r="CZ40" s="1">
        <f t="shared" si="18"/>
        <v>31.139999999999979</v>
      </c>
      <c r="DA40" s="1">
        <f t="shared" si="19"/>
        <v>5.5803225713214806</v>
      </c>
      <c r="DB40"/>
      <c r="DC40"/>
      <c r="DD40"/>
      <c r="DE40"/>
      <c r="DF40"/>
      <c r="DG40" s="10">
        <v>42.35</v>
      </c>
      <c r="DH40" s="10">
        <v>116.4</v>
      </c>
      <c r="DI40" s="10">
        <v>120.7</v>
      </c>
      <c r="DJ40" s="10">
        <v>93.3</v>
      </c>
      <c r="DK40" s="10">
        <v>103.1</v>
      </c>
      <c r="DL40" s="10">
        <v>29</v>
      </c>
      <c r="DM40" s="10">
        <v>1</v>
      </c>
      <c r="DN40" s="10">
        <v>1</v>
      </c>
      <c r="DO40" s="10">
        <v>11</v>
      </c>
      <c r="DP40" s="10">
        <v>1</v>
      </c>
      <c r="DQ40" s="10">
        <v>1</v>
      </c>
      <c r="DR40" s="10">
        <f t="shared" si="20"/>
        <v>23.100000000000009</v>
      </c>
      <c r="DS40" s="10">
        <f t="shared" si="20"/>
        <v>17.600000000000009</v>
      </c>
      <c r="DT40" s="10">
        <f t="shared" si="21"/>
        <v>533.61000000000035</v>
      </c>
      <c r="DU40" s="10">
        <f t="shared" si="21"/>
        <v>309.76000000000028</v>
      </c>
      <c r="DV40" s="10">
        <f t="shared" si="22"/>
        <v>843.37000000000057</v>
      </c>
      <c r="DW40" s="10">
        <f t="shared" si="23"/>
        <v>29.040833321376997</v>
      </c>
      <c r="DX40"/>
      <c r="DY40"/>
      <c r="DZ40"/>
      <c r="EA40"/>
      <c r="EB40"/>
      <c r="EC40" s="1">
        <v>39.156999999999996</v>
      </c>
      <c r="ED40" s="1">
        <v>166.7</v>
      </c>
      <c r="EE40" s="1">
        <v>124.2</v>
      </c>
      <c r="EF40" s="1">
        <v>107.1</v>
      </c>
      <c r="EG40" s="1">
        <v>147.4</v>
      </c>
      <c r="EH40" s="1">
        <v>64</v>
      </c>
      <c r="EI40" s="1">
        <v>2</v>
      </c>
      <c r="EJ40" s="1">
        <v>0</v>
      </c>
      <c r="EK40" s="1">
        <v>9</v>
      </c>
      <c r="EL40" s="1">
        <v>0</v>
      </c>
      <c r="EM40" s="1">
        <v>1</v>
      </c>
      <c r="EN40" s="1">
        <f t="shared" si="24"/>
        <v>59.599999999999994</v>
      </c>
      <c r="EO40" s="1">
        <f t="shared" si="24"/>
        <v>-23.200000000000003</v>
      </c>
      <c r="EP40" s="1">
        <f t="shared" si="25"/>
        <v>3552.1599999999994</v>
      </c>
      <c r="EQ40" s="1">
        <f t="shared" si="25"/>
        <v>538.24000000000012</v>
      </c>
      <c r="ER40" s="1">
        <f t="shared" si="26"/>
        <v>4090.3999999999996</v>
      </c>
      <c r="ES40" s="1">
        <f t="shared" si="27"/>
        <v>63.956235036155775</v>
      </c>
      <c r="ET40"/>
      <c r="EU40"/>
      <c r="EV40"/>
      <c r="EW40"/>
      <c r="EX40"/>
      <c r="FJ40" s="10">
        <f t="shared" si="28"/>
        <v>0</v>
      </c>
      <c r="FK40" s="10">
        <f t="shared" si="28"/>
        <v>0</v>
      </c>
      <c r="FL40" s="10">
        <f t="shared" si="29"/>
        <v>0</v>
      </c>
      <c r="FM40" s="10">
        <f t="shared" si="29"/>
        <v>0</v>
      </c>
      <c r="FN40" s="10">
        <f t="shared" si="30"/>
        <v>0</v>
      </c>
      <c r="FO40" s="10">
        <f t="shared" si="31"/>
        <v>0</v>
      </c>
      <c r="FP40"/>
      <c r="FQ40"/>
      <c r="FR40"/>
      <c r="FS40"/>
      <c r="FT40"/>
    </row>
    <row r="41" spans="1:176" x14ac:dyDescent="0.35">
      <c r="A41">
        <v>35.911000000000001</v>
      </c>
      <c r="B41">
        <v>159.1</v>
      </c>
      <c r="C41">
        <v>81.3</v>
      </c>
      <c r="D41">
        <v>162.69999999999999</v>
      </c>
      <c r="E41">
        <v>24.5</v>
      </c>
      <c r="F41">
        <v>56.9</v>
      </c>
      <c r="G41">
        <v>2</v>
      </c>
      <c r="H41">
        <v>0</v>
      </c>
      <c r="I41">
        <v>8</v>
      </c>
      <c r="J41">
        <v>-2</v>
      </c>
      <c r="K41">
        <v>1</v>
      </c>
      <c r="L41" s="26">
        <f t="shared" si="0"/>
        <v>-3.5999999999999943</v>
      </c>
      <c r="M41" s="26">
        <f t="shared" si="0"/>
        <v>56.8</v>
      </c>
      <c r="N41" s="26">
        <f t="shared" si="1"/>
        <v>12.959999999999958</v>
      </c>
      <c r="O41" s="26">
        <f t="shared" si="1"/>
        <v>3226.24</v>
      </c>
      <c r="P41" s="26">
        <f t="shared" si="2"/>
        <v>3239.2</v>
      </c>
      <c r="Q41" s="26">
        <f t="shared" si="3"/>
        <v>56.913970165505056</v>
      </c>
      <c r="W41">
        <v>37.598999999999997</v>
      </c>
      <c r="X41">
        <v>157.9</v>
      </c>
      <c r="Y41">
        <v>122</v>
      </c>
      <c r="Z41">
        <v>125.9</v>
      </c>
      <c r="AA41">
        <v>116</v>
      </c>
      <c r="AB41">
        <v>32.6</v>
      </c>
      <c r="AC41">
        <v>1</v>
      </c>
      <c r="AD41">
        <v>0</v>
      </c>
      <c r="AE41">
        <v>9</v>
      </c>
      <c r="AF41">
        <v>-2</v>
      </c>
      <c r="AG41">
        <v>1</v>
      </c>
      <c r="AH41" s="10">
        <f t="shared" si="4"/>
        <v>32</v>
      </c>
      <c r="AI41" s="10">
        <f t="shared" si="4"/>
        <v>6</v>
      </c>
      <c r="AJ41" s="10">
        <f t="shared" si="5"/>
        <v>1024</v>
      </c>
      <c r="AK41" s="10">
        <f t="shared" si="5"/>
        <v>36</v>
      </c>
      <c r="AL41" s="10">
        <f t="shared" si="6"/>
        <v>1060</v>
      </c>
      <c r="AM41" s="10">
        <f t="shared" si="7"/>
        <v>32.557641192199412</v>
      </c>
      <c r="AN41"/>
      <c r="AO41"/>
      <c r="AP41"/>
      <c r="AQ41"/>
      <c r="AR41"/>
      <c r="AS41">
        <v>33.817999999999998</v>
      </c>
      <c r="AT41">
        <v>208.1</v>
      </c>
      <c r="AU41">
        <v>130</v>
      </c>
      <c r="AV41">
        <v>171.5</v>
      </c>
      <c r="AW41">
        <v>137.19999999999999</v>
      </c>
      <c r="AX41">
        <v>37.299999999999997</v>
      </c>
      <c r="AY41">
        <v>1</v>
      </c>
      <c r="AZ41">
        <v>1</v>
      </c>
      <c r="BA41">
        <v>8</v>
      </c>
      <c r="BB41">
        <v>1</v>
      </c>
      <c r="BC41">
        <v>1</v>
      </c>
      <c r="BD41" s="1">
        <f t="shared" si="8"/>
        <v>36.599999999999994</v>
      </c>
      <c r="BE41" s="1">
        <f t="shared" si="8"/>
        <v>-7.1999999999999886</v>
      </c>
      <c r="BF41" s="1">
        <f t="shared" si="9"/>
        <v>1339.5599999999995</v>
      </c>
      <c r="BG41" s="1">
        <f t="shared" si="9"/>
        <v>51.839999999999833</v>
      </c>
      <c r="BH41" s="1">
        <f t="shared" si="10"/>
        <v>1391.3999999999994</v>
      </c>
      <c r="BI41" s="1">
        <f t="shared" si="11"/>
        <v>37.301474501686918</v>
      </c>
      <c r="BJ41"/>
      <c r="BK41"/>
      <c r="BL41"/>
      <c r="BM41"/>
      <c r="BN41"/>
      <c r="BO41">
        <v>36.625</v>
      </c>
      <c r="BP41">
        <v>118.8</v>
      </c>
      <c r="BQ41">
        <v>134.30000000000001</v>
      </c>
      <c r="BR41">
        <v>-1</v>
      </c>
      <c r="BS41">
        <v>-1</v>
      </c>
      <c r="BT41">
        <v>-1</v>
      </c>
      <c r="BU41">
        <v>-1</v>
      </c>
      <c r="BV41">
        <v>0</v>
      </c>
      <c r="BW41">
        <v>9</v>
      </c>
      <c r="BX41">
        <v>-1</v>
      </c>
      <c r="BY41">
        <v>1</v>
      </c>
      <c r="BZ41" s="10">
        <f t="shared" si="12"/>
        <v>-103.3</v>
      </c>
      <c r="CA41" s="10">
        <f t="shared" si="12"/>
        <v>35.900000000000006</v>
      </c>
      <c r="CB41" s="10">
        <f t="shared" si="13"/>
        <v>10670.89</v>
      </c>
      <c r="CC41" s="10">
        <f t="shared" si="13"/>
        <v>1288.8100000000004</v>
      </c>
      <c r="CD41" s="10">
        <f t="shared" si="14"/>
        <v>11959.7</v>
      </c>
      <c r="CE41" s="10">
        <f t="shared" si="15"/>
        <v>109.36041331304486</v>
      </c>
      <c r="CK41">
        <v>47.335999999999999</v>
      </c>
      <c r="CL41">
        <v>75.099999999999994</v>
      </c>
      <c r="CM41">
        <v>101.5</v>
      </c>
      <c r="CN41">
        <v>-1</v>
      </c>
      <c r="CO41">
        <v>-1</v>
      </c>
      <c r="CP41">
        <v>-1</v>
      </c>
      <c r="CQ41">
        <v>-1</v>
      </c>
      <c r="CR41">
        <v>0</v>
      </c>
      <c r="CS41">
        <v>11</v>
      </c>
      <c r="CT41">
        <v>-1</v>
      </c>
      <c r="CU41">
        <v>1</v>
      </c>
      <c r="CV41" s="1">
        <f t="shared" si="16"/>
        <v>0</v>
      </c>
      <c r="CW41" s="1">
        <f t="shared" si="16"/>
        <v>11.799999999999997</v>
      </c>
      <c r="CX41" s="1">
        <f t="shared" si="17"/>
        <v>0</v>
      </c>
      <c r="CY41" s="1">
        <f t="shared" si="17"/>
        <v>139.23999999999992</v>
      </c>
      <c r="CZ41" s="1">
        <f t="shared" si="18"/>
        <v>139.23999999999992</v>
      </c>
      <c r="DA41" s="1">
        <f t="shared" si="19"/>
        <v>11.799999999999997</v>
      </c>
      <c r="DB41"/>
      <c r="DC41"/>
      <c r="DD41"/>
      <c r="DE41"/>
      <c r="DF41"/>
      <c r="DG41" s="10">
        <v>45.125999999999998</v>
      </c>
      <c r="DH41" s="10">
        <v>97.9</v>
      </c>
      <c r="DI41" s="10">
        <v>104.9</v>
      </c>
      <c r="DJ41" s="10">
        <v>-1</v>
      </c>
      <c r="DK41" s="10">
        <v>-1</v>
      </c>
      <c r="DL41" s="10">
        <v>-1</v>
      </c>
      <c r="DM41" s="10">
        <v>-1</v>
      </c>
      <c r="DN41" s="10">
        <v>0</v>
      </c>
      <c r="DO41" s="10">
        <v>11</v>
      </c>
      <c r="DP41" s="10">
        <v>-1</v>
      </c>
      <c r="DQ41" s="10">
        <v>1</v>
      </c>
      <c r="DR41" s="10">
        <f t="shared" si="20"/>
        <v>-18.5</v>
      </c>
      <c r="DS41" s="10">
        <f t="shared" si="20"/>
        <v>-15.799999999999997</v>
      </c>
      <c r="DT41" s="10">
        <f t="shared" si="21"/>
        <v>342.25</v>
      </c>
      <c r="DU41" s="10">
        <f t="shared" si="21"/>
        <v>249.6399999999999</v>
      </c>
      <c r="DV41" s="10">
        <f t="shared" si="22"/>
        <v>591.88999999999987</v>
      </c>
      <c r="DW41" s="10">
        <f t="shared" si="23"/>
        <v>24.328789530101982</v>
      </c>
      <c r="DX41"/>
      <c r="DY41"/>
      <c r="DZ41"/>
      <c r="EA41"/>
      <c r="EB41"/>
      <c r="EC41" s="1">
        <v>39.844999999999999</v>
      </c>
      <c r="ED41" s="1">
        <v>148.4</v>
      </c>
      <c r="EE41" s="1">
        <v>123.8</v>
      </c>
      <c r="EF41" s="1">
        <v>166.7</v>
      </c>
      <c r="EG41" s="1">
        <v>124.2</v>
      </c>
      <c r="EH41" s="1">
        <v>18.3</v>
      </c>
      <c r="EI41" s="1">
        <v>1</v>
      </c>
      <c r="EJ41" s="1">
        <v>1</v>
      </c>
      <c r="EK41" s="1">
        <v>10</v>
      </c>
      <c r="EL41" s="1">
        <v>1</v>
      </c>
      <c r="EM41" s="1">
        <v>1</v>
      </c>
      <c r="EN41" s="1">
        <f t="shared" si="24"/>
        <v>-18.299999999999983</v>
      </c>
      <c r="EO41" s="1">
        <f t="shared" si="24"/>
        <v>-0.40000000000000568</v>
      </c>
      <c r="EP41" s="1">
        <f t="shared" si="25"/>
        <v>334.88999999999936</v>
      </c>
      <c r="EQ41" s="1">
        <f t="shared" si="25"/>
        <v>0.16000000000000456</v>
      </c>
      <c r="ER41" s="1">
        <f t="shared" si="26"/>
        <v>335.04999999999939</v>
      </c>
      <c r="ES41" s="1">
        <f t="shared" si="27"/>
        <v>18.304371062672416</v>
      </c>
      <c r="ET41"/>
      <c r="EU41"/>
      <c r="EV41"/>
      <c r="EW41"/>
      <c r="EX41"/>
      <c r="FJ41" s="10">
        <f t="shared" si="28"/>
        <v>0</v>
      </c>
      <c r="FK41" s="10">
        <f t="shared" si="28"/>
        <v>0</v>
      </c>
      <c r="FL41" s="10">
        <f t="shared" si="29"/>
        <v>0</v>
      </c>
      <c r="FM41" s="10">
        <f t="shared" si="29"/>
        <v>0</v>
      </c>
      <c r="FN41" s="10">
        <f t="shared" si="30"/>
        <v>0</v>
      </c>
      <c r="FO41" s="10">
        <f t="shared" si="31"/>
        <v>0</v>
      </c>
      <c r="FP41"/>
      <c r="FQ41"/>
      <c r="FR41"/>
      <c r="FS41"/>
      <c r="FT41"/>
    </row>
    <row r="42" spans="1:176" x14ac:dyDescent="0.35">
      <c r="A42">
        <v>38.991</v>
      </c>
      <c r="B42">
        <v>157.9</v>
      </c>
      <c r="C42">
        <v>124.5</v>
      </c>
      <c r="D42">
        <v>-1</v>
      </c>
      <c r="E42">
        <v>-1</v>
      </c>
      <c r="F42">
        <v>-1</v>
      </c>
      <c r="G42">
        <v>-1</v>
      </c>
      <c r="H42">
        <v>0</v>
      </c>
      <c r="I42">
        <v>8</v>
      </c>
      <c r="J42">
        <v>-1</v>
      </c>
      <c r="K42">
        <v>1</v>
      </c>
      <c r="L42" s="26">
        <f t="shared" si="0"/>
        <v>-1.1999999999999886</v>
      </c>
      <c r="M42" s="26">
        <f t="shared" si="0"/>
        <v>43.2</v>
      </c>
      <c r="N42" s="26">
        <f t="shared" si="1"/>
        <v>1.4399999999999726</v>
      </c>
      <c r="O42" s="26">
        <f t="shared" si="1"/>
        <v>1866.2400000000002</v>
      </c>
      <c r="P42" s="26">
        <f t="shared" si="2"/>
        <v>1867.6800000000003</v>
      </c>
      <c r="Q42" s="26">
        <f t="shared" si="3"/>
        <v>43.216663452885861</v>
      </c>
      <c r="W42">
        <v>37.798999999999999</v>
      </c>
      <c r="X42">
        <v>171.5</v>
      </c>
      <c r="Y42">
        <v>137.4</v>
      </c>
      <c r="Z42">
        <v>157.9</v>
      </c>
      <c r="AA42">
        <v>122</v>
      </c>
      <c r="AB42">
        <v>20.5</v>
      </c>
      <c r="AC42">
        <v>1</v>
      </c>
      <c r="AD42">
        <v>0</v>
      </c>
      <c r="AE42">
        <v>9</v>
      </c>
      <c r="AF42">
        <v>-2</v>
      </c>
      <c r="AG42">
        <v>1</v>
      </c>
      <c r="AH42" s="10">
        <f t="shared" si="4"/>
        <v>13.599999999999994</v>
      </c>
      <c r="AI42" s="10">
        <f t="shared" si="4"/>
        <v>15.400000000000006</v>
      </c>
      <c r="AJ42" s="10">
        <f t="shared" si="5"/>
        <v>184.95999999999984</v>
      </c>
      <c r="AK42" s="10">
        <f t="shared" si="5"/>
        <v>237.16000000000017</v>
      </c>
      <c r="AL42" s="10">
        <f t="shared" si="6"/>
        <v>422.12</v>
      </c>
      <c r="AM42" s="10">
        <f t="shared" si="7"/>
        <v>20.54555913086816</v>
      </c>
      <c r="AN42"/>
      <c r="AO42"/>
      <c r="AP42"/>
      <c r="AQ42"/>
      <c r="AR42"/>
      <c r="AS42">
        <v>34.090000000000003</v>
      </c>
      <c r="AT42">
        <v>194.3</v>
      </c>
      <c r="AU42">
        <v>111.3</v>
      </c>
      <c r="AV42">
        <v>208.1</v>
      </c>
      <c r="AW42">
        <v>130</v>
      </c>
      <c r="AX42">
        <v>23.2</v>
      </c>
      <c r="AY42">
        <v>1</v>
      </c>
      <c r="AZ42">
        <v>0</v>
      </c>
      <c r="BA42">
        <v>8</v>
      </c>
      <c r="BB42">
        <v>-2</v>
      </c>
      <c r="BC42">
        <v>1</v>
      </c>
      <c r="BD42" s="1">
        <f t="shared" si="8"/>
        <v>-13.799999999999983</v>
      </c>
      <c r="BE42" s="1">
        <f t="shared" si="8"/>
        <v>-18.700000000000003</v>
      </c>
      <c r="BF42" s="1">
        <f t="shared" si="9"/>
        <v>190.43999999999954</v>
      </c>
      <c r="BG42" s="1">
        <f t="shared" si="9"/>
        <v>349.69000000000011</v>
      </c>
      <c r="BH42" s="1">
        <f t="shared" si="10"/>
        <v>540.12999999999965</v>
      </c>
      <c r="BI42" s="1">
        <f t="shared" si="11"/>
        <v>23.240697063556411</v>
      </c>
      <c r="BJ42"/>
      <c r="BK42"/>
      <c r="BL42"/>
      <c r="BM42"/>
      <c r="BN42"/>
      <c r="BO42">
        <v>37.161000000000001</v>
      </c>
      <c r="BP42">
        <v>146.1</v>
      </c>
      <c r="BQ42">
        <v>126.7</v>
      </c>
      <c r="BR42">
        <v>118.8</v>
      </c>
      <c r="BS42">
        <v>134.30000000000001</v>
      </c>
      <c r="BT42">
        <v>28.3</v>
      </c>
      <c r="BU42">
        <v>1</v>
      </c>
      <c r="BV42">
        <v>1</v>
      </c>
      <c r="BW42">
        <v>10</v>
      </c>
      <c r="BX42">
        <v>1</v>
      </c>
      <c r="BY42">
        <v>1</v>
      </c>
      <c r="BZ42" s="10">
        <f t="shared" si="12"/>
        <v>27.299999999999997</v>
      </c>
      <c r="CA42" s="10">
        <f t="shared" si="12"/>
        <v>-7.6000000000000085</v>
      </c>
      <c r="CB42" s="10">
        <f t="shared" si="13"/>
        <v>745.28999999999985</v>
      </c>
      <c r="CC42" s="10">
        <f t="shared" si="13"/>
        <v>57.760000000000133</v>
      </c>
      <c r="CD42" s="10">
        <f t="shared" si="14"/>
        <v>803.05</v>
      </c>
      <c r="CE42" s="10">
        <f t="shared" si="15"/>
        <v>28.338136847718129</v>
      </c>
      <c r="CK42">
        <v>47.8</v>
      </c>
      <c r="CL42">
        <v>95.2</v>
      </c>
      <c r="CM42">
        <v>115.3</v>
      </c>
      <c r="CN42">
        <v>75.099999999999994</v>
      </c>
      <c r="CO42">
        <v>101.5</v>
      </c>
      <c r="CP42">
        <v>24.5</v>
      </c>
      <c r="CQ42">
        <v>1</v>
      </c>
      <c r="CR42">
        <v>1</v>
      </c>
      <c r="CS42">
        <v>12</v>
      </c>
      <c r="CT42">
        <v>1</v>
      </c>
      <c r="CU42">
        <v>1</v>
      </c>
      <c r="CV42" s="1">
        <f t="shared" si="16"/>
        <v>20.100000000000009</v>
      </c>
      <c r="CW42" s="1">
        <f t="shared" si="16"/>
        <v>13.799999999999997</v>
      </c>
      <c r="CX42" s="1">
        <f t="shared" si="17"/>
        <v>404.01000000000033</v>
      </c>
      <c r="CY42" s="1">
        <f t="shared" si="17"/>
        <v>190.43999999999991</v>
      </c>
      <c r="CZ42" s="1">
        <f t="shared" si="18"/>
        <v>594.45000000000027</v>
      </c>
      <c r="DA42" s="1">
        <f t="shared" si="19"/>
        <v>24.381345327934639</v>
      </c>
      <c r="DB42"/>
      <c r="DC42"/>
      <c r="DD42"/>
      <c r="DE42"/>
      <c r="DF42"/>
      <c r="DG42" s="10">
        <v>45.686</v>
      </c>
      <c r="DH42" s="10">
        <v>102.6</v>
      </c>
      <c r="DI42" s="10">
        <v>120</v>
      </c>
      <c r="DJ42" s="10">
        <v>97.9</v>
      </c>
      <c r="DK42" s="10">
        <v>104.9</v>
      </c>
      <c r="DL42" s="10">
        <v>15.9</v>
      </c>
      <c r="DM42" s="10">
        <v>1</v>
      </c>
      <c r="DN42" s="10">
        <v>1</v>
      </c>
      <c r="DO42" s="10">
        <v>12</v>
      </c>
      <c r="DP42" s="10">
        <v>1</v>
      </c>
      <c r="DQ42" s="10">
        <v>1</v>
      </c>
      <c r="DR42" s="10">
        <f t="shared" si="20"/>
        <v>4.6999999999999886</v>
      </c>
      <c r="DS42" s="10">
        <f t="shared" si="20"/>
        <v>15.099999999999994</v>
      </c>
      <c r="DT42" s="10">
        <f t="shared" si="21"/>
        <v>22.089999999999893</v>
      </c>
      <c r="DU42" s="10">
        <f t="shared" si="21"/>
        <v>228.00999999999982</v>
      </c>
      <c r="DV42" s="10">
        <f t="shared" si="22"/>
        <v>250.09999999999971</v>
      </c>
      <c r="DW42" s="10">
        <f t="shared" si="23"/>
        <v>15.814550262337519</v>
      </c>
      <c r="DX42"/>
      <c r="DY42"/>
      <c r="DZ42"/>
      <c r="EA42"/>
      <c r="EB42"/>
      <c r="EC42" s="1">
        <v>42.476999999999997</v>
      </c>
      <c r="ED42" s="1">
        <v>97.9</v>
      </c>
      <c r="EE42" s="1">
        <v>95.7</v>
      </c>
      <c r="EF42" s="1">
        <v>-1</v>
      </c>
      <c r="EG42" s="1">
        <v>-1</v>
      </c>
      <c r="EH42" s="1">
        <v>-1</v>
      </c>
      <c r="EI42" s="1">
        <v>-1</v>
      </c>
      <c r="EJ42" s="1">
        <v>0</v>
      </c>
      <c r="EK42" s="1">
        <v>10</v>
      </c>
      <c r="EL42" s="1">
        <v>-1</v>
      </c>
      <c r="EM42" s="1">
        <v>1</v>
      </c>
      <c r="EN42" s="1">
        <f t="shared" si="24"/>
        <v>-50.5</v>
      </c>
      <c r="EO42" s="1">
        <f t="shared" si="24"/>
        <v>-28.099999999999994</v>
      </c>
      <c r="EP42" s="1">
        <f t="shared" si="25"/>
        <v>2550.25</v>
      </c>
      <c r="EQ42" s="1">
        <f t="shared" si="25"/>
        <v>789.60999999999967</v>
      </c>
      <c r="ER42" s="1">
        <f t="shared" si="26"/>
        <v>3339.8599999999997</v>
      </c>
      <c r="ES42" s="1">
        <f t="shared" si="27"/>
        <v>57.79152186956145</v>
      </c>
      <c r="ET42"/>
      <c r="EU42"/>
      <c r="EV42"/>
      <c r="EW42"/>
      <c r="EX42"/>
      <c r="FJ42" s="10">
        <f t="shared" si="28"/>
        <v>0</v>
      </c>
      <c r="FK42" s="10">
        <f t="shared" si="28"/>
        <v>0</v>
      </c>
      <c r="FL42" s="10">
        <f t="shared" si="29"/>
        <v>0</v>
      </c>
      <c r="FM42" s="10">
        <f t="shared" si="29"/>
        <v>0</v>
      </c>
      <c r="FN42" s="10">
        <f t="shared" si="30"/>
        <v>0</v>
      </c>
      <c r="FO42" s="10">
        <f t="shared" si="31"/>
        <v>0</v>
      </c>
      <c r="FP42"/>
      <c r="FQ42"/>
      <c r="FR42"/>
      <c r="FS42"/>
      <c r="FT42"/>
    </row>
    <row r="43" spans="1:176" x14ac:dyDescent="0.35">
      <c r="A43">
        <v>39.406999999999996</v>
      </c>
      <c r="B43">
        <v>162.19999999999999</v>
      </c>
      <c r="C43">
        <v>129.6</v>
      </c>
      <c r="D43">
        <v>157.9</v>
      </c>
      <c r="E43">
        <v>124.5</v>
      </c>
      <c r="F43">
        <v>6.7</v>
      </c>
      <c r="G43">
        <v>1</v>
      </c>
      <c r="H43">
        <v>1</v>
      </c>
      <c r="I43">
        <v>9</v>
      </c>
      <c r="J43">
        <v>1</v>
      </c>
      <c r="K43">
        <v>1</v>
      </c>
      <c r="L43" s="26">
        <f t="shared" si="0"/>
        <v>4.2999999999999829</v>
      </c>
      <c r="M43" s="26">
        <f t="shared" si="0"/>
        <v>5.0999999999999943</v>
      </c>
      <c r="N43" s="26">
        <f t="shared" si="1"/>
        <v>18.489999999999853</v>
      </c>
      <c r="O43" s="26">
        <f t="shared" si="1"/>
        <v>26.009999999999941</v>
      </c>
      <c r="P43" s="26">
        <f t="shared" si="2"/>
        <v>44.499999999999794</v>
      </c>
      <c r="Q43" s="26">
        <f t="shared" si="3"/>
        <v>6.6708320320631511</v>
      </c>
      <c r="W43">
        <v>40.006999999999998</v>
      </c>
      <c r="X43">
        <v>134.69999999999999</v>
      </c>
      <c r="Y43">
        <v>91.5</v>
      </c>
      <c r="Z43">
        <v>-1</v>
      </c>
      <c r="AA43">
        <v>-1</v>
      </c>
      <c r="AB43">
        <v>-1</v>
      </c>
      <c r="AC43">
        <v>-1</v>
      </c>
      <c r="AD43">
        <v>0</v>
      </c>
      <c r="AE43">
        <v>9</v>
      </c>
      <c r="AF43">
        <v>-1</v>
      </c>
      <c r="AG43">
        <v>1</v>
      </c>
      <c r="AH43" s="10">
        <f t="shared" si="4"/>
        <v>-36.800000000000011</v>
      </c>
      <c r="AI43" s="10">
        <f t="shared" si="4"/>
        <v>-45.900000000000006</v>
      </c>
      <c r="AJ43" s="10">
        <f t="shared" si="5"/>
        <v>1354.2400000000009</v>
      </c>
      <c r="AK43" s="10">
        <f t="shared" si="5"/>
        <v>2106.8100000000004</v>
      </c>
      <c r="AL43" s="10">
        <f t="shared" si="6"/>
        <v>3461.0500000000011</v>
      </c>
      <c r="AM43" s="10">
        <f t="shared" si="7"/>
        <v>58.830689270142003</v>
      </c>
      <c r="AN43"/>
      <c r="AO43"/>
      <c r="AP43"/>
      <c r="AQ43"/>
      <c r="AR43"/>
      <c r="AS43">
        <v>37.345999999999997</v>
      </c>
      <c r="AT43">
        <v>65.8</v>
      </c>
      <c r="AU43">
        <v>150.30000000000001</v>
      </c>
      <c r="AV43">
        <v>-1</v>
      </c>
      <c r="AW43">
        <v>-1</v>
      </c>
      <c r="AX43">
        <v>-1</v>
      </c>
      <c r="AY43">
        <v>-1</v>
      </c>
      <c r="AZ43">
        <v>0</v>
      </c>
      <c r="BA43">
        <v>8</v>
      </c>
      <c r="BB43">
        <v>-1</v>
      </c>
      <c r="BC43">
        <v>1</v>
      </c>
      <c r="BD43" s="1">
        <f t="shared" si="8"/>
        <v>-128.5</v>
      </c>
      <c r="BE43" s="1">
        <f t="shared" si="8"/>
        <v>39.000000000000014</v>
      </c>
      <c r="BF43" s="1">
        <f t="shared" si="9"/>
        <v>16512.25</v>
      </c>
      <c r="BG43" s="1">
        <f t="shared" si="9"/>
        <v>1521.0000000000011</v>
      </c>
      <c r="BH43" s="1">
        <f t="shared" si="10"/>
        <v>18033.25</v>
      </c>
      <c r="BI43" s="1">
        <f t="shared" si="11"/>
        <v>134.28793691169733</v>
      </c>
      <c r="BJ43"/>
      <c r="BK43"/>
      <c r="BL43"/>
      <c r="BM43"/>
      <c r="BN43"/>
      <c r="BO43">
        <v>39.792999999999999</v>
      </c>
      <c r="BP43">
        <v>128.30000000000001</v>
      </c>
      <c r="BQ43">
        <v>96.4</v>
      </c>
      <c r="BR43">
        <v>-1</v>
      </c>
      <c r="BS43">
        <v>-1</v>
      </c>
      <c r="BT43">
        <v>-1</v>
      </c>
      <c r="BU43">
        <v>-1</v>
      </c>
      <c r="BV43">
        <v>0</v>
      </c>
      <c r="BW43">
        <v>10</v>
      </c>
      <c r="BX43">
        <v>-1</v>
      </c>
      <c r="BY43">
        <v>1</v>
      </c>
      <c r="BZ43" s="10">
        <f t="shared" si="12"/>
        <v>-17.799999999999983</v>
      </c>
      <c r="CA43" s="10">
        <f t="shared" si="12"/>
        <v>-30.299999999999997</v>
      </c>
      <c r="CB43" s="10">
        <f t="shared" si="13"/>
        <v>316.83999999999941</v>
      </c>
      <c r="CC43" s="10">
        <f t="shared" si="13"/>
        <v>918.0899999999998</v>
      </c>
      <c r="CD43" s="10">
        <f t="shared" si="14"/>
        <v>1234.9299999999992</v>
      </c>
      <c r="CE43" s="10">
        <f t="shared" si="15"/>
        <v>35.141570824310051</v>
      </c>
      <c r="CK43">
        <v>47.832000000000001</v>
      </c>
      <c r="CL43">
        <v>102.6</v>
      </c>
      <c r="CM43">
        <v>119.1</v>
      </c>
      <c r="CN43">
        <v>95.2</v>
      </c>
      <c r="CO43">
        <v>115.3</v>
      </c>
      <c r="CP43">
        <v>8.3000000000000007</v>
      </c>
      <c r="CQ43">
        <v>1</v>
      </c>
      <c r="CR43">
        <v>0</v>
      </c>
      <c r="CS43">
        <v>12</v>
      </c>
      <c r="CT43">
        <v>-2</v>
      </c>
      <c r="CU43">
        <v>1</v>
      </c>
      <c r="CV43" s="1">
        <f t="shared" si="16"/>
        <v>7.3999999999999915</v>
      </c>
      <c r="CW43" s="1">
        <f t="shared" si="16"/>
        <v>3.7999999999999972</v>
      </c>
      <c r="CX43" s="1">
        <f t="shared" si="17"/>
        <v>54.759999999999877</v>
      </c>
      <c r="CY43" s="1">
        <f t="shared" si="17"/>
        <v>14.439999999999978</v>
      </c>
      <c r="CZ43" s="1">
        <f t="shared" si="18"/>
        <v>69.199999999999861</v>
      </c>
      <c r="DA43" s="1">
        <f t="shared" si="19"/>
        <v>8.3186537372341594</v>
      </c>
      <c r="DB43"/>
      <c r="DC43"/>
      <c r="DD43"/>
      <c r="DE43"/>
      <c r="DF43"/>
      <c r="DG43" s="10">
        <v>48.302</v>
      </c>
      <c r="DH43" s="10">
        <v>93.3</v>
      </c>
      <c r="DI43" s="10">
        <v>112</v>
      </c>
      <c r="DJ43" s="10">
        <v>-1</v>
      </c>
      <c r="DK43" s="10">
        <v>-1</v>
      </c>
      <c r="DL43" s="10">
        <v>-1</v>
      </c>
      <c r="DM43" s="10">
        <v>-1</v>
      </c>
      <c r="DN43" s="10">
        <v>0</v>
      </c>
      <c r="DO43" s="10">
        <v>12</v>
      </c>
      <c r="DP43" s="10">
        <v>-1</v>
      </c>
      <c r="DQ43" s="10">
        <v>1</v>
      </c>
      <c r="DR43" s="10">
        <f t="shared" si="20"/>
        <v>-9.2999999999999972</v>
      </c>
      <c r="DS43" s="10">
        <f t="shared" si="20"/>
        <v>-8</v>
      </c>
      <c r="DT43" s="10">
        <f t="shared" si="21"/>
        <v>86.489999999999952</v>
      </c>
      <c r="DU43" s="10">
        <f t="shared" si="21"/>
        <v>64</v>
      </c>
      <c r="DV43" s="10">
        <f t="shared" si="22"/>
        <v>150.48999999999995</v>
      </c>
      <c r="DW43" s="10">
        <f t="shared" si="23"/>
        <v>12.267436570041841</v>
      </c>
      <c r="DX43"/>
      <c r="DY43"/>
      <c r="DZ43"/>
      <c r="EA43"/>
      <c r="EB43"/>
      <c r="EC43" s="1">
        <v>42.732999999999997</v>
      </c>
      <c r="ED43" s="1">
        <v>102.6</v>
      </c>
      <c r="EE43" s="1">
        <v>105.1</v>
      </c>
      <c r="EF43" s="1">
        <v>97.9</v>
      </c>
      <c r="EG43" s="1">
        <v>95.7</v>
      </c>
      <c r="EH43" s="1">
        <v>10.5</v>
      </c>
      <c r="EI43" s="1">
        <v>1</v>
      </c>
      <c r="EJ43" s="1">
        <v>1</v>
      </c>
      <c r="EK43" s="1">
        <v>11</v>
      </c>
      <c r="EL43" s="1">
        <v>1</v>
      </c>
      <c r="EM43" s="1">
        <v>1</v>
      </c>
      <c r="EN43" s="1">
        <f t="shared" si="24"/>
        <v>4.6999999999999886</v>
      </c>
      <c r="EO43" s="1">
        <f t="shared" si="24"/>
        <v>9.3999999999999915</v>
      </c>
      <c r="EP43" s="1">
        <f t="shared" si="25"/>
        <v>22.089999999999893</v>
      </c>
      <c r="EQ43" s="1">
        <f t="shared" si="25"/>
        <v>88.359999999999843</v>
      </c>
      <c r="ER43" s="1">
        <f t="shared" si="26"/>
        <v>110.44999999999973</v>
      </c>
      <c r="ES43" s="1">
        <f t="shared" si="27"/>
        <v>10.509519494248998</v>
      </c>
      <c r="ET43"/>
      <c r="EU43"/>
      <c r="EV43"/>
      <c r="EW43"/>
      <c r="EX43"/>
      <c r="FJ43" s="10">
        <f t="shared" si="28"/>
        <v>0</v>
      </c>
      <c r="FK43" s="10">
        <f t="shared" si="28"/>
        <v>0</v>
      </c>
      <c r="FL43" s="10">
        <f t="shared" si="29"/>
        <v>0</v>
      </c>
      <c r="FM43" s="10">
        <f t="shared" si="29"/>
        <v>0</v>
      </c>
      <c r="FN43" s="10">
        <f t="shared" si="30"/>
        <v>0</v>
      </c>
      <c r="FO43" s="10">
        <f t="shared" si="31"/>
        <v>0</v>
      </c>
      <c r="FP43"/>
      <c r="FQ43"/>
      <c r="FR43"/>
      <c r="FS43"/>
      <c r="FT43"/>
    </row>
    <row r="44" spans="1:176" x14ac:dyDescent="0.35">
      <c r="A44">
        <v>39.814999999999998</v>
      </c>
      <c r="B44">
        <v>168.2</v>
      </c>
      <c r="C44">
        <v>141.6</v>
      </c>
      <c r="D44">
        <v>162.19999999999999</v>
      </c>
      <c r="E44">
        <v>129.6</v>
      </c>
      <c r="F44">
        <v>13.4</v>
      </c>
      <c r="G44">
        <v>1</v>
      </c>
      <c r="H44">
        <v>0</v>
      </c>
      <c r="I44">
        <v>9</v>
      </c>
      <c r="J44">
        <v>-2</v>
      </c>
      <c r="K44">
        <v>1</v>
      </c>
      <c r="L44" s="26">
        <f t="shared" si="0"/>
        <v>6</v>
      </c>
      <c r="M44" s="26">
        <f t="shared" si="0"/>
        <v>12</v>
      </c>
      <c r="N44" s="26">
        <f t="shared" si="1"/>
        <v>36</v>
      </c>
      <c r="O44" s="26">
        <f t="shared" si="1"/>
        <v>144</v>
      </c>
      <c r="P44" s="26">
        <f t="shared" si="2"/>
        <v>180</v>
      </c>
      <c r="Q44" s="26">
        <f t="shared" si="3"/>
        <v>13.416407864998739</v>
      </c>
      <c r="W44">
        <v>40.414999999999999</v>
      </c>
      <c r="X44">
        <v>134.69999999999999</v>
      </c>
      <c r="Y44">
        <v>108.4</v>
      </c>
      <c r="Z44">
        <v>134.69999999999999</v>
      </c>
      <c r="AA44">
        <v>91.5</v>
      </c>
      <c r="AB44">
        <v>16.899999999999999</v>
      </c>
      <c r="AC44">
        <v>1</v>
      </c>
      <c r="AD44">
        <v>1</v>
      </c>
      <c r="AE44">
        <v>10</v>
      </c>
      <c r="AF44">
        <v>1</v>
      </c>
      <c r="AG44">
        <v>1</v>
      </c>
      <c r="AH44" s="10">
        <f t="shared" si="4"/>
        <v>0</v>
      </c>
      <c r="AI44" s="10">
        <f t="shared" si="4"/>
        <v>16.900000000000006</v>
      </c>
      <c r="AJ44" s="10">
        <f t="shared" si="5"/>
        <v>0</v>
      </c>
      <c r="AK44" s="10">
        <f t="shared" si="5"/>
        <v>285.61000000000018</v>
      </c>
      <c r="AL44" s="10">
        <f t="shared" si="6"/>
        <v>285.61000000000018</v>
      </c>
      <c r="AM44" s="10">
        <f t="shared" si="7"/>
        <v>16.900000000000006</v>
      </c>
      <c r="AN44"/>
      <c r="AO44"/>
      <c r="AP44"/>
      <c r="AQ44"/>
      <c r="AR44"/>
      <c r="AS44">
        <v>37.802</v>
      </c>
      <c r="AT44">
        <v>79.599999999999994</v>
      </c>
      <c r="AU44">
        <v>146.5</v>
      </c>
      <c r="AV44">
        <v>65.8</v>
      </c>
      <c r="AW44">
        <v>150.30000000000001</v>
      </c>
      <c r="AX44">
        <v>14.3</v>
      </c>
      <c r="AY44">
        <v>1</v>
      </c>
      <c r="AZ44">
        <v>1</v>
      </c>
      <c r="BA44">
        <v>9</v>
      </c>
      <c r="BB44">
        <v>1</v>
      </c>
      <c r="BC44">
        <v>1</v>
      </c>
      <c r="BD44" s="1">
        <f t="shared" si="8"/>
        <v>13.799999999999997</v>
      </c>
      <c r="BE44" s="1">
        <f t="shared" si="8"/>
        <v>-3.8000000000000114</v>
      </c>
      <c r="BF44" s="1">
        <f t="shared" si="9"/>
        <v>190.43999999999991</v>
      </c>
      <c r="BG44" s="1">
        <f t="shared" si="9"/>
        <v>14.440000000000087</v>
      </c>
      <c r="BH44" s="1">
        <f t="shared" si="10"/>
        <v>204.88</v>
      </c>
      <c r="BI44" s="1">
        <f t="shared" si="11"/>
        <v>14.313629868066311</v>
      </c>
      <c r="BJ44"/>
      <c r="BK44"/>
      <c r="BL44"/>
      <c r="BM44"/>
      <c r="BN44"/>
      <c r="BO44">
        <v>40.121000000000002</v>
      </c>
      <c r="BP44">
        <v>125.9</v>
      </c>
      <c r="BQ44">
        <v>100.4</v>
      </c>
      <c r="BR44">
        <v>128.30000000000001</v>
      </c>
      <c r="BS44">
        <v>96.4</v>
      </c>
      <c r="BT44">
        <v>4.7</v>
      </c>
      <c r="BU44">
        <v>1</v>
      </c>
      <c r="BV44">
        <v>1</v>
      </c>
      <c r="BW44">
        <v>11</v>
      </c>
      <c r="BX44">
        <v>1</v>
      </c>
      <c r="BY44">
        <v>1</v>
      </c>
      <c r="BZ44" s="10">
        <f t="shared" si="12"/>
        <v>-2.4000000000000057</v>
      </c>
      <c r="CA44" s="10">
        <f t="shared" si="12"/>
        <v>4</v>
      </c>
      <c r="CB44" s="10">
        <f t="shared" si="13"/>
        <v>5.7600000000000273</v>
      </c>
      <c r="CC44" s="10">
        <f t="shared" si="13"/>
        <v>16</v>
      </c>
      <c r="CD44" s="10">
        <f t="shared" si="14"/>
        <v>21.760000000000026</v>
      </c>
      <c r="CE44" s="10">
        <f t="shared" si="15"/>
        <v>4.6647615158762434</v>
      </c>
      <c r="CK44">
        <v>51.304000000000002</v>
      </c>
      <c r="CL44">
        <v>75.099999999999994</v>
      </c>
      <c r="CM44">
        <v>105.8</v>
      </c>
      <c r="CN44">
        <v>-1</v>
      </c>
      <c r="CO44">
        <v>-1</v>
      </c>
      <c r="CP44">
        <v>-1</v>
      </c>
      <c r="CQ44">
        <v>-1</v>
      </c>
      <c r="CR44">
        <v>0</v>
      </c>
      <c r="CS44">
        <v>12</v>
      </c>
      <c r="CT44">
        <v>-1</v>
      </c>
      <c r="CU44">
        <v>1</v>
      </c>
      <c r="CV44" s="1">
        <f t="shared" si="16"/>
        <v>-27.5</v>
      </c>
      <c r="CW44" s="1">
        <f t="shared" si="16"/>
        <v>-13.299999999999997</v>
      </c>
      <c r="CX44" s="1">
        <f t="shared" si="17"/>
        <v>756.25</v>
      </c>
      <c r="CY44" s="1">
        <f t="shared" si="17"/>
        <v>176.88999999999993</v>
      </c>
      <c r="CZ44" s="1">
        <f t="shared" si="18"/>
        <v>933.13999999999987</v>
      </c>
      <c r="DA44" s="1">
        <f t="shared" si="19"/>
        <v>30.547340309755281</v>
      </c>
      <c r="DB44"/>
      <c r="DC44"/>
      <c r="DD44"/>
      <c r="DE44"/>
      <c r="DF44"/>
      <c r="DG44" s="10">
        <v>49.006</v>
      </c>
      <c r="DH44" s="10">
        <v>93.3</v>
      </c>
      <c r="DI44" s="10">
        <v>116</v>
      </c>
      <c r="DJ44" s="10">
        <v>93.3</v>
      </c>
      <c r="DK44" s="10">
        <v>112</v>
      </c>
      <c r="DL44" s="10">
        <v>4</v>
      </c>
      <c r="DM44" s="10">
        <v>1</v>
      </c>
      <c r="DN44" s="10">
        <v>1</v>
      </c>
      <c r="DO44" s="10">
        <v>13</v>
      </c>
      <c r="DP44" s="10">
        <v>1</v>
      </c>
      <c r="DQ44" s="10">
        <v>1</v>
      </c>
      <c r="DR44" s="10">
        <f t="shared" si="20"/>
        <v>0</v>
      </c>
      <c r="DS44" s="10">
        <f t="shared" si="20"/>
        <v>4</v>
      </c>
      <c r="DT44" s="10">
        <f t="shared" si="21"/>
        <v>0</v>
      </c>
      <c r="DU44" s="10">
        <f t="shared" si="21"/>
        <v>16</v>
      </c>
      <c r="DV44" s="10">
        <f t="shared" si="22"/>
        <v>16</v>
      </c>
      <c r="DW44" s="10">
        <f t="shared" si="23"/>
        <v>4</v>
      </c>
      <c r="DX44"/>
      <c r="DY44"/>
      <c r="DZ44"/>
      <c r="EA44"/>
      <c r="EB44"/>
      <c r="EC44" s="1">
        <v>42.789000000000001</v>
      </c>
      <c r="ED44" s="1">
        <v>130.19999999999999</v>
      </c>
      <c r="EE44" s="1">
        <v>119.8</v>
      </c>
      <c r="EF44" s="1">
        <v>102.6</v>
      </c>
      <c r="EG44" s="1">
        <v>105.1</v>
      </c>
      <c r="EH44" s="1">
        <v>31.2</v>
      </c>
      <c r="EI44" s="1">
        <v>1</v>
      </c>
      <c r="EJ44" s="1">
        <v>0</v>
      </c>
      <c r="EK44" s="1">
        <v>11</v>
      </c>
      <c r="EL44" s="1">
        <v>-2</v>
      </c>
      <c r="EM44" s="1">
        <v>1</v>
      </c>
      <c r="EN44" s="1">
        <f t="shared" si="24"/>
        <v>27.599999999999994</v>
      </c>
      <c r="EO44" s="1">
        <f t="shared" si="24"/>
        <v>14.700000000000003</v>
      </c>
      <c r="EP44" s="1">
        <f t="shared" si="25"/>
        <v>761.75999999999965</v>
      </c>
      <c r="EQ44" s="1">
        <f t="shared" si="25"/>
        <v>216.09000000000009</v>
      </c>
      <c r="ER44" s="1">
        <f t="shared" si="26"/>
        <v>977.84999999999968</v>
      </c>
      <c r="ES44" s="1">
        <f t="shared" si="27"/>
        <v>31.270593214712122</v>
      </c>
      <c r="ET44"/>
      <c r="EU44"/>
      <c r="EV44"/>
      <c r="EW44"/>
      <c r="EX44"/>
      <c r="FJ44" s="10">
        <f t="shared" si="28"/>
        <v>0</v>
      </c>
      <c r="FK44" s="10">
        <f t="shared" si="28"/>
        <v>0</v>
      </c>
      <c r="FL44" s="10">
        <f t="shared" si="29"/>
        <v>0</v>
      </c>
      <c r="FM44" s="10">
        <f t="shared" si="29"/>
        <v>0</v>
      </c>
      <c r="FN44" s="10">
        <f t="shared" si="30"/>
        <v>0</v>
      </c>
      <c r="FO44" s="10">
        <f t="shared" si="31"/>
        <v>0</v>
      </c>
      <c r="FP44"/>
      <c r="FQ44"/>
      <c r="FR44"/>
      <c r="FS44"/>
      <c r="FT44"/>
    </row>
    <row r="45" spans="1:176" x14ac:dyDescent="0.35">
      <c r="A45">
        <v>39.863</v>
      </c>
      <c r="B45">
        <v>163.9</v>
      </c>
      <c r="C45">
        <v>102.9</v>
      </c>
      <c r="D45">
        <v>168.2</v>
      </c>
      <c r="E45">
        <v>141.6</v>
      </c>
      <c r="F45">
        <v>39</v>
      </c>
      <c r="G45">
        <v>1</v>
      </c>
      <c r="H45">
        <v>0</v>
      </c>
      <c r="I45">
        <v>9</v>
      </c>
      <c r="J45">
        <v>-2</v>
      </c>
      <c r="K45">
        <v>1</v>
      </c>
      <c r="L45" s="26">
        <f t="shared" si="0"/>
        <v>-4.2999999999999829</v>
      </c>
      <c r="M45" s="26">
        <f t="shared" si="0"/>
        <v>-38.699999999999989</v>
      </c>
      <c r="N45" s="26">
        <f t="shared" si="1"/>
        <v>18.489999999999853</v>
      </c>
      <c r="O45" s="26">
        <f t="shared" si="1"/>
        <v>1497.6899999999991</v>
      </c>
      <c r="P45" s="26">
        <f t="shared" si="2"/>
        <v>1516.1799999999989</v>
      </c>
      <c r="Q45" s="26">
        <f t="shared" si="3"/>
        <v>38.938156093990877</v>
      </c>
      <c r="W45">
        <v>43.719000000000001</v>
      </c>
      <c r="X45">
        <v>128.69999999999999</v>
      </c>
      <c r="Y45">
        <v>159</v>
      </c>
      <c r="Z45">
        <v>-1</v>
      </c>
      <c r="AA45">
        <v>-1</v>
      </c>
      <c r="AB45">
        <v>-1</v>
      </c>
      <c r="AC45">
        <v>-1</v>
      </c>
      <c r="AD45">
        <v>0</v>
      </c>
      <c r="AE45">
        <v>10</v>
      </c>
      <c r="AF45">
        <v>-1</v>
      </c>
      <c r="AG45">
        <v>1</v>
      </c>
      <c r="AH45" s="10">
        <f t="shared" si="4"/>
        <v>-6</v>
      </c>
      <c r="AI45" s="10">
        <f t="shared" si="4"/>
        <v>50.599999999999994</v>
      </c>
      <c r="AJ45" s="10">
        <f t="shared" si="5"/>
        <v>36</v>
      </c>
      <c r="AK45" s="10">
        <f t="shared" si="5"/>
        <v>2560.3599999999992</v>
      </c>
      <c r="AL45" s="10">
        <f t="shared" si="6"/>
        <v>2596.3599999999992</v>
      </c>
      <c r="AM45" s="10">
        <f t="shared" si="7"/>
        <v>50.954489497982408</v>
      </c>
      <c r="AN45"/>
      <c r="AO45"/>
      <c r="AP45"/>
      <c r="AQ45"/>
      <c r="AR45"/>
      <c r="AS45">
        <v>41.537999999999997</v>
      </c>
      <c r="AT45">
        <v>225.2</v>
      </c>
      <c r="AU45">
        <v>119.6</v>
      </c>
      <c r="AV45">
        <v>-1</v>
      </c>
      <c r="AW45">
        <v>-1</v>
      </c>
      <c r="AX45">
        <v>-1</v>
      </c>
      <c r="AY45">
        <v>-1</v>
      </c>
      <c r="AZ45">
        <v>0</v>
      </c>
      <c r="BA45">
        <v>9</v>
      </c>
      <c r="BB45">
        <v>-1</v>
      </c>
      <c r="BC45">
        <v>1</v>
      </c>
      <c r="BD45" s="1">
        <f t="shared" si="8"/>
        <v>145.6</v>
      </c>
      <c r="BE45" s="1">
        <f t="shared" si="8"/>
        <v>-26.900000000000006</v>
      </c>
      <c r="BF45" s="1">
        <f t="shared" si="9"/>
        <v>21199.359999999997</v>
      </c>
      <c r="BG45" s="1">
        <f t="shared" si="9"/>
        <v>723.61000000000035</v>
      </c>
      <c r="BH45" s="1">
        <f t="shared" si="10"/>
        <v>21922.969999999998</v>
      </c>
      <c r="BI45" s="1">
        <f t="shared" si="11"/>
        <v>148.06407396799534</v>
      </c>
      <c r="BJ45"/>
      <c r="BK45"/>
      <c r="BL45"/>
      <c r="BM45"/>
      <c r="BN45"/>
      <c r="BO45">
        <v>42.680999999999997</v>
      </c>
      <c r="BP45">
        <v>89.1</v>
      </c>
      <c r="BQ45">
        <v>98.4</v>
      </c>
      <c r="BR45">
        <v>-1</v>
      </c>
      <c r="BS45">
        <v>-1</v>
      </c>
      <c r="BT45">
        <v>-1</v>
      </c>
      <c r="BU45">
        <v>-1</v>
      </c>
      <c r="BV45">
        <v>0</v>
      </c>
      <c r="BW45">
        <v>11</v>
      </c>
      <c r="BX45">
        <v>-1</v>
      </c>
      <c r="BY45">
        <v>1</v>
      </c>
      <c r="BZ45" s="10">
        <f t="shared" si="12"/>
        <v>-36.800000000000011</v>
      </c>
      <c r="CA45" s="10">
        <f t="shared" si="12"/>
        <v>-2</v>
      </c>
      <c r="CB45" s="10">
        <f t="shared" si="13"/>
        <v>1354.2400000000009</v>
      </c>
      <c r="CC45" s="10">
        <f t="shared" si="13"/>
        <v>4</v>
      </c>
      <c r="CD45" s="10">
        <f t="shared" si="14"/>
        <v>1358.2400000000009</v>
      </c>
      <c r="CE45" s="10">
        <f t="shared" si="15"/>
        <v>36.854307753639887</v>
      </c>
      <c r="CK45">
        <v>51.68</v>
      </c>
      <c r="CL45">
        <v>116.4</v>
      </c>
      <c r="CM45">
        <v>116</v>
      </c>
      <c r="CN45">
        <v>75.099999999999994</v>
      </c>
      <c r="CO45">
        <v>105.8</v>
      </c>
      <c r="CP45">
        <v>42.6</v>
      </c>
      <c r="CQ45">
        <v>1</v>
      </c>
      <c r="CR45">
        <v>1</v>
      </c>
      <c r="CS45">
        <v>13</v>
      </c>
      <c r="CT45">
        <v>1</v>
      </c>
      <c r="CU45">
        <v>1</v>
      </c>
      <c r="CV45" s="1">
        <f t="shared" si="16"/>
        <v>41.300000000000011</v>
      </c>
      <c r="CW45" s="1">
        <f t="shared" si="16"/>
        <v>10.200000000000003</v>
      </c>
      <c r="CX45" s="1">
        <f t="shared" si="17"/>
        <v>1705.690000000001</v>
      </c>
      <c r="CY45" s="1">
        <f t="shared" si="17"/>
        <v>104.04000000000006</v>
      </c>
      <c r="CZ45" s="1">
        <f t="shared" si="18"/>
        <v>1809.7300000000009</v>
      </c>
      <c r="DA45" s="1">
        <f t="shared" si="19"/>
        <v>42.540921475680342</v>
      </c>
      <c r="DB45"/>
      <c r="DC45"/>
      <c r="DD45"/>
      <c r="DE45"/>
      <c r="DF45"/>
      <c r="DG45" s="10">
        <v>52.374000000000002</v>
      </c>
      <c r="DH45" s="10">
        <v>84.3</v>
      </c>
      <c r="DI45" s="10">
        <v>115.8</v>
      </c>
      <c r="DJ45" s="10">
        <v>-1</v>
      </c>
      <c r="DK45" s="10">
        <v>-1</v>
      </c>
      <c r="DL45" s="10">
        <v>-1</v>
      </c>
      <c r="DM45" s="10">
        <v>-1</v>
      </c>
      <c r="DN45" s="10">
        <v>0</v>
      </c>
      <c r="DO45" s="10">
        <v>13</v>
      </c>
      <c r="DP45" s="10">
        <v>-1</v>
      </c>
      <c r="DQ45" s="10">
        <v>1</v>
      </c>
      <c r="DR45" s="10">
        <f t="shared" si="20"/>
        <v>-9</v>
      </c>
      <c r="DS45" s="10">
        <f t="shared" si="20"/>
        <v>-0.20000000000000284</v>
      </c>
      <c r="DT45" s="10">
        <f t="shared" si="21"/>
        <v>81</v>
      </c>
      <c r="DU45" s="10">
        <f t="shared" si="21"/>
        <v>4.0000000000001139E-2</v>
      </c>
      <c r="DV45" s="10">
        <f t="shared" si="22"/>
        <v>81.040000000000006</v>
      </c>
      <c r="DW45" s="10">
        <f t="shared" si="23"/>
        <v>9.0022219479415195</v>
      </c>
      <c r="DX45"/>
      <c r="DY45"/>
      <c r="DZ45"/>
      <c r="EA45"/>
      <c r="EB45"/>
      <c r="EC45" s="1">
        <v>43.045000000000002</v>
      </c>
      <c r="ED45" s="1">
        <v>148.4</v>
      </c>
      <c r="EE45" s="1">
        <v>106</v>
      </c>
      <c r="EF45" s="1">
        <v>130.19999999999999</v>
      </c>
      <c r="EG45" s="1">
        <v>119.8</v>
      </c>
      <c r="EH45" s="1">
        <v>22.9</v>
      </c>
      <c r="EI45" s="1">
        <v>1</v>
      </c>
      <c r="EJ45" s="1">
        <v>0</v>
      </c>
      <c r="EK45" s="1">
        <v>11</v>
      </c>
      <c r="EL45" s="1">
        <v>-2</v>
      </c>
      <c r="EM45" s="1">
        <v>1</v>
      </c>
      <c r="EN45" s="1">
        <f t="shared" si="24"/>
        <v>18.200000000000017</v>
      </c>
      <c r="EO45" s="1">
        <f t="shared" si="24"/>
        <v>-13.799999999999997</v>
      </c>
      <c r="EP45" s="1">
        <f t="shared" si="25"/>
        <v>331.24000000000063</v>
      </c>
      <c r="EQ45" s="1">
        <f t="shared" si="25"/>
        <v>190.43999999999991</v>
      </c>
      <c r="ER45" s="1">
        <f t="shared" si="26"/>
        <v>521.68000000000052</v>
      </c>
      <c r="ES45" s="1">
        <f t="shared" si="27"/>
        <v>22.840315234251925</v>
      </c>
      <c r="ET45"/>
      <c r="EU45"/>
      <c r="EV45"/>
      <c r="EW45"/>
      <c r="EX45"/>
      <c r="FJ45" s="10">
        <f t="shared" si="28"/>
        <v>0</v>
      </c>
      <c r="FK45" s="10">
        <f t="shared" si="28"/>
        <v>0</v>
      </c>
      <c r="FL45" s="10">
        <f t="shared" si="29"/>
        <v>0</v>
      </c>
      <c r="FM45" s="10">
        <f t="shared" si="29"/>
        <v>0</v>
      </c>
      <c r="FN45" s="10">
        <f t="shared" si="30"/>
        <v>0</v>
      </c>
      <c r="FO45" s="10">
        <f t="shared" si="31"/>
        <v>0</v>
      </c>
      <c r="FP45"/>
      <c r="FQ45"/>
      <c r="FR45"/>
      <c r="FS45"/>
      <c r="FT45"/>
    </row>
    <row r="46" spans="1:176" x14ac:dyDescent="0.35">
      <c r="A46">
        <v>43.991</v>
      </c>
      <c r="B46">
        <v>169.8</v>
      </c>
      <c r="C46">
        <v>119.6</v>
      </c>
      <c r="D46">
        <v>-1</v>
      </c>
      <c r="E46">
        <v>-1</v>
      </c>
      <c r="F46">
        <v>-1</v>
      </c>
      <c r="G46">
        <v>-1</v>
      </c>
      <c r="H46">
        <v>0</v>
      </c>
      <c r="I46">
        <v>9</v>
      </c>
      <c r="J46">
        <v>-1</v>
      </c>
      <c r="K46">
        <v>1</v>
      </c>
      <c r="L46" s="26">
        <f t="shared" si="0"/>
        <v>5.9000000000000057</v>
      </c>
      <c r="M46" s="26">
        <f t="shared" si="0"/>
        <v>16.699999999999989</v>
      </c>
      <c r="N46" s="26">
        <f t="shared" si="1"/>
        <v>34.810000000000066</v>
      </c>
      <c r="O46" s="26">
        <f t="shared" si="1"/>
        <v>278.88999999999965</v>
      </c>
      <c r="P46" s="26">
        <f t="shared" si="2"/>
        <v>313.6999999999997</v>
      </c>
      <c r="Q46" s="26">
        <f t="shared" si="3"/>
        <v>17.711578134090697</v>
      </c>
      <c r="W46">
        <v>44.110999999999997</v>
      </c>
      <c r="X46">
        <v>141.30000000000001</v>
      </c>
      <c r="Y46">
        <v>163.19999999999999</v>
      </c>
      <c r="Z46">
        <v>128.69999999999999</v>
      </c>
      <c r="AA46">
        <v>159</v>
      </c>
      <c r="AB46">
        <v>13.3</v>
      </c>
      <c r="AC46">
        <v>1</v>
      </c>
      <c r="AD46">
        <v>1</v>
      </c>
      <c r="AE46">
        <v>11</v>
      </c>
      <c r="AF46">
        <v>1</v>
      </c>
      <c r="AG46">
        <v>1</v>
      </c>
      <c r="AH46" s="10">
        <f t="shared" si="4"/>
        <v>12.600000000000023</v>
      </c>
      <c r="AI46" s="10">
        <f t="shared" si="4"/>
        <v>4.1999999999999886</v>
      </c>
      <c r="AJ46" s="10">
        <f t="shared" si="5"/>
        <v>158.76000000000056</v>
      </c>
      <c r="AK46" s="10">
        <f t="shared" si="5"/>
        <v>17.639999999999905</v>
      </c>
      <c r="AL46" s="10">
        <f t="shared" si="6"/>
        <v>176.40000000000046</v>
      </c>
      <c r="AM46" s="10">
        <f t="shared" si="7"/>
        <v>13.28156617270721</v>
      </c>
      <c r="AN46"/>
      <c r="AO46"/>
      <c r="AP46"/>
      <c r="AQ46"/>
      <c r="AR46"/>
      <c r="AS46">
        <v>41.57</v>
      </c>
      <c r="AT46">
        <v>239.4</v>
      </c>
      <c r="AU46">
        <v>107.1</v>
      </c>
      <c r="AV46">
        <v>225.2</v>
      </c>
      <c r="AW46">
        <v>119.6</v>
      </c>
      <c r="AX46">
        <v>18.899999999999999</v>
      </c>
      <c r="AY46">
        <v>1</v>
      </c>
      <c r="AZ46">
        <v>1</v>
      </c>
      <c r="BA46">
        <v>10</v>
      </c>
      <c r="BB46">
        <v>1</v>
      </c>
      <c r="BC46">
        <v>1</v>
      </c>
      <c r="BD46" s="1">
        <f t="shared" si="8"/>
        <v>14.200000000000017</v>
      </c>
      <c r="BE46" s="1">
        <f t="shared" si="8"/>
        <v>-12.5</v>
      </c>
      <c r="BF46" s="1">
        <f t="shared" si="9"/>
        <v>201.6400000000005</v>
      </c>
      <c r="BG46" s="1">
        <f t="shared" si="9"/>
        <v>156.25</v>
      </c>
      <c r="BH46" s="1">
        <f t="shared" si="10"/>
        <v>357.8900000000005</v>
      </c>
      <c r="BI46" s="1">
        <f t="shared" si="11"/>
        <v>18.917980864775195</v>
      </c>
      <c r="BJ46"/>
      <c r="BK46"/>
      <c r="BL46"/>
      <c r="BM46"/>
      <c r="BN46"/>
      <c r="BO46">
        <v>43.417000000000002</v>
      </c>
      <c r="BP46">
        <v>84.3</v>
      </c>
      <c r="BQ46">
        <v>102.2</v>
      </c>
      <c r="BR46">
        <v>89.1</v>
      </c>
      <c r="BS46">
        <v>98.4</v>
      </c>
      <c r="BT46">
        <v>6.1</v>
      </c>
      <c r="BU46">
        <v>1</v>
      </c>
      <c r="BV46">
        <v>1</v>
      </c>
      <c r="BW46">
        <v>12</v>
      </c>
      <c r="BX46">
        <v>1</v>
      </c>
      <c r="BY46">
        <v>1</v>
      </c>
      <c r="BZ46" s="10">
        <f t="shared" si="12"/>
        <v>-4.7999999999999972</v>
      </c>
      <c r="CA46" s="10">
        <f t="shared" si="12"/>
        <v>3.7999999999999972</v>
      </c>
      <c r="CB46" s="10">
        <f t="shared" si="13"/>
        <v>23.039999999999974</v>
      </c>
      <c r="CC46" s="10">
        <f t="shared" si="13"/>
        <v>14.439999999999978</v>
      </c>
      <c r="CD46" s="10">
        <f t="shared" si="14"/>
        <v>37.479999999999954</v>
      </c>
      <c r="CE46" s="10">
        <f t="shared" si="15"/>
        <v>6.1220911460055829</v>
      </c>
      <c r="CK46">
        <v>54.863999999999997</v>
      </c>
      <c r="CL46">
        <v>143.9</v>
      </c>
      <c r="CM46">
        <v>111.6</v>
      </c>
      <c r="CN46">
        <v>-1</v>
      </c>
      <c r="CO46">
        <v>-1</v>
      </c>
      <c r="CP46">
        <v>-1</v>
      </c>
      <c r="CQ46">
        <v>-1</v>
      </c>
      <c r="CR46">
        <v>0</v>
      </c>
      <c r="CS46">
        <v>13</v>
      </c>
      <c r="CT46">
        <v>-1</v>
      </c>
      <c r="CU46">
        <v>1</v>
      </c>
      <c r="CV46" s="1">
        <f t="shared" si="16"/>
        <v>27.5</v>
      </c>
      <c r="CW46" s="1">
        <f t="shared" si="16"/>
        <v>-4.4000000000000057</v>
      </c>
      <c r="CX46" s="1">
        <f t="shared" si="17"/>
        <v>756.25</v>
      </c>
      <c r="CY46" s="1">
        <f t="shared" si="17"/>
        <v>19.360000000000049</v>
      </c>
      <c r="CZ46" s="1">
        <f t="shared" si="18"/>
        <v>775.61</v>
      </c>
      <c r="DA46" s="1">
        <f t="shared" si="19"/>
        <v>27.849775582578758</v>
      </c>
      <c r="DB46"/>
      <c r="DC46"/>
      <c r="DD46"/>
      <c r="DE46"/>
      <c r="DF46"/>
      <c r="DG46" s="10">
        <v>53.606000000000002</v>
      </c>
      <c r="DH46" s="10">
        <v>177.4</v>
      </c>
      <c r="DI46" s="10">
        <v>154.5</v>
      </c>
      <c r="DJ46" s="10">
        <v>84.3</v>
      </c>
      <c r="DK46" s="10">
        <v>115.8</v>
      </c>
      <c r="DL46" s="10">
        <v>100.8</v>
      </c>
      <c r="DM46" s="10">
        <v>3</v>
      </c>
      <c r="DN46" s="10">
        <v>0</v>
      </c>
      <c r="DO46" s="10">
        <v>13</v>
      </c>
      <c r="DP46" s="10">
        <v>0</v>
      </c>
      <c r="DQ46" s="10">
        <v>1</v>
      </c>
      <c r="DR46" s="10">
        <f t="shared" si="20"/>
        <v>93.100000000000009</v>
      </c>
      <c r="DS46" s="10">
        <f t="shared" si="20"/>
        <v>38.700000000000003</v>
      </c>
      <c r="DT46" s="10">
        <f t="shared" si="21"/>
        <v>8667.6100000000024</v>
      </c>
      <c r="DU46" s="10">
        <f t="shared" si="21"/>
        <v>1497.6900000000003</v>
      </c>
      <c r="DV46" s="10">
        <f t="shared" si="22"/>
        <v>10165.300000000003</v>
      </c>
      <c r="DW46" s="10">
        <f t="shared" si="23"/>
        <v>100.82311242964087</v>
      </c>
      <c r="DX46"/>
      <c r="DY46"/>
      <c r="DZ46"/>
      <c r="EA46"/>
      <c r="EB46"/>
      <c r="EC46" s="1">
        <v>45.965000000000003</v>
      </c>
      <c r="ED46" s="1">
        <v>102.6</v>
      </c>
      <c r="EE46" s="1">
        <v>125.4</v>
      </c>
      <c r="EF46" s="1">
        <v>-1</v>
      </c>
      <c r="EG46" s="1">
        <v>-1</v>
      </c>
      <c r="EH46" s="1">
        <v>-1</v>
      </c>
      <c r="EI46" s="1">
        <v>-1</v>
      </c>
      <c r="EJ46" s="1">
        <v>0</v>
      </c>
      <c r="EK46" s="1">
        <v>11</v>
      </c>
      <c r="EL46" s="1">
        <v>-1</v>
      </c>
      <c r="EM46" s="1">
        <v>1</v>
      </c>
      <c r="EN46" s="1">
        <f t="shared" si="24"/>
        <v>-45.800000000000011</v>
      </c>
      <c r="EO46" s="1">
        <f t="shared" si="24"/>
        <v>19.400000000000006</v>
      </c>
      <c r="EP46" s="1">
        <f t="shared" si="25"/>
        <v>2097.6400000000012</v>
      </c>
      <c r="EQ46" s="1">
        <f t="shared" si="25"/>
        <v>376.36000000000024</v>
      </c>
      <c r="ER46" s="1">
        <f t="shared" si="26"/>
        <v>2474.0000000000014</v>
      </c>
      <c r="ES46" s="1">
        <f t="shared" si="27"/>
        <v>49.739320461783564</v>
      </c>
      <c r="ET46"/>
      <c r="EU46"/>
      <c r="EV46"/>
      <c r="EW46"/>
      <c r="EX46"/>
      <c r="FJ46" s="10">
        <f t="shared" si="28"/>
        <v>0</v>
      </c>
      <c r="FK46" s="10">
        <f t="shared" si="28"/>
        <v>0</v>
      </c>
      <c r="FL46" s="10">
        <f t="shared" si="29"/>
        <v>0</v>
      </c>
      <c r="FM46" s="10">
        <f t="shared" si="29"/>
        <v>0</v>
      </c>
      <c r="FN46" s="10">
        <f t="shared" si="30"/>
        <v>0</v>
      </c>
      <c r="FO46" s="10">
        <f t="shared" si="31"/>
        <v>0</v>
      </c>
      <c r="FP46"/>
      <c r="FQ46"/>
      <c r="FR46"/>
      <c r="FS46"/>
      <c r="FT46"/>
    </row>
    <row r="47" spans="1:176" x14ac:dyDescent="0.35">
      <c r="A47">
        <v>44.878999999999998</v>
      </c>
      <c r="B47">
        <v>143.9</v>
      </c>
      <c r="C47">
        <v>128.30000000000001</v>
      </c>
      <c r="D47">
        <v>169.8</v>
      </c>
      <c r="E47">
        <v>119.6</v>
      </c>
      <c r="F47">
        <v>27.3</v>
      </c>
      <c r="G47">
        <v>1</v>
      </c>
      <c r="H47">
        <v>1</v>
      </c>
      <c r="I47">
        <v>10</v>
      </c>
      <c r="J47">
        <v>1</v>
      </c>
      <c r="K47">
        <v>1</v>
      </c>
      <c r="L47" s="26">
        <f t="shared" si="0"/>
        <v>-25.900000000000006</v>
      </c>
      <c r="M47" s="26">
        <f t="shared" si="0"/>
        <v>8.7000000000000171</v>
      </c>
      <c r="N47" s="26">
        <f t="shared" si="1"/>
        <v>670.81000000000029</v>
      </c>
      <c r="O47" s="26">
        <f t="shared" si="1"/>
        <v>75.690000000000296</v>
      </c>
      <c r="P47" s="26">
        <f t="shared" si="2"/>
        <v>746.50000000000057</v>
      </c>
      <c r="Q47" s="26">
        <f t="shared" si="3"/>
        <v>27.322152184628511</v>
      </c>
      <c r="W47">
        <v>44.167000000000002</v>
      </c>
      <c r="X47">
        <v>176</v>
      </c>
      <c r="Y47">
        <v>110</v>
      </c>
      <c r="Z47">
        <v>141.30000000000001</v>
      </c>
      <c r="AA47">
        <v>163.19999999999999</v>
      </c>
      <c r="AB47">
        <v>63.5</v>
      </c>
      <c r="AC47">
        <v>2</v>
      </c>
      <c r="AD47">
        <v>0</v>
      </c>
      <c r="AE47">
        <v>11</v>
      </c>
      <c r="AF47">
        <v>-2</v>
      </c>
      <c r="AG47">
        <v>1</v>
      </c>
      <c r="AH47" s="10">
        <f t="shared" si="4"/>
        <v>34.699999999999989</v>
      </c>
      <c r="AI47" s="10">
        <f t="shared" si="4"/>
        <v>-53.199999999999989</v>
      </c>
      <c r="AJ47" s="10">
        <f t="shared" si="5"/>
        <v>1204.0899999999992</v>
      </c>
      <c r="AK47" s="10">
        <f t="shared" si="5"/>
        <v>2830.2399999999989</v>
      </c>
      <c r="AL47" s="10">
        <f t="shared" si="6"/>
        <v>4034.3299999999981</v>
      </c>
      <c r="AM47" s="10">
        <f t="shared" si="7"/>
        <v>63.516375841195462</v>
      </c>
      <c r="AN47"/>
      <c r="AO47"/>
      <c r="AP47"/>
      <c r="AQ47"/>
      <c r="AR47"/>
      <c r="AS47">
        <v>41.857999999999997</v>
      </c>
      <c r="AT47">
        <v>258.89999999999998</v>
      </c>
      <c r="AU47">
        <v>85.5</v>
      </c>
      <c r="AV47">
        <v>239.4</v>
      </c>
      <c r="AW47">
        <v>107.1</v>
      </c>
      <c r="AX47">
        <v>29.1</v>
      </c>
      <c r="AY47">
        <v>1</v>
      </c>
      <c r="AZ47">
        <v>0</v>
      </c>
      <c r="BA47">
        <v>10</v>
      </c>
      <c r="BB47">
        <v>-2</v>
      </c>
      <c r="BC47">
        <v>1</v>
      </c>
      <c r="BD47" s="1">
        <f t="shared" si="8"/>
        <v>19.499999999999972</v>
      </c>
      <c r="BE47" s="1">
        <f t="shared" si="8"/>
        <v>-21.599999999999994</v>
      </c>
      <c r="BF47" s="1">
        <f t="shared" si="9"/>
        <v>380.24999999999886</v>
      </c>
      <c r="BG47" s="1">
        <f t="shared" si="9"/>
        <v>466.55999999999977</v>
      </c>
      <c r="BH47" s="1">
        <f t="shared" si="10"/>
        <v>846.80999999999858</v>
      </c>
      <c r="BI47" s="1">
        <f t="shared" si="11"/>
        <v>29.099999999999977</v>
      </c>
      <c r="BJ47"/>
      <c r="BK47"/>
      <c r="BL47"/>
      <c r="BM47"/>
      <c r="BN47"/>
      <c r="BO47">
        <v>46.104999999999997</v>
      </c>
      <c r="BP47">
        <v>79.599999999999994</v>
      </c>
      <c r="BQ47">
        <v>109.1</v>
      </c>
      <c r="BR47">
        <v>-1</v>
      </c>
      <c r="BS47">
        <v>-1</v>
      </c>
      <c r="BT47">
        <v>-1</v>
      </c>
      <c r="BU47">
        <v>-1</v>
      </c>
      <c r="BV47">
        <v>0</v>
      </c>
      <c r="BW47">
        <v>12</v>
      </c>
      <c r="BX47">
        <v>-1</v>
      </c>
      <c r="BY47">
        <v>1</v>
      </c>
      <c r="BZ47" s="10">
        <f t="shared" si="12"/>
        <v>-4.7000000000000028</v>
      </c>
      <c r="CA47" s="10">
        <f t="shared" si="12"/>
        <v>6.8999999999999915</v>
      </c>
      <c r="CB47" s="10">
        <f t="shared" si="13"/>
        <v>22.090000000000028</v>
      </c>
      <c r="CC47" s="10">
        <f t="shared" si="13"/>
        <v>47.609999999999886</v>
      </c>
      <c r="CD47" s="10">
        <f t="shared" si="14"/>
        <v>69.699999999999918</v>
      </c>
      <c r="CE47" s="10">
        <f t="shared" si="15"/>
        <v>8.3486525858967156</v>
      </c>
      <c r="CK47">
        <v>55.311999999999998</v>
      </c>
      <c r="CL47">
        <v>141.80000000000001</v>
      </c>
      <c r="CM47">
        <v>116.7</v>
      </c>
      <c r="CN47">
        <v>143.9</v>
      </c>
      <c r="CO47">
        <v>111.6</v>
      </c>
      <c r="CP47">
        <v>5.5</v>
      </c>
      <c r="CQ47">
        <v>1</v>
      </c>
      <c r="CR47">
        <v>1</v>
      </c>
      <c r="CS47">
        <v>14</v>
      </c>
      <c r="CT47">
        <v>1</v>
      </c>
      <c r="CU47">
        <v>1</v>
      </c>
      <c r="CV47" s="1">
        <f t="shared" si="16"/>
        <v>-2.0999999999999943</v>
      </c>
      <c r="CW47" s="1">
        <f t="shared" si="16"/>
        <v>5.1000000000000085</v>
      </c>
      <c r="CX47" s="1">
        <f t="shared" si="17"/>
        <v>4.4099999999999762</v>
      </c>
      <c r="CY47" s="1">
        <f t="shared" si="17"/>
        <v>26.010000000000087</v>
      </c>
      <c r="CZ47" s="1">
        <f t="shared" si="18"/>
        <v>30.420000000000062</v>
      </c>
      <c r="DA47" s="1">
        <f t="shared" si="19"/>
        <v>5.5154328932550767</v>
      </c>
      <c r="DB47"/>
      <c r="DC47"/>
      <c r="DD47"/>
      <c r="DE47"/>
      <c r="DF47"/>
      <c r="DG47" s="10">
        <v>53.83</v>
      </c>
      <c r="DH47" s="10">
        <v>177.2</v>
      </c>
      <c r="DI47" s="10">
        <v>146.1</v>
      </c>
      <c r="DJ47" s="10">
        <v>177.4</v>
      </c>
      <c r="DK47" s="10">
        <v>154.5</v>
      </c>
      <c r="DL47" s="10">
        <v>8.5</v>
      </c>
      <c r="DM47" s="10">
        <v>1</v>
      </c>
      <c r="DN47" s="10">
        <v>1</v>
      </c>
      <c r="DO47" s="10">
        <v>14</v>
      </c>
      <c r="DP47" s="10">
        <v>1</v>
      </c>
      <c r="DQ47" s="10">
        <v>1</v>
      </c>
      <c r="DR47" s="10">
        <f t="shared" si="20"/>
        <v>-0.20000000000001705</v>
      </c>
      <c r="DS47" s="10">
        <f t="shared" si="20"/>
        <v>-8.4000000000000057</v>
      </c>
      <c r="DT47" s="10">
        <f t="shared" si="21"/>
        <v>4.0000000000006822E-2</v>
      </c>
      <c r="DU47" s="10">
        <f t="shared" si="21"/>
        <v>70.560000000000102</v>
      </c>
      <c r="DV47" s="10">
        <f t="shared" si="22"/>
        <v>70.600000000000108</v>
      </c>
      <c r="DW47" s="10">
        <f t="shared" si="23"/>
        <v>8.4023806150400091</v>
      </c>
      <c r="DX47"/>
      <c r="DY47"/>
      <c r="DZ47"/>
      <c r="EA47"/>
      <c r="EB47"/>
      <c r="EC47" s="1">
        <v>46.021000000000001</v>
      </c>
      <c r="ED47" s="1">
        <v>111.6</v>
      </c>
      <c r="EE47" s="1">
        <v>127.4</v>
      </c>
      <c r="EF47" s="1">
        <v>102.6</v>
      </c>
      <c r="EG47" s="1">
        <v>125.4</v>
      </c>
      <c r="EH47" s="1">
        <v>9.1999999999999993</v>
      </c>
      <c r="EI47" s="1">
        <v>1</v>
      </c>
      <c r="EJ47" s="1">
        <v>1</v>
      </c>
      <c r="EK47" s="1">
        <v>12</v>
      </c>
      <c r="EL47" s="1">
        <v>1</v>
      </c>
      <c r="EM47" s="1">
        <v>1</v>
      </c>
      <c r="EN47" s="1">
        <f t="shared" si="24"/>
        <v>9</v>
      </c>
      <c r="EO47" s="1">
        <f t="shared" si="24"/>
        <v>2</v>
      </c>
      <c r="EP47" s="1">
        <f t="shared" si="25"/>
        <v>81</v>
      </c>
      <c r="EQ47" s="1">
        <f t="shared" si="25"/>
        <v>4</v>
      </c>
      <c r="ER47" s="1">
        <f t="shared" si="26"/>
        <v>85</v>
      </c>
      <c r="ES47" s="1">
        <f t="shared" si="27"/>
        <v>9.2195444572928871</v>
      </c>
      <c r="ET47"/>
      <c r="EU47"/>
      <c r="EV47"/>
      <c r="EW47"/>
      <c r="EX47"/>
      <c r="FJ47" s="10">
        <f t="shared" si="28"/>
        <v>0</v>
      </c>
      <c r="FK47" s="10">
        <f t="shared" si="28"/>
        <v>0</v>
      </c>
      <c r="FL47" s="10">
        <f t="shared" si="29"/>
        <v>0</v>
      </c>
      <c r="FM47" s="10">
        <f t="shared" si="29"/>
        <v>0</v>
      </c>
      <c r="FN47" s="10">
        <f t="shared" si="30"/>
        <v>0</v>
      </c>
      <c r="FO47" s="10">
        <f t="shared" si="31"/>
        <v>0</v>
      </c>
      <c r="FP47"/>
      <c r="FQ47"/>
      <c r="FR47"/>
      <c r="FS47"/>
      <c r="FT47"/>
    </row>
    <row r="48" spans="1:176" x14ac:dyDescent="0.35">
      <c r="A48">
        <v>47.463000000000001</v>
      </c>
      <c r="B48">
        <v>111.6</v>
      </c>
      <c r="C48">
        <v>106.4</v>
      </c>
      <c r="D48">
        <v>-1</v>
      </c>
      <c r="E48">
        <v>-1</v>
      </c>
      <c r="F48">
        <v>-1</v>
      </c>
      <c r="G48">
        <v>-1</v>
      </c>
      <c r="H48">
        <v>0</v>
      </c>
      <c r="I48">
        <v>10</v>
      </c>
      <c r="J48">
        <v>-1</v>
      </c>
      <c r="K48">
        <v>1</v>
      </c>
      <c r="L48" s="26">
        <f t="shared" si="0"/>
        <v>-32.300000000000011</v>
      </c>
      <c r="M48" s="26">
        <f t="shared" si="0"/>
        <v>-21.900000000000006</v>
      </c>
      <c r="N48" s="26">
        <f t="shared" si="1"/>
        <v>1043.2900000000006</v>
      </c>
      <c r="O48" s="26">
        <f t="shared" si="1"/>
        <v>479.61000000000024</v>
      </c>
      <c r="P48" s="26">
        <f t="shared" si="2"/>
        <v>1522.900000000001</v>
      </c>
      <c r="Q48" s="26">
        <f t="shared" si="3"/>
        <v>39.024351371931871</v>
      </c>
      <c r="W48">
        <v>44.335000000000001</v>
      </c>
      <c r="X48">
        <v>182.4</v>
      </c>
      <c r="Y48">
        <v>141.6</v>
      </c>
      <c r="Z48">
        <v>176</v>
      </c>
      <c r="AA48">
        <v>110</v>
      </c>
      <c r="AB48">
        <v>32.299999999999997</v>
      </c>
      <c r="AC48">
        <v>1</v>
      </c>
      <c r="AD48">
        <v>0</v>
      </c>
      <c r="AE48">
        <v>11</v>
      </c>
      <c r="AF48">
        <v>-2</v>
      </c>
      <c r="AG48">
        <v>1</v>
      </c>
      <c r="AH48" s="10">
        <f t="shared" si="4"/>
        <v>6.4000000000000057</v>
      </c>
      <c r="AI48" s="10">
        <f t="shared" si="4"/>
        <v>31.599999999999994</v>
      </c>
      <c r="AJ48" s="10">
        <f t="shared" si="5"/>
        <v>40.960000000000072</v>
      </c>
      <c r="AK48" s="10">
        <f t="shared" si="5"/>
        <v>998.5599999999996</v>
      </c>
      <c r="AL48" s="10">
        <f t="shared" si="6"/>
        <v>1039.5199999999998</v>
      </c>
      <c r="AM48" s="10">
        <f t="shared" si="7"/>
        <v>32.241588050218617</v>
      </c>
      <c r="AN48"/>
      <c r="AO48"/>
      <c r="AP48"/>
      <c r="AQ48"/>
      <c r="AR48"/>
      <c r="AS48">
        <v>44.234000000000002</v>
      </c>
      <c r="AT48">
        <v>143.9</v>
      </c>
      <c r="AU48">
        <v>112.7</v>
      </c>
      <c r="AV48">
        <v>-1</v>
      </c>
      <c r="AW48">
        <v>-1</v>
      </c>
      <c r="AX48">
        <v>-1</v>
      </c>
      <c r="AY48">
        <v>-1</v>
      </c>
      <c r="AZ48">
        <v>0</v>
      </c>
      <c r="BA48">
        <v>10</v>
      </c>
      <c r="BB48">
        <v>-1</v>
      </c>
      <c r="BC48">
        <v>1</v>
      </c>
      <c r="BD48" s="1">
        <f t="shared" si="8"/>
        <v>-114.99999999999997</v>
      </c>
      <c r="BE48" s="1">
        <f t="shared" si="8"/>
        <v>27.200000000000003</v>
      </c>
      <c r="BF48" s="1">
        <f t="shared" si="9"/>
        <v>13224.999999999993</v>
      </c>
      <c r="BG48" s="1">
        <f t="shared" si="9"/>
        <v>739.84000000000015</v>
      </c>
      <c r="BH48" s="1">
        <f t="shared" si="10"/>
        <v>13964.839999999993</v>
      </c>
      <c r="BI48" s="1">
        <f t="shared" si="11"/>
        <v>118.17292414085382</v>
      </c>
      <c r="BJ48"/>
      <c r="BK48"/>
      <c r="BL48"/>
      <c r="BM48"/>
      <c r="BN48"/>
      <c r="BO48">
        <v>46.569000000000003</v>
      </c>
      <c r="BP48">
        <v>75.099999999999994</v>
      </c>
      <c r="BQ48">
        <v>108.2</v>
      </c>
      <c r="BR48">
        <v>79.599999999999994</v>
      </c>
      <c r="BS48">
        <v>109.1</v>
      </c>
      <c r="BT48">
        <v>4.5999999999999996</v>
      </c>
      <c r="BU48">
        <v>1</v>
      </c>
      <c r="BV48">
        <v>1</v>
      </c>
      <c r="BW48">
        <v>13</v>
      </c>
      <c r="BX48">
        <v>1</v>
      </c>
      <c r="BY48">
        <v>1</v>
      </c>
      <c r="BZ48" s="10">
        <f t="shared" si="12"/>
        <v>-4.5</v>
      </c>
      <c r="CA48" s="10">
        <f t="shared" si="12"/>
        <v>-0.89999999999999147</v>
      </c>
      <c r="CB48" s="10">
        <f t="shared" si="13"/>
        <v>20.25</v>
      </c>
      <c r="CC48" s="10">
        <f t="shared" si="13"/>
        <v>0.80999999999998462</v>
      </c>
      <c r="CD48" s="10">
        <f t="shared" si="14"/>
        <v>21.059999999999985</v>
      </c>
      <c r="CE48" s="10">
        <f t="shared" si="15"/>
        <v>4.589117562233505</v>
      </c>
      <c r="CK48">
        <v>55.344000000000001</v>
      </c>
      <c r="CL48">
        <v>148.4</v>
      </c>
      <c r="CM48">
        <v>163.19999999999999</v>
      </c>
      <c r="CN48">
        <v>141.80000000000001</v>
      </c>
      <c r="CO48">
        <v>116.7</v>
      </c>
      <c r="CP48">
        <v>47</v>
      </c>
      <c r="CQ48">
        <v>2</v>
      </c>
      <c r="CR48">
        <v>0</v>
      </c>
      <c r="CS48">
        <v>14</v>
      </c>
      <c r="CT48">
        <v>-2</v>
      </c>
      <c r="CU48">
        <v>1</v>
      </c>
      <c r="CV48" s="1">
        <f t="shared" si="16"/>
        <v>6.5999999999999943</v>
      </c>
      <c r="CW48" s="1">
        <f t="shared" si="16"/>
        <v>46.499999999999986</v>
      </c>
      <c r="CX48" s="1">
        <f t="shared" si="17"/>
        <v>43.559999999999924</v>
      </c>
      <c r="CY48" s="1">
        <f t="shared" si="17"/>
        <v>2162.2499999999986</v>
      </c>
      <c r="CZ48" s="1">
        <f t="shared" si="18"/>
        <v>2205.8099999999986</v>
      </c>
      <c r="DA48" s="1">
        <f t="shared" si="19"/>
        <v>46.966051569191961</v>
      </c>
      <c r="DB48"/>
      <c r="DC48"/>
      <c r="DD48"/>
      <c r="DE48"/>
      <c r="DF48"/>
      <c r="DG48" s="10">
        <v>56.686</v>
      </c>
      <c r="DH48" s="10">
        <v>82.7</v>
      </c>
      <c r="DI48" s="10">
        <v>85.5</v>
      </c>
      <c r="DJ48" s="10">
        <v>-1</v>
      </c>
      <c r="DK48" s="10">
        <v>-1</v>
      </c>
      <c r="DL48" s="10">
        <v>-1</v>
      </c>
      <c r="DM48" s="10">
        <v>-1</v>
      </c>
      <c r="DN48" s="10">
        <v>0</v>
      </c>
      <c r="DO48" s="10">
        <v>14</v>
      </c>
      <c r="DP48" s="10">
        <v>-1</v>
      </c>
      <c r="DQ48" s="10">
        <v>1</v>
      </c>
      <c r="DR48" s="10">
        <f t="shared" si="20"/>
        <v>-94.499999999999986</v>
      </c>
      <c r="DS48" s="10">
        <f t="shared" si="20"/>
        <v>-60.599999999999994</v>
      </c>
      <c r="DT48" s="10">
        <f t="shared" si="21"/>
        <v>8930.2499999999982</v>
      </c>
      <c r="DU48" s="10">
        <f t="shared" si="21"/>
        <v>3672.3599999999992</v>
      </c>
      <c r="DV48" s="10">
        <f t="shared" si="22"/>
        <v>12602.609999999997</v>
      </c>
      <c r="DW48" s="10">
        <f t="shared" si="23"/>
        <v>112.26134686525009</v>
      </c>
      <c r="DX48"/>
      <c r="DY48"/>
      <c r="DZ48"/>
      <c r="EA48"/>
      <c r="EB48"/>
      <c r="EC48" s="1">
        <v>46.277000000000001</v>
      </c>
      <c r="ED48" s="1">
        <v>104.7</v>
      </c>
      <c r="EE48" s="1">
        <v>25.8</v>
      </c>
      <c r="EF48" s="1">
        <v>111.6</v>
      </c>
      <c r="EG48" s="1">
        <v>127.4</v>
      </c>
      <c r="EH48" s="1">
        <v>101.8</v>
      </c>
      <c r="EI48" s="1">
        <v>3</v>
      </c>
      <c r="EJ48" s="1">
        <v>0</v>
      </c>
      <c r="EK48" s="1">
        <v>12</v>
      </c>
      <c r="EL48" s="1">
        <v>-2</v>
      </c>
      <c r="EM48" s="1">
        <v>1</v>
      </c>
      <c r="EN48" s="1">
        <f t="shared" si="24"/>
        <v>-6.8999999999999915</v>
      </c>
      <c r="EO48" s="1">
        <f t="shared" si="24"/>
        <v>-101.60000000000001</v>
      </c>
      <c r="EP48" s="1">
        <f t="shared" si="25"/>
        <v>47.609999999999886</v>
      </c>
      <c r="EQ48" s="1">
        <f t="shared" si="25"/>
        <v>10322.560000000001</v>
      </c>
      <c r="ER48" s="1">
        <f t="shared" si="26"/>
        <v>10370.170000000002</v>
      </c>
      <c r="ES48" s="1">
        <f t="shared" si="27"/>
        <v>101.8340316397225</v>
      </c>
      <c r="ET48"/>
      <c r="EU48"/>
      <c r="EV48"/>
      <c r="EW48"/>
      <c r="EX48"/>
      <c r="FJ48" s="10">
        <f t="shared" si="28"/>
        <v>0</v>
      </c>
      <c r="FK48" s="10">
        <f t="shared" si="28"/>
        <v>0</v>
      </c>
      <c r="FL48" s="10">
        <f t="shared" si="29"/>
        <v>0</v>
      </c>
      <c r="FM48" s="10">
        <f t="shared" si="29"/>
        <v>0</v>
      </c>
      <c r="FN48" s="10">
        <f t="shared" si="30"/>
        <v>0</v>
      </c>
      <c r="FO48" s="10">
        <f t="shared" si="31"/>
        <v>0</v>
      </c>
      <c r="FP48"/>
      <c r="FQ48"/>
      <c r="FR48"/>
      <c r="FS48"/>
      <c r="FT48"/>
    </row>
    <row r="49" spans="1:176" x14ac:dyDescent="0.35">
      <c r="A49">
        <v>47.551000000000002</v>
      </c>
      <c r="B49">
        <v>107.1</v>
      </c>
      <c r="C49">
        <v>109.1</v>
      </c>
      <c r="D49">
        <v>111.6</v>
      </c>
      <c r="E49">
        <v>106.4</v>
      </c>
      <c r="F49">
        <v>5.2</v>
      </c>
      <c r="G49">
        <v>1</v>
      </c>
      <c r="H49">
        <v>1</v>
      </c>
      <c r="I49">
        <v>11</v>
      </c>
      <c r="J49">
        <v>1</v>
      </c>
      <c r="K49">
        <v>1</v>
      </c>
      <c r="L49" s="26">
        <f t="shared" si="0"/>
        <v>-4.5</v>
      </c>
      <c r="M49" s="26">
        <f t="shared" si="0"/>
        <v>2.6999999999999886</v>
      </c>
      <c r="N49" s="26">
        <f t="shared" si="1"/>
        <v>20.25</v>
      </c>
      <c r="O49" s="26">
        <f t="shared" si="1"/>
        <v>7.2899999999999388</v>
      </c>
      <c r="P49" s="26">
        <f t="shared" si="2"/>
        <v>27.539999999999939</v>
      </c>
      <c r="Q49" s="26">
        <f t="shared" si="3"/>
        <v>5.247856705360765</v>
      </c>
      <c r="W49">
        <v>47.710999999999999</v>
      </c>
      <c r="X49">
        <v>105.9</v>
      </c>
      <c r="Y49">
        <v>110.9</v>
      </c>
      <c r="Z49">
        <v>-1</v>
      </c>
      <c r="AA49">
        <v>-1</v>
      </c>
      <c r="AB49">
        <v>-1</v>
      </c>
      <c r="AC49">
        <v>-1</v>
      </c>
      <c r="AD49">
        <v>0</v>
      </c>
      <c r="AE49">
        <v>11</v>
      </c>
      <c r="AF49">
        <v>-1</v>
      </c>
      <c r="AG49">
        <v>1</v>
      </c>
      <c r="AH49" s="10">
        <f t="shared" si="4"/>
        <v>-76.5</v>
      </c>
      <c r="AI49" s="10">
        <f t="shared" si="4"/>
        <v>-30.699999999999989</v>
      </c>
      <c r="AJ49" s="10">
        <f t="shared" si="5"/>
        <v>5852.25</v>
      </c>
      <c r="AK49" s="10">
        <f t="shared" si="5"/>
        <v>942.48999999999933</v>
      </c>
      <c r="AL49" s="10">
        <f t="shared" si="6"/>
        <v>6794.74</v>
      </c>
      <c r="AM49" s="10">
        <f t="shared" si="7"/>
        <v>82.430212907646919</v>
      </c>
      <c r="AN49"/>
      <c r="AO49"/>
      <c r="AP49"/>
      <c r="AQ49"/>
      <c r="AR49"/>
      <c r="AS49">
        <v>44.698</v>
      </c>
      <c r="AT49">
        <v>139.4</v>
      </c>
      <c r="AU49">
        <v>120.9</v>
      </c>
      <c r="AV49">
        <v>143.9</v>
      </c>
      <c r="AW49">
        <v>112.7</v>
      </c>
      <c r="AX49">
        <v>9.4</v>
      </c>
      <c r="AY49">
        <v>1</v>
      </c>
      <c r="AZ49">
        <v>1</v>
      </c>
      <c r="BA49">
        <v>11</v>
      </c>
      <c r="BB49">
        <v>1</v>
      </c>
      <c r="BC49">
        <v>1</v>
      </c>
      <c r="BD49" s="1">
        <f t="shared" si="8"/>
        <v>-4.5</v>
      </c>
      <c r="BE49" s="1">
        <f t="shared" si="8"/>
        <v>8.2000000000000028</v>
      </c>
      <c r="BF49" s="1">
        <f t="shared" si="9"/>
        <v>20.25</v>
      </c>
      <c r="BG49" s="1">
        <f t="shared" si="9"/>
        <v>67.240000000000052</v>
      </c>
      <c r="BH49" s="1">
        <f t="shared" si="10"/>
        <v>87.490000000000052</v>
      </c>
      <c r="BI49" s="1">
        <f t="shared" si="11"/>
        <v>9.3536089291780868</v>
      </c>
      <c r="BJ49"/>
      <c r="BK49"/>
      <c r="BL49"/>
      <c r="BM49"/>
      <c r="BN49"/>
      <c r="BO49">
        <v>51.2</v>
      </c>
      <c r="BP49">
        <v>103.3</v>
      </c>
      <c r="BQ49">
        <v>103.3</v>
      </c>
      <c r="BR49">
        <v>-1</v>
      </c>
      <c r="BS49">
        <v>-1</v>
      </c>
      <c r="BT49">
        <v>-1</v>
      </c>
      <c r="BU49">
        <v>-1</v>
      </c>
      <c r="BV49">
        <v>0</v>
      </c>
      <c r="BW49">
        <v>13</v>
      </c>
      <c r="BX49">
        <v>-1</v>
      </c>
      <c r="BY49">
        <v>1</v>
      </c>
      <c r="BZ49" s="10">
        <f t="shared" si="12"/>
        <v>28.200000000000003</v>
      </c>
      <c r="CA49" s="10">
        <f t="shared" si="12"/>
        <v>-4.9000000000000057</v>
      </c>
      <c r="CB49" s="10">
        <f t="shared" si="13"/>
        <v>795.24000000000012</v>
      </c>
      <c r="CC49" s="10">
        <f t="shared" si="13"/>
        <v>24.010000000000055</v>
      </c>
      <c r="CD49" s="10">
        <f t="shared" si="14"/>
        <v>819.25000000000023</v>
      </c>
      <c r="CE49" s="10">
        <f t="shared" si="15"/>
        <v>28.622543562723425</v>
      </c>
      <c r="CK49">
        <v>59.143999999999998</v>
      </c>
      <c r="CL49">
        <v>121.1</v>
      </c>
      <c r="CM49">
        <v>116</v>
      </c>
      <c r="CN49">
        <v>-1</v>
      </c>
      <c r="CO49">
        <v>-1</v>
      </c>
      <c r="CP49">
        <v>-1</v>
      </c>
      <c r="CQ49">
        <v>-1</v>
      </c>
      <c r="CR49">
        <v>0</v>
      </c>
      <c r="CS49">
        <v>14</v>
      </c>
      <c r="CT49">
        <v>-1</v>
      </c>
      <c r="CU49">
        <v>1</v>
      </c>
      <c r="CV49" s="1">
        <f t="shared" si="16"/>
        <v>-27.300000000000011</v>
      </c>
      <c r="CW49" s="1">
        <f t="shared" si="16"/>
        <v>-47.199999999999989</v>
      </c>
      <c r="CX49" s="1">
        <f t="shared" si="17"/>
        <v>745.29000000000065</v>
      </c>
      <c r="CY49" s="1">
        <f t="shared" si="17"/>
        <v>2227.8399999999988</v>
      </c>
      <c r="CZ49" s="1">
        <f t="shared" si="18"/>
        <v>2973.1299999999992</v>
      </c>
      <c r="DA49" s="1">
        <f t="shared" si="19"/>
        <v>54.526415616653175</v>
      </c>
      <c r="DB49"/>
      <c r="DC49"/>
      <c r="DD49"/>
      <c r="DE49"/>
      <c r="DF49"/>
      <c r="DG49" s="10">
        <v>57.182000000000002</v>
      </c>
      <c r="DH49" s="10">
        <v>89.1</v>
      </c>
      <c r="DI49" s="10">
        <v>111.1</v>
      </c>
      <c r="DJ49" s="10">
        <v>82.7</v>
      </c>
      <c r="DK49" s="10">
        <v>85.5</v>
      </c>
      <c r="DL49" s="10">
        <v>26.4</v>
      </c>
      <c r="DM49" s="10">
        <v>1</v>
      </c>
      <c r="DN49" s="10">
        <v>1</v>
      </c>
      <c r="DO49" s="10">
        <v>15</v>
      </c>
      <c r="DP49" s="10">
        <v>1</v>
      </c>
      <c r="DQ49" s="10">
        <v>1</v>
      </c>
      <c r="DR49" s="10">
        <f t="shared" si="20"/>
        <v>6.3999999999999915</v>
      </c>
      <c r="DS49" s="10">
        <f t="shared" si="20"/>
        <v>25.599999999999994</v>
      </c>
      <c r="DT49" s="10">
        <f t="shared" si="21"/>
        <v>40.959999999999894</v>
      </c>
      <c r="DU49" s="10">
        <f t="shared" si="21"/>
        <v>655.35999999999967</v>
      </c>
      <c r="DV49" s="10">
        <f t="shared" si="22"/>
        <v>696.3199999999996</v>
      </c>
      <c r="DW49" s="10">
        <f t="shared" si="23"/>
        <v>26.387876003953021</v>
      </c>
      <c r="DX49"/>
      <c r="DY49"/>
      <c r="DZ49"/>
      <c r="EA49"/>
      <c r="EB49"/>
      <c r="EC49" s="1">
        <v>49.012999999999998</v>
      </c>
      <c r="ED49" s="1">
        <v>107.1</v>
      </c>
      <c r="EE49" s="1">
        <v>116</v>
      </c>
      <c r="EF49" s="1">
        <v>-1</v>
      </c>
      <c r="EG49" s="1">
        <v>-1</v>
      </c>
      <c r="EH49" s="1">
        <v>-1</v>
      </c>
      <c r="EI49" s="1">
        <v>-1</v>
      </c>
      <c r="EJ49" s="1">
        <v>0</v>
      </c>
      <c r="EK49" s="1">
        <v>12</v>
      </c>
      <c r="EL49" s="1">
        <v>-1</v>
      </c>
      <c r="EM49" s="1">
        <v>1</v>
      </c>
      <c r="EN49" s="1">
        <f t="shared" si="24"/>
        <v>2.3999999999999915</v>
      </c>
      <c r="EO49" s="1">
        <f t="shared" si="24"/>
        <v>90.2</v>
      </c>
      <c r="EP49" s="1">
        <f t="shared" si="25"/>
        <v>5.7599999999999589</v>
      </c>
      <c r="EQ49" s="1">
        <f t="shared" si="25"/>
        <v>8136.0400000000009</v>
      </c>
      <c r="ER49" s="1">
        <f t="shared" si="26"/>
        <v>8141.8000000000011</v>
      </c>
      <c r="ES49" s="1">
        <f t="shared" si="27"/>
        <v>90.2319233974318</v>
      </c>
      <c r="ET49"/>
      <c r="EU49"/>
      <c r="EV49"/>
      <c r="EW49"/>
      <c r="EX49"/>
      <c r="FJ49" s="10">
        <f t="shared" si="28"/>
        <v>0</v>
      </c>
      <c r="FK49" s="10">
        <f t="shared" si="28"/>
        <v>0</v>
      </c>
      <c r="FL49" s="10">
        <f t="shared" si="29"/>
        <v>0</v>
      </c>
      <c r="FM49" s="10">
        <f t="shared" si="29"/>
        <v>0</v>
      </c>
      <c r="FN49" s="10">
        <f t="shared" si="30"/>
        <v>0</v>
      </c>
      <c r="FO49" s="10">
        <f t="shared" si="31"/>
        <v>0</v>
      </c>
      <c r="FP49"/>
      <c r="FQ49"/>
      <c r="FR49"/>
      <c r="FS49"/>
      <c r="FT49"/>
    </row>
    <row r="50" spans="1:176" x14ac:dyDescent="0.35">
      <c r="A50">
        <v>50.286999999999999</v>
      </c>
      <c r="B50">
        <v>79.599999999999994</v>
      </c>
      <c r="C50">
        <v>106</v>
      </c>
      <c r="D50">
        <v>-1</v>
      </c>
      <c r="E50">
        <v>-1</v>
      </c>
      <c r="F50">
        <v>-1</v>
      </c>
      <c r="G50">
        <v>-1</v>
      </c>
      <c r="H50">
        <v>0</v>
      </c>
      <c r="I50">
        <v>11</v>
      </c>
      <c r="J50">
        <v>-1</v>
      </c>
      <c r="K50">
        <v>1</v>
      </c>
      <c r="L50" s="26">
        <f t="shared" si="0"/>
        <v>-27.5</v>
      </c>
      <c r="M50" s="26">
        <f t="shared" si="0"/>
        <v>-3.0999999999999943</v>
      </c>
      <c r="N50" s="26">
        <f t="shared" si="1"/>
        <v>756.25</v>
      </c>
      <c r="O50" s="26">
        <f t="shared" si="1"/>
        <v>9.6099999999999639</v>
      </c>
      <c r="P50" s="26">
        <f t="shared" si="2"/>
        <v>765.86</v>
      </c>
      <c r="Q50" s="26">
        <f t="shared" si="3"/>
        <v>27.674175687814081</v>
      </c>
      <c r="W50">
        <v>48.134999999999998</v>
      </c>
      <c r="X50">
        <v>106.4</v>
      </c>
      <c r="Y50">
        <v>114.7</v>
      </c>
      <c r="Z50">
        <v>105.9</v>
      </c>
      <c r="AA50">
        <v>110.9</v>
      </c>
      <c r="AB50">
        <v>3.8</v>
      </c>
      <c r="AC50">
        <v>1</v>
      </c>
      <c r="AD50">
        <v>1</v>
      </c>
      <c r="AE50">
        <v>12</v>
      </c>
      <c r="AF50">
        <v>1</v>
      </c>
      <c r="AG50">
        <v>1</v>
      </c>
      <c r="AH50" s="10">
        <f t="shared" si="4"/>
        <v>0.5</v>
      </c>
      <c r="AI50" s="10">
        <f t="shared" si="4"/>
        <v>3.7999999999999972</v>
      </c>
      <c r="AJ50" s="10">
        <f t="shared" si="5"/>
        <v>0.25</v>
      </c>
      <c r="AK50" s="10">
        <f t="shared" si="5"/>
        <v>14.439999999999978</v>
      </c>
      <c r="AL50" s="10">
        <f t="shared" si="6"/>
        <v>14.689999999999978</v>
      </c>
      <c r="AM50" s="10">
        <f t="shared" si="7"/>
        <v>3.8327535793473571</v>
      </c>
      <c r="AN50"/>
      <c r="AO50"/>
      <c r="AP50"/>
      <c r="AQ50"/>
      <c r="AR50"/>
      <c r="AS50">
        <v>44.73</v>
      </c>
      <c r="AT50">
        <v>134.69999999999999</v>
      </c>
      <c r="AU50">
        <v>128.69999999999999</v>
      </c>
      <c r="AV50">
        <v>139.4</v>
      </c>
      <c r="AW50">
        <v>120.9</v>
      </c>
      <c r="AX50">
        <v>9.1</v>
      </c>
      <c r="AY50">
        <v>1</v>
      </c>
      <c r="AZ50">
        <v>0</v>
      </c>
      <c r="BA50">
        <v>11</v>
      </c>
      <c r="BB50">
        <v>-2</v>
      </c>
      <c r="BC50">
        <v>1</v>
      </c>
      <c r="BD50" s="1">
        <f t="shared" si="8"/>
        <v>-4.7000000000000171</v>
      </c>
      <c r="BE50" s="1">
        <f t="shared" si="8"/>
        <v>7.7999999999999829</v>
      </c>
      <c r="BF50" s="1">
        <f t="shared" si="9"/>
        <v>22.09000000000016</v>
      </c>
      <c r="BG50" s="1">
        <f t="shared" si="9"/>
        <v>60.839999999999733</v>
      </c>
      <c r="BH50" s="1">
        <f t="shared" si="10"/>
        <v>82.929999999999893</v>
      </c>
      <c r="BI50" s="1">
        <f t="shared" si="11"/>
        <v>9.1065910196955642</v>
      </c>
      <c r="BJ50"/>
      <c r="BK50"/>
      <c r="BL50"/>
      <c r="BM50"/>
      <c r="BN50"/>
      <c r="BO50">
        <v>51.56</v>
      </c>
      <c r="BP50">
        <v>97.9</v>
      </c>
      <c r="BQ50">
        <v>107.1</v>
      </c>
      <c r="BR50">
        <v>103.3</v>
      </c>
      <c r="BS50">
        <v>103.3</v>
      </c>
      <c r="BT50">
        <v>6.6</v>
      </c>
      <c r="BU50">
        <v>1</v>
      </c>
      <c r="BV50">
        <v>1</v>
      </c>
      <c r="BW50">
        <v>14</v>
      </c>
      <c r="BX50">
        <v>1</v>
      </c>
      <c r="BY50">
        <v>1</v>
      </c>
      <c r="BZ50" s="10">
        <f t="shared" si="12"/>
        <v>-5.3999999999999915</v>
      </c>
      <c r="CA50" s="10">
        <f t="shared" si="12"/>
        <v>3.7999999999999972</v>
      </c>
      <c r="CB50" s="10">
        <f t="shared" si="13"/>
        <v>29.159999999999908</v>
      </c>
      <c r="CC50" s="10">
        <f t="shared" si="13"/>
        <v>14.439999999999978</v>
      </c>
      <c r="CD50" s="10">
        <f t="shared" si="14"/>
        <v>43.599999999999888</v>
      </c>
      <c r="CE50" s="10">
        <f t="shared" si="15"/>
        <v>6.6030296076876622</v>
      </c>
      <c r="CK50">
        <v>59.688000000000002</v>
      </c>
      <c r="CL50">
        <v>121.1</v>
      </c>
      <c r="CM50">
        <v>119.1</v>
      </c>
      <c r="CN50">
        <v>121.1</v>
      </c>
      <c r="CO50">
        <v>116</v>
      </c>
      <c r="CP50">
        <v>3.1</v>
      </c>
      <c r="CQ50">
        <v>1</v>
      </c>
      <c r="CR50">
        <v>1</v>
      </c>
      <c r="CS50">
        <v>15</v>
      </c>
      <c r="CT50">
        <v>1</v>
      </c>
      <c r="CU50">
        <v>1</v>
      </c>
      <c r="CV50" s="1">
        <f t="shared" si="16"/>
        <v>0</v>
      </c>
      <c r="CW50" s="1">
        <f t="shared" si="16"/>
        <v>3.0999999999999943</v>
      </c>
      <c r="CX50" s="1">
        <f t="shared" si="17"/>
        <v>0</v>
      </c>
      <c r="CY50" s="1">
        <f t="shared" si="17"/>
        <v>9.6099999999999639</v>
      </c>
      <c r="CZ50" s="1">
        <f t="shared" si="18"/>
        <v>9.6099999999999639</v>
      </c>
      <c r="DA50" s="1">
        <f t="shared" si="19"/>
        <v>3.0999999999999943</v>
      </c>
      <c r="DB50"/>
      <c r="DC50"/>
      <c r="DD50"/>
      <c r="DE50"/>
      <c r="DF50"/>
      <c r="DG50" s="10">
        <v>57.326000000000001</v>
      </c>
      <c r="DH50" s="10">
        <v>96.2</v>
      </c>
      <c r="DI50" s="10">
        <v>118.2</v>
      </c>
      <c r="DJ50" s="10">
        <v>89.1</v>
      </c>
      <c r="DK50" s="10">
        <v>111.1</v>
      </c>
      <c r="DL50" s="10">
        <v>10.1</v>
      </c>
      <c r="DM50" s="10">
        <v>1</v>
      </c>
      <c r="DN50" s="10">
        <v>0</v>
      </c>
      <c r="DO50" s="10">
        <v>15</v>
      </c>
      <c r="DP50" s="10">
        <v>-2</v>
      </c>
      <c r="DQ50" s="10">
        <v>1</v>
      </c>
      <c r="DR50" s="10">
        <f t="shared" si="20"/>
        <v>7.1000000000000085</v>
      </c>
      <c r="DS50" s="10">
        <f t="shared" si="20"/>
        <v>7.1000000000000085</v>
      </c>
      <c r="DT50" s="10">
        <f t="shared" si="21"/>
        <v>50.410000000000124</v>
      </c>
      <c r="DU50" s="10">
        <f t="shared" si="21"/>
        <v>50.410000000000124</v>
      </c>
      <c r="DV50" s="10">
        <f t="shared" si="22"/>
        <v>100.82000000000025</v>
      </c>
      <c r="DW50" s="10">
        <f t="shared" si="23"/>
        <v>10.040916292848987</v>
      </c>
      <c r="DX50"/>
      <c r="DY50"/>
      <c r="DZ50"/>
      <c r="EA50"/>
      <c r="EB50"/>
      <c r="EC50" s="1">
        <v>49.988999999999997</v>
      </c>
      <c r="ED50" s="1">
        <v>107.1</v>
      </c>
      <c r="EE50" s="1">
        <v>130.30000000000001</v>
      </c>
      <c r="EF50" s="1">
        <v>107.1</v>
      </c>
      <c r="EG50" s="1">
        <v>116</v>
      </c>
      <c r="EH50" s="1">
        <v>14.3</v>
      </c>
      <c r="EI50" s="1">
        <v>1</v>
      </c>
      <c r="EJ50" s="1">
        <v>1</v>
      </c>
      <c r="EK50" s="1">
        <v>13</v>
      </c>
      <c r="EL50" s="1">
        <v>1</v>
      </c>
      <c r="EM50" s="1">
        <v>1</v>
      </c>
      <c r="EN50" s="1">
        <f t="shared" si="24"/>
        <v>0</v>
      </c>
      <c r="EO50" s="1">
        <f t="shared" si="24"/>
        <v>14.300000000000011</v>
      </c>
      <c r="EP50" s="1">
        <f t="shared" si="25"/>
        <v>0</v>
      </c>
      <c r="EQ50" s="1">
        <f t="shared" si="25"/>
        <v>204.49000000000032</v>
      </c>
      <c r="ER50" s="1">
        <f t="shared" si="26"/>
        <v>204.49000000000032</v>
      </c>
      <c r="ES50" s="1">
        <f t="shared" si="27"/>
        <v>14.300000000000011</v>
      </c>
      <c r="ET50"/>
      <c r="EU50"/>
      <c r="EV50"/>
      <c r="EW50"/>
      <c r="EX50"/>
      <c r="FJ50" s="10">
        <f t="shared" si="28"/>
        <v>0</v>
      </c>
      <c r="FK50" s="10">
        <f t="shared" si="28"/>
        <v>0</v>
      </c>
      <c r="FL50" s="10">
        <f t="shared" si="29"/>
        <v>0</v>
      </c>
      <c r="FM50" s="10">
        <f t="shared" si="29"/>
        <v>0</v>
      </c>
      <c r="FN50" s="10">
        <f t="shared" si="30"/>
        <v>0</v>
      </c>
      <c r="FO50" s="10">
        <f t="shared" si="31"/>
        <v>0</v>
      </c>
      <c r="FP50"/>
      <c r="FQ50"/>
      <c r="FR50"/>
      <c r="FS50"/>
      <c r="FT50"/>
    </row>
    <row r="51" spans="1:176" x14ac:dyDescent="0.35">
      <c r="A51">
        <v>50.591000000000001</v>
      </c>
      <c r="B51">
        <v>89.1</v>
      </c>
      <c r="C51">
        <v>119.1</v>
      </c>
      <c r="D51">
        <v>79.599999999999994</v>
      </c>
      <c r="E51">
        <v>106</v>
      </c>
      <c r="F51">
        <v>16.2</v>
      </c>
      <c r="G51">
        <v>1</v>
      </c>
      <c r="H51">
        <v>1</v>
      </c>
      <c r="I51">
        <v>12</v>
      </c>
      <c r="J51">
        <v>1</v>
      </c>
      <c r="K51">
        <v>1</v>
      </c>
      <c r="L51" s="26">
        <f t="shared" si="0"/>
        <v>9.5</v>
      </c>
      <c r="M51" s="26">
        <f t="shared" si="0"/>
        <v>13.099999999999994</v>
      </c>
      <c r="N51" s="26">
        <f t="shared" si="1"/>
        <v>90.25</v>
      </c>
      <c r="O51" s="26">
        <f t="shared" si="1"/>
        <v>171.60999999999984</v>
      </c>
      <c r="P51" s="26">
        <f t="shared" si="2"/>
        <v>261.85999999999984</v>
      </c>
      <c r="Q51" s="26">
        <f t="shared" si="3"/>
        <v>16.182088863926062</v>
      </c>
      <c r="W51">
        <v>48.167000000000002</v>
      </c>
      <c r="X51">
        <v>107.1</v>
      </c>
      <c r="Y51">
        <v>124.5</v>
      </c>
      <c r="Z51">
        <v>106.4</v>
      </c>
      <c r="AA51">
        <v>114.7</v>
      </c>
      <c r="AB51">
        <v>9.8000000000000007</v>
      </c>
      <c r="AC51">
        <v>1</v>
      </c>
      <c r="AD51">
        <v>0</v>
      </c>
      <c r="AE51">
        <v>12</v>
      </c>
      <c r="AF51">
        <v>-2</v>
      </c>
      <c r="AG51">
        <v>1</v>
      </c>
      <c r="AH51" s="10">
        <f t="shared" si="4"/>
        <v>0.69999999999998863</v>
      </c>
      <c r="AI51" s="10">
        <f t="shared" si="4"/>
        <v>9.7999999999999972</v>
      </c>
      <c r="AJ51" s="10">
        <f t="shared" si="5"/>
        <v>0.48999999999998406</v>
      </c>
      <c r="AK51" s="10">
        <f t="shared" si="5"/>
        <v>96.039999999999949</v>
      </c>
      <c r="AL51" s="10">
        <f t="shared" si="6"/>
        <v>96.52999999999993</v>
      </c>
      <c r="AM51" s="10">
        <f t="shared" si="7"/>
        <v>9.8249681933327366</v>
      </c>
      <c r="AN51"/>
      <c r="AO51"/>
      <c r="AP51"/>
      <c r="AQ51"/>
      <c r="AR51"/>
      <c r="AS51">
        <v>48.05</v>
      </c>
      <c r="AT51">
        <v>157.9</v>
      </c>
      <c r="AU51">
        <v>111.1</v>
      </c>
      <c r="AV51">
        <v>-1</v>
      </c>
      <c r="AW51">
        <v>-1</v>
      </c>
      <c r="AX51">
        <v>-1</v>
      </c>
      <c r="AY51">
        <v>-1</v>
      </c>
      <c r="AZ51">
        <v>0</v>
      </c>
      <c r="BA51">
        <v>11</v>
      </c>
      <c r="BB51">
        <v>-1</v>
      </c>
      <c r="BC51">
        <v>1</v>
      </c>
      <c r="BD51" s="1">
        <f t="shared" si="8"/>
        <v>23.200000000000017</v>
      </c>
      <c r="BE51" s="1">
        <f t="shared" si="8"/>
        <v>-17.599999999999994</v>
      </c>
      <c r="BF51" s="1">
        <f t="shared" si="9"/>
        <v>538.2400000000008</v>
      </c>
      <c r="BG51" s="1">
        <f t="shared" si="9"/>
        <v>309.75999999999982</v>
      </c>
      <c r="BH51" s="1">
        <f t="shared" si="10"/>
        <v>848.00000000000068</v>
      </c>
      <c r="BI51" s="1">
        <f t="shared" si="11"/>
        <v>29.120439557122086</v>
      </c>
      <c r="BJ51"/>
      <c r="BK51"/>
      <c r="BL51"/>
      <c r="BM51"/>
      <c r="BN51"/>
      <c r="BO51">
        <v>51.616</v>
      </c>
      <c r="BP51">
        <v>104.5</v>
      </c>
      <c r="BQ51">
        <v>111.3</v>
      </c>
      <c r="BR51">
        <v>97.9</v>
      </c>
      <c r="BS51">
        <v>107.1</v>
      </c>
      <c r="BT51">
        <v>7.9</v>
      </c>
      <c r="BU51">
        <v>1</v>
      </c>
      <c r="BV51">
        <v>0</v>
      </c>
      <c r="BW51">
        <v>14</v>
      </c>
      <c r="BX51">
        <v>-2</v>
      </c>
      <c r="BY51">
        <v>1</v>
      </c>
      <c r="BZ51" s="10">
        <f t="shared" si="12"/>
        <v>6.5999999999999943</v>
      </c>
      <c r="CA51" s="10">
        <f t="shared" si="12"/>
        <v>4.2000000000000028</v>
      </c>
      <c r="CB51" s="10">
        <f t="shared" si="13"/>
        <v>43.559999999999924</v>
      </c>
      <c r="CC51" s="10">
        <f t="shared" si="13"/>
        <v>17.640000000000025</v>
      </c>
      <c r="CD51" s="10">
        <f t="shared" si="14"/>
        <v>61.199999999999946</v>
      </c>
      <c r="CE51" s="10">
        <f t="shared" si="15"/>
        <v>7.8230428862431749</v>
      </c>
      <c r="CK51">
        <v>59.728000000000002</v>
      </c>
      <c r="CL51">
        <v>121.1</v>
      </c>
      <c r="CM51">
        <v>120.5</v>
      </c>
      <c r="CN51">
        <v>121.1</v>
      </c>
      <c r="CO51">
        <v>119.1</v>
      </c>
      <c r="CP51">
        <v>1.3</v>
      </c>
      <c r="CQ51">
        <v>1</v>
      </c>
      <c r="CR51">
        <v>0</v>
      </c>
      <c r="CS51">
        <v>15</v>
      </c>
      <c r="CT51">
        <v>-2</v>
      </c>
      <c r="CU51">
        <v>1</v>
      </c>
      <c r="CV51" s="1">
        <f t="shared" si="16"/>
        <v>0</v>
      </c>
      <c r="CW51" s="1">
        <f t="shared" si="16"/>
        <v>1.4000000000000057</v>
      </c>
      <c r="CX51" s="1">
        <f t="shared" si="17"/>
        <v>0</v>
      </c>
      <c r="CY51" s="1">
        <f t="shared" si="17"/>
        <v>1.960000000000016</v>
      </c>
      <c r="CZ51" s="1">
        <f t="shared" si="18"/>
        <v>1.960000000000016</v>
      </c>
      <c r="DA51" s="1">
        <f t="shared" si="19"/>
        <v>1.4000000000000057</v>
      </c>
      <c r="DB51"/>
      <c r="DC51"/>
      <c r="DD51"/>
      <c r="DE51"/>
      <c r="DF51"/>
      <c r="DG51" s="10">
        <v>60.182000000000002</v>
      </c>
      <c r="DH51" s="10">
        <v>84.3</v>
      </c>
      <c r="DI51" s="10">
        <v>100.6</v>
      </c>
      <c r="DJ51" s="10">
        <v>-1</v>
      </c>
      <c r="DK51" s="10">
        <v>-1</v>
      </c>
      <c r="DL51" s="10">
        <v>-1</v>
      </c>
      <c r="DM51" s="10">
        <v>-1</v>
      </c>
      <c r="DN51" s="10">
        <v>0</v>
      </c>
      <c r="DO51" s="10">
        <v>15</v>
      </c>
      <c r="DP51" s="10">
        <v>-1</v>
      </c>
      <c r="DQ51" s="10">
        <v>1</v>
      </c>
      <c r="DR51" s="10">
        <f t="shared" si="20"/>
        <v>-11.900000000000006</v>
      </c>
      <c r="DS51" s="10">
        <f t="shared" si="20"/>
        <v>-17.600000000000009</v>
      </c>
      <c r="DT51" s="10">
        <f t="shared" si="21"/>
        <v>141.61000000000013</v>
      </c>
      <c r="DU51" s="10">
        <f t="shared" si="21"/>
        <v>309.76000000000028</v>
      </c>
      <c r="DV51" s="10">
        <f t="shared" si="22"/>
        <v>451.3700000000004</v>
      </c>
      <c r="DW51" s="10">
        <f t="shared" si="23"/>
        <v>21.245470105413069</v>
      </c>
      <c r="DX51"/>
      <c r="DY51"/>
      <c r="DZ51"/>
      <c r="EA51"/>
      <c r="EB51"/>
      <c r="EC51" s="1">
        <v>50.061</v>
      </c>
      <c r="ED51" s="1">
        <v>116.4</v>
      </c>
      <c r="EE51" s="1">
        <v>133.1</v>
      </c>
      <c r="EF51" s="1">
        <v>107.1</v>
      </c>
      <c r="EG51" s="1">
        <v>130.30000000000001</v>
      </c>
      <c r="EH51" s="1">
        <v>9.6999999999999993</v>
      </c>
      <c r="EI51" s="1">
        <v>1</v>
      </c>
      <c r="EJ51" s="1">
        <v>0</v>
      </c>
      <c r="EK51" s="1">
        <v>13</v>
      </c>
      <c r="EL51" s="1">
        <v>-2</v>
      </c>
      <c r="EM51" s="1">
        <v>1</v>
      </c>
      <c r="EN51" s="1">
        <f t="shared" si="24"/>
        <v>9.3000000000000114</v>
      </c>
      <c r="EO51" s="1">
        <f t="shared" si="24"/>
        <v>2.7999999999999829</v>
      </c>
      <c r="EP51" s="1">
        <f t="shared" si="25"/>
        <v>86.490000000000208</v>
      </c>
      <c r="EQ51" s="1">
        <f t="shared" si="25"/>
        <v>7.8399999999999048</v>
      </c>
      <c r="ER51" s="1">
        <f t="shared" si="26"/>
        <v>94.330000000000112</v>
      </c>
      <c r="ES51" s="1">
        <f t="shared" si="27"/>
        <v>9.7123632551506276</v>
      </c>
      <c r="ET51"/>
      <c r="EU51"/>
      <c r="EV51"/>
      <c r="EW51"/>
      <c r="EX51"/>
      <c r="FJ51" s="10">
        <f t="shared" si="28"/>
        <v>0</v>
      </c>
      <c r="FK51" s="10">
        <f t="shared" si="28"/>
        <v>0</v>
      </c>
      <c r="FL51" s="10">
        <f t="shared" si="29"/>
        <v>0</v>
      </c>
      <c r="FM51" s="10">
        <f t="shared" si="29"/>
        <v>0</v>
      </c>
      <c r="FN51" s="10">
        <f t="shared" si="30"/>
        <v>0</v>
      </c>
      <c r="FO51" s="10">
        <f t="shared" si="31"/>
        <v>0</v>
      </c>
      <c r="FP51"/>
      <c r="FQ51"/>
      <c r="FR51"/>
      <c r="FS51"/>
      <c r="FT51"/>
    </row>
    <row r="52" spans="1:176" x14ac:dyDescent="0.35">
      <c r="A52">
        <v>50.631</v>
      </c>
      <c r="B52">
        <v>102.6</v>
      </c>
      <c r="C52">
        <v>128.9</v>
      </c>
      <c r="D52">
        <v>89.1</v>
      </c>
      <c r="E52">
        <v>119.1</v>
      </c>
      <c r="F52">
        <v>16.7</v>
      </c>
      <c r="G52">
        <v>1</v>
      </c>
      <c r="H52">
        <v>0</v>
      </c>
      <c r="I52">
        <v>12</v>
      </c>
      <c r="J52">
        <v>-2</v>
      </c>
      <c r="K52">
        <v>1</v>
      </c>
      <c r="L52" s="26">
        <f t="shared" si="0"/>
        <v>13.5</v>
      </c>
      <c r="M52" s="26">
        <f t="shared" si="0"/>
        <v>9.8000000000000114</v>
      </c>
      <c r="N52" s="26">
        <f t="shared" si="1"/>
        <v>182.25</v>
      </c>
      <c r="O52" s="26">
        <f t="shared" si="1"/>
        <v>96.040000000000219</v>
      </c>
      <c r="P52" s="26">
        <f t="shared" si="2"/>
        <v>278.29000000000019</v>
      </c>
      <c r="Q52" s="26">
        <f t="shared" si="3"/>
        <v>16.682026255823967</v>
      </c>
      <c r="W52">
        <v>51.783000000000001</v>
      </c>
      <c r="X52">
        <v>190</v>
      </c>
      <c r="Y52">
        <v>117.1</v>
      </c>
      <c r="Z52">
        <v>-1</v>
      </c>
      <c r="AA52">
        <v>-1</v>
      </c>
      <c r="AB52">
        <v>-1</v>
      </c>
      <c r="AC52">
        <v>-1</v>
      </c>
      <c r="AD52">
        <v>0</v>
      </c>
      <c r="AE52">
        <v>12</v>
      </c>
      <c r="AF52">
        <v>-1</v>
      </c>
      <c r="AG52">
        <v>1</v>
      </c>
      <c r="AH52" s="10">
        <f t="shared" si="4"/>
        <v>82.9</v>
      </c>
      <c r="AI52" s="10">
        <f t="shared" si="4"/>
        <v>-7.4000000000000057</v>
      </c>
      <c r="AJ52" s="10">
        <f t="shared" si="5"/>
        <v>6872.4100000000008</v>
      </c>
      <c r="AK52" s="10">
        <f t="shared" si="5"/>
        <v>54.760000000000083</v>
      </c>
      <c r="AL52" s="10">
        <f t="shared" si="6"/>
        <v>6927.170000000001</v>
      </c>
      <c r="AM52" s="10">
        <f t="shared" si="7"/>
        <v>83.229622130585213</v>
      </c>
      <c r="AN52"/>
      <c r="AO52"/>
      <c r="AP52"/>
      <c r="AQ52"/>
      <c r="AR52"/>
      <c r="AS52">
        <v>48.378</v>
      </c>
      <c r="AT52">
        <v>162.19999999999999</v>
      </c>
      <c r="AU52">
        <v>159</v>
      </c>
      <c r="AV52">
        <v>157.9</v>
      </c>
      <c r="AW52">
        <v>111.1</v>
      </c>
      <c r="AX52">
        <v>48.1</v>
      </c>
      <c r="AY52">
        <v>2</v>
      </c>
      <c r="AZ52">
        <v>0</v>
      </c>
      <c r="BA52">
        <v>11</v>
      </c>
      <c r="BB52">
        <v>0</v>
      </c>
      <c r="BC52">
        <v>1</v>
      </c>
      <c r="BD52" s="1">
        <f t="shared" si="8"/>
        <v>4.2999999999999829</v>
      </c>
      <c r="BE52" s="1">
        <f t="shared" si="8"/>
        <v>47.900000000000006</v>
      </c>
      <c r="BF52" s="1">
        <f t="shared" si="9"/>
        <v>18.489999999999853</v>
      </c>
      <c r="BG52" s="1">
        <f t="shared" si="9"/>
        <v>2294.4100000000008</v>
      </c>
      <c r="BH52" s="1">
        <f t="shared" si="10"/>
        <v>2312.9000000000005</v>
      </c>
      <c r="BI52" s="1">
        <f t="shared" si="11"/>
        <v>48.092618976304465</v>
      </c>
      <c r="BJ52"/>
      <c r="BK52"/>
      <c r="BL52"/>
      <c r="BM52"/>
      <c r="BN52"/>
      <c r="BO52">
        <v>51.68</v>
      </c>
      <c r="BP52">
        <v>114.7</v>
      </c>
      <c r="BQ52">
        <v>113.1</v>
      </c>
      <c r="BR52">
        <v>104.5</v>
      </c>
      <c r="BS52">
        <v>111.3</v>
      </c>
      <c r="BT52">
        <v>10.4</v>
      </c>
      <c r="BU52">
        <v>1</v>
      </c>
      <c r="BV52">
        <v>0</v>
      </c>
      <c r="BW52">
        <v>14</v>
      </c>
      <c r="BX52">
        <v>-2</v>
      </c>
      <c r="BY52">
        <v>1</v>
      </c>
      <c r="BZ52" s="10">
        <f t="shared" si="12"/>
        <v>10.200000000000003</v>
      </c>
      <c r="CA52" s="10">
        <f t="shared" si="12"/>
        <v>1.7999999999999972</v>
      </c>
      <c r="CB52" s="10">
        <f t="shared" si="13"/>
        <v>104.04000000000006</v>
      </c>
      <c r="CC52" s="10">
        <f t="shared" si="13"/>
        <v>3.2399999999999896</v>
      </c>
      <c r="CD52" s="10">
        <f t="shared" si="14"/>
        <v>107.28000000000006</v>
      </c>
      <c r="CE52" s="10">
        <f t="shared" si="15"/>
        <v>10.357605900979244</v>
      </c>
      <c r="CK52">
        <v>62.496000000000002</v>
      </c>
      <c r="CL52">
        <v>75.099999999999994</v>
      </c>
      <c r="CM52">
        <v>106.4</v>
      </c>
      <c r="CN52">
        <v>-1</v>
      </c>
      <c r="CO52">
        <v>-1</v>
      </c>
      <c r="CP52">
        <v>-1</v>
      </c>
      <c r="CQ52">
        <v>-1</v>
      </c>
      <c r="CR52">
        <v>0</v>
      </c>
      <c r="CS52">
        <v>15</v>
      </c>
      <c r="CT52">
        <v>-1</v>
      </c>
      <c r="CU52">
        <v>1</v>
      </c>
      <c r="CV52" s="1">
        <f t="shared" si="16"/>
        <v>-46</v>
      </c>
      <c r="CW52" s="1">
        <f t="shared" si="16"/>
        <v>-14.099999999999994</v>
      </c>
      <c r="CX52" s="1">
        <f t="shared" si="17"/>
        <v>2116</v>
      </c>
      <c r="CY52" s="1">
        <f t="shared" si="17"/>
        <v>198.80999999999983</v>
      </c>
      <c r="CZ52" s="1">
        <f t="shared" si="18"/>
        <v>2314.81</v>
      </c>
      <c r="DA52" s="1">
        <f t="shared" si="19"/>
        <v>48.112472395419466</v>
      </c>
      <c r="DB52"/>
      <c r="DC52"/>
      <c r="DD52"/>
      <c r="DE52"/>
      <c r="DF52"/>
      <c r="DG52" s="10">
        <v>61.253999999999998</v>
      </c>
      <c r="DH52" s="10">
        <v>130.19999999999999</v>
      </c>
      <c r="DI52" s="10">
        <v>107.8</v>
      </c>
      <c r="DJ52" s="10">
        <v>84.3</v>
      </c>
      <c r="DK52" s="10">
        <v>100.6</v>
      </c>
      <c r="DL52" s="10">
        <v>46.4</v>
      </c>
      <c r="DM52" s="10">
        <v>2</v>
      </c>
      <c r="DN52" s="10">
        <v>0</v>
      </c>
      <c r="DO52" s="10">
        <v>15</v>
      </c>
      <c r="DP52" s="10">
        <v>0</v>
      </c>
      <c r="DQ52" s="10">
        <v>1</v>
      </c>
      <c r="DR52" s="10">
        <f t="shared" si="20"/>
        <v>45.899999999999991</v>
      </c>
      <c r="DS52" s="10">
        <f t="shared" si="20"/>
        <v>7.2000000000000028</v>
      </c>
      <c r="DT52" s="10">
        <f t="shared" si="21"/>
        <v>2106.809999999999</v>
      </c>
      <c r="DU52" s="10">
        <f t="shared" si="21"/>
        <v>51.840000000000039</v>
      </c>
      <c r="DV52" s="10">
        <f t="shared" si="22"/>
        <v>2158.6499999999992</v>
      </c>
      <c r="DW52" s="10">
        <f t="shared" si="23"/>
        <v>46.461274196905094</v>
      </c>
      <c r="DX52"/>
      <c r="DY52"/>
      <c r="DZ52"/>
      <c r="EA52"/>
      <c r="EB52"/>
      <c r="EC52" s="1">
        <v>50.244999999999997</v>
      </c>
      <c r="ED52" s="1">
        <v>143.9</v>
      </c>
      <c r="EE52" s="1">
        <v>115.8</v>
      </c>
      <c r="EF52" s="1">
        <v>116.4</v>
      </c>
      <c r="EG52" s="1">
        <v>133.1</v>
      </c>
      <c r="EH52" s="1">
        <v>32.6</v>
      </c>
      <c r="EI52" s="1">
        <v>1</v>
      </c>
      <c r="EJ52" s="1">
        <v>0</v>
      </c>
      <c r="EK52" s="1">
        <v>13</v>
      </c>
      <c r="EL52" s="1">
        <v>-2</v>
      </c>
      <c r="EM52" s="1">
        <v>1</v>
      </c>
      <c r="EN52" s="1">
        <f t="shared" si="24"/>
        <v>27.5</v>
      </c>
      <c r="EO52" s="1">
        <f t="shared" si="24"/>
        <v>-17.299999999999997</v>
      </c>
      <c r="EP52" s="1">
        <f t="shared" si="25"/>
        <v>756.25</v>
      </c>
      <c r="EQ52" s="1">
        <f t="shared" si="25"/>
        <v>299.28999999999991</v>
      </c>
      <c r="ER52" s="1">
        <f t="shared" si="26"/>
        <v>1055.54</v>
      </c>
      <c r="ES52" s="1">
        <f t="shared" si="27"/>
        <v>32.489075086865739</v>
      </c>
      <c r="ET52"/>
      <c r="EU52"/>
      <c r="EV52"/>
      <c r="EW52"/>
      <c r="EX52"/>
      <c r="FJ52" s="10">
        <f t="shared" si="28"/>
        <v>0</v>
      </c>
      <c r="FK52" s="10">
        <f t="shared" si="28"/>
        <v>0</v>
      </c>
      <c r="FL52" s="10">
        <f t="shared" si="29"/>
        <v>0</v>
      </c>
      <c r="FM52" s="10">
        <f t="shared" si="29"/>
        <v>0</v>
      </c>
      <c r="FN52" s="10">
        <f t="shared" si="30"/>
        <v>0</v>
      </c>
      <c r="FO52" s="10">
        <f t="shared" si="31"/>
        <v>0</v>
      </c>
      <c r="FP52"/>
      <c r="FQ52"/>
      <c r="FR52"/>
      <c r="FS52"/>
      <c r="FT52"/>
    </row>
    <row r="53" spans="1:176" x14ac:dyDescent="0.35">
      <c r="A53">
        <v>50.798999999999999</v>
      </c>
      <c r="B53">
        <v>111.6</v>
      </c>
      <c r="C53">
        <v>130.9</v>
      </c>
      <c r="D53">
        <v>102.6</v>
      </c>
      <c r="E53">
        <v>128.9</v>
      </c>
      <c r="F53">
        <v>9.1999999999999993</v>
      </c>
      <c r="G53">
        <v>1</v>
      </c>
      <c r="H53">
        <v>0</v>
      </c>
      <c r="I53">
        <v>12</v>
      </c>
      <c r="J53">
        <v>-2</v>
      </c>
      <c r="K53">
        <v>1</v>
      </c>
      <c r="L53" s="26">
        <f t="shared" si="0"/>
        <v>9</v>
      </c>
      <c r="M53" s="26">
        <f t="shared" si="0"/>
        <v>2</v>
      </c>
      <c r="N53" s="26">
        <f t="shared" si="1"/>
        <v>81</v>
      </c>
      <c r="O53" s="26">
        <f t="shared" si="1"/>
        <v>4</v>
      </c>
      <c r="P53" s="26">
        <f t="shared" si="2"/>
        <v>85</v>
      </c>
      <c r="Q53" s="26">
        <f t="shared" si="3"/>
        <v>9.2195444572928871</v>
      </c>
      <c r="W53">
        <v>52.375</v>
      </c>
      <c r="X53">
        <v>205.4</v>
      </c>
      <c r="Y53">
        <v>111.8</v>
      </c>
      <c r="Z53">
        <v>190</v>
      </c>
      <c r="AA53">
        <v>117.1</v>
      </c>
      <c r="AB53">
        <v>16.3</v>
      </c>
      <c r="AC53">
        <v>1</v>
      </c>
      <c r="AD53">
        <v>1</v>
      </c>
      <c r="AE53">
        <v>13</v>
      </c>
      <c r="AF53">
        <v>1</v>
      </c>
      <c r="AG53">
        <v>1</v>
      </c>
      <c r="AH53" s="10">
        <f t="shared" si="4"/>
        <v>15.400000000000006</v>
      </c>
      <c r="AI53" s="10">
        <f t="shared" si="4"/>
        <v>-5.2999999999999972</v>
      </c>
      <c r="AJ53" s="10">
        <f t="shared" si="5"/>
        <v>237.16000000000017</v>
      </c>
      <c r="AK53" s="10">
        <f t="shared" si="5"/>
        <v>28.089999999999971</v>
      </c>
      <c r="AL53" s="10">
        <f t="shared" si="6"/>
        <v>265.25000000000011</v>
      </c>
      <c r="AM53" s="10">
        <f t="shared" si="7"/>
        <v>16.286497474902333</v>
      </c>
      <c r="AN53"/>
      <c r="AO53"/>
      <c r="AP53"/>
      <c r="AQ53"/>
      <c r="AR53"/>
      <c r="AS53">
        <v>48.841999999999999</v>
      </c>
      <c r="AT53">
        <v>201.4</v>
      </c>
      <c r="AU53">
        <v>115.8</v>
      </c>
      <c r="AV53">
        <v>162.19999999999999</v>
      </c>
      <c r="AW53">
        <v>159</v>
      </c>
      <c r="AX53">
        <v>58.3</v>
      </c>
      <c r="AY53">
        <v>2</v>
      </c>
      <c r="AZ53">
        <v>0</v>
      </c>
      <c r="BA53">
        <v>11</v>
      </c>
      <c r="BB53">
        <v>0</v>
      </c>
      <c r="BC53">
        <v>1</v>
      </c>
      <c r="BD53" s="1">
        <f t="shared" si="8"/>
        <v>39.200000000000017</v>
      </c>
      <c r="BE53" s="1">
        <f t="shared" si="8"/>
        <v>-43.2</v>
      </c>
      <c r="BF53" s="1">
        <f t="shared" si="9"/>
        <v>1536.6400000000012</v>
      </c>
      <c r="BG53" s="1">
        <f t="shared" si="9"/>
        <v>1866.2400000000002</v>
      </c>
      <c r="BH53" s="1">
        <f t="shared" si="10"/>
        <v>3402.8800000000015</v>
      </c>
      <c r="BI53" s="1">
        <f t="shared" si="11"/>
        <v>58.334209517229269</v>
      </c>
      <c r="BJ53"/>
      <c r="BK53"/>
      <c r="BL53"/>
      <c r="BM53"/>
      <c r="BN53"/>
      <c r="BO53">
        <v>54.143999999999998</v>
      </c>
      <c r="BP53">
        <v>77.7</v>
      </c>
      <c r="BQ53">
        <v>85.1</v>
      </c>
      <c r="BR53">
        <v>-1</v>
      </c>
      <c r="BS53">
        <v>-1</v>
      </c>
      <c r="BT53">
        <v>-1</v>
      </c>
      <c r="BU53">
        <v>-1</v>
      </c>
      <c r="BV53">
        <v>0</v>
      </c>
      <c r="BW53">
        <v>14</v>
      </c>
      <c r="BX53">
        <v>-1</v>
      </c>
      <c r="BY53">
        <v>1</v>
      </c>
      <c r="BZ53" s="10">
        <f t="shared" si="12"/>
        <v>-37</v>
      </c>
      <c r="CA53" s="10">
        <f t="shared" si="12"/>
        <v>-28</v>
      </c>
      <c r="CB53" s="10">
        <f t="shared" si="13"/>
        <v>1369</v>
      </c>
      <c r="CC53" s="10">
        <f t="shared" si="13"/>
        <v>784</v>
      </c>
      <c r="CD53" s="10">
        <f t="shared" si="14"/>
        <v>2153</v>
      </c>
      <c r="CE53" s="10">
        <f t="shared" si="15"/>
        <v>46.400431032480725</v>
      </c>
      <c r="CK53">
        <v>63.024000000000001</v>
      </c>
      <c r="CL53">
        <v>109.5</v>
      </c>
      <c r="CM53">
        <v>159</v>
      </c>
      <c r="CN53">
        <v>75.099999999999994</v>
      </c>
      <c r="CO53">
        <v>106.4</v>
      </c>
      <c r="CP53">
        <v>62.8</v>
      </c>
      <c r="CQ53">
        <v>2</v>
      </c>
      <c r="CR53">
        <v>0</v>
      </c>
      <c r="CS53">
        <v>15</v>
      </c>
      <c r="CT53">
        <v>0</v>
      </c>
      <c r="CU53">
        <v>1</v>
      </c>
      <c r="CV53" s="1">
        <f t="shared" si="16"/>
        <v>34.400000000000006</v>
      </c>
      <c r="CW53" s="1">
        <f t="shared" si="16"/>
        <v>52.599999999999994</v>
      </c>
      <c r="CX53" s="1">
        <f t="shared" si="17"/>
        <v>1183.3600000000004</v>
      </c>
      <c r="CY53" s="1">
        <f t="shared" si="17"/>
        <v>2766.7599999999993</v>
      </c>
      <c r="CZ53" s="1">
        <f t="shared" si="18"/>
        <v>3950.12</v>
      </c>
      <c r="DA53" s="1">
        <f t="shared" si="19"/>
        <v>62.849980111373142</v>
      </c>
      <c r="DB53"/>
      <c r="DC53"/>
      <c r="DD53"/>
      <c r="DE53"/>
      <c r="DF53"/>
      <c r="DG53" s="10">
        <v>61.613999999999997</v>
      </c>
      <c r="DH53" s="10">
        <v>125.9</v>
      </c>
      <c r="DI53" s="10">
        <v>112.7</v>
      </c>
      <c r="DJ53" s="10">
        <v>130.19999999999999</v>
      </c>
      <c r="DK53" s="10">
        <v>107.8</v>
      </c>
      <c r="DL53" s="10">
        <v>6.5</v>
      </c>
      <c r="DM53" s="10">
        <v>1</v>
      </c>
      <c r="DN53" s="10">
        <v>1</v>
      </c>
      <c r="DO53" s="10">
        <v>16</v>
      </c>
      <c r="DP53" s="10">
        <v>1</v>
      </c>
      <c r="DQ53" s="10">
        <v>1</v>
      </c>
      <c r="DR53" s="10">
        <f t="shared" si="20"/>
        <v>-4.2999999999999829</v>
      </c>
      <c r="DS53" s="10">
        <f t="shared" si="20"/>
        <v>4.9000000000000057</v>
      </c>
      <c r="DT53" s="10">
        <f t="shared" si="21"/>
        <v>18.489999999999853</v>
      </c>
      <c r="DU53" s="10">
        <f t="shared" si="21"/>
        <v>24.010000000000055</v>
      </c>
      <c r="DV53" s="10">
        <f t="shared" si="22"/>
        <v>42.499999999999908</v>
      </c>
      <c r="DW53" s="10">
        <f t="shared" si="23"/>
        <v>6.519202405202642</v>
      </c>
      <c r="DX53"/>
      <c r="DY53"/>
      <c r="DZ53"/>
      <c r="EA53"/>
      <c r="EB53"/>
      <c r="EC53" s="1">
        <v>50.348999999999997</v>
      </c>
      <c r="ED53" s="1">
        <v>130.19999999999999</v>
      </c>
      <c r="EE53" s="1">
        <v>20.7</v>
      </c>
      <c r="EF53" s="1">
        <v>143.9</v>
      </c>
      <c r="EG53" s="1">
        <v>115.8</v>
      </c>
      <c r="EH53" s="1">
        <v>96.1</v>
      </c>
      <c r="EI53" s="1">
        <v>3</v>
      </c>
      <c r="EJ53" s="1">
        <v>0</v>
      </c>
      <c r="EK53" s="1">
        <v>13</v>
      </c>
      <c r="EL53" s="1">
        <v>-2</v>
      </c>
      <c r="EM53" s="1">
        <v>1</v>
      </c>
      <c r="EN53" s="1">
        <f t="shared" si="24"/>
        <v>-13.700000000000017</v>
      </c>
      <c r="EO53" s="1">
        <f t="shared" si="24"/>
        <v>-95.1</v>
      </c>
      <c r="EP53" s="1">
        <f t="shared" si="25"/>
        <v>187.69000000000048</v>
      </c>
      <c r="EQ53" s="1">
        <f t="shared" si="25"/>
        <v>9044.0099999999984</v>
      </c>
      <c r="ER53" s="1">
        <f t="shared" si="26"/>
        <v>9231.6999999999989</v>
      </c>
      <c r="ES53" s="1">
        <f t="shared" si="27"/>
        <v>96.081736037604983</v>
      </c>
      <c r="ET53"/>
      <c r="EU53"/>
      <c r="EV53"/>
      <c r="EW53"/>
      <c r="EX53"/>
      <c r="FJ53" s="10">
        <f t="shared" si="28"/>
        <v>0</v>
      </c>
      <c r="FK53" s="10">
        <f t="shared" si="28"/>
        <v>0</v>
      </c>
      <c r="FL53" s="10">
        <f t="shared" si="29"/>
        <v>0</v>
      </c>
      <c r="FM53" s="10">
        <f t="shared" si="29"/>
        <v>0</v>
      </c>
      <c r="FN53" s="10">
        <f t="shared" si="30"/>
        <v>0</v>
      </c>
      <c r="FO53" s="10">
        <f t="shared" si="31"/>
        <v>0</v>
      </c>
      <c r="FP53"/>
      <c r="FQ53"/>
      <c r="FR53"/>
      <c r="FS53"/>
      <c r="FT53"/>
    </row>
    <row r="54" spans="1:176" x14ac:dyDescent="0.35">
      <c r="A54">
        <v>50.902999999999999</v>
      </c>
      <c r="B54">
        <v>128.30000000000001</v>
      </c>
      <c r="C54">
        <v>119.3</v>
      </c>
      <c r="D54">
        <v>111.6</v>
      </c>
      <c r="E54">
        <v>130.9</v>
      </c>
      <c r="F54">
        <v>20.3</v>
      </c>
      <c r="G54">
        <v>1</v>
      </c>
      <c r="H54">
        <v>0</v>
      </c>
      <c r="I54">
        <v>12</v>
      </c>
      <c r="J54">
        <v>-2</v>
      </c>
      <c r="K54">
        <v>1</v>
      </c>
      <c r="L54" s="26">
        <f t="shared" si="0"/>
        <v>16.700000000000017</v>
      </c>
      <c r="M54" s="26">
        <f t="shared" si="0"/>
        <v>-11.600000000000009</v>
      </c>
      <c r="N54" s="26">
        <f t="shared" si="1"/>
        <v>278.89000000000055</v>
      </c>
      <c r="O54" s="26">
        <f t="shared" si="1"/>
        <v>134.5600000000002</v>
      </c>
      <c r="P54" s="26">
        <f t="shared" si="2"/>
        <v>413.45000000000073</v>
      </c>
      <c r="Q54" s="26">
        <f t="shared" si="3"/>
        <v>20.33346994489629</v>
      </c>
      <c r="W54">
        <v>56.174999999999997</v>
      </c>
      <c r="X54">
        <v>162.19999999999999</v>
      </c>
      <c r="Y54">
        <v>115.3</v>
      </c>
      <c r="Z54">
        <v>-1</v>
      </c>
      <c r="AA54">
        <v>-1</v>
      </c>
      <c r="AB54">
        <v>-1</v>
      </c>
      <c r="AC54">
        <v>-1</v>
      </c>
      <c r="AD54">
        <v>0</v>
      </c>
      <c r="AE54">
        <v>13</v>
      </c>
      <c r="AF54">
        <v>-1</v>
      </c>
      <c r="AG54">
        <v>1</v>
      </c>
      <c r="AH54" s="10">
        <f t="shared" si="4"/>
        <v>-43.200000000000017</v>
      </c>
      <c r="AI54" s="10">
        <f t="shared" si="4"/>
        <v>3.5</v>
      </c>
      <c r="AJ54" s="10">
        <f t="shared" si="5"/>
        <v>1866.2400000000014</v>
      </c>
      <c r="AK54" s="10">
        <f t="shared" si="5"/>
        <v>12.25</v>
      </c>
      <c r="AL54" s="10">
        <f t="shared" si="6"/>
        <v>1878.4900000000014</v>
      </c>
      <c r="AM54" s="10">
        <f t="shared" si="7"/>
        <v>43.341550502952721</v>
      </c>
      <c r="AN54"/>
      <c r="AO54"/>
      <c r="AP54"/>
      <c r="AQ54"/>
      <c r="AR54"/>
      <c r="AS54">
        <v>48.921999999999997</v>
      </c>
      <c r="AT54">
        <v>199</v>
      </c>
      <c r="AU54">
        <v>159</v>
      </c>
      <c r="AV54">
        <v>201.4</v>
      </c>
      <c r="AW54">
        <v>115.8</v>
      </c>
      <c r="AX54">
        <v>43.3</v>
      </c>
      <c r="AY54">
        <v>1</v>
      </c>
      <c r="AZ54">
        <v>1</v>
      </c>
      <c r="BA54">
        <v>12</v>
      </c>
      <c r="BB54">
        <v>1</v>
      </c>
      <c r="BC54">
        <v>1</v>
      </c>
      <c r="BD54" s="1">
        <f t="shared" si="8"/>
        <v>-2.4000000000000057</v>
      </c>
      <c r="BE54" s="1">
        <f t="shared" si="8"/>
        <v>43.2</v>
      </c>
      <c r="BF54" s="1">
        <f t="shared" si="9"/>
        <v>5.7600000000000273</v>
      </c>
      <c r="BG54" s="1">
        <f t="shared" si="9"/>
        <v>1866.2400000000002</v>
      </c>
      <c r="BH54" s="1">
        <f t="shared" si="10"/>
        <v>1872.0000000000002</v>
      </c>
      <c r="BI54" s="1">
        <f t="shared" si="11"/>
        <v>43.266615305567875</v>
      </c>
      <c r="BJ54"/>
      <c r="BK54"/>
      <c r="BL54"/>
      <c r="BM54"/>
      <c r="BN54"/>
      <c r="BO54">
        <v>54.56</v>
      </c>
      <c r="BP54">
        <v>79.599999999999994</v>
      </c>
      <c r="BQ54">
        <v>91.5</v>
      </c>
      <c r="BR54">
        <v>77.7</v>
      </c>
      <c r="BS54">
        <v>85.1</v>
      </c>
      <c r="BT54">
        <v>6.7</v>
      </c>
      <c r="BU54">
        <v>1</v>
      </c>
      <c r="BV54">
        <v>1</v>
      </c>
      <c r="BW54">
        <v>15</v>
      </c>
      <c r="BX54">
        <v>1</v>
      </c>
      <c r="BY54">
        <v>1</v>
      </c>
      <c r="BZ54" s="10">
        <f t="shared" si="12"/>
        <v>1.8999999999999915</v>
      </c>
      <c r="CA54" s="10">
        <f t="shared" si="12"/>
        <v>6.4000000000000057</v>
      </c>
      <c r="CB54" s="10">
        <f t="shared" si="13"/>
        <v>3.6099999999999675</v>
      </c>
      <c r="CC54" s="10">
        <f t="shared" si="13"/>
        <v>40.960000000000072</v>
      </c>
      <c r="CD54" s="10">
        <f t="shared" si="14"/>
        <v>44.570000000000036</v>
      </c>
      <c r="CE54" s="10">
        <f t="shared" si="15"/>
        <v>6.6760766921898105</v>
      </c>
      <c r="CK54">
        <v>63.4</v>
      </c>
      <c r="CL54">
        <v>118</v>
      </c>
      <c r="CM54">
        <v>115.8</v>
      </c>
      <c r="CN54">
        <v>109.5</v>
      </c>
      <c r="CO54">
        <v>159</v>
      </c>
      <c r="CP54">
        <v>44</v>
      </c>
      <c r="CQ54">
        <v>1</v>
      </c>
      <c r="CR54">
        <v>1</v>
      </c>
      <c r="CS54">
        <v>16</v>
      </c>
      <c r="CT54">
        <v>1</v>
      </c>
      <c r="CU54">
        <v>1</v>
      </c>
      <c r="CV54" s="1">
        <f t="shared" si="16"/>
        <v>8.5</v>
      </c>
      <c r="CW54" s="1">
        <f t="shared" si="16"/>
        <v>-43.2</v>
      </c>
      <c r="CX54" s="1">
        <f t="shared" si="17"/>
        <v>72.25</v>
      </c>
      <c r="CY54" s="1">
        <f t="shared" si="17"/>
        <v>1866.2400000000002</v>
      </c>
      <c r="CZ54" s="1">
        <f t="shared" si="18"/>
        <v>1938.4900000000002</v>
      </c>
      <c r="DA54" s="1">
        <f t="shared" si="19"/>
        <v>44.028286362292143</v>
      </c>
      <c r="DB54"/>
      <c r="DC54"/>
      <c r="DD54"/>
      <c r="DE54"/>
      <c r="DF54"/>
      <c r="DG54" s="10">
        <v>64.421999999999997</v>
      </c>
      <c r="DH54" s="10">
        <v>86</v>
      </c>
      <c r="DI54" s="10">
        <v>114.9</v>
      </c>
      <c r="DJ54" s="10">
        <v>-1</v>
      </c>
      <c r="DK54" s="10">
        <v>-1</v>
      </c>
      <c r="DL54" s="10">
        <v>-1</v>
      </c>
      <c r="DM54" s="10">
        <v>-1</v>
      </c>
      <c r="DN54" s="10">
        <v>0</v>
      </c>
      <c r="DO54" s="10">
        <v>16</v>
      </c>
      <c r="DP54" s="10">
        <v>-1</v>
      </c>
      <c r="DQ54" s="10">
        <v>1</v>
      </c>
      <c r="DR54" s="10">
        <f t="shared" si="20"/>
        <v>-39.900000000000006</v>
      </c>
      <c r="DS54" s="10">
        <f t="shared" si="20"/>
        <v>2.2000000000000028</v>
      </c>
      <c r="DT54" s="10">
        <f t="shared" si="21"/>
        <v>1592.0100000000004</v>
      </c>
      <c r="DU54" s="10">
        <f t="shared" si="21"/>
        <v>4.8400000000000123</v>
      </c>
      <c r="DV54" s="10">
        <f t="shared" si="22"/>
        <v>1596.8500000000004</v>
      </c>
      <c r="DW54" s="10">
        <f t="shared" si="23"/>
        <v>39.960605601016617</v>
      </c>
      <c r="DX54"/>
      <c r="DY54"/>
      <c r="DZ54"/>
      <c r="EA54"/>
      <c r="EB54"/>
      <c r="EC54" s="1">
        <v>54.253</v>
      </c>
      <c r="ED54" s="1">
        <v>97.9</v>
      </c>
      <c r="EE54" s="1">
        <v>124.7</v>
      </c>
      <c r="EF54" s="1">
        <v>-1</v>
      </c>
      <c r="EG54" s="1">
        <v>-1</v>
      </c>
      <c r="EH54" s="1">
        <v>-1</v>
      </c>
      <c r="EI54" s="1">
        <v>-1</v>
      </c>
      <c r="EJ54" s="1">
        <v>0</v>
      </c>
      <c r="EK54" s="1">
        <v>13</v>
      </c>
      <c r="EL54" s="1">
        <v>-1</v>
      </c>
      <c r="EM54" s="1">
        <v>1</v>
      </c>
      <c r="EN54" s="1">
        <f t="shared" si="24"/>
        <v>-32.299999999999983</v>
      </c>
      <c r="EO54" s="1">
        <f t="shared" si="24"/>
        <v>104</v>
      </c>
      <c r="EP54" s="1">
        <f t="shared" si="25"/>
        <v>1043.2899999999988</v>
      </c>
      <c r="EQ54" s="1">
        <f t="shared" si="25"/>
        <v>10816</v>
      </c>
      <c r="ER54" s="1">
        <f t="shared" si="26"/>
        <v>11859.289999999999</v>
      </c>
      <c r="ES54" s="1">
        <f t="shared" si="27"/>
        <v>108.90036730883877</v>
      </c>
      <c r="ET54"/>
      <c r="EU54"/>
      <c r="EV54"/>
      <c r="EW54"/>
      <c r="EX54"/>
      <c r="FJ54" s="10">
        <f t="shared" si="28"/>
        <v>0</v>
      </c>
      <c r="FK54" s="10">
        <f t="shared" si="28"/>
        <v>0</v>
      </c>
      <c r="FL54" s="10">
        <f t="shared" si="29"/>
        <v>0</v>
      </c>
      <c r="FM54" s="10">
        <f t="shared" si="29"/>
        <v>0</v>
      </c>
      <c r="FN54" s="10">
        <f t="shared" si="30"/>
        <v>0</v>
      </c>
      <c r="FO54" s="10">
        <f t="shared" si="31"/>
        <v>0</v>
      </c>
      <c r="FP54"/>
      <c r="FQ54"/>
      <c r="FR54"/>
      <c r="FS54"/>
      <c r="FT54"/>
    </row>
    <row r="55" spans="1:176" x14ac:dyDescent="0.35">
      <c r="A55">
        <v>50.935000000000002</v>
      </c>
      <c r="B55">
        <v>113.1</v>
      </c>
      <c r="C55">
        <v>22.3</v>
      </c>
      <c r="D55">
        <v>128.30000000000001</v>
      </c>
      <c r="E55">
        <v>119.3</v>
      </c>
      <c r="F55">
        <v>98.3</v>
      </c>
      <c r="G55">
        <v>3</v>
      </c>
      <c r="H55">
        <v>0</v>
      </c>
      <c r="I55">
        <v>12</v>
      </c>
      <c r="J55">
        <v>-2</v>
      </c>
      <c r="K55">
        <v>1</v>
      </c>
      <c r="L55" s="26">
        <f t="shared" si="0"/>
        <v>-15.200000000000017</v>
      </c>
      <c r="M55" s="26">
        <f t="shared" si="0"/>
        <v>-97</v>
      </c>
      <c r="N55" s="26">
        <f t="shared" si="1"/>
        <v>231.04000000000053</v>
      </c>
      <c r="O55" s="26">
        <f t="shared" si="1"/>
        <v>9409</v>
      </c>
      <c r="P55" s="26">
        <f t="shared" si="2"/>
        <v>9640.0400000000009</v>
      </c>
      <c r="Q55" s="26">
        <f t="shared" si="3"/>
        <v>98.18370536906825</v>
      </c>
      <c r="W55">
        <v>56.551000000000002</v>
      </c>
      <c r="X55">
        <v>184.1</v>
      </c>
      <c r="Y55">
        <v>119.3</v>
      </c>
      <c r="Z55">
        <v>162.19999999999999</v>
      </c>
      <c r="AA55">
        <v>115.3</v>
      </c>
      <c r="AB55">
        <v>22.2</v>
      </c>
      <c r="AC55">
        <v>1</v>
      </c>
      <c r="AD55">
        <v>1</v>
      </c>
      <c r="AE55">
        <v>14</v>
      </c>
      <c r="AF55">
        <v>1</v>
      </c>
      <c r="AG55">
        <v>1</v>
      </c>
      <c r="AH55" s="10">
        <f t="shared" si="4"/>
        <v>21.900000000000006</v>
      </c>
      <c r="AI55" s="10">
        <f t="shared" si="4"/>
        <v>4</v>
      </c>
      <c r="AJ55" s="10">
        <f t="shared" si="5"/>
        <v>479.61000000000024</v>
      </c>
      <c r="AK55" s="10">
        <f t="shared" si="5"/>
        <v>16</v>
      </c>
      <c r="AL55" s="10">
        <f t="shared" si="6"/>
        <v>495.61000000000024</v>
      </c>
      <c r="AM55" s="10">
        <f t="shared" si="7"/>
        <v>22.262299971027257</v>
      </c>
      <c r="AN55"/>
      <c r="AO55"/>
      <c r="AP55"/>
      <c r="AQ55"/>
      <c r="AR55"/>
      <c r="AS55">
        <v>49.234000000000002</v>
      </c>
      <c r="AT55">
        <v>199</v>
      </c>
      <c r="AU55">
        <v>127.1</v>
      </c>
      <c r="AV55">
        <v>199</v>
      </c>
      <c r="AW55">
        <v>159</v>
      </c>
      <c r="AX55">
        <v>31.8</v>
      </c>
      <c r="AY55">
        <v>1</v>
      </c>
      <c r="AZ55">
        <v>0</v>
      </c>
      <c r="BA55">
        <v>12</v>
      </c>
      <c r="BB55">
        <v>-2</v>
      </c>
      <c r="BC55">
        <v>1</v>
      </c>
      <c r="BD55" s="1">
        <f t="shared" si="8"/>
        <v>0</v>
      </c>
      <c r="BE55" s="1">
        <f t="shared" si="8"/>
        <v>-31.900000000000006</v>
      </c>
      <c r="BF55" s="1">
        <f t="shared" si="9"/>
        <v>0</v>
      </c>
      <c r="BG55" s="1">
        <f t="shared" si="9"/>
        <v>1017.6100000000004</v>
      </c>
      <c r="BH55" s="1">
        <f t="shared" si="10"/>
        <v>1017.6100000000004</v>
      </c>
      <c r="BI55" s="1">
        <f t="shared" si="11"/>
        <v>31.900000000000006</v>
      </c>
      <c r="BJ55"/>
      <c r="BK55"/>
      <c r="BL55"/>
      <c r="BM55"/>
      <c r="BN55"/>
      <c r="BO55">
        <v>54.591999999999999</v>
      </c>
      <c r="BP55">
        <v>86.9</v>
      </c>
      <c r="BQ55">
        <v>95.5</v>
      </c>
      <c r="BR55">
        <v>79.599999999999994</v>
      </c>
      <c r="BS55">
        <v>91.5</v>
      </c>
      <c r="BT55">
        <v>8.4</v>
      </c>
      <c r="BU55">
        <v>1</v>
      </c>
      <c r="BV55">
        <v>0</v>
      </c>
      <c r="BW55">
        <v>15</v>
      </c>
      <c r="BX55">
        <v>-2</v>
      </c>
      <c r="BY55">
        <v>1</v>
      </c>
      <c r="BZ55" s="10">
        <f t="shared" si="12"/>
        <v>7.3000000000000114</v>
      </c>
      <c r="CA55" s="10">
        <f t="shared" si="12"/>
        <v>4</v>
      </c>
      <c r="CB55" s="10">
        <f t="shared" si="13"/>
        <v>53.290000000000163</v>
      </c>
      <c r="CC55" s="10">
        <f t="shared" si="13"/>
        <v>16</v>
      </c>
      <c r="CD55" s="10">
        <f t="shared" si="14"/>
        <v>69.290000000000163</v>
      </c>
      <c r="CE55" s="10">
        <f t="shared" si="15"/>
        <v>8.3240615086627123</v>
      </c>
      <c r="CK55">
        <v>63.472000000000001</v>
      </c>
      <c r="CL55">
        <v>152.69999999999999</v>
      </c>
      <c r="CM55">
        <v>119.8</v>
      </c>
      <c r="CN55">
        <v>118</v>
      </c>
      <c r="CO55">
        <v>115.8</v>
      </c>
      <c r="CP55">
        <v>34.9</v>
      </c>
      <c r="CQ55">
        <v>1</v>
      </c>
      <c r="CR55">
        <v>0</v>
      </c>
      <c r="CS55">
        <v>16</v>
      </c>
      <c r="CT55">
        <v>-2</v>
      </c>
      <c r="CU55">
        <v>1</v>
      </c>
      <c r="CV55" s="1">
        <f t="shared" si="16"/>
        <v>34.699999999999989</v>
      </c>
      <c r="CW55" s="1">
        <f t="shared" si="16"/>
        <v>4</v>
      </c>
      <c r="CX55" s="1">
        <f t="shared" si="17"/>
        <v>1204.0899999999992</v>
      </c>
      <c r="CY55" s="1">
        <f t="shared" si="17"/>
        <v>16</v>
      </c>
      <c r="CZ55" s="1">
        <f t="shared" si="18"/>
        <v>1220.0899999999992</v>
      </c>
      <c r="DA55" s="1">
        <f t="shared" si="19"/>
        <v>34.929786715638549</v>
      </c>
      <c r="DB55"/>
      <c r="DC55"/>
      <c r="DD55"/>
      <c r="DE55"/>
      <c r="DF55"/>
      <c r="DG55" s="10">
        <v>64.933999999999997</v>
      </c>
      <c r="DH55" s="10">
        <v>93.3</v>
      </c>
      <c r="DI55" s="10">
        <v>119.8</v>
      </c>
      <c r="DJ55" s="10">
        <v>86</v>
      </c>
      <c r="DK55" s="10">
        <v>114.9</v>
      </c>
      <c r="DL55" s="10">
        <v>8.8000000000000007</v>
      </c>
      <c r="DM55" s="10">
        <v>1</v>
      </c>
      <c r="DN55" s="10">
        <v>1</v>
      </c>
      <c r="DO55" s="10">
        <v>17</v>
      </c>
      <c r="DP55" s="10">
        <v>1</v>
      </c>
      <c r="DQ55" s="10">
        <v>1</v>
      </c>
      <c r="DR55" s="10">
        <f t="shared" si="20"/>
        <v>7.2999999999999972</v>
      </c>
      <c r="DS55" s="10">
        <f t="shared" si="20"/>
        <v>4.8999999999999915</v>
      </c>
      <c r="DT55" s="10">
        <f t="shared" si="21"/>
        <v>53.289999999999957</v>
      </c>
      <c r="DU55" s="10">
        <f t="shared" si="21"/>
        <v>24.009999999999916</v>
      </c>
      <c r="DV55" s="10">
        <f t="shared" si="22"/>
        <v>77.299999999999869</v>
      </c>
      <c r="DW55" s="10">
        <f t="shared" si="23"/>
        <v>8.7920418561332987</v>
      </c>
      <c r="DX55"/>
      <c r="DY55"/>
      <c r="DZ55"/>
      <c r="EA55"/>
      <c r="EB55"/>
      <c r="EC55" s="1">
        <v>54.453000000000003</v>
      </c>
      <c r="ED55" s="1">
        <v>100.5</v>
      </c>
      <c r="EE55" s="1">
        <v>133.80000000000001</v>
      </c>
      <c r="EF55" s="1">
        <v>97.9</v>
      </c>
      <c r="EG55" s="1">
        <v>124.7</v>
      </c>
      <c r="EH55" s="1">
        <v>9.5</v>
      </c>
      <c r="EI55" s="1">
        <v>1</v>
      </c>
      <c r="EJ55" s="1">
        <v>1</v>
      </c>
      <c r="EK55" s="1">
        <v>14</v>
      </c>
      <c r="EL55" s="1">
        <v>1</v>
      </c>
      <c r="EM55" s="1">
        <v>1</v>
      </c>
      <c r="EN55" s="1">
        <f t="shared" si="24"/>
        <v>2.5999999999999943</v>
      </c>
      <c r="EO55" s="1">
        <f t="shared" si="24"/>
        <v>9.1000000000000085</v>
      </c>
      <c r="EP55" s="1">
        <f t="shared" si="25"/>
        <v>6.7599999999999705</v>
      </c>
      <c r="EQ55" s="1">
        <f t="shared" si="25"/>
        <v>82.810000000000159</v>
      </c>
      <c r="ER55" s="1">
        <f t="shared" si="26"/>
        <v>89.570000000000135</v>
      </c>
      <c r="ES55" s="1">
        <f t="shared" si="27"/>
        <v>9.4641428560646812</v>
      </c>
      <c r="ET55"/>
      <c r="EU55"/>
      <c r="EV55"/>
      <c r="EW55"/>
      <c r="EX55"/>
      <c r="FJ55" s="10">
        <f t="shared" si="28"/>
        <v>0</v>
      </c>
      <c r="FK55" s="10">
        <f t="shared" si="28"/>
        <v>0</v>
      </c>
      <c r="FL55" s="10">
        <f t="shared" si="29"/>
        <v>0</v>
      </c>
      <c r="FM55" s="10">
        <f t="shared" si="29"/>
        <v>0</v>
      </c>
      <c r="FN55" s="10">
        <f t="shared" si="30"/>
        <v>0</v>
      </c>
      <c r="FO55" s="10">
        <f t="shared" si="31"/>
        <v>0</v>
      </c>
      <c r="FP55"/>
      <c r="FQ55"/>
      <c r="FR55"/>
      <c r="FS55"/>
      <c r="FT55"/>
    </row>
    <row r="56" spans="1:176" x14ac:dyDescent="0.35">
      <c r="A56">
        <v>53.606999999999999</v>
      </c>
      <c r="B56">
        <v>148.4</v>
      </c>
      <c r="C56">
        <v>111.6</v>
      </c>
      <c r="D56">
        <v>-1</v>
      </c>
      <c r="E56">
        <v>-1</v>
      </c>
      <c r="F56">
        <v>-1</v>
      </c>
      <c r="G56">
        <v>-1</v>
      </c>
      <c r="H56">
        <v>0</v>
      </c>
      <c r="I56">
        <v>12</v>
      </c>
      <c r="J56">
        <v>-1</v>
      </c>
      <c r="K56">
        <v>1</v>
      </c>
      <c r="L56" s="26">
        <f t="shared" si="0"/>
        <v>35.300000000000011</v>
      </c>
      <c r="M56" s="26">
        <f t="shared" si="0"/>
        <v>89.3</v>
      </c>
      <c r="N56" s="26">
        <f t="shared" si="1"/>
        <v>1246.0900000000008</v>
      </c>
      <c r="O56" s="26">
        <f t="shared" si="1"/>
        <v>7974.49</v>
      </c>
      <c r="P56" s="26">
        <f t="shared" si="2"/>
        <v>9220.58</v>
      </c>
      <c r="Q56" s="26">
        <f t="shared" si="3"/>
        <v>96.023851203750411</v>
      </c>
      <c r="W56">
        <v>59.311</v>
      </c>
      <c r="X56">
        <v>134.69999999999999</v>
      </c>
      <c r="Y56">
        <v>108.4</v>
      </c>
      <c r="Z56">
        <v>-1</v>
      </c>
      <c r="AA56">
        <v>-1</v>
      </c>
      <c r="AB56">
        <v>-1</v>
      </c>
      <c r="AC56">
        <v>-1</v>
      </c>
      <c r="AD56">
        <v>0</v>
      </c>
      <c r="AE56">
        <v>14</v>
      </c>
      <c r="AF56">
        <v>-1</v>
      </c>
      <c r="AG56">
        <v>1</v>
      </c>
      <c r="AH56" s="10">
        <f t="shared" si="4"/>
        <v>-49.400000000000006</v>
      </c>
      <c r="AI56" s="10">
        <f t="shared" si="4"/>
        <v>-10.899999999999991</v>
      </c>
      <c r="AJ56" s="10">
        <f t="shared" si="5"/>
        <v>2440.3600000000006</v>
      </c>
      <c r="AK56" s="10">
        <f t="shared" si="5"/>
        <v>118.80999999999982</v>
      </c>
      <c r="AL56" s="10">
        <f t="shared" si="6"/>
        <v>2559.1700000000005</v>
      </c>
      <c r="AM56" s="10">
        <f t="shared" si="7"/>
        <v>50.588239740081889</v>
      </c>
      <c r="AN56"/>
      <c r="AO56"/>
      <c r="AP56"/>
      <c r="AQ56"/>
      <c r="AR56"/>
      <c r="AS56">
        <v>51.545999999999999</v>
      </c>
      <c r="AT56">
        <v>143.9</v>
      </c>
      <c r="AU56">
        <v>91.5</v>
      </c>
      <c r="AV56">
        <v>-1</v>
      </c>
      <c r="AW56">
        <v>-1</v>
      </c>
      <c r="AX56">
        <v>-1</v>
      </c>
      <c r="AY56">
        <v>-1</v>
      </c>
      <c r="AZ56">
        <v>0</v>
      </c>
      <c r="BA56">
        <v>12</v>
      </c>
      <c r="BB56">
        <v>-1</v>
      </c>
      <c r="BC56">
        <v>1</v>
      </c>
      <c r="BD56" s="1">
        <f t="shared" si="8"/>
        <v>-55.099999999999994</v>
      </c>
      <c r="BE56" s="1">
        <f t="shared" si="8"/>
        <v>-35.599999999999994</v>
      </c>
      <c r="BF56" s="1">
        <f t="shared" si="9"/>
        <v>3036.0099999999993</v>
      </c>
      <c r="BG56" s="1">
        <f t="shared" si="9"/>
        <v>1267.3599999999997</v>
      </c>
      <c r="BH56" s="1">
        <f t="shared" si="10"/>
        <v>4303.369999999999</v>
      </c>
      <c r="BI56" s="1">
        <f t="shared" si="11"/>
        <v>65.600076219467908</v>
      </c>
      <c r="BJ56"/>
      <c r="BK56"/>
      <c r="BL56"/>
      <c r="BM56"/>
      <c r="BN56"/>
      <c r="BO56">
        <v>58.512</v>
      </c>
      <c r="BP56">
        <v>102.6</v>
      </c>
      <c r="BQ56">
        <v>100.4</v>
      </c>
      <c r="BR56">
        <v>-1</v>
      </c>
      <c r="BS56">
        <v>-1</v>
      </c>
      <c r="BT56">
        <v>-1</v>
      </c>
      <c r="BU56">
        <v>-1</v>
      </c>
      <c r="BV56">
        <v>0</v>
      </c>
      <c r="BW56">
        <v>15</v>
      </c>
      <c r="BX56">
        <v>-1</v>
      </c>
      <c r="BY56">
        <v>1</v>
      </c>
      <c r="BZ56" s="10">
        <f t="shared" si="12"/>
        <v>15.699999999999989</v>
      </c>
      <c r="CA56" s="10">
        <f t="shared" si="12"/>
        <v>4.9000000000000057</v>
      </c>
      <c r="CB56" s="10">
        <f t="shared" si="13"/>
        <v>246.48999999999964</v>
      </c>
      <c r="CC56" s="10">
        <f t="shared" si="13"/>
        <v>24.010000000000055</v>
      </c>
      <c r="CD56" s="10">
        <f t="shared" si="14"/>
        <v>270.49999999999972</v>
      </c>
      <c r="CE56" s="10">
        <f t="shared" si="15"/>
        <v>16.446884203398518</v>
      </c>
      <c r="CK56">
        <v>68.744</v>
      </c>
      <c r="CL56">
        <v>84.3</v>
      </c>
      <c r="CM56">
        <v>142.30000000000001</v>
      </c>
      <c r="CN56">
        <v>-1</v>
      </c>
      <c r="CO56">
        <v>-1</v>
      </c>
      <c r="CP56">
        <v>-1</v>
      </c>
      <c r="CQ56">
        <v>-1</v>
      </c>
      <c r="CR56">
        <v>0</v>
      </c>
      <c r="CS56">
        <v>16</v>
      </c>
      <c r="CT56">
        <v>-1</v>
      </c>
      <c r="CU56">
        <v>1</v>
      </c>
      <c r="CV56" s="1">
        <f t="shared" si="16"/>
        <v>-68.399999999999991</v>
      </c>
      <c r="CW56" s="1">
        <f t="shared" si="16"/>
        <v>22.500000000000014</v>
      </c>
      <c r="CX56" s="1">
        <f t="shared" si="17"/>
        <v>4678.5599999999986</v>
      </c>
      <c r="CY56" s="1">
        <f t="shared" si="17"/>
        <v>506.25000000000063</v>
      </c>
      <c r="CZ56" s="1">
        <f t="shared" si="18"/>
        <v>5184.8099999999995</v>
      </c>
      <c r="DA56" s="1">
        <f t="shared" si="19"/>
        <v>72.005624780290603</v>
      </c>
      <c r="DB56"/>
      <c r="DC56"/>
      <c r="DD56"/>
      <c r="DE56"/>
      <c r="DF56"/>
      <c r="DG56" s="10">
        <v>68.117000000000004</v>
      </c>
      <c r="DH56" s="10">
        <v>121.1</v>
      </c>
      <c r="DI56" s="10">
        <v>118.9</v>
      </c>
      <c r="DJ56" s="10">
        <v>-1</v>
      </c>
      <c r="DK56" s="10">
        <v>-1</v>
      </c>
      <c r="DL56" s="10">
        <v>-1</v>
      </c>
      <c r="DM56" s="10">
        <v>-1</v>
      </c>
      <c r="DN56" s="10">
        <v>0</v>
      </c>
      <c r="DO56" s="10">
        <v>17</v>
      </c>
      <c r="DP56" s="10">
        <v>-1</v>
      </c>
      <c r="DQ56" s="10">
        <v>1</v>
      </c>
      <c r="DR56" s="10">
        <f t="shared" si="20"/>
        <v>27.799999999999997</v>
      </c>
      <c r="DS56" s="10">
        <f t="shared" si="20"/>
        <v>-0.89999999999999147</v>
      </c>
      <c r="DT56" s="10">
        <f t="shared" si="21"/>
        <v>772.8399999999998</v>
      </c>
      <c r="DU56" s="10">
        <f t="shared" si="21"/>
        <v>0.80999999999998462</v>
      </c>
      <c r="DV56" s="10">
        <f t="shared" si="22"/>
        <v>773.64999999999975</v>
      </c>
      <c r="DW56" s="10">
        <f t="shared" si="23"/>
        <v>27.814564530116229</v>
      </c>
      <c r="DX56"/>
      <c r="DY56"/>
      <c r="DZ56"/>
      <c r="EA56"/>
      <c r="EB56"/>
      <c r="EC56" s="1">
        <v>54.557000000000002</v>
      </c>
      <c r="ED56" s="1">
        <v>109.7</v>
      </c>
      <c r="EE56" s="1">
        <v>189.3</v>
      </c>
      <c r="EF56" s="1">
        <v>100.5</v>
      </c>
      <c r="EG56" s="1">
        <v>133.80000000000001</v>
      </c>
      <c r="EH56" s="1">
        <v>56.2</v>
      </c>
      <c r="EI56" s="1">
        <v>2</v>
      </c>
      <c r="EJ56" s="1">
        <v>0</v>
      </c>
      <c r="EK56" s="1">
        <v>14</v>
      </c>
      <c r="EL56" s="1">
        <v>-2</v>
      </c>
      <c r="EM56" s="1">
        <v>1</v>
      </c>
      <c r="EN56" s="1">
        <f t="shared" si="24"/>
        <v>9.2000000000000028</v>
      </c>
      <c r="EO56" s="1">
        <f t="shared" si="24"/>
        <v>55.5</v>
      </c>
      <c r="EP56" s="1">
        <f t="shared" si="25"/>
        <v>84.640000000000057</v>
      </c>
      <c r="EQ56" s="1">
        <f t="shared" si="25"/>
        <v>3080.25</v>
      </c>
      <c r="ER56" s="1">
        <f t="shared" si="26"/>
        <v>3164.89</v>
      </c>
      <c r="ES56" s="1">
        <f t="shared" si="27"/>
        <v>56.257355074692235</v>
      </c>
      <c r="ET56"/>
      <c r="EU56"/>
      <c r="EV56"/>
      <c r="EW56"/>
      <c r="EX56"/>
      <c r="FJ56" s="10">
        <f t="shared" si="28"/>
        <v>0</v>
      </c>
      <c r="FK56" s="10">
        <f t="shared" si="28"/>
        <v>0</v>
      </c>
      <c r="FL56" s="10">
        <f t="shared" si="29"/>
        <v>0</v>
      </c>
      <c r="FM56" s="10">
        <f t="shared" si="29"/>
        <v>0</v>
      </c>
      <c r="FN56" s="10">
        <f t="shared" si="30"/>
        <v>0</v>
      </c>
      <c r="FO56" s="10">
        <f t="shared" si="31"/>
        <v>0</v>
      </c>
      <c r="FP56"/>
      <c r="FQ56"/>
      <c r="FR56"/>
      <c r="FS56"/>
      <c r="FT56"/>
    </row>
    <row r="57" spans="1:176" x14ac:dyDescent="0.35">
      <c r="A57">
        <v>54.103000000000002</v>
      </c>
      <c r="B57">
        <v>208.1</v>
      </c>
      <c r="C57">
        <v>124.2</v>
      </c>
      <c r="D57">
        <v>148.4</v>
      </c>
      <c r="E57">
        <v>111.6</v>
      </c>
      <c r="F57">
        <v>60.9</v>
      </c>
      <c r="G57">
        <v>2</v>
      </c>
      <c r="H57">
        <v>0</v>
      </c>
      <c r="I57">
        <v>12</v>
      </c>
      <c r="J57">
        <v>0</v>
      </c>
      <c r="K57">
        <v>1</v>
      </c>
      <c r="L57" s="26">
        <f t="shared" si="0"/>
        <v>59.699999999999989</v>
      </c>
      <c r="M57" s="26">
        <f t="shared" si="0"/>
        <v>12.600000000000009</v>
      </c>
      <c r="N57" s="26">
        <f t="shared" si="1"/>
        <v>3564.0899999999988</v>
      </c>
      <c r="O57" s="26">
        <f t="shared" si="1"/>
        <v>158.76000000000022</v>
      </c>
      <c r="P57" s="26">
        <f t="shared" si="2"/>
        <v>3722.849999999999</v>
      </c>
      <c r="Q57" s="26">
        <f t="shared" si="3"/>
        <v>61.015162050100294</v>
      </c>
      <c r="W57">
        <v>59.343000000000004</v>
      </c>
      <c r="X57">
        <v>121.1</v>
      </c>
      <c r="Y57">
        <v>114.7</v>
      </c>
      <c r="Z57">
        <v>134.69999999999999</v>
      </c>
      <c r="AA57">
        <v>108.4</v>
      </c>
      <c r="AB57">
        <v>14.9</v>
      </c>
      <c r="AC57">
        <v>1</v>
      </c>
      <c r="AD57">
        <v>1</v>
      </c>
      <c r="AE57">
        <v>15</v>
      </c>
      <c r="AF57">
        <v>1</v>
      </c>
      <c r="AG57">
        <v>1</v>
      </c>
      <c r="AH57" s="10">
        <f t="shared" si="4"/>
        <v>-13.599999999999994</v>
      </c>
      <c r="AI57" s="10">
        <f t="shared" si="4"/>
        <v>6.2999999999999972</v>
      </c>
      <c r="AJ57" s="10">
        <f t="shared" si="5"/>
        <v>184.95999999999984</v>
      </c>
      <c r="AK57" s="10">
        <f t="shared" si="5"/>
        <v>39.689999999999962</v>
      </c>
      <c r="AL57" s="10">
        <f t="shared" si="6"/>
        <v>224.64999999999981</v>
      </c>
      <c r="AM57" s="10">
        <f t="shared" si="7"/>
        <v>14.988328792764049</v>
      </c>
      <c r="AN57"/>
      <c r="AO57"/>
      <c r="AP57"/>
      <c r="AQ57"/>
      <c r="AR57"/>
      <c r="AS57">
        <v>52.433999999999997</v>
      </c>
      <c r="AT57">
        <v>116.4</v>
      </c>
      <c r="AU57">
        <v>106.4</v>
      </c>
      <c r="AV57">
        <v>143.9</v>
      </c>
      <c r="AW57">
        <v>91.5</v>
      </c>
      <c r="AX57">
        <v>31.3</v>
      </c>
      <c r="AY57">
        <v>1</v>
      </c>
      <c r="AZ57">
        <v>1</v>
      </c>
      <c r="BA57">
        <v>13</v>
      </c>
      <c r="BB57">
        <v>1</v>
      </c>
      <c r="BC57">
        <v>1</v>
      </c>
      <c r="BD57" s="1">
        <f t="shared" si="8"/>
        <v>-27.5</v>
      </c>
      <c r="BE57" s="1">
        <f t="shared" si="8"/>
        <v>14.900000000000006</v>
      </c>
      <c r="BF57" s="1">
        <f t="shared" si="9"/>
        <v>756.25</v>
      </c>
      <c r="BG57" s="1">
        <f t="shared" si="9"/>
        <v>222.01000000000016</v>
      </c>
      <c r="BH57" s="1">
        <f t="shared" si="10"/>
        <v>978.26000000000022</v>
      </c>
      <c r="BI57" s="1">
        <f t="shared" si="11"/>
        <v>31.277148207597193</v>
      </c>
      <c r="BJ57"/>
      <c r="BK57"/>
      <c r="BL57"/>
      <c r="BM57"/>
      <c r="BN57"/>
      <c r="BO57">
        <v>59.072000000000003</v>
      </c>
      <c r="BP57">
        <v>116.4</v>
      </c>
      <c r="BQ57">
        <v>107.1</v>
      </c>
      <c r="BR57">
        <v>102.6</v>
      </c>
      <c r="BS57">
        <v>100.4</v>
      </c>
      <c r="BT57">
        <v>15.3</v>
      </c>
      <c r="BU57">
        <v>1</v>
      </c>
      <c r="BV57">
        <v>1</v>
      </c>
      <c r="BW57">
        <v>16</v>
      </c>
      <c r="BX57">
        <v>1</v>
      </c>
      <c r="BY57">
        <v>1</v>
      </c>
      <c r="BZ57" s="10">
        <f t="shared" si="12"/>
        <v>13.800000000000011</v>
      </c>
      <c r="CA57" s="10">
        <f t="shared" si="12"/>
        <v>6.6999999999999886</v>
      </c>
      <c r="CB57" s="10">
        <f t="shared" si="13"/>
        <v>190.44000000000031</v>
      </c>
      <c r="CC57" s="10">
        <f t="shared" si="13"/>
        <v>44.889999999999844</v>
      </c>
      <c r="CD57" s="10">
        <f t="shared" si="14"/>
        <v>235.33000000000015</v>
      </c>
      <c r="CE57" s="10">
        <f t="shared" si="15"/>
        <v>15.340469353966983</v>
      </c>
      <c r="CK57">
        <v>69.408000000000001</v>
      </c>
      <c r="CL57">
        <v>143.9</v>
      </c>
      <c r="CM57">
        <v>143.80000000000001</v>
      </c>
      <c r="CN57">
        <v>84.3</v>
      </c>
      <c r="CO57">
        <v>142.30000000000001</v>
      </c>
      <c r="CP57">
        <v>59.6</v>
      </c>
      <c r="CQ57">
        <v>2</v>
      </c>
      <c r="CR57">
        <v>0</v>
      </c>
      <c r="CS57">
        <v>16</v>
      </c>
      <c r="CT57">
        <v>0</v>
      </c>
      <c r="CU57">
        <v>1</v>
      </c>
      <c r="CV57" s="1">
        <f t="shared" si="16"/>
        <v>59.600000000000009</v>
      </c>
      <c r="CW57" s="1">
        <f t="shared" si="16"/>
        <v>1.5</v>
      </c>
      <c r="CX57" s="1">
        <f t="shared" si="17"/>
        <v>3552.1600000000012</v>
      </c>
      <c r="CY57" s="1">
        <f t="shared" si="17"/>
        <v>2.25</v>
      </c>
      <c r="CZ57" s="1">
        <f t="shared" si="18"/>
        <v>3554.4100000000012</v>
      </c>
      <c r="DA57" s="1">
        <f t="shared" si="19"/>
        <v>59.618872850801203</v>
      </c>
      <c r="DB57"/>
      <c r="DC57"/>
      <c r="DD57"/>
      <c r="DE57"/>
      <c r="DF57"/>
      <c r="DG57" s="10">
        <v>68.149000000000001</v>
      </c>
      <c r="DH57" s="10">
        <v>123.7</v>
      </c>
      <c r="DI57" s="10">
        <v>119.3</v>
      </c>
      <c r="DJ57" s="10">
        <v>121.1</v>
      </c>
      <c r="DK57" s="10">
        <v>118.9</v>
      </c>
      <c r="DL57" s="10">
        <v>2.7</v>
      </c>
      <c r="DM57" s="10">
        <v>1</v>
      </c>
      <c r="DN57" s="10">
        <v>1</v>
      </c>
      <c r="DO57" s="10">
        <v>18</v>
      </c>
      <c r="DP57" s="10">
        <v>1</v>
      </c>
      <c r="DQ57" s="10">
        <v>1</v>
      </c>
      <c r="DR57" s="10">
        <f t="shared" si="20"/>
        <v>2.6000000000000085</v>
      </c>
      <c r="DS57" s="10">
        <f t="shared" si="20"/>
        <v>0.39999999999999147</v>
      </c>
      <c r="DT57" s="10">
        <f t="shared" si="21"/>
        <v>6.7600000000000442</v>
      </c>
      <c r="DU57" s="10">
        <f t="shared" si="21"/>
        <v>0.15999999999999318</v>
      </c>
      <c r="DV57" s="10">
        <f t="shared" si="22"/>
        <v>6.9200000000000372</v>
      </c>
      <c r="DW57" s="10">
        <f t="shared" si="23"/>
        <v>2.630589287593188</v>
      </c>
      <c r="DX57"/>
      <c r="DY57"/>
      <c r="DZ57"/>
      <c r="EA57"/>
      <c r="EB57"/>
      <c r="EC57" s="1">
        <v>54.677</v>
      </c>
      <c r="ED57" s="1">
        <v>109.7</v>
      </c>
      <c r="EE57" s="1">
        <v>171.9</v>
      </c>
      <c r="EF57" s="1">
        <v>109.7</v>
      </c>
      <c r="EG57" s="1">
        <v>189.3</v>
      </c>
      <c r="EH57" s="1">
        <v>17.399999999999999</v>
      </c>
      <c r="EI57" s="1">
        <v>1</v>
      </c>
      <c r="EJ57" s="1">
        <v>0</v>
      </c>
      <c r="EK57" s="1">
        <v>14</v>
      </c>
      <c r="EL57" s="1">
        <v>-2</v>
      </c>
      <c r="EM57" s="1">
        <v>1</v>
      </c>
      <c r="EN57" s="1">
        <f t="shared" si="24"/>
        <v>0</v>
      </c>
      <c r="EO57" s="1">
        <f t="shared" si="24"/>
        <v>-17.400000000000006</v>
      </c>
      <c r="EP57" s="1">
        <f t="shared" si="25"/>
        <v>0</v>
      </c>
      <c r="EQ57" s="1">
        <f t="shared" si="25"/>
        <v>302.76000000000022</v>
      </c>
      <c r="ER57" s="1">
        <f t="shared" si="26"/>
        <v>302.76000000000022</v>
      </c>
      <c r="ES57" s="1">
        <f t="shared" si="27"/>
        <v>17.400000000000006</v>
      </c>
      <c r="ET57"/>
      <c r="EU57"/>
      <c r="EV57"/>
      <c r="EW57"/>
      <c r="EX57"/>
      <c r="FJ57" s="10">
        <f t="shared" si="28"/>
        <v>0</v>
      </c>
      <c r="FK57" s="10">
        <f t="shared" si="28"/>
        <v>0</v>
      </c>
      <c r="FL57" s="10">
        <f t="shared" si="29"/>
        <v>0</v>
      </c>
      <c r="FM57" s="10">
        <f t="shared" si="29"/>
        <v>0</v>
      </c>
      <c r="FN57" s="10">
        <f t="shared" si="30"/>
        <v>0</v>
      </c>
      <c r="FO57" s="10">
        <f t="shared" si="31"/>
        <v>0</v>
      </c>
      <c r="FP57"/>
      <c r="FQ57"/>
      <c r="FR57"/>
      <c r="FS57"/>
      <c r="FT57"/>
    </row>
    <row r="58" spans="1:176" x14ac:dyDescent="0.35">
      <c r="A58">
        <v>54.854999999999997</v>
      </c>
      <c r="B58">
        <v>249.4</v>
      </c>
      <c r="C58">
        <v>71.5</v>
      </c>
      <c r="D58">
        <v>208.1</v>
      </c>
      <c r="E58">
        <v>124.2</v>
      </c>
      <c r="F58">
        <v>67</v>
      </c>
      <c r="G58">
        <v>2</v>
      </c>
      <c r="H58">
        <v>0</v>
      </c>
      <c r="I58">
        <v>12</v>
      </c>
      <c r="J58">
        <v>0</v>
      </c>
      <c r="K58">
        <v>1</v>
      </c>
      <c r="L58" s="26">
        <f t="shared" si="0"/>
        <v>41.300000000000011</v>
      </c>
      <c r="M58" s="26">
        <f t="shared" si="0"/>
        <v>-52.7</v>
      </c>
      <c r="N58" s="26">
        <f t="shared" si="1"/>
        <v>1705.690000000001</v>
      </c>
      <c r="O58" s="26">
        <f t="shared" si="1"/>
        <v>2777.2900000000004</v>
      </c>
      <c r="P58" s="26">
        <f t="shared" si="2"/>
        <v>4482.9800000000014</v>
      </c>
      <c r="Q58" s="26">
        <f t="shared" si="3"/>
        <v>66.955059554898469</v>
      </c>
      <c r="W58">
        <v>59.406999999999996</v>
      </c>
      <c r="X58">
        <v>111.6</v>
      </c>
      <c r="Y58">
        <v>122.2</v>
      </c>
      <c r="Z58">
        <v>121.1</v>
      </c>
      <c r="AA58">
        <v>114.7</v>
      </c>
      <c r="AB58">
        <v>12.1</v>
      </c>
      <c r="AC58">
        <v>1</v>
      </c>
      <c r="AD58">
        <v>0</v>
      </c>
      <c r="AE58">
        <v>15</v>
      </c>
      <c r="AF58">
        <v>-2</v>
      </c>
      <c r="AG58">
        <v>1</v>
      </c>
      <c r="AH58" s="10">
        <f t="shared" si="4"/>
        <v>-9.5</v>
      </c>
      <c r="AI58" s="10">
        <f t="shared" si="4"/>
        <v>7.5</v>
      </c>
      <c r="AJ58" s="10">
        <f t="shared" si="5"/>
        <v>90.25</v>
      </c>
      <c r="AK58" s="10">
        <f t="shared" si="5"/>
        <v>56.25</v>
      </c>
      <c r="AL58" s="10">
        <f t="shared" si="6"/>
        <v>146.5</v>
      </c>
      <c r="AM58" s="10">
        <f t="shared" si="7"/>
        <v>12.103718436910205</v>
      </c>
      <c r="AN58"/>
      <c r="AO58"/>
      <c r="AP58"/>
      <c r="AQ58"/>
      <c r="AR58"/>
      <c r="AS58">
        <v>55.738</v>
      </c>
      <c r="AT58">
        <v>125.9</v>
      </c>
      <c r="AU58">
        <v>106.7</v>
      </c>
      <c r="AV58">
        <v>-1</v>
      </c>
      <c r="AW58">
        <v>-1</v>
      </c>
      <c r="AX58">
        <v>-1</v>
      </c>
      <c r="AY58">
        <v>-1</v>
      </c>
      <c r="AZ58">
        <v>0</v>
      </c>
      <c r="BA58">
        <v>13</v>
      </c>
      <c r="BB58">
        <v>-1</v>
      </c>
      <c r="BC58">
        <v>1</v>
      </c>
      <c r="BD58" s="1">
        <f t="shared" si="8"/>
        <v>9.5</v>
      </c>
      <c r="BE58" s="1">
        <f t="shared" si="8"/>
        <v>0.29999999999999716</v>
      </c>
      <c r="BF58" s="1">
        <f t="shared" si="9"/>
        <v>90.25</v>
      </c>
      <c r="BG58" s="1">
        <f t="shared" si="9"/>
        <v>8.999999999999829E-2</v>
      </c>
      <c r="BH58" s="1">
        <f t="shared" si="10"/>
        <v>90.34</v>
      </c>
      <c r="BI58" s="1">
        <f t="shared" si="11"/>
        <v>9.5047356617635614</v>
      </c>
      <c r="BJ58"/>
      <c r="BK58"/>
      <c r="BL58"/>
      <c r="BM58"/>
      <c r="BN58"/>
      <c r="BO58">
        <v>61.536000000000001</v>
      </c>
      <c r="BP58">
        <v>102.6</v>
      </c>
      <c r="BQ58">
        <v>84.8</v>
      </c>
      <c r="BR58">
        <v>-1</v>
      </c>
      <c r="BS58">
        <v>-1</v>
      </c>
      <c r="BT58">
        <v>-1</v>
      </c>
      <c r="BU58">
        <v>-1</v>
      </c>
      <c r="BV58">
        <v>0</v>
      </c>
      <c r="BW58">
        <v>16</v>
      </c>
      <c r="BX58">
        <v>-1</v>
      </c>
      <c r="BY58">
        <v>1</v>
      </c>
      <c r="BZ58" s="10">
        <f t="shared" si="12"/>
        <v>-13.800000000000011</v>
      </c>
      <c r="CA58" s="10">
        <f t="shared" si="12"/>
        <v>-22.299999999999997</v>
      </c>
      <c r="CB58" s="10">
        <f t="shared" si="13"/>
        <v>190.44000000000031</v>
      </c>
      <c r="CC58" s="10">
        <f t="shared" si="13"/>
        <v>497.28999999999985</v>
      </c>
      <c r="CD58" s="10">
        <f t="shared" si="14"/>
        <v>687.73000000000013</v>
      </c>
      <c r="CE58" s="10">
        <f t="shared" si="15"/>
        <v>26.224606765402605</v>
      </c>
      <c r="CK58">
        <v>69.72</v>
      </c>
      <c r="CL58">
        <v>148.4</v>
      </c>
      <c r="CM58">
        <v>110.2</v>
      </c>
      <c r="CN58">
        <v>143.9</v>
      </c>
      <c r="CO58">
        <v>143.80000000000001</v>
      </c>
      <c r="CP58">
        <v>33.9</v>
      </c>
      <c r="CQ58">
        <v>1</v>
      </c>
      <c r="CR58">
        <v>1</v>
      </c>
      <c r="CS58">
        <v>17</v>
      </c>
      <c r="CT58">
        <v>1</v>
      </c>
      <c r="CU58">
        <v>1</v>
      </c>
      <c r="CV58" s="1">
        <f t="shared" si="16"/>
        <v>4.5</v>
      </c>
      <c r="CW58" s="1">
        <f t="shared" si="16"/>
        <v>-33.600000000000009</v>
      </c>
      <c r="CX58" s="1">
        <f t="shared" si="17"/>
        <v>20.25</v>
      </c>
      <c r="CY58" s="1">
        <f t="shared" si="17"/>
        <v>1128.9600000000005</v>
      </c>
      <c r="CZ58" s="1">
        <f t="shared" si="18"/>
        <v>1149.2100000000005</v>
      </c>
      <c r="DA58" s="1">
        <f t="shared" si="19"/>
        <v>33.900000000000006</v>
      </c>
      <c r="DB58"/>
      <c r="DC58"/>
      <c r="DD58"/>
      <c r="DE58"/>
      <c r="DF58"/>
      <c r="DG58" s="10">
        <v>71.813000000000002</v>
      </c>
      <c r="DH58" s="10">
        <v>121.1</v>
      </c>
      <c r="DI58" s="10">
        <v>119.8</v>
      </c>
      <c r="DJ58" s="10">
        <v>-1</v>
      </c>
      <c r="DK58" s="10">
        <v>-1</v>
      </c>
      <c r="DL58" s="10">
        <v>-1</v>
      </c>
      <c r="DM58" s="10">
        <v>-1</v>
      </c>
      <c r="DN58" s="10">
        <v>0</v>
      </c>
      <c r="DO58" s="10">
        <v>18</v>
      </c>
      <c r="DP58" s="10">
        <v>-1</v>
      </c>
      <c r="DQ58" s="10">
        <v>1</v>
      </c>
      <c r="DR58" s="10">
        <f t="shared" si="20"/>
        <v>-2.6000000000000085</v>
      </c>
      <c r="DS58" s="10">
        <f t="shared" si="20"/>
        <v>0.5</v>
      </c>
      <c r="DT58" s="10">
        <f t="shared" si="21"/>
        <v>6.7600000000000442</v>
      </c>
      <c r="DU58" s="10">
        <f t="shared" si="21"/>
        <v>0.25</v>
      </c>
      <c r="DV58" s="10">
        <f t="shared" si="22"/>
        <v>7.0100000000000442</v>
      </c>
      <c r="DW58" s="10">
        <f t="shared" si="23"/>
        <v>2.6476404589747538</v>
      </c>
      <c r="DX58"/>
      <c r="DY58"/>
      <c r="DZ58"/>
      <c r="EA58"/>
      <c r="EB58"/>
      <c r="EC58" s="1">
        <v>54.725000000000001</v>
      </c>
      <c r="ED58" s="1">
        <v>122.3</v>
      </c>
      <c r="EE58" s="1">
        <v>150.30000000000001</v>
      </c>
      <c r="EF58" s="1">
        <v>109.7</v>
      </c>
      <c r="EG58" s="1">
        <v>171.9</v>
      </c>
      <c r="EH58" s="1">
        <v>25</v>
      </c>
      <c r="EI58" s="1">
        <v>1</v>
      </c>
      <c r="EJ58" s="1">
        <v>0</v>
      </c>
      <c r="EK58" s="1">
        <v>14</v>
      </c>
      <c r="EL58" s="1">
        <v>-2</v>
      </c>
      <c r="EM58" s="1">
        <v>1</v>
      </c>
      <c r="EN58" s="1">
        <f t="shared" si="24"/>
        <v>12.599999999999994</v>
      </c>
      <c r="EO58" s="1">
        <f t="shared" si="24"/>
        <v>-21.599999999999994</v>
      </c>
      <c r="EP58" s="1">
        <f t="shared" si="25"/>
        <v>158.75999999999985</v>
      </c>
      <c r="EQ58" s="1">
        <f t="shared" si="25"/>
        <v>466.55999999999977</v>
      </c>
      <c r="ER58" s="1">
        <f t="shared" si="26"/>
        <v>625.3199999999996</v>
      </c>
      <c r="ES58" s="1">
        <f t="shared" si="27"/>
        <v>25.006399181009641</v>
      </c>
      <c r="ET58"/>
      <c r="EU58"/>
      <c r="EV58"/>
      <c r="EW58"/>
      <c r="EX58"/>
      <c r="FJ58" s="10">
        <f t="shared" si="28"/>
        <v>0</v>
      </c>
      <c r="FK58" s="10">
        <f t="shared" si="28"/>
        <v>0</v>
      </c>
      <c r="FL58" s="10">
        <f t="shared" si="29"/>
        <v>0</v>
      </c>
      <c r="FM58" s="10">
        <f t="shared" si="29"/>
        <v>0</v>
      </c>
      <c r="FN58" s="10">
        <f t="shared" si="30"/>
        <v>0</v>
      </c>
      <c r="FO58" s="10">
        <f t="shared" si="31"/>
        <v>0</v>
      </c>
      <c r="FP58"/>
      <c r="FQ58"/>
      <c r="FR58"/>
      <c r="FS58"/>
      <c r="FT58"/>
    </row>
    <row r="59" spans="1:176" x14ac:dyDescent="0.35">
      <c r="A59">
        <v>55.262999999999998</v>
      </c>
      <c r="B59">
        <v>219.2</v>
      </c>
      <c r="C59">
        <v>124.5</v>
      </c>
      <c r="D59">
        <v>249.4</v>
      </c>
      <c r="E59">
        <v>71.5</v>
      </c>
      <c r="F59">
        <v>61</v>
      </c>
      <c r="G59">
        <v>2</v>
      </c>
      <c r="H59">
        <v>0</v>
      </c>
      <c r="I59">
        <v>12</v>
      </c>
      <c r="J59">
        <v>0</v>
      </c>
      <c r="K59">
        <v>1</v>
      </c>
      <c r="L59" s="26">
        <f t="shared" si="0"/>
        <v>-30.200000000000017</v>
      </c>
      <c r="M59" s="26">
        <f t="shared" si="0"/>
        <v>53</v>
      </c>
      <c r="N59" s="26">
        <f t="shared" si="1"/>
        <v>912.04000000000099</v>
      </c>
      <c r="O59" s="26">
        <f t="shared" si="1"/>
        <v>2809</v>
      </c>
      <c r="P59" s="26">
        <f t="shared" si="2"/>
        <v>3721.0400000000009</v>
      </c>
      <c r="Q59" s="26">
        <f t="shared" si="3"/>
        <v>61.000327867971343</v>
      </c>
      <c r="W59">
        <v>63.343000000000004</v>
      </c>
      <c r="X59">
        <v>116.4</v>
      </c>
      <c r="Y59">
        <v>114.4</v>
      </c>
      <c r="Z59">
        <v>-1</v>
      </c>
      <c r="AA59">
        <v>-1</v>
      </c>
      <c r="AB59">
        <v>-1</v>
      </c>
      <c r="AC59">
        <v>-1</v>
      </c>
      <c r="AD59">
        <v>0</v>
      </c>
      <c r="AE59">
        <v>15</v>
      </c>
      <c r="AF59">
        <v>-1</v>
      </c>
      <c r="AG59">
        <v>1</v>
      </c>
      <c r="AH59" s="10">
        <f t="shared" si="4"/>
        <v>4.8000000000000114</v>
      </c>
      <c r="AI59" s="10">
        <f t="shared" si="4"/>
        <v>-7.7999999999999972</v>
      </c>
      <c r="AJ59" s="10">
        <f t="shared" si="5"/>
        <v>23.040000000000109</v>
      </c>
      <c r="AK59" s="10">
        <f t="shared" si="5"/>
        <v>60.839999999999954</v>
      </c>
      <c r="AL59" s="10">
        <f t="shared" si="6"/>
        <v>83.880000000000067</v>
      </c>
      <c r="AM59" s="10">
        <f t="shared" si="7"/>
        <v>9.1586025134842526</v>
      </c>
      <c r="AN59"/>
      <c r="AO59"/>
      <c r="AP59"/>
      <c r="AQ59"/>
      <c r="AR59"/>
      <c r="AS59">
        <v>56.386000000000003</v>
      </c>
      <c r="AT59">
        <v>111.6</v>
      </c>
      <c r="AU59">
        <v>118.9</v>
      </c>
      <c r="AV59">
        <v>125.9</v>
      </c>
      <c r="AW59">
        <v>106.7</v>
      </c>
      <c r="AX59">
        <v>18.8</v>
      </c>
      <c r="AY59">
        <v>1</v>
      </c>
      <c r="AZ59">
        <v>1</v>
      </c>
      <c r="BA59">
        <v>14</v>
      </c>
      <c r="BB59">
        <v>1</v>
      </c>
      <c r="BC59">
        <v>1</v>
      </c>
      <c r="BD59" s="1">
        <f t="shared" si="8"/>
        <v>-14.300000000000011</v>
      </c>
      <c r="BE59" s="1">
        <f t="shared" si="8"/>
        <v>12.200000000000003</v>
      </c>
      <c r="BF59" s="1">
        <f t="shared" si="9"/>
        <v>204.49000000000032</v>
      </c>
      <c r="BG59" s="1">
        <f t="shared" si="9"/>
        <v>148.84000000000006</v>
      </c>
      <c r="BH59" s="1">
        <f t="shared" si="10"/>
        <v>353.33000000000038</v>
      </c>
      <c r="BI59" s="1">
        <f t="shared" si="11"/>
        <v>18.797074240423704</v>
      </c>
      <c r="BJ59"/>
      <c r="BK59"/>
      <c r="BL59"/>
      <c r="BM59"/>
      <c r="BN59"/>
      <c r="BO59">
        <v>61.624000000000002</v>
      </c>
      <c r="BP59">
        <v>96.2</v>
      </c>
      <c r="BQ59">
        <v>88.8</v>
      </c>
      <c r="BR59">
        <v>102.6</v>
      </c>
      <c r="BS59">
        <v>84.8</v>
      </c>
      <c r="BT59">
        <v>7.6</v>
      </c>
      <c r="BU59">
        <v>1</v>
      </c>
      <c r="BV59">
        <v>1</v>
      </c>
      <c r="BW59">
        <v>17</v>
      </c>
      <c r="BX59">
        <v>1</v>
      </c>
      <c r="BY59">
        <v>1</v>
      </c>
      <c r="BZ59" s="10">
        <f t="shared" si="12"/>
        <v>-6.3999999999999915</v>
      </c>
      <c r="CA59" s="10">
        <f t="shared" si="12"/>
        <v>4</v>
      </c>
      <c r="CB59" s="10">
        <f t="shared" si="13"/>
        <v>40.959999999999894</v>
      </c>
      <c r="CC59" s="10">
        <f t="shared" si="13"/>
        <v>16</v>
      </c>
      <c r="CD59" s="10">
        <f t="shared" si="14"/>
        <v>56.959999999999894</v>
      </c>
      <c r="CE59" s="10">
        <f t="shared" si="15"/>
        <v>7.5471849056452758</v>
      </c>
      <c r="CK59">
        <v>75.055999999999997</v>
      </c>
      <c r="CL59">
        <v>134.69999999999999</v>
      </c>
      <c r="CM59">
        <v>125.8</v>
      </c>
      <c r="CN59">
        <v>-1</v>
      </c>
      <c r="CO59">
        <v>-1</v>
      </c>
      <c r="CP59">
        <v>-1</v>
      </c>
      <c r="CQ59">
        <v>-1</v>
      </c>
      <c r="CR59">
        <v>0</v>
      </c>
      <c r="CS59">
        <v>17</v>
      </c>
      <c r="CT59">
        <v>-1</v>
      </c>
      <c r="CU59">
        <v>1</v>
      </c>
      <c r="CV59" s="1">
        <f t="shared" si="16"/>
        <v>-13.700000000000017</v>
      </c>
      <c r="CW59" s="1">
        <f t="shared" si="16"/>
        <v>15.599999999999994</v>
      </c>
      <c r="CX59" s="1">
        <f t="shared" si="17"/>
        <v>187.69000000000048</v>
      </c>
      <c r="CY59" s="1">
        <f t="shared" si="17"/>
        <v>243.35999999999981</v>
      </c>
      <c r="CZ59" s="1">
        <f t="shared" si="18"/>
        <v>431.0500000000003</v>
      </c>
      <c r="DA59" s="1">
        <f t="shared" si="19"/>
        <v>20.76174366473106</v>
      </c>
      <c r="DB59"/>
      <c r="DC59"/>
      <c r="DD59"/>
      <c r="DE59"/>
      <c r="DF59"/>
      <c r="DG59" s="10">
        <v>72.444999999999993</v>
      </c>
      <c r="DH59" s="10">
        <v>121.1</v>
      </c>
      <c r="DI59" s="10">
        <v>120.2</v>
      </c>
      <c r="DJ59" s="10">
        <v>121.1</v>
      </c>
      <c r="DK59" s="10">
        <v>119.8</v>
      </c>
      <c r="DL59" s="10">
        <v>0.4</v>
      </c>
      <c r="DM59" s="10">
        <v>1</v>
      </c>
      <c r="DN59" s="10">
        <v>1</v>
      </c>
      <c r="DO59" s="10">
        <v>19</v>
      </c>
      <c r="DP59" s="10">
        <v>1</v>
      </c>
      <c r="DQ59" s="10">
        <v>1</v>
      </c>
      <c r="DR59" s="10">
        <f t="shared" si="20"/>
        <v>0</v>
      </c>
      <c r="DS59" s="10">
        <f t="shared" si="20"/>
        <v>0.40000000000000568</v>
      </c>
      <c r="DT59" s="10">
        <f t="shared" si="21"/>
        <v>0</v>
      </c>
      <c r="DU59" s="10">
        <f t="shared" si="21"/>
        <v>0.16000000000000456</v>
      </c>
      <c r="DV59" s="10">
        <f t="shared" si="22"/>
        <v>0.16000000000000456</v>
      </c>
      <c r="DW59" s="10">
        <f t="shared" si="23"/>
        <v>0.40000000000000568</v>
      </c>
      <c r="DX59"/>
      <c r="DY59"/>
      <c r="DZ59"/>
      <c r="EA59"/>
      <c r="EB59"/>
      <c r="EC59" s="1">
        <v>59.436999999999998</v>
      </c>
      <c r="ED59" s="1">
        <v>143.9</v>
      </c>
      <c r="EE59" s="1">
        <v>127.1</v>
      </c>
      <c r="EF59" s="1">
        <v>-1</v>
      </c>
      <c r="EG59" s="1">
        <v>-1</v>
      </c>
      <c r="EH59" s="1">
        <v>-1</v>
      </c>
      <c r="EI59" s="1">
        <v>-1</v>
      </c>
      <c r="EJ59" s="1">
        <v>0</v>
      </c>
      <c r="EK59" s="1">
        <v>14</v>
      </c>
      <c r="EL59" s="1">
        <v>-1</v>
      </c>
      <c r="EM59" s="1">
        <v>1</v>
      </c>
      <c r="EN59" s="1">
        <f t="shared" si="24"/>
        <v>21.600000000000009</v>
      </c>
      <c r="EO59" s="1">
        <f t="shared" si="24"/>
        <v>-23.200000000000017</v>
      </c>
      <c r="EP59" s="1">
        <f t="shared" si="25"/>
        <v>466.56000000000034</v>
      </c>
      <c r="EQ59" s="1">
        <f t="shared" si="25"/>
        <v>538.2400000000008</v>
      </c>
      <c r="ER59" s="1">
        <f t="shared" si="26"/>
        <v>1004.8000000000011</v>
      </c>
      <c r="ES59" s="1">
        <f t="shared" si="27"/>
        <v>31.698580409854337</v>
      </c>
      <c r="ET59"/>
      <c r="EU59"/>
      <c r="EV59"/>
      <c r="EW59"/>
      <c r="EX59"/>
      <c r="FJ59" s="10">
        <f t="shared" si="28"/>
        <v>0</v>
      </c>
      <c r="FK59" s="10">
        <f t="shared" si="28"/>
        <v>0</v>
      </c>
      <c r="FL59" s="10">
        <f t="shared" si="29"/>
        <v>0</v>
      </c>
      <c r="FM59" s="10">
        <f t="shared" si="29"/>
        <v>0</v>
      </c>
      <c r="FN59" s="10">
        <f t="shared" si="30"/>
        <v>0</v>
      </c>
      <c r="FO59" s="10">
        <f t="shared" si="31"/>
        <v>0</v>
      </c>
      <c r="FP59"/>
      <c r="FQ59"/>
      <c r="FR59"/>
      <c r="FS59"/>
      <c r="FT59"/>
    </row>
    <row r="60" spans="1:176" x14ac:dyDescent="0.35">
      <c r="A60">
        <v>55.726999999999997</v>
      </c>
      <c r="B60">
        <v>157.9</v>
      </c>
      <c r="C60">
        <v>83.5</v>
      </c>
      <c r="D60">
        <v>219.2</v>
      </c>
      <c r="E60">
        <v>124.5</v>
      </c>
      <c r="F60">
        <v>73.7</v>
      </c>
      <c r="G60">
        <v>2</v>
      </c>
      <c r="H60">
        <v>0</v>
      </c>
      <c r="I60">
        <v>12</v>
      </c>
      <c r="J60">
        <v>0</v>
      </c>
      <c r="K60">
        <v>1</v>
      </c>
      <c r="L60" s="26">
        <f t="shared" si="0"/>
        <v>-61.299999999999983</v>
      </c>
      <c r="M60" s="26">
        <f t="shared" si="0"/>
        <v>-41</v>
      </c>
      <c r="N60" s="26">
        <f t="shared" si="1"/>
        <v>3757.6899999999978</v>
      </c>
      <c r="O60" s="26">
        <f t="shared" si="1"/>
        <v>1681</v>
      </c>
      <c r="P60" s="26">
        <f t="shared" si="2"/>
        <v>5438.6899999999978</v>
      </c>
      <c r="Q60" s="26">
        <f t="shared" si="3"/>
        <v>73.747474533030612</v>
      </c>
      <c r="W60">
        <v>63.478999999999999</v>
      </c>
      <c r="X60">
        <v>114</v>
      </c>
      <c r="Y60">
        <v>111.6</v>
      </c>
      <c r="Z60">
        <v>116.4</v>
      </c>
      <c r="AA60">
        <v>114.4</v>
      </c>
      <c r="AB60">
        <v>3.7</v>
      </c>
      <c r="AC60">
        <v>1</v>
      </c>
      <c r="AD60">
        <v>1</v>
      </c>
      <c r="AE60">
        <v>16</v>
      </c>
      <c r="AF60">
        <v>1</v>
      </c>
      <c r="AG60">
        <v>1</v>
      </c>
      <c r="AH60" s="10">
        <f t="shared" si="4"/>
        <v>-2.4000000000000057</v>
      </c>
      <c r="AI60" s="10">
        <f t="shared" si="4"/>
        <v>-2.8000000000000114</v>
      </c>
      <c r="AJ60" s="10">
        <f t="shared" si="5"/>
        <v>5.7600000000000273</v>
      </c>
      <c r="AK60" s="10">
        <f t="shared" si="5"/>
        <v>7.8400000000000638</v>
      </c>
      <c r="AL60" s="10">
        <f t="shared" si="6"/>
        <v>13.60000000000009</v>
      </c>
      <c r="AM60" s="10">
        <f t="shared" si="7"/>
        <v>3.687817782917167</v>
      </c>
      <c r="AN60"/>
      <c r="AO60"/>
      <c r="AP60"/>
      <c r="AQ60"/>
      <c r="AR60"/>
      <c r="AS60">
        <v>59.601999999999997</v>
      </c>
      <c r="AT60">
        <v>194.3</v>
      </c>
      <c r="AU60">
        <v>124.9</v>
      </c>
      <c r="AV60">
        <v>-1</v>
      </c>
      <c r="AW60">
        <v>-1</v>
      </c>
      <c r="AX60">
        <v>-1</v>
      </c>
      <c r="AY60">
        <v>-1</v>
      </c>
      <c r="AZ60">
        <v>0</v>
      </c>
      <c r="BA60">
        <v>14</v>
      </c>
      <c r="BB60">
        <v>-1</v>
      </c>
      <c r="BC60">
        <v>1</v>
      </c>
      <c r="BD60" s="1">
        <f t="shared" si="8"/>
        <v>82.700000000000017</v>
      </c>
      <c r="BE60" s="1">
        <f t="shared" si="8"/>
        <v>6</v>
      </c>
      <c r="BF60" s="1">
        <f t="shared" si="9"/>
        <v>6839.2900000000027</v>
      </c>
      <c r="BG60" s="1">
        <f t="shared" si="9"/>
        <v>36</v>
      </c>
      <c r="BH60" s="1">
        <f t="shared" si="10"/>
        <v>6875.2900000000027</v>
      </c>
      <c r="BI60" s="1">
        <f t="shared" si="11"/>
        <v>82.917368506242425</v>
      </c>
      <c r="BJ60"/>
      <c r="BK60"/>
      <c r="BL60"/>
      <c r="BM60"/>
      <c r="BN60"/>
      <c r="BO60">
        <v>64.552000000000007</v>
      </c>
      <c r="BP60">
        <v>61.3</v>
      </c>
      <c r="BQ60">
        <v>93.1</v>
      </c>
      <c r="BR60">
        <v>-1</v>
      </c>
      <c r="BS60">
        <v>-1</v>
      </c>
      <c r="BT60">
        <v>-1</v>
      </c>
      <c r="BU60">
        <v>-1</v>
      </c>
      <c r="BV60">
        <v>0</v>
      </c>
      <c r="BW60">
        <v>17</v>
      </c>
      <c r="BX60">
        <v>-1</v>
      </c>
      <c r="BY60">
        <v>1</v>
      </c>
      <c r="BZ60" s="10">
        <f t="shared" si="12"/>
        <v>-34.900000000000006</v>
      </c>
      <c r="CA60" s="10">
        <f t="shared" si="12"/>
        <v>4.2999999999999972</v>
      </c>
      <c r="CB60" s="10">
        <f t="shared" si="13"/>
        <v>1218.0100000000004</v>
      </c>
      <c r="CC60" s="10">
        <f t="shared" si="13"/>
        <v>18.489999999999977</v>
      </c>
      <c r="CD60" s="10">
        <f t="shared" si="14"/>
        <v>1236.5000000000005</v>
      </c>
      <c r="CE60" s="10">
        <f t="shared" si="15"/>
        <v>35.163901945034489</v>
      </c>
      <c r="CK60">
        <v>75.775999999999996</v>
      </c>
      <c r="CL60">
        <v>129.4</v>
      </c>
      <c r="CM60">
        <v>108.4</v>
      </c>
      <c r="CN60">
        <v>134.69999999999999</v>
      </c>
      <c r="CO60">
        <v>125.8</v>
      </c>
      <c r="CP60">
        <v>18.100000000000001</v>
      </c>
      <c r="CQ60">
        <v>1</v>
      </c>
      <c r="CR60">
        <v>1</v>
      </c>
      <c r="CS60">
        <v>18</v>
      </c>
      <c r="CT60">
        <v>1</v>
      </c>
      <c r="CU60">
        <v>1</v>
      </c>
      <c r="CV60" s="1">
        <f t="shared" si="16"/>
        <v>-5.2999999999999829</v>
      </c>
      <c r="CW60" s="1">
        <f t="shared" si="16"/>
        <v>-17.399999999999991</v>
      </c>
      <c r="CX60" s="1">
        <f t="shared" si="17"/>
        <v>28.089999999999819</v>
      </c>
      <c r="CY60" s="1">
        <f t="shared" si="17"/>
        <v>302.75999999999971</v>
      </c>
      <c r="CZ60" s="1">
        <f t="shared" si="18"/>
        <v>330.84999999999951</v>
      </c>
      <c r="DA60" s="1">
        <f t="shared" si="19"/>
        <v>18.189282558693719</v>
      </c>
      <c r="DB60"/>
      <c r="DC60"/>
      <c r="DD60"/>
      <c r="DE60"/>
      <c r="DF60"/>
      <c r="DG60" s="10">
        <v>75.028999999999996</v>
      </c>
      <c r="DH60" s="10">
        <v>107.1</v>
      </c>
      <c r="DI60" s="10">
        <v>94.4</v>
      </c>
      <c r="DJ60" s="10">
        <v>-1</v>
      </c>
      <c r="DK60" s="10">
        <v>-1</v>
      </c>
      <c r="DL60" s="10">
        <v>-1</v>
      </c>
      <c r="DM60" s="10">
        <v>-1</v>
      </c>
      <c r="DN60" s="10">
        <v>0</v>
      </c>
      <c r="DO60" s="10">
        <v>19</v>
      </c>
      <c r="DP60" s="10">
        <v>-1</v>
      </c>
      <c r="DQ60" s="10">
        <v>1</v>
      </c>
      <c r="DR60" s="10">
        <f t="shared" si="20"/>
        <v>-14</v>
      </c>
      <c r="DS60" s="10">
        <f t="shared" si="20"/>
        <v>-25.799999999999997</v>
      </c>
      <c r="DT60" s="10">
        <f t="shared" si="21"/>
        <v>196</v>
      </c>
      <c r="DU60" s="10">
        <f t="shared" si="21"/>
        <v>665.63999999999987</v>
      </c>
      <c r="DV60" s="10">
        <f t="shared" si="22"/>
        <v>861.63999999999987</v>
      </c>
      <c r="DW60" s="10">
        <f t="shared" si="23"/>
        <v>29.353705047233813</v>
      </c>
      <c r="DX60"/>
      <c r="DY60"/>
      <c r="DZ60"/>
      <c r="EA60"/>
      <c r="EB60"/>
      <c r="EC60" s="1">
        <v>59.893000000000001</v>
      </c>
      <c r="ED60" s="1">
        <v>142</v>
      </c>
      <c r="EE60" s="1">
        <v>167.7</v>
      </c>
      <c r="EF60" s="1">
        <v>143.9</v>
      </c>
      <c r="EG60" s="1">
        <v>127.1</v>
      </c>
      <c r="EH60" s="1">
        <v>40.6</v>
      </c>
      <c r="EI60" s="1">
        <v>1</v>
      </c>
      <c r="EJ60" s="1">
        <v>1</v>
      </c>
      <c r="EK60" s="1">
        <v>15</v>
      </c>
      <c r="EL60" s="1">
        <v>1</v>
      </c>
      <c r="EM60" s="1">
        <v>1</v>
      </c>
      <c r="EN60" s="1">
        <f t="shared" si="24"/>
        <v>-1.9000000000000057</v>
      </c>
      <c r="EO60" s="1">
        <f t="shared" si="24"/>
        <v>40.599999999999994</v>
      </c>
      <c r="EP60" s="1">
        <f t="shared" si="25"/>
        <v>3.6100000000000216</v>
      </c>
      <c r="EQ60" s="1">
        <f t="shared" si="25"/>
        <v>1648.3599999999994</v>
      </c>
      <c r="ER60" s="1">
        <f t="shared" si="26"/>
        <v>1651.9699999999996</v>
      </c>
      <c r="ES60" s="1">
        <f t="shared" si="27"/>
        <v>40.644433813254182</v>
      </c>
      <c r="ET60"/>
      <c r="EU60"/>
      <c r="EV60"/>
      <c r="EW60"/>
      <c r="EX60"/>
      <c r="FJ60" s="10">
        <f t="shared" si="28"/>
        <v>0</v>
      </c>
      <c r="FK60" s="10">
        <f t="shared" si="28"/>
        <v>0</v>
      </c>
      <c r="FL60" s="10">
        <f t="shared" si="29"/>
        <v>0</v>
      </c>
      <c r="FM60" s="10">
        <f t="shared" si="29"/>
        <v>0</v>
      </c>
      <c r="FN60" s="10">
        <f t="shared" si="30"/>
        <v>0</v>
      </c>
      <c r="FO60" s="10">
        <f t="shared" si="31"/>
        <v>0</v>
      </c>
      <c r="FP60"/>
      <c r="FQ60"/>
      <c r="FR60"/>
      <c r="FS60"/>
      <c r="FT60"/>
    </row>
    <row r="61" spans="1:176" x14ac:dyDescent="0.35">
      <c r="A61">
        <v>56.119</v>
      </c>
      <c r="B61">
        <v>148.4</v>
      </c>
      <c r="C61">
        <v>92.6</v>
      </c>
      <c r="D61">
        <v>157.9</v>
      </c>
      <c r="E61">
        <v>83.5</v>
      </c>
      <c r="F61">
        <v>13.2</v>
      </c>
      <c r="G61">
        <v>1</v>
      </c>
      <c r="H61">
        <v>1</v>
      </c>
      <c r="I61">
        <v>13</v>
      </c>
      <c r="J61">
        <v>1</v>
      </c>
      <c r="K61">
        <v>1</v>
      </c>
      <c r="L61" s="26">
        <f t="shared" si="0"/>
        <v>-9.5</v>
      </c>
      <c r="M61" s="26">
        <f t="shared" si="0"/>
        <v>9.0999999999999943</v>
      </c>
      <c r="N61" s="26">
        <f t="shared" si="1"/>
        <v>90.25</v>
      </c>
      <c r="O61" s="26">
        <f t="shared" si="1"/>
        <v>82.809999999999903</v>
      </c>
      <c r="P61" s="26">
        <f t="shared" si="2"/>
        <v>173.05999999999989</v>
      </c>
      <c r="Q61" s="26">
        <f t="shared" si="3"/>
        <v>13.155227098001763</v>
      </c>
      <c r="W61">
        <v>63.551000000000002</v>
      </c>
      <c r="X61">
        <v>114</v>
      </c>
      <c r="Y61">
        <v>111.6</v>
      </c>
      <c r="Z61">
        <v>114</v>
      </c>
      <c r="AA61">
        <v>111.6</v>
      </c>
      <c r="AB61">
        <v>0</v>
      </c>
      <c r="AC61">
        <v>1</v>
      </c>
      <c r="AD61">
        <v>0</v>
      </c>
      <c r="AE61">
        <v>16</v>
      </c>
      <c r="AF61">
        <v>-2</v>
      </c>
      <c r="AG61">
        <v>1</v>
      </c>
      <c r="AH61" s="10">
        <f t="shared" si="4"/>
        <v>0</v>
      </c>
      <c r="AI61" s="10">
        <f t="shared" si="4"/>
        <v>0</v>
      </c>
      <c r="AJ61" s="10">
        <f t="shared" si="5"/>
        <v>0</v>
      </c>
      <c r="AK61" s="10">
        <f t="shared" si="5"/>
        <v>0</v>
      </c>
      <c r="AL61" s="10">
        <f t="shared" si="6"/>
        <v>0</v>
      </c>
      <c r="AM61" s="10">
        <f t="shared" si="7"/>
        <v>0</v>
      </c>
      <c r="AN61"/>
      <c r="AO61"/>
      <c r="AP61"/>
      <c r="AQ61"/>
      <c r="AR61"/>
      <c r="AS61">
        <v>60.01</v>
      </c>
      <c r="AT61">
        <v>199.7</v>
      </c>
      <c r="AU61">
        <v>171.9</v>
      </c>
      <c r="AV61">
        <v>194.3</v>
      </c>
      <c r="AW61">
        <v>124.9</v>
      </c>
      <c r="AX61">
        <v>47.3</v>
      </c>
      <c r="AY61">
        <v>2</v>
      </c>
      <c r="AZ61">
        <v>0</v>
      </c>
      <c r="BA61">
        <v>14</v>
      </c>
      <c r="BB61">
        <v>0</v>
      </c>
      <c r="BC61">
        <v>1</v>
      </c>
      <c r="BD61" s="1">
        <f t="shared" si="8"/>
        <v>5.3999999999999773</v>
      </c>
      <c r="BE61" s="1">
        <f t="shared" si="8"/>
        <v>47</v>
      </c>
      <c r="BF61" s="1">
        <f t="shared" si="9"/>
        <v>29.159999999999755</v>
      </c>
      <c r="BG61" s="1">
        <f t="shared" si="9"/>
        <v>2209</v>
      </c>
      <c r="BH61" s="1">
        <f t="shared" si="10"/>
        <v>2238.16</v>
      </c>
      <c r="BI61" s="1">
        <f t="shared" si="11"/>
        <v>47.309195723453172</v>
      </c>
      <c r="BJ61"/>
      <c r="BK61"/>
      <c r="BL61"/>
      <c r="BM61"/>
      <c r="BN61"/>
      <c r="BO61">
        <v>64.944000000000003</v>
      </c>
      <c r="BP61">
        <v>75.099999999999994</v>
      </c>
      <c r="BQ61">
        <v>88.6</v>
      </c>
      <c r="BR61">
        <v>61.3</v>
      </c>
      <c r="BS61">
        <v>93.1</v>
      </c>
      <c r="BT61">
        <v>14.5</v>
      </c>
      <c r="BU61">
        <v>1</v>
      </c>
      <c r="BV61">
        <v>1</v>
      </c>
      <c r="BW61">
        <v>18</v>
      </c>
      <c r="BX61">
        <v>1</v>
      </c>
      <c r="BY61">
        <v>1</v>
      </c>
      <c r="BZ61" s="10">
        <f t="shared" si="12"/>
        <v>13.799999999999997</v>
      </c>
      <c r="CA61" s="10">
        <f t="shared" si="12"/>
        <v>-4.5</v>
      </c>
      <c r="CB61" s="10">
        <f t="shared" si="13"/>
        <v>190.43999999999991</v>
      </c>
      <c r="CC61" s="10">
        <f t="shared" si="13"/>
        <v>20.25</v>
      </c>
      <c r="CD61" s="10">
        <f t="shared" si="14"/>
        <v>210.68999999999991</v>
      </c>
      <c r="CE61" s="10">
        <f t="shared" si="15"/>
        <v>14.515164484083531</v>
      </c>
      <c r="CK61">
        <v>75.855999999999995</v>
      </c>
      <c r="CL61">
        <v>160.30000000000001</v>
      </c>
      <c r="CM61">
        <v>159</v>
      </c>
      <c r="CN61">
        <v>129.4</v>
      </c>
      <c r="CO61">
        <v>108.4</v>
      </c>
      <c r="CP61">
        <v>59.2</v>
      </c>
      <c r="CQ61">
        <v>2</v>
      </c>
      <c r="CR61">
        <v>0</v>
      </c>
      <c r="CS61">
        <v>18</v>
      </c>
      <c r="CT61">
        <v>-2</v>
      </c>
      <c r="CU61">
        <v>1</v>
      </c>
      <c r="CV61" s="1">
        <f t="shared" si="16"/>
        <v>30.900000000000006</v>
      </c>
      <c r="CW61" s="1">
        <f t="shared" si="16"/>
        <v>50.599999999999994</v>
      </c>
      <c r="CX61" s="1">
        <f t="shared" si="17"/>
        <v>954.8100000000004</v>
      </c>
      <c r="CY61" s="1">
        <f t="shared" si="17"/>
        <v>2560.3599999999992</v>
      </c>
      <c r="CZ61" s="1">
        <f t="shared" si="18"/>
        <v>3515.1699999999996</v>
      </c>
      <c r="DA61" s="1">
        <f t="shared" si="19"/>
        <v>59.288869107109804</v>
      </c>
      <c r="DB61"/>
      <c r="DC61"/>
      <c r="DD61"/>
      <c r="DE61"/>
      <c r="DF61"/>
      <c r="DG61" s="10">
        <v>75.581000000000003</v>
      </c>
      <c r="DH61" s="10">
        <v>93.3</v>
      </c>
      <c r="DI61" s="10">
        <v>103.1</v>
      </c>
      <c r="DJ61" s="10">
        <v>107.1</v>
      </c>
      <c r="DK61" s="10">
        <v>94.4</v>
      </c>
      <c r="DL61" s="10">
        <v>16.3</v>
      </c>
      <c r="DM61" s="10">
        <v>1</v>
      </c>
      <c r="DN61" s="10">
        <v>1</v>
      </c>
      <c r="DO61" s="10">
        <v>20</v>
      </c>
      <c r="DP61" s="10">
        <v>1</v>
      </c>
      <c r="DQ61" s="10">
        <v>1</v>
      </c>
      <c r="DR61" s="10">
        <f t="shared" si="20"/>
        <v>-13.799999999999997</v>
      </c>
      <c r="DS61" s="10">
        <f t="shared" si="20"/>
        <v>8.6999999999999886</v>
      </c>
      <c r="DT61" s="10">
        <f t="shared" si="21"/>
        <v>190.43999999999991</v>
      </c>
      <c r="DU61" s="10">
        <f t="shared" si="21"/>
        <v>75.689999999999799</v>
      </c>
      <c r="DV61" s="10">
        <f t="shared" si="22"/>
        <v>266.12999999999971</v>
      </c>
      <c r="DW61" s="10">
        <f t="shared" si="23"/>
        <v>16.313491349187018</v>
      </c>
      <c r="DX61"/>
      <c r="DY61"/>
      <c r="DZ61"/>
      <c r="EA61"/>
      <c r="EB61"/>
      <c r="EC61" s="1">
        <v>60.149000000000001</v>
      </c>
      <c r="ED61" s="1">
        <v>199</v>
      </c>
      <c r="EE61" s="1">
        <v>128.30000000000001</v>
      </c>
      <c r="EF61" s="1">
        <v>142</v>
      </c>
      <c r="EG61" s="1">
        <v>167.7</v>
      </c>
      <c r="EH61" s="1">
        <v>69.3</v>
      </c>
      <c r="EI61" s="1">
        <v>2</v>
      </c>
      <c r="EJ61" s="1">
        <v>0</v>
      </c>
      <c r="EK61" s="1">
        <v>15</v>
      </c>
      <c r="EL61" s="1">
        <v>-2</v>
      </c>
      <c r="EM61" s="1">
        <v>1</v>
      </c>
      <c r="EN61" s="1">
        <f t="shared" si="24"/>
        <v>57</v>
      </c>
      <c r="EO61" s="1">
        <f t="shared" si="24"/>
        <v>-39.399999999999977</v>
      </c>
      <c r="EP61" s="1">
        <f t="shared" si="25"/>
        <v>3249</v>
      </c>
      <c r="EQ61" s="1">
        <f t="shared" si="25"/>
        <v>1552.3599999999983</v>
      </c>
      <c r="ER61" s="1">
        <f t="shared" si="26"/>
        <v>4801.3599999999988</v>
      </c>
      <c r="ES61" s="1">
        <f t="shared" si="27"/>
        <v>69.29184656220383</v>
      </c>
      <c r="ET61"/>
      <c r="EU61"/>
      <c r="EV61"/>
      <c r="EW61"/>
      <c r="EX61"/>
      <c r="FJ61" s="10">
        <f t="shared" si="28"/>
        <v>0</v>
      </c>
      <c r="FK61" s="10">
        <f t="shared" si="28"/>
        <v>0</v>
      </c>
      <c r="FL61" s="10">
        <f t="shared" si="29"/>
        <v>0</v>
      </c>
      <c r="FM61" s="10">
        <f t="shared" si="29"/>
        <v>0</v>
      </c>
      <c r="FN61" s="10">
        <f t="shared" si="30"/>
        <v>0</v>
      </c>
      <c r="FO61" s="10">
        <f t="shared" si="31"/>
        <v>0</v>
      </c>
      <c r="FP61"/>
      <c r="FQ61"/>
      <c r="FR61"/>
      <c r="FS61"/>
      <c r="FT61"/>
    </row>
    <row r="62" spans="1:176" x14ac:dyDescent="0.35">
      <c r="A62">
        <v>56.430999999999997</v>
      </c>
      <c r="B62">
        <v>148.4</v>
      </c>
      <c r="C62">
        <v>102</v>
      </c>
      <c r="D62">
        <v>148.4</v>
      </c>
      <c r="E62">
        <v>92.6</v>
      </c>
      <c r="F62">
        <v>9.4</v>
      </c>
      <c r="G62">
        <v>1</v>
      </c>
      <c r="H62">
        <v>0</v>
      </c>
      <c r="I62">
        <v>13</v>
      </c>
      <c r="J62">
        <v>-2</v>
      </c>
      <c r="K62">
        <v>1</v>
      </c>
      <c r="L62" s="26">
        <f t="shared" si="0"/>
        <v>0</v>
      </c>
      <c r="M62" s="26">
        <f t="shared" si="0"/>
        <v>9.4000000000000057</v>
      </c>
      <c r="N62" s="26">
        <f t="shared" si="1"/>
        <v>0</v>
      </c>
      <c r="O62" s="26">
        <f t="shared" si="1"/>
        <v>88.360000000000113</v>
      </c>
      <c r="P62" s="26">
        <f t="shared" si="2"/>
        <v>88.360000000000113</v>
      </c>
      <c r="Q62" s="26">
        <f t="shared" si="3"/>
        <v>9.4000000000000057</v>
      </c>
      <c r="W62">
        <v>66.438999999999993</v>
      </c>
      <c r="X62">
        <v>75.099999999999994</v>
      </c>
      <c r="Y62">
        <v>103.1</v>
      </c>
      <c r="Z62">
        <v>-1</v>
      </c>
      <c r="AA62">
        <v>-1</v>
      </c>
      <c r="AB62">
        <v>-1</v>
      </c>
      <c r="AC62">
        <v>-1</v>
      </c>
      <c r="AD62">
        <v>0</v>
      </c>
      <c r="AE62">
        <v>16</v>
      </c>
      <c r="AF62">
        <v>-1</v>
      </c>
      <c r="AG62">
        <v>1</v>
      </c>
      <c r="AH62" s="10">
        <f t="shared" si="4"/>
        <v>-38.900000000000006</v>
      </c>
      <c r="AI62" s="10">
        <f t="shared" si="4"/>
        <v>-8.5</v>
      </c>
      <c r="AJ62" s="10">
        <f t="shared" si="5"/>
        <v>1513.2100000000005</v>
      </c>
      <c r="AK62" s="10">
        <f t="shared" si="5"/>
        <v>72.25</v>
      </c>
      <c r="AL62" s="10">
        <f t="shared" si="6"/>
        <v>1585.4600000000005</v>
      </c>
      <c r="AM62" s="10">
        <f t="shared" si="7"/>
        <v>39.817835199819697</v>
      </c>
      <c r="AN62"/>
      <c r="AO62"/>
      <c r="AP62"/>
      <c r="AQ62"/>
      <c r="AR62"/>
      <c r="AS62">
        <v>60.05</v>
      </c>
      <c r="AT62">
        <v>218.7</v>
      </c>
      <c r="AU62">
        <v>118.7</v>
      </c>
      <c r="AV62">
        <v>199.7</v>
      </c>
      <c r="AW62">
        <v>171.9</v>
      </c>
      <c r="AX62">
        <v>56.5</v>
      </c>
      <c r="AY62">
        <v>2</v>
      </c>
      <c r="AZ62">
        <v>0</v>
      </c>
      <c r="BA62">
        <v>14</v>
      </c>
      <c r="BB62">
        <v>0</v>
      </c>
      <c r="BC62">
        <v>1</v>
      </c>
      <c r="BD62" s="1">
        <f t="shared" si="8"/>
        <v>19</v>
      </c>
      <c r="BE62" s="1">
        <f t="shared" si="8"/>
        <v>-53.2</v>
      </c>
      <c r="BF62" s="1">
        <f t="shared" si="9"/>
        <v>361</v>
      </c>
      <c r="BG62" s="1">
        <f t="shared" si="9"/>
        <v>2830.2400000000002</v>
      </c>
      <c r="BH62" s="1">
        <f t="shared" si="10"/>
        <v>3191.2400000000002</v>
      </c>
      <c r="BI62" s="1">
        <f t="shared" si="11"/>
        <v>56.491061239810321</v>
      </c>
      <c r="BJ62"/>
      <c r="BK62"/>
      <c r="BL62"/>
      <c r="BM62"/>
      <c r="BN62"/>
      <c r="BO62">
        <v>68.488</v>
      </c>
      <c r="BP62">
        <v>89.1</v>
      </c>
      <c r="BQ62">
        <v>99.5</v>
      </c>
      <c r="BR62">
        <v>-1</v>
      </c>
      <c r="BS62">
        <v>-1</v>
      </c>
      <c r="BT62">
        <v>-1</v>
      </c>
      <c r="BU62">
        <v>-1</v>
      </c>
      <c r="BV62">
        <v>0</v>
      </c>
      <c r="BW62">
        <v>18</v>
      </c>
      <c r="BX62">
        <v>-1</v>
      </c>
      <c r="BY62">
        <v>1</v>
      </c>
      <c r="BZ62" s="10">
        <f t="shared" si="12"/>
        <v>14</v>
      </c>
      <c r="CA62" s="10">
        <f t="shared" si="12"/>
        <v>10.900000000000006</v>
      </c>
      <c r="CB62" s="10">
        <f t="shared" si="13"/>
        <v>196</v>
      </c>
      <c r="CC62" s="10">
        <f t="shared" si="13"/>
        <v>118.81000000000013</v>
      </c>
      <c r="CD62" s="10">
        <f t="shared" si="14"/>
        <v>314.81000000000012</v>
      </c>
      <c r="CE62" s="10">
        <f t="shared" si="15"/>
        <v>17.742885898297384</v>
      </c>
      <c r="CK62">
        <v>79.328000000000003</v>
      </c>
      <c r="CL62">
        <v>90.7</v>
      </c>
      <c r="CM62">
        <v>171.9</v>
      </c>
      <c r="CN62">
        <v>-1</v>
      </c>
      <c r="CO62">
        <v>-1</v>
      </c>
      <c r="CP62">
        <v>-1</v>
      </c>
      <c r="CQ62">
        <v>-1</v>
      </c>
      <c r="CR62">
        <v>0</v>
      </c>
      <c r="CS62">
        <v>18</v>
      </c>
      <c r="CT62">
        <v>-1</v>
      </c>
      <c r="CU62">
        <v>1</v>
      </c>
      <c r="CV62" s="1">
        <f t="shared" si="16"/>
        <v>-69.600000000000009</v>
      </c>
      <c r="CW62" s="1">
        <f t="shared" si="16"/>
        <v>12.900000000000006</v>
      </c>
      <c r="CX62" s="1">
        <f t="shared" si="17"/>
        <v>4844.1600000000008</v>
      </c>
      <c r="CY62" s="1">
        <f t="shared" si="17"/>
        <v>166.41000000000014</v>
      </c>
      <c r="CZ62" s="1">
        <f t="shared" si="18"/>
        <v>5010.5700000000006</v>
      </c>
      <c r="DA62" s="1">
        <f t="shared" si="19"/>
        <v>70.785379846406144</v>
      </c>
      <c r="DB62"/>
      <c r="DC62"/>
      <c r="DD62"/>
      <c r="DE62"/>
      <c r="DF62"/>
      <c r="DG62" s="10">
        <v>78.277000000000001</v>
      </c>
      <c r="DH62" s="10">
        <v>93.3</v>
      </c>
      <c r="DI62" s="10">
        <v>96</v>
      </c>
      <c r="DJ62" s="10">
        <v>-1</v>
      </c>
      <c r="DK62" s="10">
        <v>-1</v>
      </c>
      <c r="DL62" s="10">
        <v>-1</v>
      </c>
      <c r="DM62" s="10">
        <v>-1</v>
      </c>
      <c r="DN62" s="10">
        <v>0</v>
      </c>
      <c r="DO62" s="10">
        <v>20</v>
      </c>
      <c r="DP62" s="10">
        <v>-1</v>
      </c>
      <c r="DQ62" s="10">
        <v>1</v>
      </c>
      <c r="DR62" s="10">
        <f t="shared" si="20"/>
        <v>0</v>
      </c>
      <c r="DS62" s="10">
        <f t="shared" si="20"/>
        <v>-7.0999999999999943</v>
      </c>
      <c r="DT62" s="10">
        <f t="shared" si="21"/>
        <v>0</v>
      </c>
      <c r="DU62" s="10">
        <f t="shared" si="21"/>
        <v>50.409999999999918</v>
      </c>
      <c r="DV62" s="10">
        <f t="shared" si="22"/>
        <v>50.409999999999918</v>
      </c>
      <c r="DW62" s="10">
        <f t="shared" si="23"/>
        <v>7.0999999999999943</v>
      </c>
      <c r="DX62"/>
      <c r="DY62"/>
      <c r="DZ62"/>
      <c r="EA62"/>
      <c r="EB62"/>
      <c r="EC62" s="1">
        <v>62.908999999999999</v>
      </c>
      <c r="ED62" s="1">
        <v>79.599999999999994</v>
      </c>
      <c r="EE62" s="1">
        <v>136.69999999999999</v>
      </c>
      <c r="EF62" s="1">
        <v>-1</v>
      </c>
      <c r="EG62" s="1">
        <v>-1</v>
      </c>
      <c r="EH62" s="1">
        <v>-1</v>
      </c>
      <c r="EI62" s="1">
        <v>-1</v>
      </c>
      <c r="EJ62" s="1">
        <v>0</v>
      </c>
      <c r="EK62" s="1">
        <v>15</v>
      </c>
      <c r="EL62" s="1">
        <v>-1</v>
      </c>
      <c r="EM62" s="1">
        <v>1</v>
      </c>
      <c r="EN62" s="1">
        <f t="shared" si="24"/>
        <v>-119.4</v>
      </c>
      <c r="EO62" s="1">
        <f t="shared" si="24"/>
        <v>8.3999999999999773</v>
      </c>
      <c r="EP62" s="1">
        <f t="shared" si="25"/>
        <v>14256.36</v>
      </c>
      <c r="EQ62" s="1">
        <f t="shared" si="25"/>
        <v>70.559999999999619</v>
      </c>
      <c r="ER62" s="1">
        <f t="shared" si="26"/>
        <v>14326.92</v>
      </c>
      <c r="ES62" s="1">
        <f t="shared" si="27"/>
        <v>119.69511268218098</v>
      </c>
      <c r="ET62"/>
      <c r="EU62"/>
      <c r="EV62"/>
      <c r="EW62"/>
      <c r="EX62"/>
      <c r="FJ62" s="10">
        <f t="shared" si="28"/>
        <v>0</v>
      </c>
      <c r="FK62" s="10">
        <f t="shared" si="28"/>
        <v>0</v>
      </c>
      <c r="FL62" s="10">
        <f t="shared" si="29"/>
        <v>0</v>
      </c>
      <c r="FM62" s="10">
        <f t="shared" si="29"/>
        <v>0</v>
      </c>
      <c r="FN62" s="10">
        <f t="shared" si="30"/>
        <v>0</v>
      </c>
      <c r="FO62" s="10">
        <f t="shared" si="31"/>
        <v>0</v>
      </c>
      <c r="FP62"/>
      <c r="FQ62"/>
      <c r="FR62"/>
      <c r="FS62"/>
      <c r="FT62"/>
    </row>
    <row r="63" spans="1:176" x14ac:dyDescent="0.35">
      <c r="A63">
        <v>59.319000000000003</v>
      </c>
      <c r="B63">
        <v>59.6</v>
      </c>
      <c r="C63">
        <v>137.4</v>
      </c>
      <c r="D63">
        <v>-1</v>
      </c>
      <c r="E63">
        <v>-1</v>
      </c>
      <c r="F63">
        <v>-1</v>
      </c>
      <c r="G63">
        <v>-1</v>
      </c>
      <c r="H63">
        <v>0</v>
      </c>
      <c r="I63">
        <v>13</v>
      </c>
      <c r="J63">
        <v>-1</v>
      </c>
      <c r="K63">
        <v>1</v>
      </c>
      <c r="L63" s="26">
        <f t="shared" si="0"/>
        <v>-88.800000000000011</v>
      </c>
      <c r="M63" s="26">
        <f t="shared" si="0"/>
        <v>35.400000000000006</v>
      </c>
      <c r="N63" s="26">
        <f t="shared" si="1"/>
        <v>7885.4400000000023</v>
      </c>
      <c r="O63" s="26">
        <f t="shared" si="1"/>
        <v>1253.1600000000003</v>
      </c>
      <c r="P63" s="26">
        <f t="shared" si="2"/>
        <v>9138.6000000000022</v>
      </c>
      <c r="Q63" s="26">
        <f t="shared" si="3"/>
        <v>95.596025021964181</v>
      </c>
      <c r="W63">
        <v>66.855000000000004</v>
      </c>
      <c r="X63">
        <v>75.099999999999994</v>
      </c>
      <c r="Y63">
        <v>108.9</v>
      </c>
      <c r="Z63">
        <v>75.099999999999994</v>
      </c>
      <c r="AA63">
        <v>103.1</v>
      </c>
      <c r="AB63">
        <v>5.8</v>
      </c>
      <c r="AC63">
        <v>1</v>
      </c>
      <c r="AD63">
        <v>1</v>
      </c>
      <c r="AE63">
        <v>17</v>
      </c>
      <c r="AF63">
        <v>1</v>
      </c>
      <c r="AG63">
        <v>1</v>
      </c>
      <c r="AH63" s="10">
        <f t="shared" si="4"/>
        <v>0</v>
      </c>
      <c r="AI63" s="10">
        <f t="shared" si="4"/>
        <v>5.8000000000000114</v>
      </c>
      <c r="AJ63" s="10">
        <f t="shared" si="5"/>
        <v>0</v>
      </c>
      <c r="AK63" s="10">
        <f t="shared" si="5"/>
        <v>33.640000000000128</v>
      </c>
      <c r="AL63" s="10">
        <f t="shared" si="6"/>
        <v>33.640000000000128</v>
      </c>
      <c r="AM63" s="10">
        <f t="shared" si="7"/>
        <v>5.8000000000000114</v>
      </c>
      <c r="AN63"/>
      <c r="AO63"/>
      <c r="AP63"/>
      <c r="AQ63"/>
      <c r="AR63"/>
      <c r="AS63">
        <v>60.25</v>
      </c>
      <c r="AT63">
        <v>237</v>
      </c>
      <c r="AU63">
        <v>66.400000000000006</v>
      </c>
      <c r="AV63">
        <v>218.7</v>
      </c>
      <c r="AW63">
        <v>118.7</v>
      </c>
      <c r="AX63">
        <v>55.4</v>
      </c>
      <c r="AY63">
        <v>2</v>
      </c>
      <c r="AZ63">
        <v>0</v>
      </c>
      <c r="BA63">
        <v>14</v>
      </c>
      <c r="BB63">
        <v>0</v>
      </c>
      <c r="BC63">
        <v>1</v>
      </c>
      <c r="BD63" s="1">
        <f t="shared" si="8"/>
        <v>18.300000000000011</v>
      </c>
      <c r="BE63" s="1">
        <f t="shared" si="8"/>
        <v>-52.3</v>
      </c>
      <c r="BF63" s="1">
        <f t="shared" si="9"/>
        <v>334.89000000000044</v>
      </c>
      <c r="BG63" s="1">
        <f t="shared" si="9"/>
        <v>2735.2899999999995</v>
      </c>
      <c r="BH63" s="1">
        <f t="shared" si="10"/>
        <v>3070.18</v>
      </c>
      <c r="BI63" s="1">
        <f t="shared" si="11"/>
        <v>55.409205011441912</v>
      </c>
      <c r="BJ63"/>
      <c r="BK63"/>
      <c r="BL63"/>
      <c r="BM63"/>
      <c r="BN63"/>
      <c r="BO63">
        <v>68.864000000000004</v>
      </c>
      <c r="BP63">
        <v>102.6</v>
      </c>
      <c r="BQ63">
        <v>109.1</v>
      </c>
      <c r="BR63">
        <v>89.1</v>
      </c>
      <c r="BS63">
        <v>99.5</v>
      </c>
      <c r="BT63">
        <v>16.600000000000001</v>
      </c>
      <c r="BU63">
        <v>1</v>
      </c>
      <c r="BV63">
        <v>1</v>
      </c>
      <c r="BW63">
        <v>19</v>
      </c>
      <c r="BX63">
        <v>1</v>
      </c>
      <c r="BY63">
        <v>1</v>
      </c>
      <c r="BZ63" s="10">
        <f t="shared" si="12"/>
        <v>13.5</v>
      </c>
      <c r="CA63" s="10">
        <f t="shared" si="12"/>
        <v>9.5999999999999943</v>
      </c>
      <c r="CB63" s="10">
        <f t="shared" si="13"/>
        <v>182.25</v>
      </c>
      <c r="CC63" s="10">
        <f t="shared" si="13"/>
        <v>92.159999999999897</v>
      </c>
      <c r="CD63" s="10">
        <f t="shared" si="14"/>
        <v>274.40999999999991</v>
      </c>
      <c r="CE63" s="10">
        <f t="shared" si="15"/>
        <v>16.565325230734224</v>
      </c>
      <c r="CK63">
        <v>79.384</v>
      </c>
      <c r="CL63">
        <v>95</v>
      </c>
      <c r="CM63">
        <v>137.4</v>
      </c>
      <c r="CN63">
        <v>90.7</v>
      </c>
      <c r="CO63">
        <v>171.9</v>
      </c>
      <c r="CP63">
        <v>34.799999999999997</v>
      </c>
      <c r="CQ63">
        <v>1</v>
      </c>
      <c r="CR63">
        <v>1</v>
      </c>
      <c r="CS63">
        <v>19</v>
      </c>
      <c r="CT63">
        <v>1</v>
      </c>
      <c r="CU63">
        <v>1</v>
      </c>
      <c r="CV63" s="1">
        <f t="shared" si="16"/>
        <v>4.2999999999999972</v>
      </c>
      <c r="CW63" s="1">
        <f t="shared" si="16"/>
        <v>-34.5</v>
      </c>
      <c r="CX63" s="1">
        <f t="shared" si="17"/>
        <v>18.489999999999977</v>
      </c>
      <c r="CY63" s="1">
        <f t="shared" si="17"/>
        <v>1190.25</v>
      </c>
      <c r="CZ63" s="1">
        <f t="shared" si="18"/>
        <v>1208.74</v>
      </c>
      <c r="DA63" s="1">
        <f t="shared" si="19"/>
        <v>34.766938317890464</v>
      </c>
      <c r="DB63"/>
      <c r="DC63"/>
      <c r="DD63"/>
      <c r="DE63"/>
      <c r="DF63"/>
      <c r="DG63" s="10">
        <v>79.236999999999995</v>
      </c>
      <c r="DH63" s="10">
        <v>111.6</v>
      </c>
      <c r="DI63" s="10">
        <v>115.8</v>
      </c>
      <c r="DJ63" s="10">
        <v>93.3</v>
      </c>
      <c r="DK63" s="10">
        <v>96</v>
      </c>
      <c r="DL63" s="10">
        <v>27</v>
      </c>
      <c r="DM63" s="10">
        <v>1</v>
      </c>
      <c r="DN63" s="10">
        <v>1</v>
      </c>
      <c r="DO63" s="10">
        <v>21</v>
      </c>
      <c r="DP63" s="10">
        <v>1</v>
      </c>
      <c r="DQ63" s="10">
        <v>1</v>
      </c>
      <c r="DR63" s="10">
        <f t="shared" si="20"/>
        <v>18.299999999999997</v>
      </c>
      <c r="DS63" s="10">
        <f t="shared" si="20"/>
        <v>19.799999999999997</v>
      </c>
      <c r="DT63" s="10">
        <f t="shared" si="21"/>
        <v>334.88999999999987</v>
      </c>
      <c r="DU63" s="10">
        <f t="shared" si="21"/>
        <v>392.03999999999991</v>
      </c>
      <c r="DV63" s="10">
        <f t="shared" si="22"/>
        <v>726.92999999999984</v>
      </c>
      <c r="DW63" s="10">
        <f t="shared" si="23"/>
        <v>26.96163941602958</v>
      </c>
      <c r="DX63"/>
      <c r="DY63"/>
      <c r="DZ63"/>
      <c r="EA63"/>
      <c r="EB63"/>
      <c r="EC63" s="1">
        <v>62.941000000000003</v>
      </c>
      <c r="ED63" s="1">
        <v>81.900000000000006</v>
      </c>
      <c r="EE63" s="1">
        <v>55.2</v>
      </c>
      <c r="EF63" s="1">
        <v>79.599999999999994</v>
      </c>
      <c r="EG63" s="1">
        <v>136.69999999999999</v>
      </c>
      <c r="EH63" s="1">
        <v>81.5</v>
      </c>
      <c r="EI63" s="1">
        <v>2</v>
      </c>
      <c r="EJ63" s="1">
        <v>0</v>
      </c>
      <c r="EK63" s="1">
        <v>15</v>
      </c>
      <c r="EL63" s="1">
        <v>0</v>
      </c>
      <c r="EM63" s="1">
        <v>1</v>
      </c>
      <c r="EN63" s="1">
        <f t="shared" si="24"/>
        <v>2.3000000000000114</v>
      </c>
      <c r="EO63" s="1">
        <f t="shared" si="24"/>
        <v>-81.499999999999986</v>
      </c>
      <c r="EP63" s="1">
        <f t="shared" si="25"/>
        <v>5.2900000000000524</v>
      </c>
      <c r="EQ63" s="1">
        <f t="shared" si="25"/>
        <v>6642.2499999999973</v>
      </c>
      <c r="ER63" s="1">
        <f t="shared" si="26"/>
        <v>6647.5399999999972</v>
      </c>
      <c r="ES63" s="1">
        <f t="shared" si="27"/>
        <v>81.532447528575986</v>
      </c>
      <c r="ET63"/>
      <c r="EU63"/>
      <c r="EV63"/>
      <c r="EW63"/>
      <c r="EX63"/>
      <c r="FJ63" s="10">
        <f t="shared" si="28"/>
        <v>0</v>
      </c>
      <c r="FK63" s="10">
        <f t="shared" si="28"/>
        <v>0</v>
      </c>
      <c r="FL63" s="10">
        <f t="shared" si="29"/>
        <v>0</v>
      </c>
      <c r="FM63" s="10">
        <f t="shared" si="29"/>
        <v>0</v>
      </c>
      <c r="FN63" s="10">
        <f t="shared" si="30"/>
        <v>0</v>
      </c>
      <c r="FO63" s="10">
        <f t="shared" si="31"/>
        <v>0</v>
      </c>
      <c r="FP63"/>
      <c r="FQ63"/>
      <c r="FR63"/>
      <c r="FS63"/>
      <c r="FT63"/>
    </row>
    <row r="64" spans="1:176" x14ac:dyDescent="0.35">
      <c r="A64">
        <v>60.222999999999999</v>
      </c>
      <c r="B64">
        <v>138</v>
      </c>
      <c r="C64">
        <v>106</v>
      </c>
      <c r="D64">
        <v>59.6</v>
      </c>
      <c r="E64">
        <v>137.4</v>
      </c>
      <c r="F64">
        <v>84.4</v>
      </c>
      <c r="G64">
        <v>2</v>
      </c>
      <c r="H64">
        <v>0</v>
      </c>
      <c r="I64">
        <v>13</v>
      </c>
      <c r="J64">
        <v>0</v>
      </c>
      <c r="K64">
        <v>1</v>
      </c>
      <c r="L64" s="26">
        <f t="shared" si="0"/>
        <v>78.400000000000006</v>
      </c>
      <c r="M64" s="26">
        <f t="shared" si="0"/>
        <v>-31.400000000000006</v>
      </c>
      <c r="N64" s="26">
        <f t="shared" si="1"/>
        <v>6146.5600000000013</v>
      </c>
      <c r="O64" s="26">
        <f t="shared" si="1"/>
        <v>985.96000000000038</v>
      </c>
      <c r="P64" s="26">
        <f t="shared" si="2"/>
        <v>7132.5200000000013</v>
      </c>
      <c r="Q64" s="26">
        <f t="shared" si="3"/>
        <v>84.454247968944713</v>
      </c>
      <c r="W64">
        <v>70.191000000000003</v>
      </c>
      <c r="X64">
        <v>102.6</v>
      </c>
      <c r="Y64">
        <v>106</v>
      </c>
      <c r="Z64">
        <v>-1</v>
      </c>
      <c r="AA64">
        <v>-1</v>
      </c>
      <c r="AB64">
        <v>-1</v>
      </c>
      <c r="AC64">
        <v>-1</v>
      </c>
      <c r="AD64">
        <v>0</v>
      </c>
      <c r="AE64">
        <v>17</v>
      </c>
      <c r="AF64">
        <v>-1</v>
      </c>
      <c r="AG64">
        <v>1</v>
      </c>
      <c r="AH64" s="10">
        <f t="shared" si="4"/>
        <v>27.5</v>
      </c>
      <c r="AI64" s="10">
        <f t="shared" si="4"/>
        <v>-2.9000000000000057</v>
      </c>
      <c r="AJ64" s="10">
        <f t="shared" si="5"/>
        <v>756.25</v>
      </c>
      <c r="AK64" s="10">
        <f t="shared" si="5"/>
        <v>8.4100000000000321</v>
      </c>
      <c r="AL64" s="10">
        <f t="shared" si="6"/>
        <v>764.66000000000008</v>
      </c>
      <c r="AM64" s="10">
        <f t="shared" si="7"/>
        <v>27.652486325826111</v>
      </c>
      <c r="AN64"/>
      <c r="AO64"/>
      <c r="AP64"/>
      <c r="AQ64"/>
      <c r="AR64"/>
      <c r="AS64">
        <v>60.338000000000001</v>
      </c>
      <c r="AT64">
        <v>175</v>
      </c>
      <c r="AU64">
        <v>68.400000000000006</v>
      </c>
      <c r="AV64">
        <v>237</v>
      </c>
      <c r="AW64">
        <v>66.400000000000006</v>
      </c>
      <c r="AX64">
        <v>62</v>
      </c>
      <c r="AY64">
        <v>2</v>
      </c>
      <c r="AZ64">
        <v>0</v>
      </c>
      <c r="BA64">
        <v>14</v>
      </c>
      <c r="BB64">
        <v>0</v>
      </c>
      <c r="BC64">
        <v>1</v>
      </c>
      <c r="BD64" s="1">
        <f t="shared" si="8"/>
        <v>-62</v>
      </c>
      <c r="BE64" s="1">
        <f t="shared" si="8"/>
        <v>2</v>
      </c>
      <c r="BF64" s="1">
        <f t="shared" si="9"/>
        <v>3844</v>
      </c>
      <c r="BG64" s="1">
        <f t="shared" si="9"/>
        <v>4</v>
      </c>
      <c r="BH64" s="1">
        <f t="shared" si="10"/>
        <v>3848</v>
      </c>
      <c r="BI64" s="1">
        <f t="shared" si="11"/>
        <v>62.032249677083293</v>
      </c>
      <c r="BJ64"/>
      <c r="BK64"/>
      <c r="BL64"/>
      <c r="BM64"/>
      <c r="BN64"/>
      <c r="BO64">
        <v>72.88</v>
      </c>
      <c r="BP64">
        <v>185.3</v>
      </c>
      <c r="BQ64">
        <v>112</v>
      </c>
      <c r="BR64">
        <v>-1</v>
      </c>
      <c r="BS64">
        <v>-1</v>
      </c>
      <c r="BT64">
        <v>-1</v>
      </c>
      <c r="BU64">
        <v>-1</v>
      </c>
      <c r="BV64">
        <v>0</v>
      </c>
      <c r="BW64">
        <v>19</v>
      </c>
      <c r="BX64">
        <v>-1</v>
      </c>
      <c r="BY64">
        <v>1</v>
      </c>
      <c r="BZ64" s="10">
        <f t="shared" si="12"/>
        <v>82.700000000000017</v>
      </c>
      <c r="CA64" s="10">
        <f t="shared" si="12"/>
        <v>2.9000000000000057</v>
      </c>
      <c r="CB64" s="10">
        <f t="shared" si="13"/>
        <v>6839.2900000000027</v>
      </c>
      <c r="CC64" s="10">
        <f t="shared" si="13"/>
        <v>8.4100000000000321</v>
      </c>
      <c r="CD64" s="10">
        <f t="shared" si="14"/>
        <v>6847.7000000000025</v>
      </c>
      <c r="CE64" s="10">
        <f t="shared" si="15"/>
        <v>82.750830811539302</v>
      </c>
      <c r="CK64">
        <v>79.415999999999997</v>
      </c>
      <c r="CL64">
        <v>96.9</v>
      </c>
      <c r="CM64">
        <v>176.1</v>
      </c>
      <c r="CN64">
        <v>95</v>
      </c>
      <c r="CO64">
        <v>137.4</v>
      </c>
      <c r="CP64">
        <v>38.799999999999997</v>
      </c>
      <c r="CQ64">
        <v>1</v>
      </c>
      <c r="CR64">
        <v>0</v>
      </c>
      <c r="CS64">
        <v>19</v>
      </c>
      <c r="CT64">
        <v>-2</v>
      </c>
      <c r="CU64">
        <v>1</v>
      </c>
      <c r="CV64" s="1">
        <f t="shared" si="16"/>
        <v>1.9000000000000057</v>
      </c>
      <c r="CW64" s="1">
        <f t="shared" si="16"/>
        <v>38.699999999999989</v>
      </c>
      <c r="CX64" s="1">
        <f t="shared" si="17"/>
        <v>3.6100000000000216</v>
      </c>
      <c r="CY64" s="1">
        <f t="shared" si="17"/>
        <v>1497.6899999999991</v>
      </c>
      <c r="CZ64" s="1">
        <f t="shared" si="18"/>
        <v>1501.2999999999993</v>
      </c>
      <c r="DA64" s="1">
        <f t="shared" si="19"/>
        <v>38.746612755181573</v>
      </c>
      <c r="DB64"/>
      <c r="DC64"/>
      <c r="DD64"/>
      <c r="DE64"/>
      <c r="DF64"/>
      <c r="DG64" s="10">
        <v>79.412999999999997</v>
      </c>
      <c r="DH64" s="10">
        <v>111.6</v>
      </c>
      <c r="DI64" s="10">
        <v>113.3</v>
      </c>
      <c r="DJ64" s="10">
        <v>111.6</v>
      </c>
      <c r="DK64" s="10">
        <v>115.8</v>
      </c>
      <c r="DL64" s="10">
        <v>2.4</v>
      </c>
      <c r="DM64" s="10">
        <v>1</v>
      </c>
      <c r="DN64" s="10">
        <v>0</v>
      </c>
      <c r="DO64" s="10">
        <v>21</v>
      </c>
      <c r="DP64" s="10">
        <v>-2</v>
      </c>
      <c r="DQ64" s="10">
        <v>1</v>
      </c>
      <c r="DR64" s="10">
        <f t="shared" si="20"/>
        <v>0</v>
      </c>
      <c r="DS64" s="10">
        <f t="shared" si="20"/>
        <v>-2.5</v>
      </c>
      <c r="DT64" s="10">
        <f t="shared" si="21"/>
        <v>0</v>
      </c>
      <c r="DU64" s="10">
        <f t="shared" si="21"/>
        <v>6.25</v>
      </c>
      <c r="DV64" s="10">
        <f t="shared" si="22"/>
        <v>6.25</v>
      </c>
      <c r="DW64" s="10">
        <f t="shared" si="23"/>
        <v>2.5</v>
      </c>
      <c r="DX64"/>
      <c r="DY64"/>
      <c r="DZ64"/>
      <c r="EA64"/>
      <c r="EB64"/>
      <c r="EC64" s="1">
        <v>63.268999999999998</v>
      </c>
      <c r="ED64" s="1">
        <v>93.8</v>
      </c>
      <c r="EE64" s="1">
        <v>120</v>
      </c>
      <c r="EF64" s="1">
        <v>81.900000000000006</v>
      </c>
      <c r="EG64" s="1">
        <v>55.2</v>
      </c>
      <c r="EH64" s="1">
        <v>65.900000000000006</v>
      </c>
      <c r="EI64" s="1">
        <v>2</v>
      </c>
      <c r="EJ64" s="1">
        <v>0</v>
      </c>
      <c r="EK64" s="1">
        <v>15</v>
      </c>
      <c r="EL64" s="1">
        <v>0</v>
      </c>
      <c r="EM64" s="1">
        <v>1</v>
      </c>
      <c r="EN64" s="1">
        <f t="shared" si="24"/>
        <v>11.899999999999991</v>
      </c>
      <c r="EO64" s="1">
        <f t="shared" si="24"/>
        <v>64.8</v>
      </c>
      <c r="EP64" s="1">
        <f t="shared" si="25"/>
        <v>141.60999999999979</v>
      </c>
      <c r="EQ64" s="1">
        <f t="shared" si="25"/>
        <v>4199.04</v>
      </c>
      <c r="ER64" s="1">
        <f t="shared" si="26"/>
        <v>4340.6499999999996</v>
      </c>
      <c r="ES64" s="1">
        <f t="shared" si="27"/>
        <v>65.8836094943196</v>
      </c>
      <c r="ET64"/>
      <c r="EU64"/>
      <c r="EV64"/>
      <c r="EW64"/>
      <c r="EX64"/>
      <c r="FJ64" s="10">
        <f t="shared" si="28"/>
        <v>0</v>
      </c>
      <c r="FK64" s="10">
        <f t="shared" si="28"/>
        <v>0</v>
      </c>
      <c r="FL64" s="10">
        <f t="shared" si="29"/>
        <v>0</v>
      </c>
      <c r="FM64" s="10">
        <f t="shared" si="29"/>
        <v>0</v>
      </c>
      <c r="FN64" s="10">
        <f t="shared" si="30"/>
        <v>0</v>
      </c>
      <c r="FO64" s="10">
        <f t="shared" si="31"/>
        <v>0</v>
      </c>
      <c r="FP64"/>
      <c r="FQ64"/>
      <c r="FR64"/>
      <c r="FS64"/>
      <c r="FT64"/>
    </row>
    <row r="65" spans="1:176" x14ac:dyDescent="0.35">
      <c r="A65">
        <v>60.447000000000003</v>
      </c>
      <c r="B65">
        <v>153.19999999999999</v>
      </c>
      <c r="C65">
        <v>109.3</v>
      </c>
      <c r="D65">
        <v>138</v>
      </c>
      <c r="E65">
        <v>106</v>
      </c>
      <c r="F65">
        <v>15.6</v>
      </c>
      <c r="G65">
        <v>1</v>
      </c>
      <c r="H65">
        <v>1</v>
      </c>
      <c r="I65">
        <v>14</v>
      </c>
      <c r="J65">
        <v>1</v>
      </c>
      <c r="K65">
        <v>1</v>
      </c>
      <c r="L65" s="26">
        <f t="shared" si="0"/>
        <v>15.199999999999989</v>
      </c>
      <c r="M65" s="26">
        <f t="shared" si="0"/>
        <v>3.2999999999999972</v>
      </c>
      <c r="N65" s="26">
        <f t="shared" si="1"/>
        <v>231.03999999999965</v>
      </c>
      <c r="O65" s="26">
        <f t="shared" si="1"/>
        <v>10.889999999999981</v>
      </c>
      <c r="P65" s="26">
        <f t="shared" si="2"/>
        <v>241.92999999999964</v>
      </c>
      <c r="Q65" s="26">
        <f t="shared" si="3"/>
        <v>15.554099138169322</v>
      </c>
      <c r="W65">
        <v>70.599000000000004</v>
      </c>
      <c r="X65">
        <v>109.3</v>
      </c>
      <c r="Y65">
        <v>110.2</v>
      </c>
      <c r="Z65">
        <v>102.6</v>
      </c>
      <c r="AA65">
        <v>106</v>
      </c>
      <c r="AB65">
        <v>7.9</v>
      </c>
      <c r="AC65">
        <v>1</v>
      </c>
      <c r="AD65">
        <v>1</v>
      </c>
      <c r="AE65">
        <v>18</v>
      </c>
      <c r="AF65">
        <v>1</v>
      </c>
      <c r="AG65">
        <v>1</v>
      </c>
      <c r="AH65" s="10">
        <f t="shared" si="4"/>
        <v>6.7000000000000028</v>
      </c>
      <c r="AI65" s="10">
        <f t="shared" si="4"/>
        <v>4.2000000000000028</v>
      </c>
      <c r="AJ65" s="10">
        <f t="shared" si="5"/>
        <v>44.890000000000036</v>
      </c>
      <c r="AK65" s="10">
        <f t="shared" si="5"/>
        <v>17.640000000000025</v>
      </c>
      <c r="AL65" s="10">
        <f t="shared" si="6"/>
        <v>62.530000000000058</v>
      </c>
      <c r="AM65" s="10">
        <f t="shared" si="7"/>
        <v>7.907591289387689</v>
      </c>
      <c r="AN65"/>
      <c r="AO65"/>
      <c r="AP65"/>
      <c r="AQ65"/>
      <c r="AR65"/>
      <c r="AS65">
        <v>60.457999999999998</v>
      </c>
      <c r="AT65">
        <v>226.8</v>
      </c>
      <c r="AU65">
        <v>59.9</v>
      </c>
      <c r="AV65">
        <v>175</v>
      </c>
      <c r="AW65">
        <v>68.400000000000006</v>
      </c>
      <c r="AX65">
        <v>52.5</v>
      </c>
      <c r="AY65">
        <v>2</v>
      </c>
      <c r="AZ65">
        <v>0</v>
      </c>
      <c r="BA65">
        <v>14</v>
      </c>
      <c r="BB65">
        <v>0</v>
      </c>
      <c r="BC65">
        <v>1</v>
      </c>
      <c r="BD65" s="1">
        <f t="shared" si="8"/>
        <v>51.800000000000011</v>
      </c>
      <c r="BE65" s="1">
        <f t="shared" si="8"/>
        <v>-8.5000000000000071</v>
      </c>
      <c r="BF65" s="1">
        <f t="shared" si="9"/>
        <v>2683.2400000000011</v>
      </c>
      <c r="BG65" s="1">
        <f t="shared" si="9"/>
        <v>72.250000000000114</v>
      </c>
      <c r="BH65" s="1">
        <f t="shared" si="10"/>
        <v>2755.4900000000011</v>
      </c>
      <c r="BI65" s="1">
        <f t="shared" si="11"/>
        <v>52.492761405740517</v>
      </c>
      <c r="BJ65"/>
      <c r="BK65"/>
      <c r="BL65"/>
      <c r="BM65"/>
      <c r="BN65"/>
      <c r="BO65">
        <v>73.432000000000002</v>
      </c>
      <c r="BP65">
        <v>182.4</v>
      </c>
      <c r="BQ65">
        <v>107.8</v>
      </c>
      <c r="BR65">
        <v>185.3</v>
      </c>
      <c r="BS65">
        <v>112</v>
      </c>
      <c r="BT65">
        <v>5.0999999999999996</v>
      </c>
      <c r="BU65">
        <v>1</v>
      </c>
      <c r="BV65">
        <v>1</v>
      </c>
      <c r="BW65">
        <v>20</v>
      </c>
      <c r="BX65">
        <v>1</v>
      </c>
      <c r="BY65">
        <v>1</v>
      </c>
      <c r="BZ65" s="10">
        <f t="shared" si="12"/>
        <v>-2.9000000000000057</v>
      </c>
      <c r="CA65" s="10">
        <f t="shared" si="12"/>
        <v>-4.2000000000000028</v>
      </c>
      <c r="CB65" s="10">
        <f t="shared" si="13"/>
        <v>8.4100000000000321</v>
      </c>
      <c r="CC65" s="10">
        <f t="shared" si="13"/>
        <v>17.640000000000025</v>
      </c>
      <c r="CD65" s="10">
        <f t="shared" si="14"/>
        <v>26.050000000000058</v>
      </c>
      <c r="CE65" s="10">
        <f t="shared" si="15"/>
        <v>5.1039200620699434</v>
      </c>
      <c r="CK65">
        <v>79.552000000000007</v>
      </c>
      <c r="CL65">
        <v>102.6</v>
      </c>
      <c r="CM65">
        <v>171.9</v>
      </c>
      <c r="CN65">
        <v>96.9</v>
      </c>
      <c r="CO65">
        <v>176.1</v>
      </c>
      <c r="CP65">
        <v>7.1</v>
      </c>
      <c r="CQ65">
        <v>1</v>
      </c>
      <c r="CR65">
        <v>0</v>
      </c>
      <c r="CS65">
        <v>19</v>
      </c>
      <c r="CT65">
        <v>-2</v>
      </c>
      <c r="CU65">
        <v>1</v>
      </c>
      <c r="CV65" s="1">
        <f t="shared" si="16"/>
        <v>5.6999999999999886</v>
      </c>
      <c r="CW65" s="1">
        <f t="shared" si="16"/>
        <v>-4.1999999999999886</v>
      </c>
      <c r="CX65" s="1">
        <f t="shared" si="17"/>
        <v>32.489999999999867</v>
      </c>
      <c r="CY65" s="1">
        <f t="shared" si="17"/>
        <v>17.639999999999905</v>
      </c>
      <c r="CZ65" s="1">
        <f t="shared" si="18"/>
        <v>50.129999999999768</v>
      </c>
      <c r="DA65" s="1">
        <f t="shared" si="19"/>
        <v>7.0802542327235516</v>
      </c>
      <c r="DB65"/>
      <c r="DC65"/>
      <c r="DD65"/>
      <c r="DE65"/>
      <c r="DF65"/>
      <c r="DG65" s="10">
        <v>82.212999999999994</v>
      </c>
      <c r="DH65" s="10">
        <v>93.3</v>
      </c>
      <c r="DI65" s="10">
        <v>100.4</v>
      </c>
      <c r="DJ65" s="10">
        <v>-1</v>
      </c>
      <c r="DK65" s="10">
        <v>-1</v>
      </c>
      <c r="DL65" s="10">
        <v>-1</v>
      </c>
      <c r="DM65" s="10">
        <v>-1</v>
      </c>
      <c r="DN65" s="10">
        <v>0</v>
      </c>
      <c r="DO65" s="10">
        <v>21</v>
      </c>
      <c r="DP65" s="10">
        <v>-1</v>
      </c>
      <c r="DQ65" s="10">
        <v>1</v>
      </c>
      <c r="DR65" s="10">
        <f t="shared" si="20"/>
        <v>-18.299999999999997</v>
      </c>
      <c r="DS65" s="10">
        <f t="shared" si="20"/>
        <v>-12.899999999999991</v>
      </c>
      <c r="DT65" s="10">
        <f t="shared" si="21"/>
        <v>334.88999999999987</v>
      </c>
      <c r="DU65" s="10">
        <f t="shared" si="21"/>
        <v>166.40999999999977</v>
      </c>
      <c r="DV65" s="10">
        <f t="shared" si="22"/>
        <v>501.29999999999961</v>
      </c>
      <c r="DW65" s="10">
        <f t="shared" si="23"/>
        <v>22.389729788454339</v>
      </c>
      <c r="DX65"/>
      <c r="DY65"/>
      <c r="DZ65"/>
      <c r="EA65"/>
      <c r="EB65"/>
      <c r="EC65" s="1">
        <v>64.021000000000001</v>
      </c>
      <c r="ED65" s="1">
        <v>116.4</v>
      </c>
      <c r="EE65" s="1">
        <v>133.80000000000001</v>
      </c>
      <c r="EF65" s="1">
        <v>93.8</v>
      </c>
      <c r="EG65" s="1">
        <v>120</v>
      </c>
      <c r="EH65" s="1">
        <v>26.5</v>
      </c>
      <c r="EI65" s="1">
        <v>1</v>
      </c>
      <c r="EJ65" s="1">
        <v>1</v>
      </c>
      <c r="EK65" s="1">
        <v>16</v>
      </c>
      <c r="EL65" s="1">
        <v>1</v>
      </c>
      <c r="EM65" s="1">
        <v>1</v>
      </c>
      <c r="EN65" s="1">
        <f t="shared" si="24"/>
        <v>22.600000000000009</v>
      </c>
      <c r="EO65" s="1">
        <f t="shared" si="24"/>
        <v>13.800000000000011</v>
      </c>
      <c r="EP65" s="1">
        <f t="shared" si="25"/>
        <v>510.76000000000039</v>
      </c>
      <c r="EQ65" s="1">
        <f t="shared" si="25"/>
        <v>190.44000000000031</v>
      </c>
      <c r="ER65" s="1">
        <f t="shared" si="26"/>
        <v>701.20000000000073</v>
      </c>
      <c r="ES65" s="1">
        <f t="shared" si="27"/>
        <v>26.480181268261756</v>
      </c>
      <c r="ET65"/>
      <c r="EU65"/>
      <c r="EV65"/>
      <c r="EW65"/>
      <c r="EX65"/>
      <c r="FJ65" s="10">
        <f t="shared" si="28"/>
        <v>0</v>
      </c>
      <c r="FK65" s="10">
        <f t="shared" si="28"/>
        <v>0</v>
      </c>
      <c r="FL65" s="10">
        <f t="shared" si="29"/>
        <v>0</v>
      </c>
      <c r="FM65" s="10">
        <f t="shared" si="29"/>
        <v>0</v>
      </c>
      <c r="FN65" s="10">
        <f t="shared" si="30"/>
        <v>0</v>
      </c>
      <c r="FO65" s="10">
        <f t="shared" si="31"/>
        <v>0</v>
      </c>
      <c r="FP65"/>
      <c r="FQ65"/>
      <c r="FR65"/>
      <c r="FS65"/>
      <c r="FT65"/>
    </row>
    <row r="66" spans="1:176" x14ac:dyDescent="0.35">
      <c r="A66">
        <v>60.503</v>
      </c>
      <c r="B66">
        <v>184.1</v>
      </c>
      <c r="C66">
        <v>110.2</v>
      </c>
      <c r="D66">
        <v>153.19999999999999</v>
      </c>
      <c r="E66">
        <v>109.3</v>
      </c>
      <c r="F66">
        <v>30.9</v>
      </c>
      <c r="G66">
        <v>1</v>
      </c>
      <c r="H66">
        <v>0</v>
      </c>
      <c r="I66">
        <v>14</v>
      </c>
      <c r="J66">
        <v>-2</v>
      </c>
      <c r="K66">
        <v>1</v>
      </c>
      <c r="L66" s="26">
        <f t="shared" si="0"/>
        <v>30.900000000000006</v>
      </c>
      <c r="M66" s="26">
        <f t="shared" si="0"/>
        <v>0.90000000000000568</v>
      </c>
      <c r="N66" s="26">
        <f t="shared" si="1"/>
        <v>954.8100000000004</v>
      </c>
      <c r="O66" s="26">
        <f t="shared" si="1"/>
        <v>0.81000000000001027</v>
      </c>
      <c r="P66" s="26">
        <f t="shared" si="2"/>
        <v>955.62000000000046</v>
      </c>
      <c r="Q66" s="26">
        <f t="shared" si="3"/>
        <v>30.913104017552175</v>
      </c>
      <c r="W66">
        <v>70.686999999999998</v>
      </c>
      <c r="X66">
        <v>148.4</v>
      </c>
      <c r="Y66">
        <v>114.4</v>
      </c>
      <c r="Z66">
        <v>109.3</v>
      </c>
      <c r="AA66">
        <v>110.2</v>
      </c>
      <c r="AB66">
        <v>39.4</v>
      </c>
      <c r="AC66">
        <v>1</v>
      </c>
      <c r="AD66">
        <v>0</v>
      </c>
      <c r="AE66">
        <v>18</v>
      </c>
      <c r="AF66">
        <v>-2</v>
      </c>
      <c r="AG66">
        <v>1</v>
      </c>
      <c r="AH66" s="10">
        <f t="shared" si="4"/>
        <v>39.100000000000009</v>
      </c>
      <c r="AI66" s="10">
        <f t="shared" si="4"/>
        <v>4.2000000000000028</v>
      </c>
      <c r="AJ66" s="10">
        <f t="shared" si="5"/>
        <v>1528.8100000000006</v>
      </c>
      <c r="AK66" s="10">
        <f t="shared" si="5"/>
        <v>17.640000000000025</v>
      </c>
      <c r="AL66" s="10">
        <f t="shared" si="6"/>
        <v>1546.4500000000007</v>
      </c>
      <c r="AM66" s="10">
        <f t="shared" si="7"/>
        <v>39.324928480545275</v>
      </c>
      <c r="AN66"/>
      <c r="AO66"/>
      <c r="AP66"/>
      <c r="AQ66"/>
      <c r="AR66"/>
      <c r="AS66">
        <v>60.49</v>
      </c>
      <c r="AT66">
        <v>224.9</v>
      </c>
      <c r="AU66">
        <v>24.9</v>
      </c>
      <c r="AV66">
        <v>226.8</v>
      </c>
      <c r="AW66">
        <v>59.9</v>
      </c>
      <c r="AX66">
        <v>35</v>
      </c>
      <c r="AY66">
        <v>1</v>
      </c>
      <c r="AZ66">
        <v>1</v>
      </c>
      <c r="BA66">
        <v>15</v>
      </c>
      <c r="BB66">
        <v>1</v>
      </c>
      <c r="BC66">
        <v>1</v>
      </c>
      <c r="BD66" s="1">
        <f t="shared" si="8"/>
        <v>-1.9000000000000057</v>
      </c>
      <c r="BE66" s="1">
        <f t="shared" si="8"/>
        <v>-35</v>
      </c>
      <c r="BF66" s="1">
        <f t="shared" si="9"/>
        <v>3.6100000000000216</v>
      </c>
      <c r="BG66" s="1">
        <f t="shared" si="9"/>
        <v>1225</v>
      </c>
      <c r="BH66" s="1">
        <f t="shared" si="10"/>
        <v>1228.6100000000001</v>
      </c>
      <c r="BI66" s="1">
        <f t="shared" si="11"/>
        <v>35.051533489991563</v>
      </c>
      <c r="BJ66"/>
      <c r="BK66"/>
      <c r="BL66"/>
      <c r="BM66"/>
      <c r="BN66"/>
      <c r="BO66">
        <v>76.847999999999999</v>
      </c>
      <c r="BP66">
        <v>89.1</v>
      </c>
      <c r="BQ66">
        <v>110.4</v>
      </c>
      <c r="BR66">
        <v>-1</v>
      </c>
      <c r="BS66">
        <v>-1</v>
      </c>
      <c r="BT66">
        <v>-1</v>
      </c>
      <c r="BU66">
        <v>-1</v>
      </c>
      <c r="BV66">
        <v>0</v>
      </c>
      <c r="BW66">
        <v>20</v>
      </c>
      <c r="BX66">
        <v>-1</v>
      </c>
      <c r="BY66">
        <v>1</v>
      </c>
      <c r="BZ66" s="10">
        <f t="shared" si="12"/>
        <v>-93.300000000000011</v>
      </c>
      <c r="CA66" s="10">
        <f t="shared" si="12"/>
        <v>2.6000000000000085</v>
      </c>
      <c r="CB66" s="10">
        <f t="shared" si="13"/>
        <v>8704.8900000000012</v>
      </c>
      <c r="CC66" s="10">
        <f t="shared" si="13"/>
        <v>6.7600000000000442</v>
      </c>
      <c r="CD66" s="10">
        <f t="shared" si="14"/>
        <v>8711.6500000000015</v>
      </c>
      <c r="CE66" s="10">
        <f t="shared" si="15"/>
        <v>93.336220193449023</v>
      </c>
      <c r="CK66">
        <v>79.656000000000006</v>
      </c>
      <c r="CL66">
        <v>80.3</v>
      </c>
      <c r="CM66">
        <v>28.1</v>
      </c>
      <c r="CN66">
        <v>102.6</v>
      </c>
      <c r="CO66">
        <v>171.9</v>
      </c>
      <c r="CP66">
        <v>145.6</v>
      </c>
      <c r="CQ66">
        <v>4</v>
      </c>
      <c r="CR66">
        <v>0</v>
      </c>
      <c r="CS66">
        <v>19</v>
      </c>
      <c r="CT66">
        <v>-2</v>
      </c>
      <c r="CU66">
        <v>1</v>
      </c>
      <c r="CV66" s="1">
        <f t="shared" si="16"/>
        <v>-22.299999999999997</v>
      </c>
      <c r="CW66" s="1">
        <f t="shared" si="16"/>
        <v>-143.80000000000001</v>
      </c>
      <c r="CX66" s="1">
        <f t="shared" si="17"/>
        <v>497.28999999999985</v>
      </c>
      <c r="CY66" s="1">
        <f t="shared" si="17"/>
        <v>20678.440000000002</v>
      </c>
      <c r="CZ66" s="1">
        <f t="shared" si="18"/>
        <v>21175.730000000003</v>
      </c>
      <c r="DA66" s="1">
        <f t="shared" si="19"/>
        <v>145.51883039661914</v>
      </c>
      <c r="DB66"/>
      <c r="DC66"/>
      <c r="DD66"/>
      <c r="DE66"/>
      <c r="DF66"/>
      <c r="DG66" s="10">
        <v>82.509</v>
      </c>
      <c r="DH66" s="10">
        <v>89.1</v>
      </c>
      <c r="DI66" s="10">
        <v>101.8</v>
      </c>
      <c r="DJ66" s="10">
        <v>93.3</v>
      </c>
      <c r="DK66" s="10">
        <v>100.4</v>
      </c>
      <c r="DL66" s="10">
        <v>4.5</v>
      </c>
      <c r="DM66" s="10">
        <v>1</v>
      </c>
      <c r="DN66" s="10">
        <v>1</v>
      </c>
      <c r="DO66" s="10">
        <v>22</v>
      </c>
      <c r="DP66" s="10">
        <v>1</v>
      </c>
      <c r="DQ66" s="10">
        <v>1</v>
      </c>
      <c r="DR66" s="10">
        <f t="shared" si="20"/>
        <v>-4.2000000000000028</v>
      </c>
      <c r="DS66" s="10">
        <f t="shared" si="20"/>
        <v>1.3999999999999915</v>
      </c>
      <c r="DT66" s="10">
        <f t="shared" si="21"/>
        <v>17.640000000000025</v>
      </c>
      <c r="DU66" s="10">
        <f t="shared" si="21"/>
        <v>1.9599999999999762</v>
      </c>
      <c r="DV66" s="10">
        <f t="shared" si="22"/>
        <v>19.600000000000001</v>
      </c>
      <c r="DW66" s="10">
        <f t="shared" si="23"/>
        <v>4.4271887242357311</v>
      </c>
      <c r="DX66"/>
      <c r="DY66"/>
      <c r="DZ66"/>
      <c r="EA66"/>
      <c r="EB66"/>
      <c r="EC66" s="1">
        <v>64.275999999999996</v>
      </c>
      <c r="ED66" s="1">
        <v>133</v>
      </c>
      <c r="EE66" s="1">
        <v>134.9</v>
      </c>
      <c r="EF66" s="1">
        <v>116.4</v>
      </c>
      <c r="EG66" s="1">
        <v>133.80000000000001</v>
      </c>
      <c r="EH66" s="1">
        <v>16.7</v>
      </c>
      <c r="EI66" s="1">
        <v>1</v>
      </c>
      <c r="EJ66" s="1">
        <v>0</v>
      </c>
      <c r="EK66" s="1">
        <v>16</v>
      </c>
      <c r="EL66" s="1">
        <v>-2</v>
      </c>
      <c r="EM66" s="1">
        <v>1</v>
      </c>
      <c r="EN66" s="1">
        <f t="shared" si="24"/>
        <v>16.599999999999994</v>
      </c>
      <c r="EO66" s="1">
        <f t="shared" si="24"/>
        <v>1.0999999999999943</v>
      </c>
      <c r="EP66" s="1">
        <f t="shared" si="25"/>
        <v>275.55999999999983</v>
      </c>
      <c r="EQ66" s="1">
        <f t="shared" si="25"/>
        <v>1.2099999999999875</v>
      </c>
      <c r="ER66" s="1">
        <f t="shared" si="26"/>
        <v>276.76999999999981</v>
      </c>
      <c r="ES66" s="1">
        <f t="shared" si="27"/>
        <v>16.636405861844072</v>
      </c>
      <c r="ET66"/>
      <c r="EU66"/>
      <c r="EV66"/>
      <c r="EW66"/>
      <c r="EX66"/>
      <c r="FJ66" s="10">
        <f t="shared" si="28"/>
        <v>0</v>
      </c>
      <c r="FK66" s="10">
        <f t="shared" si="28"/>
        <v>0</v>
      </c>
      <c r="FL66" s="10">
        <f t="shared" si="29"/>
        <v>0</v>
      </c>
      <c r="FM66" s="10">
        <f t="shared" si="29"/>
        <v>0</v>
      </c>
      <c r="FN66" s="10">
        <f t="shared" si="30"/>
        <v>0</v>
      </c>
      <c r="FO66" s="10">
        <f t="shared" si="31"/>
        <v>0</v>
      </c>
      <c r="FP66"/>
      <c r="FQ66"/>
      <c r="FR66"/>
      <c r="FS66"/>
      <c r="FT66"/>
    </row>
    <row r="67" spans="1:176" x14ac:dyDescent="0.35">
      <c r="A67">
        <v>60.774999999999999</v>
      </c>
      <c r="B67">
        <v>185.3</v>
      </c>
      <c r="C67">
        <v>89.7</v>
      </c>
      <c r="D67">
        <v>184.1</v>
      </c>
      <c r="E67">
        <v>110.2</v>
      </c>
      <c r="F67">
        <v>20.5</v>
      </c>
      <c r="G67">
        <v>1</v>
      </c>
      <c r="H67">
        <v>0</v>
      </c>
      <c r="I67">
        <v>14</v>
      </c>
      <c r="J67">
        <v>-2</v>
      </c>
      <c r="K67">
        <v>1</v>
      </c>
      <c r="L67" s="26">
        <f t="shared" si="0"/>
        <v>1.2000000000000171</v>
      </c>
      <c r="M67" s="26">
        <f t="shared" si="0"/>
        <v>-20.5</v>
      </c>
      <c r="N67" s="26">
        <f t="shared" si="1"/>
        <v>1.440000000000041</v>
      </c>
      <c r="O67" s="26">
        <f t="shared" si="1"/>
        <v>420.25</v>
      </c>
      <c r="P67" s="26">
        <f t="shared" si="2"/>
        <v>421.69000000000005</v>
      </c>
      <c r="Q67" s="26">
        <f t="shared" si="3"/>
        <v>20.535091916034855</v>
      </c>
      <c r="W67">
        <v>70.790999999999997</v>
      </c>
      <c r="X67">
        <v>148.4</v>
      </c>
      <c r="Y67">
        <v>111.3</v>
      </c>
      <c r="Z67">
        <v>148.4</v>
      </c>
      <c r="AA67">
        <v>114.4</v>
      </c>
      <c r="AB67">
        <v>3.1</v>
      </c>
      <c r="AC67">
        <v>1</v>
      </c>
      <c r="AD67">
        <v>0</v>
      </c>
      <c r="AE67">
        <v>18</v>
      </c>
      <c r="AF67">
        <v>-2</v>
      </c>
      <c r="AG67">
        <v>1</v>
      </c>
      <c r="AH67" s="10">
        <f t="shared" si="4"/>
        <v>0</v>
      </c>
      <c r="AI67" s="10">
        <f t="shared" si="4"/>
        <v>-3.1000000000000085</v>
      </c>
      <c r="AJ67" s="10">
        <f t="shared" si="5"/>
        <v>0</v>
      </c>
      <c r="AK67" s="10">
        <f t="shared" si="5"/>
        <v>9.6100000000000527</v>
      </c>
      <c r="AL67" s="10">
        <f t="shared" si="6"/>
        <v>9.6100000000000527</v>
      </c>
      <c r="AM67" s="10">
        <f t="shared" si="7"/>
        <v>3.1000000000000085</v>
      </c>
      <c r="AN67"/>
      <c r="AO67"/>
      <c r="AP67"/>
      <c r="AQ67"/>
      <c r="AR67"/>
      <c r="AS67">
        <v>63.826000000000001</v>
      </c>
      <c r="AT67">
        <v>75.099999999999994</v>
      </c>
      <c r="AU67">
        <v>117.1</v>
      </c>
      <c r="AV67">
        <v>-1</v>
      </c>
      <c r="AW67">
        <v>-1</v>
      </c>
      <c r="AX67">
        <v>-1</v>
      </c>
      <c r="AY67">
        <v>-1</v>
      </c>
      <c r="AZ67">
        <v>0</v>
      </c>
      <c r="BA67">
        <v>15</v>
      </c>
      <c r="BB67">
        <v>-1</v>
      </c>
      <c r="BC67">
        <v>1</v>
      </c>
      <c r="BD67" s="1">
        <f t="shared" si="8"/>
        <v>-149.80000000000001</v>
      </c>
      <c r="BE67" s="1">
        <f t="shared" si="8"/>
        <v>92.199999999999989</v>
      </c>
      <c r="BF67" s="1">
        <f t="shared" si="9"/>
        <v>22440.040000000005</v>
      </c>
      <c r="BG67" s="1">
        <f t="shared" si="9"/>
        <v>8500.8399999999983</v>
      </c>
      <c r="BH67" s="1">
        <f t="shared" si="10"/>
        <v>30940.880000000005</v>
      </c>
      <c r="BI67" s="1">
        <f t="shared" si="11"/>
        <v>175.90019897657876</v>
      </c>
      <c r="BJ67"/>
      <c r="BK67"/>
      <c r="BL67"/>
      <c r="BM67"/>
      <c r="BN67"/>
      <c r="BO67">
        <v>77.311999999999998</v>
      </c>
      <c r="BP67">
        <v>116.4</v>
      </c>
      <c r="BQ67">
        <v>132.9</v>
      </c>
      <c r="BR67">
        <v>89.1</v>
      </c>
      <c r="BS67">
        <v>110.4</v>
      </c>
      <c r="BT67">
        <v>35.4</v>
      </c>
      <c r="BU67">
        <v>1</v>
      </c>
      <c r="BV67">
        <v>1</v>
      </c>
      <c r="BW67">
        <v>21</v>
      </c>
      <c r="BX67">
        <v>1</v>
      </c>
      <c r="BY67">
        <v>1</v>
      </c>
      <c r="BZ67" s="10">
        <f t="shared" si="12"/>
        <v>27.300000000000011</v>
      </c>
      <c r="CA67" s="10">
        <f t="shared" si="12"/>
        <v>22.5</v>
      </c>
      <c r="CB67" s="10">
        <f t="shared" si="13"/>
        <v>745.29000000000065</v>
      </c>
      <c r="CC67" s="10">
        <f t="shared" si="13"/>
        <v>506.25</v>
      </c>
      <c r="CD67" s="10">
        <f t="shared" si="14"/>
        <v>1251.5400000000006</v>
      </c>
      <c r="CE67" s="10">
        <f t="shared" si="15"/>
        <v>35.377111244419048</v>
      </c>
      <c r="CK67">
        <v>79.744</v>
      </c>
      <c r="CL67">
        <v>95.2</v>
      </c>
      <c r="CM67">
        <v>21.8</v>
      </c>
      <c r="CN67">
        <v>80.3</v>
      </c>
      <c r="CO67">
        <v>28.1</v>
      </c>
      <c r="CP67">
        <v>16.2</v>
      </c>
      <c r="CQ67">
        <v>1</v>
      </c>
      <c r="CR67">
        <v>0</v>
      </c>
      <c r="CS67">
        <v>19</v>
      </c>
      <c r="CT67">
        <v>-2</v>
      </c>
      <c r="CU67">
        <v>1</v>
      </c>
      <c r="CV67" s="1">
        <f t="shared" si="16"/>
        <v>14.900000000000006</v>
      </c>
      <c r="CW67" s="1">
        <f t="shared" si="16"/>
        <v>-6.3000000000000007</v>
      </c>
      <c r="CX67" s="1">
        <f t="shared" si="17"/>
        <v>222.01000000000016</v>
      </c>
      <c r="CY67" s="1">
        <f t="shared" si="17"/>
        <v>39.690000000000012</v>
      </c>
      <c r="CZ67" s="1">
        <f t="shared" si="18"/>
        <v>261.70000000000016</v>
      </c>
      <c r="DA67" s="1">
        <f t="shared" si="19"/>
        <v>16.177144370994533</v>
      </c>
      <c r="DB67"/>
      <c r="DC67"/>
      <c r="DD67"/>
      <c r="DE67"/>
      <c r="DF67"/>
      <c r="DG67" s="10">
        <v>82.588999999999999</v>
      </c>
      <c r="DH67" s="10">
        <v>105.7</v>
      </c>
      <c r="DI67" s="10">
        <v>98.4</v>
      </c>
      <c r="DJ67" s="10">
        <v>89.1</v>
      </c>
      <c r="DK67" s="10">
        <v>101.8</v>
      </c>
      <c r="DL67" s="10">
        <v>17</v>
      </c>
      <c r="DM67" s="10">
        <v>1</v>
      </c>
      <c r="DN67" s="10">
        <v>0</v>
      </c>
      <c r="DO67" s="10">
        <v>22</v>
      </c>
      <c r="DP67" s="10">
        <v>-2</v>
      </c>
      <c r="DQ67" s="10">
        <v>1</v>
      </c>
      <c r="DR67" s="10">
        <f t="shared" si="20"/>
        <v>16.600000000000009</v>
      </c>
      <c r="DS67" s="10">
        <f t="shared" si="20"/>
        <v>-3.3999999999999915</v>
      </c>
      <c r="DT67" s="10">
        <f t="shared" si="21"/>
        <v>275.56000000000029</v>
      </c>
      <c r="DU67" s="10">
        <f t="shared" si="21"/>
        <v>11.559999999999942</v>
      </c>
      <c r="DV67" s="10">
        <f t="shared" si="22"/>
        <v>287.12000000000023</v>
      </c>
      <c r="DW67" s="10">
        <f t="shared" si="23"/>
        <v>16.944615663980112</v>
      </c>
      <c r="DX67"/>
      <c r="DY67"/>
      <c r="DZ67"/>
      <c r="EA67"/>
      <c r="EB67"/>
      <c r="EC67" s="1">
        <v>67.42</v>
      </c>
      <c r="ED67" s="1">
        <v>70.5</v>
      </c>
      <c r="EE67" s="1">
        <v>24.9</v>
      </c>
      <c r="EF67" s="1">
        <v>-1</v>
      </c>
      <c r="EG67" s="1">
        <v>-1</v>
      </c>
      <c r="EH67" s="1">
        <v>-1</v>
      </c>
      <c r="EI67" s="1">
        <v>-1</v>
      </c>
      <c r="EJ67" s="1">
        <v>0</v>
      </c>
      <c r="EK67" s="1">
        <v>16</v>
      </c>
      <c r="EL67" s="1">
        <v>-1</v>
      </c>
      <c r="EM67" s="1">
        <v>1</v>
      </c>
      <c r="EN67" s="1">
        <f t="shared" si="24"/>
        <v>-62.5</v>
      </c>
      <c r="EO67" s="1">
        <f t="shared" si="24"/>
        <v>-110</v>
      </c>
      <c r="EP67" s="1">
        <f t="shared" si="25"/>
        <v>3906.25</v>
      </c>
      <c r="EQ67" s="1">
        <f t="shared" si="25"/>
        <v>12100</v>
      </c>
      <c r="ER67" s="1">
        <f t="shared" si="26"/>
        <v>16006.25</v>
      </c>
      <c r="ES67" s="1">
        <f t="shared" si="27"/>
        <v>126.51580928879996</v>
      </c>
      <c r="ET67"/>
      <c r="EU67"/>
      <c r="EV67"/>
      <c r="EW67"/>
      <c r="EX67"/>
      <c r="FJ67" s="10">
        <f t="shared" si="28"/>
        <v>0</v>
      </c>
      <c r="FK67" s="10">
        <f t="shared" si="28"/>
        <v>0</v>
      </c>
      <c r="FL67" s="10">
        <f t="shared" si="29"/>
        <v>0</v>
      </c>
      <c r="FM67" s="10">
        <f t="shared" si="29"/>
        <v>0</v>
      </c>
      <c r="FN67" s="10">
        <f t="shared" si="30"/>
        <v>0</v>
      </c>
      <c r="FO67" s="10">
        <f t="shared" si="31"/>
        <v>0</v>
      </c>
      <c r="FP67"/>
      <c r="FQ67"/>
      <c r="FR67"/>
      <c r="FS67"/>
      <c r="FT67"/>
    </row>
    <row r="68" spans="1:176" x14ac:dyDescent="0.35">
      <c r="A68">
        <v>63.991</v>
      </c>
      <c r="B68">
        <v>180.5</v>
      </c>
      <c r="C68">
        <v>120.5</v>
      </c>
      <c r="D68">
        <v>-1</v>
      </c>
      <c r="E68">
        <v>-1</v>
      </c>
      <c r="F68">
        <v>-1</v>
      </c>
      <c r="G68">
        <v>-1</v>
      </c>
      <c r="H68">
        <v>0</v>
      </c>
      <c r="I68">
        <v>14</v>
      </c>
      <c r="J68">
        <v>-1</v>
      </c>
      <c r="K68">
        <v>1</v>
      </c>
      <c r="L68" s="26">
        <f t="shared" si="0"/>
        <v>-4.8000000000000114</v>
      </c>
      <c r="M68" s="26">
        <f t="shared" si="0"/>
        <v>30.799999999999997</v>
      </c>
      <c r="N68" s="26">
        <f t="shared" si="1"/>
        <v>23.040000000000109</v>
      </c>
      <c r="O68" s="26">
        <f t="shared" si="1"/>
        <v>948.63999999999987</v>
      </c>
      <c r="P68" s="26">
        <f t="shared" si="2"/>
        <v>971.68</v>
      </c>
      <c r="Q68" s="26">
        <f t="shared" si="3"/>
        <v>31.171782111390424</v>
      </c>
      <c r="W68">
        <v>73.558999999999997</v>
      </c>
      <c r="X68">
        <v>111.6</v>
      </c>
      <c r="Y68">
        <v>95.5</v>
      </c>
      <c r="Z68">
        <v>-1</v>
      </c>
      <c r="AA68">
        <v>-1</v>
      </c>
      <c r="AB68">
        <v>-1</v>
      </c>
      <c r="AC68">
        <v>-1</v>
      </c>
      <c r="AD68">
        <v>0</v>
      </c>
      <c r="AE68">
        <v>18</v>
      </c>
      <c r="AF68">
        <v>-1</v>
      </c>
      <c r="AG68">
        <v>1</v>
      </c>
      <c r="AH68" s="10">
        <f t="shared" si="4"/>
        <v>-36.800000000000011</v>
      </c>
      <c r="AI68" s="10">
        <f t="shared" si="4"/>
        <v>-15.799999999999997</v>
      </c>
      <c r="AJ68" s="10">
        <f t="shared" si="5"/>
        <v>1354.2400000000009</v>
      </c>
      <c r="AK68" s="10">
        <f t="shared" si="5"/>
        <v>249.6399999999999</v>
      </c>
      <c r="AL68" s="10">
        <f t="shared" si="6"/>
        <v>1603.8800000000008</v>
      </c>
      <c r="AM68" s="10">
        <f t="shared" si="7"/>
        <v>40.048470632472359</v>
      </c>
      <c r="AN68"/>
      <c r="AO68"/>
      <c r="AP68"/>
      <c r="AQ68"/>
      <c r="AR68"/>
      <c r="AS68">
        <v>64.081999999999994</v>
      </c>
      <c r="AT68">
        <v>72.400000000000006</v>
      </c>
      <c r="AU68">
        <v>45.2</v>
      </c>
      <c r="AV68">
        <v>75.099999999999994</v>
      </c>
      <c r="AW68">
        <v>117.1</v>
      </c>
      <c r="AX68">
        <v>72</v>
      </c>
      <c r="AY68">
        <v>2</v>
      </c>
      <c r="AZ68">
        <v>0</v>
      </c>
      <c r="BA68">
        <v>15</v>
      </c>
      <c r="BB68">
        <v>0</v>
      </c>
      <c r="BC68">
        <v>1</v>
      </c>
      <c r="BD68" s="1">
        <f t="shared" si="8"/>
        <v>-2.6999999999999886</v>
      </c>
      <c r="BE68" s="1">
        <f t="shared" si="8"/>
        <v>-71.899999999999991</v>
      </c>
      <c r="BF68" s="1">
        <f t="shared" si="9"/>
        <v>7.2899999999999388</v>
      </c>
      <c r="BG68" s="1">
        <f t="shared" si="9"/>
        <v>5169.6099999999988</v>
      </c>
      <c r="BH68" s="1">
        <f t="shared" si="10"/>
        <v>5176.8999999999987</v>
      </c>
      <c r="BI68" s="1">
        <f t="shared" si="11"/>
        <v>71.950677550666597</v>
      </c>
      <c r="BJ68"/>
      <c r="BK68"/>
      <c r="BL68"/>
      <c r="BM68"/>
      <c r="BN68"/>
      <c r="BO68">
        <v>80.152000000000001</v>
      </c>
      <c r="BP68">
        <v>84.3</v>
      </c>
      <c r="BQ68">
        <v>95.1</v>
      </c>
      <c r="BR68">
        <v>-1</v>
      </c>
      <c r="BS68">
        <v>-1</v>
      </c>
      <c r="BT68">
        <v>-1</v>
      </c>
      <c r="BU68">
        <v>-1</v>
      </c>
      <c r="BV68">
        <v>0</v>
      </c>
      <c r="BW68">
        <v>21</v>
      </c>
      <c r="BX68">
        <v>-1</v>
      </c>
      <c r="BY68">
        <v>1</v>
      </c>
      <c r="BZ68" s="10">
        <f t="shared" si="12"/>
        <v>-32.100000000000009</v>
      </c>
      <c r="CA68" s="10">
        <f t="shared" si="12"/>
        <v>-37.800000000000011</v>
      </c>
      <c r="CB68" s="10">
        <f t="shared" si="13"/>
        <v>1030.4100000000005</v>
      </c>
      <c r="CC68" s="10">
        <f t="shared" si="13"/>
        <v>1428.8400000000008</v>
      </c>
      <c r="CD68" s="10">
        <f t="shared" si="14"/>
        <v>2459.2500000000014</v>
      </c>
      <c r="CE68" s="10">
        <f t="shared" si="15"/>
        <v>49.590825764449633</v>
      </c>
      <c r="CK68">
        <v>81.896000000000001</v>
      </c>
      <c r="CL68">
        <v>99</v>
      </c>
      <c r="CM68">
        <v>88.4</v>
      </c>
      <c r="CN68">
        <v>-1</v>
      </c>
      <c r="CO68">
        <v>-1</v>
      </c>
      <c r="CP68">
        <v>-1</v>
      </c>
      <c r="CQ68">
        <v>-1</v>
      </c>
      <c r="CR68">
        <v>0</v>
      </c>
      <c r="CS68">
        <v>19</v>
      </c>
      <c r="CT68">
        <v>-1</v>
      </c>
      <c r="CU68">
        <v>1</v>
      </c>
      <c r="CV68" s="1">
        <f t="shared" si="16"/>
        <v>3.7999999999999972</v>
      </c>
      <c r="CW68" s="1">
        <f t="shared" si="16"/>
        <v>66.600000000000009</v>
      </c>
      <c r="CX68" s="1">
        <f t="shared" si="17"/>
        <v>14.439999999999978</v>
      </c>
      <c r="CY68" s="1">
        <f t="shared" si="17"/>
        <v>4435.5600000000013</v>
      </c>
      <c r="CZ68" s="1">
        <f t="shared" si="18"/>
        <v>4450.0000000000009</v>
      </c>
      <c r="DA68" s="1">
        <f t="shared" si="19"/>
        <v>66.708320320631671</v>
      </c>
      <c r="DB68"/>
      <c r="DC68"/>
      <c r="DD68"/>
      <c r="DE68"/>
      <c r="DF68"/>
      <c r="DG68" s="10">
        <v>82.733000000000004</v>
      </c>
      <c r="DH68" s="10">
        <v>111.6</v>
      </c>
      <c r="DI68" s="10">
        <v>96</v>
      </c>
      <c r="DJ68" s="10">
        <v>105.7</v>
      </c>
      <c r="DK68" s="10">
        <v>98.4</v>
      </c>
      <c r="DL68" s="10">
        <v>6.4</v>
      </c>
      <c r="DM68" s="10">
        <v>1</v>
      </c>
      <c r="DN68" s="10">
        <v>0</v>
      </c>
      <c r="DO68" s="10">
        <v>22</v>
      </c>
      <c r="DP68" s="10">
        <v>-2</v>
      </c>
      <c r="DQ68" s="10">
        <v>1</v>
      </c>
      <c r="DR68" s="10">
        <f t="shared" si="20"/>
        <v>5.8999999999999915</v>
      </c>
      <c r="DS68" s="10">
        <f t="shared" si="20"/>
        <v>-2.4000000000000057</v>
      </c>
      <c r="DT68" s="10">
        <f t="shared" si="21"/>
        <v>34.809999999999903</v>
      </c>
      <c r="DU68" s="10">
        <f t="shared" si="21"/>
        <v>5.7600000000000273</v>
      </c>
      <c r="DV68" s="10">
        <f t="shared" si="22"/>
        <v>40.569999999999929</v>
      </c>
      <c r="DW68" s="10">
        <f t="shared" si="23"/>
        <v>6.3694583757176657</v>
      </c>
      <c r="DX68"/>
      <c r="DY68"/>
      <c r="DZ68"/>
      <c r="EA68"/>
      <c r="EB68"/>
      <c r="EC68" s="1">
        <v>69.188000000000002</v>
      </c>
      <c r="ED68" s="1">
        <v>127.3</v>
      </c>
      <c r="EE68" s="1">
        <v>163.19999999999999</v>
      </c>
      <c r="EF68" s="1">
        <v>70.5</v>
      </c>
      <c r="EG68" s="1">
        <v>24.9</v>
      </c>
      <c r="EH68" s="1">
        <v>149.5</v>
      </c>
      <c r="EI68" s="1">
        <v>4</v>
      </c>
      <c r="EJ68" s="1">
        <v>0</v>
      </c>
      <c r="EK68" s="1">
        <v>16</v>
      </c>
      <c r="EL68" s="1">
        <v>0</v>
      </c>
      <c r="EM68" s="1">
        <v>1</v>
      </c>
      <c r="EN68" s="1">
        <f t="shared" si="24"/>
        <v>56.8</v>
      </c>
      <c r="EO68" s="1">
        <f t="shared" si="24"/>
        <v>138.29999999999998</v>
      </c>
      <c r="EP68" s="1">
        <f t="shared" si="25"/>
        <v>3226.24</v>
      </c>
      <c r="EQ68" s="1">
        <f t="shared" si="25"/>
        <v>19126.889999999996</v>
      </c>
      <c r="ER68" s="1">
        <f t="shared" si="26"/>
        <v>22353.129999999997</v>
      </c>
      <c r="ES68" s="1">
        <f t="shared" si="27"/>
        <v>149.5096317967508</v>
      </c>
      <c r="ET68"/>
      <c r="EU68"/>
      <c r="EV68"/>
      <c r="EW68"/>
      <c r="EX68"/>
      <c r="FJ68" s="10">
        <f t="shared" si="28"/>
        <v>0</v>
      </c>
      <c r="FK68" s="10">
        <f t="shared" si="28"/>
        <v>0</v>
      </c>
      <c r="FL68" s="10">
        <f t="shared" si="29"/>
        <v>0</v>
      </c>
      <c r="FM68" s="10">
        <f t="shared" si="29"/>
        <v>0</v>
      </c>
      <c r="FN68" s="10">
        <f t="shared" si="30"/>
        <v>0</v>
      </c>
      <c r="FO68" s="10">
        <f t="shared" si="31"/>
        <v>0</v>
      </c>
      <c r="FP68"/>
      <c r="FQ68"/>
      <c r="FR68"/>
      <c r="FS68"/>
      <c r="FT68"/>
    </row>
    <row r="69" spans="1:176" x14ac:dyDescent="0.35">
      <c r="A69">
        <v>64.551000000000002</v>
      </c>
      <c r="B69">
        <v>229.2</v>
      </c>
      <c r="C69">
        <v>119.3</v>
      </c>
      <c r="D69">
        <v>180.5</v>
      </c>
      <c r="E69">
        <v>120.5</v>
      </c>
      <c r="F69">
        <v>48.7</v>
      </c>
      <c r="G69">
        <v>2</v>
      </c>
      <c r="H69">
        <v>0</v>
      </c>
      <c r="I69">
        <v>14</v>
      </c>
      <c r="J69">
        <v>0</v>
      </c>
      <c r="K69">
        <v>1</v>
      </c>
      <c r="L69" s="26">
        <f t="shared" ref="L69:M92" si="40">B69-B68</f>
        <v>48.699999999999989</v>
      </c>
      <c r="M69" s="26">
        <f t="shared" si="40"/>
        <v>-1.2000000000000028</v>
      </c>
      <c r="N69" s="26">
        <f t="shared" ref="N69:O92" si="41">L69^2</f>
        <v>2371.6899999999987</v>
      </c>
      <c r="O69" s="26">
        <f t="shared" si="41"/>
        <v>1.4400000000000068</v>
      </c>
      <c r="P69" s="26">
        <f t="shared" ref="P69:P92" si="42">N69+O69</f>
        <v>2373.1299999999987</v>
      </c>
      <c r="Q69" s="26">
        <f t="shared" ref="Q69:Q92" si="43">SQRT(P69)</f>
        <v>48.714782150800993</v>
      </c>
      <c r="W69">
        <v>74.519000000000005</v>
      </c>
      <c r="X69">
        <v>148.4</v>
      </c>
      <c r="Y69">
        <v>120</v>
      </c>
      <c r="Z69">
        <v>111.6</v>
      </c>
      <c r="AA69">
        <v>95.5</v>
      </c>
      <c r="AB69">
        <v>44.2</v>
      </c>
      <c r="AC69">
        <v>1</v>
      </c>
      <c r="AD69">
        <v>1</v>
      </c>
      <c r="AE69">
        <v>19</v>
      </c>
      <c r="AF69">
        <v>1</v>
      </c>
      <c r="AG69">
        <v>1</v>
      </c>
      <c r="AH69" s="10">
        <f t="shared" ref="AH69:AI91" si="44">X69-X68</f>
        <v>36.800000000000011</v>
      </c>
      <c r="AI69" s="10">
        <f t="shared" si="44"/>
        <v>24.5</v>
      </c>
      <c r="AJ69" s="10">
        <f t="shared" ref="AJ69:AK91" si="45">AH69^2</f>
        <v>1354.2400000000009</v>
      </c>
      <c r="AK69" s="10">
        <f t="shared" si="45"/>
        <v>600.25</v>
      </c>
      <c r="AL69" s="10">
        <f t="shared" ref="AL69:AL91" si="46">AJ69+AK69</f>
        <v>1954.4900000000009</v>
      </c>
      <c r="AM69" s="10">
        <f t="shared" ref="AM69:AM91" si="47">SQRT(AL69)</f>
        <v>44.209614338964791</v>
      </c>
      <c r="AN69"/>
      <c r="AO69"/>
      <c r="AP69"/>
      <c r="AQ69"/>
      <c r="AR69"/>
      <c r="AS69">
        <v>64.561999999999998</v>
      </c>
      <c r="AT69">
        <v>102.6</v>
      </c>
      <c r="AU69">
        <v>113.6</v>
      </c>
      <c r="AV69">
        <v>72.400000000000006</v>
      </c>
      <c r="AW69">
        <v>45.2</v>
      </c>
      <c r="AX69">
        <v>74.7</v>
      </c>
      <c r="AY69">
        <v>2</v>
      </c>
      <c r="AZ69">
        <v>0</v>
      </c>
      <c r="BA69">
        <v>15</v>
      </c>
      <c r="BB69">
        <v>0</v>
      </c>
      <c r="BC69">
        <v>1</v>
      </c>
      <c r="BD69" s="1">
        <f t="shared" ref="BD69:BE89" si="48">AT69-AT68</f>
        <v>30.199999999999989</v>
      </c>
      <c r="BE69" s="1">
        <f t="shared" si="48"/>
        <v>68.399999999999991</v>
      </c>
      <c r="BF69" s="1">
        <f t="shared" ref="BF69:BG85" si="49">BD69^2</f>
        <v>912.03999999999928</v>
      </c>
      <c r="BG69" s="1">
        <f t="shared" si="49"/>
        <v>4678.5599999999986</v>
      </c>
      <c r="BH69" s="1">
        <f t="shared" ref="BH69:BH89" si="50">BF69+BG69</f>
        <v>5590.5999999999976</v>
      </c>
      <c r="BI69" s="1">
        <f t="shared" ref="BI69:BI89" si="51">SQRT(BH69)</f>
        <v>74.770314965232004</v>
      </c>
      <c r="BJ69"/>
      <c r="BK69"/>
      <c r="BL69"/>
      <c r="BM69"/>
      <c r="BN69"/>
      <c r="BO69">
        <v>80.463999999999999</v>
      </c>
      <c r="BP69">
        <v>93.3</v>
      </c>
      <c r="BQ69">
        <v>103.1</v>
      </c>
      <c r="BR69">
        <v>84.3</v>
      </c>
      <c r="BS69">
        <v>95.1</v>
      </c>
      <c r="BT69">
        <v>12.1</v>
      </c>
      <c r="BU69">
        <v>1</v>
      </c>
      <c r="BV69">
        <v>1</v>
      </c>
      <c r="BW69">
        <v>22</v>
      </c>
      <c r="BX69">
        <v>1</v>
      </c>
      <c r="BY69">
        <v>1</v>
      </c>
      <c r="BZ69" s="10">
        <f t="shared" ref="BZ69:CA87" si="52">BP69-BP68</f>
        <v>9</v>
      </c>
      <c r="CA69" s="10">
        <f t="shared" si="52"/>
        <v>8</v>
      </c>
      <c r="CB69" s="10">
        <f t="shared" ref="CB69:CC87" si="53">BZ69^2</f>
        <v>81</v>
      </c>
      <c r="CC69" s="10">
        <f t="shared" si="53"/>
        <v>64</v>
      </c>
      <c r="CD69" s="10">
        <f t="shared" ref="CD69:CD87" si="54">CB69+CC69</f>
        <v>145</v>
      </c>
      <c r="CE69" s="10">
        <f t="shared" ref="CE69:CE87" si="55">SQRT(CD69)</f>
        <v>12.041594578792296</v>
      </c>
      <c r="CK69">
        <v>82.343999999999994</v>
      </c>
      <c r="CL69">
        <v>111.6</v>
      </c>
      <c r="CM69">
        <v>106.4</v>
      </c>
      <c r="CN69">
        <v>99</v>
      </c>
      <c r="CO69">
        <v>88.4</v>
      </c>
      <c r="CP69">
        <v>22</v>
      </c>
      <c r="CQ69">
        <v>1</v>
      </c>
      <c r="CR69">
        <v>1</v>
      </c>
      <c r="CS69">
        <v>20</v>
      </c>
      <c r="CT69">
        <v>1</v>
      </c>
      <c r="CU69">
        <v>1</v>
      </c>
      <c r="CV69" s="1">
        <f t="shared" ref="CV69:CW83" si="56">CL69-CL68</f>
        <v>12.599999999999994</v>
      </c>
      <c r="CW69" s="1">
        <f t="shared" si="56"/>
        <v>18</v>
      </c>
      <c r="CX69" s="1">
        <f t="shared" ref="CX69:CY83" si="57">CV69^2</f>
        <v>158.75999999999985</v>
      </c>
      <c r="CY69" s="1">
        <f t="shared" si="57"/>
        <v>324</v>
      </c>
      <c r="CZ69" s="1">
        <f t="shared" ref="CZ69:CZ83" si="58">CX69+CY69</f>
        <v>482.75999999999988</v>
      </c>
      <c r="DA69" s="1">
        <f t="shared" ref="DA69:DA83" si="59">SQRT(CZ69)</f>
        <v>21.971800108320661</v>
      </c>
      <c r="DB69"/>
      <c r="DC69"/>
      <c r="DD69"/>
      <c r="DE69"/>
      <c r="DF69"/>
      <c r="DG69" s="10">
        <v>86.596999999999994</v>
      </c>
      <c r="DH69" s="10">
        <v>79.599999999999994</v>
      </c>
      <c r="DI69" s="10">
        <v>108.9</v>
      </c>
      <c r="DJ69" s="10">
        <v>-1</v>
      </c>
      <c r="DK69" s="10">
        <v>-1</v>
      </c>
      <c r="DL69" s="10">
        <v>-1</v>
      </c>
      <c r="DM69" s="10">
        <v>-1</v>
      </c>
      <c r="DN69" s="10">
        <v>0</v>
      </c>
      <c r="DO69" s="10">
        <v>22</v>
      </c>
      <c r="DP69" s="10">
        <v>-1</v>
      </c>
      <c r="DQ69" s="10">
        <v>1</v>
      </c>
      <c r="DR69" s="10">
        <f t="shared" ref="DR69:DS83" si="60">DH69-DH68</f>
        <v>-32</v>
      </c>
      <c r="DS69" s="10">
        <f t="shared" si="60"/>
        <v>12.900000000000006</v>
      </c>
      <c r="DT69" s="10">
        <f t="shared" ref="DT69:DU83" si="61">DR69^2</f>
        <v>1024</v>
      </c>
      <c r="DU69" s="10">
        <f t="shared" si="61"/>
        <v>166.41000000000014</v>
      </c>
      <c r="DV69" s="10">
        <f t="shared" ref="DV69:DV83" si="62">DT69+DU69</f>
        <v>1190.4100000000001</v>
      </c>
      <c r="DW69" s="10">
        <f t="shared" ref="DW69:DW83" si="63">SQRT(DV69)</f>
        <v>34.502318762657097</v>
      </c>
      <c r="DX69"/>
      <c r="DY69"/>
      <c r="DZ69"/>
      <c r="EA69"/>
      <c r="EB69"/>
      <c r="EC69" s="1">
        <v>69.548000000000002</v>
      </c>
      <c r="ED69" s="1">
        <v>180.5</v>
      </c>
      <c r="EE69" s="1">
        <v>125.8</v>
      </c>
      <c r="EF69" s="1">
        <v>127.3</v>
      </c>
      <c r="EG69" s="1">
        <v>163.19999999999999</v>
      </c>
      <c r="EH69" s="1">
        <v>65</v>
      </c>
      <c r="EI69" s="1">
        <v>2</v>
      </c>
      <c r="EJ69" s="1">
        <v>0</v>
      </c>
      <c r="EK69" s="1">
        <v>16</v>
      </c>
      <c r="EL69" s="1">
        <v>0</v>
      </c>
      <c r="EM69" s="1">
        <v>1</v>
      </c>
      <c r="EN69" s="1">
        <f t="shared" ref="EN69:EO85" si="64">ED69-ED68</f>
        <v>53.2</v>
      </c>
      <c r="EO69" s="1">
        <f t="shared" si="64"/>
        <v>-37.399999999999991</v>
      </c>
      <c r="EP69" s="1">
        <f t="shared" ref="EP69:EQ85" si="65">EN69^2</f>
        <v>2830.2400000000002</v>
      </c>
      <c r="EQ69" s="1">
        <f t="shared" si="65"/>
        <v>1398.7599999999993</v>
      </c>
      <c r="ER69" s="1">
        <f t="shared" ref="ER69:ER85" si="66">EP69+EQ69</f>
        <v>4229</v>
      </c>
      <c r="ES69" s="1">
        <f t="shared" ref="ES69:ES85" si="67">SQRT(ER69)</f>
        <v>65.030761951556428</v>
      </c>
      <c r="ET69"/>
      <c r="EU69"/>
      <c r="EV69"/>
      <c r="EW69"/>
      <c r="EX69"/>
      <c r="FJ69" s="10">
        <f t="shared" ref="FJ69:FK92" si="68">EZ69-EZ68</f>
        <v>0</v>
      </c>
      <c r="FK69" s="10">
        <f t="shared" si="68"/>
        <v>0</v>
      </c>
      <c r="FL69" s="10">
        <f t="shared" ref="FL69:FM92" si="69">FJ69^2</f>
        <v>0</v>
      </c>
      <c r="FM69" s="10">
        <f t="shared" si="69"/>
        <v>0</v>
      </c>
      <c r="FN69" s="10">
        <f t="shared" ref="FN69:FN92" si="70">FL69+FM69</f>
        <v>0</v>
      </c>
      <c r="FO69" s="10">
        <f t="shared" ref="FO69:FO92" si="71">SQRT(FN69)</f>
        <v>0</v>
      </c>
      <c r="FP69"/>
      <c r="FQ69"/>
      <c r="FR69"/>
      <c r="FS69"/>
      <c r="FT69"/>
    </row>
    <row r="70" spans="1:176" x14ac:dyDescent="0.35">
      <c r="A70">
        <v>64.950999999999993</v>
      </c>
      <c r="B70">
        <v>171</v>
      </c>
      <c r="C70">
        <v>61.7</v>
      </c>
      <c r="D70">
        <v>229.2</v>
      </c>
      <c r="E70">
        <v>119.3</v>
      </c>
      <c r="F70">
        <v>81.900000000000006</v>
      </c>
      <c r="G70">
        <v>2</v>
      </c>
      <c r="H70">
        <v>0</v>
      </c>
      <c r="I70">
        <v>14</v>
      </c>
      <c r="J70">
        <v>0</v>
      </c>
      <c r="K70">
        <v>1</v>
      </c>
      <c r="L70" s="26">
        <f t="shared" si="40"/>
        <v>-58.199999999999989</v>
      </c>
      <c r="M70" s="26">
        <f t="shared" si="40"/>
        <v>-57.599999999999994</v>
      </c>
      <c r="N70" s="26">
        <f t="shared" si="41"/>
        <v>3387.2399999999989</v>
      </c>
      <c r="O70" s="26">
        <f t="shared" si="41"/>
        <v>3317.7599999999993</v>
      </c>
      <c r="P70" s="26">
        <f t="shared" si="42"/>
        <v>6704.9999999999982</v>
      </c>
      <c r="Q70" s="26">
        <f t="shared" si="43"/>
        <v>81.884064383737069</v>
      </c>
      <c r="W70">
        <v>78.438999999999993</v>
      </c>
      <c r="X70">
        <v>97.9</v>
      </c>
      <c r="Y70">
        <v>113.1</v>
      </c>
      <c r="Z70">
        <v>-1</v>
      </c>
      <c r="AA70">
        <v>-1</v>
      </c>
      <c r="AB70">
        <v>-1</v>
      </c>
      <c r="AC70">
        <v>-1</v>
      </c>
      <c r="AD70">
        <v>0</v>
      </c>
      <c r="AE70">
        <v>19</v>
      </c>
      <c r="AF70">
        <v>-1</v>
      </c>
      <c r="AG70">
        <v>1</v>
      </c>
      <c r="AH70" s="10">
        <f t="shared" si="44"/>
        <v>-50.5</v>
      </c>
      <c r="AI70" s="10">
        <f t="shared" si="44"/>
        <v>-6.9000000000000057</v>
      </c>
      <c r="AJ70" s="10">
        <f t="shared" si="45"/>
        <v>2550.25</v>
      </c>
      <c r="AK70" s="10">
        <f t="shared" si="45"/>
        <v>47.610000000000078</v>
      </c>
      <c r="AL70" s="10">
        <f t="shared" si="46"/>
        <v>2597.86</v>
      </c>
      <c r="AM70" s="10">
        <f t="shared" si="47"/>
        <v>50.969206389740854</v>
      </c>
      <c r="AN70"/>
      <c r="AO70"/>
      <c r="AP70"/>
      <c r="AQ70"/>
      <c r="AR70"/>
      <c r="AS70">
        <v>64.873999999999995</v>
      </c>
      <c r="AT70">
        <v>164.4</v>
      </c>
      <c r="AU70">
        <v>109.1</v>
      </c>
      <c r="AV70">
        <v>102.6</v>
      </c>
      <c r="AW70">
        <v>113.6</v>
      </c>
      <c r="AX70">
        <v>61.9</v>
      </c>
      <c r="AY70">
        <v>2</v>
      </c>
      <c r="AZ70">
        <v>0</v>
      </c>
      <c r="BA70">
        <v>15</v>
      </c>
      <c r="BB70">
        <v>0</v>
      </c>
      <c r="BC70">
        <v>1</v>
      </c>
      <c r="BD70" s="1">
        <f t="shared" si="48"/>
        <v>61.800000000000011</v>
      </c>
      <c r="BE70" s="1">
        <f t="shared" si="48"/>
        <v>-4.5</v>
      </c>
      <c r="BF70" s="1">
        <f t="shared" si="49"/>
        <v>3819.2400000000016</v>
      </c>
      <c r="BG70" s="1">
        <f t="shared" si="49"/>
        <v>20.25</v>
      </c>
      <c r="BH70" s="1">
        <f t="shared" si="50"/>
        <v>3839.4900000000016</v>
      </c>
      <c r="BI70" s="1">
        <f t="shared" si="51"/>
        <v>61.963618357871916</v>
      </c>
      <c r="BJ70"/>
      <c r="BK70"/>
      <c r="BL70"/>
      <c r="BM70"/>
      <c r="BN70"/>
      <c r="BO70">
        <v>81.055999999999997</v>
      </c>
      <c r="BP70">
        <v>102.6</v>
      </c>
      <c r="BQ70">
        <v>111.3</v>
      </c>
      <c r="BR70">
        <v>93.3</v>
      </c>
      <c r="BS70">
        <v>103.1</v>
      </c>
      <c r="BT70">
        <v>12.4</v>
      </c>
      <c r="BU70">
        <v>1</v>
      </c>
      <c r="BV70">
        <v>0</v>
      </c>
      <c r="BW70">
        <v>22</v>
      </c>
      <c r="BX70">
        <v>-2</v>
      </c>
      <c r="BY70">
        <v>1</v>
      </c>
      <c r="BZ70" s="10">
        <f t="shared" si="52"/>
        <v>9.2999999999999972</v>
      </c>
      <c r="CA70" s="10">
        <f t="shared" si="52"/>
        <v>8.2000000000000028</v>
      </c>
      <c r="CB70" s="10">
        <f t="shared" si="53"/>
        <v>86.489999999999952</v>
      </c>
      <c r="CC70" s="10">
        <f t="shared" si="53"/>
        <v>67.240000000000052</v>
      </c>
      <c r="CD70" s="10">
        <f t="shared" si="54"/>
        <v>153.73000000000002</v>
      </c>
      <c r="CE70" s="10">
        <f t="shared" si="55"/>
        <v>12.398790263570072</v>
      </c>
      <c r="CK70">
        <v>84.992000000000004</v>
      </c>
      <c r="CL70">
        <v>77.900000000000006</v>
      </c>
      <c r="CM70">
        <v>87.7</v>
      </c>
      <c r="CN70">
        <v>-1</v>
      </c>
      <c r="CO70">
        <v>-1</v>
      </c>
      <c r="CP70">
        <v>-1</v>
      </c>
      <c r="CQ70">
        <v>-1</v>
      </c>
      <c r="CR70">
        <v>0</v>
      </c>
      <c r="CS70">
        <v>20</v>
      </c>
      <c r="CT70">
        <v>-1</v>
      </c>
      <c r="CU70">
        <v>1</v>
      </c>
      <c r="CV70" s="1">
        <f t="shared" si="56"/>
        <v>-33.699999999999989</v>
      </c>
      <c r="CW70" s="1">
        <f t="shared" si="56"/>
        <v>-18.700000000000003</v>
      </c>
      <c r="CX70" s="1">
        <f t="shared" si="57"/>
        <v>1135.6899999999991</v>
      </c>
      <c r="CY70" s="1">
        <f t="shared" si="57"/>
        <v>349.69000000000011</v>
      </c>
      <c r="CZ70" s="1">
        <f t="shared" si="58"/>
        <v>1485.3799999999992</v>
      </c>
      <c r="DA70" s="1">
        <f t="shared" si="59"/>
        <v>38.540627913929988</v>
      </c>
      <c r="DB70"/>
      <c r="DC70"/>
      <c r="DD70"/>
      <c r="DE70"/>
      <c r="DF70"/>
      <c r="DG70" s="10">
        <v>87.421000000000006</v>
      </c>
      <c r="DH70" s="10">
        <v>125.9</v>
      </c>
      <c r="DI70" s="10">
        <v>110.4</v>
      </c>
      <c r="DJ70" s="10">
        <v>79.599999999999994</v>
      </c>
      <c r="DK70" s="10">
        <v>108.9</v>
      </c>
      <c r="DL70" s="10">
        <v>46.3</v>
      </c>
      <c r="DM70" s="10">
        <v>2</v>
      </c>
      <c r="DN70" s="10">
        <v>0</v>
      </c>
      <c r="DO70" s="10">
        <v>22</v>
      </c>
      <c r="DP70" s="10">
        <v>0</v>
      </c>
      <c r="DQ70" s="10">
        <v>1</v>
      </c>
      <c r="DR70" s="10">
        <f t="shared" si="60"/>
        <v>46.300000000000011</v>
      </c>
      <c r="DS70" s="10">
        <f t="shared" si="60"/>
        <v>1.5</v>
      </c>
      <c r="DT70" s="10">
        <f t="shared" si="61"/>
        <v>2143.690000000001</v>
      </c>
      <c r="DU70" s="10">
        <f t="shared" si="61"/>
        <v>2.25</v>
      </c>
      <c r="DV70" s="10">
        <f t="shared" si="62"/>
        <v>2145.940000000001</v>
      </c>
      <c r="DW70" s="10">
        <f t="shared" si="63"/>
        <v>46.324291683737606</v>
      </c>
      <c r="DX70"/>
      <c r="DY70"/>
      <c r="DZ70"/>
      <c r="EA70"/>
      <c r="EB70"/>
      <c r="EC70" s="1">
        <v>70.004000000000005</v>
      </c>
      <c r="ED70" s="1">
        <v>175.8</v>
      </c>
      <c r="EE70" s="1">
        <v>111.3</v>
      </c>
      <c r="EF70" s="1">
        <v>180.5</v>
      </c>
      <c r="EG70" s="1">
        <v>125.8</v>
      </c>
      <c r="EH70" s="1">
        <v>15.2</v>
      </c>
      <c r="EI70" s="1">
        <v>1</v>
      </c>
      <c r="EJ70" s="1">
        <v>1</v>
      </c>
      <c r="EK70" s="1">
        <v>17</v>
      </c>
      <c r="EL70" s="1">
        <v>1</v>
      </c>
      <c r="EM70" s="1">
        <v>1</v>
      </c>
      <c r="EN70" s="1">
        <f t="shared" si="64"/>
        <v>-4.6999999999999886</v>
      </c>
      <c r="EO70" s="1">
        <f t="shared" si="64"/>
        <v>-14.5</v>
      </c>
      <c r="EP70" s="1">
        <f t="shared" si="65"/>
        <v>22.089999999999893</v>
      </c>
      <c r="EQ70" s="1">
        <f t="shared" si="65"/>
        <v>210.25</v>
      </c>
      <c r="ER70" s="1">
        <f t="shared" si="66"/>
        <v>232.33999999999989</v>
      </c>
      <c r="ES70" s="1">
        <f t="shared" si="67"/>
        <v>15.242703172337901</v>
      </c>
      <c r="ET70"/>
      <c r="EU70"/>
      <c r="EV70"/>
      <c r="EW70"/>
      <c r="EX70"/>
      <c r="FJ70" s="10">
        <f t="shared" si="68"/>
        <v>0</v>
      </c>
      <c r="FK70" s="10">
        <f t="shared" si="68"/>
        <v>0</v>
      </c>
      <c r="FL70" s="10">
        <f t="shared" si="69"/>
        <v>0</v>
      </c>
      <c r="FM70" s="10">
        <f t="shared" si="69"/>
        <v>0</v>
      </c>
      <c r="FN70" s="10">
        <f t="shared" si="70"/>
        <v>0</v>
      </c>
      <c r="FO70" s="10">
        <f t="shared" si="71"/>
        <v>0</v>
      </c>
      <c r="FP70"/>
      <c r="FQ70"/>
      <c r="FR70"/>
      <c r="FS70"/>
      <c r="FT70"/>
    </row>
    <row r="71" spans="1:176" x14ac:dyDescent="0.35">
      <c r="A71">
        <v>65.102999999999994</v>
      </c>
      <c r="B71">
        <v>228.5</v>
      </c>
      <c r="C71">
        <v>57.4</v>
      </c>
      <c r="D71">
        <v>171</v>
      </c>
      <c r="E71">
        <v>61.7</v>
      </c>
      <c r="F71">
        <v>57.6</v>
      </c>
      <c r="G71">
        <v>2</v>
      </c>
      <c r="H71">
        <v>0</v>
      </c>
      <c r="I71">
        <v>14</v>
      </c>
      <c r="J71">
        <v>0</v>
      </c>
      <c r="K71">
        <v>1</v>
      </c>
      <c r="L71" s="26">
        <f t="shared" si="40"/>
        <v>57.5</v>
      </c>
      <c r="M71" s="26">
        <f t="shared" si="40"/>
        <v>-4.3000000000000043</v>
      </c>
      <c r="N71" s="26">
        <f t="shared" si="41"/>
        <v>3306.25</v>
      </c>
      <c r="O71" s="26">
        <f t="shared" si="41"/>
        <v>18.490000000000038</v>
      </c>
      <c r="P71" s="26">
        <f t="shared" si="42"/>
        <v>3324.7400000000002</v>
      </c>
      <c r="Q71" s="26">
        <f t="shared" si="43"/>
        <v>57.660558443358838</v>
      </c>
      <c r="W71">
        <v>78.83</v>
      </c>
      <c r="X71">
        <v>93.3</v>
      </c>
      <c r="Y71">
        <v>119.1</v>
      </c>
      <c r="Z71">
        <v>97.9</v>
      </c>
      <c r="AA71">
        <v>113.1</v>
      </c>
      <c r="AB71">
        <v>7.5</v>
      </c>
      <c r="AC71">
        <v>1</v>
      </c>
      <c r="AD71">
        <v>1</v>
      </c>
      <c r="AE71">
        <v>20</v>
      </c>
      <c r="AF71">
        <v>1</v>
      </c>
      <c r="AG71">
        <v>1</v>
      </c>
      <c r="AH71" s="10">
        <f t="shared" si="44"/>
        <v>-4.6000000000000085</v>
      </c>
      <c r="AI71" s="10">
        <f t="shared" si="44"/>
        <v>6</v>
      </c>
      <c r="AJ71" s="10">
        <f t="shared" si="45"/>
        <v>21.160000000000078</v>
      </c>
      <c r="AK71" s="10">
        <f t="shared" si="45"/>
        <v>36</v>
      </c>
      <c r="AL71" s="10">
        <f t="shared" si="46"/>
        <v>57.160000000000082</v>
      </c>
      <c r="AM71" s="10">
        <f t="shared" si="47"/>
        <v>7.5604232685743256</v>
      </c>
      <c r="AN71"/>
      <c r="AO71"/>
      <c r="AP71"/>
      <c r="AQ71"/>
      <c r="AR71"/>
      <c r="AS71">
        <v>65.897999999999996</v>
      </c>
      <c r="AT71">
        <v>228</v>
      </c>
      <c r="AU71">
        <v>141.6</v>
      </c>
      <c r="AV71">
        <v>164.4</v>
      </c>
      <c r="AW71">
        <v>109.1</v>
      </c>
      <c r="AX71">
        <v>71.5</v>
      </c>
      <c r="AY71">
        <v>2</v>
      </c>
      <c r="AZ71">
        <v>0</v>
      </c>
      <c r="BA71">
        <v>15</v>
      </c>
      <c r="BB71">
        <v>0</v>
      </c>
      <c r="BC71">
        <v>1</v>
      </c>
      <c r="BD71" s="1">
        <f t="shared" si="48"/>
        <v>63.599999999999994</v>
      </c>
      <c r="BE71" s="1">
        <f t="shared" si="48"/>
        <v>32.5</v>
      </c>
      <c r="BF71" s="1">
        <f t="shared" si="49"/>
        <v>4044.9599999999991</v>
      </c>
      <c r="BG71" s="1">
        <f t="shared" si="49"/>
        <v>1056.25</v>
      </c>
      <c r="BH71" s="1">
        <f t="shared" si="50"/>
        <v>5101.2099999999991</v>
      </c>
      <c r="BI71" s="1">
        <f t="shared" si="51"/>
        <v>71.422755477508701</v>
      </c>
      <c r="BJ71"/>
      <c r="BK71"/>
      <c r="BL71"/>
      <c r="BM71"/>
      <c r="BN71"/>
      <c r="BO71">
        <v>86.775999999999996</v>
      </c>
      <c r="BP71">
        <v>134.69999999999999</v>
      </c>
      <c r="BQ71">
        <v>124.9</v>
      </c>
      <c r="BR71">
        <v>-1</v>
      </c>
      <c r="BS71">
        <v>-1</v>
      </c>
      <c r="BT71">
        <v>-1</v>
      </c>
      <c r="BU71">
        <v>-1</v>
      </c>
      <c r="BV71">
        <v>0</v>
      </c>
      <c r="BW71">
        <v>22</v>
      </c>
      <c r="BX71">
        <v>-1</v>
      </c>
      <c r="BY71">
        <v>1</v>
      </c>
      <c r="BZ71" s="10">
        <f t="shared" si="52"/>
        <v>32.099999999999994</v>
      </c>
      <c r="CA71" s="10">
        <f t="shared" si="52"/>
        <v>13.600000000000009</v>
      </c>
      <c r="CB71" s="10">
        <f t="shared" si="53"/>
        <v>1030.4099999999996</v>
      </c>
      <c r="CC71" s="10">
        <f t="shared" si="53"/>
        <v>184.96000000000024</v>
      </c>
      <c r="CD71" s="10">
        <f t="shared" si="54"/>
        <v>1215.3699999999999</v>
      </c>
      <c r="CE71" s="10">
        <f t="shared" si="55"/>
        <v>34.862157133487884</v>
      </c>
      <c r="CK71">
        <v>85.575000000000003</v>
      </c>
      <c r="CL71">
        <v>97.9</v>
      </c>
      <c r="CM71">
        <v>102.2</v>
      </c>
      <c r="CN71">
        <v>77.900000000000006</v>
      </c>
      <c r="CO71">
        <v>87.7</v>
      </c>
      <c r="CP71">
        <v>24.6</v>
      </c>
      <c r="CQ71">
        <v>1</v>
      </c>
      <c r="CR71">
        <v>1</v>
      </c>
      <c r="CS71">
        <v>21</v>
      </c>
      <c r="CT71">
        <v>1</v>
      </c>
      <c r="CU71">
        <v>1</v>
      </c>
      <c r="CV71" s="1">
        <f t="shared" si="56"/>
        <v>20</v>
      </c>
      <c r="CW71" s="1">
        <f t="shared" si="56"/>
        <v>14.5</v>
      </c>
      <c r="CX71" s="1">
        <f t="shared" si="57"/>
        <v>400</v>
      </c>
      <c r="CY71" s="1">
        <f t="shared" si="57"/>
        <v>210.25</v>
      </c>
      <c r="CZ71" s="1">
        <f t="shared" si="58"/>
        <v>610.25</v>
      </c>
      <c r="DA71" s="1">
        <f t="shared" si="59"/>
        <v>24.703238654071249</v>
      </c>
      <c r="DB71"/>
      <c r="DC71"/>
      <c r="DD71"/>
      <c r="DE71"/>
      <c r="DF71"/>
      <c r="DG71" s="10">
        <v>87.844999999999999</v>
      </c>
      <c r="DH71" s="10">
        <v>171.5</v>
      </c>
      <c r="DI71" s="10">
        <v>111.8</v>
      </c>
      <c r="DJ71" s="10">
        <v>125.9</v>
      </c>
      <c r="DK71" s="10">
        <v>110.4</v>
      </c>
      <c r="DL71" s="10">
        <v>45.6</v>
      </c>
      <c r="DM71" s="10">
        <v>1</v>
      </c>
      <c r="DN71" s="10">
        <v>1</v>
      </c>
      <c r="DO71" s="10">
        <v>23</v>
      </c>
      <c r="DP71" s="10">
        <v>1</v>
      </c>
      <c r="DQ71" s="10">
        <v>1</v>
      </c>
      <c r="DR71" s="10">
        <f t="shared" si="60"/>
        <v>45.599999999999994</v>
      </c>
      <c r="DS71" s="10">
        <f t="shared" si="60"/>
        <v>1.3999999999999915</v>
      </c>
      <c r="DT71" s="10">
        <f t="shared" si="61"/>
        <v>2079.3599999999997</v>
      </c>
      <c r="DU71" s="10">
        <f t="shared" si="61"/>
        <v>1.9599999999999762</v>
      </c>
      <c r="DV71" s="10">
        <f t="shared" si="62"/>
        <v>2081.3199999999997</v>
      </c>
      <c r="DW71" s="10">
        <f t="shared" si="63"/>
        <v>45.621486166059952</v>
      </c>
      <c r="DX71"/>
      <c r="DY71"/>
      <c r="DZ71"/>
      <c r="EA71"/>
      <c r="EB71"/>
      <c r="EC71" s="1">
        <v>70.212000000000003</v>
      </c>
      <c r="ED71" s="1">
        <v>178.1</v>
      </c>
      <c r="EE71" s="1">
        <v>128.69999999999999</v>
      </c>
      <c r="EF71" s="1">
        <v>175.8</v>
      </c>
      <c r="EG71" s="1">
        <v>111.3</v>
      </c>
      <c r="EH71" s="1">
        <v>17.5</v>
      </c>
      <c r="EI71" s="1">
        <v>1</v>
      </c>
      <c r="EJ71" s="1">
        <v>0</v>
      </c>
      <c r="EK71" s="1">
        <v>17</v>
      </c>
      <c r="EL71" s="1">
        <v>-2</v>
      </c>
      <c r="EM71" s="1">
        <v>1</v>
      </c>
      <c r="EN71" s="1">
        <f t="shared" si="64"/>
        <v>2.2999999999999829</v>
      </c>
      <c r="EO71" s="1">
        <f t="shared" si="64"/>
        <v>17.399999999999991</v>
      </c>
      <c r="EP71" s="1">
        <f t="shared" si="65"/>
        <v>5.2899999999999219</v>
      </c>
      <c r="EQ71" s="1">
        <f t="shared" si="65"/>
        <v>302.75999999999971</v>
      </c>
      <c r="ER71" s="1">
        <f t="shared" si="66"/>
        <v>308.04999999999961</v>
      </c>
      <c r="ES71" s="1">
        <f t="shared" si="67"/>
        <v>17.551353224181877</v>
      </c>
      <c r="ET71"/>
      <c r="EU71"/>
      <c r="EV71"/>
      <c r="EW71"/>
      <c r="EX71"/>
      <c r="FJ71" s="10">
        <f t="shared" si="68"/>
        <v>0</v>
      </c>
      <c r="FK71" s="10">
        <f t="shared" si="68"/>
        <v>0</v>
      </c>
      <c r="FL71" s="10">
        <f t="shared" si="69"/>
        <v>0</v>
      </c>
      <c r="FM71" s="10">
        <f t="shared" si="69"/>
        <v>0</v>
      </c>
      <c r="FN71" s="10">
        <f t="shared" si="70"/>
        <v>0</v>
      </c>
      <c r="FO71" s="10">
        <f t="shared" si="71"/>
        <v>0</v>
      </c>
      <c r="FP71"/>
      <c r="FQ71"/>
      <c r="FR71"/>
      <c r="FS71"/>
      <c r="FT71"/>
    </row>
    <row r="72" spans="1:176" x14ac:dyDescent="0.35">
      <c r="A72">
        <v>65.150999999999996</v>
      </c>
      <c r="B72">
        <v>201.9</v>
      </c>
      <c r="C72">
        <v>137.4</v>
      </c>
      <c r="D72">
        <v>228.5</v>
      </c>
      <c r="E72">
        <v>57.4</v>
      </c>
      <c r="F72">
        <v>84.2</v>
      </c>
      <c r="G72">
        <v>2</v>
      </c>
      <c r="H72">
        <v>0</v>
      </c>
      <c r="I72">
        <v>14</v>
      </c>
      <c r="J72">
        <v>0</v>
      </c>
      <c r="K72">
        <v>1</v>
      </c>
      <c r="L72" s="26">
        <f t="shared" si="40"/>
        <v>-26.599999999999994</v>
      </c>
      <c r="M72" s="26">
        <f t="shared" si="40"/>
        <v>80</v>
      </c>
      <c r="N72" s="26">
        <f t="shared" si="41"/>
        <v>707.55999999999972</v>
      </c>
      <c r="O72" s="26">
        <f t="shared" si="41"/>
        <v>6400</v>
      </c>
      <c r="P72" s="26">
        <f t="shared" si="42"/>
        <v>7107.5599999999995</v>
      </c>
      <c r="Q72" s="26">
        <f t="shared" si="43"/>
        <v>84.306346143098864</v>
      </c>
      <c r="W72">
        <v>78.878</v>
      </c>
      <c r="X72">
        <v>89.1</v>
      </c>
      <c r="Y72">
        <v>126.5</v>
      </c>
      <c r="Z72">
        <v>93.3</v>
      </c>
      <c r="AA72">
        <v>119.1</v>
      </c>
      <c r="AB72">
        <v>8.5</v>
      </c>
      <c r="AC72">
        <v>1</v>
      </c>
      <c r="AD72">
        <v>0</v>
      </c>
      <c r="AE72">
        <v>20</v>
      </c>
      <c r="AF72">
        <v>-2</v>
      </c>
      <c r="AG72">
        <v>1</v>
      </c>
      <c r="AH72" s="10">
        <f t="shared" si="44"/>
        <v>-4.2000000000000028</v>
      </c>
      <c r="AI72" s="10">
        <f t="shared" si="44"/>
        <v>7.4000000000000057</v>
      </c>
      <c r="AJ72" s="10">
        <f t="shared" si="45"/>
        <v>17.640000000000025</v>
      </c>
      <c r="AK72" s="10">
        <f t="shared" si="45"/>
        <v>54.760000000000083</v>
      </c>
      <c r="AL72" s="10">
        <f t="shared" si="46"/>
        <v>72.400000000000105</v>
      </c>
      <c r="AM72" s="10">
        <f t="shared" si="47"/>
        <v>8.5088189544730657</v>
      </c>
      <c r="AN72"/>
      <c r="AO72"/>
      <c r="AP72"/>
      <c r="AQ72"/>
      <c r="AR72"/>
      <c r="AS72">
        <v>66.346000000000004</v>
      </c>
      <c r="AT72">
        <v>212.6</v>
      </c>
      <c r="AU72">
        <v>109.3</v>
      </c>
      <c r="AV72">
        <v>228</v>
      </c>
      <c r="AW72">
        <v>141.6</v>
      </c>
      <c r="AX72">
        <v>35.799999999999997</v>
      </c>
      <c r="AY72">
        <v>1</v>
      </c>
      <c r="AZ72">
        <v>1</v>
      </c>
      <c r="BA72">
        <v>16</v>
      </c>
      <c r="BB72">
        <v>1</v>
      </c>
      <c r="BC72">
        <v>1</v>
      </c>
      <c r="BD72" s="1">
        <f t="shared" si="48"/>
        <v>-15.400000000000006</v>
      </c>
      <c r="BE72" s="1">
        <f t="shared" si="48"/>
        <v>-32.299999999999997</v>
      </c>
      <c r="BF72" s="1">
        <f t="shared" si="49"/>
        <v>237.16000000000017</v>
      </c>
      <c r="BG72" s="1">
        <f t="shared" si="49"/>
        <v>1043.2899999999997</v>
      </c>
      <c r="BH72" s="1">
        <f t="shared" si="50"/>
        <v>1280.4499999999998</v>
      </c>
      <c r="BI72" s="1">
        <f t="shared" si="51"/>
        <v>35.783376028541518</v>
      </c>
      <c r="BJ72"/>
      <c r="BK72"/>
      <c r="BL72"/>
      <c r="BM72"/>
      <c r="BN72"/>
      <c r="BO72">
        <v>87.08</v>
      </c>
      <c r="BP72">
        <v>134.69999999999999</v>
      </c>
      <c r="BQ72">
        <v>128.69999999999999</v>
      </c>
      <c r="BR72">
        <v>134.69999999999999</v>
      </c>
      <c r="BS72">
        <v>124.9</v>
      </c>
      <c r="BT72">
        <v>3.8</v>
      </c>
      <c r="BU72">
        <v>1</v>
      </c>
      <c r="BV72">
        <v>1</v>
      </c>
      <c r="BW72">
        <v>23</v>
      </c>
      <c r="BX72">
        <v>1</v>
      </c>
      <c r="BY72">
        <v>1</v>
      </c>
      <c r="BZ72" s="10">
        <f t="shared" si="52"/>
        <v>0</v>
      </c>
      <c r="CA72" s="10">
        <f t="shared" si="52"/>
        <v>3.7999999999999829</v>
      </c>
      <c r="CB72" s="10">
        <f t="shared" si="53"/>
        <v>0</v>
      </c>
      <c r="CC72" s="10">
        <f t="shared" si="53"/>
        <v>14.43999999999987</v>
      </c>
      <c r="CD72" s="10">
        <f t="shared" si="54"/>
        <v>14.43999999999987</v>
      </c>
      <c r="CE72" s="10">
        <f t="shared" si="55"/>
        <v>3.7999999999999829</v>
      </c>
      <c r="CK72">
        <v>85.662999999999997</v>
      </c>
      <c r="CL72">
        <v>111.6</v>
      </c>
      <c r="CM72">
        <v>103.1</v>
      </c>
      <c r="CN72">
        <v>97.9</v>
      </c>
      <c r="CO72">
        <v>102.2</v>
      </c>
      <c r="CP72">
        <v>13.8</v>
      </c>
      <c r="CQ72">
        <v>1</v>
      </c>
      <c r="CR72">
        <v>0</v>
      </c>
      <c r="CS72">
        <v>21</v>
      </c>
      <c r="CT72">
        <v>-2</v>
      </c>
      <c r="CU72">
        <v>1</v>
      </c>
      <c r="CV72" s="1">
        <f t="shared" si="56"/>
        <v>13.699999999999989</v>
      </c>
      <c r="CW72" s="1">
        <f t="shared" si="56"/>
        <v>0.89999999999999147</v>
      </c>
      <c r="CX72" s="1">
        <f t="shared" si="57"/>
        <v>187.68999999999969</v>
      </c>
      <c r="CY72" s="1">
        <f t="shared" si="57"/>
        <v>0.80999999999998462</v>
      </c>
      <c r="CZ72" s="1">
        <f t="shared" si="58"/>
        <v>188.49999999999966</v>
      </c>
      <c r="DA72" s="1">
        <f t="shared" si="59"/>
        <v>13.729530217745969</v>
      </c>
      <c r="DB72"/>
      <c r="DC72"/>
      <c r="DD72"/>
      <c r="DE72"/>
      <c r="DF72"/>
      <c r="DG72" s="10">
        <v>87.876999999999995</v>
      </c>
      <c r="DH72" s="10">
        <v>185.3</v>
      </c>
      <c r="DI72" s="10">
        <v>110.9</v>
      </c>
      <c r="DJ72" s="10">
        <v>171.5</v>
      </c>
      <c r="DK72" s="10">
        <v>111.8</v>
      </c>
      <c r="DL72" s="10">
        <v>13.8</v>
      </c>
      <c r="DM72" s="10">
        <v>1</v>
      </c>
      <c r="DN72" s="10">
        <v>0</v>
      </c>
      <c r="DO72" s="10">
        <v>23</v>
      </c>
      <c r="DP72" s="10">
        <v>-2</v>
      </c>
      <c r="DQ72" s="10">
        <v>1</v>
      </c>
      <c r="DR72" s="10">
        <f t="shared" si="60"/>
        <v>13.800000000000011</v>
      </c>
      <c r="DS72" s="10">
        <f t="shared" si="60"/>
        <v>-0.89999999999999147</v>
      </c>
      <c r="DT72" s="10">
        <f t="shared" si="61"/>
        <v>190.44000000000031</v>
      </c>
      <c r="DU72" s="10">
        <f t="shared" si="61"/>
        <v>0.80999999999998462</v>
      </c>
      <c r="DV72" s="10">
        <f t="shared" si="62"/>
        <v>191.25000000000028</v>
      </c>
      <c r="DW72" s="10">
        <f t="shared" si="63"/>
        <v>13.829316685939341</v>
      </c>
      <c r="DX72"/>
      <c r="DY72"/>
      <c r="DZ72"/>
      <c r="EA72"/>
      <c r="EB72"/>
      <c r="EC72" s="1">
        <v>72.900000000000006</v>
      </c>
      <c r="ED72" s="1">
        <v>107.1</v>
      </c>
      <c r="EE72" s="1">
        <v>128</v>
      </c>
      <c r="EF72" s="1">
        <v>-1</v>
      </c>
      <c r="EG72" s="1">
        <v>-1</v>
      </c>
      <c r="EH72" s="1">
        <v>-1</v>
      </c>
      <c r="EI72" s="1">
        <v>-1</v>
      </c>
      <c r="EJ72" s="1">
        <v>0</v>
      </c>
      <c r="EK72" s="1">
        <v>17</v>
      </c>
      <c r="EL72" s="1">
        <v>-1</v>
      </c>
      <c r="EM72" s="1">
        <v>1</v>
      </c>
      <c r="EN72" s="1">
        <f t="shared" si="64"/>
        <v>-71</v>
      </c>
      <c r="EO72" s="1">
        <f t="shared" si="64"/>
        <v>-0.69999999999998863</v>
      </c>
      <c r="EP72" s="1">
        <f t="shared" si="65"/>
        <v>5041</v>
      </c>
      <c r="EQ72" s="1">
        <f t="shared" si="65"/>
        <v>0.48999999999998406</v>
      </c>
      <c r="ER72" s="1">
        <f t="shared" si="66"/>
        <v>5041.49</v>
      </c>
      <c r="ES72" s="1">
        <f t="shared" si="67"/>
        <v>71.003450620374778</v>
      </c>
      <c r="ET72"/>
      <c r="EU72"/>
      <c r="EV72"/>
      <c r="EW72"/>
      <c r="EX72"/>
      <c r="FJ72" s="10">
        <f t="shared" si="68"/>
        <v>0</v>
      </c>
      <c r="FK72" s="10">
        <f t="shared" si="68"/>
        <v>0</v>
      </c>
      <c r="FL72" s="10">
        <f t="shared" si="69"/>
        <v>0</v>
      </c>
      <c r="FM72" s="10">
        <f t="shared" si="69"/>
        <v>0</v>
      </c>
      <c r="FN72" s="10">
        <f t="shared" si="70"/>
        <v>0</v>
      </c>
      <c r="FO72" s="10">
        <f t="shared" si="71"/>
        <v>0</v>
      </c>
      <c r="FP72"/>
      <c r="FQ72"/>
      <c r="FR72"/>
      <c r="FS72"/>
      <c r="FT72"/>
    </row>
    <row r="73" spans="1:176" x14ac:dyDescent="0.35">
      <c r="A73">
        <v>65.734999999999999</v>
      </c>
      <c r="B73">
        <v>148.4</v>
      </c>
      <c r="C73">
        <v>92</v>
      </c>
      <c r="D73">
        <v>201.9</v>
      </c>
      <c r="E73">
        <v>137.4</v>
      </c>
      <c r="F73">
        <v>70.099999999999994</v>
      </c>
      <c r="G73">
        <v>2</v>
      </c>
      <c r="H73">
        <v>0</v>
      </c>
      <c r="I73">
        <v>14</v>
      </c>
      <c r="J73">
        <v>0</v>
      </c>
      <c r="K73">
        <v>1</v>
      </c>
      <c r="L73" s="26">
        <f t="shared" si="40"/>
        <v>-53.5</v>
      </c>
      <c r="M73" s="26">
        <f t="shared" si="40"/>
        <v>-45.400000000000006</v>
      </c>
      <c r="N73" s="26">
        <f t="shared" si="41"/>
        <v>2862.25</v>
      </c>
      <c r="O73" s="26">
        <f t="shared" si="41"/>
        <v>2061.1600000000003</v>
      </c>
      <c r="P73" s="26">
        <f t="shared" si="42"/>
        <v>4923.41</v>
      </c>
      <c r="Q73" s="26">
        <f t="shared" si="43"/>
        <v>70.167015042682266</v>
      </c>
      <c r="W73">
        <v>78.918000000000006</v>
      </c>
      <c r="X73">
        <v>97.9</v>
      </c>
      <c r="Y73">
        <v>126.2</v>
      </c>
      <c r="Z73">
        <v>89.1</v>
      </c>
      <c r="AA73">
        <v>126.5</v>
      </c>
      <c r="AB73">
        <v>8.8000000000000007</v>
      </c>
      <c r="AC73">
        <v>1</v>
      </c>
      <c r="AD73">
        <v>0</v>
      </c>
      <c r="AE73">
        <v>20</v>
      </c>
      <c r="AF73">
        <v>-2</v>
      </c>
      <c r="AG73">
        <v>1</v>
      </c>
      <c r="AH73" s="10">
        <f t="shared" si="44"/>
        <v>8.8000000000000114</v>
      </c>
      <c r="AI73" s="10">
        <f t="shared" si="44"/>
        <v>-0.29999999999999716</v>
      </c>
      <c r="AJ73" s="10">
        <f t="shared" si="45"/>
        <v>77.440000000000197</v>
      </c>
      <c r="AK73" s="10">
        <f t="shared" si="45"/>
        <v>8.999999999999829E-2</v>
      </c>
      <c r="AL73" s="10">
        <f t="shared" si="46"/>
        <v>77.5300000000002</v>
      </c>
      <c r="AM73" s="10">
        <f t="shared" si="47"/>
        <v>8.8051121514720183</v>
      </c>
      <c r="AN73"/>
      <c r="AO73"/>
      <c r="AP73"/>
      <c r="AQ73"/>
      <c r="AR73"/>
      <c r="AS73">
        <v>66.41</v>
      </c>
      <c r="AT73">
        <v>179.6</v>
      </c>
      <c r="AU73">
        <v>124.5</v>
      </c>
      <c r="AV73">
        <v>212.6</v>
      </c>
      <c r="AW73">
        <v>109.3</v>
      </c>
      <c r="AX73">
        <v>36.299999999999997</v>
      </c>
      <c r="AY73">
        <v>1</v>
      </c>
      <c r="AZ73">
        <v>0</v>
      </c>
      <c r="BA73">
        <v>16</v>
      </c>
      <c r="BB73">
        <v>-2</v>
      </c>
      <c r="BC73">
        <v>1</v>
      </c>
      <c r="BD73" s="1">
        <f t="shared" si="48"/>
        <v>-33</v>
      </c>
      <c r="BE73" s="1">
        <f t="shared" si="48"/>
        <v>15.200000000000003</v>
      </c>
      <c r="BF73" s="1">
        <f t="shared" si="49"/>
        <v>1089</v>
      </c>
      <c r="BG73" s="1">
        <f t="shared" si="49"/>
        <v>231.04000000000008</v>
      </c>
      <c r="BH73" s="1">
        <f t="shared" si="50"/>
        <v>1320.04</v>
      </c>
      <c r="BI73" s="1">
        <f t="shared" si="51"/>
        <v>36.332354726882208</v>
      </c>
      <c r="BJ73"/>
      <c r="BK73"/>
      <c r="BL73"/>
      <c r="BM73"/>
      <c r="BN73"/>
      <c r="BO73">
        <v>91.48</v>
      </c>
      <c r="BP73">
        <v>143.9</v>
      </c>
      <c r="BQ73">
        <v>110.9</v>
      </c>
      <c r="BR73">
        <v>-1</v>
      </c>
      <c r="BS73">
        <v>-1</v>
      </c>
      <c r="BT73">
        <v>-1</v>
      </c>
      <c r="BU73">
        <v>-1</v>
      </c>
      <c r="BV73">
        <v>0</v>
      </c>
      <c r="BW73">
        <v>23</v>
      </c>
      <c r="BX73">
        <v>-1</v>
      </c>
      <c r="BY73">
        <v>1</v>
      </c>
      <c r="BZ73" s="10">
        <f t="shared" si="52"/>
        <v>9.2000000000000171</v>
      </c>
      <c r="CA73" s="10">
        <f t="shared" si="52"/>
        <v>-17.799999999999983</v>
      </c>
      <c r="CB73" s="10">
        <f t="shared" si="53"/>
        <v>84.640000000000313</v>
      </c>
      <c r="CC73" s="10">
        <f t="shared" si="53"/>
        <v>316.83999999999941</v>
      </c>
      <c r="CD73" s="10">
        <f t="shared" si="54"/>
        <v>401.47999999999973</v>
      </c>
      <c r="CE73" s="10">
        <f t="shared" si="55"/>
        <v>20.036965838170204</v>
      </c>
      <c r="CK73">
        <v>88.566999999999993</v>
      </c>
      <c r="CL73">
        <v>93.3</v>
      </c>
      <c r="CM73">
        <v>101.8</v>
      </c>
      <c r="CN73">
        <v>-1</v>
      </c>
      <c r="CO73">
        <v>-1</v>
      </c>
      <c r="CP73">
        <v>-1</v>
      </c>
      <c r="CQ73">
        <v>-1</v>
      </c>
      <c r="CR73">
        <v>0</v>
      </c>
      <c r="CS73">
        <v>21</v>
      </c>
      <c r="CT73">
        <v>-1</v>
      </c>
      <c r="CU73">
        <v>1</v>
      </c>
      <c r="CV73" s="1">
        <f t="shared" si="56"/>
        <v>-18.299999999999997</v>
      </c>
      <c r="CW73" s="1">
        <f t="shared" si="56"/>
        <v>-1.2999999999999972</v>
      </c>
      <c r="CX73" s="1">
        <f t="shared" si="57"/>
        <v>334.88999999999987</v>
      </c>
      <c r="CY73" s="1">
        <f t="shared" si="57"/>
        <v>1.6899999999999926</v>
      </c>
      <c r="CZ73" s="1">
        <f t="shared" si="58"/>
        <v>336.57999999999987</v>
      </c>
      <c r="DA73" s="1">
        <f t="shared" si="59"/>
        <v>18.346116755324541</v>
      </c>
      <c r="DB73"/>
      <c r="DC73"/>
      <c r="DD73"/>
      <c r="DE73"/>
      <c r="DF73"/>
      <c r="DG73" s="10">
        <v>91.540999999999997</v>
      </c>
      <c r="DH73" s="10">
        <v>70.5</v>
      </c>
      <c r="DI73" s="10">
        <v>107.3</v>
      </c>
      <c r="DJ73" s="10">
        <v>-1</v>
      </c>
      <c r="DK73" s="10">
        <v>-1</v>
      </c>
      <c r="DL73" s="10">
        <v>-1</v>
      </c>
      <c r="DM73" s="10">
        <v>-1</v>
      </c>
      <c r="DN73" s="10">
        <v>0</v>
      </c>
      <c r="DO73" s="10">
        <v>23</v>
      </c>
      <c r="DP73" s="10">
        <v>-1</v>
      </c>
      <c r="DQ73" s="10">
        <v>1</v>
      </c>
      <c r="DR73" s="10">
        <f t="shared" si="60"/>
        <v>-114.80000000000001</v>
      </c>
      <c r="DS73" s="10">
        <f t="shared" si="60"/>
        <v>-3.6000000000000085</v>
      </c>
      <c r="DT73" s="10">
        <f t="shared" si="61"/>
        <v>13179.040000000003</v>
      </c>
      <c r="DU73" s="10">
        <f t="shared" si="61"/>
        <v>12.960000000000061</v>
      </c>
      <c r="DV73" s="10">
        <f t="shared" si="62"/>
        <v>13192.000000000004</v>
      </c>
      <c r="DW73" s="10">
        <f t="shared" si="63"/>
        <v>114.85643212288986</v>
      </c>
      <c r="DX73"/>
      <c r="DY73"/>
      <c r="DZ73"/>
      <c r="EA73"/>
      <c r="EB73"/>
      <c r="EC73" s="1">
        <v>73.459999999999994</v>
      </c>
      <c r="ED73" s="1">
        <v>153.19999999999999</v>
      </c>
      <c r="EE73" s="1">
        <v>129.1</v>
      </c>
      <c r="EF73" s="1">
        <v>107.1</v>
      </c>
      <c r="EG73" s="1">
        <v>128</v>
      </c>
      <c r="EH73" s="1">
        <v>46.1</v>
      </c>
      <c r="EI73" s="1">
        <v>1</v>
      </c>
      <c r="EJ73" s="1">
        <v>1</v>
      </c>
      <c r="EK73" s="1">
        <v>18</v>
      </c>
      <c r="EL73" s="1">
        <v>1</v>
      </c>
      <c r="EM73" s="1">
        <v>1</v>
      </c>
      <c r="EN73" s="1">
        <f t="shared" si="64"/>
        <v>46.099999999999994</v>
      </c>
      <c r="EO73" s="1">
        <f t="shared" si="64"/>
        <v>1.0999999999999943</v>
      </c>
      <c r="EP73" s="1">
        <f t="shared" si="65"/>
        <v>2125.2099999999996</v>
      </c>
      <c r="EQ73" s="1">
        <f t="shared" si="65"/>
        <v>1.2099999999999875</v>
      </c>
      <c r="ER73" s="1">
        <f t="shared" si="66"/>
        <v>2126.4199999999996</v>
      </c>
      <c r="ES73" s="1">
        <f t="shared" si="67"/>
        <v>46.113121776778456</v>
      </c>
      <c r="ET73"/>
      <c r="EU73"/>
      <c r="EV73"/>
      <c r="EW73"/>
      <c r="EX73"/>
      <c r="FJ73" s="10">
        <f t="shared" si="68"/>
        <v>0</v>
      </c>
      <c r="FK73" s="10">
        <f t="shared" si="68"/>
        <v>0</v>
      </c>
      <c r="FL73" s="10">
        <f t="shared" si="69"/>
        <v>0</v>
      </c>
      <c r="FM73" s="10">
        <f t="shared" si="69"/>
        <v>0</v>
      </c>
      <c r="FN73" s="10">
        <f t="shared" si="70"/>
        <v>0</v>
      </c>
      <c r="FO73" s="10">
        <f t="shared" si="71"/>
        <v>0</v>
      </c>
      <c r="FP73"/>
      <c r="FQ73"/>
      <c r="FR73"/>
      <c r="FS73"/>
      <c r="FT73"/>
    </row>
    <row r="74" spans="1:176" x14ac:dyDescent="0.35">
      <c r="A74">
        <v>66.215000000000003</v>
      </c>
      <c r="B74">
        <v>153.19999999999999</v>
      </c>
      <c r="C74">
        <v>101.5</v>
      </c>
      <c r="D74">
        <v>148.4</v>
      </c>
      <c r="E74">
        <v>92</v>
      </c>
      <c r="F74">
        <v>10.7</v>
      </c>
      <c r="G74">
        <v>1</v>
      </c>
      <c r="H74">
        <v>1</v>
      </c>
      <c r="I74">
        <v>15</v>
      </c>
      <c r="J74">
        <v>1</v>
      </c>
      <c r="K74">
        <v>1</v>
      </c>
      <c r="L74" s="26">
        <f t="shared" si="40"/>
        <v>4.7999999999999829</v>
      </c>
      <c r="M74" s="26">
        <f t="shared" si="40"/>
        <v>9.5</v>
      </c>
      <c r="N74" s="26">
        <f t="shared" si="41"/>
        <v>23.039999999999836</v>
      </c>
      <c r="O74" s="26">
        <f t="shared" si="41"/>
        <v>90.25</v>
      </c>
      <c r="P74" s="26">
        <f t="shared" si="42"/>
        <v>113.28999999999984</v>
      </c>
      <c r="Q74" s="26">
        <f t="shared" si="43"/>
        <v>10.643777524920363</v>
      </c>
      <c r="W74">
        <v>82.59</v>
      </c>
      <c r="X74">
        <v>148.4</v>
      </c>
      <c r="Y74">
        <v>112.7</v>
      </c>
      <c r="Z74">
        <v>-1</v>
      </c>
      <c r="AA74">
        <v>-1</v>
      </c>
      <c r="AB74">
        <v>-1</v>
      </c>
      <c r="AC74">
        <v>-1</v>
      </c>
      <c r="AD74">
        <v>0</v>
      </c>
      <c r="AE74">
        <v>20</v>
      </c>
      <c r="AF74">
        <v>-1</v>
      </c>
      <c r="AG74">
        <v>1</v>
      </c>
      <c r="AH74" s="10">
        <f t="shared" si="44"/>
        <v>50.5</v>
      </c>
      <c r="AI74" s="10">
        <f t="shared" si="44"/>
        <v>-13.5</v>
      </c>
      <c r="AJ74" s="10">
        <f t="shared" si="45"/>
        <v>2550.25</v>
      </c>
      <c r="AK74" s="10">
        <f t="shared" si="45"/>
        <v>182.25</v>
      </c>
      <c r="AL74" s="10">
        <f t="shared" si="46"/>
        <v>2732.5</v>
      </c>
      <c r="AM74" s="10">
        <f t="shared" si="47"/>
        <v>52.273320154740503</v>
      </c>
      <c r="AN74"/>
      <c r="AO74"/>
      <c r="AP74"/>
      <c r="AQ74"/>
      <c r="AR74"/>
      <c r="AS74">
        <v>70.602000000000004</v>
      </c>
      <c r="AT74">
        <v>64.099999999999994</v>
      </c>
      <c r="AU74">
        <v>144.69999999999999</v>
      </c>
      <c r="AV74">
        <v>-1</v>
      </c>
      <c r="AW74">
        <v>-1</v>
      </c>
      <c r="AX74">
        <v>-1</v>
      </c>
      <c r="AY74">
        <v>-1</v>
      </c>
      <c r="AZ74">
        <v>0</v>
      </c>
      <c r="BA74">
        <v>16</v>
      </c>
      <c r="BB74">
        <v>-1</v>
      </c>
      <c r="BC74">
        <v>1</v>
      </c>
      <c r="BD74" s="1">
        <f t="shared" si="48"/>
        <v>-115.5</v>
      </c>
      <c r="BE74" s="1">
        <f t="shared" si="48"/>
        <v>20.199999999999989</v>
      </c>
      <c r="BF74" s="1">
        <f t="shared" si="49"/>
        <v>13340.25</v>
      </c>
      <c r="BG74" s="1">
        <f t="shared" si="49"/>
        <v>408.03999999999957</v>
      </c>
      <c r="BH74" s="1">
        <f t="shared" si="50"/>
        <v>13748.289999999999</v>
      </c>
      <c r="BI74" s="1">
        <f t="shared" si="51"/>
        <v>117.25310230437401</v>
      </c>
      <c r="BJ74"/>
      <c r="BK74"/>
      <c r="BL74"/>
      <c r="BM74"/>
      <c r="BN74"/>
      <c r="BO74">
        <v>91.887</v>
      </c>
      <c r="BP74">
        <v>160.6</v>
      </c>
      <c r="BQ74">
        <v>111.6</v>
      </c>
      <c r="BR74">
        <v>143.9</v>
      </c>
      <c r="BS74">
        <v>110.9</v>
      </c>
      <c r="BT74">
        <v>16.600000000000001</v>
      </c>
      <c r="BU74">
        <v>1</v>
      </c>
      <c r="BV74">
        <v>1</v>
      </c>
      <c r="BW74">
        <v>24</v>
      </c>
      <c r="BX74">
        <v>1</v>
      </c>
      <c r="BY74">
        <v>1</v>
      </c>
      <c r="BZ74" s="10">
        <f t="shared" si="52"/>
        <v>16.699999999999989</v>
      </c>
      <c r="CA74" s="10">
        <f t="shared" si="52"/>
        <v>0.69999999999998863</v>
      </c>
      <c r="CB74" s="10">
        <f t="shared" si="53"/>
        <v>278.88999999999965</v>
      </c>
      <c r="CC74" s="10">
        <f t="shared" si="53"/>
        <v>0.48999999999998406</v>
      </c>
      <c r="CD74" s="10">
        <f t="shared" si="54"/>
        <v>279.37999999999965</v>
      </c>
      <c r="CE74" s="10">
        <f t="shared" si="55"/>
        <v>16.714664220378452</v>
      </c>
      <c r="CK74">
        <v>89.222999999999999</v>
      </c>
      <c r="CL74">
        <v>97.9</v>
      </c>
      <c r="CM74">
        <v>106.4</v>
      </c>
      <c r="CN74">
        <v>93.3</v>
      </c>
      <c r="CO74">
        <v>101.8</v>
      </c>
      <c r="CP74">
        <v>6.5</v>
      </c>
      <c r="CQ74">
        <v>1</v>
      </c>
      <c r="CR74">
        <v>1</v>
      </c>
      <c r="CS74">
        <v>22</v>
      </c>
      <c r="CT74">
        <v>1</v>
      </c>
      <c r="CU74">
        <v>1</v>
      </c>
      <c r="CV74" s="1">
        <f t="shared" si="56"/>
        <v>4.6000000000000085</v>
      </c>
      <c r="CW74" s="1">
        <f t="shared" si="56"/>
        <v>4.6000000000000085</v>
      </c>
      <c r="CX74" s="1">
        <f t="shared" si="57"/>
        <v>21.160000000000078</v>
      </c>
      <c r="CY74" s="1">
        <f t="shared" si="57"/>
        <v>21.160000000000078</v>
      </c>
      <c r="CZ74" s="1">
        <f t="shared" si="58"/>
        <v>42.320000000000157</v>
      </c>
      <c r="DA74" s="1">
        <f t="shared" si="59"/>
        <v>6.5053823869162493</v>
      </c>
      <c r="DB74"/>
      <c r="DC74"/>
      <c r="DD74"/>
      <c r="DE74"/>
      <c r="DF74"/>
      <c r="DG74" s="10">
        <v>92.037000000000006</v>
      </c>
      <c r="DH74" s="10">
        <v>130.19999999999999</v>
      </c>
      <c r="DI74" s="10">
        <v>126.5</v>
      </c>
      <c r="DJ74" s="10">
        <v>70.5</v>
      </c>
      <c r="DK74" s="10">
        <v>107.3</v>
      </c>
      <c r="DL74" s="10">
        <v>62.6</v>
      </c>
      <c r="DM74" s="10">
        <v>2</v>
      </c>
      <c r="DN74" s="10">
        <v>0</v>
      </c>
      <c r="DO74" s="10">
        <v>23</v>
      </c>
      <c r="DP74" s="10">
        <v>0</v>
      </c>
      <c r="DQ74" s="10">
        <v>1</v>
      </c>
      <c r="DR74" s="10">
        <f t="shared" si="60"/>
        <v>59.699999999999989</v>
      </c>
      <c r="DS74" s="10">
        <f t="shared" si="60"/>
        <v>19.200000000000003</v>
      </c>
      <c r="DT74" s="10">
        <f t="shared" si="61"/>
        <v>3564.0899999999988</v>
      </c>
      <c r="DU74" s="10">
        <f t="shared" si="61"/>
        <v>368.6400000000001</v>
      </c>
      <c r="DV74" s="10">
        <f t="shared" si="62"/>
        <v>3932.7299999999987</v>
      </c>
      <c r="DW74" s="10">
        <f t="shared" si="63"/>
        <v>62.711482202225127</v>
      </c>
      <c r="DX74"/>
      <c r="DY74"/>
      <c r="DZ74"/>
      <c r="EA74"/>
      <c r="EB74"/>
      <c r="EC74" s="1">
        <v>77.260000000000005</v>
      </c>
      <c r="ED74" s="1">
        <v>179.6</v>
      </c>
      <c r="EE74" s="1">
        <v>118.7</v>
      </c>
      <c r="EF74" s="1">
        <v>-1</v>
      </c>
      <c r="EG74" s="1">
        <v>-1</v>
      </c>
      <c r="EH74" s="1">
        <v>-1</v>
      </c>
      <c r="EI74" s="1">
        <v>-1</v>
      </c>
      <c r="EJ74" s="1">
        <v>0</v>
      </c>
      <c r="EK74" s="1">
        <v>18</v>
      </c>
      <c r="EL74" s="1">
        <v>-1</v>
      </c>
      <c r="EM74" s="1">
        <v>1</v>
      </c>
      <c r="EN74" s="1">
        <f t="shared" si="64"/>
        <v>26.400000000000006</v>
      </c>
      <c r="EO74" s="1">
        <f t="shared" si="64"/>
        <v>-10.399999999999991</v>
      </c>
      <c r="EP74" s="1">
        <f t="shared" si="65"/>
        <v>696.96000000000026</v>
      </c>
      <c r="EQ74" s="1">
        <f t="shared" si="65"/>
        <v>108.15999999999983</v>
      </c>
      <c r="ER74" s="1">
        <f t="shared" si="66"/>
        <v>805.12000000000012</v>
      </c>
      <c r="ES74" s="1">
        <f t="shared" si="67"/>
        <v>28.374636561549121</v>
      </c>
      <c r="ET74"/>
      <c r="EU74"/>
      <c r="EV74"/>
      <c r="EW74"/>
      <c r="EX74"/>
      <c r="FJ74" s="10">
        <f t="shared" si="68"/>
        <v>0</v>
      </c>
      <c r="FK74" s="10">
        <f t="shared" si="68"/>
        <v>0</v>
      </c>
      <c r="FL74" s="10">
        <f t="shared" si="69"/>
        <v>0</v>
      </c>
      <c r="FM74" s="10">
        <f t="shared" si="69"/>
        <v>0</v>
      </c>
      <c r="FN74" s="10">
        <f t="shared" si="70"/>
        <v>0</v>
      </c>
      <c r="FO74" s="10">
        <f t="shared" si="71"/>
        <v>0</v>
      </c>
      <c r="FP74"/>
      <c r="FQ74"/>
      <c r="FR74"/>
      <c r="FS74"/>
      <c r="FT74"/>
    </row>
    <row r="75" spans="1:176" x14ac:dyDescent="0.35">
      <c r="A75">
        <v>66.367000000000004</v>
      </c>
      <c r="B75">
        <v>182.4</v>
      </c>
      <c r="C75">
        <v>163.19999999999999</v>
      </c>
      <c r="D75">
        <v>153.19999999999999</v>
      </c>
      <c r="E75">
        <v>101.5</v>
      </c>
      <c r="F75">
        <v>68.2</v>
      </c>
      <c r="G75">
        <v>2</v>
      </c>
      <c r="H75">
        <v>0</v>
      </c>
      <c r="I75">
        <v>15</v>
      </c>
      <c r="J75">
        <v>-2</v>
      </c>
      <c r="K75">
        <v>1</v>
      </c>
      <c r="L75" s="26">
        <f t="shared" si="40"/>
        <v>29.200000000000017</v>
      </c>
      <c r="M75" s="26">
        <f t="shared" si="40"/>
        <v>61.699999999999989</v>
      </c>
      <c r="N75" s="26">
        <f t="shared" si="41"/>
        <v>852.64000000000101</v>
      </c>
      <c r="O75" s="26">
        <f t="shared" si="41"/>
        <v>3806.8899999999985</v>
      </c>
      <c r="P75" s="26">
        <f t="shared" si="42"/>
        <v>4659.53</v>
      </c>
      <c r="Q75" s="26">
        <f t="shared" si="43"/>
        <v>68.260750069128306</v>
      </c>
      <c r="W75">
        <v>83.07</v>
      </c>
      <c r="X75">
        <v>143.9</v>
      </c>
      <c r="Y75">
        <v>109.1</v>
      </c>
      <c r="Z75">
        <v>148.4</v>
      </c>
      <c r="AA75">
        <v>112.7</v>
      </c>
      <c r="AB75">
        <v>5.7</v>
      </c>
      <c r="AC75">
        <v>1</v>
      </c>
      <c r="AD75">
        <v>1</v>
      </c>
      <c r="AE75">
        <v>21</v>
      </c>
      <c r="AF75">
        <v>1</v>
      </c>
      <c r="AG75">
        <v>1</v>
      </c>
      <c r="AH75" s="10">
        <f t="shared" si="44"/>
        <v>-4.5</v>
      </c>
      <c r="AI75" s="10">
        <f t="shared" si="44"/>
        <v>-3.6000000000000085</v>
      </c>
      <c r="AJ75" s="10">
        <f t="shared" si="45"/>
        <v>20.25</v>
      </c>
      <c r="AK75" s="10">
        <f t="shared" si="45"/>
        <v>12.960000000000061</v>
      </c>
      <c r="AL75" s="10">
        <f t="shared" si="46"/>
        <v>33.210000000000065</v>
      </c>
      <c r="AM75" s="10">
        <f t="shared" si="47"/>
        <v>5.7628118136895692</v>
      </c>
      <c r="AN75"/>
      <c r="AO75"/>
      <c r="AP75"/>
      <c r="AQ75"/>
      <c r="AR75"/>
      <c r="AS75">
        <v>71.578000000000003</v>
      </c>
      <c r="AT75">
        <v>130.19999999999999</v>
      </c>
      <c r="AU75">
        <v>118.2</v>
      </c>
      <c r="AV75">
        <v>64.099999999999994</v>
      </c>
      <c r="AW75">
        <v>144.69999999999999</v>
      </c>
      <c r="AX75">
        <v>71.099999999999994</v>
      </c>
      <c r="AY75">
        <v>2</v>
      </c>
      <c r="AZ75">
        <v>0</v>
      </c>
      <c r="BA75">
        <v>16</v>
      </c>
      <c r="BB75">
        <v>0</v>
      </c>
      <c r="BC75">
        <v>1</v>
      </c>
      <c r="BD75" s="1">
        <f t="shared" si="48"/>
        <v>66.099999999999994</v>
      </c>
      <c r="BE75" s="1">
        <f t="shared" si="48"/>
        <v>-26.499999999999986</v>
      </c>
      <c r="BF75" s="1">
        <f t="shared" si="49"/>
        <v>4369.2099999999991</v>
      </c>
      <c r="BG75" s="1">
        <f t="shared" si="49"/>
        <v>702.2499999999992</v>
      </c>
      <c r="BH75" s="1">
        <f t="shared" si="50"/>
        <v>5071.4599999999982</v>
      </c>
      <c r="BI75" s="1">
        <f t="shared" si="51"/>
        <v>71.214183980440282</v>
      </c>
      <c r="BJ75"/>
      <c r="BK75"/>
      <c r="BL75"/>
      <c r="BM75"/>
      <c r="BN75"/>
      <c r="BO75">
        <v>92.111000000000004</v>
      </c>
      <c r="BP75">
        <v>194.3</v>
      </c>
      <c r="BQ75">
        <v>98.4</v>
      </c>
      <c r="BR75">
        <v>160.6</v>
      </c>
      <c r="BS75">
        <v>111.6</v>
      </c>
      <c r="BT75">
        <v>36.200000000000003</v>
      </c>
      <c r="BU75">
        <v>1</v>
      </c>
      <c r="BV75">
        <v>0</v>
      </c>
      <c r="BW75">
        <v>24</v>
      </c>
      <c r="BX75">
        <v>-2</v>
      </c>
      <c r="BY75">
        <v>1</v>
      </c>
      <c r="BZ75" s="10">
        <f t="shared" si="52"/>
        <v>33.700000000000017</v>
      </c>
      <c r="CA75" s="10">
        <f t="shared" si="52"/>
        <v>-13.199999999999989</v>
      </c>
      <c r="CB75" s="10">
        <f t="shared" si="53"/>
        <v>1135.6900000000012</v>
      </c>
      <c r="CC75" s="10">
        <f t="shared" si="53"/>
        <v>174.2399999999997</v>
      </c>
      <c r="CD75" s="10">
        <f t="shared" si="54"/>
        <v>1309.930000000001</v>
      </c>
      <c r="CE75" s="10">
        <f t="shared" si="55"/>
        <v>36.192955115602274</v>
      </c>
      <c r="CK75">
        <v>92.319000000000003</v>
      </c>
      <c r="CL75">
        <v>102.6</v>
      </c>
      <c r="CM75">
        <v>106.7</v>
      </c>
      <c r="CN75">
        <v>-1</v>
      </c>
      <c r="CO75">
        <v>-1</v>
      </c>
      <c r="CP75">
        <v>-1</v>
      </c>
      <c r="CQ75">
        <v>-1</v>
      </c>
      <c r="CR75">
        <v>0</v>
      </c>
      <c r="CS75">
        <v>22</v>
      </c>
      <c r="CT75">
        <v>-1</v>
      </c>
      <c r="CU75">
        <v>1</v>
      </c>
      <c r="CV75" s="1">
        <f t="shared" si="56"/>
        <v>4.6999999999999886</v>
      </c>
      <c r="CW75" s="1">
        <f t="shared" si="56"/>
        <v>0.29999999999999716</v>
      </c>
      <c r="CX75" s="1">
        <f t="shared" si="57"/>
        <v>22.089999999999893</v>
      </c>
      <c r="CY75" s="1">
        <f t="shared" si="57"/>
        <v>8.999999999999829E-2</v>
      </c>
      <c r="CZ75" s="1">
        <f t="shared" si="58"/>
        <v>22.179999999999893</v>
      </c>
      <c r="DA75" s="1">
        <f t="shared" si="59"/>
        <v>4.7095647357266355</v>
      </c>
      <c r="DB75"/>
      <c r="DC75"/>
      <c r="DD75"/>
      <c r="DE75"/>
      <c r="DF75"/>
      <c r="DG75" s="10">
        <v>92.533000000000001</v>
      </c>
      <c r="DH75" s="10">
        <v>125.9</v>
      </c>
      <c r="DI75" s="10">
        <v>123.6</v>
      </c>
      <c r="DJ75" s="10">
        <v>130.19999999999999</v>
      </c>
      <c r="DK75" s="10">
        <v>126.5</v>
      </c>
      <c r="DL75" s="10">
        <v>5.2</v>
      </c>
      <c r="DM75" s="10">
        <v>1</v>
      </c>
      <c r="DN75" s="10">
        <v>1</v>
      </c>
      <c r="DO75" s="10">
        <v>24</v>
      </c>
      <c r="DP75" s="10">
        <v>1</v>
      </c>
      <c r="DQ75" s="10">
        <v>1</v>
      </c>
      <c r="DR75" s="10">
        <f t="shared" si="60"/>
        <v>-4.2999999999999829</v>
      </c>
      <c r="DS75" s="10">
        <f t="shared" si="60"/>
        <v>-2.9000000000000057</v>
      </c>
      <c r="DT75" s="10">
        <f t="shared" si="61"/>
        <v>18.489999999999853</v>
      </c>
      <c r="DU75" s="10">
        <f t="shared" si="61"/>
        <v>8.4100000000000321</v>
      </c>
      <c r="DV75" s="10">
        <f t="shared" si="62"/>
        <v>26.899999999999885</v>
      </c>
      <c r="DW75" s="10">
        <f t="shared" si="63"/>
        <v>5.1865209919559652</v>
      </c>
      <c r="DX75"/>
      <c r="DY75"/>
      <c r="DZ75"/>
      <c r="EA75"/>
      <c r="EB75"/>
      <c r="EC75" s="1">
        <v>77.292000000000002</v>
      </c>
      <c r="ED75" s="1">
        <v>191.4</v>
      </c>
      <c r="EE75" s="1">
        <v>111.3</v>
      </c>
      <c r="EF75" s="1">
        <v>179.6</v>
      </c>
      <c r="EG75" s="1">
        <v>118.7</v>
      </c>
      <c r="EH75" s="1">
        <v>14</v>
      </c>
      <c r="EI75" s="1">
        <v>1</v>
      </c>
      <c r="EJ75" s="1">
        <v>1</v>
      </c>
      <c r="EK75" s="1">
        <v>19</v>
      </c>
      <c r="EL75" s="1">
        <v>1</v>
      </c>
      <c r="EM75" s="1">
        <v>1</v>
      </c>
      <c r="EN75" s="1">
        <f t="shared" si="64"/>
        <v>11.800000000000011</v>
      </c>
      <c r="EO75" s="1">
        <f t="shared" si="64"/>
        <v>-7.4000000000000057</v>
      </c>
      <c r="EP75" s="1">
        <f t="shared" si="65"/>
        <v>139.24000000000026</v>
      </c>
      <c r="EQ75" s="1">
        <f t="shared" si="65"/>
        <v>54.760000000000083</v>
      </c>
      <c r="ER75" s="1">
        <f t="shared" si="66"/>
        <v>194.00000000000034</v>
      </c>
      <c r="ES75" s="1">
        <f t="shared" si="67"/>
        <v>13.928388277184132</v>
      </c>
      <c r="ET75"/>
      <c r="EU75"/>
      <c r="EV75"/>
      <c r="EW75"/>
      <c r="EX75"/>
      <c r="FJ75" s="10">
        <f t="shared" si="68"/>
        <v>0</v>
      </c>
      <c r="FK75" s="10">
        <f t="shared" si="68"/>
        <v>0</v>
      </c>
      <c r="FL75" s="10">
        <f t="shared" si="69"/>
        <v>0</v>
      </c>
      <c r="FM75" s="10">
        <f t="shared" si="69"/>
        <v>0</v>
      </c>
      <c r="FN75" s="10">
        <f t="shared" si="70"/>
        <v>0</v>
      </c>
      <c r="FO75" s="10">
        <f t="shared" si="71"/>
        <v>0</v>
      </c>
      <c r="FP75"/>
      <c r="FQ75"/>
      <c r="FR75"/>
      <c r="FS75"/>
      <c r="FT75"/>
    </row>
    <row r="76" spans="1:176" x14ac:dyDescent="0.35">
      <c r="A76">
        <v>66.558999999999997</v>
      </c>
      <c r="B76">
        <v>190</v>
      </c>
      <c r="C76">
        <v>89.7</v>
      </c>
      <c r="D76">
        <v>182.4</v>
      </c>
      <c r="E76">
        <v>163.19999999999999</v>
      </c>
      <c r="F76">
        <v>73.900000000000006</v>
      </c>
      <c r="G76">
        <v>2</v>
      </c>
      <c r="H76">
        <v>0</v>
      </c>
      <c r="I76">
        <v>15</v>
      </c>
      <c r="J76">
        <v>-2</v>
      </c>
      <c r="K76">
        <v>1</v>
      </c>
      <c r="L76" s="26">
        <f t="shared" si="40"/>
        <v>7.5999999999999943</v>
      </c>
      <c r="M76" s="26">
        <f t="shared" si="40"/>
        <v>-73.499999999999986</v>
      </c>
      <c r="N76" s="26">
        <f t="shared" si="41"/>
        <v>57.759999999999913</v>
      </c>
      <c r="O76" s="26">
        <f t="shared" si="41"/>
        <v>5402.2499999999982</v>
      </c>
      <c r="P76" s="26">
        <f t="shared" si="42"/>
        <v>5460.0099999999984</v>
      </c>
      <c r="Q76" s="26">
        <f t="shared" si="43"/>
        <v>73.891880474108916</v>
      </c>
      <c r="W76">
        <v>87.093999999999994</v>
      </c>
      <c r="X76">
        <v>148.4</v>
      </c>
      <c r="Y76">
        <v>108</v>
      </c>
      <c r="Z76">
        <v>-1</v>
      </c>
      <c r="AA76">
        <v>-1</v>
      </c>
      <c r="AB76">
        <v>-1</v>
      </c>
      <c r="AC76">
        <v>-1</v>
      </c>
      <c r="AD76">
        <v>0</v>
      </c>
      <c r="AE76">
        <v>21</v>
      </c>
      <c r="AF76">
        <v>-1</v>
      </c>
      <c r="AG76">
        <v>1</v>
      </c>
      <c r="AH76" s="10">
        <f t="shared" si="44"/>
        <v>4.5</v>
      </c>
      <c r="AI76" s="10">
        <f t="shared" si="44"/>
        <v>-1.0999999999999943</v>
      </c>
      <c r="AJ76" s="10">
        <f t="shared" si="45"/>
        <v>20.25</v>
      </c>
      <c r="AK76" s="10">
        <f t="shared" si="45"/>
        <v>1.2099999999999875</v>
      </c>
      <c r="AL76" s="10">
        <f t="shared" si="46"/>
        <v>21.459999999999987</v>
      </c>
      <c r="AM76" s="10">
        <f t="shared" si="47"/>
        <v>4.6324939287601863</v>
      </c>
      <c r="AN76"/>
      <c r="AO76"/>
      <c r="AP76"/>
      <c r="AQ76"/>
      <c r="AR76"/>
      <c r="AS76">
        <v>71.866</v>
      </c>
      <c r="AT76">
        <v>139.4</v>
      </c>
      <c r="AU76">
        <v>150.30000000000001</v>
      </c>
      <c r="AV76">
        <v>130.19999999999999</v>
      </c>
      <c r="AW76">
        <v>118.2</v>
      </c>
      <c r="AX76">
        <v>33.4</v>
      </c>
      <c r="AY76">
        <v>1</v>
      </c>
      <c r="AZ76">
        <v>1</v>
      </c>
      <c r="BA76">
        <v>17</v>
      </c>
      <c r="BB76">
        <v>1</v>
      </c>
      <c r="BC76">
        <v>1</v>
      </c>
      <c r="BD76" s="1">
        <f t="shared" si="48"/>
        <v>9.2000000000000171</v>
      </c>
      <c r="BE76" s="1">
        <f t="shared" si="48"/>
        <v>32.100000000000009</v>
      </c>
      <c r="BF76" s="1">
        <f t="shared" si="49"/>
        <v>84.640000000000313</v>
      </c>
      <c r="BG76" s="1">
        <f t="shared" si="49"/>
        <v>1030.4100000000005</v>
      </c>
      <c r="BH76" s="1">
        <f t="shared" si="50"/>
        <v>1115.0500000000009</v>
      </c>
      <c r="BI76" s="1">
        <f t="shared" si="51"/>
        <v>33.392364396670096</v>
      </c>
      <c r="BJ76"/>
      <c r="BK76"/>
      <c r="BL76"/>
      <c r="BM76"/>
      <c r="BN76"/>
      <c r="BO76">
        <v>95.191000000000003</v>
      </c>
      <c r="BP76">
        <v>125.9</v>
      </c>
      <c r="BQ76">
        <v>101.5</v>
      </c>
      <c r="BR76">
        <v>-1</v>
      </c>
      <c r="BS76">
        <v>-1</v>
      </c>
      <c r="BT76">
        <v>-1</v>
      </c>
      <c r="BU76">
        <v>-1</v>
      </c>
      <c r="BV76">
        <v>0</v>
      </c>
      <c r="BW76">
        <v>24</v>
      </c>
      <c r="BX76">
        <v>-1</v>
      </c>
      <c r="BY76">
        <v>1</v>
      </c>
      <c r="BZ76" s="10">
        <f t="shared" si="52"/>
        <v>-68.400000000000006</v>
      </c>
      <c r="CA76" s="10">
        <f t="shared" si="52"/>
        <v>3.0999999999999943</v>
      </c>
      <c r="CB76" s="10">
        <f t="shared" si="53"/>
        <v>4678.5600000000004</v>
      </c>
      <c r="CC76" s="10">
        <f t="shared" si="53"/>
        <v>9.6099999999999639</v>
      </c>
      <c r="CD76" s="10">
        <f t="shared" si="54"/>
        <v>4688.17</v>
      </c>
      <c r="CE76" s="10">
        <f t="shared" si="55"/>
        <v>68.470212501495865</v>
      </c>
      <c r="CK76">
        <v>93.159000000000006</v>
      </c>
      <c r="CL76">
        <v>180.5</v>
      </c>
      <c r="CM76">
        <v>116.9</v>
      </c>
      <c r="CN76">
        <v>102.6</v>
      </c>
      <c r="CO76">
        <v>106.7</v>
      </c>
      <c r="CP76">
        <v>78.599999999999994</v>
      </c>
      <c r="CQ76">
        <v>2</v>
      </c>
      <c r="CR76">
        <v>0</v>
      </c>
      <c r="CS76">
        <v>22</v>
      </c>
      <c r="CT76">
        <v>0</v>
      </c>
      <c r="CU76">
        <v>1</v>
      </c>
      <c r="CV76" s="1">
        <f t="shared" si="56"/>
        <v>77.900000000000006</v>
      </c>
      <c r="CW76" s="1">
        <f t="shared" si="56"/>
        <v>10.200000000000003</v>
      </c>
      <c r="CX76" s="1">
        <f t="shared" si="57"/>
        <v>6068.4100000000008</v>
      </c>
      <c r="CY76" s="1">
        <f t="shared" si="57"/>
        <v>104.04000000000006</v>
      </c>
      <c r="CZ76" s="1">
        <f t="shared" si="58"/>
        <v>6172.4500000000007</v>
      </c>
      <c r="DA76" s="1">
        <f t="shared" si="59"/>
        <v>78.564941290629122</v>
      </c>
      <c r="DB76"/>
      <c r="DC76"/>
      <c r="DD76"/>
      <c r="DE76"/>
      <c r="DF76"/>
      <c r="DG76" s="10">
        <v>92.581000000000003</v>
      </c>
      <c r="DH76" s="10">
        <v>125.9</v>
      </c>
      <c r="DI76" s="10">
        <v>153.9</v>
      </c>
      <c r="DJ76" s="10">
        <v>125.9</v>
      </c>
      <c r="DK76" s="10">
        <v>123.6</v>
      </c>
      <c r="DL76" s="10">
        <v>30.3</v>
      </c>
      <c r="DM76" s="10">
        <v>1</v>
      </c>
      <c r="DN76" s="10">
        <v>0</v>
      </c>
      <c r="DO76" s="10">
        <v>24</v>
      </c>
      <c r="DP76" s="10">
        <v>-2</v>
      </c>
      <c r="DQ76" s="10">
        <v>1</v>
      </c>
      <c r="DR76" s="10">
        <f t="shared" si="60"/>
        <v>0</v>
      </c>
      <c r="DS76" s="10">
        <f t="shared" si="60"/>
        <v>30.300000000000011</v>
      </c>
      <c r="DT76" s="10">
        <f t="shared" si="61"/>
        <v>0</v>
      </c>
      <c r="DU76" s="10">
        <f t="shared" si="61"/>
        <v>918.09000000000071</v>
      </c>
      <c r="DV76" s="10">
        <f t="shared" si="62"/>
        <v>918.09000000000071</v>
      </c>
      <c r="DW76" s="10">
        <f t="shared" si="63"/>
        <v>30.300000000000011</v>
      </c>
      <c r="DX76"/>
      <c r="DY76"/>
      <c r="DZ76"/>
      <c r="EA76"/>
      <c r="EB76"/>
      <c r="EC76" s="1">
        <v>77.548000000000002</v>
      </c>
      <c r="ED76" s="1">
        <v>125.9</v>
      </c>
      <c r="EE76" s="1">
        <v>20.7</v>
      </c>
      <c r="EF76" s="1">
        <v>191.4</v>
      </c>
      <c r="EG76" s="1">
        <v>111.3</v>
      </c>
      <c r="EH76" s="1">
        <v>111.8</v>
      </c>
      <c r="EI76" s="1">
        <v>3</v>
      </c>
      <c r="EJ76" s="1">
        <v>0</v>
      </c>
      <c r="EK76" s="1">
        <v>19</v>
      </c>
      <c r="EL76" s="1">
        <v>-2</v>
      </c>
      <c r="EM76" s="1">
        <v>1</v>
      </c>
      <c r="EN76" s="1">
        <f t="shared" si="64"/>
        <v>-65.5</v>
      </c>
      <c r="EO76" s="1">
        <f t="shared" si="64"/>
        <v>-90.6</v>
      </c>
      <c r="EP76" s="1">
        <f t="shared" si="65"/>
        <v>4290.25</v>
      </c>
      <c r="EQ76" s="1">
        <f t="shared" si="65"/>
        <v>8208.3599999999988</v>
      </c>
      <c r="ER76" s="1">
        <f t="shared" si="66"/>
        <v>12498.609999999999</v>
      </c>
      <c r="ES76" s="1">
        <f t="shared" si="67"/>
        <v>111.79718243319014</v>
      </c>
      <c r="ET76"/>
      <c r="EU76"/>
      <c r="EV76"/>
      <c r="EW76"/>
      <c r="EX76"/>
      <c r="FJ76" s="10">
        <f t="shared" si="68"/>
        <v>0</v>
      </c>
      <c r="FK76" s="10">
        <f t="shared" si="68"/>
        <v>0</v>
      </c>
      <c r="FL76" s="10">
        <f t="shared" si="69"/>
        <v>0</v>
      </c>
      <c r="FM76" s="10">
        <f t="shared" si="69"/>
        <v>0</v>
      </c>
      <c r="FN76" s="10">
        <f t="shared" si="70"/>
        <v>0</v>
      </c>
      <c r="FO76" s="10">
        <f t="shared" si="71"/>
        <v>0</v>
      </c>
      <c r="FP76"/>
      <c r="FQ76"/>
      <c r="FR76"/>
      <c r="FS76"/>
      <c r="FT76"/>
    </row>
    <row r="77" spans="1:176" x14ac:dyDescent="0.35">
      <c r="A77">
        <v>69.343000000000004</v>
      </c>
      <c r="B77">
        <v>72.400000000000006</v>
      </c>
      <c r="C77">
        <v>74.599999999999994</v>
      </c>
      <c r="D77">
        <v>-1</v>
      </c>
      <c r="E77">
        <v>-1</v>
      </c>
      <c r="F77">
        <v>-1</v>
      </c>
      <c r="G77">
        <v>-1</v>
      </c>
      <c r="H77">
        <v>0</v>
      </c>
      <c r="I77">
        <v>15</v>
      </c>
      <c r="J77">
        <v>-1</v>
      </c>
      <c r="K77">
        <v>1</v>
      </c>
      <c r="L77" s="26">
        <f t="shared" si="40"/>
        <v>-117.6</v>
      </c>
      <c r="M77" s="26">
        <f t="shared" si="40"/>
        <v>-15.100000000000009</v>
      </c>
      <c r="N77" s="26">
        <f t="shared" si="41"/>
        <v>13829.759999999998</v>
      </c>
      <c r="O77" s="26">
        <f t="shared" si="41"/>
        <v>228.01000000000025</v>
      </c>
      <c r="P77" s="26">
        <f t="shared" si="42"/>
        <v>14057.769999999999</v>
      </c>
      <c r="Q77" s="26">
        <f t="shared" si="43"/>
        <v>118.56546714790103</v>
      </c>
      <c r="W77">
        <v>87.397999999999996</v>
      </c>
      <c r="X77">
        <v>153.19999999999999</v>
      </c>
      <c r="Y77">
        <v>108</v>
      </c>
      <c r="Z77">
        <v>148.4</v>
      </c>
      <c r="AA77">
        <v>108</v>
      </c>
      <c r="AB77">
        <v>4.8</v>
      </c>
      <c r="AC77">
        <v>1</v>
      </c>
      <c r="AD77">
        <v>1</v>
      </c>
      <c r="AE77">
        <v>22</v>
      </c>
      <c r="AF77">
        <v>1</v>
      </c>
      <c r="AG77">
        <v>1</v>
      </c>
      <c r="AH77" s="10">
        <f t="shared" si="44"/>
        <v>4.7999999999999829</v>
      </c>
      <c r="AI77" s="10">
        <f t="shared" si="44"/>
        <v>0</v>
      </c>
      <c r="AJ77" s="10">
        <f t="shared" si="45"/>
        <v>23.039999999999836</v>
      </c>
      <c r="AK77" s="10">
        <f t="shared" si="45"/>
        <v>0</v>
      </c>
      <c r="AL77" s="10">
        <f t="shared" si="46"/>
        <v>23.039999999999836</v>
      </c>
      <c r="AM77" s="10">
        <f t="shared" si="47"/>
        <v>4.7999999999999829</v>
      </c>
      <c r="AN77"/>
      <c r="AO77"/>
      <c r="AP77"/>
      <c r="AQ77"/>
      <c r="AR77"/>
      <c r="AS77">
        <v>75.138000000000005</v>
      </c>
      <c r="AT77">
        <v>84.3</v>
      </c>
      <c r="AU77">
        <v>107.5</v>
      </c>
      <c r="AV77">
        <v>-1</v>
      </c>
      <c r="AW77">
        <v>-1</v>
      </c>
      <c r="AX77">
        <v>-1</v>
      </c>
      <c r="AY77">
        <v>-1</v>
      </c>
      <c r="AZ77">
        <v>0</v>
      </c>
      <c r="BA77">
        <v>17</v>
      </c>
      <c r="BB77">
        <v>-1</v>
      </c>
      <c r="BC77">
        <v>1</v>
      </c>
      <c r="BD77" s="1">
        <f t="shared" si="48"/>
        <v>-55.100000000000009</v>
      </c>
      <c r="BE77" s="1">
        <f t="shared" si="48"/>
        <v>-42.800000000000011</v>
      </c>
      <c r="BF77" s="1">
        <f t="shared" si="49"/>
        <v>3036.0100000000011</v>
      </c>
      <c r="BG77" s="1">
        <f t="shared" si="49"/>
        <v>1831.8400000000011</v>
      </c>
      <c r="BH77" s="1">
        <f t="shared" si="50"/>
        <v>4867.8500000000022</v>
      </c>
      <c r="BI77" s="1">
        <f t="shared" si="51"/>
        <v>69.769979217425615</v>
      </c>
      <c r="BJ77"/>
      <c r="BK77"/>
      <c r="BL77"/>
      <c r="BM77"/>
      <c r="BN77"/>
      <c r="BO77">
        <v>96.167000000000002</v>
      </c>
      <c r="BP77">
        <v>169.8</v>
      </c>
      <c r="BQ77">
        <v>104.9</v>
      </c>
      <c r="BR77">
        <v>125.9</v>
      </c>
      <c r="BS77">
        <v>101.5</v>
      </c>
      <c r="BT77">
        <v>44.1</v>
      </c>
      <c r="BU77">
        <v>1</v>
      </c>
      <c r="BV77">
        <v>1</v>
      </c>
      <c r="BW77">
        <v>25</v>
      </c>
      <c r="BX77">
        <v>1</v>
      </c>
      <c r="BY77">
        <v>1</v>
      </c>
      <c r="BZ77" s="10">
        <f t="shared" si="52"/>
        <v>43.900000000000006</v>
      </c>
      <c r="CA77" s="10">
        <f t="shared" si="52"/>
        <v>3.4000000000000057</v>
      </c>
      <c r="CB77" s="10">
        <f t="shared" si="53"/>
        <v>1927.2100000000005</v>
      </c>
      <c r="CC77" s="10">
        <f t="shared" si="53"/>
        <v>11.560000000000038</v>
      </c>
      <c r="CD77" s="10">
        <f t="shared" si="54"/>
        <v>1938.7700000000004</v>
      </c>
      <c r="CE77" s="10">
        <f t="shared" si="55"/>
        <v>44.031466021471516</v>
      </c>
      <c r="CK77">
        <v>93.191000000000003</v>
      </c>
      <c r="CL77">
        <v>176</v>
      </c>
      <c r="CM77">
        <v>121.6</v>
      </c>
      <c r="CN77">
        <v>180.5</v>
      </c>
      <c r="CO77">
        <v>116.9</v>
      </c>
      <c r="CP77">
        <v>6.5</v>
      </c>
      <c r="CQ77">
        <v>1</v>
      </c>
      <c r="CR77">
        <v>1</v>
      </c>
      <c r="CS77">
        <v>23</v>
      </c>
      <c r="CT77">
        <v>1</v>
      </c>
      <c r="CU77">
        <v>1</v>
      </c>
      <c r="CV77" s="1">
        <f t="shared" si="56"/>
        <v>-4.5</v>
      </c>
      <c r="CW77" s="1">
        <f t="shared" si="56"/>
        <v>4.6999999999999886</v>
      </c>
      <c r="CX77" s="1">
        <f t="shared" si="57"/>
        <v>20.25</v>
      </c>
      <c r="CY77" s="1">
        <f t="shared" si="57"/>
        <v>22.089999999999893</v>
      </c>
      <c r="CZ77" s="1">
        <f t="shared" si="58"/>
        <v>42.33999999999989</v>
      </c>
      <c r="DA77" s="1">
        <f t="shared" si="59"/>
        <v>6.5069193939989676</v>
      </c>
      <c r="DB77"/>
      <c r="DC77"/>
      <c r="DD77"/>
      <c r="DE77"/>
      <c r="DF77"/>
      <c r="DG77" s="10">
        <v>92.724999999999994</v>
      </c>
      <c r="DH77" s="10">
        <v>133.5</v>
      </c>
      <c r="DI77" s="10">
        <v>141.6</v>
      </c>
      <c r="DJ77" s="10">
        <v>125.9</v>
      </c>
      <c r="DK77" s="10">
        <v>153.9</v>
      </c>
      <c r="DL77" s="10">
        <v>14.4</v>
      </c>
      <c r="DM77" s="10">
        <v>1</v>
      </c>
      <c r="DN77" s="10">
        <v>0</v>
      </c>
      <c r="DO77" s="10">
        <v>24</v>
      </c>
      <c r="DP77" s="10">
        <v>-2</v>
      </c>
      <c r="DQ77" s="10">
        <v>1</v>
      </c>
      <c r="DR77" s="10">
        <f t="shared" si="60"/>
        <v>7.5999999999999943</v>
      </c>
      <c r="DS77" s="10">
        <f t="shared" si="60"/>
        <v>-12.300000000000011</v>
      </c>
      <c r="DT77" s="10">
        <f t="shared" si="61"/>
        <v>57.759999999999913</v>
      </c>
      <c r="DU77" s="10">
        <f t="shared" si="61"/>
        <v>151.29000000000028</v>
      </c>
      <c r="DV77" s="10">
        <f t="shared" si="62"/>
        <v>209.05000000000018</v>
      </c>
      <c r="DW77" s="10">
        <f t="shared" si="63"/>
        <v>14.458561477546796</v>
      </c>
      <c r="DX77"/>
      <c r="DY77"/>
      <c r="DZ77"/>
      <c r="EA77"/>
      <c r="EB77"/>
      <c r="EC77" s="1">
        <v>80.835999999999999</v>
      </c>
      <c r="ED77" s="1">
        <v>180.5</v>
      </c>
      <c r="EE77" s="1">
        <v>135.80000000000001</v>
      </c>
      <c r="EF77" s="1">
        <v>-1</v>
      </c>
      <c r="EG77" s="1">
        <v>-1</v>
      </c>
      <c r="EH77" s="1">
        <v>-1</v>
      </c>
      <c r="EI77" s="1">
        <v>-1</v>
      </c>
      <c r="EJ77" s="1">
        <v>0</v>
      </c>
      <c r="EK77" s="1">
        <v>19</v>
      </c>
      <c r="EL77" s="1">
        <v>-1</v>
      </c>
      <c r="EM77" s="1">
        <v>1</v>
      </c>
      <c r="EN77" s="1">
        <f t="shared" si="64"/>
        <v>54.599999999999994</v>
      </c>
      <c r="EO77" s="1">
        <f t="shared" si="64"/>
        <v>115.10000000000001</v>
      </c>
      <c r="EP77" s="1">
        <f t="shared" si="65"/>
        <v>2981.1599999999994</v>
      </c>
      <c r="EQ77" s="1">
        <f t="shared" si="65"/>
        <v>13248.010000000002</v>
      </c>
      <c r="ER77" s="1">
        <f t="shared" si="66"/>
        <v>16229.170000000002</v>
      </c>
      <c r="ES77" s="1">
        <f t="shared" si="67"/>
        <v>127.39375965878392</v>
      </c>
      <c r="ET77"/>
      <c r="EU77"/>
      <c r="EV77"/>
      <c r="EW77"/>
      <c r="EX77"/>
      <c r="FJ77" s="10">
        <f t="shared" si="68"/>
        <v>0</v>
      </c>
      <c r="FK77" s="10">
        <f t="shared" si="68"/>
        <v>0</v>
      </c>
      <c r="FL77" s="10">
        <f t="shared" si="69"/>
        <v>0</v>
      </c>
      <c r="FM77" s="10">
        <f t="shared" si="69"/>
        <v>0</v>
      </c>
      <c r="FN77" s="10">
        <f t="shared" si="70"/>
        <v>0</v>
      </c>
      <c r="FO77" s="10">
        <f t="shared" si="71"/>
        <v>0</v>
      </c>
      <c r="FP77"/>
      <c r="FQ77"/>
      <c r="FR77"/>
      <c r="FS77"/>
      <c r="FT77"/>
    </row>
    <row r="78" spans="1:176" x14ac:dyDescent="0.35">
      <c r="A78">
        <v>71.623000000000005</v>
      </c>
      <c r="B78">
        <v>231.1</v>
      </c>
      <c r="C78">
        <v>106</v>
      </c>
      <c r="D78">
        <v>72.400000000000006</v>
      </c>
      <c r="E78">
        <v>74.599999999999994</v>
      </c>
      <c r="F78">
        <v>161.69999999999999</v>
      </c>
      <c r="G78">
        <v>4</v>
      </c>
      <c r="H78">
        <v>0</v>
      </c>
      <c r="I78">
        <v>15</v>
      </c>
      <c r="J78">
        <v>0</v>
      </c>
      <c r="K78">
        <v>1</v>
      </c>
      <c r="L78" s="26">
        <f t="shared" si="40"/>
        <v>158.69999999999999</v>
      </c>
      <c r="M78" s="26">
        <f t="shared" si="40"/>
        <v>31.400000000000006</v>
      </c>
      <c r="N78" s="26">
        <f t="shared" si="41"/>
        <v>25185.689999999995</v>
      </c>
      <c r="O78" s="26">
        <f t="shared" si="41"/>
        <v>985.96000000000038</v>
      </c>
      <c r="P78" s="26">
        <f t="shared" si="42"/>
        <v>26171.649999999994</v>
      </c>
      <c r="Q78" s="26">
        <f t="shared" si="43"/>
        <v>161.77654341714683</v>
      </c>
      <c r="W78">
        <v>90.382000000000005</v>
      </c>
      <c r="X78">
        <v>72</v>
      </c>
      <c r="Y78">
        <v>90.8</v>
      </c>
      <c r="Z78">
        <v>-1</v>
      </c>
      <c r="AA78">
        <v>-1</v>
      </c>
      <c r="AB78">
        <v>-1</v>
      </c>
      <c r="AC78">
        <v>-1</v>
      </c>
      <c r="AD78">
        <v>0</v>
      </c>
      <c r="AE78">
        <v>22</v>
      </c>
      <c r="AF78">
        <v>-1</v>
      </c>
      <c r="AG78">
        <v>1</v>
      </c>
      <c r="AH78" s="10">
        <f t="shared" si="44"/>
        <v>-81.199999999999989</v>
      </c>
      <c r="AI78" s="10">
        <f t="shared" si="44"/>
        <v>-17.200000000000003</v>
      </c>
      <c r="AJ78" s="10">
        <f t="shared" si="45"/>
        <v>6593.4399999999978</v>
      </c>
      <c r="AK78" s="10">
        <f t="shared" si="45"/>
        <v>295.84000000000009</v>
      </c>
      <c r="AL78" s="10">
        <f t="shared" si="46"/>
        <v>6889.2799999999979</v>
      </c>
      <c r="AM78" s="10">
        <f t="shared" si="47"/>
        <v>83.001686729849041</v>
      </c>
      <c r="AN78"/>
      <c r="AO78"/>
      <c r="AP78"/>
      <c r="AQ78"/>
      <c r="AR78"/>
      <c r="AS78">
        <v>75.481999999999999</v>
      </c>
      <c r="AT78">
        <v>97.9</v>
      </c>
      <c r="AU78">
        <v>113.3</v>
      </c>
      <c r="AV78">
        <v>84.3</v>
      </c>
      <c r="AW78">
        <v>107.5</v>
      </c>
      <c r="AX78">
        <v>14.7</v>
      </c>
      <c r="AY78">
        <v>1</v>
      </c>
      <c r="AZ78">
        <v>1</v>
      </c>
      <c r="BA78">
        <v>18</v>
      </c>
      <c r="BB78">
        <v>1</v>
      </c>
      <c r="BC78">
        <v>1</v>
      </c>
      <c r="BD78" s="1">
        <f t="shared" si="48"/>
        <v>13.600000000000009</v>
      </c>
      <c r="BE78" s="1">
        <f t="shared" si="48"/>
        <v>5.7999999999999972</v>
      </c>
      <c r="BF78" s="1">
        <f t="shared" si="49"/>
        <v>184.96000000000024</v>
      </c>
      <c r="BG78" s="1">
        <f t="shared" si="49"/>
        <v>33.639999999999965</v>
      </c>
      <c r="BH78" s="1">
        <f t="shared" si="50"/>
        <v>218.60000000000019</v>
      </c>
      <c r="BI78" s="1">
        <f t="shared" si="51"/>
        <v>14.785127662620983</v>
      </c>
      <c r="BJ78"/>
      <c r="BK78"/>
      <c r="BL78"/>
      <c r="BM78"/>
      <c r="BN78"/>
      <c r="BO78">
        <v>99.710999999999999</v>
      </c>
      <c r="BP78">
        <v>84.3</v>
      </c>
      <c r="BQ78">
        <v>111.3</v>
      </c>
      <c r="BR78">
        <v>-1</v>
      </c>
      <c r="BS78">
        <v>-1</v>
      </c>
      <c r="BT78">
        <v>-1</v>
      </c>
      <c r="BU78">
        <v>-1</v>
      </c>
      <c r="BV78">
        <v>0</v>
      </c>
      <c r="BW78">
        <v>25</v>
      </c>
      <c r="BX78">
        <v>-1</v>
      </c>
      <c r="BY78">
        <v>1</v>
      </c>
      <c r="BZ78" s="10">
        <f t="shared" si="52"/>
        <v>-85.500000000000014</v>
      </c>
      <c r="CA78" s="10">
        <f t="shared" si="52"/>
        <v>6.3999999999999915</v>
      </c>
      <c r="CB78" s="10">
        <f t="shared" si="53"/>
        <v>7310.2500000000027</v>
      </c>
      <c r="CC78" s="10">
        <f t="shared" si="53"/>
        <v>40.959999999999894</v>
      </c>
      <c r="CD78" s="10">
        <f t="shared" si="54"/>
        <v>7351.2100000000028</v>
      </c>
      <c r="CE78" s="10">
        <f t="shared" si="55"/>
        <v>85.739197570306217</v>
      </c>
      <c r="CK78">
        <v>93.254999999999995</v>
      </c>
      <c r="CL78">
        <v>220.2</v>
      </c>
      <c r="CM78">
        <v>115.1</v>
      </c>
      <c r="CN78">
        <v>176</v>
      </c>
      <c r="CO78">
        <v>121.6</v>
      </c>
      <c r="CP78">
        <v>44.6</v>
      </c>
      <c r="CQ78">
        <v>1</v>
      </c>
      <c r="CR78">
        <v>0</v>
      </c>
      <c r="CS78">
        <v>23</v>
      </c>
      <c r="CT78">
        <v>-2</v>
      </c>
      <c r="CU78">
        <v>1</v>
      </c>
      <c r="CV78" s="1">
        <f t="shared" si="56"/>
        <v>44.199999999999989</v>
      </c>
      <c r="CW78" s="1">
        <f t="shared" si="56"/>
        <v>-6.5</v>
      </c>
      <c r="CX78" s="1">
        <f t="shared" si="57"/>
        <v>1953.639999999999</v>
      </c>
      <c r="CY78" s="1">
        <f t="shared" si="57"/>
        <v>42.25</v>
      </c>
      <c r="CZ78" s="1">
        <f t="shared" si="58"/>
        <v>1995.889999999999</v>
      </c>
      <c r="DA78" s="1">
        <f t="shared" si="59"/>
        <v>44.675384721342901</v>
      </c>
      <c r="DB78"/>
      <c r="DC78"/>
      <c r="DD78"/>
      <c r="DE78"/>
      <c r="DF78"/>
      <c r="DG78" s="10">
        <v>96.653000000000006</v>
      </c>
      <c r="DH78" s="10">
        <v>108.8</v>
      </c>
      <c r="DI78" s="10">
        <v>116.7</v>
      </c>
      <c r="DJ78" s="10">
        <v>-1</v>
      </c>
      <c r="DK78" s="10">
        <v>-1</v>
      </c>
      <c r="DL78" s="10">
        <v>-1</v>
      </c>
      <c r="DM78" s="10">
        <v>-1</v>
      </c>
      <c r="DN78" s="10">
        <v>0</v>
      </c>
      <c r="DO78" s="10">
        <v>24</v>
      </c>
      <c r="DP78" s="10">
        <v>-1</v>
      </c>
      <c r="DQ78" s="10">
        <v>1</v>
      </c>
      <c r="DR78" s="10">
        <f t="shared" si="60"/>
        <v>-24.700000000000003</v>
      </c>
      <c r="DS78" s="10">
        <f t="shared" si="60"/>
        <v>-24.899999999999991</v>
      </c>
      <c r="DT78" s="10">
        <f t="shared" si="61"/>
        <v>610.09000000000015</v>
      </c>
      <c r="DU78" s="10">
        <f t="shared" si="61"/>
        <v>620.00999999999954</v>
      </c>
      <c r="DV78" s="10">
        <f t="shared" si="62"/>
        <v>1230.0999999999997</v>
      </c>
      <c r="DW78" s="10">
        <f t="shared" si="63"/>
        <v>35.072781469395892</v>
      </c>
      <c r="DX78"/>
      <c r="DY78"/>
      <c r="DZ78"/>
      <c r="EA78"/>
      <c r="EB78"/>
      <c r="EC78" s="1">
        <v>81.244</v>
      </c>
      <c r="ED78" s="1">
        <v>155.6</v>
      </c>
      <c r="EE78" s="1">
        <v>114.9</v>
      </c>
      <c r="EF78" s="1">
        <v>180.5</v>
      </c>
      <c r="EG78" s="1">
        <v>135.80000000000001</v>
      </c>
      <c r="EH78" s="1">
        <v>32.6</v>
      </c>
      <c r="EI78" s="1">
        <v>1</v>
      </c>
      <c r="EJ78" s="1">
        <v>1</v>
      </c>
      <c r="EK78" s="1">
        <v>20</v>
      </c>
      <c r="EL78" s="1">
        <v>1</v>
      </c>
      <c r="EM78" s="1">
        <v>1</v>
      </c>
      <c r="EN78" s="1">
        <f t="shared" si="64"/>
        <v>-24.900000000000006</v>
      </c>
      <c r="EO78" s="1">
        <f t="shared" si="64"/>
        <v>-20.900000000000006</v>
      </c>
      <c r="EP78" s="1">
        <f t="shared" si="65"/>
        <v>620.01000000000033</v>
      </c>
      <c r="EQ78" s="1">
        <f t="shared" si="65"/>
        <v>436.81000000000023</v>
      </c>
      <c r="ER78" s="1">
        <f t="shared" si="66"/>
        <v>1056.8200000000006</v>
      </c>
      <c r="ES78" s="1">
        <f t="shared" si="67"/>
        <v>32.508768048020528</v>
      </c>
      <c r="ET78"/>
      <c r="EU78"/>
      <c r="EV78"/>
      <c r="EW78"/>
      <c r="EX78"/>
      <c r="FJ78" s="10">
        <f t="shared" si="68"/>
        <v>0</v>
      </c>
      <c r="FK78" s="10">
        <f t="shared" si="68"/>
        <v>0</v>
      </c>
      <c r="FL78" s="10">
        <f t="shared" si="69"/>
        <v>0</v>
      </c>
      <c r="FM78" s="10">
        <f t="shared" si="69"/>
        <v>0</v>
      </c>
      <c r="FN78" s="10">
        <f t="shared" si="70"/>
        <v>0</v>
      </c>
      <c r="FO78" s="10">
        <f t="shared" si="71"/>
        <v>0</v>
      </c>
      <c r="FP78"/>
      <c r="FQ78"/>
      <c r="FR78"/>
      <c r="FS78"/>
      <c r="FT78"/>
    </row>
    <row r="79" spans="1:176" x14ac:dyDescent="0.35">
      <c r="A79">
        <v>71.775000000000006</v>
      </c>
      <c r="B79">
        <v>156.80000000000001</v>
      </c>
      <c r="C79">
        <v>72.599999999999994</v>
      </c>
      <c r="D79">
        <v>231.1</v>
      </c>
      <c r="E79">
        <v>106</v>
      </c>
      <c r="F79">
        <v>81.5</v>
      </c>
      <c r="G79">
        <v>2</v>
      </c>
      <c r="H79">
        <v>0</v>
      </c>
      <c r="I79">
        <v>15</v>
      </c>
      <c r="J79">
        <v>0</v>
      </c>
      <c r="K79">
        <v>1</v>
      </c>
      <c r="L79" s="26">
        <f t="shared" si="40"/>
        <v>-74.299999999999983</v>
      </c>
      <c r="M79" s="26">
        <f t="shared" si="40"/>
        <v>-33.400000000000006</v>
      </c>
      <c r="N79" s="26">
        <f t="shared" si="41"/>
        <v>5520.4899999999971</v>
      </c>
      <c r="O79" s="26">
        <f t="shared" si="41"/>
        <v>1115.5600000000004</v>
      </c>
      <c r="P79" s="26">
        <f t="shared" si="42"/>
        <v>6636.0499999999975</v>
      </c>
      <c r="Q79" s="26">
        <f t="shared" si="43"/>
        <v>81.461954309972199</v>
      </c>
      <c r="W79">
        <v>91.646000000000001</v>
      </c>
      <c r="X79">
        <v>93.3</v>
      </c>
      <c r="Y79">
        <v>117.6</v>
      </c>
      <c r="Z79">
        <v>72</v>
      </c>
      <c r="AA79">
        <v>90.8</v>
      </c>
      <c r="AB79">
        <v>34.200000000000003</v>
      </c>
      <c r="AC79">
        <v>1</v>
      </c>
      <c r="AD79">
        <v>1</v>
      </c>
      <c r="AE79">
        <v>23</v>
      </c>
      <c r="AF79">
        <v>1</v>
      </c>
      <c r="AG79">
        <v>1</v>
      </c>
      <c r="AH79" s="10">
        <f t="shared" si="44"/>
        <v>21.299999999999997</v>
      </c>
      <c r="AI79" s="10">
        <f t="shared" si="44"/>
        <v>26.799999999999997</v>
      </c>
      <c r="AJ79" s="10">
        <f t="shared" si="45"/>
        <v>453.68999999999988</v>
      </c>
      <c r="AK79" s="10">
        <f t="shared" si="45"/>
        <v>718.2399999999999</v>
      </c>
      <c r="AL79" s="10">
        <f t="shared" si="46"/>
        <v>1171.9299999999998</v>
      </c>
      <c r="AM79" s="10">
        <f t="shared" si="47"/>
        <v>34.233463161065082</v>
      </c>
      <c r="AN79"/>
      <c r="AO79"/>
      <c r="AP79"/>
      <c r="AQ79"/>
      <c r="AR79"/>
      <c r="AS79">
        <v>78.097999999999999</v>
      </c>
      <c r="AT79">
        <v>75.099999999999994</v>
      </c>
      <c r="AU79">
        <v>111.3</v>
      </c>
      <c r="AV79">
        <v>-1</v>
      </c>
      <c r="AW79">
        <v>-1</v>
      </c>
      <c r="AX79">
        <v>-1</v>
      </c>
      <c r="AY79">
        <v>-1</v>
      </c>
      <c r="AZ79">
        <v>0</v>
      </c>
      <c r="BA79">
        <v>18</v>
      </c>
      <c r="BB79">
        <v>-1</v>
      </c>
      <c r="BC79">
        <v>1</v>
      </c>
      <c r="BD79" s="1">
        <f t="shared" si="48"/>
        <v>-22.800000000000011</v>
      </c>
      <c r="BE79" s="1">
        <f t="shared" si="48"/>
        <v>-2</v>
      </c>
      <c r="BF79" s="1">
        <f t="shared" si="49"/>
        <v>519.84000000000049</v>
      </c>
      <c r="BG79" s="1">
        <f t="shared" si="49"/>
        <v>4</v>
      </c>
      <c r="BH79" s="1">
        <f t="shared" si="50"/>
        <v>523.84000000000049</v>
      </c>
      <c r="BI79" s="1">
        <f t="shared" si="51"/>
        <v>22.887551201471958</v>
      </c>
      <c r="BJ79"/>
      <c r="BK79"/>
      <c r="BL79"/>
      <c r="BM79"/>
      <c r="BN79"/>
      <c r="BO79">
        <v>99.742999999999995</v>
      </c>
      <c r="BP79">
        <v>89.1</v>
      </c>
      <c r="BQ79">
        <v>120</v>
      </c>
      <c r="BR79">
        <v>84.3</v>
      </c>
      <c r="BS79">
        <v>111.3</v>
      </c>
      <c r="BT79">
        <v>9.9</v>
      </c>
      <c r="BU79">
        <v>1</v>
      </c>
      <c r="BV79">
        <v>1</v>
      </c>
      <c r="BW79">
        <v>26</v>
      </c>
      <c r="BX79">
        <v>1</v>
      </c>
      <c r="BY79">
        <v>1</v>
      </c>
      <c r="BZ79" s="10">
        <f t="shared" si="52"/>
        <v>4.7999999999999972</v>
      </c>
      <c r="CA79" s="10">
        <f t="shared" si="52"/>
        <v>8.7000000000000028</v>
      </c>
      <c r="CB79" s="10">
        <f t="shared" si="53"/>
        <v>23.039999999999974</v>
      </c>
      <c r="CC79" s="10">
        <f t="shared" si="53"/>
        <v>75.690000000000055</v>
      </c>
      <c r="CD79" s="10">
        <f t="shared" si="54"/>
        <v>98.730000000000032</v>
      </c>
      <c r="CE79" s="10">
        <f t="shared" si="55"/>
        <v>9.9362970970075182</v>
      </c>
      <c r="CK79">
        <v>96.046999999999997</v>
      </c>
      <c r="CL79">
        <v>93.3</v>
      </c>
      <c r="CM79">
        <v>96.2</v>
      </c>
      <c r="CN79">
        <v>-1</v>
      </c>
      <c r="CO79">
        <v>-1</v>
      </c>
      <c r="CP79">
        <v>-1</v>
      </c>
      <c r="CQ79">
        <v>-1</v>
      </c>
      <c r="CR79">
        <v>0</v>
      </c>
      <c r="CS79">
        <v>23</v>
      </c>
      <c r="CT79">
        <v>-1</v>
      </c>
      <c r="CU79">
        <v>1</v>
      </c>
      <c r="CV79" s="1">
        <f t="shared" si="56"/>
        <v>-126.89999999999999</v>
      </c>
      <c r="CW79" s="1">
        <f t="shared" si="56"/>
        <v>-18.899999999999991</v>
      </c>
      <c r="CX79" s="1">
        <f t="shared" si="57"/>
        <v>16103.609999999997</v>
      </c>
      <c r="CY79" s="1">
        <f t="shared" si="57"/>
        <v>357.2099999999997</v>
      </c>
      <c r="CZ79" s="1">
        <f t="shared" si="58"/>
        <v>16460.819999999996</v>
      </c>
      <c r="DA79" s="1">
        <f t="shared" si="59"/>
        <v>128.29972720158059</v>
      </c>
      <c r="DB79"/>
      <c r="DC79"/>
      <c r="DD79"/>
      <c r="DE79"/>
      <c r="DF79"/>
      <c r="DG79" s="10">
        <v>97.460999999999999</v>
      </c>
      <c r="DH79" s="10">
        <v>89.1</v>
      </c>
      <c r="DI79" s="10">
        <v>116</v>
      </c>
      <c r="DJ79" s="10">
        <v>108.8</v>
      </c>
      <c r="DK79" s="10">
        <v>116.7</v>
      </c>
      <c r="DL79" s="10">
        <v>19.7</v>
      </c>
      <c r="DM79" s="10">
        <v>1</v>
      </c>
      <c r="DN79" s="10">
        <v>1</v>
      </c>
      <c r="DO79" s="10">
        <v>25</v>
      </c>
      <c r="DP79" s="10">
        <v>1</v>
      </c>
      <c r="DQ79" s="10">
        <v>1</v>
      </c>
      <c r="DR79" s="10">
        <f t="shared" si="60"/>
        <v>-19.700000000000003</v>
      </c>
      <c r="DS79" s="10">
        <f t="shared" si="60"/>
        <v>-0.70000000000000284</v>
      </c>
      <c r="DT79" s="10">
        <f t="shared" si="61"/>
        <v>388.09000000000009</v>
      </c>
      <c r="DU79" s="10">
        <f t="shared" si="61"/>
        <v>0.49000000000000399</v>
      </c>
      <c r="DV79" s="10">
        <f t="shared" si="62"/>
        <v>388.5800000000001</v>
      </c>
      <c r="DW79" s="10">
        <f t="shared" si="63"/>
        <v>19.712432625122656</v>
      </c>
      <c r="DX79"/>
      <c r="DY79"/>
      <c r="DZ79"/>
      <c r="EA79"/>
      <c r="EB79"/>
      <c r="EC79" s="1">
        <v>81.5</v>
      </c>
      <c r="ED79" s="1">
        <v>166.7</v>
      </c>
      <c r="EE79" s="1">
        <v>81.3</v>
      </c>
      <c r="EF79" s="1">
        <v>155.6</v>
      </c>
      <c r="EG79" s="1">
        <v>114.9</v>
      </c>
      <c r="EH79" s="1">
        <v>35.4</v>
      </c>
      <c r="EI79" s="1">
        <v>1</v>
      </c>
      <c r="EJ79" s="1">
        <v>0</v>
      </c>
      <c r="EK79" s="1">
        <v>20</v>
      </c>
      <c r="EL79" s="1">
        <v>-2</v>
      </c>
      <c r="EM79" s="1">
        <v>1</v>
      </c>
      <c r="EN79" s="1">
        <f t="shared" si="64"/>
        <v>11.099999999999994</v>
      </c>
      <c r="EO79" s="1">
        <f t="shared" si="64"/>
        <v>-33.600000000000009</v>
      </c>
      <c r="EP79" s="1">
        <f t="shared" si="65"/>
        <v>123.20999999999988</v>
      </c>
      <c r="EQ79" s="1">
        <f t="shared" si="65"/>
        <v>1128.9600000000005</v>
      </c>
      <c r="ER79" s="1">
        <f t="shared" si="66"/>
        <v>1252.1700000000003</v>
      </c>
      <c r="ES79" s="1">
        <f t="shared" si="67"/>
        <v>35.386014186398562</v>
      </c>
      <c r="ET79"/>
      <c r="EU79"/>
      <c r="EV79"/>
      <c r="EW79"/>
      <c r="EX79"/>
      <c r="FJ79" s="10">
        <f t="shared" si="68"/>
        <v>0</v>
      </c>
      <c r="FK79" s="10">
        <f t="shared" si="68"/>
        <v>0</v>
      </c>
      <c r="FL79" s="10">
        <f t="shared" si="69"/>
        <v>0</v>
      </c>
      <c r="FM79" s="10">
        <f t="shared" si="69"/>
        <v>0</v>
      </c>
      <c r="FN79" s="10">
        <f t="shared" si="70"/>
        <v>0</v>
      </c>
      <c r="FO79" s="10">
        <f t="shared" si="71"/>
        <v>0</v>
      </c>
      <c r="FP79"/>
      <c r="FQ79"/>
      <c r="FR79"/>
      <c r="FS79"/>
      <c r="FT79"/>
    </row>
    <row r="80" spans="1:176" x14ac:dyDescent="0.35">
      <c r="A80">
        <v>72.063000000000002</v>
      </c>
      <c r="B80">
        <v>226.8</v>
      </c>
      <c r="C80">
        <v>96.2</v>
      </c>
      <c r="D80">
        <v>156.80000000000001</v>
      </c>
      <c r="E80">
        <v>72.599999999999994</v>
      </c>
      <c r="F80">
        <v>73.900000000000006</v>
      </c>
      <c r="G80">
        <v>2</v>
      </c>
      <c r="H80">
        <v>0</v>
      </c>
      <c r="I80">
        <v>15</v>
      </c>
      <c r="J80">
        <v>0</v>
      </c>
      <c r="K80">
        <v>1</v>
      </c>
      <c r="L80" s="26">
        <f t="shared" si="40"/>
        <v>70</v>
      </c>
      <c r="M80" s="26">
        <f t="shared" si="40"/>
        <v>23.600000000000009</v>
      </c>
      <c r="N80" s="26">
        <f t="shared" si="41"/>
        <v>4900</v>
      </c>
      <c r="O80" s="26">
        <f t="shared" si="41"/>
        <v>556.96000000000038</v>
      </c>
      <c r="P80" s="26">
        <f t="shared" si="42"/>
        <v>5456.96</v>
      </c>
      <c r="Q80" s="26">
        <f t="shared" si="43"/>
        <v>73.871239328983776</v>
      </c>
      <c r="W80">
        <v>91.725999999999999</v>
      </c>
      <c r="X80">
        <v>157.9</v>
      </c>
      <c r="Y80">
        <v>107.1</v>
      </c>
      <c r="Z80">
        <v>93.3</v>
      </c>
      <c r="AA80">
        <v>117.6</v>
      </c>
      <c r="AB80">
        <v>65.400000000000006</v>
      </c>
      <c r="AC80">
        <v>2</v>
      </c>
      <c r="AD80">
        <v>0</v>
      </c>
      <c r="AE80">
        <v>23</v>
      </c>
      <c r="AF80">
        <v>-2</v>
      </c>
      <c r="AG80">
        <v>1</v>
      </c>
      <c r="AH80" s="10">
        <f t="shared" si="44"/>
        <v>64.600000000000009</v>
      </c>
      <c r="AI80" s="10">
        <f t="shared" si="44"/>
        <v>-10.5</v>
      </c>
      <c r="AJ80" s="10">
        <f t="shared" si="45"/>
        <v>4173.1600000000008</v>
      </c>
      <c r="AK80" s="10">
        <f t="shared" si="45"/>
        <v>110.25</v>
      </c>
      <c r="AL80" s="10">
        <f t="shared" si="46"/>
        <v>4283.4100000000008</v>
      </c>
      <c r="AM80" s="10">
        <f t="shared" si="47"/>
        <v>65.44776543167842</v>
      </c>
      <c r="AN80"/>
      <c r="AO80"/>
      <c r="AP80"/>
      <c r="AQ80"/>
      <c r="AR80"/>
      <c r="AS80">
        <v>79.09</v>
      </c>
      <c r="AT80">
        <v>118</v>
      </c>
      <c r="AU80">
        <v>127.6</v>
      </c>
      <c r="AV80">
        <v>75.099999999999994</v>
      </c>
      <c r="AW80">
        <v>111.3</v>
      </c>
      <c r="AX80">
        <v>46</v>
      </c>
      <c r="AY80">
        <v>1</v>
      </c>
      <c r="AZ80">
        <v>1</v>
      </c>
      <c r="BA80">
        <v>19</v>
      </c>
      <c r="BB80">
        <v>1</v>
      </c>
      <c r="BC80">
        <v>1</v>
      </c>
      <c r="BD80" s="1">
        <f t="shared" si="48"/>
        <v>42.900000000000006</v>
      </c>
      <c r="BE80" s="1">
        <f t="shared" si="48"/>
        <v>16.299999999999997</v>
      </c>
      <c r="BF80" s="1">
        <f t="shared" si="49"/>
        <v>1840.4100000000005</v>
      </c>
      <c r="BG80" s="1">
        <f t="shared" si="49"/>
        <v>265.68999999999988</v>
      </c>
      <c r="BH80" s="1">
        <f t="shared" si="50"/>
        <v>2106.1000000000004</v>
      </c>
      <c r="BI80" s="1">
        <f t="shared" si="51"/>
        <v>45.892265143485787</v>
      </c>
      <c r="BJ80"/>
      <c r="BK80"/>
      <c r="BL80"/>
      <c r="BM80"/>
      <c r="BN80"/>
      <c r="BO80">
        <v>103.111</v>
      </c>
      <c r="BP80">
        <v>93.3</v>
      </c>
      <c r="BQ80">
        <v>114.4</v>
      </c>
      <c r="BR80">
        <v>-1</v>
      </c>
      <c r="BS80">
        <v>-1</v>
      </c>
      <c r="BT80">
        <v>-1</v>
      </c>
      <c r="BU80">
        <v>-1</v>
      </c>
      <c r="BV80">
        <v>0</v>
      </c>
      <c r="BW80">
        <v>26</v>
      </c>
      <c r="BX80">
        <v>-1</v>
      </c>
      <c r="BY80">
        <v>1</v>
      </c>
      <c r="BZ80" s="10">
        <f t="shared" si="52"/>
        <v>4.2000000000000028</v>
      </c>
      <c r="CA80" s="10">
        <f t="shared" si="52"/>
        <v>-5.5999999999999943</v>
      </c>
      <c r="CB80" s="10">
        <f t="shared" si="53"/>
        <v>17.640000000000025</v>
      </c>
      <c r="CC80" s="10">
        <f t="shared" si="53"/>
        <v>31.359999999999935</v>
      </c>
      <c r="CD80" s="10">
        <f t="shared" si="54"/>
        <v>48.999999999999957</v>
      </c>
      <c r="CE80" s="10">
        <f t="shared" si="55"/>
        <v>6.9999999999999973</v>
      </c>
      <c r="CK80">
        <v>96.423000000000002</v>
      </c>
      <c r="CL80">
        <v>116.4</v>
      </c>
      <c r="CM80">
        <v>114.7</v>
      </c>
      <c r="CN80">
        <v>93.3</v>
      </c>
      <c r="CO80">
        <v>96.2</v>
      </c>
      <c r="CP80">
        <v>29.5</v>
      </c>
      <c r="CQ80">
        <v>1</v>
      </c>
      <c r="CR80">
        <v>1</v>
      </c>
      <c r="CS80">
        <v>24</v>
      </c>
      <c r="CT80">
        <v>1</v>
      </c>
      <c r="CU80">
        <v>1</v>
      </c>
      <c r="CV80" s="1">
        <f t="shared" si="56"/>
        <v>23.100000000000009</v>
      </c>
      <c r="CW80" s="1">
        <f t="shared" si="56"/>
        <v>18.5</v>
      </c>
      <c r="CX80" s="1">
        <f t="shared" si="57"/>
        <v>533.61000000000035</v>
      </c>
      <c r="CY80" s="1">
        <f t="shared" si="57"/>
        <v>342.25</v>
      </c>
      <c r="CZ80" s="1">
        <f t="shared" si="58"/>
        <v>875.86000000000035</v>
      </c>
      <c r="DA80" s="1">
        <f t="shared" si="59"/>
        <v>29.594931998570303</v>
      </c>
      <c r="DB80"/>
      <c r="DC80"/>
      <c r="DD80"/>
      <c r="DE80"/>
      <c r="DF80"/>
      <c r="DG80" s="10">
        <v>97.629000000000005</v>
      </c>
      <c r="DH80" s="10">
        <v>112.8</v>
      </c>
      <c r="DI80" s="10">
        <v>141.6</v>
      </c>
      <c r="DJ80" s="10">
        <v>89.1</v>
      </c>
      <c r="DK80" s="10">
        <v>116</v>
      </c>
      <c r="DL80" s="10">
        <v>34.9</v>
      </c>
      <c r="DM80" s="10">
        <v>1</v>
      </c>
      <c r="DN80" s="10">
        <v>0</v>
      </c>
      <c r="DO80" s="10">
        <v>25</v>
      </c>
      <c r="DP80" s="10">
        <v>-2</v>
      </c>
      <c r="DQ80" s="10">
        <v>1</v>
      </c>
      <c r="DR80" s="10">
        <f t="shared" si="60"/>
        <v>23.700000000000003</v>
      </c>
      <c r="DS80" s="10">
        <f t="shared" si="60"/>
        <v>25.599999999999994</v>
      </c>
      <c r="DT80" s="10">
        <f t="shared" si="61"/>
        <v>561.69000000000017</v>
      </c>
      <c r="DU80" s="10">
        <f t="shared" si="61"/>
        <v>655.35999999999967</v>
      </c>
      <c r="DV80" s="10">
        <f t="shared" si="62"/>
        <v>1217.0499999999997</v>
      </c>
      <c r="DW80" s="10">
        <f t="shared" si="63"/>
        <v>34.886243707226491</v>
      </c>
      <c r="DX80"/>
      <c r="DY80"/>
      <c r="DZ80"/>
      <c r="EA80"/>
      <c r="EB80"/>
      <c r="EC80" s="1">
        <v>84.396000000000001</v>
      </c>
      <c r="ED80" s="1">
        <v>116.4</v>
      </c>
      <c r="EE80" s="1">
        <v>122.5</v>
      </c>
      <c r="EF80" s="1">
        <v>-1</v>
      </c>
      <c r="EG80" s="1">
        <v>-1</v>
      </c>
      <c r="EH80" s="1">
        <v>-1</v>
      </c>
      <c r="EI80" s="1">
        <v>-1</v>
      </c>
      <c r="EJ80" s="1">
        <v>0</v>
      </c>
      <c r="EK80" s="1">
        <v>20</v>
      </c>
      <c r="EL80" s="1">
        <v>-1</v>
      </c>
      <c r="EM80" s="1">
        <v>1</v>
      </c>
      <c r="EN80" s="1">
        <f t="shared" si="64"/>
        <v>-50.299999999999983</v>
      </c>
      <c r="EO80" s="1">
        <f t="shared" si="64"/>
        <v>41.2</v>
      </c>
      <c r="EP80" s="1">
        <f t="shared" si="65"/>
        <v>2530.0899999999983</v>
      </c>
      <c r="EQ80" s="1">
        <f t="shared" si="65"/>
        <v>1697.4400000000003</v>
      </c>
      <c r="ER80" s="1">
        <f t="shared" si="66"/>
        <v>4227.5299999999988</v>
      </c>
      <c r="ES80" s="1">
        <f t="shared" si="67"/>
        <v>65.019458625860608</v>
      </c>
      <c r="ET80"/>
      <c r="EU80"/>
      <c r="EV80"/>
      <c r="EW80"/>
      <c r="EX80"/>
      <c r="FJ80" s="10">
        <f t="shared" si="68"/>
        <v>0</v>
      </c>
      <c r="FK80" s="10">
        <f t="shared" si="68"/>
        <v>0</v>
      </c>
      <c r="FL80" s="10">
        <f t="shared" si="69"/>
        <v>0</v>
      </c>
      <c r="FM80" s="10">
        <f t="shared" si="69"/>
        <v>0</v>
      </c>
      <c r="FN80" s="10">
        <f t="shared" si="70"/>
        <v>0</v>
      </c>
      <c r="FO80" s="10">
        <f t="shared" si="71"/>
        <v>0</v>
      </c>
      <c r="FP80"/>
      <c r="FQ80"/>
      <c r="FR80"/>
      <c r="FS80"/>
      <c r="FT80"/>
    </row>
    <row r="81" spans="1:176" x14ac:dyDescent="0.35">
      <c r="A81">
        <v>72.599000000000004</v>
      </c>
      <c r="B81">
        <v>148.4</v>
      </c>
      <c r="C81">
        <v>94.2</v>
      </c>
      <c r="D81">
        <v>226.8</v>
      </c>
      <c r="E81">
        <v>96.2</v>
      </c>
      <c r="F81">
        <v>78.400000000000006</v>
      </c>
      <c r="G81">
        <v>2</v>
      </c>
      <c r="H81">
        <v>0</v>
      </c>
      <c r="I81">
        <v>15</v>
      </c>
      <c r="J81">
        <v>0</v>
      </c>
      <c r="K81">
        <v>1</v>
      </c>
      <c r="L81" s="26">
        <f t="shared" si="40"/>
        <v>-78.400000000000006</v>
      </c>
      <c r="M81" s="26">
        <f t="shared" si="40"/>
        <v>-2</v>
      </c>
      <c r="N81" s="26">
        <f t="shared" si="41"/>
        <v>6146.5600000000013</v>
      </c>
      <c r="O81" s="26">
        <f t="shared" si="41"/>
        <v>4</v>
      </c>
      <c r="P81" s="26">
        <f t="shared" si="42"/>
        <v>6150.5600000000013</v>
      </c>
      <c r="Q81" s="26">
        <f t="shared" si="43"/>
        <v>78.425506055109395</v>
      </c>
      <c r="W81">
        <v>91.813999999999993</v>
      </c>
      <c r="X81">
        <v>162.19999999999999</v>
      </c>
      <c r="Y81">
        <v>102.2</v>
      </c>
      <c r="Z81">
        <v>157.9</v>
      </c>
      <c r="AA81">
        <v>107.1</v>
      </c>
      <c r="AB81">
        <v>6.5</v>
      </c>
      <c r="AC81">
        <v>1</v>
      </c>
      <c r="AD81">
        <v>0</v>
      </c>
      <c r="AE81">
        <v>23</v>
      </c>
      <c r="AF81">
        <v>-2</v>
      </c>
      <c r="AG81">
        <v>1</v>
      </c>
      <c r="AH81" s="10">
        <f t="shared" si="44"/>
        <v>4.2999999999999829</v>
      </c>
      <c r="AI81" s="10">
        <f t="shared" si="44"/>
        <v>-4.8999999999999915</v>
      </c>
      <c r="AJ81" s="10">
        <f t="shared" si="45"/>
        <v>18.489999999999853</v>
      </c>
      <c r="AK81" s="10">
        <f t="shared" si="45"/>
        <v>24.009999999999916</v>
      </c>
      <c r="AL81" s="10">
        <f t="shared" si="46"/>
        <v>42.499999999999773</v>
      </c>
      <c r="AM81" s="10">
        <f t="shared" si="47"/>
        <v>6.5192024052026314</v>
      </c>
      <c r="AN81"/>
      <c r="AO81"/>
      <c r="AP81"/>
      <c r="AQ81"/>
      <c r="AR81"/>
      <c r="AS81">
        <v>79.122</v>
      </c>
      <c r="AT81">
        <v>131.1</v>
      </c>
      <c r="AU81">
        <v>118.7</v>
      </c>
      <c r="AV81">
        <v>118</v>
      </c>
      <c r="AW81">
        <v>127.6</v>
      </c>
      <c r="AX81">
        <v>15.8</v>
      </c>
      <c r="AY81">
        <v>1</v>
      </c>
      <c r="AZ81">
        <v>0</v>
      </c>
      <c r="BA81">
        <v>19</v>
      </c>
      <c r="BB81">
        <v>-2</v>
      </c>
      <c r="BC81">
        <v>1</v>
      </c>
      <c r="BD81" s="1">
        <f t="shared" si="48"/>
        <v>13.099999999999994</v>
      </c>
      <c r="BE81" s="1">
        <f t="shared" si="48"/>
        <v>-8.8999999999999915</v>
      </c>
      <c r="BF81" s="1">
        <f t="shared" si="49"/>
        <v>171.60999999999984</v>
      </c>
      <c r="BG81" s="1">
        <f t="shared" si="49"/>
        <v>79.209999999999852</v>
      </c>
      <c r="BH81" s="1">
        <f t="shared" si="50"/>
        <v>250.81999999999971</v>
      </c>
      <c r="BI81" s="1">
        <f t="shared" si="51"/>
        <v>15.837297749300532</v>
      </c>
      <c r="BJ81"/>
      <c r="BK81"/>
      <c r="BL81"/>
      <c r="BM81"/>
      <c r="BN81"/>
      <c r="BO81">
        <v>103.623</v>
      </c>
      <c r="BP81">
        <v>107.1</v>
      </c>
      <c r="BQ81">
        <v>119.8</v>
      </c>
      <c r="BR81">
        <v>93.3</v>
      </c>
      <c r="BS81">
        <v>114.4</v>
      </c>
      <c r="BT81">
        <v>14.8</v>
      </c>
      <c r="BU81">
        <v>1</v>
      </c>
      <c r="BV81">
        <v>1</v>
      </c>
      <c r="BW81">
        <v>27</v>
      </c>
      <c r="BX81">
        <v>1</v>
      </c>
      <c r="BY81">
        <v>1</v>
      </c>
      <c r="BZ81" s="10">
        <f t="shared" si="52"/>
        <v>13.799999999999997</v>
      </c>
      <c r="CA81" s="10">
        <f t="shared" si="52"/>
        <v>5.3999999999999915</v>
      </c>
      <c r="CB81" s="10">
        <f t="shared" si="53"/>
        <v>190.43999999999991</v>
      </c>
      <c r="CC81" s="10">
        <f t="shared" si="53"/>
        <v>29.159999999999908</v>
      </c>
      <c r="CD81" s="10">
        <f t="shared" si="54"/>
        <v>219.59999999999982</v>
      </c>
      <c r="CE81" s="10">
        <f t="shared" si="55"/>
        <v>14.818906842274156</v>
      </c>
      <c r="CK81">
        <v>99.247</v>
      </c>
      <c r="CL81">
        <v>79.599999999999994</v>
      </c>
      <c r="CM81">
        <v>98.9</v>
      </c>
      <c r="CN81">
        <v>-1</v>
      </c>
      <c r="CO81">
        <v>-1</v>
      </c>
      <c r="CP81">
        <v>-1</v>
      </c>
      <c r="CQ81">
        <v>-1</v>
      </c>
      <c r="CR81">
        <v>0</v>
      </c>
      <c r="CS81">
        <v>24</v>
      </c>
      <c r="CT81">
        <v>-1</v>
      </c>
      <c r="CU81">
        <v>1</v>
      </c>
      <c r="CV81" s="1">
        <f t="shared" si="56"/>
        <v>-36.800000000000011</v>
      </c>
      <c r="CW81" s="1">
        <f t="shared" si="56"/>
        <v>-15.799999999999997</v>
      </c>
      <c r="CX81" s="1">
        <f t="shared" si="57"/>
        <v>1354.2400000000009</v>
      </c>
      <c r="CY81" s="1">
        <f t="shared" si="57"/>
        <v>249.6399999999999</v>
      </c>
      <c r="CZ81" s="1">
        <f t="shared" si="58"/>
        <v>1603.8800000000008</v>
      </c>
      <c r="DA81" s="1">
        <f t="shared" si="59"/>
        <v>40.048470632472359</v>
      </c>
      <c r="DB81"/>
      <c r="DC81"/>
      <c r="DD81"/>
      <c r="DE81"/>
      <c r="DF81"/>
      <c r="DG81" s="10">
        <v>102.717</v>
      </c>
      <c r="DH81" s="10">
        <v>148.4</v>
      </c>
      <c r="DI81" s="10">
        <v>114.7</v>
      </c>
      <c r="DJ81" s="10">
        <v>-1</v>
      </c>
      <c r="DK81" s="10">
        <v>-1</v>
      </c>
      <c r="DL81" s="10">
        <v>-1</v>
      </c>
      <c r="DM81" s="10">
        <v>-1</v>
      </c>
      <c r="DN81" s="10">
        <v>0</v>
      </c>
      <c r="DO81" s="10">
        <v>25</v>
      </c>
      <c r="DP81" s="10">
        <v>-1</v>
      </c>
      <c r="DQ81" s="10">
        <v>1</v>
      </c>
      <c r="DR81" s="10">
        <f t="shared" si="60"/>
        <v>35.600000000000009</v>
      </c>
      <c r="DS81" s="10">
        <f t="shared" si="60"/>
        <v>-26.899999999999991</v>
      </c>
      <c r="DT81" s="10">
        <f t="shared" si="61"/>
        <v>1267.3600000000006</v>
      </c>
      <c r="DU81" s="10">
        <f t="shared" si="61"/>
        <v>723.60999999999956</v>
      </c>
      <c r="DV81" s="10">
        <f t="shared" si="62"/>
        <v>1990.9700000000003</v>
      </c>
      <c r="DW81" s="10">
        <f t="shared" si="63"/>
        <v>44.620286865953702</v>
      </c>
      <c r="DX81"/>
      <c r="DY81"/>
      <c r="DZ81"/>
      <c r="EA81"/>
      <c r="EB81"/>
      <c r="EC81" s="1">
        <v>84.82</v>
      </c>
      <c r="ED81" s="1">
        <v>159.4</v>
      </c>
      <c r="EE81" s="1">
        <v>120.7</v>
      </c>
      <c r="EF81" s="1">
        <v>116.4</v>
      </c>
      <c r="EG81" s="1">
        <v>122.5</v>
      </c>
      <c r="EH81" s="1">
        <v>43</v>
      </c>
      <c r="EI81" s="1">
        <v>1</v>
      </c>
      <c r="EJ81" s="1">
        <v>1</v>
      </c>
      <c r="EK81" s="1">
        <v>21</v>
      </c>
      <c r="EL81" s="1">
        <v>1</v>
      </c>
      <c r="EM81" s="1">
        <v>1</v>
      </c>
      <c r="EN81" s="1">
        <f t="shared" si="64"/>
        <v>43</v>
      </c>
      <c r="EO81" s="1">
        <f t="shared" si="64"/>
        <v>-1.7999999999999972</v>
      </c>
      <c r="EP81" s="1">
        <f t="shared" si="65"/>
        <v>1849</v>
      </c>
      <c r="EQ81" s="1">
        <f t="shared" si="65"/>
        <v>3.2399999999999896</v>
      </c>
      <c r="ER81" s="1">
        <f t="shared" si="66"/>
        <v>1852.24</v>
      </c>
      <c r="ES81" s="1">
        <f t="shared" si="67"/>
        <v>43.03765792884181</v>
      </c>
      <c r="ET81"/>
      <c r="EU81"/>
      <c r="EV81"/>
      <c r="EW81"/>
      <c r="EX81"/>
      <c r="FJ81" s="10">
        <f t="shared" si="68"/>
        <v>0</v>
      </c>
      <c r="FK81" s="10">
        <f t="shared" si="68"/>
        <v>0</v>
      </c>
      <c r="FL81" s="10">
        <f t="shared" si="69"/>
        <v>0</v>
      </c>
      <c r="FM81" s="10">
        <f t="shared" si="69"/>
        <v>0</v>
      </c>
      <c r="FN81" s="10">
        <f t="shared" si="70"/>
        <v>0</v>
      </c>
      <c r="FO81" s="10">
        <f t="shared" si="71"/>
        <v>0</v>
      </c>
      <c r="FP81"/>
      <c r="FQ81"/>
      <c r="FR81"/>
      <c r="FS81"/>
      <c r="FT81"/>
    </row>
    <row r="82" spans="1:176" x14ac:dyDescent="0.35">
      <c r="A82">
        <v>72.631</v>
      </c>
      <c r="B82">
        <v>143.9</v>
      </c>
      <c r="C82">
        <v>96</v>
      </c>
      <c r="D82">
        <v>148.4</v>
      </c>
      <c r="E82">
        <v>94.2</v>
      </c>
      <c r="F82">
        <v>4.9000000000000004</v>
      </c>
      <c r="G82">
        <v>1</v>
      </c>
      <c r="H82">
        <v>1</v>
      </c>
      <c r="I82">
        <v>16</v>
      </c>
      <c r="J82">
        <v>1</v>
      </c>
      <c r="K82">
        <v>1</v>
      </c>
      <c r="L82" s="26">
        <f t="shared" si="40"/>
        <v>-4.5</v>
      </c>
      <c r="M82" s="26">
        <f t="shared" si="40"/>
        <v>1.7999999999999972</v>
      </c>
      <c r="N82" s="26">
        <f t="shared" si="41"/>
        <v>20.25</v>
      </c>
      <c r="O82" s="26">
        <f t="shared" si="41"/>
        <v>3.2399999999999896</v>
      </c>
      <c r="P82" s="26">
        <f t="shared" si="42"/>
        <v>23.489999999999988</v>
      </c>
      <c r="Q82" s="26">
        <f t="shared" si="43"/>
        <v>4.846648326421052</v>
      </c>
      <c r="W82">
        <v>91.846000000000004</v>
      </c>
      <c r="X82">
        <v>162.19999999999999</v>
      </c>
      <c r="Y82">
        <v>101.8</v>
      </c>
      <c r="Z82">
        <v>162.19999999999999</v>
      </c>
      <c r="AA82">
        <v>102.2</v>
      </c>
      <c r="AB82">
        <v>0.4</v>
      </c>
      <c r="AC82">
        <v>1</v>
      </c>
      <c r="AD82">
        <v>0</v>
      </c>
      <c r="AE82">
        <v>23</v>
      </c>
      <c r="AF82">
        <v>-2</v>
      </c>
      <c r="AG82">
        <v>1</v>
      </c>
      <c r="AH82" s="10">
        <f t="shared" si="44"/>
        <v>0</v>
      </c>
      <c r="AI82" s="10">
        <f t="shared" si="44"/>
        <v>-0.40000000000000568</v>
      </c>
      <c r="AJ82" s="10">
        <f t="shared" si="45"/>
        <v>0</v>
      </c>
      <c r="AK82" s="10">
        <f t="shared" si="45"/>
        <v>0.16000000000000456</v>
      </c>
      <c r="AL82" s="10">
        <f t="shared" si="46"/>
        <v>0.16000000000000456</v>
      </c>
      <c r="AM82" s="10">
        <f t="shared" si="47"/>
        <v>0.40000000000000568</v>
      </c>
      <c r="AN82"/>
      <c r="AO82"/>
      <c r="AP82"/>
      <c r="AQ82"/>
      <c r="AR82"/>
      <c r="AS82">
        <v>81.93</v>
      </c>
      <c r="AT82">
        <v>93.3</v>
      </c>
      <c r="AU82">
        <v>97.3</v>
      </c>
      <c r="AV82">
        <v>-1</v>
      </c>
      <c r="AW82">
        <v>-1</v>
      </c>
      <c r="AX82">
        <v>-1</v>
      </c>
      <c r="AY82">
        <v>-1</v>
      </c>
      <c r="AZ82">
        <v>0</v>
      </c>
      <c r="BA82">
        <v>19</v>
      </c>
      <c r="BB82">
        <v>-1</v>
      </c>
      <c r="BC82">
        <v>1</v>
      </c>
      <c r="BD82" s="1">
        <f t="shared" si="48"/>
        <v>-37.799999999999997</v>
      </c>
      <c r="BE82" s="1">
        <f t="shared" si="48"/>
        <v>-21.400000000000006</v>
      </c>
      <c r="BF82" s="1">
        <f t="shared" si="49"/>
        <v>1428.8399999999997</v>
      </c>
      <c r="BG82" s="1">
        <f t="shared" si="49"/>
        <v>457.96000000000026</v>
      </c>
      <c r="BH82" s="1">
        <f t="shared" si="50"/>
        <v>1886.8</v>
      </c>
      <c r="BI82" s="1">
        <f t="shared" si="51"/>
        <v>43.437311150668613</v>
      </c>
      <c r="BJ82"/>
      <c r="BK82"/>
      <c r="BL82"/>
      <c r="BM82"/>
      <c r="BN82"/>
      <c r="BO82">
        <v>107.69499999999999</v>
      </c>
      <c r="BP82">
        <v>82.4</v>
      </c>
      <c r="BQ82">
        <v>115.8</v>
      </c>
      <c r="BR82">
        <v>-1</v>
      </c>
      <c r="BS82">
        <v>-1</v>
      </c>
      <c r="BT82">
        <v>-1</v>
      </c>
      <c r="BU82">
        <v>-1</v>
      </c>
      <c r="BV82">
        <v>0</v>
      </c>
      <c r="BW82">
        <v>27</v>
      </c>
      <c r="BX82">
        <v>-1</v>
      </c>
      <c r="BY82">
        <v>1</v>
      </c>
      <c r="BZ82" s="10">
        <f t="shared" si="52"/>
        <v>-24.699999999999989</v>
      </c>
      <c r="CA82" s="10">
        <f t="shared" si="52"/>
        <v>-4</v>
      </c>
      <c r="CB82" s="10">
        <f t="shared" si="53"/>
        <v>610.08999999999946</v>
      </c>
      <c r="CC82" s="10">
        <f t="shared" si="53"/>
        <v>16</v>
      </c>
      <c r="CD82" s="10">
        <f t="shared" si="54"/>
        <v>626.08999999999946</v>
      </c>
      <c r="CE82" s="10">
        <f t="shared" si="55"/>
        <v>25.021790503479153</v>
      </c>
      <c r="CK82">
        <v>99.694999999999993</v>
      </c>
      <c r="CL82">
        <v>102.6</v>
      </c>
      <c r="CM82">
        <v>106.2</v>
      </c>
      <c r="CN82">
        <v>79.599999999999994</v>
      </c>
      <c r="CO82">
        <v>98.9</v>
      </c>
      <c r="CP82">
        <v>24.2</v>
      </c>
      <c r="CQ82">
        <v>1</v>
      </c>
      <c r="CR82">
        <v>1</v>
      </c>
      <c r="CS82">
        <v>25</v>
      </c>
      <c r="CT82">
        <v>1</v>
      </c>
      <c r="CU82">
        <v>1</v>
      </c>
      <c r="CV82" s="1">
        <f t="shared" si="56"/>
        <v>23</v>
      </c>
      <c r="CW82" s="1">
        <f t="shared" si="56"/>
        <v>7.2999999999999972</v>
      </c>
      <c r="CX82" s="1">
        <f t="shared" si="57"/>
        <v>529</v>
      </c>
      <c r="CY82" s="1">
        <f t="shared" si="57"/>
        <v>53.289999999999957</v>
      </c>
      <c r="CZ82" s="1">
        <f t="shared" si="58"/>
        <v>582.29</v>
      </c>
      <c r="DA82" s="1">
        <f t="shared" si="59"/>
        <v>24.130685858466599</v>
      </c>
      <c r="DB82"/>
      <c r="DC82"/>
      <c r="DD82"/>
      <c r="DE82"/>
      <c r="DF82"/>
      <c r="DG82" s="10">
        <v>103.053</v>
      </c>
      <c r="DH82" s="10">
        <v>143.9</v>
      </c>
      <c r="DI82" s="10">
        <v>116.4</v>
      </c>
      <c r="DJ82" s="10">
        <v>148.4</v>
      </c>
      <c r="DK82" s="10">
        <v>114.7</v>
      </c>
      <c r="DL82" s="10">
        <v>4.9000000000000004</v>
      </c>
      <c r="DM82" s="10">
        <v>1</v>
      </c>
      <c r="DN82" s="10">
        <v>1</v>
      </c>
      <c r="DO82" s="10">
        <v>26</v>
      </c>
      <c r="DP82" s="10">
        <v>1</v>
      </c>
      <c r="DQ82" s="10">
        <v>1</v>
      </c>
      <c r="DR82" s="10">
        <f t="shared" si="60"/>
        <v>-4.5</v>
      </c>
      <c r="DS82" s="10">
        <f t="shared" si="60"/>
        <v>1.7000000000000028</v>
      </c>
      <c r="DT82" s="10">
        <f t="shared" si="61"/>
        <v>20.25</v>
      </c>
      <c r="DU82" s="10">
        <f t="shared" si="61"/>
        <v>2.8900000000000095</v>
      </c>
      <c r="DV82" s="10">
        <f t="shared" si="62"/>
        <v>23.140000000000008</v>
      </c>
      <c r="DW82" s="10">
        <f t="shared" si="63"/>
        <v>4.8104053883222786</v>
      </c>
      <c r="DX82"/>
      <c r="DY82"/>
      <c r="DZ82"/>
      <c r="EA82"/>
      <c r="EB82"/>
      <c r="EC82" s="1">
        <v>84.995999999999995</v>
      </c>
      <c r="ED82" s="1">
        <v>180.5</v>
      </c>
      <c r="EE82" s="1">
        <v>150.30000000000001</v>
      </c>
      <c r="EF82" s="1">
        <v>159.4</v>
      </c>
      <c r="EG82" s="1">
        <v>120.7</v>
      </c>
      <c r="EH82" s="1">
        <v>36.4</v>
      </c>
      <c r="EI82" s="1">
        <v>1</v>
      </c>
      <c r="EJ82" s="1">
        <v>0</v>
      </c>
      <c r="EK82" s="1">
        <v>21</v>
      </c>
      <c r="EL82" s="1">
        <v>-2</v>
      </c>
      <c r="EM82" s="1">
        <v>1</v>
      </c>
      <c r="EN82" s="1">
        <f t="shared" si="64"/>
        <v>21.099999999999994</v>
      </c>
      <c r="EO82" s="1">
        <f t="shared" si="64"/>
        <v>29.600000000000009</v>
      </c>
      <c r="EP82" s="1">
        <f t="shared" si="65"/>
        <v>445.20999999999975</v>
      </c>
      <c r="EQ82" s="1">
        <f t="shared" si="65"/>
        <v>876.16000000000054</v>
      </c>
      <c r="ER82" s="1">
        <f t="shared" si="66"/>
        <v>1321.3700000000003</v>
      </c>
      <c r="ES82" s="1">
        <f t="shared" si="67"/>
        <v>36.350653364141891</v>
      </c>
      <c r="ET82"/>
      <c r="EU82"/>
      <c r="EV82"/>
      <c r="EW82"/>
      <c r="EX82"/>
      <c r="FJ82" s="10">
        <f t="shared" si="68"/>
        <v>0</v>
      </c>
      <c r="FK82" s="10">
        <f t="shared" si="68"/>
        <v>0</v>
      </c>
      <c r="FL82" s="10">
        <f t="shared" si="69"/>
        <v>0</v>
      </c>
      <c r="FM82" s="10">
        <f t="shared" si="69"/>
        <v>0</v>
      </c>
      <c r="FN82" s="10">
        <f t="shared" si="70"/>
        <v>0</v>
      </c>
      <c r="FO82" s="10">
        <f t="shared" si="71"/>
        <v>0</v>
      </c>
      <c r="FP82"/>
      <c r="FQ82"/>
      <c r="FR82"/>
      <c r="FS82"/>
      <c r="FT82"/>
    </row>
    <row r="83" spans="1:176" x14ac:dyDescent="0.35">
      <c r="A83">
        <v>77.983000000000004</v>
      </c>
      <c r="B83">
        <v>203.5</v>
      </c>
      <c r="C83">
        <v>110.2</v>
      </c>
      <c r="D83">
        <v>-1</v>
      </c>
      <c r="E83">
        <v>-1</v>
      </c>
      <c r="F83">
        <v>-1</v>
      </c>
      <c r="G83">
        <v>-1</v>
      </c>
      <c r="H83">
        <v>0</v>
      </c>
      <c r="I83">
        <v>16</v>
      </c>
      <c r="J83">
        <v>-1</v>
      </c>
      <c r="K83">
        <v>1</v>
      </c>
      <c r="L83" s="26">
        <f t="shared" si="40"/>
        <v>59.599999999999994</v>
      </c>
      <c r="M83" s="26">
        <f t="shared" si="40"/>
        <v>14.200000000000003</v>
      </c>
      <c r="N83" s="26">
        <f t="shared" si="41"/>
        <v>3552.1599999999994</v>
      </c>
      <c r="O83" s="26">
        <f t="shared" si="41"/>
        <v>201.64000000000007</v>
      </c>
      <c r="P83" s="26">
        <f t="shared" si="42"/>
        <v>3753.7999999999993</v>
      </c>
      <c r="Q83" s="26">
        <f t="shared" si="43"/>
        <v>61.268262583494234</v>
      </c>
      <c r="W83">
        <v>92.006</v>
      </c>
      <c r="X83">
        <v>111.9</v>
      </c>
      <c r="Y83">
        <v>21.6</v>
      </c>
      <c r="Z83">
        <v>162.19999999999999</v>
      </c>
      <c r="AA83">
        <v>101.8</v>
      </c>
      <c r="AB83">
        <v>94.7</v>
      </c>
      <c r="AC83">
        <v>3</v>
      </c>
      <c r="AD83">
        <v>0</v>
      </c>
      <c r="AE83">
        <v>23</v>
      </c>
      <c r="AF83">
        <v>-2</v>
      </c>
      <c r="AG83">
        <v>1</v>
      </c>
      <c r="AH83" s="10">
        <f t="shared" si="44"/>
        <v>-50.299999999999983</v>
      </c>
      <c r="AI83" s="10">
        <f t="shared" si="44"/>
        <v>-80.199999999999989</v>
      </c>
      <c r="AJ83" s="10">
        <f t="shared" si="45"/>
        <v>2530.0899999999983</v>
      </c>
      <c r="AK83" s="10">
        <f t="shared" si="45"/>
        <v>6432.0399999999981</v>
      </c>
      <c r="AL83" s="10">
        <f t="shared" si="46"/>
        <v>8962.1299999999974</v>
      </c>
      <c r="AM83" s="10">
        <f t="shared" si="47"/>
        <v>94.668526977026517</v>
      </c>
      <c r="AN83"/>
      <c r="AO83"/>
      <c r="AP83"/>
      <c r="AQ83"/>
      <c r="AR83"/>
      <c r="AS83">
        <v>82.873999999999995</v>
      </c>
      <c r="AT83">
        <v>122.3</v>
      </c>
      <c r="AU83">
        <v>126</v>
      </c>
      <c r="AV83">
        <v>93.3</v>
      </c>
      <c r="AW83">
        <v>97.3</v>
      </c>
      <c r="AX83">
        <v>40.799999999999997</v>
      </c>
      <c r="AY83">
        <v>1</v>
      </c>
      <c r="AZ83">
        <v>1</v>
      </c>
      <c r="BA83">
        <v>20</v>
      </c>
      <c r="BB83">
        <v>1</v>
      </c>
      <c r="BC83">
        <v>1</v>
      </c>
      <c r="BD83" s="1">
        <f t="shared" si="48"/>
        <v>29</v>
      </c>
      <c r="BE83" s="1">
        <f t="shared" si="48"/>
        <v>28.700000000000003</v>
      </c>
      <c r="BF83" s="1">
        <f t="shared" si="49"/>
        <v>841</v>
      </c>
      <c r="BG83" s="1">
        <f t="shared" si="49"/>
        <v>823.69000000000017</v>
      </c>
      <c r="BH83" s="1">
        <f t="shared" si="50"/>
        <v>1664.69</v>
      </c>
      <c r="BI83" s="1">
        <f t="shared" si="51"/>
        <v>40.800612740496923</v>
      </c>
      <c r="BJ83"/>
      <c r="BK83"/>
      <c r="BL83"/>
      <c r="BM83"/>
      <c r="BN83"/>
      <c r="BO83">
        <v>108.471</v>
      </c>
      <c r="BP83">
        <v>176</v>
      </c>
      <c r="BQ83">
        <v>96</v>
      </c>
      <c r="BR83">
        <v>82.4</v>
      </c>
      <c r="BS83">
        <v>115.8</v>
      </c>
      <c r="BT83">
        <v>95.7</v>
      </c>
      <c r="BU83">
        <v>3</v>
      </c>
      <c r="BV83">
        <v>0</v>
      </c>
      <c r="BW83">
        <v>27</v>
      </c>
      <c r="BX83">
        <v>0</v>
      </c>
      <c r="BY83">
        <v>1</v>
      </c>
      <c r="BZ83" s="10">
        <f t="shared" si="52"/>
        <v>93.6</v>
      </c>
      <c r="CA83" s="10">
        <f t="shared" si="52"/>
        <v>-19.799999999999997</v>
      </c>
      <c r="CB83" s="10">
        <f t="shared" si="53"/>
        <v>8760.9599999999991</v>
      </c>
      <c r="CC83" s="10">
        <f t="shared" si="53"/>
        <v>392.03999999999991</v>
      </c>
      <c r="CD83" s="10">
        <f t="shared" si="54"/>
        <v>9152.9999999999982</v>
      </c>
      <c r="CE83" s="10">
        <f t="shared" si="55"/>
        <v>95.671312314611839</v>
      </c>
      <c r="CK83">
        <v>103.407</v>
      </c>
      <c r="CL83">
        <v>106.2</v>
      </c>
      <c r="CM83">
        <v>103.5</v>
      </c>
      <c r="CN83">
        <v>-1</v>
      </c>
      <c r="CO83">
        <v>-1</v>
      </c>
      <c r="CP83">
        <v>-1</v>
      </c>
      <c r="CQ83">
        <v>-1</v>
      </c>
      <c r="CR83">
        <v>0</v>
      </c>
      <c r="CS83">
        <v>25</v>
      </c>
      <c r="CT83">
        <v>-1</v>
      </c>
      <c r="CU83">
        <v>1</v>
      </c>
      <c r="CV83" s="1">
        <f t="shared" si="56"/>
        <v>3.6000000000000085</v>
      </c>
      <c r="CW83" s="1">
        <f t="shared" si="56"/>
        <v>-2.7000000000000028</v>
      </c>
      <c r="CX83" s="1">
        <f t="shared" si="57"/>
        <v>12.960000000000061</v>
      </c>
      <c r="CY83" s="1">
        <f t="shared" si="57"/>
        <v>7.2900000000000151</v>
      </c>
      <c r="CZ83" s="1">
        <f t="shared" si="58"/>
        <v>20.250000000000078</v>
      </c>
      <c r="DA83" s="1">
        <f t="shared" si="59"/>
        <v>4.5000000000000089</v>
      </c>
      <c r="DB83"/>
      <c r="DC83"/>
      <c r="DD83"/>
      <c r="DE83"/>
      <c r="DF83"/>
      <c r="DG83" s="10">
        <v>106.413</v>
      </c>
      <c r="DH83" s="10">
        <v>89.1</v>
      </c>
      <c r="DI83" s="10">
        <v>114.7</v>
      </c>
      <c r="DJ83" s="10">
        <v>-1</v>
      </c>
      <c r="DK83" s="10">
        <v>-1</v>
      </c>
      <c r="DL83" s="10">
        <v>-1</v>
      </c>
      <c r="DM83" s="10">
        <v>-1</v>
      </c>
      <c r="DN83" s="10">
        <v>0</v>
      </c>
      <c r="DO83" s="10">
        <v>26</v>
      </c>
      <c r="DP83" s="10">
        <v>-1</v>
      </c>
      <c r="DQ83" s="10">
        <v>1</v>
      </c>
      <c r="DR83" s="10">
        <f t="shared" si="60"/>
        <v>-54.800000000000011</v>
      </c>
      <c r="DS83" s="10">
        <f t="shared" si="60"/>
        <v>-1.7000000000000028</v>
      </c>
      <c r="DT83" s="10">
        <f t="shared" si="61"/>
        <v>3003.0400000000013</v>
      </c>
      <c r="DU83" s="10">
        <f t="shared" si="61"/>
        <v>2.8900000000000095</v>
      </c>
      <c r="DV83" s="10">
        <f t="shared" si="62"/>
        <v>3005.9300000000012</v>
      </c>
      <c r="DW83" s="10">
        <f t="shared" si="63"/>
        <v>54.826362272177072</v>
      </c>
      <c r="DX83"/>
      <c r="DY83"/>
      <c r="DZ83"/>
      <c r="EA83"/>
      <c r="EB83"/>
      <c r="EC83" s="1">
        <v>89.067999999999998</v>
      </c>
      <c r="ED83" s="1">
        <v>106.4</v>
      </c>
      <c r="EE83" s="1">
        <v>159</v>
      </c>
      <c r="EF83" s="1">
        <v>-1</v>
      </c>
      <c r="EG83" s="1">
        <v>-1</v>
      </c>
      <c r="EH83" s="1">
        <v>-1</v>
      </c>
      <c r="EI83" s="1">
        <v>-1</v>
      </c>
      <c r="EJ83" s="1">
        <v>0</v>
      </c>
      <c r="EK83" s="1">
        <v>21</v>
      </c>
      <c r="EL83" s="1">
        <v>-1</v>
      </c>
      <c r="EM83" s="1">
        <v>1</v>
      </c>
      <c r="EN83" s="1">
        <f t="shared" si="64"/>
        <v>-74.099999999999994</v>
      </c>
      <c r="EO83" s="1">
        <f t="shared" si="64"/>
        <v>8.6999999999999886</v>
      </c>
      <c r="EP83" s="1">
        <f t="shared" si="65"/>
        <v>5490.8099999999995</v>
      </c>
      <c r="EQ83" s="1">
        <f t="shared" si="65"/>
        <v>75.689999999999799</v>
      </c>
      <c r="ER83" s="1">
        <f t="shared" si="66"/>
        <v>5566.4999999999991</v>
      </c>
      <c r="ES83" s="1">
        <f t="shared" si="67"/>
        <v>74.608980692675317</v>
      </c>
      <c r="ET83"/>
      <c r="EU83"/>
      <c r="EV83"/>
      <c r="EW83"/>
      <c r="EX83"/>
      <c r="FJ83" s="10">
        <f t="shared" si="68"/>
        <v>0</v>
      </c>
      <c r="FK83" s="10">
        <f t="shared" si="68"/>
        <v>0</v>
      </c>
      <c r="FL83" s="10">
        <f t="shared" si="69"/>
        <v>0</v>
      </c>
      <c r="FM83" s="10">
        <f t="shared" si="69"/>
        <v>0</v>
      </c>
      <c r="FN83" s="10">
        <f t="shared" si="70"/>
        <v>0</v>
      </c>
      <c r="FO83" s="10">
        <f t="shared" si="71"/>
        <v>0</v>
      </c>
      <c r="FP83"/>
      <c r="FQ83"/>
      <c r="FR83"/>
      <c r="FS83"/>
      <c r="FT83"/>
    </row>
    <row r="84" spans="1:176" x14ac:dyDescent="0.35">
      <c r="A84">
        <v>78.566999999999993</v>
      </c>
      <c r="B84">
        <v>235.6</v>
      </c>
      <c r="C84">
        <v>111.3</v>
      </c>
      <c r="D84">
        <v>203.5</v>
      </c>
      <c r="E84">
        <v>110.2</v>
      </c>
      <c r="F84">
        <v>32.1</v>
      </c>
      <c r="G84">
        <v>1</v>
      </c>
      <c r="H84">
        <v>1</v>
      </c>
      <c r="I84">
        <v>17</v>
      </c>
      <c r="J84">
        <v>1</v>
      </c>
      <c r="K84">
        <v>1</v>
      </c>
      <c r="L84" s="26">
        <f t="shared" si="40"/>
        <v>32.099999999999994</v>
      </c>
      <c r="M84" s="26">
        <f t="shared" si="40"/>
        <v>1.0999999999999943</v>
      </c>
      <c r="N84" s="26">
        <f t="shared" si="41"/>
        <v>1030.4099999999996</v>
      </c>
      <c r="O84" s="26">
        <f t="shared" si="41"/>
        <v>1.2099999999999875</v>
      </c>
      <c r="P84" s="26">
        <f t="shared" si="42"/>
        <v>1031.6199999999997</v>
      </c>
      <c r="Q84" s="26">
        <f t="shared" si="43"/>
        <v>32.11884182220772</v>
      </c>
      <c r="W84">
        <v>94.397999999999996</v>
      </c>
      <c r="X84">
        <v>130.19999999999999</v>
      </c>
      <c r="Y84">
        <v>98</v>
      </c>
      <c r="Z84">
        <v>-1</v>
      </c>
      <c r="AA84">
        <v>-1</v>
      </c>
      <c r="AB84">
        <v>-1</v>
      </c>
      <c r="AC84">
        <v>-1</v>
      </c>
      <c r="AD84">
        <v>0</v>
      </c>
      <c r="AE84">
        <v>23</v>
      </c>
      <c r="AF84">
        <v>-1</v>
      </c>
      <c r="AG84">
        <v>1</v>
      </c>
      <c r="AH84" s="10">
        <f t="shared" si="44"/>
        <v>18.299999999999983</v>
      </c>
      <c r="AI84" s="10">
        <f t="shared" si="44"/>
        <v>76.400000000000006</v>
      </c>
      <c r="AJ84" s="10">
        <f t="shared" si="45"/>
        <v>334.88999999999936</v>
      </c>
      <c r="AK84" s="10">
        <f t="shared" si="45"/>
        <v>5836.9600000000009</v>
      </c>
      <c r="AL84" s="10">
        <f t="shared" si="46"/>
        <v>6171.85</v>
      </c>
      <c r="AM84" s="10">
        <f t="shared" si="47"/>
        <v>78.561122700735382</v>
      </c>
      <c r="AN84"/>
      <c r="AO84"/>
      <c r="AP84"/>
      <c r="AQ84"/>
      <c r="AR84"/>
      <c r="AS84">
        <v>85.337999999999994</v>
      </c>
      <c r="AT84">
        <v>134.69999999999999</v>
      </c>
      <c r="AU84">
        <v>84.6</v>
      </c>
      <c r="AV84">
        <v>-1</v>
      </c>
      <c r="AW84">
        <v>-1</v>
      </c>
      <c r="AX84">
        <v>-1</v>
      </c>
      <c r="AY84">
        <v>-1</v>
      </c>
      <c r="AZ84">
        <v>0</v>
      </c>
      <c r="BA84">
        <v>20</v>
      </c>
      <c r="BB84">
        <v>-1</v>
      </c>
      <c r="BC84">
        <v>1</v>
      </c>
      <c r="BD84" s="1">
        <f t="shared" si="48"/>
        <v>12.399999999999991</v>
      </c>
      <c r="BE84" s="1">
        <f t="shared" si="48"/>
        <v>-41.400000000000006</v>
      </c>
      <c r="BF84" s="1">
        <f t="shared" si="49"/>
        <v>153.75999999999979</v>
      </c>
      <c r="BG84" s="1">
        <f t="shared" si="49"/>
        <v>1713.9600000000005</v>
      </c>
      <c r="BH84" s="1">
        <f t="shared" si="50"/>
        <v>1867.7200000000003</v>
      </c>
      <c r="BI84" s="1">
        <f t="shared" si="51"/>
        <v>43.217126234862036</v>
      </c>
      <c r="BJ84"/>
      <c r="BK84"/>
      <c r="BL84"/>
      <c r="BM84"/>
      <c r="BN84"/>
      <c r="BO84">
        <v>108.831</v>
      </c>
      <c r="BP84">
        <v>194.3</v>
      </c>
      <c r="BQ84">
        <v>107.1</v>
      </c>
      <c r="BR84">
        <v>176</v>
      </c>
      <c r="BS84">
        <v>96</v>
      </c>
      <c r="BT84">
        <v>21.4</v>
      </c>
      <c r="BU84">
        <v>1</v>
      </c>
      <c r="BV84">
        <v>1</v>
      </c>
      <c r="BW84">
        <v>28</v>
      </c>
      <c r="BX84">
        <v>1</v>
      </c>
      <c r="BY84">
        <v>1</v>
      </c>
      <c r="BZ84" s="10">
        <f t="shared" si="52"/>
        <v>18.300000000000011</v>
      </c>
      <c r="CA84" s="10">
        <f t="shared" si="52"/>
        <v>11.099999999999994</v>
      </c>
      <c r="CB84" s="10">
        <f t="shared" si="53"/>
        <v>334.89000000000044</v>
      </c>
      <c r="CC84" s="10">
        <f t="shared" si="53"/>
        <v>123.20999999999988</v>
      </c>
      <c r="CD84" s="10">
        <f t="shared" si="54"/>
        <v>458.10000000000031</v>
      </c>
      <c r="CE84" s="10">
        <f t="shared" si="55"/>
        <v>21.403270778084369</v>
      </c>
      <c r="CK84">
        <v>103.767</v>
      </c>
      <c r="CL84">
        <v>121.1</v>
      </c>
      <c r="CM84">
        <v>115.8</v>
      </c>
      <c r="CN84">
        <v>106.2</v>
      </c>
      <c r="CO84">
        <v>103.5</v>
      </c>
      <c r="CP84">
        <v>19.3</v>
      </c>
      <c r="CQ84">
        <v>1</v>
      </c>
      <c r="CR84">
        <v>1</v>
      </c>
      <c r="CS84">
        <v>26</v>
      </c>
      <c r="CT84">
        <v>1</v>
      </c>
      <c r="CU84">
        <v>1</v>
      </c>
      <c r="CV84" s="1">
        <f t="shared" ref="CV84:CV131" si="72">CL84-CL83</f>
        <v>14.899999999999991</v>
      </c>
      <c r="CW84" s="1">
        <f t="shared" ref="CW84:CW131" si="73">CM84-CM83</f>
        <v>12.299999999999997</v>
      </c>
      <c r="CX84" s="1">
        <f t="shared" ref="CX84:CX131" si="74">CV84^2</f>
        <v>222.00999999999974</v>
      </c>
      <c r="CY84" s="1">
        <f t="shared" ref="CY84:CY131" si="75">CW84^2</f>
        <v>151.28999999999994</v>
      </c>
      <c r="CZ84" s="1">
        <f t="shared" ref="CZ84:CZ131" si="76">CX84+CY84</f>
        <v>373.29999999999967</v>
      </c>
      <c r="DA84" s="1">
        <f t="shared" ref="DA84:DA131" si="77">SQRT(CZ84)</f>
        <v>19.32097306038181</v>
      </c>
      <c r="DB84"/>
      <c r="DC84"/>
      <c r="DD84"/>
      <c r="DE84"/>
      <c r="DF84"/>
      <c r="DG84" s="10">
        <v>106.765</v>
      </c>
      <c r="DH84" s="10">
        <v>107.1</v>
      </c>
      <c r="DI84" s="10">
        <v>125.1</v>
      </c>
      <c r="DJ84" s="10">
        <v>89.1</v>
      </c>
      <c r="DK84" s="10">
        <v>114.7</v>
      </c>
      <c r="DL84" s="10">
        <v>20.9</v>
      </c>
      <c r="DM84" s="10">
        <v>1</v>
      </c>
      <c r="DN84" s="10">
        <v>1</v>
      </c>
      <c r="DO84" s="10">
        <v>27</v>
      </c>
      <c r="DP84" s="10">
        <v>1</v>
      </c>
      <c r="DQ84" s="10">
        <v>1</v>
      </c>
      <c r="DR84" s="10">
        <f t="shared" ref="DR84:DR116" si="78">DH84-DH83</f>
        <v>18</v>
      </c>
      <c r="DS84" s="10">
        <f t="shared" ref="DS84:DS116" si="79">DI84-DI83</f>
        <v>10.399999999999991</v>
      </c>
      <c r="DT84" s="10">
        <f t="shared" ref="DT84:DT116" si="80">DR84^2</f>
        <v>324</v>
      </c>
      <c r="DU84" s="10">
        <f t="shared" ref="DU84:DU116" si="81">DS84^2</f>
        <v>108.15999999999983</v>
      </c>
      <c r="DV84" s="10">
        <f t="shared" ref="DV84:DV116" si="82">DT84+DU84</f>
        <v>432.15999999999985</v>
      </c>
      <c r="DW84" s="10">
        <f t="shared" ref="DW84:DW116" si="83">SQRT(DV84)</f>
        <v>20.788458336298049</v>
      </c>
      <c r="DX84"/>
      <c r="DY84"/>
      <c r="DZ84"/>
      <c r="EA84"/>
      <c r="EB84"/>
      <c r="EC84" s="1">
        <v>89.507999999999996</v>
      </c>
      <c r="ED84" s="1">
        <v>157.9</v>
      </c>
      <c r="EE84" s="1">
        <v>107.1</v>
      </c>
      <c r="EF84" s="1">
        <v>106.4</v>
      </c>
      <c r="EG84" s="1">
        <v>159</v>
      </c>
      <c r="EH84" s="1">
        <v>73.099999999999994</v>
      </c>
      <c r="EI84" s="1">
        <v>2</v>
      </c>
      <c r="EJ84" s="1">
        <v>0</v>
      </c>
      <c r="EK84" s="1">
        <v>21</v>
      </c>
      <c r="EL84" s="1">
        <v>0</v>
      </c>
      <c r="EM84" s="1">
        <v>1</v>
      </c>
      <c r="EN84" s="1">
        <f t="shared" si="64"/>
        <v>51.5</v>
      </c>
      <c r="EO84" s="1">
        <f t="shared" si="64"/>
        <v>-51.900000000000006</v>
      </c>
      <c r="EP84" s="1">
        <f t="shared" si="65"/>
        <v>2652.25</v>
      </c>
      <c r="EQ84" s="1">
        <f t="shared" si="65"/>
        <v>2693.6100000000006</v>
      </c>
      <c r="ER84" s="1">
        <f t="shared" si="66"/>
        <v>5345.8600000000006</v>
      </c>
      <c r="ES84" s="1">
        <f t="shared" si="67"/>
        <v>73.115388257192478</v>
      </c>
      <c r="ET84"/>
      <c r="EU84"/>
      <c r="EV84"/>
      <c r="EW84"/>
      <c r="EX84"/>
      <c r="FJ84" s="10">
        <f t="shared" si="68"/>
        <v>0</v>
      </c>
      <c r="FK84" s="10">
        <f t="shared" si="68"/>
        <v>0</v>
      </c>
      <c r="FL84" s="10">
        <f t="shared" si="69"/>
        <v>0</v>
      </c>
      <c r="FM84" s="10">
        <f t="shared" si="69"/>
        <v>0</v>
      </c>
      <c r="FN84" s="10">
        <f t="shared" si="70"/>
        <v>0</v>
      </c>
      <c r="FO84" s="10">
        <f t="shared" si="71"/>
        <v>0</v>
      </c>
      <c r="FP84"/>
      <c r="FQ84"/>
      <c r="FR84"/>
      <c r="FS84"/>
      <c r="FT84"/>
    </row>
    <row r="85" spans="1:176" x14ac:dyDescent="0.35">
      <c r="A85">
        <v>83.974999999999994</v>
      </c>
      <c r="B85">
        <v>185.3</v>
      </c>
      <c r="C85">
        <v>134.9</v>
      </c>
      <c r="D85">
        <v>-1</v>
      </c>
      <c r="E85">
        <v>-1</v>
      </c>
      <c r="F85">
        <v>-1</v>
      </c>
      <c r="G85">
        <v>-1</v>
      </c>
      <c r="H85">
        <v>0</v>
      </c>
      <c r="I85">
        <v>17</v>
      </c>
      <c r="J85">
        <v>-1</v>
      </c>
      <c r="K85">
        <v>1</v>
      </c>
      <c r="L85" s="26">
        <f t="shared" si="40"/>
        <v>-50.299999999999983</v>
      </c>
      <c r="M85" s="26">
        <f t="shared" si="40"/>
        <v>23.600000000000009</v>
      </c>
      <c r="N85" s="26">
        <f t="shared" si="41"/>
        <v>2530.0899999999983</v>
      </c>
      <c r="O85" s="26">
        <f t="shared" si="41"/>
        <v>556.96000000000038</v>
      </c>
      <c r="P85" s="26">
        <f t="shared" si="42"/>
        <v>3087.0499999999988</v>
      </c>
      <c r="Q85" s="26">
        <f t="shared" si="43"/>
        <v>55.561227488240384</v>
      </c>
      <c r="W85">
        <v>95.206000000000003</v>
      </c>
      <c r="X85">
        <v>125.9</v>
      </c>
      <c r="Y85">
        <v>111.8</v>
      </c>
      <c r="Z85">
        <v>130.19999999999999</v>
      </c>
      <c r="AA85">
        <v>98</v>
      </c>
      <c r="AB85">
        <v>14.5</v>
      </c>
      <c r="AC85">
        <v>1</v>
      </c>
      <c r="AD85">
        <v>1</v>
      </c>
      <c r="AE85">
        <v>24</v>
      </c>
      <c r="AF85">
        <v>1</v>
      </c>
      <c r="AG85">
        <v>1</v>
      </c>
      <c r="AH85" s="10">
        <f t="shared" si="44"/>
        <v>-4.2999999999999829</v>
      </c>
      <c r="AI85" s="10">
        <f t="shared" si="44"/>
        <v>13.799999999999997</v>
      </c>
      <c r="AJ85" s="10">
        <f t="shared" si="45"/>
        <v>18.489999999999853</v>
      </c>
      <c r="AK85" s="10">
        <f t="shared" si="45"/>
        <v>190.43999999999991</v>
      </c>
      <c r="AL85" s="10">
        <f t="shared" si="46"/>
        <v>208.92999999999978</v>
      </c>
      <c r="AM85" s="10">
        <f t="shared" si="47"/>
        <v>14.454411091428103</v>
      </c>
      <c r="AN85"/>
      <c r="AO85"/>
      <c r="AP85"/>
      <c r="AQ85"/>
      <c r="AR85"/>
      <c r="AS85">
        <v>85.674000000000007</v>
      </c>
      <c r="AT85">
        <v>130.19999999999999</v>
      </c>
      <c r="AU85">
        <v>91.7</v>
      </c>
      <c r="AV85">
        <v>134.69999999999999</v>
      </c>
      <c r="AW85">
        <v>84.6</v>
      </c>
      <c r="AX85">
        <v>8.4</v>
      </c>
      <c r="AY85">
        <v>1</v>
      </c>
      <c r="AZ85">
        <v>1</v>
      </c>
      <c r="BA85">
        <v>21</v>
      </c>
      <c r="BB85">
        <v>1</v>
      </c>
      <c r="BC85">
        <v>1</v>
      </c>
      <c r="BD85" s="1">
        <f t="shared" si="48"/>
        <v>-4.5</v>
      </c>
      <c r="BE85" s="1">
        <f t="shared" si="48"/>
        <v>7.1000000000000085</v>
      </c>
      <c r="BF85" s="1">
        <f t="shared" si="49"/>
        <v>20.25</v>
      </c>
      <c r="BG85" s="1">
        <f t="shared" si="49"/>
        <v>50.410000000000124</v>
      </c>
      <c r="BH85" s="1">
        <f t="shared" si="50"/>
        <v>70.660000000000124</v>
      </c>
      <c r="BI85" s="1">
        <f t="shared" si="51"/>
        <v>8.4059502734670115</v>
      </c>
      <c r="BJ85"/>
      <c r="BK85"/>
      <c r="BL85"/>
      <c r="BM85"/>
      <c r="BN85"/>
      <c r="BO85">
        <v>108.879</v>
      </c>
      <c r="BP85">
        <v>208.1</v>
      </c>
      <c r="BQ85">
        <v>110.2</v>
      </c>
      <c r="BR85">
        <v>194.3</v>
      </c>
      <c r="BS85">
        <v>107.1</v>
      </c>
      <c r="BT85">
        <v>14.1</v>
      </c>
      <c r="BU85">
        <v>1</v>
      </c>
      <c r="BV85">
        <v>0</v>
      </c>
      <c r="BW85">
        <v>28</v>
      </c>
      <c r="BX85">
        <v>-2</v>
      </c>
      <c r="BY85">
        <v>1</v>
      </c>
      <c r="BZ85" s="10">
        <f t="shared" si="52"/>
        <v>13.799999999999983</v>
      </c>
      <c r="CA85" s="10">
        <f t="shared" si="52"/>
        <v>3.1000000000000085</v>
      </c>
      <c r="CB85" s="10">
        <f t="shared" si="53"/>
        <v>190.43999999999954</v>
      </c>
      <c r="CC85" s="10">
        <f t="shared" si="53"/>
        <v>9.6100000000000527</v>
      </c>
      <c r="CD85" s="10">
        <f t="shared" si="54"/>
        <v>200.04999999999959</v>
      </c>
      <c r="CE85" s="10">
        <f t="shared" si="55"/>
        <v>14.143903280212276</v>
      </c>
      <c r="CK85">
        <v>103.967</v>
      </c>
      <c r="CL85">
        <v>134.69999999999999</v>
      </c>
      <c r="CM85">
        <v>113.1</v>
      </c>
      <c r="CN85">
        <v>121.1</v>
      </c>
      <c r="CO85">
        <v>115.8</v>
      </c>
      <c r="CP85">
        <v>13.8</v>
      </c>
      <c r="CQ85">
        <v>1</v>
      </c>
      <c r="CR85">
        <v>0</v>
      </c>
      <c r="CS85">
        <v>26</v>
      </c>
      <c r="CT85">
        <v>-2</v>
      </c>
      <c r="CU85">
        <v>1</v>
      </c>
      <c r="CV85" s="1">
        <f t="shared" si="72"/>
        <v>13.599999999999994</v>
      </c>
      <c r="CW85" s="1">
        <f t="shared" si="73"/>
        <v>-2.7000000000000028</v>
      </c>
      <c r="CX85" s="1">
        <f t="shared" si="74"/>
        <v>184.95999999999984</v>
      </c>
      <c r="CY85" s="1">
        <f t="shared" si="75"/>
        <v>7.2900000000000151</v>
      </c>
      <c r="CZ85" s="1">
        <f t="shared" si="76"/>
        <v>192.24999999999986</v>
      </c>
      <c r="DA85" s="1">
        <f t="shared" si="77"/>
        <v>13.865424623862042</v>
      </c>
      <c r="DB85"/>
      <c r="DC85"/>
      <c r="DD85"/>
      <c r="DE85"/>
      <c r="DF85"/>
      <c r="DG85" s="10">
        <v>109.93300000000001</v>
      </c>
      <c r="DH85" s="10">
        <v>70.5</v>
      </c>
      <c r="DI85" s="10">
        <v>97.7</v>
      </c>
      <c r="DJ85" s="10">
        <v>-1</v>
      </c>
      <c r="DK85" s="10">
        <v>-1</v>
      </c>
      <c r="DL85" s="10">
        <v>-1</v>
      </c>
      <c r="DM85" s="10">
        <v>-1</v>
      </c>
      <c r="DN85" s="10">
        <v>0</v>
      </c>
      <c r="DO85" s="10">
        <v>27</v>
      </c>
      <c r="DP85" s="10">
        <v>-1</v>
      </c>
      <c r="DQ85" s="10">
        <v>1</v>
      </c>
      <c r="DR85" s="10">
        <f t="shared" si="78"/>
        <v>-36.599999999999994</v>
      </c>
      <c r="DS85" s="10">
        <f t="shared" si="79"/>
        <v>-27.399999999999991</v>
      </c>
      <c r="DT85" s="10">
        <f t="shared" si="80"/>
        <v>1339.5599999999995</v>
      </c>
      <c r="DU85" s="10">
        <f t="shared" si="81"/>
        <v>750.75999999999954</v>
      </c>
      <c r="DV85" s="10">
        <f t="shared" si="82"/>
        <v>2090.3199999999988</v>
      </c>
      <c r="DW85" s="10">
        <f t="shared" si="83"/>
        <v>45.720017497809415</v>
      </c>
      <c r="DX85"/>
      <c r="DY85"/>
      <c r="DZ85"/>
      <c r="EA85"/>
      <c r="EB85"/>
      <c r="EC85" s="1">
        <v>89.715999999999994</v>
      </c>
      <c r="ED85" s="1">
        <v>162.19999999999999</v>
      </c>
      <c r="EE85" s="1">
        <v>117.1</v>
      </c>
      <c r="EF85" s="1">
        <v>157.9</v>
      </c>
      <c r="EG85" s="1">
        <v>107.1</v>
      </c>
      <c r="EH85" s="1">
        <v>10.9</v>
      </c>
      <c r="EI85" s="1">
        <v>1</v>
      </c>
      <c r="EJ85" s="1">
        <v>1</v>
      </c>
      <c r="EK85" s="1">
        <v>22</v>
      </c>
      <c r="EL85" s="1">
        <v>1</v>
      </c>
      <c r="EM85" s="1">
        <v>1</v>
      </c>
      <c r="EN85" s="1">
        <f t="shared" si="64"/>
        <v>4.2999999999999829</v>
      </c>
      <c r="EO85" s="1">
        <f t="shared" si="64"/>
        <v>10</v>
      </c>
      <c r="EP85" s="1">
        <f t="shared" si="65"/>
        <v>18.489999999999853</v>
      </c>
      <c r="EQ85" s="1">
        <f t="shared" si="65"/>
        <v>100</v>
      </c>
      <c r="ER85" s="1">
        <f t="shared" si="66"/>
        <v>118.48999999999985</v>
      </c>
      <c r="ES85" s="1">
        <f t="shared" si="67"/>
        <v>10.885311203635837</v>
      </c>
      <c r="ET85"/>
      <c r="EU85"/>
      <c r="EV85"/>
      <c r="EW85"/>
      <c r="EX85"/>
      <c r="FJ85" s="10">
        <f t="shared" si="68"/>
        <v>0</v>
      </c>
      <c r="FK85" s="10">
        <f t="shared" si="68"/>
        <v>0</v>
      </c>
      <c r="FL85" s="10">
        <f t="shared" si="69"/>
        <v>0</v>
      </c>
      <c r="FM85" s="10">
        <f t="shared" si="69"/>
        <v>0</v>
      </c>
      <c r="FN85" s="10">
        <f t="shared" si="70"/>
        <v>0</v>
      </c>
      <c r="FO85" s="10">
        <f t="shared" si="71"/>
        <v>0</v>
      </c>
      <c r="FP85"/>
      <c r="FQ85"/>
      <c r="FR85"/>
      <c r="FS85"/>
      <c r="FT85"/>
    </row>
    <row r="86" spans="1:176" x14ac:dyDescent="0.35">
      <c r="A86">
        <v>84.093999999999994</v>
      </c>
      <c r="B86">
        <v>185.3</v>
      </c>
      <c r="C86">
        <v>134.5</v>
      </c>
      <c r="D86">
        <v>185.3</v>
      </c>
      <c r="E86">
        <v>134.9</v>
      </c>
      <c r="F86">
        <v>0.4</v>
      </c>
      <c r="G86">
        <v>1</v>
      </c>
      <c r="H86">
        <v>1</v>
      </c>
      <c r="I86">
        <v>18</v>
      </c>
      <c r="J86">
        <v>1</v>
      </c>
      <c r="K86">
        <v>1</v>
      </c>
      <c r="L86" s="26">
        <f t="shared" si="40"/>
        <v>0</v>
      </c>
      <c r="M86" s="26">
        <f t="shared" si="40"/>
        <v>-0.40000000000000568</v>
      </c>
      <c r="N86" s="26">
        <f t="shared" si="41"/>
        <v>0</v>
      </c>
      <c r="O86" s="26">
        <f t="shared" si="41"/>
        <v>0.16000000000000456</v>
      </c>
      <c r="P86" s="26">
        <f t="shared" si="42"/>
        <v>0.16000000000000456</v>
      </c>
      <c r="Q86" s="26">
        <f t="shared" si="43"/>
        <v>0.40000000000000568</v>
      </c>
      <c r="W86">
        <v>95.302000000000007</v>
      </c>
      <c r="X86">
        <v>162.19999999999999</v>
      </c>
      <c r="Y86">
        <v>116.2</v>
      </c>
      <c r="Z86">
        <v>125.9</v>
      </c>
      <c r="AA86">
        <v>111.8</v>
      </c>
      <c r="AB86">
        <v>36.6</v>
      </c>
      <c r="AC86">
        <v>1</v>
      </c>
      <c r="AD86">
        <v>0</v>
      </c>
      <c r="AE86">
        <v>24</v>
      </c>
      <c r="AF86">
        <v>-2</v>
      </c>
      <c r="AG86">
        <v>1</v>
      </c>
      <c r="AH86" s="10">
        <f t="shared" si="44"/>
        <v>36.299999999999983</v>
      </c>
      <c r="AI86" s="10">
        <f t="shared" si="44"/>
        <v>4.4000000000000057</v>
      </c>
      <c r="AJ86" s="10">
        <f t="shared" si="45"/>
        <v>1317.6899999999987</v>
      </c>
      <c r="AK86" s="10">
        <f t="shared" si="45"/>
        <v>19.360000000000049</v>
      </c>
      <c r="AL86" s="10">
        <f t="shared" si="46"/>
        <v>1337.0499999999988</v>
      </c>
      <c r="AM86" s="10">
        <f t="shared" si="47"/>
        <v>36.565694304908241</v>
      </c>
      <c r="AN86"/>
      <c r="AO86"/>
      <c r="AP86"/>
      <c r="AQ86"/>
      <c r="AR86"/>
      <c r="AS86">
        <v>88.274000000000001</v>
      </c>
      <c r="AT86">
        <v>79.599999999999994</v>
      </c>
      <c r="AU86">
        <v>97.5</v>
      </c>
      <c r="AV86">
        <v>-1</v>
      </c>
      <c r="AW86">
        <v>-1</v>
      </c>
      <c r="AX86">
        <v>-1</v>
      </c>
      <c r="AY86">
        <v>-1</v>
      </c>
      <c r="AZ86">
        <v>0</v>
      </c>
      <c r="BA86">
        <v>21</v>
      </c>
      <c r="BB86">
        <v>-1</v>
      </c>
      <c r="BC86">
        <v>1</v>
      </c>
      <c r="BD86" s="1">
        <f t="shared" si="48"/>
        <v>-50.599999999999994</v>
      </c>
      <c r="BE86" s="1">
        <f t="shared" si="48"/>
        <v>5.7999999999999972</v>
      </c>
      <c r="BF86" s="1">
        <f t="shared" ref="BF86:BG89" si="84">BD86^2</f>
        <v>2560.3599999999992</v>
      </c>
      <c r="BG86" s="1">
        <f t="shared" si="84"/>
        <v>33.639999999999965</v>
      </c>
      <c r="BH86" s="1">
        <f t="shared" si="50"/>
        <v>2593.9999999999991</v>
      </c>
      <c r="BI86" s="1">
        <f t="shared" si="51"/>
        <v>50.931326312987366</v>
      </c>
      <c r="BJ86"/>
      <c r="BK86"/>
      <c r="BL86"/>
      <c r="BM86"/>
      <c r="BN86"/>
      <c r="BO86">
        <v>111.807</v>
      </c>
      <c r="BP86">
        <v>65.8</v>
      </c>
      <c r="BQ86">
        <v>95.3</v>
      </c>
      <c r="BR86">
        <v>-1</v>
      </c>
      <c r="BS86">
        <v>-1</v>
      </c>
      <c r="BT86">
        <v>-1</v>
      </c>
      <c r="BU86">
        <v>-1</v>
      </c>
      <c r="BV86">
        <v>0</v>
      </c>
      <c r="BW86">
        <v>28</v>
      </c>
      <c r="BX86">
        <v>-1</v>
      </c>
      <c r="BY86">
        <v>1</v>
      </c>
      <c r="BZ86" s="10">
        <f t="shared" si="52"/>
        <v>-142.30000000000001</v>
      </c>
      <c r="CA86" s="10">
        <f t="shared" si="52"/>
        <v>-14.900000000000006</v>
      </c>
      <c r="CB86" s="10">
        <f t="shared" si="53"/>
        <v>20249.290000000005</v>
      </c>
      <c r="CC86" s="10">
        <f t="shared" si="53"/>
        <v>222.01000000000016</v>
      </c>
      <c r="CD86" s="10">
        <f t="shared" si="54"/>
        <v>20471.300000000003</v>
      </c>
      <c r="CE86" s="10">
        <f t="shared" si="55"/>
        <v>143.07795078208244</v>
      </c>
      <c r="CK86">
        <v>106.807</v>
      </c>
      <c r="CL86">
        <v>79.599999999999994</v>
      </c>
      <c r="CM86">
        <v>111.1</v>
      </c>
      <c r="CN86">
        <v>-1</v>
      </c>
      <c r="CO86">
        <v>-1</v>
      </c>
      <c r="CP86">
        <v>-1</v>
      </c>
      <c r="CQ86">
        <v>-1</v>
      </c>
      <c r="CR86">
        <v>0</v>
      </c>
      <c r="CS86">
        <v>26</v>
      </c>
      <c r="CT86">
        <v>-1</v>
      </c>
      <c r="CU86">
        <v>1</v>
      </c>
      <c r="CV86" s="1">
        <f t="shared" si="72"/>
        <v>-55.099999999999994</v>
      </c>
      <c r="CW86" s="1">
        <f t="shared" si="73"/>
        <v>-2</v>
      </c>
      <c r="CX86" s="1">
        <f t="shared" si="74"/>
        <v>3036.0099999999993</v>
      </c>
      <c r="CY86" s="1">
        <f t="shared" si="75"/>
        <v>4</v>
      </c>
      <c r="CZ86" s="1">
        <f t="shared" si="76"/>
        <v>3040.0099999999993</v>
      </c>
      <c r="DA86" s="1">
        <f t="shared" si="77"/>
        <v>55.136285692817566</v>
      </c>
      <c r="DB86"/>
      <c r="DC86"/>
      <c r="DD86"/>
      <c r="DE86"/>
      <c r="DF86"/>
      <c r="DG86" s="10">
        <v>110.39700000000001</v>
      </c>
      <c r="DH86" s="10">
        <v>84.3</v>
      </c>
      <c r="DI86" s="10">
        <v>108.9</v>
      </c>
      <c r="DJ86" s="10">
        <v>70.5</v>
      </c>
      <c r="DK86" s="10">
        <v>97.7</v>
      </c>
      <c r="DL86" s="10">
        <v>17.7</v>
      </c>
      <c r="DM86" s="10">
        <v>1</v>
      </c>
      <c r="DN86" s="10">
        <v>1</v>
      </c>
      <c r="DO86" s="10">
        <v>28</v>
      </c>
      <c r="DP86" s="10">
        <v>1</v>
      </c>
      <c r="DQ86" s="10">
        <v>1</v>
      </c>
      <c r="DR86" s="10">
        <f t="shared" si="78"/>
        <v>13.799999999999997</v>
      </c>
      <c r="DS86" s="10">
        <f t="shared" si="79"/>
        <v>11.200000000000003</v>
      </c>
      <c r="DT86" s="10">
        <f t="shared" si="80"/>
        <v>190.43999999999991</v>
      </c>
      <c r="DU86" s="10">
        <f t="shared" si="81"/>
        <v>125.44000000000007</v>
      </c>
      <c r="DV86" s="10">
        <f t="shared" si="82"/>
        <v>315.88</v>
      </c>
      <c r="DW86" s="10">
        <f t="shared" si="83"/>
        <v>17.773013250431116</v>
      </c>
      <c r="DX86"/>
      <c r="DY86"/>
      <c r="DZ86"/>
      <c r="EA86"/>
      <c r="EB86"/>
      <c r="EC86" s="1">
        <v>92.843999999999994</v>
      </c>
      <c r="ED86" s="1">
        <v>75.099999999999994</v>
      </c>
      <c r="EE86" s="1">
        <v>102.9</v>
      </c>
      <c r="EF86" s="1">
        <v>-1</v>
      </c>
      <c r="EG86" s="1">
        <v>-1</v>
      </c>
      <c r="EH86" s="1">
        <v>-1</v>
      </c>
      <c r="EI86" s="1">
        <v>-1</v>
      </c>
      <c r="EJ86" s="1">
        <v>0</v>
      </c>
      <c r="EK86" s="1">
        <v>22</v>
      </c>
      <c r="EL86" s="1">
        <v>-1</v>
      </c>
      <c r="EM86" s="1">
        <v>1</v>
      </c>
      <c r="EN86" s="1">
        <f t="shared" ref="EN86:EN147" si="85">ED86-ED85</f>
        <v>-87.1</v>
      </c>
      <c r="EO86" s="1">
        <f t="shared" ref="EO86:EO147" si="86">EE86-EE85</f>
        <v>-14.199999999999989</v>
      </c>
      <c r="EP86" s="1">
        <f t="shared" ref="EP86:EP147" si="87">EN86^2</f>
        <v>7586.4099999999989</v>
      </c>
      <c r="EQ86" s="1">
        <f t="shared" ref="EQ86:EQ147" si="88">EO86^2</f>
        <v>201.63999999999967</v>
      </c>
      <c r="ER86" s="1">
        <f t="shared" ref="ER86:ER147" si="89">EP86+EQ86</f>
        <v>7788.0499999999984</v>
      </c>
      <c r="ES86" s="1">
        <f t="shared" ref="ES86:ES147" si="90">SQRT(ER86)</f>
        <v>88.249929178441832</v>
      </c>
      <c r="ET86"/>
      <c r="EU86"/>
      <c r="EV86"/>
      <c r="EW86"/>
      <c r="EX86"/>
      <c r="FJ86" s="10">
        <f t="shared" si="68"/>
        <v>0</v>
      </c>
      <c r="FK86" s="10">
        <f t="shared" si="68"/>
        <v>0</v>
      </c>
      <c r="FL86" s="10">
        <f t="shared" si="69"/>
        <v>0</v>
      </c>
      <c r="FM86" s="10">
        <f t="shared" si="69"/>
        <v>0</v>
      </c>
      <c r="FN86" s="10">
        <f t="shared" si="70"/>
        <v>0</v>
      </c>
      <c r="FO86" s="10">
        <f t="shared" si="71"/>
        <v>0</v>
      </c>
      <c r="FP86"/>
      <c r="FQ86"/>
      <c r="FR86"/>
      <c r="FS86"/>
      <c r="FT86"/>
    </row>
    <row r="87" spans="1:176" x14ac:dyDescent="0.35">
      <c r="A87">
        <v>84.503</v>
      </c>
      <c r="B87">
        <v>171.5</v>
      </c>
      <c r="C87">
        <v>107.1</v>
      </c>
      <c r="D87">
        <v>185.3</v>
      </c>
      <c r="E87">
        <v>134.5</v>
      </c>
      <c r="F87">
        <v>30.7</v>
      </c>
      <c r="G87">
        <v>1</v>
      </c>
      <c r="H87">
        <v>0</v>
      </c>
      <c r="I87">
        <v>18</v>
      </c>
      <c r="J87">
        <v>-2</v>
      </c>
      <c r="K87">
        <v>1</v>
      </c>
      <c r="L87" s="26">
        <f t="shared" si="40"/>
        <v>-13.800000000000011</v>
      </c>
      <c r="M87" s="26">
        <f t="shared" si="40"/>
        <v>-27.400000000000006</v>
      </c>
      <c r="N87" s="26">
        <f t="shared" si="41"/>
        <v>190.44000000000031</v>
      </c>
      <c r="O87" s="26">
        <f t="shared" si="41"/>
        <v>750.76000000000033</v>
      </c>
      <c r="P87" s="26">
        <f t="shared" si="42"/>
        <v>941.20000000000061</v>
      </c>
      <c r="Q87" s="26">
        <f t="shared" si="43"/>
        <v>30.678983033992516</v>
      </c>
      <c r="W87">
        <v>97.733999999999995</v>
      </c>
      <c r="X87">
        <v>107.1</v>
      </c>
      <c r="Y87">
        <v>80.8</v>
      </c>
      <c r="Z87">
        <v>-1</v>
      </c>
      <c r="AA87">
        <v>-1</v>
      </c>
      <c r="AB87">
        <v>-1</v>
      </c>
      <c r="AC87">
        <v>-1</v>
      </c>
      <c r="AD87">
        <v>0</v>
      </c>
      <c r="AE87">
        <v>24</v>
      </c>
      <c r="AF87">
        <v>-1</v>
      </c>
      <c r="AG87">
        <v>1</v>
      </c>
      <c r="AH87" s="10">
        <f t="shared" si="44"/>
        <v>-55.099999999999994</v>
      </c>
      <c r="AI87" s="10">
        <f t="shared" si="44"/>
        <v>-35.400000000000006</v>
      </c>
      <c r="AJ87" s="10">
        <f t="shared" si="45"/>
        <v>3036.0099999999993</v>
      </c>
      <c r="AK87" s="10">
        <f t="shared" si="45"/>
        <v>1253.1600000000003</v>
      </c>
      <c r="AL87" s="10">
        <f t="shared" si="46"/>
        <v>4289.17</v>
      </c>
      <c r="AM87" s="10">
        <f t="shared" si="47"/>
        <v>65.491755206285319</v>
      </c>
      <c r="AN87"/>
      <c r="AO87"/>
      <c r="AP87"/>
      <c r="AQ87"/>
      <c r="AR87"/>
      <c r="AS87">
        <v>88.841999999999999</v>
      </c>
      <c r="AT87">
        <v>79.599999999999994</v>
      </c>
      <c r="AU87">
        <v>102</v>
      </c>
      <c r="AV87">
        <v>79.599999999999994</v>
      </c>
      <c r="AW87">
        <v>97.5</v>
      </c>
      <c r="AX87">
        <v>4.5</v>
      </c>
      <c r="AY87">
        <v>1</v>
      </c>
      <c r="AZ87">
        <v>1</v>
      </c>
      <c r="BA87">
        <v>22</v>
      </c>
      <c r="BB87">
        <v>1</v>
      </c>
      <c r="BC87">
        <v>1</v>
      </c>
      <c r="BD87" s="1">
        <f t="shared" si="48"/>
        <v>0</v>
      </c>
      <c r="BE87" s="1">
        <f t="shared" si="48"/>
        <v>4.5</v>
      </c>
      <c r="BF87" s="1">
        <f t="shared" si="84"/>
        <v>0</v>
      </c>
      <c r="BG87" s="1">
        <f t="shared" si="84"/>
        <v>20.25</v>
      </c>
      <c r="BH87" s="1">
        <f t="shared" si="50"/>
        <v>20.25</v>
      </c>
      <c r="BI87" s="1">
        <f t="shared" si="51"/>
        <v>4.5</v>
      </c>
      <c r="BJ87"/>
      <c r="BK87"/>
      <c r="BL87"/>
      <c r="BM87"/>
      <c r="BN87"/>
      <c r="BO87">
        <v>111.871</v>
      </c>
      <c r="BP87">
        <v>65.8</v>
      </c>
      <c r="BQ87">
        <v>96.4</v>
      </c>
      <c r="BR87">
        <v>65.8</v>
      </c>
      <c r="BS87">
        <v>95.3</v>
      </c>
      <c r="BT87">
        <v>1.1000000000000001</v>
      </c>
      <c r="BU87">
        <v>1</v>
      </c>
      <c r="BV87">
        <v>1</v>
      </c>
      <c r="BW87">
        <v>29</v>
      </c>
      <c r="BX87">
        <v>1</v>
      </c>
      <c r="BY87">
        <v>1</v>
      </c>
      <c r="BZ87" s="10">
        <f t="shared" si="52"/>
        <v>0</v>
      </c>
      <c r="CA87" s="10">
        <f t="shared" si="52"/>
        <v>1.1000000000000085</v>
      </c>
      <c r="CB87" s="10">
        <f t="shared" si="53"/>
        <v>0</v>
      </c>
      <c r="CC87" s="10">
        <f t="shared" si="53"/>
        <v>1.2100000000000188</v>
      </c>
      <c r="CD87" s="10">
        <f t="shared" si="54"/>
        <v>1.2100000000000188</v>
      </c>
      <c r="CE87" s="10">
        <f t="shared" si="55"/>
        <v>1.1000000000000085</v>
      </c>
      <c r="CK87">
        <v>107.319</v>
      </c>
      <c r="CL87">
        <v>115.2</v>
      </c>
      <c r="CM87">
        <v>119.1</v>
      </c>
      <c r="CN87">
        <v>79.599999999999994</v>
      </c>
      <c r="CO87">
        <v>111.1</v>
      </c>
      <c r="CP87">
        <v>36.5</v>
      </c>
      <c r="CQ87">
        <v>1</v>
      </c>
      <c r="CR87">
        <v>1</v>
      </c>
      <c r="CS87">
        <v>27</v>
      </c>
      <c r="CT87">
        <v>1</v>
      </c>
      <c r="CU87">
        <v>1</v>
      </c>
      <c r="CV87" s="1">
        <f t="shared" si="72"/>
        <v>35.600000000000009</v>
      </c>
      <c r="CW87" s="1">
        <f t="shared" si="73"/>
        <v>8</v>
      </c>
      <c r="CX87" s="1">
        <f t="shared" si="74"/>
        <v>1267.3600000000006</v>
      </c>
      <c r="CY87" s="1">
        <f t="shared" si="75"/>
        <v>64</v>
      </c>
      <c r="CZ87" s="1">
        <f t="shared" si="76"/>
        <v>1331.3600000000006</v>
      </c>
      <c r="DA87" s="1">
        <f t="shared" si="77"/>
        <v>36.487806182339881</v>
      </c>
      <c r="DB87"/>
      <c r="DC87"/>
      <c r="DD87"/>
      <c r="DE87"/>
      <c r="DF87"/>
      <c r="DG87" s="10">
        <v>112.997</v>
      </c>
      <c r="DH87" s="10">
        <v>79.599999999999994</v>
      </c>
      <c r="DI87" s="10">
        <v>100.4</v>
      </c>
      <c r="DJ87" s="10">
        <v>-1</v>
      </c>
      <c r="DK87" s="10">
        <v>-1</v>
      </c>
      <c r="DL87" s="10">
        <v>-1</v>
      </c>
      <c r="DM87" s="10">
        <v>-1</v>
      </c>
      <c r="DN87" s="10">
        <v>0</v>
      </c>
      <c r="DO87" s="10">
        <v>28</v>
      </c>
      <c r="DP87" s="10">
        <v>-1</v>
      </c>
      <c r="DQ87" s="10">
        <v>1</v>
      </c>
      <c r="DR87" s="10">
        <f t="shared" si="78"/>
        <v>-4.7000000000000028</v>
      </c>
      <c r="DS87" s="10">
        <f t="shared" si="79"/>
        <v>-8.5</v>
      </c>
      <c r="DT87" s="10">
        <f t="shared" si="80"/>
        <v>22.090000000000028</v>
      </c>
      <c r="DU87" s="10">
        <f t="shared" si="81"/>
        <v>72.25</v>
      </c>
      <c r="DV87" s="10">
        <f t="shared" si="82"/>
        <v>94.340000000000032</v>
      </c>
      <c r="DW87" s="10">
        <f t="shared" si="83"/>
        <v>9.7128780492704649</v>
      </c>
      <c r="DX87"/>
      <c r="DY87"/>
      <c r="DZ87"/>
      <c r="EA87"/>
      <c r="EB87"/>
      <c r="EC87" s="1">
        <v>93.084000000000003</v>
      </c>
      <c r="ED87" s="1">
        <v>79.599999999999994</v>
      </c>
      <c r="EE87" s="1">
        <v>108.4</v>
      </c>
      <c r="EF87" s="1">
        <v>75.099999999999994</v>
      </c>
      <c r="EG87" s="1">
        <v>102.9</v>
      </c>
      <c r="EH87" s="1">
        <v>7.2</v>
      </c>
      <c r="EI87" s="1">
        <v>1</v>
      </c>
      <c r="EJ87" s="1">
        <v>1</v>
      </c>
      <c r="EK87" s="1">
        <v>23</v>
      </c>
      <c r="EL87" s="1">
        <v>1</v>
      </c>
      <c r="EM87" s="1">
        <v>1</v>
      </c>
      <c r="EN87" s="1">
        <f t="shared" si="85"/>
        <v>4.5</v>
      </c>
      <c r="EO87" s="1">
        <f t="shared" si="86"/>
        <v>5.5</v>
      </c>
      <c r="EP87" s="1">
        <f t="shared" si="87"/>
        <v>20.25</v>
      </c>
      <c r="EQ87" s="1">
        <f t="shared" si="88"/>
        <v>30.25</v>
      </c>
      <c r="ER87" s="1">
        <f t="shared" si="89"/>
        <v>50.5</v>
      </c>
      <c r="ES87" s="1">
        <f t="shared" si="90"/>
        <v>7.1063352017759476</v>
      </c>
      <c r="ET87"/>
      <c r="EU87"/>
      <c r="EV87"/>
      <c r="EW87"/>
      <c r="EX87"/>
      <c r="FJ87" s="10">
        <f t="shared" si="68"/>
        <v>0</v>
      </c>
      <c r="FK87" s="10">
        <f t="shared" si="68"/>
        <v>0</v>
      </c>
      <c r="FL87" s="10">
        <f t="shared" si="69"/>
        <v>0</v>
      </c>
      <c r="FM87" s="10">
        <f t="shared" si="69"/>
        <v>0</v>
      </c>
      <c r="FN87" s="10">
        <f t="shared" si="70"/>
        <v>0</v>
      </c>
      <c r="FO87" s="10">
        <f t="shared" si="71"/>
        <v>0</v>
      </c>
      <c r="FP87"/>
      <c r="FQ87"/>
      <c r="FR87"/>
      <c r="FS87"/>
      <c r="FT87"/>
    </row>
    <row r="88" spans="1:176" x14ac:dyDescent="0.35">
      <c r="A88">
        <v>88.725999999999999</v>
      </c>
      <c r="B88">
        <v>162.19999999999999</v>
      </c>
      <c r="C88">
        <v>111.1</v>
      </c>
      <c r="D88">
        <v>-1</v>
      </c>
      <c r="E88">
        <v>-1</v>
      </c>
      <c r="F88">
        <v>-1</v>
      </c>
      <c r="G88">
        <v>-1</v>
      </c>
      <c r="H88">
        <v>0</v>
      </c>
      <c r="I88">
        <v>18</v>
      </c>
      <c r="J88">
        <v>-1</v>
      </c>
      <c r="K88">
        <v>1</v>
      </c>
      <c r="L88" s="26">
        <f t="shared" si="40"/>
        <v>-9.3000000000000114</v>
      </c>
      <c r="M88" s="26">
        <f t="shared" si="40"/>
        <v>4</v>
      </c>
      <c r="N88" s="26">
        <f t="shared" si="41"/>
        <v>86.490000000000208</v>
      </c>
      <c r="O88" s="26">
        <f t="shared" si="41"/>
        <v>16</v>
      </c>
      <c r="P88" s="26">
        <f t="shared" si="42"/>
        <v>102.49000000000021</v>
      </c>
      <c r="Q88" s="26">
        <f t="shared" si="43"/>
        <v>10.123734488813909</v>
      </c>
      <c r="W88">
        <v>98.501999999999995</v>
      </c>
      <c r="X88">
        <v>89.1</v>
      </c>
      <c r="Y88">
        <v>106</v>
      </c>
      <c r="Z88">
        <v>107.1</v>
      </c>
      <c r="AA88">
        <v>80.8</v>
      </c>
      <c r="AB88">
        <v>31</v>
      </c>
      <c r="AC88">
        <v>1</v>
      </c>
      <c r="AD88">
        <v>1</v>
      </c>
      <c r="AE88">
        <v>25</v>
      </c>
      <c r="AF88">
        <v>1</v>
      </c>
      <c r="AG88">
        <v>1</v>
      </c>
      <c r="AH88" s="10">
        <f t="shared" si="44"/>
        <v>-18</v>
      </c>
      <c r="AI88" s="10">
        <f t="shared" si="44"/>
        <v>25.200000000000003</v>
      </c>
      <c r="AJ88" s="10">
        <f t="shared" si="45"/>
        <v>324</v>
      </c>
      <c r="AK88" s="10">
        <f t="shared" si="45"/>
        <v>635.04000000000019</v>
      </c>
      <c r="AL88" s="10">
        <f t="shared" si="46"/>
        <v>959.04000000000019</v>
      </c>
      <c r="AM88" s="10">
        <f t="shared" si="47"/>
        <v>30.968370961353461</v>
      </c>
      <c r="AN88"/>
      <c r="AO88"/>
      <c r="AP88"/>
      <c r="AQ88"/>
      <c r="AR88"/>
      <c r="AS88">
        <v>88.873999999999995</v>
      </c>
      <c r="AT88">
        <v>89.1</v>
      </c>
      <c r="AU88">
        <v>107.8</v>
      </c>
      <c r="AV88">
        <v>79.599999999999994</v>
      </c>
      <c r="AW88">
        <v>102</v>
      </c>
      <c r="AX88">
        <v>11.1</v>
      </c>
      <c r="AY88">
        <v>1</v>
      </c>
      <c r="AZ88">
        <v>0</v>
      </c>
      <c r="BA88">
        <v>22</v>
      </c>
      <c r="BB88">
        <v>-2</v>
      </c>
      <c r="BC88">
        <v>1</v>
      </c>
      <c r="BD88" s="1">
        <f t="shared" si="48"/>
        <v>9.5</v>
      </c>
      <c r="BE88" s="1">
        <f t="shared" si="48"/>
        <v>5.7999999999999972</v>
      </c>
      <c r="BF88" s="1">
        <f t="shared" si="84"/>
        <v>90.25</v>
      </c>
      <c r="BG88" s="1">
        <f t="shared" si="84"/>
        <v>33.639999999999965</v>
      </c>
      <c r="BH88" s="1">
        <f t="shared" si="50"/>
        <v>123.88999999999996</v>
      </c>
      <c r="BI88" s="1">
        <f t="shared" si="51"/>
        <v>11.130588483993106</v>
      </c>
      <c r="BJ88"/>
      <c r="BK88"/>
      <c r="BL88"/>
      <c r="BM88"/>
      <c r="BN88"/>
      <c r="BO88">
        <v>115.039</v>
      </c>
      <c r="BP88">
        <v>79.599999999999994</v>
      </c>
      <c r="BQ88">
        <v>104.9</v>
      </c>
      <c r="BR88">
        <v>-1</v>
      </c>
      <c r="BS88">
        <v>-1</v>
      </c>
      <c r="BT88">
        <v>-1</v>
      </c>
      <c r="BU88">
        <v>-1</v>
      </c>
      <c r="BV88">
        <v>0</v>
      </c>
      <c r="BW88">
        <v>29</v>
      </c>
      <c r="BX88">
        <v>-1</v>
      </c>
      <c r="BY88">
        <v>1</v>
      </c>
      <c r="BZ88" s="10">
        <f t="shared" ref="BZ88:BZ118" si="91">BP88-BP87</f>
        <v>13.799999999999997</v>
      </c>
      <c r="CA88" s="10">
        <f t="shared" ref="CA88:CA118" si="92">BQ88-BQ87</f>
        <v>8.5</v>
      </c>
      <c r="CB88" s="10">
        <f t="shared" ref="CB88:CB118" si="93">BZ88^2</f>
        <v>190.43999999999991</v>
      </c>
      <c r="CC88" s="10">
        <f t="shared" ref="CC88:CC118" si="94">CA88^2</f>
        <v>72.25</v>
      </c>
      <c r="CD88" s="10">
        <f t="shared" ref="CD88:CD118" si="95">CB88+CC88</f>
        <v>262.68999999999994</v>
      </c>
      <c r="CE88" s="10">
        <f t="shared" ref="CE88:CE118" si="96">SQRT(CD88)</f>
        <v>16.207714212682799</v>
      </c>
      <c r="CK88">
        <v>110.18300000000001</v>
      </c>
      <c r="CL88">
        <v>75.099999999999994</v>
      </c>
      <c r="CM88">
        <v>98.4</v>
      </c>
      <c r="CN88">
        <v>-1</v>
      </c>
      <c r="CO88">
        <v>-1</v>
      </c>
      <c r="CP88">
        <v>-1</v>
      </c>
      <c r="CQ88">
        <v>-1</v>
      </c>
      <c r="CR88">
        <v>0</v>
      </c>
      <c r="CS88">
        <v>27</v>
      </c>
      <c r="CT88">
        <v>-1</v>
      </c>
      <c r="CU88">
        <v>1</v>
      </c>
      <c r="CV88" s="1">
        <f t="shared" si="72"/>
        <v>-40.100000000000009</v>
      </c>
      <c r="CW88" s="1">
        <f t="shared" si="73"/>
        <v>-20.699999999999989</v>
      </c>
      <c r="CX88" s="1">
        <f t="shared" si="74"/>
        <v>1608.0100000000007</v>
      </c>
      <c r="CY88" s="1">
        <f t="shared" si="75"/>
        <v>428.48999999999955</v>
      </c>
      <c r="CZ88" s="1">
        <f t="shared" si="76"/>
        <v>2036.5000000000002</v>
      </c>
      <c r="DA88" s="1">
        <f t="shared" si="77"/>
        <v>45.127596878185308</v>
      </c>
      <c r="DB88"/>
      <c r="DC88"/>
      <c r="DD88"/>
      <c r="DE88"/>
      <c r="DF88"/>
      <c r="DG88" s="10">
        <v>113.3</v>
      </c>
      <c r="DH88" s="10">
        <v>97.9</v>
      </c>
      <c r="DI88" s="10">
        <v>113.3</v>
      </c>
      <c r="DJ88" s="10">
        <v>79.599999999999994</v>
      </c>
      <c r="DK88" s="10">
        <v>100.4</v>
      </c>
      <c r="DL88" s="10">
        <v>22.4</v>
      </c>
      <c r="DM88" s="10">
        <v>1</v>
      </c>
      <c r="DN88" s="10">
        <v>1</v>
      </c>
      <c r="DO88" s="10">
        <v>29</v>
      </c>
      <c r="DP88" s="10">
        <v>1</v>
      </c>
      <c r="DQ88" s="10">
        <v>1</v>
      </c>
      <c r="DR88" s="10">
        <f t="shared" si="78"/>
        <v>18.300000000000011</v>
      </c>
      <c r="DS88" s="10">
        <f t="shared" si="79"/>
        <v>12.899999999999991</v>
      </c>
      <c r="DT88" s="10">
        <f t="shared" si="80"/>
        <v>334.89000000000044</v>
      </c>
      <c r="DU88" s="10">
        <f t="shared" si="81"/>
        <v>166.40999999999977</v>
      </c>
      <c r="DV88" s="10">
        <f t="shared" si="82"/>
        <v>501.30000000000018</v>
      </c>
      <c r="DW88" s="10">
        <f t="shared" si="83"/>
        <v>22.389729788454353</v>
      </c>
      <c r="DX88"/>
      <c r="DY88"/>
      <c r="DZ88"/>
      <c r="EA88"/>
      <c r="EB88"/>
      <c r="EC88" s="1">
        <v>93.227999999999994</v>
      </c>
      <c r="ED88" s="1">
        <v>111.6</v>
      </c>
      <c r="EE88" s="1">
        <v>120</v>
      </c>
      <c r="EF88" s="1">
        <v>79.599999999999994</v>
      </c>
      <c r="EG88" s="1">
        <v>108.4</v>
      </c>
      <c r="EH88" s="1">
        <v>34.1</v>
      </c>
      <c r="EI88" s="1">
        <v>1</v>
      </c>
      <c r="EJ88" s="1">
        <v>0</v>
      </c>
      <c r="EK88" s="1">
        <v>23</v>
      </c>
      <c r="EL88" s="1">
        <v>-2</v>
      </c>
      <c r="EM88" s="1">
        <v>1</v>
      </c>
      <c r="EN88" s="1">
        <f t="shared" si="85"/>
        <v>32</v>
      </c>
      <c r="EO88" s="1">
        <f t="shared" si="86"/>
        <v>11.599999999999994</v>
      </c>
      <c r="EP88" s="1">
        <f t="shared" si="87"/>
        <v>1024</v>
      </c>
      <c r="EQ88" s="1">
        <f t="shared" si="88"/>
        <v>134.55999999999986</v>
      </c>
      <c r="ER88" s="1">
        <f t="shared" si="89"/>
        <v>1158.56</v>
      </c>
      <c r="ES88" s="1">
        <f t="shared" si="90"/>
        <v>34.03762623920769</v>
      </c>
      <c r="ET88"/>
      <c r="EU88"/>
      <c r="EV88"/>
      <c r="EW88"/>
      <c r="EX88"/>
      <c r="FJ88" s="10">
        <f t="shared" si="68"/>
        <v>0</v>
      </c>
      <c r="FK88" s="10">
        <f t="shared" si="68"/>
        <v>0</v>
      </c>
      <c r="FL88" s="10">
        <f t="shared" si="69"/>
        <v>0</v>
      </c>
      <c r="FM88" s="10">
        <f t="shared" si="69"/>
        <v>0</v>
      </c>
      <c r="FN88" s="10">
        <f t="shared" si="70"/>
        <v>0</v>
      </c>
      <c r="FO88" s="10">
        <f t="shared" si="71"/>
        <v>0</v>
      </c>
      <c r="FP88"/>
      <c r="FQ88"/>
      <c r="FR88"/>
      <c r="FS88"/>
      <c r="FT88"/>
    </row>
    <row r="89" spans="1:176" x14ac:dyDescent="0.35">
      <c r="A89">
        <v>89.174000000000007</v>
      </c>
      <c r="B89">
        <v>153.19999999999999</v>
      </c>
      <c r="C89">
        <v>117.8</v>
      </c>
      <c r="D89">
        <v>162.19999999999999</v>
      </c>
      <c r="E89">
        <v>111.1</v>
      </c>
      <c r="F89">
        <v>11.2</v>
      </c>
      <c r="G89">
        <v>1</v>
      </c>
      <c r="H89">
        <v>1</v>
      </c>
      <c r="I89">
        <v>19</v>
      </c>
      <c r="J89">
        <v>1</v>
      </c>
      <c r="K89">
        <v>1</v>
      </c>
      <c r="L89" s="26">
        <f t="shared" si="40"/>
        <v>-9</v>
      </c>
      <c r="M89" s="26">
        <f t="shared" si="40"/>
        <v>6.7000000000000028</v>
      </c>
      <c r="N89" s="26">
        <f t="shared" si="41"/>
        <v>81</v>
      </c>
      <c r="O89" s="26">
        <f t="shared" si="41"/>
        <v>44.890000000000036</v>
      </c>
      <c r="P89" s="26">
        <f t="shared" si="42"/>
        <v>125.89000000000004</v>
      </c>
      <c r="Q89" s="26">
        <f t="shared" si="43"/>
        <v>11.220071301021221</v>
      </c>
      <c r="W89">
        <v>104.086</v>
      </c>
      <c r="X89">
        <v>190</v>
      </c>
      <c r="Y89">
        <v>122.9</v>
      </c>
      <c r="Z89">
        <v>-1</v>
      </c>
      <c r="AA89">
        <v>-1</v>
      </c>
      <c r="AB89">
        <v>-1</v>
      </c>
      <c r="AC89">
        <v>-1</v>
      </c>
      <c r="AD89">
        <v>0</v>
      </c>
      <c r="AE89">
        <v>25</v>
      </c>
      <c r="AF89">
        <v>-1</v>
      </c>
      <c r="AG89">
        <v>1</v>
      </c>
      <c r="AH89" s="10">
        <f t="shared" si="44"/>
        <v>100.9</v>
      </c>
      <c r="AI89" s="10">
        <f t="shared" si="44"/>
        <v>16.900000000000006</v>
      </c>
      <c r="AJ89" s="10">
        <f t="shared" si="45"/>
        <v>10180.810000000001</v>
      </c>
      <c r="AK89" s="10">
        <f t="shared" si="45"/>
        <v>285.61000000000018</v>
      </c>
      <c r="AL89" s="10">
        <f t="shared" si="46"/>
        <v>10466.420000000002</v>
      </c>
      <c r="AM89" s="10">
        <f t="shared" si="47"/>
        <v>102.30552282257298</v>
      </c>
      <c r="AN89"/>
      <c r="AO89"/>
      <c r="AP89"/>
      <c r="AQ89"/>
      <c r="AR89"/>
      <c r="AS89">
        <v>91.305999999999997</v>
      </c>
      <c r="AT89">
        <v>134.69999999999999</v>
      </c>
      <c r="AU89">
        <v>77.900000000000006</v>
      </c>
      <c r="AV89">
        <v>-1</v>
      </c>
      <c r="AW89">
        <v>-1</v>
      </c>
      <c r="AX89">
        <v>-1</v>
      </c>
      <c r="AY89">
        <v>-1</v>
      </c>
      <c r="AZ89">
        <v>0</v>
      </c>
      <c r="BA89">
        <v>22</v>
      </c>
      <c r="BB89">
        <v>-1</v>
      </c>
      <c r="BC89">
        <v>1</v>
      </c>
      <c r="BD89" s="1">
        <f t="shared" si="48"/>
        <v>45.599999999999994</v>
      </c>
      <c r="BE89" s="1">
        <f t="shared" si="48"/>
        <v>-29.899999999999991</v>
      </c>
      <c r="BF89" s="1">
        <f t="shared" si="84"/>
        <v>2079.3599999999997</v>
      </c>
      <c r="BG89" s="1">
        <f t="shared" si="84"/>
        <v>894.00999999999954</v>
      </c>
      <c r="BH89" s="1">
        <f t="shared" si="50"/>
        <v>2973.369999999999</v>
      </c>
      <c r="BI89" s="1">
        <f t="shared" si="51"/>
        <v>54.5286163404134</v>
      </c>
      <c r="BJ89"/>
      <c r="BK89"/>
      <c r="BL89"/>
      <c r="BM89"/>
      <c r="BN89"/>
      <c r="BO89">
        <v>116.375</v>
      </c>
      <c r="BP89">
        <v>190</v>
      </c>
      <c r="BQ89">
        <v>114.7</v>
      </c>
      <c r="BR89">
        <v>79.599999999999994</v>
      </c>
      <c r="BS89">
        <v>104.9</v>
      </c>
      <c r="BT89">
        <v>110.9</v>
      </c>
      <c r="BU89">
        <v>3</v>
      </c>
      <c r="BV89">
        <v>0</v>
      </c>
      <c r="BW89">
        <v>29</v>
      </c>
      <c r="BX89">
        <v>0</v>
      </c>
      <c r="BY89">
        <v>1</v>
      </c>
      <c r="BZ89" s="10">
        <f t="shared" si="91"/>
        <v>110.4</v>
      </c>
      <c r="CA89" s="10">
        <f t="shared" si="92"/>
        <v>9.7999999999999972</v>
      </c>
      <c r="CB89" s="10">
        <f t="shared" si="93"/>
        <v>12188.160000000002</v>
      </c>
      <c r="CC89" s="10">
        <f t="shared" si="94"/>
        <v>96.039999999999949</v>
      </c>
      <c r="CD89" s="10">
        <f t="shared" si="95"/>
        <v>12284.2</v>
      </c>
      <c r="CE89" s="10">
        <f t="shared" si="96"/>
        <v>110.83411027296606</v>
      </c>
      <c r="CK89">
        <v>110.215</v>
      </c>
      <c r="CL89">
        <v>84.3</v>
      </c>
      <c r="CM89">
        <v>98.9</v>
      </c>
      <c r="CN89">
        <v>75.099999999999994</v>
      </c>
      <c r="CO89">
        <v>98.4</v>
      </c>
      <c r="CP89">
        <v>9.3000000000000007</v>
      </c>
      <c r="CQ89">
        <v>1</v>
      </c>
      <c r="CR89">
        <v>1</v>
      </c>
      <c r="CS89">
        <v>28</v>
      </c>
      <c r="CT89">
        <v>1</v>
      </c>
      <c r="CU89">
        <v>1</v>
      </c>
      <c r="CV89" s="1">
        <f t="shared" si="72"/>
        <v>9.2000000000000028</v>
      </c>
      <c r="CW89" s="1">
        <f t="shared" si="73"/>
        <v>0.5</v>
      </c>
      <c r="CX89" s="1">
        <f t="shared" si="74"/>
        <v>84.640000000000057</v>
      </c>
      <c r="CY89" s="1">
        <f t="shared" si="75"/>
        <v>0.25</v>
      </c>
      <c r="CZ89" s="1">
        <f t="shared" si="76"/>
        <v>84.890000000000057</v>
      </c>
      <c r="DA89" s="1">
        <f t="shared" si="77"/>
        <v>9.2135769384099717</v>
      </c>
      <c r="DB89"/>
      <c r="DC89"/>
      <c r="DD89"/>
      <c r="DE89"/>
      <c r="DF89"/>
      <c r="DG89" s="10">
        <v>116.94799999999999</v>
      </c>
      <c r="DH89" s="10">
        <v>148.4</v>
      </c>
      <c r="DI89" s="10">
        <v>109.1</v>
      </c>
      <c r="DJ89" s="10">
        <v>-1</v>
      </c>
      <c r="DK89" s="10">
        <v>-1</v>
      </c>
      <c r="DL89" s="10">
        <v>-1</v>
      </c>
      <c r="DM89" s="10">
        <v>-1</v>
      </c>
      <c r="DN89" s="10">
        <v>0</v>
      </c>
      <c r="DO89" s="10">
        <v>29</v>
      </c>
      <c r="DP89" s="10">
        <v>-1</v>
      </c>
      <c r="DQ89" s="10">
        <v>1</v>
      </c>
      <c r="DR89" s="10">
        <f t="shared" si="78"/>
        <v>50.5</v>
      </c>
      <c r="DS89" s="10">
        <f t="shared" si="79"/>
        <v>-4.2000000000000028</v>
      </c>
      <c r="DT89" s="10">
        <f t="shared" si="80"/>
        <v>2550.25</v>
      </c>
      <c r="DU89" s="10">
        <f t="shared" si="81"/>
        <v>17.640000000000025</v>
      </c>
      <c r="DV89" s="10">
        <f t="shared" si="82"/>
        <v>2567.89</v>
      </c>
      <c r="DW89" s="10">
        <f t="shared" si="83"/>
        <v>50.674352487229669</v>
      </c>
      <c r="DX89"/>
      <c r="DY89"/>
      <c r="DZ89"/>
      <c r="EA89"/>
      <c r="EB89"/>
      <c r="EC89" s="1">
        <v>96.492000000000004</v>
      </c>
      <c r="ED89" s="1">
        <v>90.7</v>
      </c>
      <c r="EE89" s="1">
        <v>145.19999999999999</v>
      </c>
      <c r="EF89" s="1">
        <v>-1</v>
      </c>
      <c r="EG89" s="1">
        <v>-1</v>
      </c>
      <c r="EH89" s="1">
        <v>-1</v>
      </c>
      <c r="EI89" s="1">
        <v>-1</v>
      </c>
      <c r="EJ89" s="1">
        <v>0</v>
      </c>
      <c r="EK89" s="1">
        <v>23</v>
      </c>
      <c r="EL89" s="1">
        <v>-1</v>
      </c>
      <c r="EM89" s="1">
        <v>1</v>
      </c>
      <c r="EN89" s="1">
        <f t="shared" si="85"/>
        <v>-20.899999999999991</v>
      </c>
      <c r="EO89" s="1">
        <f t="shared" si="86"/>
        <v>25.199999999999989</v>
      </c>
      <c r="EP89" s="1">
        <f t="shared" si="87"/>
        <v>436.80999999999966</v>
      </c>
      <c r="EQ89" s="1">
        <f t="shared" si="88"/>
        <v>635.0399999999994</v>
      </c>
      <c r="ER89" s="1">
        <f t="shared" si="89"/>
        <v>1071.849999999999</v>
      </c>
      <c r="ES89" s="1">
        <f t="shared" si="90"/>
        <v>32.739120330271533</v>
      </c>
      <c r="ET89"/>
      <c r="EU89"/>
      <c r="EV89"/>
      <c r="EW89"/>
      <c r="EX89"/>
      <c r="FJ89" s="10">
        <f t="shared" si="68"/>
        <v>0</v>
      </c>
      <c r="FK89" s="10">
        <f t="shared" si="68"/>
        <v>0</v>
      </c>
      <c r="FL89" s="10">
        <f t="shared" si="69"/>
        <v>0</v>
      </c>
      <c r="FM89" s="10">
        <f t="shared" si="69"/>
        <v>0</v>
      </c>
      <c r="FN89" s="10">
        <f t="shared" si="70"/>
        <v>0</v>
      </c>
      <c r="FO89" s="10">
        <f t="shared" si="71"/>
        <v>0</v>
      </c>
      <c r="FP89"/>
      <c r="FQ89"/>
      <c r="FR89"/>
      <c r="FS89"/>
      <c r="FT89"/>
    </row>
    <row r="90" spans="1:176" x14ac:dyDescent="0.35">
      <c r="A90">
        <v>89.486000000000004</v>
      </c>
      <c r="B90">
        <v>131.80000000000001</v>
      </c>
      <c r="C90">
        <v>119.3</v>
      </c>
      <c r="D90">
        <v>153.19999999999999</v>
      </c>
      <c r="E90">
        <v>117.8</v>
      </c>
      <c r="F90">
        <v>21.4</v>
      </c>
      <c r="G90">
        <v>1</v>
      </c>
      <c r="H90">
        <v>0</v>
      </c>
      <c r="I90">
        <v>19</v>
      </c>
      <c r="J90">
        <v>-2</v>
      </c>
      <c r="K90">
        <v>1</v>
      </c>
      <c r="L90" s="26">
        <f t="shared" si="40"/>
        <v>-21.399999999999977</v>
      </c>
      <c r="M90" s="26">
        <f t="shared" si="40"/>
        <v>1.5</v>
      </c>
      <c r="N90" s="26">
        <f t="shared" si="41"/>
        <v>457.95999999999901</v>
      </c>
      <c r="O90" s="26">
        <f t="shared" si="41"/>
        <v>2.25</v>
      </c>
      <c r="P90" s="26">
        <f t="shared" si="42"/>
        <v>460.20999999999901</v>
      </c>
      <c r="Q90" s="26">
        <f t="shared" si="43"/>
        <v>21.452505681155266</v>
      </c>
      <c r="W90">
        <v>104.494</v>
      </c>
      <c r="X90">
        <v>192.6</v>
      </c>
      <c r="Y90">
        <v>125.1</v>
      </c>
      <c r="Z90">
        <v>190</v>
      </c>
      <c r="AA90">
        <v>122.9</v>
      </c>
      <c r="AB90">
        <v>3.4</v>
      </c>
      <c r="AC90">
        <v>1</v>
      </c>
      <c r="AD90">
        <v>1</v>
      </c>
      <c r="AE90">
        <v>26</v>
      </c>
      <c r="AF90">
        <v>1</v>
      </c>
      <c r="AG90">
        <v>1</v>
      </c>
      <c r="AH90" s="10">
        <f t="shared" si="44"/>
        <v>2.5999999999999943</v>
      </c>
      <c r="AI90" s="10">
        <f t="shared" si="44"/>
        <v>2.1999999999999886</v>
      </c>
      <c r="AJ90" s="10">
        <f t="shared" si="45"/>
        <v>6.7599999999999705</v>
      </c>
      <c r="AK90" s="10">
        <f t="shared" si="45"/>
        <v>4.8399999999999501</v>
      </c>
      <c r="AL90" s="10">
        <f t="shared" si="46"/>
        <v>11.59999999999992</v>
      </c>
      <c r="AM90" s="10">
        <f t="shared" si="47"/>
        <v>3.4058772731852685</v>
      </c>
      <c r="AN90"/>
      <c r="AO90"/>
      <c r="AP90"/>
      <c r="AQ90"/>
      <c r="AR90"/>
      <c r="AS90">
        <v>91.665999999999997</v>
      </c>
      <c r="AT90">
        <v>93.3</v>
      </c>
      <c r="AU90">
        <v>93.7</v>
      </c>
      <c r="AV90">
        <v>134.69999999999999</v>
      </c>
      <c r="AW90">
        <v>77.900000000000006</v>
      </c>
      <c r="AX90">
        <v>44.2</v>
      </c>
      <c r="AY90">
        <v>1</v>
      </c>
      <c r="AZ90">
        <v>1</v>
      </c>
      <c r="BA90">
        <v>23</v>
      </c>
      <c r="BB90">
        <v>1</v>
      </c>
      <c r="BC90">
        <v>1</v>
      </c>
      <c r="BD90" s="1">
        <f t="shared" ref="BD90:BD130" si="97">AT90-AT89</f>
        <v>-41.399999999999991</v>
      </c>
      <c r="BE90" s="1">
        <f t="shared" ref="BE90:BE130" si="98">AU90-AU89</f>
        <v>15.799999999999997</v>
      </c>
      <c r="BF90" s="1">
        <f t="shared" ref="BF90:BF130" si="99">BD90^2</f>
        <v>1713.9599999999994</v>
      </c>
      <c r="BG90" s="1">
        <f t="shared" ref="BG90:BG130" si="100">BE90^2</f>
        <v>249.6399999999999</v>
      </c>
      <c r="BH90" s="1">
        <f t="shared" ref="BH90:BH130" si="101">BF90+BG90</f>
        <v>1963.5999999999992</v>
      </c>
      <c r="BI90" s="1">
        <f t="shared" ref="BI90:BI130" si="102">SQRT(BH90)</f>
        <v>44.312526445690267</v>
      </c>
      <c r="BJ90"/>
      <c r="BK90"/>
      <c r="BL90"/>
      <c r="BM90"/>
      <c r="BN90"/>
      <c r="BO90">
        <v>116.64700000000001</v>
      </c>
      <c r="BP90">
        <v>194.3</v>
      </c>
      <c r="BQ90">
        <v>154.5</v>
      </c>
      <c r="BR90">
        <v>190</v>
      </c>
      <c r="BS90">
        <v>114.7</v>
      </c>
      <c r="BT90">
        <v>40.1</v>
      </c>
      <c r="BU90">
        <v>1</v>
      </c>
      <c r="BV90">
        <v>1</v>
      </c>
      <c r="BW90">
        <v>30</v>
      </c>
      <c r="BX90">
        <v>1</v>
      </c>
      <c r="BY90">
        <v>1</v>
      </c>
      <c r="BZ90" s="10">
        <f t="shared" si="91"/>
        <v>4.3000000000000114</v>
      </c>
      <c r="CA90" s="10">
        <f t="shared" si="92"/>
        <v>39.799999999999997</v>
      </c>
      <c r="CB90" s="10">
        <f t="shared" si="93"/>
        <v>18.490000000000098</v>
      </c>
      <c r="CC90" s="10">
        <f t="shared" si="94"/>
        <v>1584.0399999999997</v>
      </c>
      <c r="CD90" s="10">
        <f t="shared" si="95"/>
        <v>1602.5299999999997</v>
      </c>
      <c r="CE90" s="10">
        <f t="shared" si="96"/>
        <v>40.031612508116631</v>
      </c>
      <c r="CK90">
        <v>113.26300000000001</v>
      </c>
      <c r="CL90">
        <v>79.599999999999994</v>
      </c>
      <c r="CM90">
        <v>102.9</v>
      </c>
      <c r="CN90">
        <v>-1</v>
      </c>
      <c r="CO90">
        <v>-1</v>
      </c>
      <c r="CP90">
        <v>-1</v>
      </c>
      <c r="CQ90">
        <v>-1</v>
      </c>
      <c r="CR90">
        <v>0</v>
      </c>
      <c r="CS90">
        <v>28</v>
      </c>
      <c r="CT90">
        <v>-1</v>
      </c>
      <c r="CU90">
        <v>1</v>
      </c>
      <c r="CV90" s="1">
        <f t="shared" si="72"/>
        <v>-4.7000000000000028</v>
      </c>
      <c r="CW90" s="1">
        <f t="shared" si="73"/>
        <v>4</v>
      </c>
      <c r="CX90" s="1">
        <f t="shared" si="74"/>
        <v>22.090000000000028</v>
      </c>
      <c r="CY90" s="1">
        <f t="shared" si="75"/>
        <v>16</v>
      </c>
      <c r="CZ90" s="1">
        <f t="shared" si="76"/>
        <v>38.090000000000032</v>
      </c>
      <c r="DA90" s="1">
        <f t="shared" si="77"/>
        <v>6.171709649683792</v>
      </c>
      <c r="DB90"/>
      <c r="DC90"/>
      <c r="DD90"/>
      <c r="DE90"/>
      <c r="DF90"/>
      <c r="DG90" s="10">
        <v>117.492</v>
      </c>
      <c r="DH90" s="10">
        <v>134.69999999999999</v>
      </c>
      <c r="DI90" s="10">
        <v>111.3</v>
      </c>
      <c r="DJ90" s="10">
        <v>148.4</v>
      </c>
      <c r="DK90" s="10">
        <v>109.1</v>
      </c>
      <c r="DL90" s="10">
        <v>14</v>
      </c>
      <c r="DM90" s="10">
        <v>1</v>
      </c>
      <c r="DN90" s="10">
        <v>1</v>
      </c>
      <c r="DO90" s="10">
        <v>30</v>
      </c>
      <c r="DP90" s="10">
        <v>1</v>
      </c>
      <c r="DQ90" s="10">
        <v>1</v>
      </c>
      <c r="DR90" s="10">
        <f t="shared" si="78"/>
        <v>-13.700000000000017</v>
      </c>
      <c r="DS90" s="10">
        <f t="shared" si="79"/>
        <v>2.2000000000000028</v>
      </c>
      <c r="DT90" s="10">
        <f t="shared" si="80"/>
        <v>187.69000000000048</v>
      </c>
      <c r="DU90" s="10">
        <f t="shared" si="81"/>
        <v>4.8400000000000123</v>
      </c>
      <c r="DV90" s="10">
        <f t="shared" si="82"/>
        <v>192.53000000000048</v>
      </c>
      <c r="DW90" s="10">
        <f t="shared" si="83"/>
        <v>13.87551800834839</v>
      </c>
      <c r="DX90"/>
      <c r="DY90"/>
      <c r="DZ90"/>
      <c r="EA90"/>
      <c r="EB90"/>
      <c r="EC90" s="1">
        <v>99.004000000000005</v>
      </c>
      <c r="ED90" s="1">
        <v>205.4</v>
      </c>
      <c r="EE90" s="1">
        <v>180.6</v>
      </c>
      <c r="EF90" s="1">
        <v>90.7</v>
      </c>
      <c r="EG90" s="1">
        <v>145.19999999999999</v>
      </c>
      <c r="EH90" s="1">
        <v>120.1</v>
      </c>
      <c r="EI90" s="1">
        <v>3</v>
      </c>
      <c r="EJ90" s="1">
        <v>0</v>
      </c>
      <c r="EK90" s="1">
        <v>23</v>
      </c>
      <c r="EL90" s="1">
        <v>0</v>
      </c>
      <c r="EM90" s="1">
        <v>1</v>
      </c>
      <c r="EN90" s="1">
        <f t="shared" si="85"/>
        <v>114.7</v>
      </c>
      <c r="EO90" s="1">
        <f t="shared" si="86"/>
        <v>35.400000000000006</v>
      </c>
      <c r="EP90" s="1">
        <f t="shared" si="87"/>
        <v>13156.09</v>
      </c>
      <c r="EQ90" s="1">
        <f t="shared" si="88"/>
        <v>1253.1600000000003</v>
      </c>
      <c r="ER90" s="1">
        <f t="shared" si="89"/>
        <v>14409.25</v>
      </c>
      <c r="ES90" s="1">
        <f t="shared" si="90"/>
        <v>120.03853547923683</v>
      </c>
      <c r="ET90"/>
      <c r="EU90"/>
      <c r="EV90"/>
      <c r="EW90"/>
      <c r="EX90"/>
      <c r="FJ90" s="10">
        <f t="shared" si="68"/>
        <v>0</v>
      </c>
      <c r="FK90" s="10">
        <f t="shared" si="68"/>
        <v>0</v>
      </c>
      <c r="FL90" s="10">
        <f t="shared" si="69"/>
        <v>0</v>
      </c>
      <c r="FM90" s="10">
        <f t="shared" si="69"/>
        <v>0</v>
      </c>
      <c r="FN90" s="10">
        <f t="shared" si="70"/>
        <v>0</v>
      </c>
      <c r="FO90" s="10">
        <f t="shared" si="71"/>
        <v>0</v>
      </c>
      <c r="FP90"/>
      <c r="FQ90"/>
      <c r="FR90"/>
      <c r="FS90"/>
      <c r="FT90"/>
    </row>
    <row r="91" spans="1:176" x14ac:dyDescent="0.35">
      <c r="A91">
        <v>92.013999999999996</v>
      </c>
      <c r="B91">
        <v>70.5</v>
      </c>
      <c r="C91">
        <v>119.3</v>
      </c>
      <c r="D91">
        <v>-1</v>
      </c>
      <c r="E91">
        <v>-1</v>
      </c>
      <c r="F91">
        <v>-1</v>
      </c>
      <c r="G91">
        <v>-1</v>
      </c>
      <c r="H91">
        <v>0</v>
      </c>
      <c r="I91">
        <v>19</v>
      </c>
      <c r="J91">
        <v>-1</v>
      </c>
      <c r="K91">
        <v>1</v>
      </c>
      <c r="L91" s="26">
        <f t="shared" si="40"/>
        <v>-61.300000000000011</v>
      </c>
      <c r="M91" s="26">
        <f t="shared" si="40"/>
        <v>0</v>
      </c>
      <c r="N91" s="26">
        <f t="shared" si="41"/>
        <v>3757.6900000000014</v>
      </c>
      <c r="O91" s="26">
        <f t="shared" si="41"/>
        <v>0</v>
      </c>
      <c r="P91" s="26">
        <f t="shared" si="42"/>
        <v>3757.6900000000014</v>
      </c>
      <c r="Q91" s="26">
        <f t="shared" si="43"/>
        <v>61.300000000000011</v>
      </c>
      <c r="W91">
        <v>104.526</v>
      </c>
      <c r="X91">
        <v>192.6</v>
      </c>
      <c r="Y91">
        <v>167.7</v>
      </c>
      <c r="Z91">
        <v>192.6</v>
      </c>
      <c r="AA91">
        <v>125.1</v>
      </c>
      <c r="AB91">
        <v>42.5</v>
      </c>
      <c r="AC91">
        <v>1</v>
      </c>
      <c r="AD91">
        <v>0</v>
      </c>
      <c r="AE91">
        <v>26</v>
      </c>
      <c r="AF91">
        <v>-2</v>
      </c>
      <c r="AG91">
        <v>1</v>
      </c>
      <c r="AH91" s="10">
        <f t="shared" si="44"/>
        <v>0</v>
      </c>
      <c r="AI91" s="10">
        <f t="shared" si="44"/>
        <v>42.599999999999994</v>
      </c>
      <c r="AJ91" s="10">
        <f t="shared" si="45"/>
        <v>0</v>
      </c>
      <c r="AK91" s="10">
        <f t="shared" si="45"/>
        <v>1814.7599999999995</v>
      </c>
      <c r="AL91" s="10">
        <f t="shared" si="46"/>
        <v>1814.7599999999995</v>
      </c>
      <c r="AM91" s="10">
        <f t="shared" si="47"/>
        <v>42.599999999999994</v>
      </c>
      <c r="AN91"/>
      <c r="AO91"/>
      <c r="AP91"/>
      <c r="AQ91"/>
      <c r="AR91"/>
      <c r="AS91">
        <v>95.786000000000001</v>
      </c>
      <c r="AT91">
        <v>70.5</v>
      </c>
      <c r="AU91">
        <v>106</v>
      </c>
      <c r="AV91">
        <v>-1</v>
      </c>
      <c r="AW91">
        <v>-1</v>
      </c>
      <c r="AX91">
        <v>-1</v>
      </c>
      <c r="AY91">
        <v>-1</v>
      </c>
      <c r="AZ91">
        <v>0</v>
      </c>
      <c r="BA91">
        <v>23</v>
      </c>
      <c r="BB91">
        <v>-1</v>
      </c>
      <c r="BC91">
        <v>1</v>
      </c>
      <c r="BD91" s="1">
        <f t="shared" si="97"/>
        <v>-22.799999999999997</v>
      </c>
      <c r="BE91" s="1">
        <f t="shared" si="98"/>
        <v>12.299999999999997</v>
      </c>
      <c r="BF91" s="1">
        <f t="shared" si="99"/>
        <v>519.83999999999992</v>
      </c>
      <c r="BG91" s="1">
        <f t="shared" si="100"/>
        <v>151.28999999999994</v>
      </c>
      <c r="BH91" s="1">
        <f t="shared" si="101"/>
        <v>671.12999999999988</v>
      </c>
      <c r="BI91" s="1">
        <f t="shared" si="102"/>
        <v>25.906176869619337</v>
      </c>
      <c r="BJ91"/>
      <c r="BK91"/>
      <c r="BL91"/>
      <c r="BM91"/>
      <c r="BN91"/>
      <c r="BO91">
        <v>116.919</v>
      </c>
      <c r="BP91">
        <v>196.2</v>
      </c>
      <c r="BQ91">
        <v>132.9</v>
      </c>
      <c r="BR91">
        <v>194.3</v>
      </c>
      <c r="BS91">
        <v>154.5</v>
      </c>
      <c r="BT91">
        <v>21.7</v>
      </c>
      <c r="BU91">
        <v>1</v>
      </c>
      <c r="BV91">
        <v>0</v>
      </c>
      <c r="BW91">
        <v>30</v>
      </c>
      <c r="BX91">
        <v>-2</v>
      </c>
      <c r="BY91">
        <v>1</v>
      </c>
      <c r="BZ91" s="10">
        <f t="shared" si="91"/>
        <v>1.8999999999999773</v>
      </c>
      <c r="CA91" s="10">
        <f t="shared" si="92"/>
        <v>-21.599999999999994</v>
      </c>
      <c r="CB91" s="10">
        <f t="shared" si="93"/>
        <v>3.6099999999999137</v>
      </c>
      <c r="CC91" s="10">
        <f t="shared" si="94"/>
        <v>466.55999999999977</v>
      </c>
      <c r="CD91" s="10">
        <f t="shared" si="95"/>
        <v>470.16999999999967</v>
      </c>
      <c r="CE91" s="10">
        <f t="shared" si="96"/>
        <v>21.683403791840423</v>
      </c>
      <c r="CK91">
        <v>114.095</v>
      </c>
      <c r="CL91">
        <v>147.30000000000001</v>
      </c>
      <c r="CM91">
        <v>102.9</v>
      </c>
      <c r="CN91">
        <v>79.599999999999994</v>
      </c>
      <c r="CO91">
        <v>102.9</v>
      </c>
      <c r="CP91">
        <v>67.7</v>
      </c>
      <c r="CQ91">
        <v>2</v>
      </c>
      <c r="CR91">
        <v>0</v>
      </c>
      <c r="CS91">
        <v>28</v>
      </c>
      <c r="CT91">
        <v>0</v>
      </c>
      <c r="CU91">
        <v>1</v>
      </c>
      <c r="CV91" s="1">
        <f t="shared" si="72"/>
        <v>67.700000000000017</v>
      </c>
      <c r="CW91" s="1">
        <f t="shared" si="73"/>
        <v>0</v>
      </c>
      <c r="CX91" s="1">
        <f t="shared" si="74"/>
        <v>4583.2900000000027</v>
      </c>
      <c r="CY91" s="1">
        <f t="shared" si="75"/>
        <v>0</v>
      </c>
      <c r="CZ91" s="1">
        <f t="shared" si="76"/>
        <v>4583.2900000000027</v>
      </c>
      <c r="DA91" s="1">
        <f t="shared" si="77"/>
        <v>67.700000000000017</v>
      </c>
      <c r="DB91"/>
      <c r="DC91"/>
      <c r="DD91"/>
      <c r="DE91"/>
      <c r="DF91"/>
      <c r="DG91" s="10">
        <v>120.572</v>
      </c>
      <c r="DH91" s="10">
        <v>97.9</v>
      </c>
      <c r="DI91" s="10">
        <v>101.8</v>
      </c>
      <c r="DJ91" s="10">
        <v>-1</v>
      </c>
      <c r="DK91" s="10">
        <v>-1</v>
      </c>
      <c r="DL91" s="10">
        <v>-1</v>
      </c>
      <c r="DM91" s="10">
        <v>-1</v>
      </c>
      <c r="DN91" s="10">
        <v>0</v>
      </c>
      <c r="DO91" s="10">
        <v>30</v>
      </c>
      <c r="DP91" s="10">
        <v>-1</v>
      </c>
      <c r="DQ91" s="10">
        <v>1</v>
      </c>
      <c r="DR91" s="10">
        <f t="shared" si="78"/>
        <v>-36.799999999999983</v>
      </c>
      <c r="DS91" s="10">
        <f t="shared" si="79"/>
        <v>-9.5</v>
      </c>
      <c r="DT91" s="10">
        <f t="shared" si="80"/>
        <v>1354.2399999999986</v>
      </c>
      <c r="DU91" s="10">
        <f t="shared" si="81"/>
        <v>90.25</v>
      </c>
      <c r="DV91" s="10">
        <f t="shared" si="82"/>
        <v>1444.4899999999986</v>
      </c>
      <c r="DW91" s="10">
        <f t="shared" si="83"/>
        <v>38.006446821559088</v>
      </c>
      <c r="DX91"/>
      <c r="DY91"/>
      <c r="DZ91"/>
      <c r="EA91"/>
      <c r="EB91"/>
      <c r="EC91" s="1">
        <v>100.804</v>
      </c>
      <c r="ED91" s="1">
        <v>180.5</v>
      </c>
      <c r="EE91" s="1">
        <v>119.6</v>
      </c>
      <c r="EF91" s="1">
        <v>205.4</v>
      </c>
      <c r="EG91" s="1">
        <v>180.6</v>
      </c>
      <c r="EH91" s="1">
        <v>65.900000000000006</v>
      </c>
      <c r="EI91" s="1">
        <v>2</v>
      </c>
      <c r="EJ91" s="1">
        <v>0</v>
      </c>
      <c r="EK91" s="1">
        <v>23</v>
      </c>
      <c r="EL91" s="1">
        <v>0</v>
      </c>
      <c r="EM91" s="1">
        <v>1</v>
      </c>
      <c r="EN91" s="1">
        <f t="shared" si="85"/>
        <v>-24.900000000000006</v>
      </c>
      <c r="EO91" s="1">
        <f t="shared" si="86"/>
        <v>-61</v>
      </c>
      <c r="EP91" s="1">
        <f t="shared" si="87"/>
        <v>620.01000000000033</v>
      </c>
      <c r="EQ91" s="1">
        <f t="shared" si="88"/>
        <v>3721</v>
      </c>
      <c r="ER91" s="1">
        <f t="shared" si="89"/>
        <v>4341.01</v>
      </c>
      <c r="ES91" s="1">
        <f t="shared" si="90"/>
        <v>65.886341528423017</v>
      </c>
      <c r="ET91"/>
      <c r="EU91"/>
      <c r="EV91"/>
      <c r="EW91"/>
      <c r="EX91"/>
      <c r="FJ91" s="10">
        <f t="shared" si="68"/>
        <v>0</v>
      </c>
      <c r="FK91" s="10">
        <f t="shared" si="68"/>
        <v>0</v>
      </c>
      <c r="FL91" s="10">
        <f t="shared" si="69"/>
        <v>0</v>
      </c>
      <c r="FM91" s="10">
        <f t="shared" si="69"/>
        <v>0</v>
      </c>
      <c r="FN91" s="10">
        <f t="shared" si="70"/>
        <v>0</v>
      </c>
      <c r="FO91" s="10">
        <f t="shared" si="71"/>
        <v>0</v>
      </c>
      <c r="FP91"/>
      <c r="FQ91"/>
      <c r="FR91"/>
      <c r="FS91"/>
      <c r="FT91"/>
    </row>
    <row r="92" spans="1:176" x14ac:dyDescent="0.35">
      <c r="A92">
        <v>92.061999999999998</v>
      </c>
      <c r="B92">
        <v>75.099999999999994</v>
      </c>
      <c r="C92">
        <v>123.8</v>
      </c>
      <c r="D92">
        <v>70.5</v>
      </c>
      <c r="E92">
        <v>119.3</v>
      </c>
      <c r="F92">
        <v>6.3</v>
      </c>
      <c r="G92">
        <v>1</v>
      </c>
      <c r="H92">
        <v>1</v>
      </c>
      <c r="I92">
        <v>20</v>
      </c>
      <c r="J92">
        <v>1</v>
      </c>
      <c r="K92">
        <v>1</v>
      </c>
      <c r="L92" s="26">
        <f t="shared" si="40"/>
        <v>4.5999999999999943</v>
      </c>
      <c r="M92" s="26">
        <f t="shared" si="40"/>
        <v>4.5</v>
      </c>
      <c r="N92" s="26">
        <f t="shared" si="41"/>
        <v>21.159999999999947</v>
      </c>
      <c r="O92" s="26">
        <f t="shared" si="41"/>
        <v>20.25</v>
      </c>
      <c r="P92" s="26">
        <f t="shared" si="42"/>
        <v>41.409999999999947</v>
      </c>
      <c r="Q92" s="26">
        <f t="shared" si="43"/>
        <v>6.4350602172784637</v>
      </c>
      <c r="W92">
        <v>104.75</v>
      </c>
      <c r="X92">
        <v>190</v>
      </c>
      <c r="Y92">
        <v>146.1</v>
      </c>
      <c r="Z92">
        <v>192.6</v>
      </c>
      <c r="AA92">
        <v>167.7</v>
      </c>
      <c r="AB92">
        <v>21.8</v>
      </c>
      <c r="AC92">
        <v>1</v>
      </c>
      <c r="AD92">
        <v>0</v>
      </c>
      <c r="AE92">
        <v>26</v>
      </c>
      <c r="AF92">
        <v>-2</v>
      </c>
      <c r="AG92">
        <v>1</v>
      </c>
      <c r="AH92" s="10">
        <f t="shared" ref="AH92:AH136" si="103">X92-X91</f>
        <v>-2.5999999999999943</v>
      </c>
      <c r="AI92" s="10">
        <f t="shared" ref="AI92:AI136" si="104">Y92-Y91</f>
        <v>-21.599999999999994</v>
      </c>
      <c r="AJ92" s="10">
        <f t="shared" ref="AJ92:AJ136" si="105">AH92^2</f>
        <v>6.7599999999999705</v>
      </c>
      <c r="AK92" s="10">
        <f t="shared" ref="AK92:AK136" si="106">AI92^2</f>
        <v>466.55999999999977</v>
      </c>
      <c r="AL92" s="10">
        <f t="shared" ref="AL92:AL136" si="107">AJ92+AK92</f>
        <v>473.31999999999977</v>
      </c>
      <c r="AM92" s="10">
        <f t="shared" ref="AM92:AM136" si="108">SQRT(AL92)</f>
        <v>21.755918734909812</v>
      </c>
      <c r="AN92"/>
      <c r="AO92"/>
      <c r="AP92"/>
      <c r="AQ92"/>
      <c r="AR92"/>
      <c r="AS92">
        <v>96.322000000000003</v>
      </c>
      <c r="AT92">
        <v>75.099999999999994</v>
      </c>
      <c r="AU92">
        <v>109.1</v>
      </c>
      <c r="AV92">
        <v>70.5</v>
      </c>
      <c r="AW92">
        <v>106</v>
      </c>
      <c r="AX92">
        <v>5.5</v>
      </c>
      <c r="AY92">
        <v>1</v>
      </c>
      <c r="AZ92">
        <v>1</v>
      </c>
      <c r="BA92">
        <v>24</v>
      </c>
      <c r="BB92">
        <v>1</v>
      </c>
      <c r="BC92">
        <v>1</v>
      </c>
      <c r="BD92" s="1">
        <f t="shared" si="97"/>
        <v>4.5999999999999943</v>
      </c>
      <c r="BE92" s="1">
        <f t="shared" si="98"/>
        <v>3.0999999999999943</v>
      </c>
      <c r="BF92" s="1">
        <f t="shared" si="99"/>
        <v>21.159999999999947</v>
      </c>
      <c r="BG92" s="1">
        <f t="shared" si="100"/>
        <v>9.6099999999999639</v>
      </c>
      <c r="BH92" s="1">
        <f t="shared" si="101"/>
        <v>30.769999999999911</v>
      </c>
      <c r="BI92" s="1">
        <f t="shared" si="102"/>
        <v>5.5470712993434574</v>
      </c>
      <c r="BJ92"/>
      <c r="BK92"/>
      <c r="BL92"/>
      <c r="BM92"/>
      <c r="BN92"/>
      <c r="BO92">
        <v>116.95099999999999</v>
      </c>
      <c r="BP92">
        <v>203.5</v>
      </c>
      <c r="BQ92">
        <v>105.1</v>
      </c>
      <c r="BR92">
        <v>196.2</v>
      </c>
      <c r="BS92">
        <v>132.9</v>
      </c>
      <c r="BT92">
        <v>28.8</v>
      </c>
      <c r="BU92">
        <v>1</v>
      </c>
      <c r="BV92">
        <v>0</v>
      </c>
      <c r="BW92">
        <v>30</v>
      </c>
      <c r="BX92">
        <v>-2</v>
      </c>
      <c r="BY92">
        <v>1</v>
      </c>
      <c r="BZ92" s="10">
        <f t="shared" si="91"/>
        <v>7.3000000000000114</v>
      </c>
      <c r="CA92" s="10">
        <f t="shared" si="92"/>
        <v>-27.800000000000011</v>
      </c>
      <c r="CB92" s="10">
        <f t="shared" si="93"/>
        <v>53.290000000000163</v>
      </c>
      <c r="CC92" s="10">
        <f t="shared" si="94"/>
        <v>772.8400000000006</v>
      </c>
      <c r="CD92" s="10">
        <f t="shared" si="95"/>
        <v>826.13000000000079</v>
      </c>
      <c r="CE92" s="10">
        <f t="shared" si="96"/>
        <v>28.742477276671906</v>
      </c>
      <c r="CK92">
        <v>114.967</v>
      </c>
      <c r="CL92">
        <v>150.1</v>
      </c>
      <c r="CM92">
        <v>111.3</v>
      </c>
      <c r="CN92">
        <v>147.30000000000001</v>
      </c>
      <c r="CO92">
        <v>102.9</v>
      </c>
      <c r="CP92">
        <v>8.9</v>
      </c>
      <c r="CQ92">
        <v>1</v>
      </c>
      <c r="CR92">
        <v>1</v>
      </c>
      <c r="CS92">
        <v>29</v>
      </c>
      <c r="CT92">
        <v>1</v>
      </c>
      <c r="CU92">
        <v>1</v>
      </c>
      <c r="CV92" s="1">
        <f t="shared" si="72"/>
        <v>2.7999999999999829</v>
      </c>
      <c r="CW92" s="1">
        <f t="shared" si="73"/>
        <v>8.3999999999999915</v>
      </c>
      <c r="CX92" s="1">
        <f t="shared" si="74"/>
        <v>7.8399999999999048</v>
      </c>
      <c r="CY92" s="1">
        <f t="shared" si="75"/>
        <v>70.55999999999986</v>
      </c>
      <c r="CZ92" s="1">
        <f t="shared" si="76"/>
        <v>78.399999999999764</v>
      </c>
      <c r="DA92" s="1">
        <f t="shared" si="77"/>
        <v>8.8543774484714497</v>
      </c>
      <c r="DB92"/>
      <c r="DC92"/>
      <c r="DD92"/>
      <c r="DE92"/>
      <c r="DF92"/>
      <c r="DG92" s="10">
        <v>121.532</v>
      </c>
      <c r="DH92" s="10">
        <v>107.1</v>
      </c>
      <c r="DI92" s="10">
        <v>131.80000000000001</v>
      </c>
      <c r="DJ92" s="10">
        <v>97.9</v>
      </c>
      <c r="DK92" s="10">
        <v>101.8</v>
      </c>
      <c r="DL92" s="10">
        <v>31.5</v>
      </c>
      <c r="DM92" s="10">
        <v>1</v>
      </c>
      <c r="DN92" s="10">
        <v>1</v>
      </c>
      <c r="DO92" s="10">
        <v>31</v>
      </c>
      <c r="DP92" s="10">
        <v>1</v>
      </c>
      <c r="DQ92" s="10">
        <v>1</v>
      </c>
      <c r="DR92" s="10">
        <f t="shared" si="78"/>
        <v>9.1999999999999886</v>
      </c>
      <c r="DS92" s="10">
        <f t="shared" si="79"/>
        <v>30.000000000000014</v>
      </c>
      <c r="DT92" s="10">
        <f t="shared" si="80"/>
        <v>84.639999999999787</v>
      </c>
      <c r="DU92" s="10">
        <f t="shared" si="81"/>
        <v>900.00000000000091</v>
      </c>
      <c r="DV92" s="10">
        <f t="shared" si="82"/>
        <v>984.64000000000067</v>
      </c>
      <c r="DW92" s="10">
        <f t="shared" si="83"/>
        <v>31.378973851928311</v>
      </c>
      <c r="DX92"/>
      <c r="DY92"/>
      <c r="DZ92"/>
      <c r="EA92"/>
      <c r="EB92"/>
      <c r="EC92" s="1">
        <v>101.06</v>
      </c>
      <c r="ED92" s="1">
        <v>194.3</v>
      </c>
      <c r="EE92" s="1">
        <v>130.30000000000001</v>
      </c>
      <c r="EF92" s="1">
        <v>180.5</v>
      </c>
      <c r="EG92" s="1">
        <v>119.6</v>
      </c>
      <c r="EH92" s="1">
        <v>17.399999999999999</v>
      </c>
      <c r="EI92" s="1">
        <v>1</v>
      </c>
      <c r="EJ92" s="1">
        <v>1</v>
      </c>
      <c r="EK92" s="1">
        <v>24</v>
      </c>
      <c r="EL92" s="1">
        <v>1</v>
      </c>
      <c r="EM92" s="1">
        <v>1</v>
      </c>
      <c r="EN92" s="1">
        <f t="shared" si="85"/>
        <v>13.800000000000011</v>
      </c>
      <c r="EO92" s="1">
        <f t="shared" si="86"/>
        <v>10.700000000000017</v>
      </c>
      <c r="EP92" s="1">
        <f t="shared" si="87"/>
        <v>190.44000000000031</v>
      </c>
      <c r="EQ92" s="1">
        <f t="shared" si="88"/>
        <v>114.49000000000036</v>
      </c>
      <c r="ER92" s="1">
        <f t="shared" si="89"/>
        <v>304.93000000000069</v>
      </c>
      <c r="ES92" s="1">
        <f t="shared" si="90"/>
        <v>17.462244987400695</v>
      </c>
      <c r="ET92"/>
      <c r="EU92"/>
      <c r="EV92"/>
      <c r="EW92"/>
      <c r="EX92"/>
      <c r="FJ92" s="10">
        <f t="shared" si="68"/>
        <v>0</v>
      </c>
      <c r="FK92" s="10">
        <f t="shared" si="68"/>
        <v>0</v>
      </c>
      <c r="FL92" s="10">
        <f t="shared" si="69"/>
        <v>0</v>
      </c>
      <c r="FM92" s="10">
        <f t="shared" si="69"/>
        <v>0</v>
      </c>
      <c r="FN92" s="10">
        <f t="shared" si="70"/>
        <v>0</v>
      </c>
      <c r="FO92" s="10">
        <f t="shared" si="71"/>
        <v>0</v>
      </c>
      <c r="FP92"/>
      <c r="FQ92"/>
      <c r="FR92"/>
      <c r="FS92"/>
      <c r="FT92"/>
    </row>
    <row r="93" spans="1:176" x14ac:dyDescent="0.35">
      <c r="A93">
        <v>95.59</v>
      </c>
      <c r="B93">
        <v>100</v>
      </c>
      <c r="C93">
        <v>121.3</v>
      </c>
      <c r="D93">
        <v>-1</v>
      </c>
      <c r="E93">
        <v>-1</v>
      </c>
      <c r="F93">
        <v>-1</v>
      </c>
      <c r="G93">
        <v>-1</v>
      </c>
      <c r="H93">
        <v>0</v>
      </c>
      <c r="I93">
        <v>20</v>
      </c>
      <c r="J93">
        <v>-1</v>
      </c>
      <c r="K93">
        <v>1</v>
      </c>
      <c r="L93" s="26">
        <f t="shared" ref="L93:L152" si="109">B93-B92</f>
        <v>24.900000000000006</v>
      </c>
      <c r="M93" s="26">
        <f t="shared" ref="M93:M152" si="110">C93-C92</f>
        <v>-2.5</v>
      </c>
      <c r="N93" s="26">
        <f t="shared" ref="N93:N152" si="111">L93^2</f>
        <v>620.01000000000033</v>
      </c>
      <c r="O93" s="26">
        <f t="shared" ref="O93:O152" si="112">M93^2</f>
        <v>6.25</v>
      </c>
      <c r="P93" s="26">
        <f t="shared" ref="P93:P152" si="113">N93+O93</f>
        <v>626.26000000000033</v>
      </c>
      <c r="Q93" s="26">
        <f t="shared" ref="Q93:Q152" si="114">SQRT(P93)</f>
        <v>25.025187311986304</v>
      </c>
      <c r="W93">
        <v>110.878</v>
      </c>
      <c r="X93">
        <v>171.5</v>
      </c>
      <c r="Y93">
        <v>119.8</v>
      </c>
      <c r="Z93">
        <v>-1</v>
      </c>
      <c r="AA93">
        <v>-1</v>
      </c>
      <c r="AB93">
        <v>-1</v>
      </c>
      <c r="AC93">
        <v>-1</v>
      </c>
      <c r="AD93">
        <v>0</v>
      </c>
      <c r="AE93">
        <v>26</v>
      </c>
      <c r="AF93">
        <v>-1</v>
      </c>
      <c r="AG93">
        <v>1</v>
      </c>
      <c r="AH93" s="10">
        <f t="shared" si="103"/>
        <v>-18.5</v>
      </c>
      <c r="AI93" s="10">
        <f t="shared" si="104"/>
        <v>-26.299999999999997</v>
      </c>
      <c r="AJ93" s="10">
        <f t="shared" si="105"/>
        <v>342.25</v>
      </c>
      <c r="AK93" s="10">
        <f t="shared" si="106"/>
        <v>691.68999999999983</v>
      </c>
      <c r="AL93" s="10">
        <f t="shared" si="107"/>
        <v>1033.9399999999998</v>
      </c>
      <c r="AM93" s="10">
        <f t="shared" si="108"/>
        <v>32.15493741247213</v>
      </c>
      <c r="AN93"/>
      <c r="AO93"/>
      <c r="AP93"/>
      <c r="AQ93"/>
      <c r="AR93"/>
      <c r="AS93">
        <v>99.706000000000003</v>
      </c>
      <c r="AT93">
        <v>84.3</v>
      </c>
      <c r="AU93">
        <v>93.1</v>
      </c>
      <c r="AV93">
        <v>-1</v>
      </c>
      <c r="AW93">
        <v>-1</v>
      </c>
      <c r="AX93">
        <v>-1</v>
      </c>
      <c r="AY93">
        <v>-1</v>
      </c>
      <c r="AZ93">
        <v>0</v>
      </c>
      <c r="BA93">
        <v>24</v>
      </c>
      <c r="BB93">
        <v>-1</v>
      </c>
      <c r="BC93">
        <v>1</v>
      </c>
      <c r="BD93" s="1">
        <f t="shared" si="97"/>
        <v>9.2000000000000028</v>
      </c>
      <c r="BE93" s="1">
        <f t="shared" si="98"/>
        <v>-16</v>
      </c>
      <c r="BF93" s="1">
        <f t="shared" si="99"/>
        <v>84.640000000000057</v>
      </c>
      <c r="BG93" s="1">
        <f t="shared" si="100"/>
        <v>256</v>
      </c>
      <c r="BH93" s="1">
        <f t="shared" si="101"/>
        <v>340.64000000000004</v>
      </c>
      <c r="BI93" s="1">
        <f t="shared" si="102"/>
        <v>18.456435192094926</v>
      </c>
      <c r="BJ93"/>
      <c r="BK93"/>
      <c r="BL93"/>
      <c r="BM93"/>
      <c r="BN93"/>
      <c r="BO93">
        <v>119.655</v>
      </c>
      <c r="BP93">
        <v>79.599999999999994</v>
      </c>
      <c r="BQ93">
        <v>133.80000000000001</v>
      </c>
      <c r="BR93">
        <v>-1</v>
      </c>
      <c r="BS93">
        <v>-1</v>
      </c>
      <c r="BT93">
        <v>-1</v>
      </c>
      <c r="BU93">
        <v>-1</v>
      </c>
      <c r="BV93">
        <v>0</v>
      </c>
      <c r="BW93">
        <v>30</v>
      </c>
      <c r="BX93">
        <v>-1</v>
      </c>
      <c r="BY93">
        <v>1</v>
      </c>
      <c r="BZ93" s="10">
        <f t="shared" si="91"/>
        <v>-123.9</v>
      </c>
      <c r="CA93" s="10">
        <f t="shared" si="92"/>
        <v>28.700000000000017</v>
      </c>
      <c r="CB93" s="10">
        <f t="shared" si="93"/>
        <v>15351.210000000001</v>
      </c>
      <c r="CC93" s="10">
        <f t="shared" si="94"/>
        <v>823.69000000000096</v>
      </c>
      <c r="CD93" s="10">
        <f t="shared" si="95"/>
        <v>16174.900000000001</v>
      </c>
      <c r="CE93" s="10">
        <f t="shared" si="96"/>
        <v>127.18058027859442</v>
      </c>
      <c r="CK93">
        <v>118.375</v>
      </c>
      <c r="CL93">
        <v>85.7</v>
      </c>
      <c r="CM93">
        <v>107.1</v>
      </c>
      <c r="CN93">
        <v>-1</v>
      </c>
      <c r="CO93">
        <v>-1</v>
      </c>
      <c r="CP93">
        <v>-1</v>
      </c>
      <c r="CQ93">
        <v>-1</v>
      </c>
      <c r="CR93">
        <v>0</v>
      </c>
      <c r="CS93">
        <v>29</v>
      </c>
      <c r="CT93">
        <v>-1</v>
      </c>
      <c r="CU93">
        <v>1</v>
      </c>
      <c r="CV93" s="1">
        <f t="shared" si="72"/>
        <v>-64.399999999999991</v>
      </c>
      <c r="CW93" s="1">
        <f t="shared" si="73"/>
        <v>-4.2000000000000028</v>
      </c>
      <c r="CX93" s="1">
        <f t="shared" si="74"/>
        <v>4147.3599999999988</v>
      </c>
      <c r="CY93" s="1">
        <f t="shared" si="75"/>
        <v>17.640000000000025</v>
      </c>
      <c r="CZ93" s="1">
        <f t="shared" si="76"/>
        <v>4164.9999999999991</v>
      </c>
      <c r="DA93" s="1">
        <f t="shared" si="77"/>
        <v>64.536811201050199</v>
      </c>
      <c r="DB93"/>
      <c r="DC93"/>
      <c r="DD93"/>
      <c r="DE93"/>
      <c r="DF93"/>
      <c r="DG93" s="10">
        <v>125.044</v>
      </c>
      <c r="DH93" s="10">
        <v>89.1</v>
      </c>
      <c r="DI93" s="10">
        <v>108.9</v>
      </c>
      <c r="DJ93" s="10">
        <v>-1</v>
      </c>
      <c r="DK93" s="10">
        <v>-1</v>
      </c>
      <c r="DL93" s="10">
        <v>-1</v>
      </c>
      <c r="DM93" s="10">
        <v>-1</v>
      </c>
      <c r="DN93" s="10">
        <v>0</v>
      </c>
      <c r="DO93" s="10">
        <v>31</v>
      </c>
      <c r="DP93" s="10">
        <v>-1</v>
      </c>
      <c r="DQ93" s="10">
        <v>1</v>
      </c>
      <c r="DR93" s="10">
        <f t="shared" si="78"/>
        <v>-18</v>
      </c>
      <c r="DS93" s="10">
        <f t="shared" si="79"/>
        <v>-22.900000000000006</v>
      </c>
      <c r="DT93" s="10">
        <f t="shared" si="80"/>
        <v>324</v>
      </c>
      <c r="DU93" s="10">
        <f t="shared" si="81"/>
        <v>524.41000000000031</v>
      </c>
      <c r="DV93" s="10">
        <f t="shared" si="82"/>
        <v>848.41000000000031</v>
      </c>
      <c r="DW93" s="10">
        <f t="shared" si="83"/>
        <v>29.127478435319464</v>
      </c>
      <c r="DX93"/>
      <c r="DY93"/>
      <c r="DZ93"/>
      <c r="EA93"/>
      <c r="EB93"/>
      <c r="EC93" s="1">
        <v>101.13200000000001</v>
      </c>
      <c r="ED93" s="1">
        <v>180.5</v>
      </c>
      <c r="EE93" s="1">
        <v>142.30000000000001</v>
      </c>
      <c r="EF93" s="1">
        <v>194.3</v>
      </c>
      <c r="EG93" s="1">
        <v>130.30000000000001</v>
      </c>
      <c r="EH93" s="1">
        <v>18.3</v>
      </c>
      <c r="EI93" s="1">
        <v>1</v>
      </c>
      <c r="EJ93" s="1">
        <v>0</v>
      </c>
      <c r="EK93" s="1">
        <v>24</v>
      </c>
      <c r="EL93" s="1">
        <v>-2</v>
      </c>
      <c r="EM93" s="1">
        <v>1</v>
      </c>
      <c r="EN93" s="1">
        <f t="shared" si="85"/>
        <v>-13.800000000000011</v>
      </c>
      <c r="EO93" s="1">
        <f t="shared" si="86"/>
        <v>12</v>
      </c>
      <c r="EP93" s="1">
        <f t="shared" si="87"/>
        <v>190.44000000000031</v>
      </c>
      <c r="EQ93" s="1">
        <f t="shared" si="88"/>
        <v>144</v>
      </c>
      <c r="ER93" s="1">
        <f t="shared" si="89"/>
        <v>334.44000000000028</v>
      </c>
      <c r="ES93" s="1">
        <f t="shared" si="90"/>
        <v>18.287700784953813</v>
      </c>
      <c r="ET93"/>
      <c r="EU93"/>
      <c r="EV93"/>
      <c r="EW93"/>
      <c r="EX93"/>
      <c r="FP93"/>
      <c r="FQ93"/>
      <c r="FR93"/>
      <c r="FS93"/>
      <c r="FT93"/>
    </row>
    <row r="94" spans="1:176" x14ac:dyDescent="0.35">
      <c r="A94">
        <v>96.134</v>
      </c>
      <c r="B94">
        <v>84.3</v>
      </c>
      <c r="C94">
        <v>154.5</v>
      </c>
      <c r="D94">
        <v>100</v>
      </c>
      <c r="E94">
        <v>121.3</v>
      </c>
      <c r="F94">
        <v>36.700000000000003</v>
      </c>
      <c r="G94">
        <v>1</v>
      </c>
      <c r="H94">
        <v>1</v>
      </c>
      <c r="I94">
        <v>21</v>
      </c>
      <c r="J94">
        <v>1</v>
      </c>
      <c r="K94">
        <v>1</v>
      </c>
      <c r="L94" s="26">
        <f t="shared" si="109"/>
        <v>-15.700000000000003</v>
      </c>
      <c r="M94" s="26">
        <f t="shared" si="110"/>
        <v>33.200000000000003</v>
      </c>
      <c r="N94" s="26">
        <f t="shared" si="111"/>
        <v>246.49000000000009</v>
      </c>
      <c r="O94" s="26">
        <f t="shared" si="112"/>
        <v>1102.2400000000002</v>
      </c>
      <c r="P94" s="26">
        <f t="shared" si="113"/>
        <v>1348.7300000000002</v>
      </c>
      <c r="Q94" s="26">
        <f t="shared" si="114"/>
        <v>36.725059564281175</v>
      </c>
      <c r="W94">
        <v>111.374</v>
      </c>
      <c r="X94">
        <v>171.5</v>
      </c>
      <c r="Y94">
        <v>114.2</v>
      </c>
      <c r="Z94">
        <v>171.5</v>
      </c>
      <c r="AA94">
        <v>119.8</v>
      </c>
      <c r="AB94">
        <v>5.6</v>
      </c>
      <c r="AC94">
        <v>1</v>
      </c>
      <c r="AD94">
        <v>1</v>
      </c>
      <c r="AE94">
        <v>27</v>
      </c>
      <c r="AF94">
        <v>1</v>
      </c>
      <c r="AG94">
        <v>1</v>
      </c>
      <c r="AH94" s="10">
        <f t="shared" si="103"/>
        <v>0</v>
      </c>
      <c r="AI94" s="10">
        <f t="shared" si="104"/>
        <v>-5.5999999999999943</v>
      </c>
      <c r="AJ94" s="10">
        <f t="shared" si="105"/>
        <v>0</v>
      </c>
      <c r="AK94" s="10">
        <f t="shared" si="106"/>
        <v>31.359999999999935</v>
      </c>
      <c r="AL94" s="10">
        <f t="shared" si="107"/>
        <v>31.359999999999935</v>
      </c>
      <c r="AM94" s="10">
        <f t="shared" si="108"/>
        <v>5.5999999999999943</v>
      </c>
      <c r="AN94"/>
      <c r="AO94"/>
      <c r="AP94"/>
      <c r="AQ94"/>
      <c r="AR94"/>
      <c r="AS94">
        <v>100.874</v>
      </c>
      <c r="AT94">
        <v>93.3</v>
      </c>
      <c r="AU94">
        <v>110.4</v>
      </c>
      <c r="AV94">
        <v>84.3</v>
      </c>
      <c r="AW94">
        <v>93.1</v>
      </c>
      <c r="AX94">
        <v>19.600000000000001</v>
      </c>
      <c r="AY94">
        <v>1</v>
      </c>
      <c r="AZ94">
        <v>1</v>
      </c>
      <c r="BA94">
        <v>25</v>
      </c>
      <c r="BB94">
        <v>1</v>
      </c>
      <c r="BC94">
        <v>1</v>
      </c>
      <c r="BD94" s="1">
        <f t="shared" si="97"/>
        <v>9</v>
      </c>
      <c r="BE94" s="1">
        <f t="shared" si="98"/>
        <v>17.300000000000011</v>
      </c>
      <c r="BF94" s="1">
        <f t="shared" si="99"/>
        <v>81</v>
      </c>
      <c r="BG94" s="1">
        <f t="shared" si="100"/>
        <v>299.29000000000042</v>
      </c>
      <c r="BH94" s="1">
        <f t="shared" si="101"/>
        <v>380.29000000000042</v>
      </c>
      <c r="BI94" s="1">
        <f t="shared" si="102"/>
        <v>19.501025614054264</v>
      </c>
      <c r="BJ94"/>
      <c r="BK94"/>
      <c r="BL94"/>
      <c r="BM94"/>
      <c r="BN94"/>
      <c r="BO94">
        <v>120.13500000000001</v>
      </c>
      <c r="BP94">
        <v>105</v>
      </c>
      <c r="BQ94">
        <v>171.9</v>
      </c>
      <c r="BR94">
        <v>79.599999999999994</v>
      </c>
      <c r="BS94">
        <v>133.80000000000001</v>
      </c>
      <c r="BT94">
        <v>45.8</v>
      </c>
      <c r="BU94">
        <v>1</v>
      </c>
      <c r="BV94">
        <v>1</v>
      </c>
      <c r="BW94">
        <v>31</v>
      </c>
      <c r="BX94">
        <v>1</v>
      </c>
      <c r="BY94">
        <v>1</v>
      </c>
      <c r="BZ94" s="10">
        <f t="shared" si="91"/>
        <v>25.400000000000006</v>
      </c>
      <c r="CA94" s="10">
        <f t="shared" si="92"/>
        <v>38.099999999999994</v>
      </c>
      <c r="CB94" s="10">
        <f t="shared" si="93"/>
        <v>645.16000000000031</v>
      </c>
      <c r="CC94" s="10">
        <f t="shared" si="94"/>
        <v>1451.6099999999997</v>
      </c>
      <c r="CD94" s="10">
        <f t="shared" si="95"/>
        <v>2096.77</v>
      </c>
      <c r="CE94" s="10">
        <f t="shared" si="96"/>
        <v>45.790501198392661</v>
      </c>
      <c r="CK94">
        <v>118.79900000000001</v>
      </c>
      <c r="CL94">
        <v>79.599999999999994</v>
      </c>
      <c r="CM94">
        <v>107.1</v>
      </c>
      <c r="CN94">
        <v>85.7</v>
      </c>
      <c r="CO94">
        <v>107.1</v>
      </c>
      <c r="CP94">
        <v>6.2</v>
      </c>
      <c r="CQ94">
        <v>1</v>
      </c>
      <c r="CR94">
        <v>1</v>
      </c>
      <c r="CS94">
        <v>30</v>
      </c>
      <c r="CT94">
        <v>1</v>
      </c>
      <c r="CU94">
        <v>1</v>
      </c>
      <c r="CV94" s="1">
        <f t="shared" si="72"/>
        <v>-6.1000000000000085</v>
      </c>
      <c r="CW94" s="1">
        <f t="shared" si="73"/>
        <v>0</v>
      </c>
      <c r="CX94" s="1">
        <f t="shared" si="74"/>
        <v>37.210000000000107</v>
      </c>
      <c r="CY94" s="1">
        <f t="shared" si="75"/>
        <v>0</v>
      </c>
      <c r="CZ94" s="1">
        <f t="shared" si="76"/>
        <v>37.210000000000107</v>
      </c>
      <c r="DA94" s="1">
        <f t="shared" si="77"/>
        <v>6.1000000000000085</v>
      </c>
      <c r="DB94"/>
      <c r="DC94"/>
      <c r="DD94"/>
      <c r="DE94"/>
      <c r="DF94"/>
      <c r="DG94" s="10">
        <v>125.07599999999999</v>
      </c>
      <c r="DH94" s="10">
        <v>84.3</v>
      </c>
      <c r="DI94" s="10">
        <v>111.1</v>
      </c>
      <c r="DJ94" s="10">
        <v>89.1</v>
      </c>
      <c r="DK94" s="10">
        <v>108.9</v>
      </c>
      <c r="DL94" s="10">
        <v>5.2</v>
      </c>
      <c r="DM94" s="10">
        <v>1</v>
      </c>
      <c r="DN94" s="10">
        <v>1</v>
      </c>
      <c r="DO94" s="10">
        <v>32</v>
      </c>
      <c r="DP94" s="10">
        <v>1</v>
      </c>
      <c r="DQ94" s="10">
        <v>1</v>
      </c>
      <c r="DR94" s="10">
        <f t="shared" si="78"/>
        <v>-4.7999999999999972</v>
      </c>
      <c r="DS94" s="10">
        <f t="shared" si="79"/>
        <v>2.1999999999999886</v>
      </c>
      <c r="DT94" s="10">
        <f t="shared" si="80"/>
        <v>23.039999999999974</v>
      </c>
      <c r="DU94" s="10">
        <f t="shared" si="81"/>
        <v>4.8399999999999501</v>
      </c>
      <c r="DV94" s="10">
        <f t="shared" si="82"/>
        <v>27.879999999999924</v>
      </c>
      <c r="DW94" s="10">
        <f t="shared" si="83"/>
        <v>5.2801515129776275</v>
      </c>
      <c r="DX94"/>
      <c r="DY94"/>
      <c r="DZ94"/>
      <c r="EA94"/>
      <c r="EB94"/>
      <c r="EC94" s="1">
        <v>101.316</v>
      </c>
      <c r="ED94" s="1">
        <v>186.9</v>
      </c>
      <c r="EE94" s="1">
        <v>163.19999999999999</v>
      </c>
      <c r="EF94" s="1">
        <v>180.5</v>
      </c>
      <c r="EG94" s="1">
        <v>142.30000000000001</v>
      </c>
      <c r="EH94" s="1">
        <v>21.9</v>
      </c>
      <c r="EI94" s="1">
        <v>1</v>
      </c>
      <c r="EJ94" s="1">
        <v>0</v>
      </c>
      <c r="EK94" s="1">
        <v>24</v>
      </c>
      <c r="EL94" s="1">
        <v>-2</v>
      </c>
      <c r="EM94" s="1">
        <v>1</v>
      </c>
      <c r="EN94" s="1">
        <f t="shared" si="85"/>
        <v>6.4000000000000057</v>
      </c>
      <c r="EO94" s="1">
        <f t="shared" si="86"/>
        <v>20.899999999999977</v>
      </c>
      <c r="EP94" s="1">
        <f t="shared" si="87"/>
        <v>40.960000000000072</v>
      </c>
      <c r="EQ94" s="1">
        <f t="shared" si="88"/>
        <v>436.80999999999904</v>
      </c>
      <c r="ER94" s="1">
        <f t="shared" si="89"/>
        <v>477.76999999999913</v>
      </c>
      <c r="ES94" s="1">
        <f t="shared" si="90"/>
        <v>21.857950498617182</v>
      </c>
      <c r="ET94"/>
      <c r="EU94"/>
      <c r="EV94"/>
      <c r="EW94"/>
      <c r="EX94"/>
      <c r="FP94"/>
      <c r="FQ94"/>
      <c r="FR94"/>
      <c r="FS94"/>
      <c r="FT94"/>
    </row>
    <row r="95" spans="1:176" x14ac:dyDescent="0.35">
      <c r="A95">
        <v>99.75</v>
      </c>
      <c r="B95">
        <v>143.9</v>
      </c>
      <c r="C95">
        <v>113.1</v>
      </c>
      <c r="D95">
        <v>-1</v>
      </c>
      <c r="E95">
        <v>-1</v>
      </c>
      <c r="F95">
        <v>-1</v>
      </c>
      <c r="G95">
        <v>-1</v>
      </c>
      <c r="H95">
        <v>0</v>
      </c>
      <c r="I95">
        <v>21</v>
      </c>
      <c r="J95">
        <v>-1</v>
      </c>
      <c r="K95">
        <v>1</v>
      </c>
      <c r="L95" s="26">
        <f t="shared" si="109"/>
        <v>59.600000000000009</v>
      </c>
      <c r="M95" s="26">
        <f t="shared" si="110"/>
        <v>-41.400000000000006</v>
      </c>
      <c r="N95" s="26">
        <f t="shared" si="111"/>
        <v>3552.1600000000012</v>
      </c>
      <c r="O95" s="26">
        <f t="shared" si="112"/>
        <v>1713.9600000000005</v>
      </c>
      <c r="P95" s="26">
        <f t="shared" si="113"/>
        <v>5266.1200000000017</v>
      </c>
      <c r="Q95" s="26">
        <f t="shared" si="114"/>
        <v>72.568037041110614</v>
      </c>
      <c r="W95">
        <v>111.494</v>
      </c>
      <c r="X95">
        <v>134.69999999999999</v>
      </c>
      <c r="Y95">
        <v>101.1</v>
      </c>
      <c r="Z95">
        <v>171.5</v>
      </c>
      <c r="AA95">
        <v>114.2</v>
      </c>
      <c r="AB95">
        <v>39.1</v>
      </c>
      <c r="AC95">
        <v>1</v>
      </c>
      <c r="AD95">
        <v>0</v>
      </c>
      <c r="AE95">
        <v>27</v>
      </c>
      <c r="AF95">
        <v>-2</v>
      </c>
      <c r="AG95">
        <v>1</v>
      </c>
      <c r="AH95" s="10">
        <f t="shared" si="103"/>
        <v>-36.800000000000011</v>
      </c>
      <c r="AI95" s="10">
        <f t="shared" si="104"/>
        <v>-13.100000000000009</v>
      </c>
      <c r="AJ95" s="10">
        <f t="shared" si="105"/>
        <v>1354.2400000000009</v>
      </c>
      <c r="AK95" s="10">
        <f t="shared" si="106"/>
        <v>171.61000000000021</v>
      </c>
      <c r="AL95" s="10">
        <f t="shared" si="107"/>
        <v>1525.850000000001</v>
      </c>
      <c r="AM95" s="10">
        <f t="shared" si="108"/>
        <v>39.062129998247677</v>
      </c>
      <c r="AN95"/>
      <c r="AO95"/>
      <c r="AP95"/>
      <c r="AQ95"/>
      <c r="AR95"/>
      <c r="AS95">
        <v>100.95399999999999</v>
      </c>
      <c r="AT95">
        <v>85.7</v>
      </c>
      <c r="AU95">
        <v>112.2</v>
      </c>
      <c r="AV95">
        <v>93.3</v>
      </c>
      <c r="AW95">
        <v>110.4</v>
      </c>
      <c r="AX95">
        <v>7.8</v>
      </c>
      <c r="AY95">
        <v>1</v>
      </c>
      <c r="AZ95">
        <v>0</v>
      </c>
      <c r="BA95">
        <v>25</v>
      </c>
      <c r="BB95">
        <v>-2</v>
      </c>
      <c r="BC95">
        <v>1</v>
      </c>
      <c r="BD95" s="1">
        <f t="shared" si="97"/>
        <v>-7.5999999999999943</v>
      </c>
      <c r="BE95" s="1">
        <f t="shared" si="98"/>
        <v>1.7999999999999972</v>
      </c>
      <c r="BF95" s="1">
        <f t="shared" si="99"/>
        <v>57.759999999999913</v>
      </c>
      <c r="BG95" s="1">
        <f t="shared" si="100"/>
        <v>3.2399999999999896</v>
      </c>
      <c r="BH95" s="1">
        <f t="shared" si="101"/>
        <v>60.999999999999901</v>
      </c>
      <c r="BI95" s="1">
        <f t="shared" si="102"/>
        <v>7.8102496759066478</v>
      </c>
      <c r="BJ95"/>
      <c r="BK95"/>
      <c r="BL95"/>
      <c r="BM95"/>
      <c r="BN95"/>
      <c r="BO95">
        <v>120.175</v>
      </c>
      <c r="BP95">
        <v>133</v>
      </c>
      <c r="BQ95">
        <v>165.7</v>
      </c>
      <c r="BR95">
        <v>105</v>
      </c>
      <c r="BS95">
        <v>171.9</v>
      </c>
      <c r="BT95">
        <v>28.7</v>
      </c>
      <c r="BU95">
        <v>1</v>
      </c>
      <c r="BV95">
        <v>0</v>
      </c>
      <c r="BW95">
        <v>31</v>
      </c>
      <c r="BX95">
        <v>-2</v>
      </c>
      <c r="BY95">
        <v>1</v>
      </c>
      <c r="BZ95" s="10">
        <f t="shared" si="91"/>
        <v>28</v>
      </c>
      <c r="CA95" s="10">
        <f t="shared" si="92"/>
        <v>-6.2000000000000171</v>
      </c>
      <c r="CB95" s="10">
        <f t="shared" si="93"/>
        <v>784</v>
      </c>
      <c r="CC95" s="10">
        <f t="shared" si="94"/>
        <v>38.440000000000211</v>
      </c>
      <c r="CD95" s="10">
        <f t="shared" si="95"/>
        <v>822.44000000000017</v>
      </c>
      <c r="CE95" s="10">
        <f t="shared" si="96"/>
        <v>28.678214728256712</v>
      </c>
      <c r="CK95">
        <v>122.15900000000001</v>
      </c>
      <c r="CL95">
        <v>53.4</v>
      </c>
      <c r="CM95">
        <v>90.2</v>
      </c>
      <c r="CN95">
        <v>-1</v>
      </c>
      <c r="CO95">
        <v>-1</v>
      </c>
      <c r="CP95">
        <v>-1</v>
      </c>
      <c r="CQ95">
        <v>-1</v>
      </c>
      <c r="CR95">
        <v>0</v>
      </c>
      <c r="CS95">
        <v>30</v>
      </c>
      <c r="CT95">
        <v>-1</v>
      </c>
      <c r="CU95">
        <v>1</v>
      </c>
      <c r="CV95" s="1">
        <f t="shared" si="72"/>
        <v>-26.199999999999996</v>
      </c>
      <c r="CW95" s="1">
        <f t="shared" si="73"/>
        <v>-16.899999999999991</v>
      </c>
      <c r="CX95" s="1">
        <f t="shared" si="74"/>
        <v>686.43999999999983</v>
      </c>
      <c r="CY95" s="1">
        <f t="shared" si="75"/>
        <v>285.60999999999973</v>
      </c>
      <c r="CZ95" s="1">
        <f t="shared" si="76"/>
        <v>972.0499999999995</v>
      </c>
      <c r="DA95" s="1">
        <f t="shared" si="77"/>
        <v>31.17771640130174</v>
      </c>
      <c r="DB95"/>
      <c r="DC95"/>
      <c r="DD95"/>
      <c r="DE95"/>
      <c r="DF95"/>
      <c r="DG95" s="10">
        <v>128.41200000000001</v>
      </c>
      <c r="DH95" s="10">
        <v>65.8</v>
      </c>
      <c r="DI95" s="10">
        <v>106.4</v>
      </c>
      <c r="DJ95" s="10">
        <v>-1</v>
      </c>
      <c r="DK95" s="10">
        <v>-1</v>
      </c>
      <c r="DL95" s="10">
        <v>-1</v>
      </c>
      <c r="DM95" s="10">
        <v>-1</v>
      </c>
      <c r="DN95" s="10">
        <v>0</v>
      </c>
      <c r="DO95" s="10">
        <v>32</v>
      </c>
      <c r="DP95" s="10">
        <v>-1</v>
      </c>
      <c r="DQ95" s="10">
        <v>1</v>
      </c>
      <c r="DR95" s="10">
        <f t="shared" si="78"/>
        <v>-18.5</v>
      </c>
      <c r="DS95" s="10">
        <f t="shared" si="79"/>
        <v>-4.6999999999999886</v>
      </c>
      <c r="DT95" s="10">
        <f t="shared" si="80"/>
        <v>342.25</v>
      </c>
      <c r="DU95" s="10">
        <f t="shared" si="81"/>
        <v>22.089999999999893</v>
      </c>
      <c r="DV95" s="10">
        <f t="shared" si="82"/>
        <v>364.33999999999992</v>
      </c>
      <c r="DW95" s="10">
        <f t="shared" si="83"/>
        <v>19.087692369692046</v>
      </c>
      <c r="DX95"/>
      <c r="DY95"/>
      <c r="DZ95"/>
      <c r="EA95"/>
      <c r="EB95"/>
      <c r="EC95" s="1">
        <v>101.404</v>
      </c>
      <c r="ED95" s="1">
        <v>167.4</v>
      </c>
      <c r="EE95" s="1">
        <v>29.4</v>
      </c>
      <c r="EF95" s="1">
        <v>186.9</v>
      </c>
      <c r="EG95" s="1">
        <v>163.19999999999999</v>
      </c>
      <c r="EH95" s="1">
        <v>135.19999999999999</v>
      </c>
      <c r="EI95" s="1">
        <v>3</v>
      </c>
      <c r="EJ95" s="1">
        <v>0</v>
      </c>
      <c r="EK95" s="1">
        <v>24</v>
      </c>
      <c r="EL95" s="1">
        <v>-2</v>
      </c>
      <c r="EM95" s="1">
        <v>1</v>
      </c>
      <c r="EN95" s="1">
        <f t="shared" si="85"/>
        <v>-19.5</v>
      </c>
      <c r="EO95" s="1">
        <f t="shared" si="86"/>
        <v>-133.79999999999998</v>
      </c>
      <c r="EP95" s="1">
        <f t="shared" si="87"/>
        <v>380.25</v>
      </c>
      <c r="EQ95" s="1">
        <f t="shared" si="88"/>
        <v>17902.439999999995</v>
      </c>
      <c r="ER95" s="1">
        <f t="shared" si="89"/>
        <v>18282.689999999995</v>
      </c>
      <c r="ES95" s="1">
        <f t="shared" si="90"/>
        <v>135.21349784692353</v>
      </c>
      <c r="ET95"/>
      <c r="EU95"/>
      <c r="EV95"/>
      <c r="EW95"/>
      <c r="EX95"/>
      <c r="FP95"/>
      <c r="FQ95"/>
      <c r="FR95"/>
      <c r="FS95"/>
      <c r="FT95"/>
    </row>
    <row r="96" spans="1:176" x14ac:dyDescent="0.35">
      <c r="A96">
        <v>100.31</v>
      </c>
      <c r="B96">
        <v>130.19999999999999</v>
      </c>
      <c r="C96">
        <v>120</v>
      </c>
      <c r="D96">
        <v>143.9</v>
      </c>
      <c r="E96">
        <v>113.1</v>
      </c>
      <c r="F96">
        <v>15.4</v>
      </c>
      <c r="G96">
        <v>1</v>
      </c>
      <c r="H96">
        <v>1</v>
      </c>
      <c r="I96">
        <v>22</v>
      </c>
      <c r="J96">
        <v>1</v>
      </c>
      <c r="K96">
        <v>1</v>
      </c>
      <c r="L96" s="26">
        <f t="shared" si="109"/>
        <v>-13.700000000000017</v>
      </c>
      <c r="M96" s="26">
        <f t="shared" si="110"/>
        <v>6.9000000000000057</v>
      </c>
      <c r="N96" s="26">
        <f t="shared" si="111"/>
        <v>187.69000000000048</v>
      </c>
      <c r="O96" s="26">
        <f t="shared" si="112"/>
        <v>47.610000000000078</v>
      </c>
      <c r="P96" s="26">
        <f t="shared" si="113"/>
        <v>235.30000000000055</v>
      </c>
      <c r="Q96" s="26">
        <f t="shared" si="114"/>
        <v>15.33949151699627</v>
      </c>
      <c r="W96">
        <v>111.694</v>
      </c>
      <c r="X96">
        <v>147.5</v>
      </c>
      <c r="Y96">
        <v>93.7</v>
      </c>
      <c r="Z96">
        <v>134.69999999999999</v>
      </c>
      <c r="AA96">
        <v>101.1</v>
      </c>
      <c r="AB96">
        <v>14.8</v>
      </c>
      <c r="AC96">
        <v>1</v>
      </c>
      <c r="AD96">
        <v>0</v>
      </c>
      <c r="AE96">
        <v>27</v>
      </c>
      <c r="AF96">
        <v>-2</v>
      </c>
      <c r="AG96">
        <v>1</v>
      </c>
      <c r="AH96" s="10">
        <f t="shared" si="103"/>
        <v>12.800000000000011</v>
      </c>
      <c r="AI96" s="10">
        <f t="shared" si="104"/>
        <v>-7.3999999999999915</v>
      </c>
      <c r="AJ96" s="10">
        <f t="shared" si="105"/>
        <v>163.84000000000029</v>
      </c>
      <c r="AK96" s="10">
        <f t="shared" si="106"/>
        <v>54.759999999999877</v>
      </c>
      <c r="AL96" s="10">
        <f t="shared" si="107"/>
        <v>218.60000000000016</v>
      </c>
      <c r="AM96" s="10">
        <f t="shared" si="108"/>
        <v>14.785127662620981</v>
      </c>
      <c r="AN96"/>
      <c r="AO96"/>
      <c r="AP96"/>
      <c r="AQ96"/>
      <c r="AR96"/>
      <c r="AS96">
        <v>103.898</v>
      </c>
      <c r="AT96">
        <v>79.599999999999994</v>
      </c>
      <c r="AU96">
        <v>118.5</v>
      </c>
      <c r="AV96">
        <v>-1</v>
      </c>
      <c r="AW96">
        <v>-1</v>
      </c>
      <c r="AX96">
        <v>-1</v>
      </c>
      <c r="AY96">
        <v>-1</v>
      </c>
      <c r="AZ96">
        <v>0</v>
      </c>
      <c r="BA96">
        <v>25</v>
      </c>
      <c r="BB96">
        <v>-1</v>
      </c>
      <c r="BC96">
        <v>1</v>
      </c>
      <c r="BD96" s="1">
        <f t="shared" si="97"/>
        <v>-6.1000000000000085</v>
      </c>
      <c r="BE96" s="1">
        <f t="shared" si="98"/>
        <v>6.2999999999999972</v>
      </c>
      <c r="BF96" s="1">
        <f t="shared" si="99"/>
        <v>37.210000000000107</v>
      </c>
      <c r="BG96" s="1">
        <f t="shared" si="100"/>
        <v>39.689999999999962</v>
      </c>
      <c r="BH96" s="1">
        <f t="shared" si="101"/>
        <v>76.900000000000063</v>
      </c>
      <c r="BI96" s="1">
        <f t="shared" si="102"/>
        <v>8.7692645073575051</v>
      </c>
      <c r="BJ96"/>
      <c r="BK96"/>
      <c r="BL96"/>
      <c r="BM96"/>
      <c r="BN96"/>
      <c r="BO96">
        <v>120.39100000000001</v>
      </c>
      <c r="BP96">
        <v>144.4</v>
      </c>
      <c r="BQ96">
        <v>167.7</v>
      </c>
      <c r="BR96">
        <v>133</v>
      </c>
      <c r="BS96">
        <v>165.7</v>
      </c>
      <c r="BT96">
        <v>11.6</v>
      </c>
      <c r="BU96">
        <v>1</v>
      </c>
      <c r="BV96">
        <v>0</v>
      </c>
      <c r="BW96">
        <v>31</v>
      </c>
      <c r="BX96">
        <v>-2</v>
      </c>
      <c r="BY96">
        <v>1</v>
      </c>
      <c r="BZ96" s="10">
        <f t="shared" si="91"/>
        <v>11.400000000000006</v>
      </c>
      <c r="CA96" s="10">
        <f t="shared" si="92"/>
        <v>2</v>
      </c>
      <c r="CB96" s="10">
        <f t="shared" si="93"/>
        <v>129.96000000000012</v>
      </c>
      <c r="CC96" s="10">
        <f t="shared" si="94"/>
        <v>4</v>
      </c>
      <c r="CD96" s="10">
        <f t="shared" si="95"/>
        <v>133.96000000000012</v>
      </c>
      <c r="CE96" s="10">
        <f t="shared" si="96"/>
        <v>11.574109036984234</v>
      </c>
      <c r="CK96">
        <v>122.583</v>
      </c>
      <c r="CL96">
        <v>61.3</v>
      </c>
      <c r="CM96">
        <v>90</v>
      </c>
      <c r="CN96">
        <v>53.4</v>
      </c>
      <c r="CO96">
        <v>90.2</v>
      </c>
      <c r="CP96">
        <v>7.8</v>
      </c>
      <c r="CQ96">
        <v>1</v>
      </c>
      <c r="CR96">
        <v>1</v>
      </c>
      <c r="CS96">
        <v>31</v>
      </c>
      <c r="CT96">
        <v>1</v>
      </c>
      <c r="CU96">
        <v>1</v>
      </c>
      <c r="CV96" s="1">
        <f t="shared" si="72"/>
        <v>7.8999999999999986</v>
      </c>
      <c r="CW96" s="1">
        <f t="shared" si="73"/>
        <v>-0.20000000000000284</v>
      </c>
      <c r="CX96" s="1">
        <f t="shared" si="74"/>
        <v>62.409999999999975</v>
      </c>
      <c r="CY96" s="1">
        <f t="shared" si="75"/>
        <v>4.0000000000001139E-2</v>
      </c>
      <c r="CZ96" s="1">
        <f t="shared" si="76"/>
        <v>62.449999999999974</v>
      </c>
      <c r="DA96" s="1">
        <f t="shared" si="77"/>
        <v>7.9025312400521379</v>
      </c>
      <c r="DB96"/>
      <c r="DC96"/>
      <c r="DD96"/>
      <c r="DE96"/>
      <c r="DF96"/>
      <c r="DG96" s="10">
        <v>128.44399999999999</v>
      </c>
      <c r="DH96" s="10">
        <v>79.599999999999994</v>
      </c>
      <c r="DI96" s="10">
        <v>100.6</v>
      </c>
      <c r="DJ96" s="10">
        <v>65.8</v>
      </c>
      <c r="DK96" s="10">
        <v>106.4</v>
      </c>
      <c r="DL96" s="10">
        <v>14.9</v>
      </c>
      <c r="DM96" s="10">
        <v>1</v>
      </c>
      <c r="DN96" s="10">
        <v>1</v>
      </c>
      <c r="DO96" s="10">
        <v>33</v>
      </c>
      <c r="DP96" s="10">
        <v>1</v>
      </c>
      <c r="DQ96" s="10">
        <v>1</v>
      </c>
      <c r="DR96" s="10">
        <f t="shared" si="78"/>
        <v>13.799999999999997</v>
      </c>
      <c r="DS96" s="10">
        <f t="shared" si="79"/>
        <v>-5.8000000000000114</v>
      </c>
      <c r="DT96" s="10">
        <f t="shared" si="80"/>
        <v>190.43999999999991</v>
      </c>
      <c r="DU96" s="10">
        <f t="shared" si="81"/>
        <v>33.640000000000128</v>
      </c>
      <c r="DV96" s="10">
        <f t="shared" si="82"/>
        <v>224.08000000000004</v>
      </c>
      <c r="DW96" s="10">
        <f t="shared" si="83"/>
        <v>14.969301920931384</v>
      </c>
      <c r="DX96"/>
      <c r="DY96"/>
      <c r="DZ96"/>
      <c r="EA96"/>
      <c r="EB96"/>
      <c r="EC96" s="1">
        <v>101.43600000000001</v>
      </c>
      <c r="ED96" s="1">
        <v>171.5</v>
      </c>
      <c r="EE96" s="1">
        <v>81.3</v>
      </c>
      <c r="EF96" s="1">
        <v>167.4</v>
      </c>
      <c r="EG96" s="1">
        <v>29.4</v>
      </c>
      <c r="EH96" s="1">
        <v>52</v>
      </c>
      <c r="EI96" s="1">
        <v>2</v>
      </c>
      <c r="EJ96" s="1">
        <v>0</v>
      </c>
      <c r="EK96" s="1">
        <v>24</v>
      </c>
      <c r="EL96" s="1">
        <v>-2</v>
      </c>
      <c r="EM96" s="1">
        <v>1</v>
      </c>
      <c r="EN96" s="1">
        <f t="shared" si="85"/>
        <v>4.0999999999999943</v>
      </c>
      <c r="EO96" s="1">
        <f t="shared" si="86"/>
        <v>51.9</v>
      </c>
      <c r="EP96" s="1">
        <f t="shared" si="87"/>
        <v>16.809999999999953</v>
      </c>
      <c r="EQ96" s="1">
        <f t="shared" si="88"/>
        <v>2693.6099999999997</v>
      </c>
      <c r="ER96" s="1">
        <f t="shared" si="89"/>
        <v>2710.4199999999996</v>
      </c>
      <c r="ES96" s="1">
        <f t="shared" si="90"/>
        <v>52.061694171434716</v>
      </c>
      <c r="ET96"/>
      <c r="EU96"/>
      <c r="EV96"/>
      <c r="EW96"/>
      <c r="EX96"/>
      <c r="FP96"/>
      <c r="FQ96"/>
      <c r="FR96"/>
      <c r="FS96"/>
      <c r="FT96"/>
    </row>
    <row r="97" spans="1:176" x14ac:dyDescent="0.35">
      <c r="A97">
        <v>100.654</v>
      </c>
      <c r="B97">
        <v>130.19999999999999</v>
      </c>
      <c r="C97">
        <v>94.2</v>
      </c>
      <c r="D97">
        <v>130.19999999999999</v>
      </c>
      <c r="E97">
        <v>120</v>
      </c>
      <c r="F97">
        <v>25.8</v>
      </c>
      <c r="G97">
        <v>1</v>
      </c>
      <c r="H97">
        <v>0</v>
      </c>
      <c r="I97">
        <v>22</v>
      </c>
      <c r="J97">
        <v>-2</v>
      </c>
      <c r="K97">
        <v>1</v>
      </c>
      <c r="L97" s="26">
        <f t="shared" si="109"/>
        <v>0</v>
      </c>
      <c r="M97" s="26">
        <f t="shared" si="110"/>
        <v>-25.799999999999997</v>
      </c>
      <c r="N97" s="26">
        <f t="shared" si="111"/>
        <v>0</v>
      </c>
      <c r="O97" s="26">
        <f t="shared" si="112"/>
        <v>665.63999999999987</v>
      </c>
      <c r="P97" s="26">
        <f t="shared" si="113"/>
        <v>665.63999999999987</v>
      </c>
      <c r="Q97" s="26">
        <f t="shared" si="114"/>
        <v>25.799999999999997</v>
      </c>
      <c r="R97"/>
      <c r="S97"/>
      <c r="T97"/>
      <c r="U97"/>
      <c r="V97"/>
      <c r="W97">
        <v>115.32599999999999</v>
      </c>
      <c r="X97">
        <v>128.30000000000001</v>
      </c>
      <c r="Y97">
        <v>110.4</v>
      </c>
      <c r="Z97">
        <v>-1</v>
      </c>
      <c r="AA97">
        <v>-1</v>
      </c>
      <c r="AB97">
        <v>-1</v>
      </c>
      <c r="AC97">
        <v>-1</v>
      </c>
      <c r="AD97">
        <v>0</v>
      </c>
      <c r="AE97">
        <v>27</v>
      </c>
      <c r="AF97">
        <v>-1</v>
      </c>
      <c r="AG97">
        <v>1</v>
      </c>
      <c r="AH97" s="10">
        <f t="shared" si="103"/>
        <v>-19.199999999999989</v>
      </c>
      <c r="AI97" s="10">
        <f t="shared" si="104"/>
        <v>16.700000000000003</v>
      </c>
      <c r="AJ97" s="10">
        <f t="shared" si="105"/>
        <v>368.63999999999959</v>
      </c>
      <c r="AK97" s="10">
        <f t="shared" si="106"/>
        <v>278.8900000000001</v>
      </c>
      <c r="AL97" s="10">
        <f t="shared" si="107"/>
        <v>647.52999999999975</v>
      </c>
      <c r="AM97" s="10">
        <f t="shared" si="108"/>
        <v>25.446610776290026</v>
      </c>
      <c r="AN97"/>
      <c r="AO97"/>
      <c r="AP97"/>
      <c r="AQ97"/>
      <c r="AR97"/>
      <c r="AS97">
        <v>104.378</v>
      </c>
      <c r="AT97">
        <v>79.599999999999994</v>
      </c>
      <c r="AU97">
        <v>123.1</v>
      </c>
      <c r="AV97">
        <v>79.599999999999994</v>
      </c>
      <c r="AW97">
        <v>118.5</v>
      </c>
      <c r="AX97">
        <v>4.7</v>
      </c>
      <c r="AY97">
        <v>1</v>
      </c>
      <c r="AZ97">
        <v>1</v>
      </c>
      <c r="BA97">
        <v>26</v>
      </c>
      <c r="BB97">
        <v>1</v>
      </c>
      <c r="BC97">
        <v>1</v>
      </c>
      <c r="BD97" s="1">
        <f t="shared" si="97"/>
        <v>0</v>
      </c>
      <c r="BE97" s="1">
        <f t="shared" si="98"/>
        <v>4.5999999999999943</v>
      </c>
      <c r="BF97" s="1">
        <f t="shared" si="99"/>
        <v>0</v>
      </c>
      <c r="BG97" s="1">
        <f t="shared" si="100"/>
        <v>21.159999999999947</v>
      </c>
      <c r="BH97" s="1">
        <f t="shared" si="101"/>
        <v>21.159999999999947</v>
      </c>
      <c r="BI97" s="1">
        <f t="shared" si="102"/>
        <v>4.5999999999999943</v>
      </c>
      <c r="BJ97"/>
      <c r="BK97"/>
      <c r="BL97"/>
      <c r="BM97"/>
      <c r="BN97"/>
      <c r="BO97">
        <v>122.639</v>
      </c>
      <c r="BP97">
        <v>97.9</v>
      </c>
      <c r="BQ97">
        <v>89.1</v>
      </c>
      <c r="BR97">
        <v>-1</v>
      </c>
      <c r="BS97">
        <v>-1</v>
      </c>
      <c r="BT97">
        <v>-1</v>
      </c>
      <c r="BU97">
        <v>-1</v>
      </c>
      <c r="BV97">
        <v>0</v>
      </c>
      <c r="BW97">
        <v>31</v>
      </c>
      <c r="BX97">
        <v>-1</v>
      </c>
      <c r="BY97">
        <v>1</v>
      </c>
      <c r="BZ97" s="10">
        <f t="shared" si="91"/>
        <v>-46.5</v>
      </c>
      <c r="CA97" s="10">
        <f t="shared" si="92"/>
        <v>-78.599999999999994</v>
      </c>
      <c r="CB97" s="10">
        <f t="shared" si="93"/>
        <v>2162.25</v>
      </c>
      <c r="CC97" s="10">
        <f t="shared" si="94"/>
        <v>6177.9599999999991</v>
      </c>
      <c r="CD97" s="10">
        <f t="shared" si="95"/>
        <v>8340.2099999999991</v>
      </c>
      <c r="CE97" s="10">
        <f t="shared" si="96"/>
        <v>91.324750204969078</v>
      </c>
      <c r="CK97">
        <v>125.663</v>
      </c>
      <c r="CL97">
        <v>75.099999999999994</v>
      </c>
      <c r="CM97">
        <v>88.6</v>
      </c>
      <c r="CN97">
        <v>-1</v>
      </c>
      <c r="CO97">
        <v>-1</v>
      </c>
      <c r="CP97">
        <v>-1</v>
      </c>
      <c r="CQ97">
        <v>-1</v>
      </c>
      <c r="CR97">
        <v>0</v>
      </c>
      <c r="CS97">
        <v>31</v>
      </c>
      <c r="CT97">
        <v>-1</v>
      </c>
      <c r="CU97">
        <v>1</v>
      </c>
      <c r="CV97" s="1">
        <f t="shared" si="72"/>
        <v>13.799999999999997</v>
      </c>
      <c r="CW97" s="1">
        <f t="shared" si="73"/>
        <v>-1.4000000000000057</v>
      </c>
      <c r="CX97" s="1">
        <f t="shared" si="74"/>
        <v>190.43999999999991</v>
      </c>
      <c r="CY97" s="1">
        <f t="shared" si="75"/>
        <v>1.960000000000016</v>
      </c>
      <c r="CZ97" s="1">
        <f t="shared" si="76"/>
        <v>192.39999999999992</v>
      </c>
      <c r="DA97" s="1">
        <f t="shared" si="77"/>
        <v>13.870832707519758</v>
      </c>
      <c r="DB97"/>
      <c r="DC97"/>
      <c r="DD97"/>
      <c r="DE97"/>
      <c r="DF97"/>
      <c r="DG97" s="10">
        <v>131.79599999999999</v>
      </c>
      <c r="DH97" s="10">
        <v>70.5</v>
      </c>
      <c r="DI97" s="10">
        <v>87.5</v>
      </c>
      <c r="DJ97" s="10">
        <v>-1</v>
      </c>
      <c r="DK97" s="10">
        <v>-1</v>
      </c>
      <c r="DL97" s="10">
        <v>-1</v>
      </c>
      <c r="DM97" s="10">
        <v>-1</v>
      </c>
      <c r="DN97" s="10">
        <v>0</v>
      </c>
      <c r="DO97" s="10">
        <v>33</v>
      </c>
      <c r="DP97" s="10">
        <v>-1</v>
      </c>
      <c r="DQ97" s="10">
        <v>1</v>
      </c>
      <c r="DR97" s="10">
        <f t="shared" si="78"/>
        <v>-9.0999999999999943</v>
      </c>
      <c r="DS97" s="10">
        <f t="shared" si="79"/>
        <v>-13.099999999999994</v>
      </c>
      <c r="DT97" s="10">
        <f t="shared" si="80"/>
        <v>82.809999999999903</v>
      </c>
      <c r="DU97" s="10">
        <f t="shared" si="81"/>
        <v>171.60999999999984</v>
      </c>
      <c r="DV97" s="10">
        <f t="shared" si="82"/>
        <v>254.41999999999973</v>
      </c>
      <c r="DW97" s="10">
        <f t="shared" si="83"/>
        <v>15.950548579907831</v>
      </c>
      <c r="DX97"/>
      <c r="DY97"/>
      <c r="DZ97"/>
      <c r="EA97"/>
      <c r="EB97"/>
      <c r="EC97">
        <v>105.476</v>
      </c>
      <c r="ED97">
        <v>61.3</v>
      </c>
      <c r="EE97">
        <v>141.4</v>
      </c>
      <c r="EF97">
        <v>-1</v>
      </c>
      <c r="EG97">
        <v>-1</v>
      </c>
      <c r="EH97">
        <v>-1</v>
      </c>
      <c r="EI97">
        <v>-1</v>
      </c>
      <c r="EJ97">
        <v>0</v>
      </c>
      <c r="EK97">
        <v>24</v>
      </c>
      <c r="EL97">
        <v>-1</v>
      </c>
      <c r="EM97">
        <v>1</v>
      </c>
      <c r="EN97" s="1">
        <f t="shared" si="85"/>
        <v>-110.2</v>
      </c>
      <c r="EO97" s="1">
        <f t="shared" si="86"/>
        <v>60.100000000000009</v>
      </c>
      <c r="EP97" s="1">
        <f t="shared" si="87"/>
        <v>12144.04</v>
      </c>
      <c r="EQ97" s="1">
        <f t="shared" si="88"/>
        <v>3612.0100000000011</v>
      </c>
      <c r="ER97" s="1">
        <f t="shared" si="89"/>
        <v>15756.050000000003</v>
      </c>
      <c r="ES97" s="1">
        <f t="shared" si="90"/>
        <v>125.52310544278293</v>
      </c>
      <c r="ET97"/>
      <c r="EU97"/>
      <c r="EV97"/>
      <c r="EW97"/>
      <c r="EX97"/>
      <c r="FP97"/>
      <c r="FQ97"/>
      <c r="FR97"/>
      <c r="FS97"/>
      <c r="FT97"/>
    </row>
    <row r="98" spans="1:176" x14ac:dyDescent="0.35">
      <c r="A98">
        <v>103.63</v>
      </c>
      <c r="B98">
        <v>75.099999999999994</v>
      </c>
      <c r="C98">
        <v>117.6</v>
      </c>
      <c r="D98">
        <v>-1</v>
      </c>
      <c r="E98">
        <v>-1</v>
      </c>
      <c r="F98">
        <v>-1</v>
      </c>
      <c r="G98">
        <v>-1</v>
      </c>
      <c r="H98">
        <v>0</v>
      </c>
      <c r="I98">
        <v>22</v>
      </c>
      <c r="J98">
        <v>-1</v>
      </c>
      <c r="K98">
        <v>1</v>
      </c>
      <c r="L98" s="26">
        <f t="shared" si="109"/>
        <v>-55.099999999999994</v>
      </c>
      <c r="M98" s="26">
        <f t="shared" si="110"/>
        <v>23.399999999999991</v>
      </c>
      <c r="N98" s="26">
        <f t="shared" si="111"/>
        <v>3036.0099999999993</v>
      </c>
      <c r="O98" s="26">
        <f t="shared" si="112"/>
        <v>547.5599999999996</v>
      </c>
      <c r="P98" s="26">
        <f t="shared" si="113"/>
        <v>3583.5699999999988</v>
      </c>
      <c r="Q98" s="26">
        <f t="shared" si="114"/>
        <v>59.862926757718746</v>
      </c>
      <c r="R98"/>
      <c r="S98"/>
      <c r="T98"/>
      <c r="U98"/>
      <c r="V98"/>
      <c r="W98">
        <v>115.358</v>
      </c>
      <c r="X98">
        <v>150.30000000000001</v>
      </c>
      <c r="Y98">
        <v>98.4</v>
      </c>
      <c r="Z98">
        <v>128.30000000000001</v>
      </c>
      <c r="AA98">
        <v>110.4</v>
      </c>
      <c r="AB98">
        <v>25.1</v>
      </c>
      <c r="AC98">
        <v>1</v>
      </c>
      <c r="AD98">
        <v>1</v>
      </c>
      <c r="AE98">
        <v>28</v>
      </c>
      <c r="AF98">
        <v>1</v>
      </c>
      <c r="AG98">
        <v>1</v>
      </c>
      <c r="AH98" s="10">
        <f t="shared" si="103"/>
        <v>22</v>
      </c>
      <c r="AI98" s="10">
        <f t="shared" si="104"/>
        <v>-12</v>
      </c>
      <c r="AJ98" s="10">
        <f t="shared" si="105"/>
        <v>484</v>
      </c>
      <c r="AK98" s="10">
        <f t="shared" si="106"/>
        <v>144</v>
      </c>
      <c r="AL98" s="10">
        <f t="shared" si="107"/>
        <v>628</v>
      </c>
      <c r="AM98" s="10">
        <f t="shared" si="108"/>
        <v>25.059928172283335</v>
      </c>
      <c r="AN98"/>
      <c r="AO98"/>
      <c r="AP98"/>
      <c r="AQ98"/>
      <c r="AR98"/>
      <c r="AS98">
        <v>107.834</v>
      </c>
      <c r="AT98">
        <v>79.599999999999994</v>
      </c>
      <c r="AU98">
        <v>109.1</v>
      </c>
      <c r="AV98">
        <v>-1</v>
      </c>
      <c r="AW98">
        <v>-1</v>
      </c>
      <c r="AX98">
        <v>-1</v>
      </c>
      <c r="AY98">
        <v>-1</v>
      </c>
      <c r="AZ98">
        <v>0</v>
      </c>
      <c r="BA98">
        <v>26</v>
      </c>
      <c r="BB98">
        <v>-1</v>
      </c>
      <c r="BC98">
        <v>1</v>
      </c>
      <c r="BD98" s="1">
        <f t="shared" si="97"/>
        <v>0</v>
      </c>
      <c r="BE98" s="1">
        <f t="shared" si="98"/>
        <v>-14</v>
      </c>
      <c r="BF98" s="1">
        <f t="shared" si="99"/>
        <v>0</v>
      </c>
      <c r="BG98" s="1">
        <f t="shared" si="100"/>
        <v>196</v>
      </c>
      <c r="BH98" s="1">
        <f t="shared" si="101"/>
        <v>196</v>
      </c>
      <c r="BI98" s="1">
        <f t="shared" si="102"/>
        <v>14</v>
      </c>
      <c r="BJ98"/>
      <c r="BK98"/>
      <c r="BL98"/>
      <c r="BM98"/>
      <c r="BN98"/>
      <c r="BO98">
        <v>123.631</v>
      </c>
      <c r="BP98">
        <v>102.6</v>
      </c>
      <c r="BQ98">
        <v>113.3</v>
      </c>
      <c r="BR98">
        <v>97.9</v>
      </c>
      <c r="BS98">
        <v>89.1</v>
      </c>
      <c r="BT98">
        <v>24.7</v>
      </c>
      <c r="BU98">
        <v>1</v>
      </c>
      <c r="BV98">
        <v>1</v>
      </c>
      <c r="BW98">
        <v>32</v>
      </c>
      <c r="BX98">
        <v>1</v>
      </c>
      <c r="BY98">
        <v>1</v>
      </c>
      <c r="BZ98" s="10">
        <f t="shared" si="91"/>
        <v>4.6999999999999886</v>
      </c>
      <c r="CA98" s="10">
        <f t="shared" si="92"/>
        <v>24.200000000000003</v>
      </c>
      <c r="CB98" s="10">
        <f t="shared" si="93"/>
        <v>22.089999999999893</v>
      </c>
      <c r="CC98" s="10">
        <f t="shared" si="94"/>
        <v>585.6400000000001</v>
      </c>
      <c r="CD98" s="10">
        <f t="shared" si="95"/>
        <v>607.73</v>
      </c>
      <c r="CE98" s="10">
        <f t="shared" si="96"/>
        <v>24.652180430947684</v>
      </c>
      <c r="CK98">
        <v>125.935</v>
      </c>
      <c r="CL98">
        <v>70.5</v>
      </c>
      <c r="CM98">
        <v>101.5</v>
      </c>
      <c r="CN98">
        <v>75.099999999999994</v>
      </c>
      <c r="CO98">
        <v>88.6</v>
      </c>
      <c r="CP98">
        <v>13.7</v>
      </c>
      <c r="CQ98">
        <v>1</v>
      </c>
      <c r="CR98">
        <v>1</v>
      </c>
      <c r="CS98">
        <v>32</v>
      </c>
      <c r="CT98">
        <v>1</v>
      </c>
      <c r="CU98">
        <v>1</v>
      </c>
      <c r="CV98" s="1">
        <f t="shared" si="72"/>
        <v>-4.5999999999999943</v>
      </c>
      <c r="CW98" s="1">
        <f t="shared" si="73"/>
        <v>12.900000000000006</v>
      </c>
      <c r="CX98" s="1">
        <f t="shared" si="74"/>
        <v>21.159999999999947</v>
      </c>
      <c r="CY98" s="1">
        <f t="shared" si="75"/>
        <v>166.41000000000014</v>
      </c>
      <c r="CZ98" s="1">
        <f t="shared" si="76"/>
        <v>187.57000000000008</v>
      </c>
      <c r="DA98" s="1">
        <f t="shared" si="77"/>
        <v>13.695619737711764</v>
      </c>
      <c r="DB98"/>
      <c r="DC98"/>
      <c r="DD98"/>
      <c r="DE98"/>
      <c r="DF98"/>
      <c r="DG98" s="10">
        <v>133.804</v>
      </c>
      <c r="DH98" s="10">
        <v>153.19999999999999</v>
      </c>
      <c r="DI98" s="10">
        <v>117.3</v>
      </c>
      <c r="DJ98" s="10">
        <v>70.5</v>
      </c>
      <c r="DK98" s="10">
        <v>87.5</v>
      </c>
      <c r="DL98" s="10">
        <v>87.9</v>
      </c>
      <c r="DM98" s="10">
        <v>2</v>
      </c>
      <c r="DN98" s="10">
        <v>0</v>
      </c>
      <c r="DO98" s="10">
        <v>33</v>
      </c>
      <c r="DP98" s="10">
        <v>0</v>
      </c>
      <c r="DQ98" s="10">
        <v>1</v>
      </c>
      <c r="DR98" s="10">
        <f t="shared" si="78"/>
        <v>82.699999999999989</v>
      </c>
      <c r="DS98" s="10">
        <f t="shared" si="79"/>
        <v>29.799999999999997</v>
      </c>
      <c r="DT98" s="10">
        <f t="shared" si="80"/>
        <v>6839.2899999999981</v>
      </c>
      <c r="DU98" s="10">
        <f t="shared" si="81"/>
        <v>888.03999999999985</v>
      </c>
      <c r="DV98" s="10">
        <f t="shared" si="82"/>
        <v>7727.3299999999981</v>
      </c>
      <c r="DW98" s="10">
        <f t="shared" si="83"/>
        <v>87.905233063794313</v>
      </c>
      <c r="DX98"/>
      <c r="DY98"/>
      <c r="DZ98"/>
      <c r="EA98"/>
      <c r="EB98"/>
      <c r="EC98">
        <v>105.508</v>
      </c>
      <c r="ED98">
        <v>63.7</v>
      </c>
      <c r="EE98">
        <v>193.5</v>
      </c>
      <c r="EF98">
        <v>61.3</v>
      </c>
      <c r="EG98">
        <v>141.4</v>
      </c>
      <c r="EH98">
        <v>52.2</v>
      </c>
      <c r="EI98">
        <v>2</v>
      </c>
      <c r="EJ98">
        <v>0</v>
      </c>
      <c r="EK98">
        <v>24</v>
      </c>
      <c r="EL98">
        <v>0</v>
      </c>
      <c r="EM98">
        <v>1</v>
      </c>
      <c r="EN98" s="1">
        <f t="shared" si="85"/>
        <v>2.4000000000000057</v>
      </c>
      <c r="EO98" s="1">
        <f t="shared" si="86"/>
        <v>52.099999999999994</v>
      </c>
      <c r="EP98" s="1">
        <f t="shared" si="87"/>
        <v>5.7600000000000273</v>
      </c>
      <c r="EQ98" s="1">
        <f t="shared" si="88"/>
        <v>2714.4099999999994</v>
      </c>
      <c r="ER98" s="1">
        <f t="shared" si="89"/>
        <v>2720.1699999999996</v>
      </c>
      <c r="ES98" s="1">
        <f t="shared" si="90"/>
        <v>52.155249016757651</v>
      </c>
      <c r="ET98"/>
      <c r="EU98"/>
      <c r="EV98"/>
      <c r="EW98"/>
      <c r="EX98"/>
      <c r="FP98"/>
      <c r="FQ98"/>
      <c r="FR98"/>
      <c r="FS98"/>
      <c r="FT98"/>
    </row>
    <row r="99" spans="1:176" x14ac:dyDescent="0.35">
      <c r="A99">
        <v>104.19799999999999</v>
      </c>
      <c r="B99">
        <v>70.5</v>
      </c>
      <c r="C99">
        <v>123.4</v>
      </c>
      <c r="D99">
        <v>75.099999999999994</v>
      </c>
      <c r="E99">
        <v>117.6</v>
      </c>
      <c r="F99">
        <v>7.3</v>
      </c>
      <c r="G99">
        <v>1</v>
      </c>
      <c r="H99">
        <v>1</v>
      </c>
      <c r="I99">
        <v>23</v>
      </c>
      <c r="J99">
        <v>1</v>
      </c>
      <c r="K99">
        <v>1</v>
      </c>
      <c r="L99" s="26">
        <f t="shared" si="109"/>
        <v>-4.5999999999999943</v>
      </c>
      <c r="M99" s="26">
        <f t="shared" si="110"/>
        <v>5.8000000000000114</v>
      </c>
      <c r="N99" s="26">
        <f t="shared" si="111"/>
        <v>21.159999999999947</v>
      </c>
      <c r="O99" s="26">
        <f t="shared" si="112"/>
        <v>33.640000000000128</v>
      </c>
      <c r="P99" s="26">
        <f t="shared" si="113"/>
        <v>54.800000000000075</v>
      </c>
      <c r="Q99" s="26">
        <f t="shared" si="114"/>
        <v>7.4027022093287043</v>
      </c>
      <c r="R99"/>
      <c r="S99"/>
      <c r="T99"/>
      <c r="U99"/>
      <c r="V99"/>
      <c r="W99">
        <v>118.726</v>
      </c>
      <c r="X99">
        <v>171.5</v>
      </c>
      <c r="Y99">
        <v>110</v>
      </c>
      <c r="Z99">
        <v>-1</v>
      </c>
      <c r="AA99">
        <v>-1</v>
      </c>
      <c r="AB99">
        <v>-1</v>
      </c>
      <c r="AC99">
        <v>-1</v>
      </c>
      <c r="AD99">
        <v>0</v>
      </c>
      <c r="AE99">
        <v>28</v>
      </c>
      <c r="AF99">
        <v>-1</v>
      </c>
      <c r="AG99">
        <v>1</v>
      </c>
      <c r="AH99" s="10">
        <f t="shared" si="103"/>
        <v>21.199999999999989</v>
      </c>
      <c r="AI99" s="10">
        <f t="shared" si="104"/>
        <v>11.599999999999994</v>
      </c>
      <c r="AJ99" s="10">
        <f t="shared" si="105"/>
        <v>449.43999999999954</v>
      </c>
      <c r="AK99" s="10">
        <f t="shared" si="106"/>
        <v>134.55999999999986</v>
      </c>
      <c r="AL99" s="10">
        <f t="shared" si="107"/>
        <v>583.99999999999943</v>
      </c>
      <c r="AM99" s="10">
        <f t="shared" si="108"/>
        <v>24.166091947189134</v>
      </c>
      <c r="AN99"/>
      <c r="AO99"/>
      <c r="AP99"/>
      <c r="AQ99"/>
      <c r="AR99"/>
      <c r="AS99">
        <v>109.218</v>
      </c>
      <c r="AT99">
        <v>130.19999999999999</v>
      </c>
      <c r="AU99">
        <v>120.9</v>
      </c>
      <c r="AV99">
        <v>79.599999999999994</v>
      </c>
      <c r="AW99">
        <v>109.1</v>
      </c>
      <c r="AX99">
        <v>51.9</v>
      </c>
      <c r="AY99">
        <v>2</v>
      </c>
      <c r="AZ99">
        <v>0</v>
      </c>
      <c r="BA99">
        <v>26</v>
      </c>
      <c r="BB99">
        <v>0</v>
      </c>
      <c r="BC99">
        <v>1</v>
      </c>
      <c r="BD99" s="1">
        <f t="shared" si="97"/>
        <v>50.599999999999994</v>
      </c>
      <c r="BE99" s="1">
        <f t="shared" si="98"/>
        <v>11.800000000000011</v>
      </c>
      <c r="BF99" s="1">
        <f t="shared" si="99"/>
        <v>2560.3599999999992</v>
      </c>
      <c r="BG99" s="1">
        <f t="shared" si="100"/>
        <v>139.24000000000026</v>
      </c>
      <c r="BH99" s="1">
        <f t="shared" si="101"/>
        <v>2699.5999999999995</v>
      </c>
      <c r="BI99" s="1">
        <f t="shared" si="102"/>
        <v>51.957675082705535</v>
      </c>
      <c r="BJ99"/>
      <c r="BK99"/>
      <c r="BL99"/>
      <c r="BM99"/>
      <c r="BN99"/>
      <c r="BO99">
        <v>127.271</v>
      </c>
      <c r="BP99">
        <v>70.5</v>
      </c>
      <c r="BQ99">
        <v>102.4</v>
      </c>
      <c r="BR99">
        <v>-1</v>
      </c>
      <c r="BS99">
        <v>-1</v>
      </c>
      <c r="BT99">
        <v>-1</v>
      </c>
      <c r="BU99">
        <v>-1</v>
      </c>
      <c r="BV99">
        <v>0</v>
      </c>
      <c r="BW99">
        <v>32</v>
      </c>
      <c r="BX99">
        <v>-1</v>
      </c>
      <c r="BY99">
        <v>1</v>
      </c>
      <c r="BZ99" s="10">
        <f t="shared" si="91"/>
        <v>-32.099999999999994</v>
      </c>
      <c r="CA99" s="10">
        <f t="shared" si="92"/>
        <v>-10.899999999999991</v>
      </c>
      <c r="CB99" s="10">
        <f t="shared" si="93"/>
        <v>1030.4099999999996</v>
      </c>
      <c r="CC99" s="10">
        <f t="shared" si="94"/>
        <v>118.80999999999982</v>
      </c>
      <c r="CD99" s="10">
        <f t="shared" si="95"/>
        <v>1149.2199999999993</v>
      </c>
      <c r="CE99" s="10">
        <f t="shared" si="96"/>
        <v>33.900147492304505</v>
      </c>
      <c r="CK99">
        <v>126.023</v>
      </c>
      <c r="CL99">
        <v>70.5</v>
      </c>
      <c r="CM99">
        <v>109.1</v>
      </c>
      <c r="CN99">
        <v>70.5</v>
      </c>
      <c r="CO99">
        <v>101.5</v>
      </c>
      <c r="CP99">
        <v>7.6</v>
      </c>
      <c r="CQ99">
        <v>1</v>
      </c>
      <c r="CR99">
        <v>0</v>
      </c>
      <c r="CS99">
        <v>32</v>
      </c>
      <c r="CT99">
        <v>-2</v>
      </c>
      <c r="CU99">
        <v>1</v>
      </c>
      <c r="CV99" s="1">
        <f t="shared" si="72"/>
        <v>0</v>
      </c>
      <c r="CW99" s="1">
        <f t="shared" si="73"/>
        <v>7.5999999999999943</v>
      </c>
      <c r="CX99" s="1">
        <f t="shared" si="74"/>
        <v>0</v>
      </c>
      <c r="CY99" s="1">
        <f t="shared" si="75"/>
        <v>57.759999999999913</v>
      </c>
      <c r="CZ99" s="1">
        <f t="shared" si="76"/>
        <v>57.759999999999913</v>
      </c>
      <c r="DA99" s="1">
        <f t="shared" si="77"/>
        <v>7.5999999999999943</v>
      </c>
      <c r="DB99"/>
      <c r="DC99"/>
      <c r="DD99"/>
      <c r="DE99"/>
      <c r="DF99"/>
      <c r="DG99" s="10">
        <v>134.876</v>
      </c>
      <c r="DH99" s="10">
        <v>154.4</v>
      </c>
      <c r="DI99" s="10">
        <v>115.1</v>
      </c>
      <c r="DJ99" s="10">
        <v>153.19999999999999</v>
      </c>
      <c r="DK99" s="10">
        <v>117.3</v>
      </c>
      <c r="DL99" s="10">
        <v>2.5</v>
      </c>
      <c r="DM99" s="10">
        <v>1</v>
      </c>
      <c r="DN99" s="10">
        <v>1</v>
      </c>
      <c r="DO99" s="10">
        <v>34</v>
      </c>
      <c r="DP99" s="10">
        <v>1</v>
      </c>
      <c r="DQ99" s="10">
        <v>1</v>
      </c>
      <c r="DR99" s="10">
        <f t="shared" si="78"/>
        <v>1.2000000000000171</v>
      </c>
      <c r="DS99" s="10">
        <f t="shared" si="79"/>
        <v>-2.2000000000000028</v>
      </c>
      <c r="DT99" s="10">
        <f t="shared" si="80"/>
        <v>1.440000000000041</v>
      </c>
      <c r="DU99" s="10">
        <f t="shared" si="81"/>
        <v>4.8400000000000123</v>
      </c>
      <c r="DV99" s="10">
        <f t="shared" si="82"/>
        <v>6.2800000000000535</v>
      </c>
      <c r="DW99" s="10">
        <f t="shared" si="83"/>
        <v>2.5059928172283441</v>
      </c>
      <c r="DX99"/>
      <c r="DY99"/>
      <c r="DZ99"/>
      <c r="EA99"/>
      <c r="EB99"/>
      <c r="EC99">
        <v>105.54</v>
      </c>
      <c r="ED99">
        <v>65.8</v>
      </c>
      <c r="EE99">
        <v>154.5</v>
      </c>
      <c r="EF99">
        <v>63.7</v>
      </c>
      <c r="EG99">
        <v>193.5</v>
      </c>
      <c r="EH99">
        <v>39</v>
      </c>
      <c r="EI99">
        <v>1</v>
      </c>
      <c r="EJ99">
        <v>1</v>
      </c>
      <c r="EK99">
        <v>25</v>
      </c>
      <c r="EL99">
        <v>1</v>
      </c>
      <c r="EM99">
        <v>1</v>
      </c>
      <c r="EN99" s="1">
        <f t="shared" si="85"/>
        <v>2.0999999999999943</v>
      </c>
      <c r="EO99" s="1">
        <f t="shared" si="86"/>
        <v>-39</v>
      </c>
      <c r="EP99" s="1">
        <f t="shared" si="87"/>
        <v>4.4099999999999762</v>
      </c>
      <c r="EQ99" s="1">
        <f t="shared" si="88"/>
        <v>1521</v>
      </c>
      <c r="ER99" s="1">
        <f t="shared" si="89"/>
        <v>1525.41</v>
      </c>
      <c r="ES99" s="1">
        <f t="shared" si="90"/>
        <v>39.056497538821887</v>
      </c>
      <c r="ET99"/>
      <c r="EU99"/>
      <c r="EV99"/>
      <c r="EW99"/>
      <c r="EX99"/>
      <c r="FP99"/>
      <c r="FQ99"/>
      <c r="FR99"/>
      <c r="FS99"/>
      <c r="FT99"/>
    </row>
    <row r="100" spans="1:176" x14ac:dyDescent="0.35">
      <c r="A100">
        <v>109.43</v>
      </c>
      <c r="B100">
        <v>203.5</v>
      </c>
      <c r="C100">
        <v>109.3</v>
      </c>
      <c r="D100">
        <v>-1</v>
      </c>
      <c r="E100">
        <v>-1</v>
      </c>
      <c r="F100">
        <v>-1</v>
      </c>
      <c r="G100">
        <v>-1</v>
      </c>
      <c r="H100">
        <v>0</v>
      </c>
      <c r="I100">
        <v>23</v>
      </c>
      <c r="J100">
        <v>-1</v>
      </c>
      <c r="K100">
        <v>1</v>
      </c>
      <c r="L100" s="26">
        <f t="shared" si="109"/>
        <v>133</v>
      </c>
      <c r="M100" s="26">
        <f t="shared" si="110"/>
        <v>-14.100000000000009</v>
      </c>
      <c r="N100" s="26">
        <f t="shared" si="111"/>
        <v>17689</v>
      </c>
      <c r="O100" s="26">
        <f t="shared" si="112"/>
        <v>198.81000000000023</v>
      </c>
      <c r="P100" s="26">
        <f t="shared" si="113"/>
        <v>17887.810000000001</v>
      </c>
      <c r="Q100" s="26">
        <f t="shared" si="114"/>
        <v>133.74531767504985</v>
      </c>
      <c r="R100"/>
      <c r="S100"/>
      <c r="T100"/>
      <c r="U100"/>
      <c r="V100"/>
      <c r="W100">
        <v>119.89400000000001</v>
      </c>
      <c r="X100">
        <v>163.9</v>
      </c>
      <c r="Y100">
        <v>111.3</v>
      </c>
      <c r="Z100">
        <v>171.5</v>
      </c>
      <c r="AA100">
        <v>110</v>
      </c>
      <c r="AB100">
        <v>7.7</v>
      </c>
      <c r="AC100">
        <v>1</v>
      </c>
      <c r="AD100">
        <v>1</v>
      </c>
      <c r="AE100">
        <v>29</v>
      </c>
      <c r="AF100">
        <v>1</v>
      </c>
      <c r="AG100">
        <v>1</v>
      </c>
      <c r="AH100" s="10">
        <f t="shared" si="103"/>
        <v>-7.5999999999999943</v>
      </c>
      <c r="AI100" s="10">
        <f t="shared" si="104"/>
        <v>1.2999999999999972</v>
      </c>
      <c r="AJ100" s="10">
        <f t="shared" si="105"/>
        <v>57.759999999999913</v>
      </c>
      <c r="AK100" s="10">
        <f t="shared" si="106"/>
        <v>1.6899999999999926</v>
      </c>
      <c r="AL100" s="10">
        <f t="shared" si="107"/>
        <v>59.449999999999903</v>
      </c>
      <c r="AM100" s="10">
        <f t="shared" si="108"/>
        <v>7.7103826104804876</v>
      </c>
      <c r="AN100"/>
      <c r="AO100"/>
      <c r="AP100"/>
      <c r="AQ100"/>
      <c r="AR100"/>
      <c r="AS100">
        <v>109.306</v>
      </c>
      <c r="AT100">
        <v>124</v>
      </c>
      <c r="AU100">
        <v>127.8</v>
      </c>
      <c r="AV100">
        <v>130.19999999999999</v>
      </c>
      <c r="AW100">
        <v>120.9</v>
      </c>
      <c r="AX100">
        <v>9.3000000000000007</v>
      </c>
      <c r="AY100">
        <v>1</v>
      </c>
      <c r="AZ100">
        <v>1</v>
      </c>
      <c r="BA100">
        <v>27</v>
      </c>
      <c r="BB100">
        <v>1</v>
      </c>
      <c r="BC100">
        <v>1</v>
      </c>
      <c r="BD100" s="1">
        <f t="shared" si="97"/>
        <v>-6.1999999999999886</v>
      </c>
      <c r="BE100" s="1">
        <f t="shared" si="98"/>
        <v>6.8999999999999915</v>
      </c>
      <c r="BF100" s="1">
        <f t="shared" si="99"/>
        <v>38.439999999999856</v>
      </c>
      <c r="BG100" s="1">
        <f t="shared" si="100"/>
        <v>47.609999999999886</v>
      </c>
      <c r="BH100" s="1">
        <f t="shared" si="101"/>
        <v>86.049999999999741</v>
      </c>
      <c r="BI100" s="1">
        <f t="shared" si="102"/>
        <v>9.2763139231054339</v>
      </c>
      <c r="BJ100"/>
      <c r="BK100"/>
      <c r="BL100"/>
      <c r="BM100"/>
      <c r="BN100"/>
      <c r="BO100">
        <v>128.48699999999999</v>
      </c>
      <c r="BP100">
        <v>203.5</v>
      </c>
      <c r="BQ100">
        <v>137.4</v>
      </c>
      <c r="BR100">
        <v>70.5</v>
      </c>
      <c r="BS100">
        <v>102.4</v>
      </c>
      <c r="BT100">
        <v>137.5</v>
      </c>
      <c r="BU100">
        <v>3</v>
      </c>
      <c r="BV100">
        <v>0</v>
      </c>
      <c r="BW100">
        <v>32</v>
      </c>
      <c r="BX100">
        <v>0</v>
      </c>
      <c r="BY100">
        <v>1</v>
      </c>
      <c r="BZ100" s="10">
        <f t="shared" si="91"/>
        <v>133</v>
      </c>
      <c r="CA100" s="10">
        <f t="shared" si="92"/>
        <v>35</v>
      </c>
      <c r="CB100" s="10">
        <f t="shared" si="93"/>
        <v>17689</v>
      </c>
      <c r="CC100" s="10">
        <f t="shared" si="94"/>
        <v>1225</v>
      </c>
      <c r="CD100" s="10">
        <f t="shared" si="95"/>
        <v>18914</v>
      </c>
      <c r="CE100" s="10">
        <f t="shared" si="96"/>
        <v>137.52817893071949</v>
      </c>
      <c r="CK100">
        <v>129.73400000000001</v>
      </c>
      <c r="CL100">
        <v>134.69999999999999</v>
      </c>
      <c r="CM100">
        <v>112.4</v>
      </c>
      <c r="CN100">
        <v>-1</v>
      </c>
      <c r="CO100">
        <v>-1</v>
      </c>
      <c r="CP100">
        <v>-1</v>
      </c>
      <c r="CQ100">
        <v>-1</v>
      </c>
      <c r="CR100">
        <v>0</v>
      </c>
      <c r="CS100">
        <v>32</v>
      </c>
      <c r="CT100">
        <v>-1</v>
      </c>
      <c r="CU100">
        <v>1</v>
      </c>
      <c r="CV100" s="1">
        <f t="shared" si="72"/>
        <v>64.199999999999989</v>
      </c>
      <c r="CW100" s="1">
        <f t="shared" si="73"/>
        <v>3.3000000000000114</v>
      </c>
      <c r="CX100" s="1">
        <f t="shared" si="74"/>
        <v>4121.6399999999985</v>
      </c>
      <c r="CY100" s="1">
        <f t="shared" si="75"/>
        <v>10.890000000000075</v>
      </c>
      <c r="CZ100" s="1">
        <f t="shared" si="76"/>
        <v>4132.5299999999988</v>
      </c>
      <c r="DA100" s="1">
        <f t="shared" si="77"/>
        <v>64.284757135731624</v>
      </c>
      <c r="DB100"/>
      <c r="DC100"/>
      <c r="DD100"/>
      <c r="DE100"/>
      <c r="DF100"/>
      <c r="DG100" s="10">
        <v>134.916</v>
      </c>
      <c r="DH100" s="10">
        <v>167.4</v>
      </c>
      <c r="DI100" s="10">
        <v>102.9</v>
      </c>
      <c r="DJ100" s="10">
        <v>154.4</v>
      </c>
      <c r="DK100" s="10">
        <v>115.1</v>
      </c>
      <c r="DL100" s="10">
        <v>17.899999999999999</v>
      </c>
      <c r="DM100" s="10">
        <v>1</v>
      </c>
      <c r="DN100" s="10">
        <v>0</v>
      </c>
      <c r="DO100" s="10">
        <v>34</v>
      </c>
      <c r="DP100" s="10">
        <v>-2</v>
      </c>
      <c r="DQ100" s="10">
        <v>1</v>
      </c>
      <c r="DR100" s="10">
        <f t="shared" si="78"/>
        <v>13</v>
      </c>
      <c r="DS100" s="10">
        <f t="shared" si="79"/>
        <v>-12.199999999999989</v>
      </c>
      <c r="DT100" s="10">
        <f t="shared" si="80"/>
        <v>169</v>
      </c>
      <c r="DU100" s="10">
        <f t="shared" si="81"/>
        <v>148.83999999999972</v>
      </c>
      <c r="DV100" s="10">
        <f t="shared" si="82"/>
        <v>317.83999999999969</v>
      </c>
      <c r="DW100" s="10">
        <f t="shared" si="83"/>
        <v>17.828067758453233</v>
      </c>
      <c r="DX100"/>
      <c r="DY100"/>
      <c r="DZ100"/>
      <c r="EA100"/>
      <c r="EB100"/>
      <c r="EC100">
        <v>105.58</v>
      </c>
      <c r="ED100">
        <v>65.8</v>
      </c>
      <c r="EE100">
        <v>154.5</v>
      </c>
      <c r="EF100">
        <v>65.8</v>
      </c>
      <c r="EG100">
        <v>154.5</v>
      </c>
      <c r="EH100">
        <v>0</v>
      </c>
      <c r="EI100">
        <v>1</v>
      </c>
      <c r="EJ100">
        <v>0</v>
      </c>
      <c r="EK100">
        <v>25</v>
      </c>
      <c r="EL100">
        <v>-2</v>
      </c>
      <c r="EM100">
        <v>1</v>
      </c>
      <c r="EN100" s="1">
        <f t="shared" si="85"/>
        <v>0</v>
      </c>
      <c r="EO100" s="1">
        <f t="shared" si="86"/>
        <v>0</v>
      </c>
      <c r="EP100" s="1">
        <f t="shared" si="87"/>
        <v>0</v>
      </c>
      <c r="EQ100" s="1">
        <f t="shared" si="88"/>
        <v>0</v>
      </c>
      <c r="ER100" s="1">
        <f t="shared" si="89"/>
        <v>0</v>
      </c>
      <c r="ES100" s="1">
        <f t="shared" si="90"/>
        <v>0</v>
      </c>
      <c r="ET100"/>
      <c r="EU100"/>
      <c r="EV100"/>
      <c r="EW100"/>
      <c r="EX100"/>
      <c r="FP100"/>
      <c r="FQ100"/>
      <c r="FR100"/>
      <c r="FS100"/>
      <c r="FT100"/>
    </row>
    <row r="101" spans="1:176" x14ac:dyDescent="0.35">
      <c r="A101">
        <v>109.878</v>
      </c>
      <c r="B101">
        <v>208.1</v>
      </c>
      <c r="C101">
        <v>123.8</v>
      </c>
      <c r="D101">
        <v>203.5</v>
      </c>
      <c r="E101">
        <v>109.3</v>
      </c>
      <c r="F101">
        <v>15.2</v>
      </c>
      <c r="G101">
        <v>1</v>
      </c>
      <c r="H101">
        <v>1</v>
      </c>
      <c r="I101">
        <v>24</v>
      </c>
      <c r="J101">
        <v>1</v>
      </c>
      <c r="K101">
        <v>1</v>
      </c>
      <c r="L101" s="26">
        <f t="shared" si="109"/>
        <v>4.5999999999999943</v>
      </c>
      <c r="M101" s="26">
        <f t="shared" si="110"/>
        <v>14.5</v>
      </c>
      <c r="N101" s="26">
        <f t="shared" si="111"/>
        <v>21.159999999999947</v>
      </c>
      <c r="O101" s="26">
        <f t="shared" si="112"/>
        <v>210.25</v>
      </c>
      <c r="P101" s="26">
        <f t="shared" si="113"/>
        <v>231.40999999999994</v>
      </c>
      <c r="Q101" s="26">
        <f t="shared" si="114"/>
        <v>15.212166183683372</v>
      </c>
      <c r="R101"/>
      <c r="S101"/>
      <c r="T101"/>
      <c r="U101"/>
      <c r="V101"/>
      <c r="W101">
        <v>120.04600000000001</v>
      </c>
      <c r="X101">
        <v>197.1</v>
      </c>
      <c r="Y101">
        <v>128.69999999999999</v>
      </c>
      <c r="Z101">
        <v>163.9</v>
      </c>
      <c r="AA101">
        <v>111.3</v>
      </c>
      <c r="AB101">
        <v>37.5</v>
      </c>
      <c r="AC101">
        <v>1</v>
      </c>
      <c r="AD101">
        <v>0</v>
      </c>
      <c r="AE101">
        <v>29</v>
      </c>
      <c r="AF101">
        <v>-2</v>
      </c>
      <c r="AG101">
        <v>1</v>
      </c>
      <c r="AH101" s="10">
        <f t="shared" si="103"/>
        <v>33.199999999999989</v>
      </c>
      <c r="AI101" s="10">
        <f t="shared" si="104"/>
        <v>17.399999999999991</v>
      </c>
      <c r="AJ101" s="10">
        <f t="shared" si="105"/>
        <v>1102.2399999999993</v>
      </c>
      <c r="AK101" s="10">
        <f t="shared" si="106"/>
        <v>302.75999999999971</v>
      </c>
      <c r="AL101" s="10">
        <f t="shared" si="107"/>
        <v>1404.9999999999991</v>
      </c>
      <c r="AM101" s="10">
        <f t="shared" si="108"/>
        <v>37.483329627982613</v>
      </c>
      <c r="AN101"/>
      <c r="AO101"/>
      <c r="AP101"/>
      <c r="AQ101"/>
      <c r="AR101"/>
      <c r="AS101">
        <v>111.842</v>
      </c>
      <c r="AT101">
        <v>125.9</v>
      </c>
      <c r="AU101">
        <v>90.6</v>
      </c>
      <c r="AV101">
        <v>-1</v>
      </c>
      <c r="AW101">
        <v>-1</v>
      </c>
      <c r="AX101">
        <v>-1</v>
      </c>
      <c r="AY101">
        <v>-1</v>
      </c>
      <c r="AZ101">
        <v>0</v>
      </c>
      <c r="BA101">
        <v>27</v>
      </c>
      <c r="BB101">
        <v>-1</v>
      </c>
      <c r="BC101">
        <v>1</v>
      </c>
      <c r="BD101" s="1">
        <f t="shared" si="97"/>
        <v>1.9000000000000057</v>
      </c>
      <c r="BE101" s="1">
        <f t="shared" si="98"/>
        <v>-37.200000000000003</v>
      </c>
      <c r="BF101" s="1">
        <f t="shared" si="99"/>
        <v>3.6100000000000216</v>
      </c>
      <c r="BG101" s="1">
        <f t="shared" si="100"/>
        <v>1383.8400000000001</v>
      </c>
      <c r="BH101" s="1">
        <f t="shared" si="101"/>
        <v>1387.4500000000003</v>
      </c>
      <c r="BI101" s="1">
        <f t="shared" si="102"/>
        <v>37.248489902276582</v>
      </c>
      <c r="BJ101"/>
      <c r="BK101"/>
      <c r="BL101"/>
      <c r="BM101"/>
      <c r="BN101"/>
      <c r="BO101">
        <v>128.84700000000001</v>
      </c>
      <c r="BP101">
        <v>208.1</v>
      </c>
      <c r="BQ101">
        <v>107.1</v>
      </c>
      <c r="BR101">
        <v>203.5</v>
      </c>
      <c r="BS101">
        <v>137.4</v>
      </c>
      <c r="BT101">
        <v>30.6</v>
      </c>
      <c r="BU101">
        <v>1</v>
      </c>
      <c r="BV101">
        <v>1</v>
      </c>
      <c r="BW101">
        <v>33</v>
      </c>
      <c r="BX101">
        <v>1</v>
      </c>
      <c r="BY101">
        <v>1</v>
      </c>
      <c r="BZ101" s="10">
        <f t="shared" si="91"/>
        <v>4.5999999999999943</v>
      </c>
      <c r="CA101" s="10">
        <f t="shared" si="92"/>
        <v>-30.300000000000011</v>
      </c>
      <c r="CB101" s="10">
        <f t="shared" si="93"/>
        <v>21.159999999999947</v>
      </c>
      <c r="CC101" s="10">
        <f t="shared" si="94"/>
        <v>918.09000000000071</v>
      </c>
      <c r="CD101" s="10">
        <f t="shared" si="95"/>
        <v>939.25000000000068</v>
      </c>
      <c r="CE101" s="10">
        <f t="shared" si="96"/>
        <v>30.647185841443921</v>
      </c>
      <c r="CK101">
        <v>131.46199999999999</v>
      </c>
      <c r="CL101">
        <v>208.1</v>
      </c>
      <c r="CM101">
        <v>112.2</v>
      </c>
      <c r="CN101">
        <v>134.69999999999999</v>
      </c>
      <c r="CO101">
        <v>112.4</v>
      </c>
      <c r="CP101">
        <v>73.400000000000006</v>
      </c>
      <c r="CQ101">
        <v>2</v>
      </c>
      <c r="CR101">
        <v>0</v>
      </c>
      <c r="CS101">
        <v>32</v>
      </c>
      <c r="CT101">
        <v>0</v>
      </c>
      <c r="CU101">
        <v>1</v>
      </c>
      <c r="CV101" s="1">
        <f t="shared" si="72"/>
        <v>73.400000000000006</v>
      </c>
      <c r="CW101" s="1">
        <f t="shared" si="73"/>
        <v>-0.20000000000000284</v>
      </c>
      <c r="CX101" s="1">
        <f t="shared" si="74"/>
        <v>5387.56</v>
      </c>
      <c r="CY101" s="1">
        <f t="shared" si="75"/>
        <v>4.0000000000001139E-2</v>
      </c>
      <c r="CZ101" s="1">
        <f t="shared" si="76"/>
        <v>5387.6</v>
      </c>
      <c r="DA101" s="1">
        <f t="shared" si="77"/>
        <v>73.400272479058273</v>
      </c>
      <c r="DB101"/>
      <c r="DC101"/>
      <c r="DD101"/>
      <c r="DE101"/>
      <c r="DF101"/>
      <c r="DG101" s="10">
        <v>138.012</v>
      </c>
      <c r="DH101" s="10">
        <v>57</v>
      </c>
      <c r="DI101" s="10">
        <v>112.2</v>
      </c>
      <c r="DJ101" s="10">
        <v>-1</v>
      </c>
      <c r="DK101" s="10">
        <v>-1</v>
      </c>
      <c r="DL101" s="10">
        <v>-1</v>
      </c>
      <c r="DM101" s="10">
        <v>-1</v>
      </c>
      <c r="DN101" s="10">
        <v>0</v>
      </c>
      <c r="DO101" s="10">
        <v>34</v>
      </c>
      <c r="DP101" s="10">
        <v>-1</v>
      </c>
      <c r="DQ101" s="10">
        <v>1</v>
      </c>
      <c r="DR101" s="10">
        <f t="shared" si="78"/>
        <v>-110.4</v>
      </c>
      <c r="DS101" s="10">
        <f t="shared" si="79"/>
        <v>9.2999999999999972</v>
      </c>
      <c r="DT101" s="10">
        <f t="shared" si="80"/>
        <v>12188.160000000002</v>
      </c>
      <c r="DU101" s="10">
        <f t="shared" si="81"/>
        <v>86.489999999999952</v>
      </c>
      <c r="DV101" s="10">
        <f t="shared" si="82"/>
        <v>12274.650000000001</v>
      </c>
      <c r="DW101" s="10">
        <f t="shared" si="83"/>
        <v>110.79101949165376</v>
      </c>
      <c r="DX101"/>
      <c r="DY101"/>
      <c r="DZ101"/>
      <c r="EA101"/>
      <c r="EB101"/>
      <c r="EC101">
        <v>105.61199999999999</v>
      </c>
      <c r="ED101">
        <v>65.8</v>
      </c>
      <c r="EE101">
        <v>154.5</v>
      </c>
      <c r="EF101">
        <v>65.8</v>
      </c>
      <c r="EG101">
        <v>154.5</v>
      </c>
      <c r="EH101">
        <v>0</v>
      </c>
      <c r="EI101">
        <v>1</v>
      </c>
      <c r="EJ101">
        <v>0</v>
      </c>
      <c r="EK101">
        <v>25</v>
      </c>
      <c r="EL101">
        <v>-2</v>
      </c>
      <c r="EM101">
        <v>1</v>
      </c>
      <c r="EN101" s="1">
        <f t="shared" si="85"/>
        <v>0</v>
      </c>
      <c r="EO101" s="1">
        <f t="shared" si="86"/>
        <v>0</v>
      </c>
      <c r="EP101" s="1">
        <f t="shared" si="87"/>
        <v>0</v>
      </c>
      <c r="EQ101" s="1">
        <f t="shared" si="88"/>
        <v>0</v>
      </c>
      <c r="ER101" s="1">
        <f t="shared" si="89"/>
        <v>0</v>
      </c>
      <c r="ES101" s="1">
        <f t="shared" si="90"/>
        <v>0</v>
      </c>
      <c r="ET101"/>
      <c r="EU101"/>
      <c r="EV101"/>
      <c r="EW101"/>
      <c r="EX101"/>
      <c r="FP101"/>
      <c r="FQ101"/>
      <c r="FR101"/>
      <c r="FS101"/>
      <c r="FT101"/>
    </row>
    <row r="102" spans="1:176" x14ac:dyDescent="0.35">
      <c r="A102">
        <v>109.926</v>
      </c>
      <c r="B102">
        <v>206.9</v>
      </c>
      <c r="C102">
        <v>117.3</v>
      </c>
      <c r="D102">
        <v>208.1</v>
      </c>
      <c r="E102">
        <v>123.8</v>
      </c>
      <c r="F102">
        <v>6.6</v>
      </c>
      <c r="G102">
        <v>1</v>
      </c>
      <c r="H102">
        <v>0</v>
      </c>
      <c r="I102">
        <v>24</v>
      </c>
      <c r="J102">
        <v>-2</v>
      </c>
      <c r="K102">
        <v>1</v>
      </c>
      <c r="L102" s="26">
        <f t="shared" si="109"/>
        <v>-1.1999999999999886</v>
      </c>
      <c r="M102" s="26">
        <f t="shared" si="110"/>
        <v>-6.5</v>
      </c>
      <c r="N102" s="26">
        <f t="shared" si="111"/>
        <v>1.4399999999999726</v>
      </c>
      <c r="O102" s="26">
        <f t="shared" si="112"/>
        <v>42.25</v>
      </c>
      <c r="P102" s="26">
        <f t="shared" si="113"/>
        <v>43.689999999999969</v>
      </c>
      <c r="Q102" s="26">
        <f t="shared" si="114"/>
        <v>6.6098411478642944</v>
      </c>
      <c r="R102"/>
      <c r="S102"/>
      <c r="T102"/>
      <c r="U102"/>
      <c r="V102"/>
      <c r="W102">
        <v>120.078</v>
      </c>
      <c r="X102">
        <v>199</v>
      </c>
      <c r="Y102">
        <v>137.4</v>
      </c>
      <c r="Z102">
        <v>197.1</v>
      </c>
      <c r="AA102">
        <v>128.69999999999999</v>
      </c>
      <c r="AB102">
        <v>8.9</v>
      </c>
      <c r="AC102">
        <v>1</v>
      </c>
      <c r="AD102">
        <v>0</v>
      </c>
      <c r="AE102">
        <v>29</v>
      </c>
      <c r="AF102">
        <v>-2</v>
      </c>
      <c r="AG102">
        <v>1</v>
      </c>
      <c r="AH102" s="10">
        <f t="shared" si="103"/>
        <v>1.9000000000000057</v>
      </c>
      <c r="AI102" s="10">
        <f t="shared" si="104"/>
        <v>8.7000000000000171</v>
      </c>
      <c r="AJ102" s="10">
        <f t="shared" si="105"/>
        <v>3.6100000000000216</v>
      </c>
      <c r="AK102" s="10">
        <f t="shared" si="106"/>
        <v>75.690000000000296</v>
      </c>
      <c r="AL102" s="10">
        <f t="shared" si="107"/>
        <v>79.300000000000324</v>
      </c>
      <c r="AM102" s="10">
        <f t="shared" si="108"/>
        <v>8.9050547443572921</v>
      </c>
      <c r="AN102"/>
      <c r="AO102"/>
      <c r="AP102"/>
      <c r="AQ102"/>
      <c r="AR102"/>
      <c r="AS102">
        <v>112.042</v>
      </c>
      <c r="AT102">
        <v>121.1</v>
      </c>
      <c r="AU102">
        <v>93.3</v>
      </c>
      <c r="AV102">
        <v>125.9</v>
      </c>
      <c r="AW102">
        <v>90.6</v>
      </c>
      <c r="AX102">
        <v>5.4</v>
      </c>
      <c r="AY102">
        <v>1</v>
      </c>
      <c r="AZ102">
        <v>1</v>
      </c>
      <c r="BA102">
        <v>28</v>
      </c>
      <c r="BB102">
        <v>1</v>
      </c>
      <c r="BC102">
        <v>1</v>
      </c>
      <c r="BD102" s="1">
        <f t="shared" si="97"/>
        <v>-4.8000000000000114</v>
      </c>
      <c r="BE102" s="1">
        <f t="shared" si="98"/>
        <v>2.7000000000000028</v>
      </c>
      <c r="BF102" s="1">
        <f t="shared" si="99"/>
        <v>23.040000000000109</v>
      </c>
      <c r="BG102" s="1">
        <f t="shared" si="100"/>
        <v>7.2900000000000151</v>
      </c>
      <c r="BH102" s="1">
        <f t="shared" si="101"/>
        <v>30.330000000000126</v>
      </c>
      <c r="BI102" s="1">
        <f t="shared" si="102"/>
        <v>5.507267925205757</v>
      </c>
      <c r="BJ102"/>
      <c r="BK102"/>
      <c r="BL102"/>
      <c r="BM102"/>
      <c r="BN102"/>
      <c r="BO102">
        <v>132.03100000000001</v>
      </c>
      <c r="BP102">
        <v>58.7</v>
      </c>
      <c r="BQ102">
        <v>128.9</v>
      </c>
      <c r="BR102">
        <v>-1</v>
      </c>
      <c r="BS102">
        <v>-1</v>
      </c>
      <c r="BT102">
        <v>-1</v>
      </c>
      <c r="BU102">
        <v>-1</v>
      </c>
      <c r="BV102">
        <v>0</v>
      </c>
      <c r="BW102">
        <v>33</v>
      </c>
      <c r="BX102">
        <v>-1</v>
      </c>
      <c r="BY102">
        <v>1</v>
      </c>
      <c r="BZ102" s="10">
        <f t="shared" si="91"/>
        <v>-149.39999999999998</v>
      </c>
      <c r="CA102" s="10">
        <f t="shared" si="92"/>
        <v>21.800000000000011</v>
      </c>
      <c r="CB102" s="10">
        <f t="shared" si="93"/>
        <v>22320.359999999993</v>
      </c>
      <c r="CC102" s="10">
        <f t="shared" si="94"/>
        <v>475.24000000000052</v>
      </c>
      <c r="CD102" s="10">
        <f t="shared" si="95"/>
        <v>22795.599999999995</v>
      </c>
      <c r="CE102" s="10">
        <f t="shared" si="96"/>
        <v>150.98211814648778</v>
      </c>
      <c r="CK102">
        <v>131.73400000000001</v>
      </c>
      <c r="CL102">
        <v>199</v>
      </c>
      <c r="CM102">
        <v>120.5</v>
      </c>
      <c r="CN102">
        <v>208.1</v>
      </c>
      <c r="CO102">
        <v>112.2</v>
      </c>
      <c r="CP102">
        <v>12.2</v>
      </c>
      <c r="CQ102">
        <v>1</v>
      </c>
      <c r="CR102">
        <v>1</v>
      </c>
      <c r="CS102">
        <v>33</v>
      </c>
      <c r="CT102">
        <v>1</v>
      </c>
      <c r="CU102">
        <v>1</v>
      </c>
      <c r="CV102" s="1">
        <f t="shared" si="72"/>
        <v>-9.0999999999999943</v>
      </c>
      <c r="CW102" s="1">
        <f t="shared" si="73"/>
        <v>8.2999999999999972</v>
      </c>
      <c r="CX102" s="1">
        <f t="shared" si="74"/>
        <v>82.809999999999903</v>
      </c>
      <c r="CY102" s="1">
        <f t="shared" si="75"/>
        <v>68.889999999999958</v>
      </c>
      <c r="CZ102" s="1">
        <f t="shared" si="76"/>
        <v>151.69999999999987</v>
      </c>
      <c r="DA102" s="1">
        <f t="shared" si="77"/>
        <v>12.316655390161724</v>
      </c>
      <c r="DB102"/>
      <c r="DC102"/>
      <c r="DD102"/>
      <c r="DE102"/>
      <c r="DF102"/>
      <c r="DG102" s="10">
        <v>138.93199999999999</v>
      </c>
      <c r="DH102" s="10">
        <v>95.2</v>
      </c>
      <c r="DI102" s="10">
        <v>94.2</v>
      </c>
      <c r="DJ102" s="10">
        <v>57</v>
      </c>
      <c r="DK102" s="10">
        <v>112.2</v>
      </c>
      <c r="DL102" s="10">
        <v>42.3</v>
      </c>
      <c r="DM102" s="10">
        <v>1</v>
      </c>
      <c r="DN102" s="10">
        <v>1</v>
      </c>
      <c r="DO102" s="10">
        <v>35</v>
      </c>
      <c r="DP102" s="10">
        <v>1</v>
      </c>
      <c r="DQ102" s="10">
        <v>1</v>
      </c>
      <c r="DR102" s="10">
        <f t="shared" si="78"/>
        <v>38.200000000000003</v>
      </c>
      <c r="DS102" s="10">
        <f t="shared" si="79"/>
        <v>-18</v>
      </c>
      <c r="DT102" s="10">
        <f t="shared" si="80"/>
        <v>1459.2400000000002</v>
      </c>
      <c r="DU102" s="10">
        <f t="shared" si="81"/>
        <v>324</v>
      </c>
      <c r="DV102" s="10">
        <f t="shared" si="82"/>
        <v>1783.2400000000002</v>
      </c>
      <c r="DW102" s="10">
        <f t="shared" si="83"/>
        <v>42.228426444754014</v>
      </c>
      <c r="DX102"/>
      <c r="DY102"/>
      <c r="DZ102"/>
      <c r="EA102"/>
      <c r="EB102"/>
      <c r="EC102">
        <v>109.084</v>
      </c>
      <c r="ED102">
        <v>186.7</v>
      </c>
      <c r="EE102">
        <v>137.4</v>
      </c>
      <c r="EF102">
        <v>-1</v>
      </c>
      <c r="EG102">
        <v>-1</v>
      </c>
      <c r="EH102">
        <v>-1</v>
      </c>
      <c r="EI102">
        <v>-1</v>
      </c>
      <c r="EJ102">
        <v>0</v>
      </c>
      <c r="EK102">
        <v>25</v>
      </c>
      <c r="EL102">
        <v>-1</v>
      </c>
      <c r="EM102">
        <v>1</v>
      </c>
      <c r="EN102" s="1">
        <f t="shared" si="85"/>
        <v>120.89999999999999</v>
      </c>
      <c r="EO102" s="1">
        <f t="shared" si="86"/>
        <v>-17.099999999999994</v>
      </c>
      <c r="EP102" s="1">
        <f t="shared" si="87"/>
        <v>14616.809999999998</v>
      </c>
      <c r="EQ102" s="1">
        <f t="shared" si="88"/>
        <v>292.4099999999998</v>
      </c>
      <c r="ER102" s="1">
        <f t="shared" si="89"/>
        <v>14909.219999999998</v>
      </c>
      <c r="ES102" s="1">
        <f t="shared" si="90"/>
        <v>122.1033169082642</v>
      </c>
      <c r="ET102"/>
      <c r="EU102"/>
      <c r="EV102"/>
      <c r="EW102"/>
      <c r="EX102"/>
      <c r="FP102"/>
      <c r="FQ102"/>
      <c r="FR102"/>
      <c r="FS102"/>
      <c r="FT102"/>
    </row>
    <row r="103" spans="1:176" x14ac:dyDescent="0.35">
      <c r="A103">
        <v>110.166</v>
      </c>
      <c r="B103">
        <v>203.8</v>
      </c>
      <c r="C103">
        <v>104.2</v>
      </c>
      <c r="D103">
        <v>206.9</v>
      </c>
      <c r="E103">
        <v>117.3</v>
      </c>
      <c r="F103">
        <v>13.5</v>
      </c>
      <c r="G103">
        <v>1</v>
      </c>
      <c r="H103">
        <v>0</v>
      </c>
      <c r="I103">
        <v>24</v>
      </c>
      <c r="J103">
        <v>-2</v>
      </c>
      <c r="K103">
        <v>1</v>
      </c>
      <c r="L103" s="26">
        <f t="shared" si="109"/>
        <v>-3.0999999999999943</v>
      </c>
      <c r="M103" s="26">
        <f t="shared" si="110"/>
        <v>-13.099999999999994</v>
      </c>
      <c r="N103" s="26">
        <f t="shared" si="111"/>
        <v>9.6099999999999639</v>
      </c>
      <c r="O103" s="26">
        <f t="shared" si="112"/>
        <v>171.60999999999984</v>
      </c>
      <c r="P103" s="26">
        <f t="shared" si="113"/>
        <v>181.2199999999998</v>
      </c>
      <c r="Q103" s="26">
        <f t="shared" si="114"/>
        <v>13.461797799699704</v>
      </c>
      <c r="R103"/>
      <c r="S103"/>
      <c r="T103"/>
      <c r="U103"/>
      <c r="V103"/>
      <c r="W103">
        <v>123.55</v>
      </c>
      <c r="X103">
        <v>58.9</v>
      </c>
      <c r="Y103">
        <v>98.9</v>
      </c>
      <c r="Z103">
        <v>-1</v>
      </c>
      <c r="AA103">
        <v>-1</v>
      </c>
      <c r="AB103">
        <v>-1</v>
      </c>
      <c r="AC103">
        <v>-1</v>
      </c>
      <c r="AD103">
        <v>0</v>
      </c>
      <c r="AE103">
        <v>29</v>
      </c>
      <c r="AF103">
        <v>-1</v>
      </c>
      <c r="AG103">
        <v>1</v>
      </c>
      <c r="AH103" s="10">
        <f t="shared" si="103"/>
        <v>-140.1</v>
      </c>
      <c r="AI103" s="10">
        <f t="shared" si="104"/>
        <v>-38.5</v>
      </c>
      <c r="AJ103" s="10">
        <f t="shared" si="105"/>
        <v>19628.009999999998</v>
      </c>
      <c r="AK103" s="10">
        <f t="shared" si="106"/>
        <v>1482.25</v>
      </c>
      <c r="AL103" s="10">
        <f t="shared" si="107"/>
        <v>21110.26</v>
      </c>
      <c r="AM103" s="10">
        <f t="shared" si="108"/>
        <v>145.29370254763279</v>
      </c>
      <c r="AN103"/>
      <c r="AO103"/>
      <c r="AP103"/>
      <c r="AQ103"/>
      <c r="AR103"/>
      <c r="AS103">
        <v>112.13</v>
      </c>
      <c r="AT103">
        <v>84.3</v>
      </c>
      <c r="AU103">
        <v>92</v>
      </c>
      <c r="AV103">
        <v>121.1</v>
      </c>
      <c r="AW103">
        <v>93.3</v>
      </c>
      <c r="AX103">
        <v>36.799999999999997</v>
      </c>
      <c r="AY103">
        <v>1</v>
      </c>
      <c r="AZ103">
        <v>0</v>
      </c>
      <c r="BA103">
        <v>28</v>
      </c>
      <c r="BB103">
        <v>-2</v>
      </c>
      <c r="BC103">
        <v>1</v>
      </c>
      <c r="BD103" s="1">
        <f t="shared" si="97"/>
        <v>-36.799999999999997</v>
      </c>
      <c r="BE103" s="1">
        <f t="shared" si="98"/>
        <v>-1.2999999999999972</v>
      </c>
      <c r="BF103" s="1">
        <f t="shared" si="99"/>
        <v>1354.2399999999998</v>
      </c>
      <c r="BG103" s="1">
        <f t="shared" si="100"/>
        <v>1.6899999999999926</v>
      </c>
      <c r="BH103" s="1">
        <f t="shared" si="101"/>
        <v>1355.9299999999998</v>
      </c>
      <c r="BI103" s="1">
        <f t="shared" si="102"/>
        <v>36.822954797245693</v>
      </c>
      <c r="BJ103"/>
      <c r="BK103"/>
      <c r="BL103"/>
      <c r="BM103"/>
      <c r="BN103"/>
      <c r="BO103">
        <v>132.45500000000001</v>
      </c>
      <c r="BP103">
        <v>70.5</v>
      </c>
      <c r="BQ103">
        <v>125.4</v>
      </c>
      <c r="BR103">
        <v>58.7</v>
      </c>
      <c r="BS103">
        <v>128.9</v>
      </c>
      <c r="BT103">
        <v>12.4</v>
      </c>
      <c r="BU103">
        <v>1</v>
      </c>
      <c r="BV103">
        <v>1</v>
      </c>
      <c r="BW103">
        <v>34</v>
      </c>
      <c r="BX103">
        <v>1</v>
      </c>
      <c r="BY103">
        <v>1</v>
      </c>
      <c r="BZ103" s="10">
        <f t="shared" si="91"/>
        <v>11.799999999999997</v>
      </c>
      <c r="CA103" s="10">
        <f t="shared" si="92"/>
        <v>-3.5</v>
      </c>
      <c r="CB103" s="10">
        <f t="shared" si="93"/>
        <v>139.23999999999992</v>
      </c>
      <c r="CC103" s="10">
        <f t="shared" si="94"/>
        <v>12.25</v>
      </c>
      <c r="CD103" s="10">
        <f t="shared" si="95"/>
        <v>151.48999999999992</v>
      </c>
      <c r="CE103" s="10">
        <f t="shared" si="96"/>
        <v>12.308127396155758</v>
      </c>
      <c r="CK103">
        <v>131.822</v>
      </c>
      <c r="CL103">
        <v>174.8</v>
      </c>
      <c r="CM103">
        <v>107.5</v>
      </c>
      <c r="CN103">
        <v>199</v>
      </c>
      <c r="CO103">
        <v>120.5</v>
      </c>
      <c r="CP103">
        <v>27.5</v>
      </c>
      <c r="CQ103">
        <v>1</v>
      </c>
      <c r="CR103">
        <v>0</v>
      </c>
      <c r="CS103">
        <v>33</v>
      </c>
      <c r="CT103">
        <v>-2</v>
      </c>
      <c r="CU103">
        <v>1</v>
      </c>
      <c r="CV103" s="1">
        <f t="shared" si="72"/>
        <v>-24.199999999999989</v>
      </c>
      <c r="CW103" s="1">
        <f t="shared" si="73"/>
        <v>-13</v>
      </c>
      <c r="CX103" s="1">
        <f t="shared" si="74"/>
        <v>585.63999999999942</v>
      </c>
      <c r="CY103" s="1">
        <f t="shared" si="75"/>
        <v>169</v>
      </c>
      <c r="CZ103" s="1">
        <f t="shared" si="76"/>
        <v>754.63999999999942</v>
      </c>
      <c r="DA103" s="1">
        <f t="shared" si="77"/>
        <v>27.470711676256212</v>
      </c>
      <c r="DB103"/>
      <c r="DC103"/>
      <c r="DD103"/>
      <c r="DE103"/>
      <c r="DF103"/>
      <c r="DG103" s="10">
        <v>142.64400000000001</v>
      </c>
      <c r="DH103" s="10">
        <v>47.5</v>
      </c>
      <c r="DI103" s="10">
        <v>29.4</v>
      </c>
      <c r="DJ103" s="10">
        <v>-1</v>
      </c>
      <c r="DK103" s="10">
        <v>-1</v>
      </c>
      <c r="DL103" s="10">
        <v>-1</v>
      </c>
      <c r="DM103" s="10">
        <v>-1</v>
      </c>
      <c r="DN103" s="10">
        <v>0</v>
      </c>
      <c r="DO103" s="10">
        <v>35</v>
      </c>
      <c r="DP103" s="10">
        <v>-1</v>
      </c>
      <c r="DQ103" s="10">
        <v>1</v>
      </c>
      <c r="DR103" s="10">
        <f t="shared" si="78"/>
        <v>-47.7</v>
      </c>
      <c r="DS103" s="10">
        <f t="shared" si="79"/>
        <v>-64.800000000000011</v>
      </c>
      <c r="DT103" s="10">
        <f t="shared" si="80"/>
        <v>2275.2900000000004</v>
      </c>
      <c r="DU103" s="10">
        <f t="shared" si="81"/>
        <v>4199.0400000000018</v>
      </c>
      <c r="DV103" s="10">
        <f t="shared" si="82"/>
        <v>6474.3300000000017</v>
      </c>
      <c r="DW103" s="10">
        <f t="shared" si="83"/>
        <v>80.463221412021539</v>
      </c>
      <c r="DX103"/>
      <c r="DY103"/>
      <c r="DZ103"/>
      <c r="EA103"/>
      <c r="EB103"/>
      <c r="EC103">
        <v>109.771</v>
      </c>
      <c r="ED103">
        <v>173.9</v>
      </c>
      <c r="EE103">
        <v>109.3</v>
      </c>
      <c r="EF103">
        <v>186.7</v>
      </c>
      <c r="EG103">
        <v>137.4</v>
      </c>
      <c r="EH103">
        <v>30.8</v>
      </c>
      <c r="EI103">
        <v>1</v>
      </c>
      <c r="EJ103">
        <v>1</v>
      </c>
      <c r="EK103">
        <v>26</v>
      </c>
      <c r="EL103">
        <v>1</v>
      </c>
      <c r="EM103">
        <v>1</v>
      </c>
      <c r="EN103" s="1">
        <f t="shared" si="85"/>
        <v>-12.799999999999983</v>
      </c>
      <c r="EO103" s="1">
        <f t="shared" si="86"/>
        <v>-28.100000000000009</v>
      </c>
      <c r="EP103" s="1">
        <f t="shared" si="87"/>
        <v>163.83999999999958</v>
      </c>
      <c r="EQ103" s="1">
        <f t="shared" si="88"/>
        <v>789.61000000000047</v>
      </c>
      <c r="ER103" s="1">
        <f t="shared" si="89"/>
        <v>953.45</v>
      </c>
      <c r="ES103" s="1">
        <f t="shared" si="90"/>
        <v>30.87798568559808</v>
      </c>
      <c r="ET103"/>
      <c r="EU103"/>
      <c r="EV103"/>
      <c r="EW103"/>
      <c r="EX103"/>
      <c r="FP103"/>
      <c r="FQ103"/>
      <c r="FR103"/>
      <c r="FS103"/>
      <c r="FT103"/>
    </row>
    <row r="104" spans="1:176" x14ac:dyDescent="0.35">
      <c r="A104">
        <v>110.30200000000001</v>
      </c>
      <c r="B104">
        <v>185.3</v>
      </c>
      <c r="C104">
        <v>72.599999999999994</v>
      </c>
      <c r="D104">
        <v>203.8</v>
      </c>
      <c r="E104">
        <v>104.2</v>
      </c>
      <c r="F104">
        <v>36.6</v>
      </c>
      <c r="G104">
        <v>1</v>
      </c>
      <c r="H104">
        <v>0</v>
      </c>
      <c r="I104">
        <v>24</v>
      </c>
      <c r="J104">
        <v>-2</v>
      </c>
      <c r="K104">
        <v>1</v>
      </c>
      <c r="L104" s="26">
        <f t="shared" si="109"/>
        <v>-18.5</v>
      </c>
      <c r="M104" s="26">
        <f t="shared" si="110"/>
        <v>-31.600000000000009</v>
      </c>
      <c r="N104" s="26">
        <f t="shared" si="111"/>
        <v>342.25</v>
      </c>
      <c r="O104" s="26">
        <f t="shared" si="112"/>
        <v>998.56000000000051</v>
      </c>
      <c r="P104" s="26">
        <f t="shared" si="113"/>
        <v>1340.8100000000004</v>
      </c>
      <c r="Q104" s="26">
        <f t="shared" si="114"/>
        <v>36.617072520888399</v>
      </c>
      <c r="R104"/>
      <c r="S104"/>
      <c r="T104"/>
      <c r="U104"/>
      <c r="V104"/>
      <c r="W104">
        <v>123.86199999999999</v>
      </c>
      <c r="X104">
        <v>70.5</v>
      </c>
      <c r="Y104">
        <v>116.4</v>
      </c>
      <c r="Z104">
        <v>58.9</v>
      </c>
      <c r="AA104">
        <v>98.9</v>
      </c>
      <c r="AB104">
        <v>21.1</v>
      </c>
      <c r="AC104">
        <v>1</v>
      </c>
      <c r="AD104">
        <v>1</v>
      </c>
      <c r="AE104">
        <v>30</v>
      </c>
      <c r="AF104">
        <v>1</v>
      </c>
      <c r="AG104">
        <v>1</v>
      </c>
      <c r="AH104" s="10">
        <f t="shared" si="103"/>
        <v>11.600000000000001</v>
      </c>
      <c r="AI104" s="10">
        <f t="shared" si="104"/>
        <v>17.5</v>
      </c>
      <c r="AJ104" s="10">
        <f t="shared" si="105"/>
        <v>134.56000000000003</v>
      </c>
      <c r="AK104" s="10">
        <f t="shared" si="106"/>
        <v>306.25</v>
      </c>
      <c r="AL104" s="10">
        <f t="shared" si="107"/>
        <v>440.81000000000006</v>
      </c>
      <c r="AM104" s="10">
        <f t="shared" si="108"/>
        <v>20.995475703112803</v>
      </c>
      <c r="AN104"/>
      <c r="AO104"/>
      <c r="AP104"/>
      <c r="AQ104"/>
      <c r="AR104"/>
      <c r="AS104">
        <v>115.378</v>
      </c>
      <c r="AT104">
        <v>84.3</v>
      </c>
      <c r="AU104">
        <v>116.2</v>
      </c>
      <c r="AV104">
        <v>-1</v>
      </c>
      <c r="AW104">
        <v>-1</v>
      </c>
      <c r="AX104">
        <v>-1</v>
      </c>
      <c r="AY104">
        <v>-1</v>
      </c>
      <c r="AZ104">
        <v>0</v>
      </c>
      <c r="BA104">
        <v>28</v>
      </c>
      <c r="BB104">
        <v>-1</v>
      </c>
      <c r="BC104">
        <v>1</v>
      </c>
      <c r="BD104" s="1">
        <f t="shared" si="97"/>
        <v>0</v>
      </c>
      <c r="BE104" s="1">
        <f t="shared" si="98"/>
        <v>24.200000000000003</v>
      </c>
      <c r="BF104" s="1">
        <f t="shared" si="99"/>
        <v>0</v>
      </c>
      <c r="BG104" s="1">
        <f t="shared" si="100"/>
        <v>585.6400000000001</v>
      </c>
      <c r="BH104" s="1">
        <f t="shared" si="101"/>
        <v>585.6400000000001</v>
      </c>
      <c r="BI104" s="1">
        <f t="shared" si="102"/>
        <v>24.200000000000003</v>
      </c>
      <c r="BJ104"/>
      <c r="BK104"/>
      <c r="BL104"/>
      <c r="BM104"/>
      <c r="BN104"/>
      <c r="BO104">
        <v>137.43899999999999</v>
      </c>
      <c r="BP104">
        <v>211.9</v>
      </c>
      <c r="BQ104">
        <v>119.1</v>
      </c>
      <c r="BR104">
        <v>-1</v>
      </c>
      <c r="BS104">
        <v>-1</v>
      </c>
      <c r="BT104">
        <v>-1</v>
      </c>
      <c r="BU104">
        <v>-1</v>
      </c>
      <c r="BV104">
        <v>0</v>
      </c>
      <c r="BW104">
        <v>34</v>
      </c>
      <c r="BX104">
        <v>-1</v>
      </c>
      <c r="BY104">
        <v>1</v>
      </c>
      <c r="BZ104" s="10">
        <f t="shared" si="91"/>
        <v>141.4</v>
      </c>
      <c r="CA104" s="10">
        <f t="shared" si="92"/>
        <v>-6.3000000000000114</v>
      </c>
      <c r="CB104" s="10">
        <f t="shared" si="93"/>
        <v>19993.960000000003</v>
      </c>
      <c r="CC104" s="10">
        <f t="shared" si="94"/>
        <v>39.69000000000014</v>
      </c>
      <c r="CD104" s="10">
        <f t="shared" si="95"/>
        <v>20033.650000000001</v>
      </c>
      <c r="CE104" s="10">
        <f t="shared" si="96"/>
        <v>141.54027695324041</v>
      </c>
      <c r="CK104">
        <v>135.91</v>
      </c>
      <c r="CL104">
        <v>65.8</v>
      </c>
      <c r="CM104">
        <v>137.6</v>
      </c>
      <c r="CN104">
        <v>-1</v>
      </c>
      <c r="CO104">
        <v>-1</v>
      </c>
      <c r="CP104">
        <v>-1</v>
      </c>
      <c r="CQ104">
        <v>-1</v>
      </c>
      <c r="CR104">
        <v>0</v>
      </c>
      <c r="CS104">
        <v>33</v>
      </c>
      <c r="CT104">
        <v>-1</v>
      </c>
      <c r="CU104">
        <v>1</v>
      </c>
      <c r="CV104" s="1">
        <f t="shared" si="72"/>
        <v>-109.00000000000001</v>
      </c>
      <c r="CW104" s="1">
        <f t="shared" si="73"/>
        <v>30.099999999999994</v>
      </c>
      <c r="CX104" s="1">
        <f t="shared" si="74"/>
        <v>11881.000000000004</v>
      </c>
      <c r="CY104" s="1">
        <f t="shared" si="75"/>
        <v>906.00999999999965</v>
      </c>
      <c r="CZ104" s="1">
        <f t="shared" si="76"/>
        <v>12787.010000000004</v>
      </c>
      <c r="DA104" s="1">
        <f t="shared" si="77"/>
        <v>113.07966218555839</v>
      </c>
      <c r="DB104"/>
      <c r="DC104"/>
      <c r="DD104"/>
      <c r="DE104"/>
      <c r="DF104"/>
      <c r="DG104" s="10">
        <v>143.09200000000001</v>
      </c>
      <c r="DH104" s="10">
        <v>116.4</v>
      </c>
      <c r="DI104" s="10">
        <v>98.9</v>
      </c>
      <c r="DJ104" s="10">
        <v>47.5</v>
      </c>
      <c r="DK104" s="10">
        <v>29.4</v>
      </c>
      <c r="DL104" s="10">
        <v>97.8</v>
      </c>
      <c r="DM104" s="10">
        <v>3</v>
      </c>
      <c r="DN104" s="10">
        <v>0</v>
      </c>
      <c r="DO104" s="10">
        <v>35</v>
      </c>
      <c r="DP104" s="10">
        <v>0</v>
      </c>
      <c r="DQ104" s="10">
        <v>1</v>
      </c>
      <c r="DR104" s="10">
        <f t="shared" si="78"/>
        <v>68.900000000000006</v>
      </c>
      <c r="DS104" s="10">
        <f t="shared" si="79"/>
        <v>69.5</v>
      </c>
      <c r="DT104" s="10">
        <f t="shared" si="80"/>
        <v>4747.2100000000009</v>
      </c>
      <c r="DU104" s="10">
        <f t="shared" si="81"/>
        <v>4830.25</v>
      </c>
      <c r="DV104" s="10">
        <f t="shared" si="82"/>
        <v>9577.4600000000009</v>
      </c>
      <c r="DW104" s="10">
        <f t="shared" si="83"/>
        <v>97.864498159444935</v>
      </c>
      <c r="DX104"/>
      <c r="DY104"/>
      <c r="DZ104"/>
      <c r="EA104"/>
      <c r="EB104"/>
      <c r="EC104">
        <v>109.955</v>
      </c>
      <c r="ED104">
        <v>174.6</v>
      </c>
      <c r="EE104">
        <v>132.9</v>
      </c>
      <c r="EF104">
        <v>173.9</v>
      </c>
      <c r="EG104">
        <v>109.3</v>
      </c>
      <c r="EH104">
        <v>23.6</v>
      </c>
      <c r="EI104">
        <v>1</v>
      </c>
      <c r="EJ104">
        <v>0</v>
      </c>
      <c r="EK104">
        <v>26</v>
      </c>
      <c r="EL104">
        <v>-2</v>
      </c>
      <c r="EM104">
        <v>1</v>
      </c>
      <c r="EN104" s="1">
        <f t="shared" si="85"/>
        <v>0.69999999999998863</v>
      </c>
      <c r="EO104" s="1">
        <f t="shared" si="86"/>
        <v>23.600000000000009</v>
      </c>
      <c r="EP104" s="1">
        <f t="shared" si="87"/>
        <v>0.48999999999998406</v>
      </c>
      <c r="EQ104" s="1">
        <f t="shared" si="88"/>
        <v>556.96000000000038</v>
      </c>
      <c r="ER104" s="1">
        <f t="shared" si="89"/>
        <v>557.45000000000039</v>
      </c>
      <c r="ES104" s="1">
        <f t="shared" si="90"/>
        <v>23.610379073619306</v>
      </c>
      <c r="ET104"/>
      <c r="EU104"/>
      <c r="EV104"/>
      <c r="EW104"/>
      <c r="EX104"/>
      <c r="FP104"/>
      <c r="FQ104"/>
      <c r="FR104"/>
      <c r="FS104"/>
      <c r="FT104"/>
    </row>
    <row r="105" spans="1:176" x14ac:dyDescent="0.35">
      <c r="A105">
        <v>113.934</v>
      </c>
      <c r="B105">
        <v>89.1</v>
      </c>
      <c r="C105">
        <v>116</v>
      </c>
      <c r="D105">
        <v>-1</v>
      </c>
      <c r="E105">
        <v>-1</v>
      </c>
      <c r="F105">
        <v>-1</v>
      </c>
      <c r="G105">
        <v>-1</v>
      </c>
      <c r="H105">
        <v>0</v>
      </c>
      <c r="I105">
        <v>24</v>
      </c>
      <c r="J105">
        <v>-1</v>
      </c>
      <c r="K105">
        <v>1</v>
      </c>
      <c r="L105" s="26">
        <f t="shared" si="109"/>
        <v>-96.200000000000017</v>
      </c>
      <c r="M105" s="26">
        <f t="shared" si="110"/>
        <v>43.400000000000006</v>
      </c>
      <c r="N105" s="26">
        <f t="shared" si="111"/>
        <v>9254.4400000000041</v>
      </c>
      <c r="O105" s="26">
        <f t="shared" si="112"/>
        <v>1883.5600000000004</v>
      </c>
      <c r="P105" s="26">
        <f t="shared" si="113"/>
        <v>11138.000000000004</v>
      </c>
      <c r="Q105" s="26">
        <f t="shared" si="114"/>
        <v>105.53672346628923</v>
      </c>
      <c r="R105"/>
      <c r="S105"/>
      <c r="T105"/>
      <c r="U105"/>
      <c r="V105"/>
      <c r="W105">
        <v>123.934</v>
      </c>
      <c r="X105">
        <v>108.1</v>
      </c>
      <c r="Y105">
        <v>137.4</v>
      </c>
      <c r="Z105">
        <v>70.5</v>
      </c>
      <c r="AA105">
        <v>116.4</v>
      </c>
      <c r="AB105">
        <v>43</v>
      </c>
      <c r="AC105">
        <v>1</v>
      </c>
      <c r="AD105">
        <v>0</v>
      </c>
      <c r="AE105">
        <v>30</v>
      </c>
      <c r="AF105">
        <v>-2</v>
      </c>
      <c r="AG105">
        <v>1</v>
      </c>
      <c r="AH105" s="10">
        <f t="shared" si="103"/>
        <v>37.599999999999994</v>
      </c>
      <c r="AI105" s="10">
        <f t="shared" si="104"/>
        <v>21</v>
      </c>
      <c r="AJ105" s="10">
        <f t="shared" si="105"/>
        <v>1413.7599999999995</v>
      </c>
      <c r="AK105" s="10">
        <f t="shared" si="106"/>
        <v>441</v>
      </c>
      <c r="AL105" s="10">
        <f t="shared" si="107"/>
        <v>1854.7599999999995</v>
      </c>
      <c r="AM105" s="10">
        <f t="shared" si="108"/>
        <v>43.066924663829894</v>
      </c>
      <c r="AN105"/>
      <c r="AO105"/>
      <c r="AP105"/>
      <c r="AQ105"/>
      <c r="AR105"/>
      <c r="AS105">
        <v>115.962</v>
      </c>
      <c r="AT105">
        <v>79.599999999999994</v>
      </c>
      <c r="AU105">
        <v>120.2</v>
      </c>
      <c r="AV105">
        <v>84.3</v>
      </c>
      <c r="AW105">
        <v>116.2</v>
      </c>
      <c r="AX105">
        <v>6.2</v>
      </c>
      <c r="AY105">
        <v>1</v>
      </c>
      <c r="AZ105">
        <v>1</v>
      </c>
      <c r="BA105">
        <v>29</v>
      </c>
      <c r="BB105">
        <v>1</v>
      </c>
      <c r="BC105">
        <v>1</v>
      </c>
      <c r="BD105" s="1">
        <f t="shared" si="97"/>
        <v>-4.7000000000000028</v>
      </c>
      <c r="BE105" s="1">
        <f t="shared" si="98"/>
        <v>4</v>
      </c>
      <c r="BF105" s="1">
        <f t="shared" si="99"/>
        <v>22.090000000000028</v>
      </c>
      <c r="BG105" s="1">
        <f t="shared" si="100"/>
        <v>16</v>
      </c>
      <c r="BH105" s="1">
        <f t="shared" si="101"/>
        <v>38.090000000000032</v>
      </c>
      <c r="BI105" s="1">
        <f t="shared" si="102"/>
        <v>6.171709649683792</v>
      </c>
      <c r="BJ105"/>
      <c r="BK105"/>
      <c r="BL105"/>
      <c r="BM105"/>
      <c r="BN105"/>
      <c r="BO105">
        <v>137.471</v>
      </c>
      <c r="BP105">
        <v>218.5</v>
      </c>
      <c r="BQ105">
        <v>163.19999999999999</v>
      </c>
      <c r="BR105">
        <v>211.9</v>
      </c>
      <c r="BS105">
        <v>119.1</v>
      </c>
      <c r="BT105">
        <v>44.6</v>
      </c>
      <c r="BU105">
        <v>1</v>
      </c>
      <c r="BV105">
        <v>1</v>
      </c>
      <c r="BW105">
        <v>35</v>
      </c>
      <c r="BX105">
        <v>1</v>
      </c>
      <c r="BY105">
        <v>1</v>
      </c>
      <c r="BZ105" s="10">
        <f t="shared" si="91"/>
        <v>6.5999999999999943</v>
      </c>
      <c r="CA105" s="10">
        <f t="shared" si="92"/>
        <v>44.099999999999994</v>
      </c>
      <c r="CB105" s="10">
        <f t="shared" si="93"/>
        <v>43.559999999999924</v>
      </c>
      <c r="CC105" s="10">
        <f t="shared" si="94"/>
        <v>1944.8099999999995</v>
      </c>
      <c r="CD105" s="10">
        <f t="shared" si="95"/>
        <v>1988.3699999999994</v>
      </c>
      <c r="CE105" s="10">
        <f t="shared" si="96"/>
        <v>44.591142618237534</v>
      </c>
      <c r="CK105">
        <v>136.64599999999999</v>
      </c>
      <c r="CL105">
        <v>86.7</v>
      </c>
      <c r="CM105">
        <v>107.1</v>
      </c>
      <c r="CN105">
        <v>65.8</v>
      </c>
      <c r="CO105">
        <v>137.6</v>
      </c>
      <c r="CP105">
        <v>37</v>
      </c>
      <c r="CQ105">
        <v>1</v>
      </c>
      <c r="CR105">
        <v>1</v>
      </c>
      <c r="CS105">
        <v>34</v>
      </c>
      <c r="CT105">
        <v>1</v>
      </c>
      <c r="CU105">
        <v>1</v>
      </c>
      <c r="CV105" s="1">
        <f t="shared" si="72"/>
        <v>20.900000000000006</v>
      </c>
      <c r="CW105" s="1">
        <f t="shared" si="73"/>
        <v>-30.5</v>
      </c>
      <c r="CX105" s="1">
        <f t="shared" si="74"/>
        <v>436.81000000000023</v>
      </c>
      <c r="CY105" s="1">
        <f t="shared" si="75"/>
        <v>930.25</v>
      </c>
      <c r="CZ105" s="1">
        <f t="shared" si="76"/>
        <v>1367.0600000000002</v>
      </c>
      <c r="DA105" s="1">
        <f t="shared" si="77"/>
        <v>36.973774489494581</v>
      </c>
      <c r="DB105"/>
      <c r="DC105"/>
      <c r="DD105"/>
      <c r="DE105"/>
      <c r="DF105"/>
      <c r="DG105" s="10">
        <v>144.1</v>
      </c>
      <c r="DH105" s="10">
        <v>116.4</v>
      </c>
      <c r="DI105" s="10">
        <v>112.2</v>
      </c>
      <c r="DJ105" s="10">
        <v>116.4</v>
      </c>
      <c r="DK105" s="10">
        <v>98.9</v>
      </c>
      <c r="DL105" s="10">
        <v>13.4</v>
      </c>
      <c r="DM105" s="10">
        <v>1</v>
      </c>
      <c r="DN105" s="10">
        <v>1</v>
      </c>
      <c r="DO105" s="10">
        <v>36</v>
      </c>
      <c r="DP105" s="10">
        <v>1</v>
      </c>
      <c r="DQ105" s="10">
        <v>1</v>
      </c>
      <c r="DR105" s="10">
        <f t="shared" si="78"/>
        <v>0</v>
      </c>
      <c r="DS105" s="10">
        <f t="shared" si="79"/>
        <v>13.299999999999997</v>
      </c>
      <c r="DT105" s="10">
        <f t="shared" si="80"/>
        <v>0</v>
      </c>
      <c r="DU105" s="10">
        <f t="shared" si="81"/>
        <v>176.88999999999993</v>
      </c>
      <c r="DV105" s="10">
        <f t="shared" si="82"/>
        <v>176.88999999999993</v>
      </c>
      <c r="DW105" s="10">
        <f t="shared" si="83"/>
        <v>13.299999999999997</v>
      </c>
      <c r="DX105"/>
      <c r="DY105"/>
      <c r="DZ105"/>
      <c r="EA105"/>
      <c r="EB105"/>
      <c r="EC105">
        <v>110.09099999999999</v>
      </c>
      <c r="ED105">
        <v>185.3</v>
      </c>
      <c r="EE105">
        <v>68.099999999999994</v>
      </c>
      <c r="EF105">
        <v>174.6</v>
      </c>
      <c r="EG105">
        <v>132.9</v>
      </c>
      <c r="EH105">
        <v>65.7</v>
      </c>
      <c r="EI105">
        <v>2</v>
      </c>
      <c r="EJ105">
        <v>0</v>
      </c>
      <c r="EK105">
        <v>26</v>
      </c>
      <c r="EL105">
        <v>-2</v>
      </c>
      <c r="EM105">
        <v>1</v>
      </c>
      <c r="EN105" s="1">
        <f t="shared" si="85"/>
        <v>10.700000000000017</v>
      </c>
      <c r="EO105" s="1">
        <f t="shared" si="86"/>
        <v>-64.800000000000011</v>
      </c>
      <c r="EP105" s="1">
        <f t="shared" si="87"/>
        <v>114.49000000000036</v>
      </c>
      <c r="EQ105" s="1">
        <f t="shared" si="88"/>
        <v>4199.0400000000018</v>
      </c>
      <c r="ER105" s="1">
        <f t="shared" si="89"/>
        <v>4313.5300000000025</v>
      </c>
      <c r="ES105" s="1">
        <f t="shared" si="90"/>
        <v>65.677469500582944</v>
      </c>
      <c r="ET105"/>
      <c r="EU105"/>
      <c r="EV105"/>
      <c r="EW105"/>
      <c r="EX105"/>
      <c r="FP105"/>
      <c r="FQ105"/>
      <c r="FR105"/>
      <c r="FS105"/>
      <c r="FT105"/>
    </row>
    <row r="106" spans="1:176" x14ac:dyDescent="0.35">
      <c r="A106">
        <v>113.982</v>
      </c>
      <c r="B106">
        <v>75.099999999999994</v>
      </c>
      <c r="C106">
        <v>98.4</v>
      </c>
      <c r="D106">
        <v>89.1</v>
      </c>
      <c r="E106">
        <v>116</v>
      </c>
      <c r="F106">
        <v>22.5</v>
      </c>
      <c r="G106">
        <v>1</v>
      </c>
      <c r="H106">
        <v>1</v>
      </c>
      <c r="I106">
        <v>25</v>
      </c>
      <c r="J106">
        <v>1</v>
      </c>
      <c r="K106">
        <v>1</v>
      </c>
      <c r="L106" s="26">
        <f t="shared" si="109"/>
        <v>-14</v>
      </c>
      <c r="M106" s="26">
        <f t="shared" si="110"/>
        <v>-17.599999999999994</v>
      </c>
      <c r="N106" s="26">
        <f t="shared" si="111"/>
        <v>196</v>
      </c>
      <c r="O106" s="26">
        <f t="shared" si="112"/>
        <v>309.75999999999982</v>
      </c>
      <c r="P106" s="26">
        <f t="shared" si="113"/>
        <v>505.75999999999982</v>
      </c>
      <c r="Q106" s="26">
        <f t="shared" si="114"/>
        <v>22.489108474992953</v>
      </c>
      <c r="R106"/>
      <c r="S106"/>
      <c r="T106"/>
      <c r="U106"/>
      <c r="V106"/>
      <c r="W106">
        <v>124.15</v>
      </c>
      <c r="X106">
        <v>100.5</v>
      </c>
      <c r="Y106">
        <v>38.1</v>
      </c>
      <c r="Z106">
        <v>108.1</v>
      </c>
      <c r="AA106">
        <v>137.4</v>
      </c>
      <c r="AB106">
        <v>99.6</v>
      </c>
      <c r="AC106">
        <v>3</v>
      </c>
      <c r="AD106">
        <v>0</v>
      </c>
      <c r="AE106">
        <v>30</v>
      </c>
      <c r="AF106">
        <v>-2</v>
      </c>
      <c r="AG106">
        <v>1</v>
      </c>
      <c r="AH106" s="10">
        <f t="shared" si="103"/>
        <v>-7.5999999999999943</v>
      </c>
      <c r="AI106" s="10">
        <f t="shared" si="104"/>
        <v>-99.300000000000011</v>
      </c>
      <c r="AJ106" s="10">
        <f t="shared" si="105"/>
        <v>57.759999999999913</v>
      </c>
      <c r="AK106" s="10">
        <f t="shared" si="106"/>
        <v>9860.4900000000016</v>
      </c>
      <c r="AL106" s="10">
        <f t="shared" si="107"/>
        <v>9918.2500000000018</v>
      </c>
      <c r="AM106" s="10">
        <f t="shared" si="108"/>
        <v>99.590411185013195</v>
      </c>
      <c r="AN106"/>
      <c r="AO106"/>
      <c r="AP106"/>
      <c r="AQ106"/>
      <c r="AR106"/>
      <c r="AS106">
        <v>118.95399999999999</v>
      </c>
      <c r="AT106">
        <v>93.3</v>
      </c>
      <c r="AU106">
        <v>99.8</v>
      </c>
      <c r="AV106">
        <v>-1</v>
      </c>
      <c r="AW106">
        <v>-1</v>
      </c>
      <c r="AX106">
        <v>-1</v>
      </c>
      <c r="AY106">
        <v>-1</v>
      </c>
      <c r="AZ106">
        <v>0</v>
      </c>
      <c r="BA106">
        <v>29</v>
      </c>
      <c r="BB106">
        <v>-1</v>
      </c>
      <c r="BC106">
        <v>1</v>
      </c>
      <c r="BD106" s="1">
        <f t="shared" si="97"/>
        <v>13.700000000000003</v>
      </c>
      <c r="BE106" s="1">
        <f t="shared" si="98"/>
        <v>-20.400000000000006</v>
      </c>
      <c r="BF106" s="1">
        <f t="shared" si="99"/>
        <v>187.69000000000008</v>
      </c>
      <c r="BG106" s="1">
        <f t="shared" si="100"/>
        <v>416.16000000000025</v>
      </c>
      <c r="BH106" s="1">
        <f t="shared" si="101"/>
        <v>603.85000000000036</v>
      </c>
      <c r="BI106" s="1">
        <f t="shared" si="102"/>
        <v>24.573359558676554</v>
      </c>
      <c r="BJ106"/>
      <c r="BK106"/>
      <c r="BL106"/>
      <c r="BM106"/>
      <c r="BN106"/>
      <c r="BO106">
        <v>142.102</v>
      </c>
      <c r="BP106">
        <v>57</v>
      </c>
      <c r="BQ106">
        <v>118.7</v>
      </c>
      <c r="BR106">
        <v>-1</v>
      </c>
      <c r="BS106">
        <v>-1</v>
      </c>
      <c r="BT106">
        <v>-1</v>
      </c>
      <c r="BU106">
        <v>-1</v>
      </c>
      <c r="BV106">
        <v>0</v>
      </c>
      <c r="BW106">
        <v>35</v>
      </c>
      <c r="BX106">
        <v>-1</v>
      </c>
      <c r="BY106">
        <v>1</v>
      </c>
      <c r="BZ106" s="10">
        <f t="shared" si="91"/>
        <v>-161.5</v>
      </c>
      <c r="CA106" s="10">
        <f t="shared" si="92"/>
        <v>-44.499999999999986</v>
      </c>
      <c r="CB106" s="10">
        <f t="shared" si="93"/>
        <v>26082.25</v>
      </c>
      <c r="CC106" s="10">
        <f t="shared" si="94"/>
        <v>1980.2499999999986</v>
      </c>
      <c r="CD106" s="10">
        <f t="shared" si="95"/>
        <v>28062.5</v>
      </c>
      <c r="CE106" s="10">
        <f t="shared" si="96"/>
        <v>167.51865567750954</v>
      </c>
      <c r="CK106">
        <v>139.71</v>
      </c>
      <c r="CL106">
        <v>61.3</v>
      </c>
      <c r="CM106">
        <v>137.4</v>
      </c>
      <c r="CN106">
        <v>-1</v>
      </c>
      <c r="CO106">
        <v>-1</v>
      </c>
      <c r="CP106">
        <v>-1</v>
      </c>
      <c r="CQ106">
        <v>-1</v>
      </c>
      <c r="CR106">
        <v>0</v>
      </c>
      <c r="CS106">
        <v>34</v>
      </c>
      <c r="CT106">
        <v>-1</v>
      </c>
      <c r="CU106">
        <v>1</v>
      </c>
      <c r="CV106" s="1">
        <f t="shared" si="72"/>
        <v>-25.400000000000006</v>
      </c>
      <c r="CW106" s="1">
        <f t="shared" si="73"/>
        <v>30.300000000000011</v>
      </c>
      <c r="CX106" s="1">
        <f t="shared" si="74"/>
        <v>645.16000000000031</v>
      </c>
      <c r="CY106" s="1">
        <f t="shared" si="75"/>
        <v>918.09000000000071</v>
      </c>
      <c r="CZ106" s="1">
        <f t="shared" si="76"/>
        <v>1563.2500000000009</v>
      </c>
      <c r="DA106" s="1">
        <f t="shared" si="77"/>
        <v>39.537956446938438</v>
      </c>
      <c r="DB106"/>
      <c r="DC106"/>
      <c r="DD106"/>
      <c r="DE106"/>
      <c r="DF106"/>
      <c r="DG106" s="10">
        <v>144.13200000000001</v>
      </c>
      <c r="DH106" s="10">
        <v>116.4</v>
      </c>
      <c r="DI106" s="10">
        <v>112.2</v>
      </c>
      <c r="DJ106" s="10">
        <v>116.4</v>
      </c>
      <c r="DK106" s="10">
        <v>112.2</v>
      </c>
      <c r="DL106" s="10">
        <v>0</v>
      </c>
      <c r="DM106" s="10">
        <v>1</v>
      </c>
      <c r="DN106" s="10">
        <v>0</v>
      </c>
      <c r="DO106" s="10">
        <v>36</v>
      </c>
      <c r="DP106" s="10">
        <v>-2</v>
      </c>
      <c r="DQ106" s="10">
        <v>1</v>
      </c>
      <c r="DR106" s="10">
        <f t="shared" si="78"/>
        <v>0</v>
      </c>
      <c r="DS106" s="10">
        <f t="shared" si="79"/>
        <v>0</v>
      </c>
      <c r="DT106" s="10">
        <f t="shared" si="80"/>
        <v>0</v>
      </c>
      <c r="DU106" s="10">
        <f t="shared" si="81"/>
        <v>0</v>
      </c>
      <c r="DV106" s="10">
        <f t="shared" si="82"/>
        <v>0</v>
      </c>
      <c r="DW106" s="10">
        <f t="shared" si="83"/>
        <v>0</v>
      </c>
      <c r="DX106"/>
      <c r="DY106"/>
      <c r="DZ106"/>
      <c r="EA106"/>
      <c r="EB106"/>
      <c r="EC106">
        <v>114.21899999999999</v>
      </c>
      <c r="ED106">
        <v>97.9</v>
      </c>
      <c r="EE106">
        <v>128.69999999999999</v>
      </c>
      <c r="EF106">
        <v>-1</v>
      </c>
      <c r="EG106">
        <v>-1</v>
      </c>
      <c r="EH106">
        <v>-1</v>
      </c>
      <c r="EI106">
        <v>-1</v>
      </c>
      <c r="EJ106">
        <v>0</v>
      </c>
      <c r="EK106">
        <v>26</v>
      </c>
      <c r="EL106">
        <v>-1</v>
      </c>
      <c r="EM106">
        <v>1</v>
      </c>
      <c r="EN106" s="1">
        <f t="shared" si="85"/>
        <v>-87.4</v>
      </c>
      <c r="EO106" s="1">
        <f t="shared" si="86"/>
        <v>60.599999999999994</v>
      </c>
      <c r="EP106" s="1">
        <f t="shared" si="87"/>
        <v>7638.7600000000011</v>
      </c>
      <c r="EQ106" s="1">
        <f t="shared" si="88"/>
        <v>3672.3599999999992</v>
      </c>
      <c r="ER106" s="1">
        <f t="shared" si="89"/>
        <v>11311.12</v>
      </c>
      <c r="ES106" s="1">
        <f t="shared" si="90"/>
        <v>106.35374934622662</v>
      </c>
      <c r="ET106"/>
      <c r="EU106"/>
      <c r="EV106"/>
      <c r="EW106"/>
      <c r="EX106"/>
      <c r="FP106"/>
      <c r="FQ106"/>
      <c r="FR106"/>
      <c r="FS106"/>
      <c r="FT106"/>
    </row>
    <row r="107" spans="1:176" x14ac:dyDescent="0.35">
      <c r="A107">
        <v>116.718</v>
      </c>
      <c r="B107">
        <v>99.8</v>
      </c>
      <c r="C107">
        <v>94.4</v>
      </c>
      <c r="D107">
        <v>-1</v>
      </c>
      <c r="E107">
        <v>-1</v>
      </c>
      <c r="F107">
        <v>-1</v>
      </c>
      <c r="G107">
        <v>-1</v>
      </c>
      <c r="H107">
        <v>0</v>
      </c>
      <c r="I107">
        <v>25</v>
      </c>
      <c r="J107">
        <v>-1</v>
      </c>
      <c r="K107">
        <v>1</v>
      </c>
      <c r="L107" s="26">
        <f t="shared" si="109"/>
        <v>24.700000000000003</v>
      </c>
      <c r="M107" s="26">
        <f t="shared" si="110"/>
        <v>-4</v>
      </c>
      <c r="N107" s="26">
        <f t="shared" si="111"/>
        <v>610.09000000000015</v>
      </c>
      <c r="O107" s="26">
        <f t="shared" si="112"/>
        <v>16</v>
      </c>
      <c r="P107" s="26">
        <f t="shared" si="113"/>
        <v>626.09000000000015</v>
      </c>
      <c r="Q107" s="26">
        <f t="shared" si="114"/>
        <v>25.021790503479167</v>
      </c>
      <c r="R107"/>
      <c r="S107"/>
      <c r="T107"/>
      <c r="U107"/>
      <c r="V107"/>
      <c r="W107">
        <v>124.254</v>
      </c>
      <c r="X107">
        <v>102.4</v>
      </c>
      <c r="Y107">
        <v>22.3</v>
      </c>
      <c r="Z107">
        <v>100.5</v>
      </c>
      <c r="AA107">
        <v>38.1</v>
      </c>
      <c r="AB107">
        <v>15.9</v>
      </c>
      <c r="AC107">
        <v>1</v>
      </c>
      <c r="AD107">
        <v>0</v>
      </c>
      <c r="AE107">
        <v>30</v>
      </c>
      <c r="AF107">
        <v>-2</v>
      </c>
      <c r="AG107">
        <v>1</v>
      </c>
      <c r="AH107" s="10">
        <f t="shared" si="103"/>
        <v>1.9000000000000057</v>
      </c>
      <c r="AI107" s="10">
        <f t="shared" si="104"/>
        <v>-15.8</v>
      </c>
      <c r="AJ107" s="10">
        <f t="shared" si="105"/>
        <v>3.6100000000000216</v>
      </c>
      <c r="AK107" s="10">
        <f t="shared" si="106"/>
        <v>249.64000000000001</v>
      </c>
      <c r="AL107" s="10">
        <f t="shared" si="107"/>
        <v>253.25000000000003</v>
      </c>
      <c r="AM107" s="10">
        <f t="shared" si="108"/>
        <v>15.913830462839549</v>
      </c>
      <c r="AN107"/>
      <c r="AO107"/>
      <c r="AP107"/>
      <c r="AQ107"/>
      <c r="AR107"/>
      <c r="AS107">
        <v>119.05800000000001</v>
      </c>
      <c r="AT107">
        <v>84.3</v>
      </c>
      <c r="AU107">
        <v>99.3</v>
      </c>
      <c r="AV107">
        <v>93.3</v>
      </c>
      <c r="AW107">
        <v>99.8</v>
      </c>
      <c r="AX107">
        <v>9</v>
      </c>
      <c r="AY107">
        <v>1</v>
      </c>
      <c r="AZ107">
        <v>1</v>
      </c>
      <c r="BA107">
        <v>30</v>
      </c>
      <c r="BB107">
        <v>1</v>
      </c>
      <c r="BC107">
        <v>1</v>
      </c>
      <c r="BD107" s="1">
        <f t="shared" si="97"/>
        <v>-9</v>
      </c>
      <c r="BE107" s="1">
        <f t="shared" si="98"/>
        <v>-0.5</v>
      </c>
      <c r="BF107" s="1">
        <f t="shared" si="99"/>
        <v>81</v>
      </c>
      <c r="BG107" s="1">
        <f t="shared" si="100"/>
        <v>0.25</v>
      </c>
      <c r="BH107" s="1">
        <f t="shared" si="101"/>
        <v>81.25</v>
      </c>
      <c r="BI107" s="1">
        <f t="shared" si="102"/>
        <v>9.013878188659973</v>
      </c>
      <c r="BJ107"/>
      <c r="BK107"/>
      <c r="BL107"/>
      <c r="BM107"/>
      <c r="BN107"/>
      <c r="BO107">
        <v>142.20599999999999</v>
      </c>
      <c r="BP107">
        <v>54.2</v>
      </c>
      <c r="BQ107">
        <v>120</v>
      </c>
      <c r="BR107">
        <v>57</v>
      </c>
      <c r="BS107">
        <v>118.7</v>
      </c>
      <c r="BT107">
        <v>3.1</v>
      </c>
      <c r="BU107">
        <v>1</v>
      </c>
      <c r="BV107">
        <v>1</v>
      </c>
      <c r="BW107">
        <v>36</v>
      </c>
      <c r="BX107">
        <v>1</v>
      </c>
      <c r="BY107">
        <v>1</v>
      </c>
      <c r="BZ107" s="10">
        <f t="shared" si="91"/>
        <v>-2.7999999999999972</v>
      </c>
      <c r="CA107" s="10">
        <f t="shared" si="92"/>
        <v>1.2999999999999972</v>
      </c>
      <c r="CB107" s="10">
        <f t="shared" si="93"/>
        <v>7.8399999999999839</v>
      </c>
      <c r="CC107" s="10">
        <f t="shared" si="94"/>
        <v>1.6899999999999926</v>
      </c>
      <c r="CD107" s="10">
        <f t="shared" si="95"/>
        <v>9.5299999999999763</v>
      </c>
      <c r="CE107" s="10">
        <f t="shared" si="96"/>
        <v>3.0870698080866226</v>
      </c>
      <c r="CK107">
        <v>139.83000000000001</v>
      </c>
      <c r="CL107">
        <v>61.3</v>
      </c>
      <c r="CM107">
        <v>107.1</v>
      </c>
      <c r="CN107">
        <v>61.3</v>
      </c>
      <c r="CO107">
        <v>137.4</v>
      </c>
      <c r="CP107">
        <v>30.3</v>
      </c>
      <c r="CQ107">
        <v>1</v>
      </c>
      <c r="CR107">
        <v>1</v>
      </c>
      <c r="CS107">
        <v>35</v>
      </c>
      <c r="CT107">
        <v>1</v>
      </c>
      <c r="CU107">
        <v>1</v>
      </c>
      <c r="CV107" s="1">
        <f t="shared" si="72"/>
        <v>0</v>
      </c>
      <c r="CW107" s="1">
        <f t="shared" si="73"/>
        <v>-30.300000000000011</v>
      </c>
      <c r="CX107" s="1">
        <f t="shared" si="74"/>
        <v>0</v>
      </c>
      <c r="CY107" s="1">
        <f t="shared" si="75"/>
        <v>918.09000000000071</v>
      </c>
      <c r="CZ107" s="1">
        <f t="shared" si="76"/>
        <v>918.09000000000071</v>
      </c>
      <c r="DA107" s="1">
        <f t="shared" si="77"/>
        <v>30.300000000000011</v>
      </c>
      <c r="DB107"/>
      <c r="DC107"/>
      <c r="DD107"/>
      <c r="DE107"/>
      <c r="DF107"/>
      <c r="DG107" s="10">
        <v>144.18799999999999</v>
      </c>
      <c r="DH107" s="10">
        <v>116.4</v>
      </c>
      <c r="DI107" s="10">
        <v>112.2</v>
      </c>
      <c r="DJ107" s="10">
        <v>116.4</v>
      </c>
      <c r="DK107" s="10">
        <v>112.2</v>
      </c>
      <c r="DL107" s="10">
        <v>0</v>
      </c>
      <c r="DM107" s="10">
        <v>1</v>
      </c>
      <c r="DN107" s="10">
        <v>0</v>
      </c>
      <c r="DO107" s="10">
        <v>36</v>
      </c>
      <c r="DP107" s="10">
        <v>-2</v>
      </c>
      <c r="DQ107" s="10">
        <v>1</v>
      </c>
      <c r="DR107" s="10">
        <f t="shared" si="78"/>
        <v>0</v>
      </c>
      <c r="DS107" s="10">
        <f t="shared" si="79"/>
        <v>0</v>
      </c>
      <c r="DT107" s="10">
        <f t="shared" si="80"/>
        <v>0</v>
      </c>
      <c r="DU107" s="10">
        <f t="shared" si="81"/>
        <v>0</v>
      </c>
      <c r="DV107" s="10">
        <f t="shared" si="82"/>
        <v>0</v>
      </c>
      <c r="DW107" s="10">
        <f t="shared" si="83"/>
        <v>0</v>
      </c>
      <c r="DX107"/>
      <c r="DY107"/>
      <c r="DZ107"/>
      <c r="EA107"/>
      <c r="EB107"/>
      <c r="EC107">
        <v>114.55500000000001</v>
      </c>
      <c r="ED107">
        <v>119</v>
      </c>
      <c r="EE107">
        <v>136.30000000000001</v>
      </c>
      <c r="EF107">
        <v>97.9</v>
      </c>
      <c r="EG107">
        <v>128.69999999999999</v>
      </c>
      <c r="EH107">
        <v>22.5</v>
      </c>
      <c r="EI107">
        <v>1</v>
      </c>
      <c r="EJ107">
        <v>1</v>
      </c>
      <c r="EK107">
        <v>27</v>
      </c>
      <c r="EL107">
        <v>1</v>
      </c>
      <c r="EM107">
        <v>1</v>
      </c>
      <c r="EN107" s="1">
        <f t="shared" si="85"/>
        <v>21.099999999999994</v>
      </c>
      <c r="EO107" s="1">
        <f t="shared" si="86"/>
        <v>7.6000000000000227</v>
      </c>
      <c r="EP107" s="1">
        <f t="shared" si="87"/>
        <v>445.20999999999975</v>
      </c>
      <c r="EQ107" s="1">
        <f t="shared" si="88"/>
        <v>57.760000000000346</v>
      </c>
      <c r="ER107" s="1">
        <f t="shared" si="89"/>
        <v>502.97000000000008</v>
      </c>
      <c r="ES107" s="1">
        <f t="shared" si="90"/>
        <v>22.426992665089987</v>
      </c>
      <c r="ET107"/>
      <c r="EU107"/>
      <c r="EV107"/>
      <c r="EW107"/>
      <c r="EX107"/>
      <c r="FP107"/>
      <c r="FQ107"/>
      <c r="FR107"/>
      <c r="FS107"/>
      <c r="FT107"/>
    </row>
    <row r="108" spans="1:176" x14ac:dyDescent="0.35">
      <c r="A108">
        <v>117.83</v>
      </c>
      <c r="B108">
        <v>61.3</v>
      </c>
      <c r="C108">
        <v>120.5</v>
      </c>
      <c r="D108">
        <v>99.8</v>
      </c>
      <c r="E108">
        <v>94.4</v>
      </c>
      <c r="F108">
        <v>46.5</v>
      </c>
      <c r="G108">
        <v>0</v>
      </c>
      <c r="H108">
        <v>0</v>
      </c>
      <c r="I108">
        <v>25</v>
      </c>
      <c r="J108">
        <v>0</v>
      </c>
      <c r="K108">
        <v>1</v>
      </c>
      <c r="L108" s="26">
        <f t="shared" si="109"/>
        <v>-38.5</v>
      </c>
      <c r="M108" s="26">
        <f t="shared" si="110"/>
        <v>26.099999999999994</v>
      </c>
      <c r="N108" s="26">
        <f t="shared" si="111"/>
        <v>1482.25</v>
      </c>
      <c r="O108" s="26">
        <f t="shared" si="112"/>
        <v>681.2099999999997</v>
      </c>
      <c r="P108" s="26">
        <f t="shared" si="113"/>
        <v>2163.4599999999996</v>
      </c>
      <c r="Q108" s="26">
        <f t="shared" si="114"/>
        <v>46.513008932985613</v>
      </c>
      <c r="R108"/>
      <c r="S108"/>
      <c r="T108"/>
      <c r="U108"/>
      <c r="V108"/>
      <c r="W108">
        <v>126.414</v>
      </c>
      <c r="X108">
        <v>89.1</v>
      </c>
      <c r="Y108">
        <v>83.1</v>
      </c>
      <c r="Z108">
        <v>-1</v>
      </c>
      <c r="AA108">
        <v>-1</v>
      </c>
      <c r="AB108">
        <v>-1</v>
      </c>
      <c r="AC108">
        <v>-1</v>
      </c>
      <c r="AD108">
        <v>0</v>
      </c>
      <c r="AE108">
        <v>30</v>
      </c>
      <c r="AF108">
        <v>-1</v>
      </c>
      <c r="AG108">
        <v>1</v>
      </c>
      <c r="AH108" s="10">
        <f t="shared" si="103"/>
        <v>-13.300000000000011</v>
      </c>
      <c r="AI108" s="10">
        <f t="shared" si="104"/>
        <v>60.8</v>
      </c>
      <c r="AJ108" s="10">
        <f t="shared" si="105"/>
        <v>176.8900000000003</v>
      </c>
      <c r="AK108" s="10">
        <f t="shared" si="106"/>
        <v>3696.64</v>
      </c>
      <c r="AL108" s="10">
        <f t="shared" si="107"/>
        <v>3873.53</v>
      </c>
      <c r="AM108" s="10">
        <f t="shared" si="108"/>
        <v>62.237689545804962</v>
      </c>
      <c r="AN108"/>
      <c r="AO108"/>
      <c r="AP108"/>
      <c r="AQ108"/>
      <c r="AR108"/>
      <c r="AS108">
        <v>122.274</v>
      </c>
      <c r="AT108">
        <v>116.4</v>
      </c>
      <c r="AU108">
        <v>100</v>
      </c>
      <c r="AV108">
        <v>-1</v>
      </c>
      <c r="AW108">
        <v>-1</v>
      </c>
      <c r="AX108">
        <v>-1</v>
      </c>
      <c r="AY108">
        <v>-1</v>
      </c>
      <c r="AZ108">
        <v>0</v>
      </c>
      <c r="BA108">
        <v>30</v>
      </c>
      <c r="BB108">
        <v>-1</v>
      </c>
      <c r="BC108">
        <v>1</v>
      </c>
      <c r="BD108" s="1">
        <f t="shared" si="97"/>
        <v>32.100000000000009</v>
      </c>
      <c r="BE108" s="1">
        <f t="shared" si="98"/>
        <v>0.70000000000000284</v>
      </c>
      <c r="BF108" s="1">
        <f t="shared" si="99"/>
        <v>1030.4100000000005</v>
      </c>
      <c r="BG108" s="1">
        <f t="shared" si="100"/>
        <v>0.49000000000000399</v>
      </c>
      <c r="BH108" s="1">
        <f t="shared" si="101"/>
        <v>1030.9000000000005</v>
      </c>
      <c r="BI108" s="1">
        <f t="shared" si="102"/>
        <v>32.107631491594027</v>
      </c>
      <c r="BJ108"/>
      <c r="BK108"/>
      <c r="BL108"/>
      <c r="BM108"/>
      <c r="BN108"/>
      <c r="BO108">
        <v>146.86199999999999</v>
      </c>
      <c r="BP108">
        <v>116.4</v>
      </c>
      <c r="BQ108">
        <v>111.1</v>
      </c>
      <c r="BR108">
        <v>-1</v>
      </c>
      <c r="BS108">
        <v>-1</v>
      </c>
      <c r="BT108">
        <v>-1</v>
      </c>
      <c r="BU108">
        <v>-1</v>
      </c>
      <c r="BV108">
        <v>0</v>
      </c>
      <c r="BW108">
        <v>36</v>
      </c>
      <c r="BX108">
        <v>-1</v>
      </c>
      <c r="BY108">
        <v>1</v>
      </c>
      <c r="BZ108" s="10">
        <f t="shared" si="91"/>
        <v>62.2</v>
      </c>
      <c r="CA108" s="10">
        <f t="shared" si="92"/>
        <v>-8.9000000000000057</v>
      </c>
      <c r="CB108" s="10">
        <f t="shared" si="93"/>
        <v>3868.84</v>
      </c>
      <c r="CC108" s="10">
        <f t="shared" si="94"/>
        <v>79.210000000000107</v>
      </c>
      <c r="CD108" s="10">
        <f t="shared" si="95"/>
        <v>3948.05</v>
      </c>
      <c r="CE108" s="10">
        <f t="shared" si="96"/>
        <v>62.833510167744095</v>
      </c>
      <c r="CK108">
        <v>142.83799999999999</v>
      </c>
      <c r="CL108">
        <v>70.5</v>
      </c>
      <c r="CM108">
        <v>104.2</v>
      </c>
      <c r="CN108">
        <v>-1</v>
      </c>
      <c r="CO108">
        <v>-1</v>
      </c>
      <c r="CP108">
        <v>-1</v>
      </c>
      <c r="CQ108">
        <v>-1</v>
      </c>
      <c r="CR108">
        <v>0</v>
      </c>
      <c r="CS108">
        <v>35</v>
      </c>
      <c r="CT108">
        <v>-1</v>
      </c>
      <c r="CU108">
        <v>1</v>
      </c>
      <c r="CV108" s="1">
        <f t="shared" si="72"/>
        <v>9.2000000000000028</v>
      </c>
      <c r="CW108" s="1">
        <f t="shared" si="73"/>
        <v>-2.8999999999999915</v>
      </c>
      <c r="CX108" s="1">
        <f t="shared" si="74"/>
        <v>84.640000000000057</v>
      </c>
      <c r="CY108" s="1">
        <f t="shared" si="75"/>
        <v>8.4099999999999504</v>
      </c>
      <c r="CZ108" s="1">
        <f t="shared" si="76"/>
        <v>93.050000000000011</v>
      </c>
      <c r="DA108" s="1">
        <f t="shared" si="77"/>
        <v>9.6462427918853475</v>
      </c>
      <c r="DB108"/>
      <c r="DC108"/>
      <c r="DD108"/>
      <c r="DE108"/>
      <c r="DF108"/>
      <c r="DG108" s="10">
        <v>147.37200000000001</v>
      </c>
      <c r="DH108" s="10">
        <v>79.599999999999994</v>
      </c>
      <c r="DI108" s="10">
        <v>118.7</v>
      </c>
      <c r="DJ108" s="10">
        <v>-1</v>
      </c>
      <c r="DK108" s="10">
        <v>-1</v>
      </c>
      <c r="DL108" s="10">
        <v>-1</v>
      </c>
      <c r="DM108" s="10">
        <v>-1</v>
      </c>
      <c r="DN108" s="10">
        <v>0</v>
      </c>
      <c r="DO108" s="10">
        <v>36</v>
      </c>
      <c r="DP108" s="10">
        <v>-1</v>
      </c>
      <c r="DQ108" s="10">
        <v>1</v>
      </c>
      <c r="DR108" s="10">
        <f t="shared" si="78"/>
        <v>-36.800000000000011</v>
      </c>
      <c r="DS108" s="10">
        <f t="shared" si="79"/>
        <v>6.5</v>
      </c>
      <c r="DT108" s="10">
        <f t="shared" si="80"/>
        <v>1354.2400000000009</v>
      </c>
      <c r="DU108" s="10">
        <f t="shared" si="81"/>
        <v>42.25</v>
      </c>
      <c r="DV108" s="10">
        <f t="shared" si="82"/>
        <v>1396.4900000000009</v>
      </c>
      <c r="DW108" s="10">
        <f t="shared" si="83"/>
        <v>37.369640083896996</v>
      </c>
      <c r="DX108"/>
      <c r="DY108"/>
      <c r="DZ108"/>
      <c r="EA108"/>
      <c r="EB108"/>
      <c r="EC108">
        <v>117.875</v>
      </c>
      <c r="ED108">
        <v>182.2</v>
      </c>
      <c r="EE108">
        <v>111.3</v>
      </c>
      <c r="EF108">
        <v>-1</v>
      </c>
      <c r="EG108">
        <v>-1</v>
      </c>
      <c r="EH108">
        <v>-1</v>
      </c>
      <c r="EI108">
        <v>-1</v>
      </c>
      <c r="EJ108">
        <v>0</v>
      </c>
      <c r="EK108">
        <v>27</v>
      </c>
      <c r="EL108">
        <v>-1</v>
      </c>
      <c r="EM108">
        <v>1</v>
      </c>
      <c r="EN108" s="1">
        <f t="shared" si="85"/>
        <v>63.199999999999989</v>
      </c>
      <c r="EO108" s="1">
        <f t="shared" si="86"/>
        <v>-25.000000000000014</v>
      </c>
      <c r="EP108" s="1">
        <f t="shared" si="87"/>
        <v>3994.2399999999984</v>
      </c>
      <c r="EQ108" s="1">
        <f t="shared" si="88"/>
        <v>625.00000000000068</v>
      </c>
      <c r="ER108" s="1">
        <f t="shared" si="89"/>
        <v>4619.2399999999989</v>
      </c>
      <c r="ES108" s="1">
        <f t="shared" si="90"/>
        <v>67.964990988007926</v>
      </c>
      <c r="ET108"/>
      <c r="EU108"/>
      <c r="EV108"/>
      <c r="EW108"/>
      <c r="EX108"/>
      <c r="FP108"/>
      <c r="FQ108"/>
      <c r="FR108"/>
      <c r="FS108"/>
      <c r="FT108"/>
    </row>
    <row r="109" spans="1:176" x14ac:dyDescent="0.35">
      <c r="A109">
        <v>117.902</v>
      </c>
      <c r="B109">
        <v>57</v>
      </c>
      <c r="C109">
        <v>118.7</v>
      </c>
      <c r="D109">
        <v>61.3</v>
      </c>
      <c r="E109">
        <v>120.5</v>
      </c>
      <c r="F109">
        <v>4.5999999999999996</v>
      </c>
      <c r="G109">
        <v>1</v>
      </c>
      <c r="H109">
        <v>1</v>
      </c>
      <c r="I109">
        <v>26</v>
      </c>
      <c r="J109">
        <v>1</v>
      </c>
      <c r="K109">
        <v>1</v>
      </c>
      <c r="L109" s="26">
        <f t="shared" si="109"/>
        <v>-4.2999999999999972</v>
      </c>
      <c r="M109" s="26">
        <f t="shared" si="110"/>
        <v>-1.7999999999999972</v>
      </c>
      <c r="N109" s="26">
        <f t="shared" si="111"/>
        <v>18.489999999999977</v>
      </c>
      <c r="O109" s="26">
        <f t="shared" si="112"/>
        <v>3.2399999999999896</v>
      </c>
      <c r="P109" s="26">
        <f t="shared" si="113"/>
        <v>21.729999999999968</v>
      </c>
      <c r="Q109" s="26">
        <f t="shared" si="114"/>
        <v>4.6615448083226623</v>
      </c>
      <c r="R109"/>
      <c r="S109"/>
      <c r="T109"/>
      <c r="U109"/>
      <c r="V109"/>
      <c r="W109">
        <v>126.79</v>
      </c>
      <c r="X109">
        <v>116.4</v>
      </c>
      <c r="Y109">
        <v>111.3</v>
      </c>
      <c r="Z109">
        <v>89.1</v>
      </c>
      <c r="AA109">
        <v>83.1</v>
      </c>
      <c r="AB109">
        <v>39.299999999999997</v>
      </c>
      <c r="AC109">
        <v>1</v>
      </c>
      <c r="AD109">
        <v>1</v>
      </c>
      <c r="AE109">
        <v>31</v>
      </c>
      <c r="AF109">
        <v>1</v>
      </c>
      <c r="AG109">
        <v>1</v>
      </c>
      <c r="AH109" s="10">
        <f t="shared" si="103"/>
        <v>27.300000000000011</v>
      </c>
      <c r="AI109" s="10">
        <f t="shared" si="104"/>
        <v>28.200000000000003</v>
      </c>
      <c r="AJ109" s="10">
        <f t="shared" si="105"/>
        <v>745.29000000000065</v>
      </c>
      <c r="AK109" s="10">
        <f t="shared" si="106"/>
        <v>795.24000000000012</v>
      </c>
      <c r="AL109" s="10">
        <f t="shared" si="107"/>
        <v>1540.5300000000007</v>
      </c>
      <c r="AM109" s="10">
        <f t="shared" si="108"/>
        <v>39.249585985077609</v>
      </c>
      <c r="AN109"/>
      <c r="AO109"/>
      <c r="AP109"/>
      <c r="AQ109"/>
      <c r="AR109"/>
      <c r="AS109">
        <v>122.754</v>
      </c>
      <c r="AT109">
        <v>97.9</v>
      </c>
      <c r="AU109">
        <v>102.2</v>
      </c>
      <c r="AV109">
        <v>116.4</v>
      </c>
      <c r="AW109">
        <v>100</v>
      </c>
      <c r="AX109">
        <v>18.7</v>
      </c>
      <c r="AY109">
        <v>1</v>
      </c>
      <c r="AZ109">
        <v>1</v>
      </c>
      <c r="BA109">
        <v>31</v>
      </c>
      <c r="BB109">
        <v>1</v>
      </c>
      <c r="BC109">
        <v>1</v>
      </c>
      <c r="BD109" s="1">
        <f t="shared" si="97"/>
        <v>-18.5</v>
      </c>
      <c r="BE109" s="1">
        <f t="shared" si="98"/>
        <v>2.2000000000000028</v>
      </c>
      <c r="BF109" s="1">
        <f t="shared" si="99"/>
        <v>342.25</v>
      </c>
      <c r="BG109" s="1">
        <f t="shared" si="100"/>
        <v>4.8400000000000123</v>
      </c>
      <c r="BH109" s="1">
        <f t="shared" si="101"/>
        <v>347.09000000000003</v>
      </c>
      <c r="BI109" s="1">
        <f t="shared" si="102"/>
        <v>18.630351580150066</v>
      </c>
      <c r="BJ109"/>
      <c r="BK109"/>
      <c r="BL109"/>
      <c r="BM109"/>
      <c r="BN109"/>
      <c r="BO109">
        <v>147.374</v>
      </c>
      <c r="BP109">
        <v>152</v>
      </c>
      <c r="BQ109">
        <v>107.8</v>
      </c>
      <c r="BR109">
        <v>116.4</v>
      </c>
      <c r="BS109">
        <v>111.1</v>
      </c>
      <c r="BT109">
        <v>35.799999999999997</v>
      </c>
      <c r="BU109">
        <v>1</v>
      </c>
      <c r="BV109">
        <v>1</v>
      </c>
      <c r="BW109">
        <v>37</v>
      </c>
      <c r="BX109">
        <v>1</v>
      </c>
      <c r="BY109">
        <v>1</v>
      </c>
      <c r="BZ109" s="10">
        <f t="shared" si="91"/>
        <v>35.599999999999994</v>
      </c>
      <c r="CA109" s="10">
        <f t="shared" si="92"/>
        <v>-3.2999999999999972</v>
      </c>
      <c r="CB109" s="10">
        <f t="shared" si="93"/>
        <v>1267.3599999999997</v>
      </c>
      <c r="CC109" s="10">
        <f t="shared" si="94"/>
        <v>10.889999999999981</v>
      </c>
      <c r="CD109" s="10">
        <f t="shared" si="95"/>
        <v>1278.2499999999995</v>
      </c>
      <c r="CE109" s="10">
        <f t="shared" si="96"/>
        <v>35.752622281449504</v>
      </c>
      <c r="CK109">
        <v>143.45400000000001</v>
      </c>
      <c r="CL109">
        <v>84.3</v>
      </c>
      <c r="CM109">
        <v>113.6</v>
      </c>
      <c r="CN109">
        <v>70.5</v>
      </c>
      <c r="CO109">
        <v>104.2</v>
      </c>
      <c r="CP109">
        <v>16.600000000000001</v>
      </c>
      <c r="CQ109">
        <v>1</v>
      </c>
      <c r="CR109">
        <v>1</v>
      </c>
      <c r="CS109">
        <v>36</v>
      </c>
      <c r="CT109">
        <v>1</v>
      </c>
      <c r="CU109">
        <v>1</v>
      </c>
      <c r="CV109" s="1">
        <f t="shared" si="72"/>
        <v>13.799999999999997</v>
      </c>
      <c r="CW109" s="1">
        <f t="shared" si="73"/>
        <v>9.3999999999999915</v>
      </c>
      <c r="CX109" s="1">
        <f t="shared" si="74"/>
        <v>190.43999999999991</v>
      </c>
      <c r="CY109" s="1">
        <f t="shared" si="75"/>
        <v>88.359999999999843</v>
      </c>
      <c r="CZ109" s="1">
        <f t="shared" si="76"/>
        <v>278.79999999999973</v>
      </c>
      <c r="DA109" s="1">
        <f t="shared" si="77"/>
        <v>16.697305171793435</v>
      </c>
      <c r="DB109"/>
      <c r="DC109"/>
      <c r="DD109"/>
      <c r="DE109"/>
      <c r="DF109"/>
      <c r="DG109" s="10">
        <v>147.61199999999999</v>
      </c>
      <c r="DH109" s="10">
        <v>79.599999999999994</v>
      </c>
      <c r="DI109" s="10">
        <v>122.7</v>
      </c>
      <c r="DJ109" s="10">
        <v>79.599999999999994</v>
      </c>
      <c r="DK109" s="10">
        <v>118.7</v>
      </c>
      <c r="DL109" s="10">
        <v>4</v>
      </c>
      <c r="DM109" s="10">
        <v>1</v>
      </c>
      <c r="DN109" s="10">
        <v>1</v>
      </c>
      <c r="DO109" s="10">
        <v>37</v>
      </c>
      <c r="DP109" s="10">
        <v>1</v>
      </c>
      <c r="DQ109" s="10">
        <v>1</v>
      </c>
      <c r="DR109" s="10">
        <f t="shared" si="78"/>
        <v>0</v>
      </c>
      <c r="DS109" s="10">
        <f t="shared" si="79"/>
        <v>4</v>
      </c>
      <c r="DT109" s="10">
        <f t="shared" si="80"/>
        <v>0</v>
      </c>
      <c r="DU109" s="10">
        <f t="shared" si="81"/>
        <v>16</v>
      </c>
      <c r="DV109" s="10">
        <f t="shared" si="82"/>
        <v>16</v>
      </c>
      <c r="DW109" s="10">
        <f t="shared" si="83"/>
        <v>4</v>
      </c>
      <c r="DX109"/>
      <c r="DY109"/>
      <c r="DZ109"/>
      <c r="EA109"/>
      <c r="EB109"/>
      <c r="EC109">
        <v>118.155</v>
      </c>
      <c r="ED109">
        <v>185.3</v>
      </c>
      <c r="EE109">
        <v>126</v>
      </c>
      <c r="EF109">
        <v>182.2</v>
      </c>
      <c r="EG109">
        <v>111.3</v>
      </c>
      <c r="EH109">
        <v>15</v>
      </c>
      <c r="EI109">
        <v>1</v>
      </c>
      <c r="EJ109">
        <v>1</v>
      </c>
      <c r="EK109">
        <v>28</v>
      </c>
      <c r="EL109">
        <v>1</v>
      </c>
      <c r="EM109">
        <v>1</v>
      </c>
      <c r="EN109" s="1">
        <f t="shared" si="85"/>
        <v>3.1000000000000227</v>
      </c>
      <c r="EO109" s="1">
        <f t="shared" si="86"/>
        <v>14.700000000000003</v>
      </c>
      <c r="EP109" s="1">
        <f t="shared" si="87"/>
        <v>9.6100000000001415</v>
      </c>
      <c r="EQ109" s="1">
        <f t="shared" si="88"/>
        <v>216.09000000000009</v>
      </c>
      <c r="ER109" s="1">
        <f t="shared" si="89"/>
        <v>225.70000000000022</v>
      </c>
      <c r="ES109" s="1">
        <f t="shared" si="90"/>
        <v>15.023315213360872</v>
      </c>
      <c r="ET109"/>
      <c r="EU109"/>
      <c r="EV109"/>
      <c r="EW109"/>
      <c r="EX109"/>
      <c r="FP109"/>
      <c r="FQ109"/>
      <c r="FR109"/>
      <c r="FS109"/>
      <c r="FT109"/>
    </row>
    <row r="110" spans="1:176" x14ac:dyDescent="0.35">
      <c r="A110">
        <v>120.414</v>
      </c>
      <c r="B110">
        <v>134.69999999999999</v>
      </c>
      <c r="C110">
        <v>69.900000000000006</v>
      </c>
      <c r="D110">
        <v>-1</v>
      </c>
      <c r="E110">
        <v>-1</v>
      </c>
      <c r="F110">
        <v>-1</v>
      </c>
      <c r="G110">
        <v>-1</v>
      </c>
      <c r="H110">
        <v>0</v>
      </c>
      <c r="I110">
        <v>26</v>
      </c>
      <c r="J110">
        <v>-1</v>
      </c>
      <c r="K110">
        <v>1</v>
      </c>
      <c r="L110" s="26">
        <f t="shared" si="109"/>
        <v>77.699999999999989</v>
      </c>
      <c r="M110" s="26">
        <f t="shared" si="110"/>
        <v>-48.8</v>
      </c>
      <c r="N110" s="26">
        <f t="shared" si="111"/>
        <v>6037.2899999999981</v>
      </c>
      <c r="O110" s="26">
        <f t="shared" si="112"/>
        <v>2381.4399999999996</v>
      </c>
      <c r="P110" s="26">
        <f t="shared" si="113"/>
        <v>8418.7299999999977</v>
      </c>
      <c r="Q110" s="26">
        <f t="shared" si="114"/>
        <v>91.753637530072879</v>
      </c>
      <c r="R110"/>
      <c r="S110"/>
      <c r="T110"/>
      <c r="U110"/>
      <c r="V110"/>
      <c r="W110">
        <v>131.166</v>
      </c>
      <c r="X110">
        <v>125.9</v>
      </c>
      <c r="Y110">
        <v>109.1</v>
      </c>
      <c r="Z110">
        <v>-1</v>
      </c>
      <c r="AA110">
        <v>-1</v>
      </c>
      <c r="AB110">
        <v>-1</v>
      </c>
      <c r="AC110">
        <v>-1</v>
      </c>
      <c r="AD110">
        <v>0</v>
      </c>
      <c r="AE110">
        <v>31</v>
      </c>
      <c r="AF110">
        <v>-1</v>
      </c>
      <c r="AG110">
        <v>1</v>
      </c>
      <c r="AH110" s="10">
        <f t="shared" si="103"/>
        <v>9.5</v>
      </c>
      <c r="AI110" s="10">
        <f t="shared" si="104"/>
        <v>-2.2000000000000028</v>
      </c>
      <c r="AJ110" s="10">
        <f t="shared" si="105"/>
        <v>90.25</v>
      </c>
      <c r="AK110" s="10">
        <f t="shared" si="106"/>
        <v>4.8400000000000123</v>
      </c>
      <c r="AL110" s="10">
        <f t="shared" si="107"/>
        <v>95.090000000000018</v>
      </c>
      <c r="AM110" s="10">
        <f t="shared" si="108"/>
        <v>9.7514101544340761</v>
      </c>
      <c r="AN110"/>
      <c r="AO110"/>
      <c r="AP110"/>
      <c r="AQ110"/>
      <c r="AR110"/>
      <c r="AS110">
        <v>125.386</v>
      </c>
      <c r="AT110">
        <v>97.9</v>
      </c>
      <c r="AU110">
        <v>88.4</v>
      </c>
      <c r="AV110">
        <v>-1</v>
      </c>
      <c r="AW110">
        <v>-1</v>
      </c>
      <c r="AX110">
        <v>-1</v>
      </c>
      <c r="AY110">
        <v>-1</v>
      </c>
      <c r="AZ110">
        <v>0</v>
      </c>
      <c r="BA110">
        <v>31</v>
      </c>
      <c r="BB110">
        <v>-1</v>
      </c>
      <c r="BC110">
        <v>1</v>
      </c>
      <c r="BD110" s="1">
        <f t="shared" si="97"/>
        <v>0</v>
      </c>
      <c r="BE110" s="1">
        <f t="shared" si="98"/>
        <v>-13.799999999999997</v>
      </c>
      <c r="BF110" s="1">
        <f t="shared" si="99"/>
        <v>0</v>
      </c>
      <c r="BG110" s="1">
        <f t="shared" si="100"/>
        <v>190.43999999999991</v>
      </c>
      <c r="BH110" s="1">
        <f t="shared" si="101"/>
        <v>190.43999999999991</v>
      </c>
      <c r="BI110" s="1">
        <f t="shared" si="102"/>
        <v>13.799999999999997</v>
      </c>
      <c r="BJ110"/>
      <c r="BK110"/>
      <c r="BL110"/>
      <c r="BM110"/>
      <c r="BN110"/>
      <c r="BO110">
        <v>151.054</v>
      </c>
      <c r="BP110">
        <v>61.3</v>
      </c>
      <c r="BQ110">
        <v>127.4</v>
      </c>
      <c r="BR110">
        <v>-1</v>
      </c>
      <c r="BS110">
        <v>-1</v>
      </c>
      <c r="BT110">
        <v>-1</v>
      </c>
      <c r="BU110">
        <v>-1</v>
      </c>
      <c r="BV110">
        <v>0</v>
      </c>
      <c r="BW110">
        <v>37</v>
      </c>
      <c r="BX110">
        <v>-1</v>
      </c>
      <c r="BY110">
        <v>1</v>
      </c>
      <c r="BZ110" s="10">
        <f t="shared" si="91"/>
        <v>-90.7</v>
      </c>
      <c r="CA110" s="10">
        <f t="shared" si="92"/>
        <v>19.600000000000009</v>
      </c>
      <c r="CB110" s="10">
        <f t="shared" si="93"/>
        <v>8226.49</v>
      </c>
      <c r="CC110" s="10">
        <f t="shared" si="94"/>
        <v>384.16000000000031</v>
      </c>
      <c r="CD110" s="10">
        <f t="shared" si="95"/>
        <v>8610.65</v>
      </c>
      <c r="CE110" s="10">
        <f t="shared" si="96"/>
        <v>92.793588140560658</v>
      </c>
      <c r="CK110">
        <v>143.52600000000001</v>
      </c>
      <c r="CL110">
        <v>116.4</v>
      </c>
      <c r="CM110">
        <v>112.9</v>
      </c>
      <c r="CN110">
        <v>84.3</v>
      </c>
      <c r="CO110">
        <v>113.6</v>
      </c>
      <c r="CP110">
        <v>32.1</v>
      </c>
      <c r="CQ110">
        <v>1</v>
      </c>
      <c r="CR110">
        <v>0</v>
      </c>
      <c r="CS110">
        <v>36</v>
      </c>
      <c r="CT110">
        <v>-2</v>
      </c>
      <c r="CU110">
        <v>1</v>
      </c>
      <c r="CV110" s="1">
        <f t="shared" si="72"/>
        <v>32.100000000000009</v>
      </c>
      <c r="CW110" s="1">
        <f t="shared" si="73"/>
        <v>-0.69999999999998863</v>
      </c>
      <c r="CX110" s="1">
        <f t="shared" si="74"/>
        <v>1030.4100000000005</v>
      </c>
      <c r="CY110" s="1">
        <f t="shared" si="75"/>
        <v>0.48999999999998406</v>
      </c>
      <c r="CZ110" s="1">
        <f t="shared" si="76"/>
        <v>1030.9000000000005</v>
      </c>
      <c r="DA110" s="1">
        <f t="shared" si="77"/>
        <v>32.107631491594027</v>
      </c>
      <c r="DB110"/>
      <c r="DC110"/>
      <c r="DD110"/>
      <c r="DE110"/>
      <c r="DF110"/>
      <c r="DG110" s="10">
        <v>147.732</v>
      </c>
      <c r="DH110" s="10">
        <v>92.6</v>
      </c>
      <c r="DI110" s="10">
        <v>120</v>
      </c>
      <c r="DJ110" s="10">
        <v>79.599999999999994</v>
      </c>
      <c r="DK110" s="10">
        <v>122.7</v>
      </c>
      <c r="DL110" s="10">
        <v>13.3</v>
      </c>
      <c r="DM110" s="10">
        <v>1</v>
      </c>
      <c r="DN110" s="10">
        <v>0</v>
      </c>
      <c r="DO110" s="10">
        <v>37</v>
      </c>
      <c r="DP110" s="10">
        <v>-2</v>
      </c>
      <c r="DQ110" s="10">
        <v>1</v>
      </c>
      <c r="DR110" s="10">
        <f t="shared" si="78"/>
        <v>13</v>
      </c>
      <c r="DS110" s="10">
        <f t="shared" si="79"/>
        <v>-2.7000000000000028</v>
      </c>
      <c r="DT110" s="10">
        <f t="shared" si="80"/>
        <v>169</v>
      </c>
      <c r="DU110" s="10">
        <f t="shared" si="81"/>
        <v>7.2900000000000151</v>
      </c>
      <c r="DV110" s="10">
        <f t="shared" si="82"/>
        <v>176.29000000000002</v>
      </c>
      <c r="DW110" s="10">
        <f t="shared" si="83"/>
        <v>13.277424449041312</v>
      </c>
      <c r="DX110"/>
      <c r="DY110"/>
      <c r="DZ110"/>
      <c r="EA110"/>
      <c r="EB110"/>
      <c r="EC110">
        <v>118.411</v>
      </c>
      <c r="ED110">
        <v>199</v>
      </c>
      <c r="EE110">
        <v>107.1</v>
      </c>
      <c r="EF110">
        <v>185.3</v>
      </c>
      <c r="EG110">
        <v>126</v>
      </c>
      <c r="EH110">
        <v>23.4</v>
      </c>
      <c r="EI110">
        <v>1</v>
      </c>
      <c r="EJ110">
        <v>0</v>
      </c>
      <c r="EK110">
        <v>28</v>
      </c>
      <c r="EL110">
        <v>-2</v>
      </c>
      <c r="EM110">
        <v>1</v>
      </c>
      <c r="EN110" s="1">
        <f t="shared" si="85"/>
        <v>13.699999999999989</v>
      </c>
      <c r="EO110" s="1">
        <f t="shared" si="86"/>
        <v>-18.900000000000006</v>
      </c>
      <c r="EP110" s="1">
        <f t="shared" si="87"/>
        <v>187.68999999999969</v>
      </c>
      <c r="EQ110" s="1">
        <f t="shared" si="88"/>
        <v>357.21000000000021</v>
      </c>
      <c r="ER110" s="1">
        <f t="shared" si="89"/>
        <v>544.89999999999986</v>
      </c>
      <c r="ES110" s="1">
        <f t="shared" si="90"/>
        <v>23.343093196918009</v>
      </c>
      <c r="ET110"/>
      <c r="EU110"/>
      <c r="EV110"/>
      <c r="EW110"/>
      <c r="EX110"/>
      <c r="FP110"/>
      <c r="FQ110"/>
      <c r="FR110"/>
      <c r="FS110"/>
      <c r="FT110"/>
    </row>
    <row r="111" spans="1:176" x14ac:dyDescent="0.35">
      <c r="A111">
        <v>120.81399999999999</v>
      </c>
      <c r="B111">
        <v>75.099999999999994</v>
      </c>
      <c r="C111">
        <v>90.8</v>
      </c>
      <c r="D111">
        <v>134.69999999999999</v>
      </c>
      <c r="E111">
        <v>69.900000000000006</v>
      </c>
      <c r="F111">
        <v>63.2</v>
      </c>
      <c r="G111">
        <v>2</v>
      </c>
      <c r="H111">
        <v>0</v>
      </c>
      <c r="I111">
        <v>26</v>
      </c>
      <c r="J111">
        <v>0</v>
      </c>
      <c r="K111">
        <v>1</v>
      </c>
      <c r="L111" s="26">
        <f t="shared" si="109"/>
        <v>-59.599999999999994</v>
      </c>
      <c r="M111" s="26">
        <f t="shared" si="110"/>
        <v>20.899999999999991</v>
      </c>
      <c r="N111" s="26">
        <f t="shared" si="111"/>
        <v>3552.1599999999994</v>
      </c>
      <c r="O111" s="26">
        <f t="shared" si="112"/>
        <v>436.80999999999966</v>
      </c>
      <c r="P111" s="26">
        <f t="shared" si="113"/>
        <v>3988.9699999999989</v>
      </c>
      <c r="Q111" s="26">
        <f t="shared" si="114"/>
        <v>63.158293200497425</v>
      </c>
      <c r="R111"/>
      <c r="S111"/>
      <c r="T111"/>
      <c r="U111"/>
      <c r="V111"/>
      <c r="W111">
        <v>131.542</v>
      </c>
      <c r="X111">
        <v>98.8</v>
      </c>
      <c r="Y111">
        <v>102.9</v>
      </c>
      <c r="Z111">
        <v>125.9</v>
      </c>
      <c r="AA111">
        <v>109.1</v>
      </c>
      <c r="AB111">
        <v>27.8</v>
      </c>
      <c r="AC111">
        <v>1</v>
      </c>
      <c r="AD111">
        <v>1</v>
      </c>
      <c r="AE111">
        <v>32</v>
      </c>
      <c r="AF111">
        <v>1</v>
      </c>
      <c r="AG111">
        <v>1</v>
      </c>
      <c r="AH111" s="10">
        <f t="shared" si="103"/>
        <v>-27.100000000000009</v>
      </c>
      <c r="AI111" s="10">
        <f t="shared" si="104"/>
        <v>-6.1999999999999886</v>
      </c>
      <c r="AJ111" s="10">
        <f t="shared" si="105"/>
        <v>734.41000000000042</v>
      </c>
      <c r="AK111" s="10">
        <f t="shared" si="106"/>
        <v>38.439999999999856</v>
      </c>
      <c r="AL111" s="10">
        <f t="shared" si="107"/>
        <v>772.85000000000025</v>
      </c>
      <c r="AM111" s="10">
        <f t="shared" si="108"/>
        <v>27.800179855533315</v>
      </c>
      <c r="AN111"/>
      <c r="AO111"/>
      <c r="AP111"/>
      <c r="AQ111"/>
      <c r="AR111"/>
      <c r="AS111">
        <v>125.73</v>
      </c>
      <c r="AT111">
        <v>79.599999999999994</v>
      </c>
      <c r="AU111">
        <v>92</v>
      </c>
      <c r="AV111">
        <v>97.9</v>
      </c>
      <c r="AW111">
        <v>88.4</v>
      </c>
      <c r="AX111">
        <v>18.600000000000001</v>
      </c>
      <c r="AY111">
        <v>1</v>
      </c>
      <c r="AZ111">
        <v>1</v>
      </c>
      <c r="BA111">
        <v>32</v>
      </c>
      <c r="BB111">
        <v>1</v>
      </c>
      <c r="BC111">
        <v>1</v>
      </c>
      <c r="BD111" s="1">
        <f t="shared" si="97"/>
        <v>-18.300000000000011</v>
      </c>
      <c r="BE111" s="1">
        <f t="shared" si="98"/>
        <v>3.5999999999999943</v>
      </c>
      <c r="BF111" s="1">
        <f t="shared" si="99"/>
        <v>334.89000000000044</v>
      </c>
      <c r="BG111" s="1">
        <f t="shared" si="100"/>
        <v>12.959999999999958</v>
      </c>
      <c r="BH111" s="1">
        <f t="shared" si="101"/>
        <v>347.85000000000042</v>
      </c>
      <c r="BI111" s="1">
        <f t="shared" si="102"/>
        <v>18.650737250843473</v>
      </c>
      <c r="BJ111"/>
      <c r="BK111"/>
      <c r="BL111"/>
      <c r="BM111"/>
      <c r="BN111"/>
      <c r="BO111">
        <v>151.46199999999999</v>
      </c>
      <c r="BP111">
        <v>65.8</v>
      </c>
      <c r="BQ111">
        <v>120.2</v>
      </c>
      <c r="BR111">
        <v>61.3</v>
      </c>
      <c r="BS111">
        <v>127.4</v>
      </c>
      <c r="BT111">
        <v>8.4</v>
      </c>
      <c r="BU111">
        <v>1</v>
      </c>
      <c r="BV111">
        <v>1</v>
      </c>
      <c r="BW111">
        <v>38</v>
      </c>
      <c r="BX111">
        <v>1</v>
      </c>
      <c r="BY111">
        <v>1</v>
      </c>
      <c r="BZ111" s="10">
        <f t="shared" si="91"/>
        <v>4.5</v>
      </c>
      <c r="CA111" s="10">
        <f t="shared" si="92"/>
        <v>-7.2000000000000028</v>
      </c>
      <c r="CB111" s="10">
        <f t="shared" si="93"/>
        <v>20.25</v>
      </c>
      <c r="CC111" s="10">
        <f t="shared" si="94"/>
        <v>51.840000000000039</v>
      </c>
      <c r="CD111" s="10">
        <f t="shared" si="95"/>
        <v>72.090000000000032</v>
      </c>
      <c r="CE111" s="10">
        <f t="shared" si="96"/>
        <v>8.4905830188509448</v>
      </c>
      <c r="CK111">
        <v>147.58199999999999</v>
      </c>
      <c r="CL111">
        <v>134.69999999999999</v>
      </c>
      <c r="CM111">
        <v>106.4</v>
      </c>
      <c r="CN111">
        <v>-1</v>
      </c>
      <c r="CO111">
        <v>-1</v>
      </c>
      <c r="CP111">
        <v>-1</v>
      </c>
      <c r="CQ111">
        <v>-1</v>
      </c>
      <c r="CR111">
        <v>0</v>
      </c>
      <c r="CS111">
        <v>36</v>
      </c>
      <c r="CT111">
        <v>-1</v>
      </c>
      <c r="CU111">
        <v>1</v>
      </c>
      <c r="CV111" s="1">
        <f t="shared" si="72"/>
        <v>18.299999999999983</v>
      </c>
      <c r="CW111" s="1">
        <f t="shared" si="73"/>
        <v>-6.5</v>
      </c>
      <c r="CX111" s="1">
        <f t="shared" si="74"/>
        <v>334.88999999999936</v>
      </c>
      <c r="CY111" s="1">
        <f t="shared" si="75"/>
        <v>42.25</v>
      </c>
      <c r="CZ111" s="1">
        <f t="shared" si="76"/>
        <v>377.13999999999936</v>
      </c>
      <c r="DA111" s="1">
        <f t="shared" si="77"/>
        <v>19.420092687729362</v>
      </c>
      <c r="DB111"/>
      <c r="DC111"/>
      <c r="DD111"/>
      <c r="DE111"/>
      <c r="DF111"/>
      <c r="DG111" s="10">
        <v>150.892</v>
      </c>
      <c r="DH111" s="10">
        <v>107.1</v>
      </c>
      <c r="DI111" s="10">
        <v>78.8</v>
      </c>
      <c r="DJ111" s="10">
        <v>-1</v>
      </c>
      <c r="DK111" s="10">
        <v>-1</v>
      </c>
      <c r="DL111" s="10">
        <v>-1</v>
      </c>
      <c r="DM111" s="10">
        <v>-1</v>
      </c>
      <c r="DN111" s="10">
        <v>0</v>
      </c>
      <c r="DO111" s="10">
        <v>37</v>
      </c>
      <c r="DP111" s="10">
        <v>-1</v>
      </c>
      <c r="DQ111" s="10">
        <v>1</v>
      </c>
      <c r="DR111" s="10">
        <f t="shared" si="78"/>
        <v>14.5</v>
      </c>
      <c r="DS111" s="10">
        <f t="shared" si="79"/>
        <v>-41.2</v>
      </c>
      <c r="DT111" s="10">
        <f t="shared" si="80"/>
        <v>210.25</v>
      </c>
      <c r="DU111" s="10">
        <f t="shared" si="81"/>
        <v>1697.4400000000003</v>
      </c>
      <c r="DV111" s="10">
        <f t="shared" si="82"/>
        <v>1907.6900000000003</v>
      </c>
      <c r="DW111" s="10">
        <f t="shared" si="83"/>
        <v>43.677110710302259</v>
      </c>
      <c r="DX111"/>
      <c r="DY111"/>
      <c r="DZ111"/>
      <c r="EA111"/>
      <c r="EB111"/>
      <c r="EC111">
        <v>120.955</v>
      </c>
      <c r="ED111">
        <v>75.099999999999994</v>
      </c>
      <c r="EE111">
        <v>112</v>
      </c>
      <c r="EF111">
        <v>-1</v>
      </c>
      <c r="EG111">
        <v>-1</v>
      </c>
      <c r="EH111">
        <v>-1</v>
      </c>
      <c r="EI111">
        <v>-1</v>
      </c>
      <c r="EJ111">
        <v>0</v>
      </c>
      <c r="EK111">
        <v>28</v>
      </c>
      <c r="EL111">
        <v>-1</v>
      </c>
      <c r="EM111">
        <v>1</v>
      </c>
      <c r="EN111" s="1">
        <f t="shared" si="85"/>
        <v>-123.9</v>
      </c>
      <c r="EO111" s="1">
        <f t="shared" si="86"/>
        <v>4.9000000000000057</v>
      </c>
      <c r="EP111" s="1">
        <f t="shared" si="87"/>
        <v>15351.210000000001</v>
      </c>
      <c r="EQ111" s="1">
        <f t="shared" si="88"/>
        <v>24.010000000000055</v>
      </c>
      <c r="ER111" s="1">
        <f t="shared" si="89"/>
        <v>15375.220000000001</v>
      </c>
      <c r="ES111" s="1">
        <f t="shared" si="90"/>
        <v>123.99685479882142</v>
      </c>
      <c r="ET111"/>
      <c r="EU111"/>
      <c r="EV111"/>
      <c r="EW111"/>
      <c r="EX111"/>
      <c r="FP111"/>
      <c r="FQ111"/>
      <c r="FR111"/>
      <c r="FS111"/>
      <c r="FT111"/>
    </row>
    <row r="112" spans="1:176" x14ac:dyDescent="0.35">
      <c r="A112">
        <v>121.27</v>
      </c>
      <c r="B112">
        <v>75.099999999999994</v>
      </c>
      <c r="C112">
        <v>102.6</v>
      </c>
      <c r="D112">
        <v>75.099999999999994</v>
      </c>
      <c r="E112">
        <v>90.8</v>
      </c>
      <c r="F112">
        <v>11.8</v>
      </c>
      <c r="G112">
        <v>1</v>
      </c>
      <c r="H112">
        <v>1</v>
      </c>
      <c r="I112">
        <v>27</v>
      </c>
      <c r="J112">
        <v>1</v>
      </c>
      <c r="K112">
        <v>1</v>
      </c>
      <c r="L112" s="26">
        <f t="shared" si="109"/>
        <v>0</v>
      </c>
      <c r="M112" s="26">
        <f t="shared" si="110"/>
        <v>11.799999999999997</v>
      </c>
      <c r="N112" s="26">
        <f t="shared" si="111"/>
        <v>0</v>
      </c>
      <c r="O112" s="26">
        <f t="shared" si="112"/>
        <v>139.23999999999992</v>
      </c>
      <c r="P112" s="26">
        <f t="shared" si="113"/>
        <v>139.23999999999992</v>
      </c>
      <c r="Q112" s="26">
        <f t="shared" si="114"/>
        <v>11.799999999999997</v>
      </c>
      <c r="R112"/>
      <c r="S112"/>
      <c r="T112"/>
      <c r="U112"/>
      <c r="V112"/>
      <c r="W112">
        <v>134.69399999999999</v>
      </c>
      <c r="X112">
        <v>70.5</v>
      </c>
      <c r="Y112">
        <v>101.8</v>
      </c>
      <c r="Z112">
        <v>-1</v>
      </c>
      <c r="AA112">
        <v>-1</v>
      </c>
      <c r="AB112">
        <v>-1</v>
      </c>
      <c r="AC112">
        <v>-1</v>
      </c>
      <c r="AD112">
        <v>0</v>
      </c>
      <c r="AE112">
        <v>32</v>
      </c>
      <c r="AF112">
        <v>-1</v>
      </c>
      <c r="AG112">
        <v>1</v>
      </c>
      <c r="AH112" s="10">
        <f t="shared" si="103"/>
        <v>-28.299999999999997</v>
      </c>
      <c r="AI112" s="10">
        <f t="shared" si="104"/>
        <v>-1.1000000000000085</v>
      </c>
      <c r="AJ112" s="10">
        <f t="shared" si="105"/>
        <v>800.88999999999987</v>
      </c>
      <c r="AK112" s="10">
        <f t="shared" si="106"/>
        <v>1.2100000000000188</v>
      </c>
      <c r="AL112" s="10">
        <f t="shared" si="107"/>
        <v>802.09999999999991</v>
      </c>
      <c r="AM112" s="10">
        <f t="shared" si="108"/>
        <v>28.321370023358686</v>
      </c>
      <c r="AN112"/>
      <c r="AO112"/>
      <c r="AP112"/>
      <c r="AQ112"/>
      <c r="AR112"/>
      <c r="AS112">
        <v>128.72200000000001</v>
      </c>
      <c r="AT112">
        <v>89.1</v>
      </c>
      <c r="AU112">
        <v>103.3</v>
      </c>
      <c r="AV112">
        <v>-1</v>
      </c>
      <c r="AW112">
        <v>-1</v>
      </c>
      <c r="AX112">
        <v>-1</v>
      </c>
      <c r="AY112">
        <v>-1</v>
      </c>
      <c r="AZ112">
        <v>0</v>
      </c>
      <c r="BA112">
        <v>32</v>
      </c>
      <c r="BB112">
        <v>-1</v>
      </c>
      <c r="BC112">
        <v>1</v>
      </c>
      <c r="BD112" s="1">
        <f t="shared" si="97"/>
        <v>9.5</v>
      </c>
      <c r="BE112" s="1">
        <f t="shared" si="98"/>
        <v>11.299999999999997</v>
      </c>
      <c r="BF112" s="1">
        <f t="shared" si="99"/>
        <v>90.25</v>
      </c>
      <c r="BG112" s="1">
        <f t="shared" si="100"/>
        <v>127.68999999999994</v>
      </c>
      <c r="BH112" s="1">
        <f t="shared" si="101"/>
        <v>217.93999999999994</v>
      </c>
      <c r="BI112" s="1">
        <f t="shared" si="102"/>
        <v>14.762791064023087</v>
      </c>
      <c r="BJ112"/>
      <c r="BK112"/>
      <c r="BL112"/>
      <c r="BM112"/>
      <c r="BN112"/>
      <c r="BO112">
        <v>151.50200000000001</v>
      </c>
      <c r="BP112">
        <v>79.099999999999994</v>
      </c>
      <c r="BQ112">
        <v>154.5</v>
      </c>
      <c r="BR112">
        <v>65.8</v>
      </c>
      <c r="BS112">
        <v>120.2</v>
      </c>
      <c r="BT112">
        <v>36.799999999999997</v>
      </c>
      <c r="BU112">
        <v>1</v>
      </c>
      <c r="BV112">
        <v>0</v>
      </c>
      <c r="BW112">
        <v>38</v>
      </c>
      <c r="BX112">
        <v>-2</v>
      </c>
      <c r="BY112">
        <v>1</v>
      </c>
      <c r="BZ112" s="10">
        <f t="shared" si="91"/>
        <v>13.299999999999997</v>
      </c>
      <c r="CA112" s="10">
        <f t="shared" si="92"/>
        <v>34.299999999999997</v>
      </c>
      <c r="CB112" s="10">
        <f t="shared" si="93"/>
        <v>176.88999999999993</v>
      </c>
      <c r="CC112" s="10">
        <f t="shared" si="94"/>
        <v>1176.4899999999998</v>
      </c>
      <c r="CD112" s="10">
        <f t="shared" si="95"/>
        <v>1353.3799999999997</v>
      </c>
      <c r="CE112" s="10">
        <f t="shared" si="96"/>
        <v>36.788313361718551</v>
      </c>
      <c r="CK112">
        <v>147.97399999999999</v>
      </c>
      <c r="CL112">
        <v>104.5</v>
      </c>
      <c r="CM112">
        <v>150.30000000000001</v>
      </c>
      <c r="CN112">
        <v>134.69999999999999</v>
      </c>
      <c r="CO112">
        <v>106.4</v>
      </c>
      <c r="CP112">
        <v>53.2</v>
      </c>
      <c r="CQ112">
        <v>2</v>
      </c>
      <c r="CR112">
        <v>0</v>
      </c>
      <c r="CS112">
        <v>36</v>
      </c>
      <c r="CT112">
        <v>0</v>
      </c>
      <c r="CU112">
        <v>1</v>
      </c>
      <c r="CV112" s="1">
        <f t="shared" si="72"/>
        <v>-30.199999999999989</v>
      </c>
      <c r="CW112" s="1">
        <f t="shared" si="73"/>
        <v>43.900000000000006</v>
      </c>
      <c r="CX112" s="1">
        <f t="shared" si="74"/>
        <v>912.03999999999928</v>
      </c>
      <c r="CY112" s="1">
        <f t="shared" si="75"/>
        <v>1927.2100000000005</v>
      </c>
      <c r="CZ112" s="1">
        <f t="shared" si="76"/>
        <v>2839.25</v>
      </c>
      <c r="DA112" s="1">
        <f t="shared" si="77"/>
        <v>53.284613163651663</v>
      </c>
      <c r="DB112"/>
      <c r="DC112"/>
      <c r="DD112"/>
      <c r="DE112"/>
      <c r="DF112"/>
      <c r="DG112" s="10">
        <v>151.476</v>
      </c>
      <c r="DH112" s="10">
        <v>75.099999999999994</v>
      </c>
      <c r="DI112" s="10">
        <v>109.1</v>
      </c>
      <c r="DJ112" s="10">
        <v>107.1</v>
      </c>
      <c r="DK112" s="10">
        <v>78.8</v>
      </c>
      <c r="DL112" s="10">
        <v>44.1</v>
      </c>
      <c r="DM112" s="10">
        <v>1</v>
      </c>
      <c r="DN112" s="10">
        <v>1</v>
      </c>
      <c r="DO112" s="10">
        <v>38</v>
      </c>
      <c r="DP112" s="10">
        <v>1</v>
      </c>
      <c r="DQ112" s="10">
        <v>1</v>
      </c>
      <c r="DR112" s="10">
        <f t="shared" si="78"/>
        <v>-32</v>
      </c>
      <c r="DS112" s="10">
        <f t="shared" si="79"/>
        <v>30.299999999999997</v>
      </c>
      <c r="DT112" s="10">
        <f t="shared" si="80"/>
        <v>1024</v>
      </c>
      <c r="DU112" s="10">
        <f t="shared" si="81"/>
        <v>918.0899999999998</v>
      </c>
      <c r="DV112" s="10">
        <f t="shared" si="82"/>
        <v>1942.0899999999997</v>
      </c>
      <c r="DW112" s="10">
        <f t="shared" si="83"/>
        <v>44.069150207372957</v>
      </c>
      <c r="DX112"/>
      <c r="DY112"/>
      <c r="DZ112"/>
      <c r="EA112"/>
      <c r="EB112"/>
      <c r="EC112">
        <v>122.291</v>
      </c>
      <c r="ED112">
        <v>95.7</v>
      </c>
      <c r="EE112">
        <v>102.9</v>
      </c>
      <c r="EF112">
        <v>75.099999999999994</v>
      </c>
      <c r="EG112">
        <v>112</v>
      </c>
      <c r="EH112">
        <v>22.6</v>
      </c>
      <c r="EI112">
        <v>1</v>
      </c>
      <c r="EJ112">
        <v>1</v>
      </c>
      <c r="EK112">
        <v>29</v>
      </c>
      <c r="EL112">
        <v>1</v>
      </c>
      <c r="EM112">
        <v>1</v>
      </c>
      <c r="EN112" s="1">
        <f t="shared" si="85"/>
        <v>20.600000000000009</v>
      </c>
      <c r="EO112" s="1">
        <f t="shared" si="86"/>
        <v>-9.0999999999999943</v>
      </c>
      <c r="EP112" s="1">
        <f t="shared" si="87"/>
        <v>424.36000000000035</v>
      </c>
      <c r="EQ112" s="1">
        <f t="shared" si="88"/>
        <v>82.809999999999903</v>
      </c>
      <c r="ER112" s="1">
        <f t="shared" si="89"/>
        <v>507.17000000000024</v>
      </c>
      <c r="ES112" s="1">
        <f t="shared" si="90"/>
        <v>22.520435164534462</v>
      </c>
      <c r="ET112"/>
      <c r="EU112"/>
      <c r="EV112"/>
      <c r="EW112"/>
      <c r="EX112"/>
      <c r="FP112"/>
      <c r="FQ112"/>
      <c r="FR112"/>
      <c r="FS112"/>
      <c r="FT112"/>
    </row>
    <row r="113" spans="1:176" x14ac:dyDescent="0.35">
      <c r="A113">
        <v>125.414</v>
      </c>
      <c r="B113">
        <v>70.5</v>
      </c>
      <c r="C113">
        <v>127.4</v>
      </c>
      <c r="D113">
        <v>-1</v>
      </c>
      <c r="E113">
        <v>-1</v>
      </c>
      <c r="F113">
        <v>-1</v>
      </c>
      <c r="G113">
        <v>-1</v>
      </c>
      <c r="H113">
        <v>0</v>
      </c>
      <c r="I113">
        <v>27</v>
      </c>
      <c r="J113">
        <v>-1</v>
      </c>
      <c r="K113">
        <v>1</v>
      </c>
      <c r="L113" s="26">
        <f t="shared" si="109"/>
        <v>-4.5999999999999943</v>
      </c>
      <c r="M113" s="26">
        <f t="shared" si="110"/>
        <v>24.800000000000011</v>
      </c>
      <c r="N113" s="26">
        <f t="shared" si="111"/>
        <v>21.159999999999947</v>
      </c>
      <c r="O113" s="26">
        <f t="shared" si="112"/>
        <v>615.04000000000053</v>
      </c>
      <c r="P113" s="26">
        <f t="shared" si="113"/>
        <v>636.2000000000005</v>
      </c>
      <c r="Q113" s="26">
        <f t="shared" si="114"/>
        <v>25.223005372080475</v>
      </c>
      <c r="R113"/>
      <c r="S113"/>
      <c r="T113"/>
      <c r="U113"/>
      <c r="V113"/>
      <c r="W113">
        <v>135.238</v>
      </c>
      <c r="X113">
        <v>75.099999999999994</v>
      </c>
      <c r="Y113">
        <v>110.9</v>
      </c>
      <c r="Z113">
        <v>70.5</v>
      </c>
      <c r="AA113">
        <v>101.8</v>
      </c>
      <c r="AB113">
        <v>10.199999999999999</v>
      </c>
      <c r="AC113">
        <v>1</v>
      </c>
      <c r="AD113">
        <v>1</v>
      </c>
      <c r="AE113">
        <v>33</v>
      </c>
      <c r="AF113">
        <v>1</v>
      </c>
      <c r="AG113">
        <v>1</v>
      </c>
      <c r="AH113" s="10">
        <f t="shared" si="103"/>
        <v>4.5999999999999943</v>
      </c>
      <c r="AI113" s="10">
        <f t="shared" si="104"/>
        <v>9.1000000000000085</v>
      </c>
      <c r="AJ113" s="10">
        <f t="shared" si="105"/>
        <v>21.159999999999947</v>
      </c>
      <c r="AK113" s="10">
        <f t="shared" si="106"/>
        <v>82.810000000000159</v>
      </c>
      <c r="AL113" s="10">
        <f t="shared" si="107"/>
        <v>103.97000000000011</v>
      </c>
      <c r="AM113" s="10">
        <f t="shared" si="108"/>
        <v>10.196568050084307</v>
      </c>
      <c r="AN113"/>
      <c r="AO113"/>
      <c r="AP113"/>
      <c r="AQ113"/>
      <c r="AR113"/>
      <c r="AS113">
        <v>129.322</v>
      </c>
      <c r="AT113">
        <v>75.099999999999994</v>
      </c>
      <c r="AU113">
        <v>107.5</v>
      </c>
      <c r="AV113">
        <v>89.1</v>
      </c>
      <c r="AW113">
        <v>103.3</v>
      </c>
      <c r="AX113">
        <v>14.6</v>
      </c>
      <c r="AY113">
        <v>1</v>
      </c>
      <c r="AZ113">
        <v>1</v>
      </c>
      <c r="BA113">
        <v>33</v>
      </c>
      <c r="BB113">
        <v>1</v>
      </c>
      <c r="BC113">
        <v>1</v>
      </c>
      <c r="BD113" s="1">
        <f t="shared" si="97"/>
        <v>-14</v>
      </c>
      <c r="BE113" s="1">
        <f t="shared" si="98"/>
        <v>4.2000000000000028</v>
      </c>
      <c r="BF113" s="1">
        <f t="shared" si="99"/>
        <v>196</v>
      </c>
      <c r="BG113" s="1">
        <f t="shared" si="100"/>
        <v>17.640000000000025</v>
      </c>
      <c r="BH113" s="1">
        <f t="shared" si="101"/>
        <v>213.64000000000001</v>
      </c>
      <c r="BI113" s="1">
        <f t="shared" si="102"/>
        <v>14.616429112474771</v>
      </c>
      <c r="BJ113"/>
      <c r="BK113"/>
      <c r="BL113"/>
      <c r="BM113"/>
      <c r="BN113"/>
      <c r="BO113">
        <v>154.85400000000001</v>
      </c>
      <c r="BP113">
        <v>65.8</v>
      </c>
      <c r="BQ113">
        <v>106.9</v>
      </c>
      <c r="BR113">
        <v>-1</v>
      </c>
      <c r="BS113">
        <v>-1</v>
      </c>
      <c r="BT113">
        <v>-1</v>
      </c>
      <c r="BU113">
        <v>-1</v>
      </c>
      <c r="BV113">
        <v>0</v>
      </c>
      <c r="BW113">
        <v>38</v>
      </c>
      <c r="BX113">
        <v>-1</v>
      </c>
      <c r="BY113">
        <v>1</v>
      </c>
      <c r="BZ113" s="10">
        <f t="shared" si="91"/>
        <v>-13.299999999999997</v>
      </c>
      <c r="CA113" s="10">
        <f t="shared" si="92"/>
        <v>-47.599999999999994</v>
      </c>
      <c r="CB113" s="10">
        <f t="shared" si="93"/>
        <v>176.88999999999993</v>
      </c>
      <c r="CC113" s="10">
        <f t="shared" si="94"/>
        <v>2265.7599999999993</v>
      </c>
      <c r="CD113" s="10">
        <f t="shared" si="95"/>
        <v>2442.6499999999992</v>
      </c>
      <c r="CE113" s="10">
        <f t="shared" si="96"/>
        <v>49.423172702690785</v>
      </c>
      <c r="CK113">
        <v>148.02199999999999</v>
      </c>
      <c r="CL113">
        <v>102.6</v>
      </c>
      <c r="CM113">
        <v>98.4</v>
      </c>
      <c r="CN113">
        <v>104.5</v>
      </c>
      <c r="CO113">
        <v>150.30000000000001</v>
      </c>
      <c r="CP113">
        <v>51.9</v>
      </c>
      <c r="CQ113">
        <v>2</v>
      </c>
      <c r="CR113">
        <v>0</v>
      </c>
      <c r="CS113">
        <v>36</v>
      </c>
      <c r="CT113">
        <v>0</v>
      </c>
      <c r="CU113">
        <v>1</v>
      </c>
      <c r="CV113" s="1">
        <f t="shared" si="72"/>
        <v>-1.9000000000000057</v>
      </c>
      <c r="CW113" s="1">
        <f t="shared" si="73"/>
        <v>-51.900000000000006</v>
      </c>
      <c r="CX113" s="1">
        <f t="shared" si="74"/>
        <v>3.6100000000000216</v>
      </c>
      <c r="CY113" s="1">
        <f t="shared" si="75"/>
        <v>2693.6100000000006</v>
      </c>
      <c r="CZ113" s="1">
        <f t="shared" si="76"/>
        <v>2697.2200000000007</v>
      </c>
      <c r="DA113" s="1">
        <f t="shared" si="77"/>
        <v>51.934766775253749</v>
      </c>
      <c r="DB113"/>
      <c r="DC113"/>
      <c r="DD113"/>
      <c r="DE113"/>
      <c r="DF113"/>
      <c r="DG113" s="10">
        <v>154.316</v>
      </c>
      <c r="DH113" s="10">
        <v>70.5</v>
      </c>
      <c r="DI113" s="10">
        <v>88.8</v>
      </c>
      <c r="DJ113" s="10">
        <v>-1</v>
      </c>
      <c r="DK113" s="10">
        <v>-1</v>
      </c>
      <c r="DL113" s="10">
        <v>-1</v>
      </c>
      <c r="DM113" s="10">
        <v>-1</v>
      </c>
      <c r="DN113" s="10">
        <v>0</v>
      </c>
      <c r="DO113" s="10">
        <v>38</v>
      </c>
      <c r="DP113" s="10">
        <v>-1</v>
      </c>
      <c r="DQ113" s="10">
        <v>1</v>
      </c>
      <c r="DR113" s="10">
        <f t="shared" si="78"/>
        <v>-4.5999999999999943</v>
      </c>
      <c r="DS113" s="10">
        <f t="shared" si="79"/>
        <v>-20.299999999999997</v>
      </c>
      <c r="DT113" s="10">
        <f t="shared" si="80"/>
        <v>21.159999999999947</v>
      </c>
      <c r="DU113" s="10">
        <f t="shared" si="81"/>
        <v>412.08999999999986</v>
      </c>
      <c r="DV113" s="10">
        <f t="shared" si="82"/>
        <v>433.24999999999983</v>
      </c>
      <c r="DW113" s="10">
        <f t="shared" si="83"/>
        <v>20.814658296498642</v>
      </c>
      <c r="DX113"/>
      <c r="DY113"/>
      <c r="DZ113"/>
      <c r="EA113"/>
      <c r="EB113"/>
      <c r="EC113">
        <v>125.68300000000001</v>
      </c>
      <c r="ED113">
        <v>97.9</v>
      </c>
      <c r="EE113">
        <v>111.1</v>
      </c>
      <c r="EF113">
        <v>-1</v>
      </c>
      <c r="EG113">
        <v>-1</v>
      </c>
      <c r="EH113">
        <v>-1</v>
      </c>
      <c r="EI113">
        <v>-1</v>
      </c>
      <c r="EJ113">
        <v>0</v>
      </c>
      <c r="EK113">
        <v>29</v>
      </c>
      <c r="EL113">
        <v>-1</v>
      </c>
      <c r="EM113">
        <v>1</v>
      </c>
      <c r="EN113" s="1">
        <f t="shared" si="85"/>
        <v>2.2000000000000028</v>
      </c>
      <c r="EO113" s="1">
        <f t="shared" si="86"/>
        <v>8.1999999999999886</v>
      </c>
      <c r="EP113" s="1">
        <f t="shared" si="87"/>
        <v>4.8400000000000123</v>
      </c>
      <c r="EQ113" s="1">
        <f t="shared" si="88"/>
        <v>67.23999999999981</v>
      </c>
      <c r="ER113" s="1">
        <f t="shared" si="89"/>
        <v>72.079999999999828</v>
      </c>
      <c r="ES113" s="1">
        <f t="shared" si="90"/>
        <v>8.4899941107164398</v>
      </c>
      <c r="ET113"/>
      <c r="EU113"/>
      <c r="EV113"/>
      <c r="EW113"/>
      <c r="EX113"/>
      <c r="FP113"/>
      <c r="FQ113"/>
      <c r="FR113"/>
      <c r="FS113"/>
      <c r="FT113"/>
    </row>
    <row r="114" spans="1:176" x14ac:dyDescent="0.35">
      <c r="A114">
        <v>126.40600000000001</v>
      </c>
      <c r="B114">
        <v>190</v>
      </c>
      <c r="C114">
        <v>111.8</v>
      </c>
      <c r="D114">
        <v>70.5</v>
      </c>
      <c r="E114">
        <v>127.4</v>
      </c>
      <c r="F114">
        <v>120.5</v>
      </c>
      <c r="G114">
        <v>3</v>
      </c>
      <c r="H114">
        <v>0</v>
      </c>
      <c r="I114">
        <v>27</v>
      </c>
      <c r="J114">
        <v>0</v>
      </c>
      <c r="K114">
        <v>1</v>
      </c>
      <c r="L114" s="26">
        <f t="shared" si="109"/>
        <v>119.5</v>
      </c>
      <c r="M114" s="26">
        <f t="shared" si="110"/>
        <v>-15.600000000000009</v>
      </c>
      <c r="N114" s="26">
        <f t="shared" si="111"/>
        <v>14280.25</v>
      </c>
      <c r="O114" s="26">
        <f t="shared" si="112"/>
        <v>243.36000000000027</v>
      </c>
      <c r="P114" s="26">
        <f t="shared" si="113"/>
        <v>14523.61</v>
      </c>
      <c r="Q114" s="26">
        <f t="shared" si="114"/>
        <v>120.51394110226418</v>
      </c>
      <c r="R114"/>
      <c r="S114"/>
      <c r="T114"/>
      <c r="U114"/>
      <c r="V114"/>
      <c r="W114">
        <v>135.32599999999999</v>
      </c>
      <c r="X114">
        <v>101.4</v>
      </c>
      <c r="Y114">
        <v>125.1</v>
      </c>
      <c r="Z114">
        <v>75.099999999999994</v>
      </c>
      <c r="AA114">
        <v>110.9</v>
      </c>
      <c r="AB114">
        <v>30</v>
      </c>
      <c r="AC114">
        <v>1</v>
      </c>
      <c r="AD114">
        <v>0</v>
      </c>
      <c r="AE114">
        <v>33</v>
      </c>
      <c r="AF114">
        <v>-2</v>
      </c>
      <c r="AG114">
        <v>1</v>
      </c>
      <c r="AH114" s="10">
        <f t="shared" si="103"/>
        <v>26.300000000000011</v>
      </c>
      <c r="AI114" s="10">
        <f t="shared" si="104"/>
        <v>14.199999999999989</v>
      </c>
      <c r="AJ114" s="10">
        <f t="shared" si="105"/>
        <v>691.69000000000062</v>
      </c>
      <c r="AK114" s="10">
        <f t="shared" si="106"/>
        <v>201.63999999999967</v>
      </c>
      <c r="AL114" s="10">
        <f t="shared" si="107"/>
        <v>893.33000000000027</v>
      </c>
      <c r="AM114" s="10">
        <f t="shared" si="108"/>
        <v>29.888626599427418</v>
      </c>
      <c r="AN114"/>
      <c r="AO114"/>
      <c r="AP114"/>
      <c r="AQ114"/>
      <c r="AR114"/>
      <c r="AS114">
        <v>131.922</v>
      </c>
      <c r="AT114">
        <v>79.599999999999994</v>
      </c>
      <c r="AU114">
        <v>87.5</v>
      </c>
      <c r="AV114">
        <v>-1</v>
      </c>
      <c r="AW114">
        <v>-1</v>
      </c>
      <c r="AX114">
        <v>-1</v>
      </c>
      <c r="AY114">
        <v>-1</v>
      </c>
      <c r="AZ114">
        <v>0</v>
      </c>
      <c r="BA114">
        <v>33</v>
      </c>
      <c r="BB114">
        <v>-1</v>
      </c>
      <c r="BC114">
        <v>1</v>
      </c>
      <c r="BD114" s="1">
        <f t="shared" si="97"/>
        <v>4.5</v>
      </c>
      <c r="BE114" s="1">
        <f t="shared" si="98"/>
        <v>-20</v>
      </c>
      <c r="BF114" s="1">
        <f t="shared" si="99"/>
        <v>20.25</v>
      </c>
      <c r="BG114" s="1">
        <f t="shared" si="100"/>
        <v>400</v>
      </c>
      <c r="BH114" s="1">
        <f t="shared" si="101"/>
        <v>420.25</v>
      </c>
      <c r="BI114" s="1">
        <f t="shared" si="102"/>
        <v>20.5</v>
      </c>
      <c r="BJ114"/>
      <c r="BK114"/>
      <c r="BL114"/>
      <c r="BM114"/>
      <c r="BN114"/>
      <c r="BO114">
        <v>156.20599999999999</v>
      </c>
      <c r="BP114">
        <v>185.3</v>
      </c>
      <c r="BQ114">
        <v>111.8</v>
      </c>
      <c r="BR114">
        <v>65.8</v>
      </c>
      <c r="BS114">
        <v>106.9</v>
      </c>
      <c r="BT114">
        <v>119.6</v>
      </c>
      <c r="BU114">
        <v>3</v>
      </c>
      <c r="BV114">
        <v>0</v>
      </c>
      <c r="BW114">
        <v>38</v>
      </c>
      <c r="BX114">
        <v>0</v>
      </c>
      <c r="BY114">
        <v>1</v>
      </c>
      <c r="BZ114" s="10">
        <f t="shared" si="91"/>
        <v>119.50000000000001</v>
      </c>
      <c r="CA114" s="10">
        <f t="shared" si="92"/>
        <v>4.8999999999999915</v>
      </c>
      <c r="CB114" s="10">
        <f t="shared" si="93"/>
        <v>14280.250000000004</v>
      </c>
      <c r="CC114" s="10">
        <f t="shared" si="94"/>
        <v>24.009999999999916</v>
      </c>
      <c r="CD114" s="10">
        <f t="shared" si="95"/>
        <v>14304.260000000004</v>
      </c>
      <c r="CE114" s="10">
        <f t="shared" si="96"/>
        <v>119.60041805947003</v>
      </c>
      <c r="CK114">
        <v>148.69399999999999</v>
      </c>
      <c r="CL114">
        <v>148.4</v>
      </c>
      <c r="CM114">
        <v>107.1</v>
      </c>
      <c r="CN114">
        <v>102.6</v>
      </c>
      <c r="CO114">
        <v>98.4</v>
      </c>
      <c r="CP114">
        <v>46.7</v>
      </c>
      <c r="CQ114">
        <v>2</v>
      </c>
      <c r="CR114">
        <v>0</v>
      </c>
      <c r="CS114">
        <v>36</v>
      </c>
      <c r="CT114">
        <v>0</v>
      </c>
      <c r="CU114">
        <v>1</v>
      </c>
      <c r="CV114" s="1">
        <f t="shared" si="72"/>
        <v>45.800000000000011</v>
      </c>
      <c r="CW114" s="1">
        <f t="shared" si="73"/>
        <v>8.6999999999999886</v>
      </c>
      <c r="CX114" s="1">
        <f t="shared" si="74"/>
        <v>2097.6400000000012</v>
      </c>
      <c r="CY114" s="1">
        <f t="shared" si="75"/>
        <v>75.689999999999799</v>
      </c>
      <c r="CZ114" s="1">
        <f t="shared" si="76"/>
        <v>2173.3300000000008</v>
      </c>
      <c r="DA114" s="1">
        <f t="shared" si="77"/>
        <v>46.618987547993797</v>
      </c>
      <c r="DB114"/>
      <c r="DC114"/>
      <c r="DD114"/>
      <c r="DE114"/>
      <c r="DF114"/>
      <c r="DG114" s="10">
        <v>155.27600000000001</v>
      </c>
      <c r="DH114" s="10">
        <v>89.1</v>
      </c>
      <c r="DI114" s="10">
        <v>115.3</v>
      </c>
      <c r="DJ114" s="10">
        <v>70.5</v>
      </c>
      <c r="DK114" s="10">
        <v>88.8</v>
      </c>
      <c r="DL114" s="10">
        <v>32.299999999999997</v>
      </c>
      <c r="DM114" s="10">
        <v>1</v>
      </c>
      <c r="DN114" s="10">
        <v>1</v>
      </c>
      <c r="DO114" s="10">
        <v>39</v>
      </c>
      <c r="DP114" s="10">
        <v>1</v>
      </c>
      <c r="DQ114" s="10">
        <v>1</v>
      </c>
      <c r="DR114" s="10">
        <f t="shared" si="78"/>
        <v>18.599999999999994</v>
      </c>
      <c r="DS114" s="10">
        <f t="shared" si="79"/>
        <v>26.5</v>
      </c>
      <c r="DT114" s="10">
        <f t="shared" si="80"/>
        <v>345.95999999999981</v>
      </c>
      <c r="DU114" s="10">
        <f t="shared" si="81"/>
        <v>702.25</v>
      </c>
      <c r="DV114" s="10">
        <f t="shared" si="82"/>
        <v>1048.2099999999998</v>
      </c>
      <c r="DW114" s="10">
        <f t="shared" si="83"/>
        <v>32.376071410842911</v>
      </c>
      <c r="DX114"/>
      <c r="DY114"/>
      <c r="DZ114"/>
      <c r="EA114"/>
      <c r="EB114"/>
      <c r="EC114">
        <v>126.379</v>
      </c>
      <c r="ED114">
        <v>111.6</v>
      </c>
      <c r="EE114">
        <v>138</v>
      </c>
      <c r="EF114">
        <v>97.9</v>
      </c>
      <c r="EG114">
        <v>111.1</v>
      </c>
      <c r="EH114">
        <v>30.3</v>
      </c>
      <c r="EI114">
        <v>1</v>
      </c>
      <c r="EJ114">
        <v>1</v>
      </c>
      <c r="EK114">
        <v>30</v>
      </c>
      <c r="EL114">
        <v>1</v>
      </c>
      <c r="EM114">
        <v>1</v>
      </c>
      <c r="EN114" s="1">
        <f t="shared" si="85"/>
        <v>13.699999999999989</v>
      </c>
      <c r="EO114" s="1">
        <f t="shared" si="86"/>
        <v>26.900000000000006</v>
      </c>
      <c r="EP114" s="1">
        <f t="shared" si="87"/>
        <v>187.68999999999969</v>
      </c>
      <c r="EQ114" s="1">
        <f t="shared" si="88"/>
        <v>723.61000000000035</v>
      </c>
      <c r="ER114" s="1">
        <f t="shared" si="89"/>
        <v>911.30000000000007</v>
      </c>
      <c r="ES114" s="1">
        <f t="shared" si="90"/>
        <v>30.187745858212072</v>
      </c>
      <c r="ET114"/>
      <c r="EU114"/>
      <c r="EV114"/>
      <c r="EW114"/>
      <c r="EX114"/>
      <c r="FP114"/>
      <c r="FQ114"/>
      <c r="FR114"/>
      <c r="FS114"/>
      <c r="FT114"/>
    </row>
    <row r="115" spans="1:176" x14ac:dyDescent="0.35">
      <c r="A115">
        <v>126.782</v>
      </c>
      <c r="B115">
        <v>199</v>
      </c>
      <c r="C115">
        <v>119.3</v>
      </c>
      <c r="D115">
        <v>190</v>
      </c>
      <c r="E115">
        <v>111.8</v>
      </c>
      <c r="F115">
        <v>11.8</v>
      </c>
      <c r="G115">
        <v>1</v>
      </c>
      <c r="H115">
        <v>1</v>
      </c>
      <c r="I115">
        <v>28</v>
      </c>
      <c r="J115">
        <v>1</v>
      </c>
      <c r="K115">
        <v>1</v>
      </c>
      <c r="L115" s="26">
        <f t="shared" si="109"/>
        <v>9</v>
      </c>
      <c r="M115" s="26">
        <f t="shared" si="110"/>
        <v>7.5</v>
      </c>
      <c r="N115" s="26">
        <f t="shared" si="111"/>
        <v>81</v>
      </c>
      <c r="O115" s="26">
        <f t="shared" si="112"/>
        <v>56.25</v>
      </c>
      <c r="P115" s="26">
        <f t="shared" si="113"/>
        <v>137.25</v>
      </c>
      <c r="Q115" s="26">
        <f t="shared" si="114"/>
        <v>11.715374513859981</v>
      </c>
      <c r="R115"/>
      <c r="S115"/>
      <c r="T115"/>
      <c r="U115"/>
      <c r="V115"/>
      <c r="W115">
        <v>138.19800000000001</v>
      </c>
      <c r="X115">
        <v>117.8</v>
      </c>
      <c r="Y115">
        <v>78.599999999999994</v>
      </c>
      <c r="Z115">
        <v>-1</v>
      </c>
      <c r="AA115">
        <v>-1</v>
      </c>
      <c r="AB115">
        <v>-1</v>
      </c>
      <c r="AC115">
        <v>-1</v>
      </c>
      <c r="AD115">
        <v>0</v>
      </c>
      <c r="AE115">
        <v>33</v>
      </c>
      <c r="AF115">
        <v>-1</v>
      </c>
      <c r="AG115">
        <v>1</v>
      </c>
      <c r="AH115" s="10">
        <f t="shared" si="103"/>
        <v>16.399999999999991</v>
      </c>
      <c r="AI115" s="10">
        <f t="shared" si="104"/>
        <v>-46.5</v>
      </c>
      <c r="AJ115" s="10">
        <f t="shared" si="105"/>
        <v>268.9599999999997</v>
      </c>
      <c r="AK115" s="10">
        <f t="shared" si="106"/>
        <v>2162.25</v>
      </c>
      <c r="AL115" s="10">
        <f t="shared" si="107"/>
        <v>2431.2099999999996</v>
      </c>
      <c r="AM115" s="10">
        <f t="shared" si="108"/>
        <v>49.30730169052044</v>
      </c>
      <c r="AN115"/>
      <c r="AO115"/>
      <c r="AP115"/>
      <c r="AQ115"/>
      <c r="AR115"/>
      <c r="AS115">
        <v>132.506</v>
      </c>
      <c r="AT115">
        <v>75.099999999999994</v>
      </c>
      <c r="AU115">
        <v>100.4</v>
      </c>
      <c r="AV115">
        <v>79.599999999999994</v>
      </c>
      <c r="AW115">
        <v>87.5</v>
      </c>
      <c r="AX115">
        <v>13.7</v>
      </c>
      <c r="AY115">
        <v>1</v>
      </c>
      <c r="AZ115">
        <v>1</v>
      </c>
      <c r="BA115">
        <v>34</v>
      </c>
      <c r="BB115">
        <v>1</v>
      </c>
      <c r="BC115">
        <v>1</v>
      </c>
      <c r="BD115" s="1">
        <f t="shared" si="97"/>
        <v>-4.5</v>
      </c>
      <c r="BE115" s="1">
        <f t="shared" si="98"/>
        <v>12.900000000000006</v>
      </c>
      <c r="BF115" s="1">
        <f t="shared" si="99"/>
        <v>20.25</v>
      </c>
      <c r="BG115" s="1">
        <f t="shared" si="100"/>
        <v>166.41000000000014</v>
      </c>
      <c r="BH115" s="1">
        <f t="shared" si="101"/>
        <v>186.66000000000014</v>
      </c>
      <c r="BI115" s="1">
        <f t="shared" si="102"/>
        <v>13.662357044082846</v>
      </c>
      <c r="BJ115"/>
      <c r="BK115"/>
      <c r="BL115"/>
      <c r="BM115"/>
      <c r="BN115"/>
      <c r="BO115">
        <v>156.83799999999999</v>
      </c>
      <c r="BP115">
        <v>185.3</v>
      </c>
      <c r="BQ115">
        <v>104.9</v>
      </c>
      <c r="BR115">
        <v>185.3</v>
      </c>
      <c r="BS115">
        <v>111.8</v>
      </c>
      <c r="BT115">
        <v>6.9</v>
      </c>
      <c r="BU115">
        <v>1</v>
      </c>
      <c r="BV115">
        <v>1</v>
      </c>
      <c r="BW115">
        <v>39</v>
      </c>
      <c r="BX115">
        <v>1</v>
      </c>
      <c r="BY115">
        <v>1</v>
      </c>
      <c r="BZ115" s="10">
        <f t="shared" si="91"/>
        <v>0</v>
      </c>
      <c r="CA115" s="10">
        <f t="shared" si="92"/>
        <v>-6.8999999999999915</v>
      </c>
      <c r="CB115" s="10">
        <f t="shared" si="93"/>
        <v>0</v>
      </c>
      <c r="CC115" s="10">
        <f t="shared" si="94"/>
        <v>47.609999999999886</v>
      </c>
      <c r="CD115" s="10">
        <f t="shared" si="95"/>
        <v>47.609999999999886</v>
      </c>
      <c r="CE115" s="10">
        <f t="shared" si="96"/>
        <v>6.8999999999999915</v>
      </c>
      <c r="CK115">
        <v>149.238</v>
      </c>
      <c r="CL115">
        <v>171.5</v>
      </c>
      <c r="CM115">
        <v>115.8</v>
      </c>
      <c r="CN115">
        <v>148.4</v>
      </c>
      <c r="CO115">
        <v>107.1</v>
      </c>
      <c r="CP115">
        <v>24.6</v>
      </c>
      <c r="CQ115">
        <v>1</v>
      </c>
      <c r="CR115">
        <v>1</v>
      </c>
      <c r="CS115">
        <v>37</v>
      </c>
      <c r="CT115">
        <v>1</v>
      </c>
      <c r="CU115">
        <v>1</v>
      </c>
      <c r="CV115" s="1">
        <f t="shared" si="72"/>
        <v>23.099999999999994</v>
      </c>
      <c r="CW115" s="1">
        <f t="shared" si="73"/>
        <v>8.7000000000000028</v>
      </c>
      <c r="CX115" s="1">
        <f t="shared" si="74"/>
        <v>533.60999999999979</v>
      </c>
      <c r="CY115" s="1">
        <f t="shared" si="75"/>
        <v>75.690000000000055</v>
      </c>
      <c r="CZ115" s="1">
        <f t="shared" si="76"/>
        <v>609.29999999999984</v>
      </c>
      <c r="DA115" s="1">
        <f t="shared" si="77"/>
        <v>24.684002916869051</v>
      </c>
      <c r="DB115"/>
      <c r="DC115"/>
      <c r="DD115"/>
      <c r="DE115"/>
      <c r="DF115"/>
      <c r="DG115" s="10">
        <v>158.23500000000001</v>
      </c>
      <c r="DH115" s="10">
        <v>75.099999999999994</v>
      </c>
      <c r="DI115" s="10">
        <v>101.1</v>
      </c>
      <c r="DJ115" s="10">
        <v>-1</v>
      </c>
      <c r="DK115" s="10">
        <v>-1</v>
      </c>
      <c r="DL115" s="10">
        <v>-1</v>
      </c>
      <c r="DM115" s="10">
        <v>-1</v>
      </c>
      <c r="DN115" s="10">
        <v>0</v>
      </c>
      <c r="DO115" s="10">
        <v>39</v>
      </c>
      <c r="DP115" s="10">
        <v>-1</v>
      </c>
      <c r="DQ115" s="10">
        <v>1</v>
      </c>
      <c r="DR115" s="10">
        <f t="shared" si="78"/>
        <v>-14</v>
      </c>
      <c r="DS115" s="10">
        <f t="shared" si="79"/>
        <v>-14.200000000000003</v>
      </c>
      <c r="DT115" s="10">
        <f t="shared" si="80"/>
        <v>196</v>
      </c>
      <c r="DU115" s="10">
        <f t="shared" si="81"/>
        <v>201.64000000000007</v>
      </c>
      <c r="DV115" s="10">
        <f t="shared" si="82"/>
        <v>397.6400000000001</v>
      </c>
      <c r="DW115" s="10">
        <f t="shared" si="83"/>
        <v>19.940912717325656</v>
      </c>
      <c r="DX115"/>
      <c r="DY115"/>
      <c r="DZ115"/>
      <c r="EA115"/>
      <c r="EB115"/>
      <c r="EC115">
        <v>129.90700000000001</v>
      </c>
      <c r="ED115">
        <v>180.5</v>
      </c>
      <c r="EE115">
        <v>134.69999999999999</v>
      </c>
      <c r="EF115">
        <v>-1</v>
      </c>
      <c r="EG115">
        <v>-1</v>
      </c>
      <c r="EH115">
        <v>-1</v>
      </c>
      <c r="EI115">
        <v>-1</v>
      </c>
      <c r="EJ115">
        <v>0</v>
      </c>
      <c r="EK115">
        <v>30</v>
      </c>
      <c r="EL115">
        <v>-1</v>
      </c>
      <c r="EM115">
        <v>1</v>
      </c>
      <c r="EN115" s="1">
        <f t="shared" si="85"/>
        <v>68.900000000000006</v>
      </c>
      <c r="EO115" s="1">
        <f t="shared" si="86"/>
        <v>-3.3000000000000114</v>
      </c>
      <c r="EP115" s="1">
        <f t="shared" si="87"/>
        <v>4747.2100000000009</v>
      </c>
      <c r="EQ115" s="1">
        <f t="shared" si="88"/>
        <v>10.890000000000075</v>
      </c>
      <c r="ER115" s="1">
        <f t="shared" si="89"/>
        <v>4758.1000000000013</v>
      </c>
      <c r="ES115" s="1">
        <f t="shared" si="90"/>
        <v>68.978982306206873</v>
      </c>
      <c r="ET115"/>
      <c r="EU115"/>
      <c r="EV115"/>
      <c r="EW115"/>
      <c r="EX115"/>
      <c r="FP115"/>
      <c r="FQ115"/>
      <c r="FR115"/>
      <c r="FS115"/>
      <c r="FT115"/>
    </row>
    <row r="116" spans="1:176" x14ac:dyDescent="0.35">
      <c r="A116">
        <v>127.07</v>
      </c>
      <c r="B116">
        <v>199</v>
      </c>
      <c r="C116">
        <v>128.69999999999999</v>
      </c>
      <c r="D116">
        <v>199</v>
      </c>
      <c r="E116">
        <v>119.3</v>
      </c>
      <c r="F116">
        <v>9.4</v>
      </c>
      <c r="G116">
        <v>1</v>
      </c>
      <c r="H116">
        <v>0</v>
      </c>
      <c r="I116">
        <v>28</v>
      </c>
      <c r="J116">
        <v>-2</v>
      </c>
      <c r="K116">
        <v>1</v>
      </c>
      <c r="L116" s="26">
        <f t="shared" si="109"/>
        <v>0</v>
      </c>
      <c r="M116" s="26">
        <f t="shared" si="110"/>
        <v>9.3999999999999915</v>
      </c>
      <c r="N116" s="26">
        <f t="shared" si="111"/>
        <v>0</v>
      </c>
      <c r="O116" s="26">
        <f t="shared" si="112"/>
        <v>88.359999999999843</v>
      </c>
      <c r="P116" s="26">
        <f t="shared" si="113"/>
        <v>88.359999999999843</v>
      </c>
      <c r="Q116" s="26">
        <f t="shared" si="114"/>
        <v>9.3999999999999915</v>
      </c>
      <c r="R116"/>
      <c r="S116"/>
      <c r="T116"/>
      <c r="U116"/>
      <c r="V116"/>
      <c r="W116">
        <v>138.52600000000001</v>
      </c>
      <c r="X116">
        <v>111.6</v>
      </c>
      <c r="Y116">
        <v>98.9</v>
      </c>
      <c r="Z116">
        <v>117.8</v>
      </c>
      <c r="AA116">
        <v>78.599999999999994</v>
      </c>
      <c r="AB116">
        <v>21.2</v>
      </c>
      <c r="AC116">
        <v>1</v>
      </c>
      <c r="AD116">
        <v>1</v>
      </c>
      <c r="AE116">
        <v>34</v>
      </c>
      <c r="AF116">
        <v>1</v>
      </c>
      <c r="AG116">
        <v>1</v>
      </c>
      <c r="AH116" s="10">
        <f t="shared" si="103"/>
        <v>-6.2000000000000028</v>
      </c>
      <c r="AI116" s="10">
        <f t="shared" si="104"/>
        <v>20.300000000000011</v>
      </c>
      <c r="AJ116" s="10">
        <f t="shared" si="105"/>
        <v>38.440000000000033</v>
      </c>
      <c r="AK116" s="10">
        <f t="shared" si="106"/>
        <v>412.09000000000049</v>
      </c>
      <c r="AL116" s="10">
        <f t="shared" si="107"/>
        <v>450.53000000000054</v>
      </c>
      <c r="AM116" s="10">
        <f t="shared" si="108"/>
        <v>21.225691979297178</v>
      </c>
      <c r="AN116"/>
      <c r="AO116"/>
      <c r="AP116"/>
      <c r="AQ116"/>
      <c r="AR116"/>
      <c r="AS116">
        <v>132.578</v>
      </c>
      <c r="AT116">
        <v>75.099999999999994</v>
      </c>
      <c r="AU116">
        <v>109.3</v>
      </c>
      <c r="AV116">
        <v>75.099999999999994</v>
      </c>
      <c r="AW116">
        <v>100.4</v>
      </c>
      <c r="AX116">
        <v>8.9</v>
      </c>
      <c r="AY116">
        <v>1</v>
      </c>
      <c r="AZ116">
        <v>0</v>
      </c>
      <c r="BA116">
        <v>34</v>
      </c>
      <c r="BB116">
        <v>-2</v>
      </c>
      <c r="BC116">
        <v>1</v>
      </c>
      <c r="BD116" s="1">
        <f t="shared" si="97"/>
        <v>0</v>
      </c>
      <c r="BE116" s="1">
        <f t="shared" si="98"/>
        <v>8.8999999999999915</v>
      </c>
      <c r="BF116" s="1">
        <f t="shared" si="99"/>
        <v>0</v>
      </c>
      <c r="BG116" s="1">
        <f t="shared" si="100"/>
        <v>79.209999999999852</v>
      </c>
      <c r="BH116" s="1">
        <f t="shared" si="101"/>
        <v>79.209999999999852</v>
      </c>
      <c r="BI116" s="1">
        <f t="shared" si="102"/>
        <v>8.8999999999999915</v>
      </c>
      <c r="BJ116"/>
      <c r="BK116"/>
      <c r="BL116"/>
      <c r="BM116"/>
      <c r="BN116"/>
      <c r="BO116">
        <v>156.87</v>
      </c>
      <c r="BP116">
        <v>174.6</v>
      </c>
      <c r="BQ116">
        <v>137.4</v>
      </c>
      <c r="BR116">
        <v>185.3</v>
      </c>
      <c r="BS116">
        <v>104.9</v>
      </c>
      <c r="BT116">
        <v>34.200000000000003</v>
      </c>
      <c r="BU116">
        <v>1</v>
      </c>
      <c r="BV116">
        <v>0</v>
      </c>
      <c r="BW116">
        <v>39</v>
      </c>
      <c r="BX116">
        <v>-2</v>
      </c>
      <c r="BY116">
        <v>1</v>
      </c>
      <c r="BZ116" s="10">
        <f t="shared" si="91"/>
        <v>-10.700000000000017</v>
      </c>
      <c r="CA116" s="10">
        <f t="shared" si="92"/>
        <v>32.5</v>
      </c>
      <c r="CB116" s="10">
        <f t="shared" si="93"/>
        <v>114.49000000000036</v>
      </c>
      <c r="CC116" s="10">
        <f t="shared" si="94"/>
        <v>1056.25</v>
      </c>
      <c r="CD116" s="10">
        <f t="shared" si="95"/>
        <v>1170.7400000000005</v>
      </c>
      <c r="CE116" s="10">
        <f t="shared" si="96"/>
        <v>34.216078092031537</v>
      </c>
      <c r="CK116">
        <v>149.29400000000001</v>
      </c>
      <c r="CL116">
        <v>168.6</v>
      </c>
      <c r="CM116">
        <v>101.1</v>
      </c>
      <c r="CN116">
        <v>171.5</v>
      </c>
      <c r="CO116">
        <v>115.8</v>
      </c>
      <c r="CP116">
        <v>15</v>
      </c>
      <c r="CQ116">
        <v>1</v>
      </c>
      <c r="CR116">
        <v>0</v>
      </c>
      <c r="CS116">
        <v>37</v>
      </c>
      <c r="CT116">
        <v>-2</v>
      </c>
      <c r="CU116">
        <v>1</v>
      </c>
      <c r="CV116" s="1">
        <f t="shared" si="72"/>
        <v>-2.9000000000000057</v>
      </c>
      <c r="CW116" s="1">
        <f t="shared" si="73"/>
        <v>-14.700000000000003</v>
      </c>
      <c r="CX116" s="1">
        <f t="shared" si="74"/>
        <v>8.4100000000000321</v>
      </c>
      <c r="CY116" s="1">
        <f t="shared" si="75"/>
        <v>216.09000000000009</v>
      </c>
      <c r="CZ116" s="1">
        <f t="shared" si="76"/>
        <v>224.50000000000011</v>
      </c>
      <c r="DA116" s="1">
        <f t="shared" si="77"/>
        <v>14.9833240637717</v>
      </c>
      <c r="DB116"/>
      <c r="DC116"/>
      <c r="DD116"/>
      <c r="DE116"/>
      <c r="DF116"/>
      <c r="DG116" s="10">
        <v>158.28299999999999</v>
      </c>
      <c r="DH116" s="10">
        <v>65.8</v>
      </c>
      <c r="DI116" s="10">
        <v>104.9</v>
      </c>
      <c r="DJ116" s="10">
        <v>75.099999999999994</v>
      </c>
      <c r="DK116" s="10">
        <v>101.1</v>
      </c>
      <c r="DL116" s="10">
        <v>10</v>
      </c>
      <c r="DM116" s="10">
        <v>1</v>
      </c>
      <c r="DN116" s="10">
        <v>1</v>
      </c>
      <c r="DO116" s="10">
        <v>40</v>
      </c>
      <c r="DP116" s="10">
        <v>1</v>
      </c>
      <c r="DQ116" s="10">
        <v>1</v>
      </c>
      <c r="DR116" s="10">
        <f t="shared" si="78"/>
        <v>-9.2999999999999972</v>
      </c>
      <c r="DS116" s="10">
        <f t="shared" si="79"/>
        <v>3.8000000000000114</v>
      </c>
      <c r="DT116" s="10">
        <f t="shared" si="80"/>
        <v>86.489999999999952</v>
      </c>
      <c r="DU116" s="10">
        <f t="shared" si="81"/>
        <v>14.440000000000087</v>
      </c>
      <c r="DV116" s="10">
        <f t="shared" si="82"/>
        <v>100.93000000000004</v>
      </c>
      <c r="DW116" s="10">
        <f t="shared" si="83"/>
        <v>10.046392387319939</v>
      </c>
      <c r="DX116"/>
      <c r="DY116"/>
      <c r="DZ116"/>
      <c r="EA116"/>
      <c r="EB116"/>
      <c r="EC116">
        <v>130.251</v>
      </c>
      <c r="ED116">
        <v>121.1</v>
      </c>
      <c r="EE116">
        <v>132.9</v>
      </c>
      <c r="EF116">
        <v>180.5</v>
      </c>
      <c r="EG116">
        <v>134.69999999999999</v>
      </c>
      <c r="EH116">
        <v>59.4</v>
      </c>
      <c r="EI116">
        <v>2</v>
      </c>
      <c r="EJ116">
        <v>0</v>
      </c>
      <c r="EK116">
        <v>30</v>
      </c>
      <c r="EL116">
        <v>0</v>
      </c>
      <c r="EM116">
        <v>1</v>
      </c>
      <c r="EN116" s="1">
        <f t="shared" si="85"/>
        <v>-59.400000000000006</v>
      </c>
      <c r="EO116" s="1">
        <f t="shared" si="86"/>
        <v>-1.7999999999999829</v>
      </c>
      <c r="EP116" s="1">
        <f t="shared" si="87"/>
        <v>3528.3600000000006</v>
      </c>
      <c r="EQ116" s="1">
        <f t="shared" si="88"/>
        <v>3.2399999999999385</v>
      </c>
      <c r="ER116" s="1">
        <f t="shared" si="89"/>
        <v>3531.6000000000004</v>
      </c>
      <c r="ES116" s="1">
        <f t="shared" si="90"/>
        <v>59.427266469189043</v>
      </c>
      <c r="ET116"/>
      <c r="EU116"/>
      <c r="EV116"/>
      <c r="EW116"/>
      <c r="EX116"/>
      <c r="FP116"/>
      <c r="FQ116"/>
      <c r="FR116"/>
      <c r="FS116"/>
      <c r="FT116"/>
    </row>
    <row r="117" spans="1:176" x14ac:dyDescent="0.35">
      <c r="A117">
        <v>131.09399999999999</v>
      </c>
      <c r="B117">
        <v>212.8</v>
      </c>
      <c r="C117">
        <v>113.1</v>
      </c>
      <c r="D117">
        <v>-1</v>
      </c>
      <c r="E117">
        <v>-1</v>
      </c>
      <c r="F117">
        <v>-1</v>
      </c>
      <c r="G117">
        <v>-1</v>
      </c>
      <c r="H117">
        <v>0</v>
      </c>
      <c r="I117">
        <v>28</v>
      </c>
      <c r="J117">
        <v>-1</v>
      </c>
      <c r="K117">
        <v>1</v>
      </c>
      <c r="L117" s="26">
        <f t="shared" si="109"/>
        <v>13.800000000000011</v>
      </c>
      <c r="M117" s="26">
        <f t="shared" si="110"/>
        <v>-15.599999999999994</v>
      </c>
      <c r="N117" s="26">
        <f t="shared" si="111"/>
        <v>190.44000000000031</v>
      </c>
      <c r="O117" s="26">
        <f t="shared" si="112"/>
        <v>243.35999999999981</v>
      </c>
      <c r="P117" s="26">
        <f t="shared" si="113"/>
        <v>433.80000000000013</v>
      </c>
      <c r="Q117" s="26">
        <f t="shared" si="114"/>
        <v>20.827865949251741</v>
      </c>
      <c r="R117"/>
      <c r="S117"/>
      <c r="T117"/>
      <c r="U117"/>
      <c r="V117"/>
      <c r="W117">
        <v>141.24600000000001</v>
      </c>
      <c r="X117">
        <v>89.1</v>
      </c>
      <c r="Y117">
        <v>97.7</v>
      </c>
      <c r="Z117">
        <v>-1</v>
      </c>
      <c r="AA117">
        <v>-1</v>
      </c>
      <c r="AB117">
        <v>-1</v>
      </c>
      <c r="AC117">
        <v>-1</v>
      </c>
      <c r="AD117">
        <v>0</v>
      </c>
      <c r="AE117">
        <v>34</v>
      </c>
      <c r="AF117">
        <v>-1</v>
      </c>
      <c r="AG117">
        <v>1</v>
      </c>
      <c r="AH117" s="10">
        <f t="shared" si="103"/>
        <v>-22.5</v>
      </c>
      <c r="AI117" s="10">
        <f t="shared" si="104"/>
        <v>-1.2000000000000028</v>
      </c>
      <c r="AJ117" s="10">
        <f t="shared" si="105"/>
        <v>506.25</v>
      </c>
      <c r="AK117" s="10">
        <f t="shared" si="106"/>
        <v>1.4400000000000068</v>
      </c>
      <c r="AL117" s="10">
        <f t="shared" si="107"/>
        <v>507.69</v>
      </c>
      <c r="AM117" s="10">
        <f t="shared" si="108"/>
        <v>22.531977276750482</v>
      </c>
      <c r="AN117"/>
      <c r="AO117"/>
      <c r="AP117"/>
      <c r="AQ117"/>
      <c r="AR117"/>
      <c r="AS117">
        <v>132.67400000000001</v>
      </c>
      <c r="AT117">
        <v>75.099999999999994</v>
      </c>
      <c r="AU117">
        <v>108.7</v>
      </c>
      <c r="AV117">
        <v>75.099999999999994</v>
      </c>
      <c r="AW117">
        <v>109.3</v>
      </c>
      <c r="AX117">
        <v>0.7</v>
      </c>
      <c r="AY117">
        <v>1</v>
      </c>
      <c r="AZ117">
        <v>0</v>
      </c>
      <c r="BA117">
        <v>34</v>
      </c>
      <c r="BB117">
        <v>-2</v>
      </c>
      <c r="BC117">
        <v>1</v>
      </c>
      <c r="BD117" s="1">
        <f t="shared" si="97"/>
        <v>0</v>
      </c>
      <c r="BE117" s="1">
        <f t="shared" si="98"/>
        <v>-0.59999999999999432</v>
      </c>
      <c r="BF117" s="1">
        <f t="shared" si="99"/>
        <v>0</v>
      </c>
      <c r="BG117" s="1">
        <f t="shared" si="100"/>
        <v>0.35999999999999316</v>
      </c>
      <c r="BH117" s="1">
        <f t="shared" si="101"/>
        <v>0.35999999999999316</v>
      </c>
      <c r="BI117" s="1">
        <f t="shared" si="102"/>
        <v>0.59999999999999432</v>
      </c>
      <c r="BJ117"/>
      <c r="BK117"/>
      <c r="BL117"/>
      <c r="BM117"/>
      <c r="BN117"/>
      <c r="BO117">
        <v>161.166</v>
      </c>
      <c r="BP117">
        <v>125.9</v>
      </c>
      <c r="BQ117">
        <v>116</v>
      </c>
      <c r="BR117">
        <v>-1</v>
      </c>
      <c r="BS117">
        <v>-1</v>
      </c>
      <c r="BT117">
        <v>-1</v>
      </c>
      <c r="BU117">
        <v>-1</v>
      </c>
      <c r="BV117">
        <v>0</v>
      </c>
      <c r="BW117">
        <v>39</v>
      </c>
      <c r="BX117">
        <v>-1</v>
      </c>
      <c r="BY117">
        <v>1</v>
      </c>
      <c r="BZ117" s="10">
        <f t="shared" si="91"/>
        <v>-48.699999999999989</v>
      </c>
      <c r="CA117" s="10">
        <f t="shared" si="92"/>
        <v>-21.400000000000006</v>
      </c>
      <c r="CB117" s="10">
        <f t="shared" si="93"/>
        <v>2371.6899999999987</v>
      </c>
      <c r="CC117" s="10">
        <f t="shared" si="94"/>
        <v>457.96000000000026</v>
      </c>
      <c r="CD117" s="10">
        <f t="shared" si="95"/>
        <v>2829.6499999999987</v>
      </c>
      <c r="CE117" s="10">
        <f t="shared" si="96"/>
        <v>53.194454598200352</v>
      </c>
      <c r="CK117">
        <v>149.358</v>
      </c>
      <c r="CL117">
        <v>169.1</v>
      </c>
      <c r="CM117">
        <v>137.4</v>
      </c>
      <c r="CN117">
        <v>168.6</v>
      </c>
      <c r="CO117">
        <v>101.1</v>
      </c>
      <c r="CP117">
        <v>36.299999999999997</v>
      </c>
      <c r="CQ117">
        <v>1</v>
      </c>
      <c r="CR117">
        <v>0</v>
      </c>
      <c r="CS117">
        <v>37</v>
      </c>
      <c r="CT117">
        <v>-2</v>
      </c>
      <c r="CU117">
        <v>1</v>
      </c>
      <c r="CV117" s="1">
        <f t="shared" si="72"/>
        <v>0.5</v>
      </c>
      <c r="CW117" s="1">
        <f t="shared" si="73"/>
        <v>36.300000000000011</v>
      </c>
      <c r="CX117" s="1">
        <f t="shared" si="74"/>
        <v>0.25</v>
      </c>
      <c r="CY117" s="1">
        <f t="shared" si="75"/>
        <v>1317.6900000000007</v>
      </c>
      <c r="CZ117" s="1">
        <f t="shared" si="76"/>
        <v>1317.9400000000007</v>
      </c>
      <c r="DA117" s="1">
        <f t="shared" si="77"/>
        <v>36.303443362854722</v>
      </c>
      <c r="DB117"/>
      <c r="DC117"/>
      <c r="DD117"/>
      <c r="DE117"/>
      <c r="DF117"/>
      <c r="DR117" s="10">
        <f t="shared" ref="DR117" si="115">DH117-DH116</f>
        <v>-65.8</v>
      </c>
      <c r="DS117" s="10">
        <f t="shared" ref="DS117" si="116">DI117-DI116</f>
        <v>-104.9</v>
      </c>
      <c r="DT117" s="10">
        <f t="shared" ref="DT117" si="117">DR117^2</f>
        <v>4329.6399999999994</v>
      </c>
      <c r="DU117" s="10">
        <f t="shared" ref="DU117" si="118">DS117^2</f>
        <v>11004.010000000002</v>
      </c>
      <c r="DV117" s="10">
        <f t="shared" ref="DV117" si="119">DT117+DU117</f>
        <v>15333.650000000001</v>
      </c>
      <c r="DW117" s="10">
        <f t="shared" ref="DW117" si="120">SQRT(DV117)</f>
        <v>123.82911612379377</v>
      </c>
      <c r="DX117"/>
      <c r="DY117"/>
      <c r="DZ117"/>
      <c r="EA117"/>
      <c r="EB117"/>
      <c r="EC117">
        <v>131.42699999999999</v>
      </c>
      <c r="ED117">
        <v>185.3</v>
      </c>
      <c r="EE117">
        <v>137.4</v>
      </c>
      <c r="EF117">
        <v>121.1</v>
      </c>
      <c r="EG117">
        <v>132.9</v>
      </c>
      <c r="EH117">
        <v>64.3</v>
      </c>
      <c r="EI117">
        <v>2</v>
      </c>
      <c r="EJ117">
        <v>0</v>
      </c>
      <c r="EK117">
        <v>30</v>
      </c>
      <c r="EL117">
        <v>0</v>
      </c>
      <c r="EM117">
        <v>1</v>
      </c>
      <c r="EN117" s="1">
        <f t="shared" si="85"/>
        <v>64.200000000000017</v>
      </c>
      <c r="EO117" s="1">
        <f t="shared" si="86"/>
        <v>4.5</v>
      </c>
      <c r="EP117" s="1">
        <f t="shared" si="87"/>
        <v>4121.6400000000021</v>
      </c>
      <c r="EQ117" s="1">
        <f t="shared" si="88"/>
        <v>20.25</v>
      </c>
      <c r="ER117" s="1">
        <f t="shared" si="89"/>
        <v>4141.8900000000021</v>
      </c>
      <c r="ES117" s="1">
        <f t="shared" si="90"/>
        <v>64.35751704346589</v>
      </c>
      <c r="ET117"/>
      <c r="EU117"/>
      <c r="EV117"/>
      <c r="EW117"/>
      <c r="EX117"/>
      <c r="FP117"/>
      <c r="FQ117"/>
      <c r="FR117"/>
      <c r="FS117"/>
      <c r="FT117"/>
    </row>
    <row r="118" spans="1:176" x14ac:dyDescent="0.35">
      <c r="A118">
        <v>131.69399999999999</v>
      </c>
      <c r="B118">
        <v>219.7</v>
      </c>
      <c r="C118">
        <v>159</v>
      </c>
      <c r="D118">
        <v>212.8</v>
      </c>
      <c r="E118">
        <v>113.1</v>
      </c>
      <c r="F118">
        <v>46.4</v>
      </c>
      <c r="G118">
        <v>0</v>
      </c>
      <c r="H118">
        <v>0</v>
      </c>
      <c r="I118">
        <v>28</v>
      </c>
      <c r="J118">
        <v>0</v>
      </c>
      <c r="K118">
        <v>1</v>
      </c>
      <c r="L118" s="26">
        <f t="shared" si="109"/>
        <v>6.8999999999999773</v>
      </c>
      <c r="M118" s="26">
        <f t="shared" si="110"/>
        <v>45.900000000000006</v>
      </c>
      <c r="N118" s="26">
        <f t="shared" si="111"/>
        <v>47.609999999999687</v>
      </c>
      <c r="O118" s="26">
        <f t="shared" si="112"/>
        <v>2106.8100000000004</v>
      </c>
      <c r="P118" s="26">
        <f t="shared" si="113"/>
        <v>2154.42</v>
      </c>
      <c r="Q118" s="26">
        <f t="shared" si="114"/>
        <v>46.415730092286601</v>
      </c>
      <c r="R118"/>
      <c r="S118"/>
      <c r="T118"/>
      <c r="U118"/>
      <c r="V118"/>
      <c r="W118">
        <v>141.80600000000001</v>
      </c>
      <c r="X118">
        <v>89.1</v>
      </c>
      <c r="Y118">
        <v>105.5</v>
      </c>
      <c r="Z118">
        <v>89.1</v>
      </c>
      <c r="AA118">
        <v>97.7</v>
      </c>
      <c r="AB118">
        <v>7.8</v>
      </c>
      <c r="AC118">
        <v>1</v>
      </c>
      <c r="AD118">
        <v>1</v>
      </c>
      <c r="AE118">
        <v>35</v>
      </c>
      <c r="AF118">
        <v>1</v>
      </c>
      <c r="AG118">
        <v>1</v>
      </c>
      <c r="AH118" s="10">
        <f t="shared" si="103"/>
        <v>0</v>
      </c>
      <c r="AI118" s="10">
        <f t="shared" si="104"/>
        <v>7.7999999999999972</v>
      </c>
      <c r="AJ118" s="10">
        <f t="shared" si="105"/>
        <v>0</v>
      </c>
      <c r="AK118" s="10">
        <f t="shared" si="106"/>
        <v>60.839999999999954</v>
      </c>
      <c r="AL118" s="10">
        <f t="shared" si="107"/>
        <v>60.839999999999954</v>
      </c>
      <c r="AM118" s="10">
        <f t="shared" si="108"/>
        <v>7.7999999999999972</v>
      </c>
      <c r="AN118"/>
      <c r="AO118"/>
      <c r="AP118"/>
      <c r="AQ118"/>
      <c r="AR118"/>
      <c r="AS118">
        <v>135.00200000000001</v>
      </c>
      <c r="AT118">
        <v>97.9</v>
      </c>
      <c r="AU118">
        <v>92.2</v>
      </c>
      <c r="AV118">
        <v>-1</v>
      </c>
      <c r="AW118">
        <v>-1</v>
      </c>
      <c r="AX118">
        <v>-1</v>
      </c>
      <c r="AY118">
        <v>-1</v>
      </c>
      <c r="AZ118">
        <v>0</v>
      </c>
      <c r="BA118">
        <v>34</v>
      </c>
      <c r="BB118">
        <v>-1</v>
      </c>
      <c r="BC118">
        <v>1</v>
      </c>
      <c r="BD118" s="1">
        <f t="shared" si="97"/>
        <v>22.800000000000011</v>
      </c>
      <c r="BE118" s="1">
        <f t="shared" si="98"/>
        <v>-16.5</v>
      </c>
      <c r="BF118" s="1">
        <f t="shared" si="99"/>
        <v>519.84000000000049</v>
      </c>
      <c r="BG118" s="1">
        <f t="shared" si="100"/>
        <v>272.25</v>
      </c>
      <c r="BH118" s="1">
        <f t="shared" si="101"/>
        <v>792.09000000000049</v>
      </c>
      <c r="BI118" s="1">
        <f t="shared" si="102"/>
        <v>28.144093518889544</v>
      </c>
      <c r="BJ118"/>
      <c r="BK118"/>
      <c r="BL118"/>
      <c r="BM118"/>
      <c r="BN118"/>
      <c r="BO118">
        <v>162.142</v>
      </c>
      <c r="BP118">
        <v>107.1</v>
      </c>
      <c r="BQ118">
        <v>127.4</v>
      </c>
      <c r="BR118">
        <v>125.9</v>
      </c>
      <c r="BS118">
        <v>116</v>
      </c>
      <c r="BT118">
        <v>21.9</v>
      </c>
      <c r="BU118">
        <v>1</v>
      </c>
      <c r="BV118">
        <v>1</v>
      </c>
      <c r="BW118">
        <v>40</v>
      </c>
      <c r="BX118">
        <v>1</v>
      </c>
      <c r="BY118">
        <v>1</v>
      </c>
      <c r="BZ118" s="10">
        <f t="shared" si="91"/>
        <v>-18.800000000000011</v>
      </c>
      <c r="CA118" s="10">
        <f t="shared" si="92"/>
        <v>11.400000000000006</v>
      </c>
      <c r="CB118" s="10">
        <f t="shared" si="93"/>
        <v>353.44000000000045</v>
      </c>
      <c r="CC118" s="10">
        <f t="shared" si="94"/>
        <v>129.96000000000012</v>
      </c>
      <c r="CD118" s="10">
        <f t="shared" si="95"/>
        <v>483.40000000000055</v>
      </c>
      <c r="CE118" s="10">
        <f t="shared" si="96"/>
        <v>21.98635940759635</v>
      </c>
      <c r="CK118">
        <v>149.46199999999999</v>
      </c>
      <c r="CL118">
        <v>168.6</v>
      </c>
      <c r="CM118">
        <v>94.2</v>
      </c>
      <c r="CN118">
        <v>169.1</v>
      </c>
      <c r="CO118">
        <v>137.4</v>
      </c>
      <c r="CP118">
        <v>43.2</v>
      </c>
      <c r="CQ118">
        <v>1</v>
      </c>
      <c r="CR118">
        <v>0</v>
      </c>
      <c r="CS118">
        <v>37</v>
      </c>
      <c r="CT118">
        <v>-2</v>
      </c>
      <c r="CU118">
        <v>1</v>
      </c>
      <c r="CV118" s="1">
        <f t="shared" si="72"/>
        <v>-0.5</v>
      </c>
      <c r="CW118" s="1">
        <f t="shared" si="73"/>
        <v>-43.2</v>
      </c>
      <c r="CX118" s="1">
        <f t="shared" si="74"/>
        <v>0.25</v>
      </c>
      <c r="CY118" s="1">
        <f t="shared" si="75"/>
        <v>1866.2400000000002</v>
      </c>
      <c r="CZ118" s="1">
        <f t="shared" si="76"/>
        <v>1866.4900000000002</v>
      </c>
      <c r="DA118" s="1">
        <f t="shared" si="77"/>
        <v>43.20289342162166</v>
      </c>
      <c r="DB118"/>
      <c r="DC118"/>
      <c r="DD118"/>
      <c r="DE118"/>
      <c r="DF118"/>
      <c r="DX118"/>
      <c r="DY118"/>
      <c r="DZ118"/>
      <c r="EA118"/>
      <c r="EB118"/>
      <c r="EC118">
        <v>131.78700000000001</v>
      </c>
      <c r="ED118">
        <v>205.9</v>
      </c>
      <c r="EE118">
        <v>131.1</v>
      </c>
      <c r="EF118">
        <v>185.3</v>
      </c>
      <c r="EG118">
        <v>137.4</v>
      </c>
      <c r="EH118">
        <v>21.6</v>
      </c>
      <c r="EI118">
        <v>1</v>
      </c>
      <c r="EJ118">
        <v>1</v>
      </c>
      <c r="EK118">
        <v>31</v>
      </c>
      <c r="EL118">
        <v>1</v>
      </c>
      <c r="EM118">
        <v>1</v>
      </c>
      <c r="EN118" s="1">
        <f t="shared" si="85"/>
        <v>20.599999999999994</v>
      </c>
      <c r="EO118" s="1">
        <f t="shared" si="86"/>
        <v>-6.3000000000000114</v>
      </c>
      <c r="EP118" s="1">
        <f t="shared" si="87"/>
        <v>424.35999999999979</v>
      </c>
      <c r="EQ118" s="1">
        <f t="shared" si="88"/>
        <v>39.69000000000014</v>
      </c>
      <c r="ER118" s="1">
        <f t="shared" si="89"/>
        <v>464.04999999999995</v>
      </c>
      <c r="ES118" s="1">
        <f t="shared" si="90"/>
        <v>21.541819793137254</v>
      </c>
      <c r="ET118"/>
      <c r="EU118"/>
      <c r="EV118"/>
      <c r="EW118"/>
      <c r="EX118"/>
      <c r="FP118"/>
      <c r="FQ118"/>
      <c r="FR118"/>
      <c r="FS118"/>
      <c r="FT118"/>
    </row>
    <row r="119" spans="1:176" x14ac:dyDescent="0.35">
      <c r="A119">
        <v>131.81399999999999</v>
      </c>
      <c r="B119">
        <v>178.1</v>
      </c>
      <c r="C119">
        <v>38.1</v>
      </c>
      <c r="D119">
        <v>219.7</v>
      </c>
      <c r="E119">
        <v>159</v>
      </c>
      <c r="F119">
        <v>127.8</v>
      </c>
      <c r="G119">
        <v>3</v>
      </c>
      <c r="H119">
        <v>0</v>
      </c>
      <c r="I119">
        <v>28</v>
      </c>
      <c r="J119">
        <v>0</v>
      </c>
      <c r="K119">
        <v>1</v>
      </c>
      <c r="L119" s="26">
        <f t="shared" si="109"/>
        <v>-41.599999999999994</v>
      </c>
      <c r="M119" s="26">
        <f t="shared" si="110"/>
        <v>-120.9</v>
      </c>
      <c r="N119" s="26">
        <f t="shared" si="111"/>
        <v>1730.5599999999995</v>
      </c>
      <c r="O119" s="26">
        <f t="shared" si="112"/>
        <v>14616.810000000001</v>
      </c>
      <c r="P119" s="26">
        <f t="shared" si="113"/>
        <v>16347.37</v>
      </c>
      <c r="Q119" s="26">
        <f t="shared" si="114"/>
        <v>127.85683399803078</v>
      </c>
      <c r="R119"/>
      <c r="S119"/>
      <c r="T119"/>
      <c r="U119"/>
      <c r="V119"/>
      <c r="W119">
        <v>145.76599999999999</v>
      </c>
      <c r="X119">
        <v>97.9</v>
      </c>
      <c r="Y119">
        <v>115.8</v>
      </c>
      <c r="Z119">
        <v>-1</v>
      </c>
      <c r="AA119">
        <v>-1</v>
      </c>
      <c r="AB119">
        <v>-1</v>
      </c>
      <c r="AC119">
        <v>-1</v>
      </c>
      <c r="AD119">
        <v>0</v>
      </c>
      <c r="AE119">
        <v>35</v>
      </c>
      <c r="AF119">
        <v>-1</v>
      </c>
      <c r="AG119">
        <v>1</v>
      </c>
      <c r="AH119" s="10">
        <f t="shared" si="103"/>
        <v>8.8000000000000114</v>
      </c>
      <c r="AI119" s="10">
        <f t="shared" si="104"/>
        <v>10.299999999999997</v>
      </c>
      <c r="AJ119" s="10">
        <f t="shared" si="105"/>
        <v>77.440000000000197</v>
      </c>
      <c r="AK119" s="10">
        <f t="shared" si="106"/>
        <v>106.08999999999995</v>
      </c>
      <c r="AL119" s="10">
        <f t="shared" si="107"/>
        <v>183.53000000000014</v>
      </c>
      <c r="AM119" s="10">
        <f t="shared" si="108"/>
        <v>13.54732445909524</v>
      </c>
      <c r="AN119"/>
      <c r="AO119"/>
      <c r="AP119"/>
      <c r="AQ119"/>
      <c r="AR119"/>
      <c r="AS119">
        <v>135.41800000000001</v>
      </c>
      <c r="AT119">
        <v>80.8</v>
      </c>
      <c r="AU119">
        <v>84.2</v>
      </c>
      <c r="AV119">
        <v>97.9</v>
      </c>
      <c r="AW119">
        <v>92.2</v>
      </c>
      <c r="AX119">
        <v>18.899999999999999</v>
      </c>
      <c r="AY119">
        <v>1</v>
      </c>
      <c r="AZ119">
        <v>1</v>
      </c>
      <c r="BA119">
        <v>35</v>
      </c>
      <c r="BB119">
        <v>1</v>
      </c>
      <c r="BC119">
        <v>1</v>
      </c>
      <c r="BD119" s="1">
        <f t="shared" si="97"/>
        <v>-17.100000000000009</v>
      </c>
      <c r="BE119" s="1">
        <f t="shared" si="98"/>
        <v>-8</v>
      </c>
      <c r="BF119" s="1">
        <f t="shared" si="99"/>
        <v>292.41000000000031</v>
      </c>
      <c r="BG119" s="1">
        <f t="shared" si="100"/>
        <v>64</v>
      </c>
      <c r="BH119" s="1">
        <f t="shared" si="101"/>
        <v>356.41000000000031</v>
      </c>
      <c r="BI119" s="1">
        <f t="shared" si="102"/>
        <v>18.878824115924179</v>
      </c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 s="10">
        <f t="shared" ref="BZ119" si="121">BP119-BP118</f>
        <v>-107.1</v>
      </c>
      <c r="CA119" s="10">
        <f t="shared" ref="CA119" si="122">BQ119-BQ118</f>
        <v>-127.4</v>
      </c>
      <c r="CB119" s="10">
        <f t="shared" ref="CB119" si="123">BZ119^2</f>
        <v>11470.409999999998</v>
      </c>
      <c r="CC119" s="10">
        <f t="shared" ref="CC119" si="124">CA119^2</f>
        <v>16230.760000000002</v>
      </c>
      <c r="CD119" s="10">
        <f t="shared" ref="CD119" si="125">CB119+CC119</f>
        <v>27701.17</v>
      </c>
      <c r="CE119" s="10">
        <f t="shared" ref="CE119" si="126">SQRT(CD119)</f>
        <v>166.43668465816063</v>
      </c>
      <c r="CK119">
        <v>149.51</v>
      </c>
      <c r="CL119">
        <v>166.7</v>
      </c>
      <c r="CM119">
        <v>104.6</v>
      </c>
      <c r="CN119">
        <v>168.6</v>
      </c>
      <c r="CO119">
        <v>94.2</v>
      </c>
      <c r="CP119">
        <v>10.6</v>
      </c>
      <c r="CQ119">
        <v>1</v>
      </c>
      <c r="CR119">
        <v>0</v>
      </c>
      <c r="CS119">
        <v>37</v>
      </c>
      <c r="CT119">
        <v>-2</v>
      </c>
      <c r="CU119">
        <v>1</v>
      </c>
      <c r="CV119" s="1">
        <f t="shared" si="72"/>
        <v>-1.9000000000000057</v>
      </c>
      <c r="CW119" s="1">
        <f t="shared" si="73"/>
        <v>10.399999999999991</v>
      </c>
      <c r="CX119" s="1">
        <f t="shared" si="74"/>
        <v>3.6100000000000216</v>
      </c>
      <c r="CY119" s="1">
        <f t="shared" si="75"/>
        <v>108.15999999999983</v>
      </c>
      <c r="CZ119" s="1">
        <f t="shared" si="76"/>
        <v>111.76999999999985</v>
      </c>
      <c r="DA119" s="1">
        <f t="shared" si="77"/>
        <v>10.572133181151278</v>
      </c>
      <c r="DB119"/>
      <c r="DC119"/>
      <c r="DD119"/>
      <c r="DE119"/>
      <c r="DF119"/>
      <c r="DX119"/>
      <c r="DY119"/>
      <c r="DZ119"/>
      <c r="EA119"/>
      <c r="EB119"/>
      <c r="EC119">
        <v>132.02699999999999</v>
      </c>
      <c r="ED119">
        <v>215.4</v>
      </c>
      <c r="EE119">
        <v>120</v>
      </c>
      <c r="EF119">
        <v>205.9</v>
      </c>
      <c r="EG119">
        <v>131.1</v>
      </c>
      <c r="EH119">
        <v>14.6</v>
      </c>
      <c r="EI119">
        <v>1</v>
      </c>
      <c r="EJ119">
        <v>0</v>
      </c>
      <c r="EK119">
        <v>31</v>
      </c>
      <c r="EL119">
        <v>-2</v>
      </c>
      <c r="EM119">
        <v>1</v>
      </c>
      <c r="EN119" s="1">
        <f t="shared" si="85"/>
        <v>9.5</v>
      </c>
      <c r="EO119" s="1">
        <f t="shared" si="86"/>
        <v>-11.099999999999994</v>
      </c>
      <c r="EP119" s="1">
        <f t="shared" si="87"/>
        <v>90.25</v>
      </c>
      <c r="EQ119" s="1">
        <f t="shared" si="88"/>
        <v>123.20999999999988</v>
      </c>
      <c r="ER119" s="1">
        <f t="shared" si="89"/>
        <v>213.45999999999987</v>
      </c>
      <c r="ES119" s="1">
        <f t="shared" si="90"/>
        <v>14.610270360263696</v>
      </c>
      <c r="ET119"/>
      <c r="EU119"/>
      <c r="EV119"/>
      <c r="EW119"/>
      <c r="EX119"/>
      <c r="FP119"/>
      <c r="FQ119"/>
      <c r="FR119"/>
      <c r="FS119"/>
      <c r="FT119"/>
    </row>
    <row r="120" spans="1:176" x14ac:dyDescent="0.35">
      <c r="A120">
        <v>132.054</v>
      </c>
      <c r="B120">
        <v>209.5</v>
      </c>
      <c r="C120">
        <v>97.1</v>
      </c>
      <c r="D120">
        <v>178.1</v>
      </c>
      <c r="E120">
        <v>38.1</v>
      </c>
      <c r="F120">
        <v>66.8</v>
      </c>
      <c r="G120">
        <v>2</v>
      </c>
      <c r="H120">
        <v>0</v>
      </c>
      <c r="I120">
        <v>28</v>
      </c>
      <c r="J120">
        <v>0</v>
      </c>
      <c r="K120">
        <v>1</v>
      </c>
      <c r="L120" s="26">
        <f t="shared" si="109"/>
        <v>31.400000000000006</v>
      </c>
      <c r="M120" s="26">
        <f t="shared" si="110"/>
        <v>58.999999999999993</v>
      </c>
      <c r="N120" s="26">
        <f t="shared" si="111"/>
        <v>985.96000000000038</v>
      </c>
      <c r="O120" s="26">
        <f t="shared" si="112"/>
        <v>3480.9999999999991</v>
      </c>
      <c r="P120" s="26">
        <f t="shared" si="113"/>
        <v>4466.9599999999991</v>
      </c>
      <c r="Q120" s="26">
        <f t="shared" si="114"/>
        <v>66.835320003722572</v>
      </c>
      <c r="R120"/>
      <c r="S120"/>
      <c r="T120"/>
      <c r="U120"/>
      <c r="V120"/>
      <c r="W120">
        <v>146.59800000000001</v>
      </c>
      <c r="X120">
        <v>162.19999999999999</v>
      </c>
      <c r="Y120">
        <v>110</v>
      </c>
      <c r="Z120">
        <v>97.9</v>
      </c>
      <c r="AA120">
        <v>115.8</v>
      </c>
      <c r="AB120">
        <v>64.599999999999994</v>
      </c>
      <c r="AC120">
        <v>2</v>
      </c>
      <c r="AD120">
        <v>0</v>
      </c>
      <c r="AE120">
        <v>35</v>
      </c>
      <c r="AF120">
        <v>0</v>
      </c>
      <c r="AG120">
        <v>1</v>
      </c>
      <c r="AH120" s="10">
        <f t="shared" si="103"/>
        <v>64.299999999999983</v>
      </c>
      <c r="AI120" s="10">
        <f t="shared" si="104"/>
        <v>-5.7999999999999972</v>
      </c>
      <c r="AJ120" s="10">
        <f t="shared" si="105"/>
        <v>4134.489999999998</v>
      </c>
      <c r="AK120" s="10">
        <f t="shared" si="106"/>
        <v>33.639999999999965</v>
      </c>
      <c r="AL120" s="10">
        <f t="shared" si="107"/>
        <v>4168.1299999999983</v>
      </c>
      <c r="AM120" s="10">
        <f t="shared" si="108"/>
        <v>64.561056373017919</v>
      </c>
      <c r="AN120"/>
      <c r="AO120"/>
      <c r="AP120"/>
      <c r="AQ120"/>
      <c r="AR120"/>
      <c r="AS120">
        <v>138.666</v>
      </c>
      <c r="AT120">
        <v>84.3</v>
      </c>
      <c r="AU120">
        <v>95.1</v>
      </c>
      <c r="AV120">
        <v>-1</v>
      </c>
      <c r="AW120">
        <v>-1</v>
      </c>
      <c r="AX120">
        <v>-1</v>
      </c>
      <c r="AY120">
        <v>-1</v>
      </c>
      <c r="AZ120">
        <v>0</v>
      </c>
      <c r="BA120">
        <v>35</v>
      </c>
      <c r="BB120">
        <v>-1</v>
      </c>
      <c r="BC120">
        <v>1</v>
      </c>
      <c r="BD120" s="1">
        <f t="shared" si="97"/>
        <v>3.5</v>
      </c>
      <c r="BE120" s="1">
        <f t="shared" si="98"/>
        <v>10.899999999999991</v>
      </c>
      <c r="BF120" s="1">
        <f t="shared" si="99"/>
        <v>12.25</v>
      </c>
      <c r="BG120" s="1">
        <f t="shared" si="100"/>
        <v>118.80999999999982</v>
      </c>
      <c r="BH120" s="1">
        <f t="shared" si="101"/>
        <v>131.05999999999983</v>
      </c>
      <c r="BI120" s="1">
        <f t="shared" si="102"/>
        <v>11.448143954370936</v>
      </c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CK120">
        <v>149.566</v>
      </c>
      <c r="CL120">
        <v>151.5</v>
      </c>
      <c r="CM120">
        <v>73.3</v>
      </c>
      <c r="CN120">
        <v>166.7</v>
      </c>
      <c r="CO120">
        <v>104.6</v>
      </c>
      <c r="CP120">
        <v>34.9</v>
      </c>
      <c r="CQ120">
        <v>1</v>
      </c>
      <c r="CR120">
        <v>0</v>
      </c>
      <c r="CS120">
        <v>37</v>
      </c>
      <c r="CT120">
        <v>-2</v>
      </c>
      <c r="CU120">
        <v>1</v>
      </c>
      <c r="CV120" s="1">
        <f t="shared" si="72"/>
        <v>-15.199999999999989</v>
      </c>
      <c r="CW120" s="1">
        <f t="shared" si="73"/>
        <v>-31.299999999999997</v>
      </c>
      <c r="CX120" s="1">
        <f t="shared" si="74"/>
        <v>231.03999999999965</v>
      </c>
      <c r="CY120" s="1">
        <f t="shared" si="75"/>
        <v>979.68999999999983</v>
      </c>
      <c r="CZ120" s="1">
        <f t="shared" si="76"/>
        <v>1210.7299999999996</v>
      </c>
      <c r="DA120" s="1">
        <f t="shared" si="77"/>
        <v>34.795545691941655</v>
      </c>
      <c r="DB120"/>
      <c r="DC120"/>
      <c r="DD120"/>
      <c r="DE120"/>
      <c r="DF120"/>
      <c r="DX120"/>
      <c r="DY120"/>
      <c r="DZ120"/>
      <c r="EA120"/>
      <c r="EB120"/>
      <c r="EC120">
        <v>132.059</v>
      </c>
      <c r="ED120">
        <v>145.6</v>
      </c>
      <c r="EE120">
        <v>82.4</v>
      </c>
      <c r="EF120">
        <v>215.4</v>
      </c>
      <c r="EG120">
        <v>120</v>
      </c>
      <c r="EH120">
        <v>79.3</v>
      </c>
      <c r="EI120">
        <v>2</v>
      </c>
      <c r="EJ120">
        <v>0</v>
      </c>
      <c r="EK120">
        <v>31</v>
      </c>
      <c r="EL120">
        <v>-2</v>
      </c>
      <c r="EM120">
        <v>1</v>
      </c>
      <c r="EN120" s="1">
        <f t="shared" si="85"/>
        <v>-69.800000000000011</v>
      </c>
      <c r="EO120" s="1">
        <f t="shared" si="86"/>
        <v>-37.599999999999994</v>
      </c>
      <c r="EP120" s="1">
        <f t="shared" si="87"/>
        <v>4872.0400000000018</v>
      </c>
      <c r="EQ120" s="1">
        <f t="shared" si="88"/>
        <v>1413.7599999999995</v>
      </c>
      <c r="ER120" s="1">
        <f t="shared" si="89"/>
        <v>6285.8000000000011</v>
      </c>
      <c r="ES120" s="1">
        <f t="shared" si="90"/>
        <v>79.283037277844002</v>
      </c>
      <c r="ET120"/>
      <c r="EU120"/>
      <c r="EV120"/>
      <c r="EW120"/>
      <c r="EX120"/>
      <c r="FP120"/>
      <c r="FQ120"/>
      <c r="FR120"/>
      <c r="FS120"/>
      <c r="FT120"/>
    </row>
    <row r="121" spans="1:176" x14ac:dyDescent="0.35">
      <c r="A121">
        <v>132.47800000000001</v>
      </c>
      <c r="B121">
        <v>157.9</v>
      </c>
      <c r="C121">
        <v>78.599999999999994</v>
      </c>
      <c r="D121">
        <v>209.5</v>
      </c>
      <c r="E121">
        <v>97.1</v>
      </c>
      <c r="F121">
        <v>54.8</v>
      </c>
      <c r="G121">
        <v>2</v>
      </c>
      <c r="H121">
        <v>0</v>
      </c>
      <c r="I121">
        <v>28</v>
      </c>
      <c r="J121">
        <v>0</v>
      </c>
      <c r="K121">
        <v>1</v>
      </c>
      <c r="L121" s="26">
        <f t="shared" si="109"/>
        <v>-51.599999999999994</v>
      </c>
      <c r="M121" s="26">
        <f t="shared" si="110"/>
        <v>-18.5</v>
      </c>
      <c r="N121" s="26">
        <f t="shared" si="111"/>
        <v>2662.5599999999995</v>
      </c>
      <c r="O121" s="26">
        <f t="shared" si="112"/>
        <v>342.25</v>
      </c>
      <c r="P121" s="26">
        <f t="shared" si="113"/>
        <v>3004.8099999999995</v>
      </c>
      <c r="Q121" s="26">
        <f t="shared" si="114"/>
        <v>54.816147256077741</v>
      </c>
      <c r="R121"/>
      <c r="S121"/>
      <c r="T121"/>
      <c r="U121"/>
      <c r="V121"/>
      <c r="W121">
        <v>146.91</v>
      </c>
      <c r="X121">
        <v>171.5</v>
      </c>
      <c r="Y121">
        <v>111.6</v>
      </c>
      <c r="Z121">
        <v>162.19999999999999</v>
      </c>
      <c r="AA121">
        <v>110</v>
      </c>
      <c r="AB121">
        <v>9.4</v>
      </c>
      <c r="AC121">
        <v>1</v>
      </c>
      <c r="AD121">
        <v>1</v>
      </c>
      <c r="AE121">
        <v>36</v>
      </c>
      <c r="AF121">
        <v>1</v>
      </c>
      <c r="AG121">
        <v>1</v>
      </c>
      <c r="AH121" s="10">
        <f t="shared" si="103"/>
        <v>9.3000000000000114</v>
      </c>
      <c r="AI121" s="10">
        <f t="shared" si="104"/>
        <v>1.5999999999999943</v>
      </c>
      <c r="AJ121" s="10">
        <f t="shared" si="105"/>
        <v>86.490000000000208</v>
      </c>
      <c r="AK121" s="10">
        <f t="shared" si="106"/>
        <v>2.5599999999999818</v>
      </c>
      <c r="AL121" s="10">
        <f t="shared" si="107"/>
        <v>89.050000000000196</v>
      </c>
      <c r="AM121" s="10">
        <f t="shared" si="108"/>
        <v>9.4366307546708743</v>
      </c>
      <c r="AN121"/>
      <c r="AO121"/>
      <c r="AP121"/>
      <c r="AQ121"/>
      <c r="AR121"/>
      <c r="AS121">
        <v>139.35400000000001</v>
      </c>
      <c r="AT121">
        <v>79.599999999999994</v>
      </c>
      <c r="AU121">
        <v>100.4</v>
      </c>
      <c r="AV121">
        <v>84.3</v>
      </c>
      <c r="AW121">
        <v>95.1</v>
      </c>
      <c r="AX121">
        <v>7.1</v>
      </c>
      <c r="AY121">
        <v>1</v>
      </c>
      <c r="AZ121">
        <v>1</v>
      </c>
      <c r="BA121">
        <v>36</v>
      </c>
      <c r="BB121">
        <v>1</v>
      </c>
      <c r="BC121">
        <v>1</v>
      </c>
      <c r="BD121" s="1">
        <f t="shared" si="97"/>
        <v>-4.7000000000000028</v>
      </c>
      <c r="BE121" s="1">
        <f t="shared" si="98"/>
        <v>5.3000000000000114</v>
      </c>
      <c r="BF121" s="1">
        <f t="shared" si="99"/>
        <v>22.090000000000028</v>
      </c>
      <c r="BG121" s="1">
        <f t="shared" si="100"/>
        <v>28.090000000000121</v>
      </c>
      <c r="BH121" s="1">
        <f t="shared" si="101"/>
        <v>50.180000000000149</v>
      </c>
      <c r="BI121" s="1">
        <f t="shared" si="102"/>
        <v>7.0837842993699454</v>
      </c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CK121">
        <v>152.69399999999999</v>
      </c>
      <c r="CL121">
        <v>70.5</v>
      </c>
      <c r="CM121">
        <v>138</v>
      </c>
      <c r="CN121">
        <v>-1</v>
      </c>
      <c r="CO121">
        <v>-1</v>
      </c>
      <c r="CP121">
        <v>-1</v>
      </c>
      <c r="CQ121">
        <v>-1</v>
      </c>
      <c r="CR121">
        <v>0</v>
      </c>
      <c r="CS121">
        <v>37</v>
      </c>
      <c r="CT121">
        <v>-1</v>
      </c>
      <c r="CU121">
        <v>1</v>
      </c>
      <c r="CV121" s="1">
        <f t="shared" si="72"/>
        <v>-81</v>
      </c>
      <c r="CW121" s="1">
        <f t="shared" si="73"/>
        <v>64.7</v>
      </c>
      <c r="CX121" s="1">
        <f t="shared" si="74"/>
        <v>6561</v>
      </c>
      <c r="CY121" s="1">
        <f t="shared" si="75"/>
        <v>4186.09</v>
      </c>
      <c r="CZ121" s="1">
        <f t="shared" si="76"/>
        <v>10747.09</v>
      </c>
      <c r="DA121" s="1">
        <f t="shared" si="77"/>
        <v>103.66817255069176</v>
      </c>
      <c r="DB121"/>
      <c r="DC121"/>
      <c r="DD121"/>
      <c r="DE121"/>
      <c r="DF121"/>
      <c r="DX121"/>
      <c r="DY121"/>
      <c r="DZ121"/>
      <c r="EA121"/>
      <c r="EB121"/>
      <c r="EC121">
        <v>135.55500000000001</v>
      </c>
      <c r="ED121">
        <v>84.3</v>
      </c>
      <c r="EE121">
        <v>140.9</v>
      </c>
      <c r="EF121">
        <v>-1</v>
      </c>
      <c r="EG121">
        <v>-1</v>
      </c>
      <c r="EH121">
        <v>-1</v>
      </c>
      <c r="EI121">
        <v>-1</v>
      </c>
      <c r="EJ121">
        <v>0</v>
      </c>
      <c r="EK121">
        <v>31</v>
      </c>
      <c r="EL121">
        <v>-1</v>
      </c>
      <c r="EM121">
        <v>1</v>
      </c>
      <c r="EN121" s="1">
        <f t="shared" si="85"/>
        <v>-61.3</v>
      </c>
      <c r="EO121" s="1">
        <f t="shared" si="86"/>
        <v>58.5</v>
      </c>
      <c r="EP121" s="1">
        <f t="shared" si="87"/>
        <v>3757.6899999999996</v>
      </c>
      <c r="EQ121" s="1">
        <f t="shared" si="88"/>
        <v>3422.25</v>
      </c>
      <c r="ER121" s="1">
        <f t="shared" si="89"/>
        <v>7179.94</v>
      </c>
      <c r="ES121" s="1">
        <f t="shared" si="90"/>
        <v>84.734526611057433</v>
      </c>
      <c r="ET121"/>
      <c r="EU121"/>
      <c r="EV121"/>
      <c r="EW121"/>
      <c r="EX121"/>
      <c r="FP121"/>
      <c r="FQ121"/>
      <c r="FR121"/>
      <c r="FS121"/>
      <c r="FT121"/>
    </row>
    <row r="122" spans="1:176" x14ac:dyDescent="0.35">
      <c r="A122">
        <v>132.94200000000001</v>
      </c>
      <c r="B122">
        <v>157.9</v>
      </c>
      <c r="C122">
        <v>107.1</v>
      </c>
      <c r="D122">
        <v>157.9</v>
      </c>
      <c r="E122">
        <v>78.599999999999994</v>
      </c>
      <c r="F122">
        <v>28.5</v>
      </c>
      <c r="G122">
        <v>1</v>
      </c>
      <c r="H122">
        <v>1</v>
      </c>
      <c r="I122">
        <v>29</v>
      </c>
      <c r="J122">
        <v>1</v>
      </c>
      <c r="K122">
        <v>1</v>
      </c>
      <c r="L122" s="26">
        <f t="shared" si="109"/>
        <v>0</v>
      </c>
      <c r="M122" s="26">
        <f t="shared" si="110"/>
        <v>28.5</v>
      </c>
      <c r="N122" s="26">
        <f t="shared" si="111"/>
        <v>0</v>
      </c>
      <c r="O122" s="26">
        <f t="shared" si="112"/>
        <v>812.25</v>
      </c>
      <c r="P122" s="26">
        <f t="shared" si="113"/>
        <v>812.25</v>
      </c>
      <c r="Q122" s="26">
        <f t="shared" si="114"/>
        <v>28.5</v>
      </c>
      <c r="R122"/>
      <c r="S122"/>
      <c r="T122"/>
      <c r="U122"/>
      <c r="V122"/>
      <c r="W122">
        <v>147.18199999999999</v>
      </c>
      <c r="X122">
        <v>194.3</v>
      </c>
      <c r="Y122">
        <v>98.4</v>
      </c>
      <c r="Z122">
        <v>171.5</v>
      </c>
      <c r="AA122">
        <v>111.6</v>
      </c>
      <c r="AB122">
        <v>26.3</v>
      </c>
      <c r="AC122">
        <v>1</v>
      </c>
      <c r="AD122">
        <v>0</v>
      </c>
      <c r="AE122">
        <v>36</v>
      </c>
      <c r="AF122">
        <v>-2</v>
      </c>
      <c r="AG122">
        <v>1</v>
      </c>
      <c r="AH122" s="10">
        <f t="shared" si="103"/>
        <v>22.800000000000011</v>
      </c>
      <c r="AI122" s="10">
        <f t="shared" si="104"/>
        <v>-13.199999999999989</v>
      </c>
      <c r="AJ122" s="10">
        <f t="shared" si="105"/>
        <v>519.84000000000049</v>
      </c>
      <c r="AK122" s="10">
        <f t="shared" si="106"/>
        <v>174.2399999999997</v>
      </c>
      <c r="AL122" s="10">
        <f t="shared" si="107"/>
        <v>694.08000000000015</v>
      </c>
      <c r="AM122" s="10">
        <f t="shared" si="108"/>
        <v>26.34539808012018</v>
      </c>
      <c r="AN122"/>
      <c r="AO122"/>
      <c r="AP122"/>
      <c r="AQ122"/>
      <c r="AR122"/>
      <c r="AS122">
        <v>139.386</v>
      </c>
      <c r="AT122">
        <v>75.099999999999994</v>
      </c>
      <c r="AU122">
        <v>102.6</v>
      </c>
      <c r="AV122">
        <v>79.599999999999994</v>
      </c>
      <c r="AW122">
        <v>100.4</v>
      </c>
      <c r="AX122">
        <v>5</v>
      </c>
      <c r="AY122">
        <v>1</v>
      </c>
      <c r="AZ122">
        <v>0</v>
      </c>
      <c r="BA122">
        <v>36</v>
      </c>
      <c r="BB122">
        <v>-2</v>
      </c>
      <c r="BC122">
        <v>1</v>
      </c>
      <c r="BD122" s="1">
        <f t="shared" si="97"/>
        <v>-4.5</v>
      </c>
      <c r="BE122" s="1">
        <f t="shared" si="98"/>
        <v>2.1999999999999886</v>
      </c>
      <c r="BF122" s="1">
        <f t="shared" si="99"/>
        <v>20.25</v>
      </c>
      <c r="BG122" s="1">
        <f t="shared" si="100"/>
        <v>4.8399999999999501</v>
      </c>
      <c r="BH122" s="1">
        <f t="shared" si="101"/>
        <v>25.08999999999995</v>
      </c>
      <c r="BI122" s="1">
        <f t="shared" si="102"/>
        <v>5.0089919145472726</v>
      </c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CK122">
        <v>153.20599999999999</v>
      </c>
      <c r="CL122">
        <v>93.1</v>
      </c>
      <c r="CM122">
        <v>127.1</v>
      </c>
      <c r="CN122">
        <v>70.5</v>
      </c>
      <c r="CO122">
        <v>138</v>
      </c>
      <c r="CP122">
        <v>25.1</v>
      </c>
      <c r="CQ122">
        <v>1</v>
      </c>
      <c r="CR122">
        <v>1</v>
      </c>
      <c r="CS122">
        <v>38</v>
      </c>
      <c r="CT122">
        <v>1</v>
      </c>
      <c r="CU122">
        <v>1</v>
      </c>
      <c r="CV122" s="1">
        <f t="shared" si="72"/>
        <v>22.599999999999994</v>
      </c>
      <c r="CW122" s="1">
        <f t="shared" si="73"/>
        <v>-10.900000000000006</v>
      </c>
      <c r="CX122" s="1">
        <f t="shared" si="74"/>
        <v>510.75999999999976</v>
      </c>
      <c r="CY122" s="1">
        <f t="shared" si="75"/>
        <v>118.81000000000013</v>
      </c>
      <c r="CZ122" s="1">
        <f t="shared" si="76"/>
        <v>629.56999999999994</v>
      </c>
      <c r="DA122" s="1">
        <f t="shared" si="77"/>
        <v>25.091233528864219</v>
      </c>
      <c r="DB122"/>
      <c r="DC122"/>
      <c r="DD122"/>
      <c r="DE122"/>
      <c r="DF122"/>
      <c r="DX122"/>
      <c r="DY122"/>
      <c r="DZ122"/>
      <c r="EA122"/>
      <c r="EB122"/>
      <c r="EC122">
        <v>135.65899999999999</v>
      </c>
      <c r="ED122">
        <v>84.3</v>
      </c>
      <c r="EE122">
        <v>65</v>
      </c>
      <c r="EF122">
        <v>84.3</v>
      </c>
      <c r="EG122">
        <v>140.9</v>
      </c>
      <c r="EH122">
        <v>75.900000000000006</v>
      </c>
      <c r="EI122">
        <v>2</v>
      </c>
      <c r="EJ122">
        <v>0</v>
      </c>
      <c r="EK122">
        <v>31</v>
      </c>
      <c r="EL122">
        <v>0</v>
      </c>
      <c r="EM122">
        <v>1</v>
      </c>
      <c r="EN122" s="1">
        <f t="shared" si="85"/>
        <v>0</v>
      </c>
      <c r="EO122" s="1">
        <f t="shared" si="86"/>
        <v>-75.900000000000006</v>
      </c>
      <c r="EP122" s="1">
        <f t="shared" si="87"/>
        <v>0</v>
      </c>
      <c r="EQ122" s="1">
        <f t="shared" si="88"/>
        <v>5760.8100000000013</v>
      </c>
      <c r="ER122" s="1">
        <f t="shared" si="89"/>
        <v>5760.8100000000013</v>
      </c>
      <c r="ES122" s="1">
        <f t="shared" si="90"/>
        <v>75.900000000000006</v>
      </c>
      <c r="ET122"/>
      <c r="EU122"/>
      <c r="EV122"/>
      <c r="EW122"/>
      <c r="EX122"/>
      <c r="FP122"/>
      <c r="FQ122"/>
      <c r="FR122"/>
      <c r="FS122"/>
      <c r="FT122"/>
    </row>
    <row r="123" spans="1:176" x14ac:dyDescent="0.35">
      <c r="A123">
        <v>139.15</v>
      </c>
      <c r="B123">
        <v>148.4</v>
      </c>
      <c r="C123">
        <v>118.7</v>
      </c>
      <c r="D123">
        <v>-1</v>
      </c>
      <c r="E123">
        <v>-1</v>
      </c>
      <c r="F123">
        <v>-1</v>
      </c>
      <c r="G123">
        <v>-1</v>
      </c>
      <c r="H123">
        <v>0</v>
      </c>
      <c r="I123">
        <v>29</v>
      </c>
      <c r="J123">
        <v>-1</v>
      </c>
      <c r="K123">
        <v>1</v>
      </c>
      <c r="L123" s="26">
        <f t="shared" si="109"/>
        <v>-9.5</v>
      </c>
      <c r="M123" s="26">
        <f t="shared" si="110"/>
        <v>11.600000000000009</v>
      </c>
      <c r="N123" s="26">
        <f t="shared" si="111"/>
        <v>90.25</v>
      </c>
      <c r="O123" s="26">
        <f t="shared" si="112"/>
        <v>134.5600000000002</v>
      </c>
      <c r="P123" s="26">
        <f t="shared" si="113"/>
        <v>224.8100000000002</v>
      </c>
      <c r="Q123" s="26">
        <f t="shared" si="114"/>
        <v>14.993665329064811</v>
      </c>
      <c r="R123"/>
      <c r="S123"/>
      <c r="T123"/>
      <c r="U123"/>
      <c r="V123"/>
      <c r="W123">
        <v>150.09399999999999</v>
      </c>
      <c r="X123">
        <v>93.3</v>
      </c>
      <c r="Y123">
        <v>106</v>
      </c>
      <c r="Z123">
        <v>-1</v>
      </c>
      <c r="AA123">
        <v>-1</v>
      </c>
      <c r="AB123">
        <v>-1</v>
      </c>
      <c r="AC123">
        <v>-1</v>
      </c>
      <c r="AD123">
        <v>0</v>
      </c>
      <c r="AE123">
        <v>36</v>
      </c>
      <c r="AF123">
        <v>-1</v>
      </c>
      <c r="AG123">
        <v>1</v>
      </c>
      <c r="AH123" s="10">
        <f t="shared" si="103"/>
        <v>-101.00000000000001</v>
      </c>
      <c r="AI123" s="10">
        <f t="shared" si="104"/>
        <v>7.5999999999999943</v>
      </c>
      <c r="AJ123" s="10">
        <f t="shared" si="105"/>
        <v>10201.000000000004</v>
      </c>
      <c r="AK123" s="10">
        <f t="shared" si="106"/>
        <v>57.759999999999913</v>
      </c>
      <c r="AL123" s="10">
        <f t="shared" si="107"/>
        <v>10258.760000000004</v>
      </c>
      <c r="AM123" s="10">
        <f t="shared" si="108"/>
        <v>101.2855369734495</v>
      </c>
      <c r="AN123"/>
      <c r="AO123"/>
      <c r="AP123"/>
      <c r="AQ123"/>
      <c r="AR123"/>
      <c r="AS123">
        <v>144.25800000000001</v>
      </c>
      <c r="AT123">
        <v>105.2</v>
      </c>
      <c r="AU123">
        <v>92.2</v>
      </c>
      <c r="AV123">
        <v>-1</v>
      </c>
      <c r="AW123">
        <v>-1</v>
      </c>
      <c r="AX123">
        <v>-1</v>
      </c>
      <c r="AY123">
        <v>-1</v>
      </c>
      <c r="AZ123">
        <v>0</v>
      </c>
      <c r="BA123">
        <v>36</v>
      </c>
      <c r="BB123">
        <v>-1</v>
      </c>
      <c r="BC123">
        <v>1</v>
      </c>
      <c r="BD123" s="1">
        <f t="shared" si="97"/>
        <v>30.100000000000009</v>
      </c>
      <c r="BE123" s="1">
        <f t="shared" si="98"/>
        <v>-10.399999999999991</v>
      </c>
      <c r="BF123" s="1">
        <f t="shared" si="99"/>
        <v>906.01000000000056</v>
      </c>
      <c r="BG123" s="1">
        <f t="shared" si="100"/>
        <v>108.15999999999983</v>
      </c>
      <c r="BH123" s="1">
        <f t="shared" si="101"/>
        <v>1014.1700000000004</v>
      </c>
      <c r="BI123" s="1">
        <f t="shared" si="102"/>
        <v>31.846035860056435</v>
      </c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CK123">
        <v>153.262</v>
      </c>
      <c r="CL123">
        <v>146.30000000000001</v>
      </c>
      <c r="CM123">
        <v>102</v>
      </c>
      <c r="CN123">
        <v>93.1</v>
      </c>
      <c r="CO123">
        <v>127.1</v>
      </c>
      <c r="CP123">
        <v>58.8</v>
      </c>
      <c r="CQ123">
        <v>2</v>
      </c>
      <c r="CR123">
        <v>0</v>
      </c>
      <c r="CS123">
        <v>38</v>
      </c>
      <c r="CT123">
        <v>-2</v>
      </c>
      <c r="CU123">
        <v>1</v>
      </c>
      <c r="CV123" s="1">
        <f t="shared" si="72"/>
        <v>53.200000000000017</v>
      </c>
      <c r="CW123" s="1">
        <f t="shared" si="73"/>
        <v>-25.099999999999994</v>
      </c>
      <c r="CX123" s="1">
        <f t="shared" si="74"/>
        <v>2830.2400000000016</v>
      </c>
      <c r="CY123" s="1">
        <f t="shared" si="75"/>
        <v>630.00999999999976</v>
      </c>
      <c r="CZ123" s="1">
        <f t="shared" si="76"/>
        <v>3460.2500000000014</v>
      </c>
      <c r="DA123" s="1">
        <f t="shared" si="77"/>
        <v>58.823889704778971</v>
      </c>
      <c r="DB123"/>
      <c r="DC123"/>
      <c r="DD123"/>
      <c r="DE123"/>
      <c r="DF123"/>
      <c r="DX123"/>
      <c r="DY123"/>
      <c r="DZ123"/>
      <c r="EA123"/>
      <c r="EB123"/>
      <c r="EC123">
        <v>136.93899999999999</v>
      </c>
      <c r="ED123">
        <v>148.69999999999999</v>
      </c>
      <c r="EE123">
        <v>124.5</v>
      </c>
      <c r="EF123">
        <v>84.3</v>
      </c>
      <c r="EG123">
        <v>65</v>
      </c>
      <c r="EH123">
        <v>87.6</v>
      </c>
      <c r="EI123">
        <v>2</v>
      </c>
      <c r="EJ123">
        <v>0</v>
      </c>
      <c r="EK123">
        <v>31</v>
      </c>
      <c r="EL123">
        <v>0</v>
      </c>
      <c r="EM123">
        <v>1</v>
      </c>
      <c r="EN123" s="1">
        <f t="shared" si="85"/>
        <v>64.399999999999991</v>
      </c>
      <c r="EO123" s="1">
        <f t="shared" si="86"/>
        <v>59.5</v>
      </c>
      <c r="EP123" s="1">
        <f t="shared" si="87"/>
        <v>4147.3599999999988</v>
      </c>
      <c r="EQ123" s="1">
        <f t="shared" si="88"/>
        <v>3540.25</v>
      </c>
      <c r="ER123" s="1">
        <f t="shared" si="89"/>
        <v>7687.6099999999988</v>
      </c>
      <c r="ES123" s="1">
        <f t="shared" si="90"/>
        <v>87.679016874050305</v>
      </c>
      <c r="ET123"/>
      <c r="EU123"/>
      <c r="EV123"/>
      <c r="EW123"/>
      <c r="EX123"/>
      <c r="FP123"/>
      <c r="FQ123"/>
      <c r="FR123"/>
      <c r="FS123"/>
      <c r="FT123"/>
    </row>
    <row r="124" spans="1:176" x14ac:dyDescent="0.35">
      <c r="A124">
        <v>139.30199999999999</v>
      </c>
      <c r="B124">
        <v>138</v>
      </c>
      <c r="C124">
        <v>154.5</v>
      </c>
      <c r="D124">
        <v>148.4</v>
      </c>
      <c r="E124">
        <v>118.7</v>
      </c>
      <c r="F124">
        <v>37.299999999999997</v>
      </c>
      <c r="G124">
        <v>1</v>
      </c>
      <c r="H124">
        <v>1</v>
      </c>
      <c r="I124">
        <v>30</v>
      </c>
      <c r="J124">
        <v>1</v>
      </c>
      <c r="K124">
        <v>1</v>
      </c>
      <c r="L124" s="26">
        <f t="shared" si="109"/>
        <v>-10.400000000000006</v>
      </c>
      <c r="M124" s="26">
        <f t="shared" si="110"/>
        <v>35.799999999999997</v>
      </c>
      <c r="N124" s="26">
        <f t="shared" si="111"/>
        <v>108.16000000000012</v>
      </c>
      <c r="O124" s="26">
        <f t="shared" si="112"/>
        <v>1281.6399999999999</v>
      </c>
      <c r="P124" s="26">
        <f t="shared" si="113"/>
        <v>1389.8</v>
      </c>
      <c r="Q124" s="26">
        <f t="shared" si="114"/>
        <v>37.280021459221288</v>
      </c>
      <c r="R124"/>
      <c r="S124"/>
      <c r="T124"/>
      <c r="U124"/>
      <c r="V124"/>
      <c r="W124">
        <v>150.48599999999999</v>
      </c>
      <c r="X124">
        <v>134.69999999999999</v>
      </c>
      <c r="Y124">
        <v>110.2</v>
      </c>
      <c r="Z124">
        <v>93.3</v>
      </c>
      <c r="AA124">
        <v>106</v>
      </c>
      <c r="AB124">
        <v>41.5</v>
      </c>
      <c r="AC124">
        <v>1</v>
      </c>
      <c r="AD124">
        <v>1</v>
      </c>
      <c r="AE124">
        <v>37</v>
      </c>
      <c r="AF124">
        <v>1</v>
      </c>
      <c r="AG124">
        <v>1</v>
      </c>
      <c r="AH124" s="10">
        <f t="shared" si="103"/>
        <v>41.399999999999991</v>
      </c>
      <c r="AI124" s="10">
        <f t="shared" si="104"/>
        <v>4.2000000000000028</v>
      </c>
      <c r="AJ124" s="10">
        <f t="shared" si="105"/>
        <v>1713.9599999999994</v>
      </c>
      <c r="AK124" s="10">
        <f t="shared" si="106"/>
        <v>17.640000000000025</v>
      </c>
      <c r="AL124" s="10">
        <f t="shared" si="107"/>
        <v>1731.5999999999995</v>
      </c>
      <c r="AM124" s="10">
        <f t="shared" si="108"/>
        <v>41.61249812255928</v>
      </c>
      <c r="AN124"/>
      <c r="AO124"/>
      <c r="AP124"/>
      <c r="AQ124"/>
      <c r="AR124"/>
      <c r="AS124">
        <v>144.63399999999999</v>
      </c>
      <c r="AT124">
        <v>102.6</v>
      </c>
      <c r="AU124">
        <v>97.3</v>
      </c>
      <c r="AV124">
        <v>105.2</v>
      </c>
      <c r="AW124">
        <v>92.2</v>
      </c>
      <c r="AX124">
        <v>5.7</v>
      </c>
      <c r="AY124">
        <v>1</v>
      </c>
      <c r="AZ124">
        <v>1</v>
      </c>
      <c r="BA124">
        <v>37</v>
      </c>
      <c r="BB124">
        <v>1</v>
      </c>
      <c r="BC124">
        <v>1</v>
      </c>
      <c r="BD124" s="1">
        <f t="shared" si="97"/>
        <v>-2.6000000000000085</v>
      </c>
      <c r="BE124" s="1">
        <f t="shared" si="98"/>
        <v>5.0999999999999943</v>
      </c>
      <c r="BF124" s="1">
        <f t="shared" si="99"/>
        <v>6.7600000000000442</v>
      </c>
      <c r="BG124" s="1">
        <f t="shared" si="100"/>
        <v>26.009999999999941</v>
      </c>
      <c r="BH124" s="1">
        <f t="shared" si="101"/>
        <v>32.769999999999982</v>
      </c>
      <c r="BI124" s="1">
        <f t="shared" si="102"/>
        <v>5.724508712544683</v>
      </c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CK124">
        <v>153.46199999999999</v>
      </c>
      <c r="CL124">
        <v>153.19999999999999</v>
      </c>
      <c r="CM124">
        <v>96.6</v>
      </c>
      <c r="CN124">
        <v>146.30000000000001</v>
      </c>
      <c r="CO124">
        <v>102</v>
      </c>
      <c r="CP124">
        <v>8.6999999999999993</v>
      </c>
      <c r="CQ124">
        <v>1</v>
      </c>
      <c r="CR124">
        <v>0</v>
      </c>
      <c r="CS124">
        <v>38</v>
      </c>
      <c r="CT124">
        <v>-2</v>
      </c>
      <c r="CU124">
        <v>1</v>
      </c>
      <c r="CV124" s="1">
        <f t="shared" si="72"/>
        <v>6.8999999999999773</v>
      </c>
      <c r="CW124" s="1">
        <f t="shared" si="73"/>
        <v>-5.4000000000000057</v>
      </c>
      <c r="CX124" s="1">
        <f t="shared" si="74"/>
        <v>47.609999999999687</v>
      </c>
      <c r="CY124" s="1">
        <f t="shared" si="75"/>
        <v>29.160000000000061</v>
      </c>
      <c r="CZ124" s="1">
        <f t="shared" si="76"/>
        <v>76.769999999999754</v>
      </c>
      <c r="DA124" s="1">
        <f t="shared" si="77"/>
        <v>8.7618491199061257</v>
      </c>
      <c r="DB124"/>
      <c r="DC124"/>
      <c r="DD124"/>
      <c r="DE124"/>
      <c r="DF124"/>
      <c r="DX124"/>
      <c r="DY124"/>
      <c r="DZ124"/>
      <c r="EA124"/>
      <c r="EB124"/>
      <c r="EC124">
        <v>137.07499999999999</v>
      </c>
      <c r="ED124">
        <v>149.19999999999999</v>
      </c>
      <c r="EE124">
        <v>171.9</v>
      </c>
      <c r="EF124">
        <v>148.69999999999999</v>
      </c>
      <c r="EG124">
        <v>124.5</v>
      </c>
      <c r="EH124">
        <v>47.4</v>
      </c>
      <c r="EI124">
        <v>2</v>
      </c>
      <c r="EJ124">
        <v>0</v>
      </c>
      <c r="EK124">
        <v>31</v>
      </c>
      <c r="EL124">
        <v>0</v>
      </c>
      <c r="EM124">
        <v>1</v>
      </c>
      <c r="EN124" s="1">
        <f t="shared" si="85"/>
        <v>0.5</v>
      </c>
      <c r="EO124" s="1">
        <f t="shared" si="86"/>
        <v>47.400000000000006</v>
      </c>
      <c r="EP124" s="1">
        <f t="shared" si="87"/>
        <v>0.25</v>
      </c>
      <c r="EQ124" s="1">
        <f t="shared" si="88"/>
        <v>2246.7600000000007</v>
      </c>
      <c r="ER124" s="1">
        <f t="shared" si="89"/>
        <v>2247.0100000000007</v>
      </c>
      <c r="ES124" s="1">
        <f t="shared" si="90"/>
        <v>47.402637057446505</v>
      </c>
      <c r="ET124"/>
      <c r="EU124"/>
      <c r="EV124"/>
      <c r="EW124"/>
      <c r="EX124"/>
      <c r="FP124"/>
      <c r="FQ124"/>
      <c r="FR124"/>
      <c r="FS124"/>
      <c r="FT124"/>
    </row>
    <row r="125" spans="1:176" x14ac:dyDescent="0.35">
      <c r="A125">
        <v>139.542</v>
      </c>
      <c r="B125">
        <v>137.80000000000001</v>
      </c>
      <c r="C125">
        <v>150.30000000000001</v>
      </c>
      <c r="D125">
        <v>138</v>
      </c>
      <c r="E125">
        <v>154.5</v>
      </c>
      <c r="F125">
        <v>4.2</v>
      </c>
      <c r="G125">
        <v>1</v>
      </c>
      <c r="H125">
        <v>0</v>
      </c>
      <c r="I125">
        <v>30</v>
      </c>
      <c r="J125">
        <v>-2</v>
      </c>
      <c r="K125">
        <v>1</v>
      </c>
      <c r="L125" s="26">
        <f t="shared" si="109"/>
        <v>-0.19999999999998863</v>
      </c>
      <c r="M125" s="26">
        <f t="shared" si="110"/>
        <v>-4.1999999999999886</v>
      </c>
      <c r="N125" s="26">
        <f t="shared" si="111"/>
        <v>3.9999999999995456E-2</v>
      </c>
      <c r="O125" s="26">
        <f t="shared" si="112"/>
        <v>17.639999999999905</v>
      </c>
      <c r="P125" s="26">
        <f t="shared" si="113"/>
        <v>17.6799999999999</v>
      </c>
      <c r="Q125" s="26">
        <f t="shared" si="114"/>
        <v>4.2047592083257159</v>
      </c>
      <c r="R125"/>
      <c r="S125"/>
      <c r="T125"/>
      <c r="U125"/>
      <c r="V125"/>
      <c r="W125">
        <v>154.262</v>
      </c>
      <c r="X125">
        <v>89.1</v>
      </c>
      <c r="Y125">
        <v>145.4</v>
      </c>
      <c r="Z125">
        <v>-1</v>
      </c>
      <c r="AA125">
        <v>-1</v>
      </c>
      <c r="AB125">
        <v>-1</v>
      </c>
      <c r="AC125">
        <v>-1</v>
      </c>
      <c r="AD125">
        <v>0</v>
      </c>
      <c r="AE125">
        <v>37</v>
      </c>
      <c r="AF125">
        <v>-1</v>
      </c>
      <c r="AG125">
        <v>1</v>
      </c>
      <c r="AH125" s="10">
        <f t="shared" si="103"/>
        <v>-45.599999999999994</v>
      </c>
      <c r="AI125" s="10">
        <f t="shared" si="104"/>
        <v>35.200000000000003</v>
      </c>
      <c r="AJ125" s="10">
        <f t="shared" si="105"/>
        <v>2079.3599999999997</v>
      </c>
      <c r="AK125" s="10">
        <f t="shared" si="106"/>
        <v>1239.0400000000002</v>
      </c>
      <c r="AL125" s="10">
        <f t="shared" si="107"/>
        <v>3318.3999999999996</v>
      </c>
      <c r="AM125" s="10">
        <f t="shared" si="108"/>
        <v>57.605555287663009</v>
      </c>
      <c r="AN125"/>
      <c r="AO125"/>
      <c r="AP125"/>
      <c r="AQ125"/>
      <c r="AR125"/>
      <c r="AS125">
        <v>147.23400000000001</v>
      </c>
      <c r="AT125">
        <v>107.1</v>
      </c>
      <c r="AU125">
        <v>78.400000000000006</v>
      </c>
      <c r="AV125">
        <v>-1</v>
      </c>
      <c r="AW125">
        <v>-1</v>
      </c>
      <c r="AX125">
        <v>-1</v>
      </c>
      <c r="AY125">
        <v>-1</v>
      </c>
      <c r="AZ125">
        <v>0</v>
      </c>
      <c r="BA125">
        <v>37</v>
      </c>
      <c r="BB125">
        <v>-1</v>
      </c>
      <c r="BC125">
        <v>1</v>
      </c>
      <c r="BD125" s="1">
        <f t="shared" si="97"/>
        <v>4.5</v>
      </c>
      <c r="BE125" s="1">
        <f t="shared" si="98"/>
        <v>-18.899999999999991</v>
      </c>
      <c r="BF125" s="1">
        <f t="shared" si="99"/>
        <v>20.25</v>
      </c>
      <c r="BG125" s="1">
        <f t="shared" si="100"/>
        <v>357.2099999999997</v>
      </c>
      <c r="BH125" s="1">
        <f t="shared" si="101"/>
        <v>377.4599999999997</v>
      </c>
      <c r="BI125" s="1">
        <f t="shared" si="102"/>
        <v>19.428329830430606</v>
      </c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CK125">
        <v>156.166</v>
      </c>
      <c r="CL125">
        <v>93.3</v>
      </c>
      <c r="CM125">
        <v>92</v>
      </c>
      <c r="CN125">
        <v>-1</v>
      </c>
      <c r="CO125">
        <v>-1</v>
      </c>
      <c r="CP125">
        <v>-1</v>
      </c>
      <c r="CQ125">
        <v>-1</v>
      </c>
      <c r="CR125">
        <v>0</v>
      </c>
      <c r="CS125">
        <v>38</v>
      </c>
      <c r="CT125">
        <v>-1</v>
      </c>
      <c r="CU125">
        <v>1</v>
      </c>
      <c r="CV125" s="1">
        <f t="shared" si="72"/>
        <v>-59.899999999999991</v>
      </c>
      <c r="CW125" s="1">
        <f t="shared" si="73"/>
        <v>-4.5999999999999943</v>
      </c>
      <c r="CX125" s="1">
        <f t="shared" si="74"/>
        <v>3588.0099999999989</v>
      </c>
      <c r="CY125" s="1">
        <f t="shared" si="75"/>
        <v>21.159999999999947</v>
      </c>
      <c r="CZ125" s="1">
        <f t="shared" si="76"/>
        <v>3609.1699999999987</v>
      </c>
      <c r="DA125" s="1">
        <f t="shared" si="77"/>
        <v>60.076368065987467</v>
      </c>
      <c r="DB125"/>
      <c r="DC125"/>
      <c r="DD125"/>
      <c r="DE125"/>
      <c r="DF125"/>
      <c r="DX125"/>
      <c r="DY125"/>
      <c r="DZ125"/>
      <c r="EA125"/>
      <c r="EB125"/>
      <c r="EC125">
        <v>137.179</v>
      </c>
      <c r="ED125">
        <v>148.69999999999999</v>
      </c>
      <c r="EE125">
        <v>171.9</v>
      </c>
      <c r="EF125">
        <v>149.19999999999999</v>
      </c>
      <c r="EG125">
        <v>171.9</v>
      </c>
      <c r="EH125">
        <v>0.5</v>
      </c>
      <c r="EI125">
        <v>1</v>
      </c>
      <c r="EJ125">
        <v>1</v>
      </c>
      <c r="EK125">
        <v>32</v>
      </c>
      <c r="EL125">
        <v>1</v>
      </c>
      <c r="EM125">
        <v>1</v>
      </c>
      <c r="EN125" s="1">
        <f t="shared" si="85"/>
        <v>-0.5</v>
      </c>
      <c r="EO125" s="1">
        <f t="shared" si="86"/>
        <v>0</v>
      </c>
      <c r="EP125" s="1">
        <f t="shared" si="87"/>
        <v>0.25</v>
      </c>
      <c r="EQ125" s="1">
        <f t="shared" si="88"/>
        <v>0</v>
      </c>
      <c r="ER125" s="1">
        <f t="shared" si="89"/>
        <v>0.25</v>
      </c>
      <c r="ES125" s="1">
        <f t="shared" si="90"/>
        <v>0.5</v>
      </c>
      <c r="ET125"/>
      <c r="EU125"/>
      <c r="EV125"/>
      <c r="EW125"/>
      <c r="EX125"/>
      <c r="FP125"/>
      <c r="FQ125"/>
      <c r="FR125"/>
      <c r="FS125"/>
      <c r="FT125"/>
    </row>
    <row r="126" spans="1:176" x14ac:dyDescent="0.35">
      <c r="A126">
        <v>139.59800000000001</v>
      </c>
      <c r="B126">
        <v>131.1</v>
      </c>
      <c r="C126">
        <v>124.5</v>
      </c>
      <c r="D126">
        <v>137.80000000000001</v>
      </c>
      <c r="E126">
        <v>150.30000000000001</v>
      </c>
      <c r="F126">
        <v>26.7</v>
      </c>
      <c r="G126">
        <v>1</v>
      </c>
      <c r="H126">
        <v>0</v>
      </c>
      <c r="I126">
        <v>30</v>
      </c>
      <c r="J126">
        <v>-2</v>
      </c>
      <c r="K126">
        <v>1</v>
      </c>
      <c r="L126" s="26">
        <f t="shared" si="109"/>
        <v>-6.7000000000000171</v>
      </c>
      <c r="M126" s="26">
        <f t="shared" si="110"/>
        <v>-25.800000000000011</v>
      </c>
      <c r="N126" s="26">
        <f t="shared" si="111"/>
        <v>44.890000000000228</v>
      </c>
      <c r="O126" s="26">
        <f t="shared" si="112"/>
        <v>665.64000000000055</v>
      </c>
      <c r="P126" s="26">
        <f t="shared" si="113"/>
        <v>710.53000000000077</v>
      </c>
      <c r="Q126" s="26">
        <f t="shared" si="114"/>
        <v>26.655768606438659</v>
      </c>
      <c r="R126"/>
      <c r="S126"/>
      <c r="T126"/>
      <c r="U126"/>
      <c r="V126"/>
      <c r="W126">
        <v>154.64599999999999</v>
      </c>
      <c r="X126">
        <v>100</v>
      </c>
      <c r="Y126">
        <v>134.9</v>
      </c>
      <c r="Z126">
        <v>89.1</v>
      </c>
      <c r="AA126">
        <v>145.4</v>
      </c>
      <c r="AB126">
        <v>15.1</v>
      </c>
      <c r="AC126">
        <v>1</v>
      </c>
      <c r="AD126">
        <v>1</v>
      </c>
      <c r="AE126">
        <v>38</v>
      </c>
      <c r="AF126">
        <v>1</v>
      </c>
      <c r="AG126">
        <v>1</v>
      </c>
      <c r="AH126" s="10">
        <f t="shared" si="103"/>
        <v>10.900000000000006</v>
      </c>
      <c r="AI126" s="10">
        <f t="shared" si="104"/>
        <v>-10.5</v>
      </c>
      <c r="AJ126" s="10">
        <f t="shared" si="105"/>
        <v>118.81000000000013</v>
      </c>
      <c r="AK126" s="10">
        <f t="shared" si="106"/>
        <v>110.25</v>
      </c>
      <c r="AL126" s="10">
        <f t="shared" si="107"/>
        <v>229.06000000000012</v>
      </c>
      <c r="AM126" s="10">
        <f t="shared" si="108"/>
        <v>15.134728276384751</v>
      </c>
      <c r="AN126"/>
      <c r="AO126"/>
      <c r="AP126"/>
      <c r="AQ126"/>
      <c r="AR126"/>
      <c r="AS126">
        <v>147.59399999999999</v>
      </c>
      <c r="AT126">
        <v>93.3</v>
      </c>
      <c r="AU126">
        <v>88.8</v>
      </c>
      <c r="AV126">
        <v>107.1</v>
      </c>
      <c r="AW126">
        <v>78.400000000000006</v>
      </c>
      <c r="AX126">
        <v>17.3</v>
      </c>
      <c r="AY126">
        <v>1</v>
      </c>
      <c r="AZ126">
        <v>1</v>
      </c>
      <c r="BA126">
        <v>38</v>
      </c>
      <c r="BB126">
        <v>1</v>
      </c>
      <c r="BC126">
        <v>1</v>
      </c>
      <c r="BD126" s="1">
        <f t="shared" si="97"/>
        <v>-13.799999999999997</v>
      </c>
      <c r="BE126" s="1">
        <f t="shared" si="98"/>
        <v>10.399999999999991</v>
      </c>
      <c r="BF126" s="1">
        <f t="shared" si="99"/>
        <v>190.43999999999991</v>
      </c>
      <c r="BG126" s="1">
        <f t="shared" si="100"/>
        <v>108.15999999999983</v>
      </c>
      <c r="BH126" s="1">
        <f t="shared" si="101"/>
        <v>298.59999999999974</v>
      </c>
      <c r="BI126" s="1">
        <f t="shared" si="102"/>
        <v>17.280046296234271</v>
      </c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CK126">
        <v>156.63</v>
      </c>
      <c r="CL126">
        <v>102.6</v>
      </c>
      <c r="CM126">
        <v>110</v>
      </c>
      <c r="CN126">
        <v>93.3</v>
      </c>
      <c r="CO126">
        <v>92</v>
      </c>
      <c r="CP126">
        <v>20.3</v>
      </c>
      <c r="CQ126">
        <v>1</v>
      </c>
      <c r="CR126">
        <v>1</v>
      </c>
      <c r="CS126">
        <v>39</v>
      </c>
      <c r="CT126">
        <v>1</v>
      </c>
      <c r="CU126">
        <v>1</v>
      </c>
      <c r="CV126" s="1">
        <f t="shared" si="72"/>
        <v>9.2999999999999972</v>
      </c>
      <c r="CW126" s="1">
        <f t="shared" si="73"/>
        <v>18</v>
      </c>
      <c r="CX126" s="1">
        <f t="shared" si="74"/>
        <v>86.489999999999952</v>
      </c>
      <c r="CY126" s="1">
        <f t="shared" si="75"/>
        <v>324</v>
      </c>
      <c r="CZ126" s="1">
        <f t="shared" si="76"/>
        <v>410.48999999999995</v>
      </c>
      <c r="DA126" s="1">
        <f t="shared" si="77"/>
        <v>20.260552805883652</v>
      </c>
      <c r="DB126"/>
      <c r="DC126"/>
      <c r="DD126"/>
      <c r="DE126"/>
      <c r="DF126"/>
      <c r="DX126"/>
      <c r="DY126"/>
      <c r="DZ126"/>
      <c r="EA126"/>
      <c r="EB126"/>
      <c r="EC126">
        <v>140.363</v>
      </c>
      <c r="ED126">
        <v>102.6</v>
      </c>
      <c r="EE126">
        <v>143.80000000000001</v>
      </c>
      <c r="EF126">
        <v>-1</v>
      </c>
      <c r="EG126">
        <v>-1</v>
      </c>
      <c r="EH126">
        <v>-1</v>
      </c>
      <c r="EI126">
        <v>-1</v>
      </c>
      <c r="EJ126">
        <v>0</v>
      </c>
      <c r="EK126">
        <v>32</v>
      </c>
      <c r="EL126">
        <v>-1</v>
      </c>
      <c r="EM126">
        <v>1</v>
      </c>
      <c r="EN126" s="1">
        <f t="shared" si="85"/>
        <v>-46.099999999999994</v>
      </c>
      <c r="EO126" s="1">
        <f t="shared" si="86"/>
        <v>-28.099999999999994</v>
      </c>
      <c r="EP126" s="1">
        <f t="shared" si="87"/>
        <v>2125.2099999999996</v>
      </c>
      <c r="EQ126" s="1">
        <f t="shared" si="88"/>
        <v>789.60999999999967</v>
      </c>
      <c r="ER126" s="1">
        <f t="shared" si="89"/>
        <v>2914.8199999999993</v>
      </c>
      <c r="ES126" s="1">
        <f t="shared" si="90"/>
        <v>53.989072968518357</v>
      </c>
      <c r="ET126"/>
      <c r="EU126"/>
      <c r="EV126"/>
      <c r="EW126"/>
      <c r="EX126"/>
      <c r="FP126"/>
      <c r="FQ126"/>
      <c r="FR126"/>
      <c r="FS126"/>
      <c r="FT126"/>
    </row>
    <row r="127" spans="1:176" x14ac:dyDescent="0.35">
      <c r="A127">
        <v>139.678</v>
      </c>
      <c r="B127">
        <v>117.8</v>
      </c>
      <c r="C127">
        <v>63.9</v>
      </c>
      <c r="D127">
        <v>131.1</v>
      </c>
      <c r="E127">
        <v>124.5</v>
      </c>
      <c r="F127">
        <v>62</v>
      </c>
      <c r="G127">
        <v>2</v>
      </c>
      <c r="H127">
        <v>0</v>
      </c>
      <c r="I127">
        <v>30</v>
      </c>
      <c r="J127">
        <v>-2</v>
      </c>
      <c r="K127">
        <v>1</v>
      </c>
      <c r="L127" s="26">
        <f t="shared" si="109"/>
        <v>-13.299999999999997</v>
      </c>
      <c r="M127" s="26">
        <f t="shared" si="110"/>
        <v>-60.6</v>
      </c>
      <c r="N127" s="26">
        <f t="shared" si="111"/>
        <v>176.88999999999993</v>
      </c>
      <c r="O127" s="26">
        <f t="shared" si="112"/>
        <v>3672.36</v>
      </c>
      <c r="P127" s="26">
        <f t="shared" si="113"/>
        <v>3849.25</v>
      </c>
      <c r="Q127" s="26">
        <f t="shared" si="114"/>
        <v>62.042324263360733</v>
      </c>
      <c r="R127"/>
      <c r="S127"/>
      <c r="T127"/>
      <c r="U127"/>
      <c r="V127"/>
      <c r="W127">
        <v>158.405</v>
      </c>
      <c r="X127">
        <v>107.1</v>
      </c>
      <c r="Y127">
        <v>130.69999999999999</v>
      </c>
      <c r="Z127">
        <v>-1</v>
      </c>
      <c r="AA127">
        <v>-1</v>
      </c>
      <c r="AB127">
        <v>-1</v>
      </c>
      <c r="AC127">
        <v>-1</v>
      </c>
      <c r="AD127">
        <v>0</v>
      </c>
      <c r="AE127">
        <v>38</v>
      </c>
      <c r="AF127">
        <v>-1</v>
      </c>
      <c r="AG127">
        <v>1</v>
      </c>
      <c r="AH127" s="10">
        <f t="shared" si="103"/>
        <v>7.0999999999999943</v>
      </c>
      <c r="AI127" s="10">
        <f t="shared" si="104"/>
        <v>-4.2000000000000171</v>
      </c>
      <c r="AJ127" s="10">
        <f t="shared" si="105"/>
        <v>50.409999999999918</v>
      </c>
      <c r="AK127" s="10">
        <f t="shared" si="106"/>
        <v>17.640000000000143</v>
      </c>
      <c r="AL127" s="10">
        <f t="shared" si="107"/>
        <v>68.050000000000068</v>
      </c>
      <c r="AM127" s="10">
        <f t="shared" si="108"/>
        <v>8.2492423894561409</v>
      </c>
      <c r="AN127"/>
      <c r="AO127"/>
      <c r="AP127"/>
      <c r="AQ127"/>
      <c r="AR127"/>
      <c r="AS127">
        <v>151.87299999999999</v>
      </c>
      <c r="AT127">
        <v>70.5</v>
      </c>
      <c r="AU127">
        <v>109.1</v>
      </c>
      <c r="AV127">
        <v>-1</v>
      </c>
      <c r="AW127">
        <v>-1</v>
      </c>
      <c r="AX127">
        <v>-1</v>
      </c>
      <c r="AY127">
        <v>-1</v>
      </c>
      <c r="AZ127">
        <v>0</v>
      </c>
      <c r="BA127">
        <v>38</v>
      </c>
      <c r="BB127">
        <v>-1</v>
      </c>
      <c r="BC127">
        <v>1</v>
      </c>
      <c r="BD127" s="1">
        <f t="shared" si="97"/>
        <v>-22.799999999999997</v>
      </c>
      <c r="BE127" s="1">
        <f t="shared" si="98"/>
        <v>20.299999999999997</v>
      </c>
      <c r="BF127" s="1">
        <f t="shared" si="99"/>
        <v>519.83999999999992</v>
      </c>
      <c r="BG127" s="1">
        <f t="shared" si="100"/>
        <v>412.08999999999986</v>
      </c>
      <c r="BH127" s="1">
        <f t="shared" si="101"/>
        <v>931.92999999999984</v>
      </c>
      <c r="BI127" s="1">
        <f t="shared" si="102"/>
        <v>30.527528560301107</v>
      </c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CK127">
        <v>159.71</v>
      </c>
      <c r="CL127">
        <v>89.1</v>
      </c>
      <c r="CM127">
        <v>108.7</v>
      </c>
      <c r="CN127">
        <v>-1</v>
      </c>
      <c r="CO127">
        <v>-1</v>
      </c>
      <c r="CP127">
        <v>-1</v>
      </c>
      <c r="CQ127">
        <v>-1</v>
      </c>
      <c r="CR127">
        <v>0</v>
      </c>
      <c r="CS127">
        <v>39</v>
      </c>
      <c r="CT127">
        <v>-1</v>
      </c>
      <c r="CU127">
        <v>1</v>
      </c>
      <c r="CV127" s="1">
        <f t="shared" si="72"/>
        <v>-13.5</v>
      </c>
      <c r="CW127" s="1">
        <f t="shared" si="73"/>
        <v>-1.2999999999999972</v>
      </c>
      <c r="CX127" s="1">
        <f t="shared" si="74"/>
        <v>182.25</v>
      </c>
      <c r="CY127" s="1">
        <f t="shared" si="75"/>
        <v>1.6899999999999926</v>
      </c>
      <c r="CZ127" s="1">
        <f t="shared" si="76"/>
        <v>183.94</v>
      </c>
      <c r="DA127" s="1">
        <f t="shared" si="77"/>
        <v>13.56244815658294</v>
      </c>
      <c r="DB127"/>
      <c r="DC127"/>
      <c r="DD127"/>
      <c r="DE127"/>
      <c r="DF127"/>
      <c r="DX127"/>
      <c r="DY127"/>
      <c r="DZ127"/>
      <c r="EA127"/>
      <c r="EB127"/>
      <c r="EC127">
        <v>140.81899999999999</v>
      </c>
      <c r="ED127">
        <v>152.19999999999999</v>
      </c>
      <c r="EE127">
        <v>119.6</v>
      </c>
      <c r="EF127">
        <v>102.6</v>
      </c>
      <c r="EG127">
        <v>143.80000000000001</v>
      </c>
      <c r="EH127">
        <v>55.3</v>
      </c>
      <c r="EI127">
        <v>2</v>
      </c>
      <c r="EJ127">
        <v>0</v>
      </c>
      <c r="EK127">
        <v>32</v>
      </c>
      <c r="EL127">
        <v>0</v>
      </c>
      <c r="EM127">
        <v>1</v>
      </c>
      <c r="EN127" s="1">
        <f t="shared" si="85"/>
        <v>49.599999999999994</v>
      </c>
      <c r="EO127" s="1">
        <f t="shared" si="86"/>
        <v>-24.200000000000017</v>
      </c>
      <c r="EP127" s="1">
        <f t="shared" si="87"/>
        <v>2460.1599999999994</v>
      </c>
      <c r="EQ127" s="1">
        <f t="shared" si="88"/>
        <v>585.64000000000078</v>
      </c>
      <c r="ER127" s="1">
        <f t="shared" si="89"/>
        <v>3045.8</v>
      </c>
      <c r="ES127" s="1">
        <f t="shared" si="90"/>
        <v>55.188766972999133</v>
      </c>
      <c r="ET127"/>
      <c r="EU127"/>
      <c r="EV127"/>
      <c r="EW127"/>
      <c r="EX127"/>
      <c r="FP127"/>
      <c r="FQ127"/>
      <c r="FR127"/>
      <c r="FS127"/>
      <c r="FT127"/>
    </row>
    <row r="128" spans="1:176" x14ac:dyDescent="0.35">
      <c r="A128">
        <v>143.25399999999999</v>
      </c>
      <c r="B128">
        <v>100.9</v>
      </c>
      <c r="C128">
        <v>119.3</v>
      </c>
      <c r="D128">
        <v>-1</v>
      </c>
      <c r="E128">
        <v>-1</v>
      </c>
      <c r="F128">
        <v>-1</v>
      </c>
      <c r="G128">
        <v>-1</v>
      </c>
      <c r="H128">
        <v>0</v>
      </c>
      <c r="I128">
        <v>30</v>
      </c>
      <c r="J128">
        <v>-1</v>
      </c>
      <c r="K128">
        <v>1</v>
      </c>
      <c r="L128" s="26">
        <f t="shared" si="109"/>
        <v>-16.899999999999991</v>
      </c>
      <c r="M128" s="26">
        <f t="shared" si="110"/>
        <v>55.4</v>
      </c>
      <c r="N128" s="26">
        <f t="shared" si="111"/>
        <v>285.60999999999973</v>
      </c>
      <c r="O128" s="26">
        <f t="shared" si="112"/>
        <v>3069.16</v>
      </c>
      <c r="P128" s="26">
        <f t="shared" si="113"/>
        <v>3354.7699999999995</v>
      </c>
      <c r="Q128" s="26">
        <f t="shared" si="114"/>
        <v>57.920376379992554</v>
      </c>
      <c r="R128"/>
      <c r="S128"/>
      <c r="T128"/>
      <c r="U128"/>
      <c r="V128"/>
      <c r="W128">
        <v>158.82900000000001</v>
      </c>
      <c r="X128">
        <v>189.1</v>
      </c>
      <c r="Y128">
        <v>113.6</v>
      </c>
      <c r="Z128">
        <v>107.1</v>
      </c>
      <c r="AA128">
        <v>130.69999999999999</v>
      </c>
      <c r="AB128">
        <v>83.7</v>
      </c>
      <c r="AC128">
        <v>2</v>
      </c>
      <c r="AD128">
        <v>0</v>
      </c>
      <c r="AE128">
        <v>38</v>
      </c>
      <c r="AF128">
        <v>0</v>
      </c>
      <c r="AG128">
        <v>1</v>
      </c>
      <c r="AH128" s="10">
        <f t="shared" si="103"/>
        <v>82</v>
      </c>
      <c r="AI128" s="10">
        <f t="shared" si="104"/>
        <v>-17.099999999999994</v>
      </c>
      <c r="AJ128" s="10">
        <f t="shared" si="105"/>
        <v>6724</v>
      </c>
      <c r="AK128" s="10">
        <f t="shared" si="106"/>
        <v>292.4099999999998</v>
      </c>
      <c r="AL128" s="10">
        <f t="shared" si="107"/>
        <v>7016.41</v>
      </c>
      <c r="AM128" s="10">
        <f t="shared" si="108"/>
        <v>83.764013752923759</v>
      </c>
      <c r="AN128"/>
      <c r="AO128"/>
      <c r="AP128"/>
      <c r="AQ128"/>
      <c r="AR128"/>
      <c r="AS128">
        <v>152.321</v>
      </c>
      <c r="AT128">
        <v>81.5</v>
      </c>
      <c r="AU128">
        <v>108.9</v>
      </c>
      <c r="AV128">
        <v>70.5</v>
      </c>
      <c r="AW128">
        <v>109.1</v>
      </c>
      <c r="AX128">
        <v>10.9</v>
      </c>
      <c r="AY128">
        <v>1</v>
      </c>
      <c r="AZ128">
        <v>1</v>
      </c>
      <c r="BA128">
        <v>39</v>
      </c>
      <c r="BB128">
        <v>1</v>
      </c>
      <c r="BC128">
        <v>1</v>
      </c>
      <c r="BD128" s="1">
        <f t="shared" si="97"/>
        <v>11</v>
      </c>
      <c r="BE128" s="1">
        <f t="shared" si="98"/>
        <v>-0.19999999999998863</v>
      </c>
      <c r="BF128" s="1">
        <f t="shared" si="99"/>
        <v>121</v>
      </c>
      <c r="BG128" s="1">
        <f t="shared" si="100"/>
        <v>3.9999999999995456E-2</v>
      </c>
      <c r="BH128" s="1">
        <f t="shared" si="101"/>
        <v>121.03999999999999</v>
      </c>
      <c r="BI128" s="1">
        <f t="shared" si="102"/>
        <v>11.001818031580052</v>
      </c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CK128">
        <v>160.20599999999999</v>
      </c>
      <c r="CL128">
        <v>166.7</v>
      </c>
      <c r="CM128">
        <v>110.9</v>
      </c>
      <c r="CN128">
        <v>89.1</v>
      </c>
      <c r="CO128">
        <v>108.7</v>
      </c>
      <c r="CP128">
        <v>77.7</v>
      </c>
      <c r="CQ128">
        <v>2</v>
      </c>
      <c r="CR128">
        <v>0</v>
      </c>
      <c r="CS128">
        <v>39</v>
      </c>
      <c r="CT128">
        <v>0</v>
      </c>
      <c r="CU128">
        <v>1</v>
      </c>
      <c r="CV128" s="1">
        <f t="shared" si="72"/>
        <v>77.599999999999994</v>
      </c>
      <c r="CW128" s="1">
        <f t="shared" si="73"/>
        <v>2.2000000000000028</v>
      </c>
      <c r="CX128" s="1">
        <f t="shared" si="74"/>
        <v>6021.7599999999993</v>
      </c>
      <c r="CY128" s="1">
        <f t="shared" si="75"/>
        <v>4.8400000000000123</v>
      </c>
      <c r="CZ128" s="1">
        <f t="shared" si="76"/>
        <v>6026.5999999999995</v>
      </c>
      <c r="DA128" s="1">
        <f t="shared" si="77"/>
        <v>77.631179303164004</v>
      </c>
      <c r="DB128"/>
      <c r="DC128"/>
      <c r="DD128"/>
      <c r="DE128"/>
      <c r="DF128"/>
      <c r="DX128"/>
      <c r="DY128"/>
      <c r="DZ128"/>
      <c r="EA128"/>
      <c r="EB128"/>
      <c r="EC128">
        <v>141.37100000000001</v>
      </c>
      <c r="ED128">
        <v>157.9</v>
      </c>
      <c r="EE128">
        <v>110.2</v>
      </c>
      <c r="EF128">
        <v>152.19999999999999</v>
      </c>
      <c r="EG128">
        <v>119.6</v>
      </c>
      <c r="EH128">
        <v>11</v>
      </c>
      <c r="EI128">
        <v>1</v>
      </c>
      <c r="EJ128">
        <v>1</v>
      </c>
      <c r="EK128">
        <v>33</v>
      </c>
      <c r="EL128">
        <v>1</v>
      </c>
      <c r="EM128">
        <v>1</v>
      </c>
      <c r="EN128" s="1">
        <f t="shared" si="85"/>
        <v>5.7000000000000171</v>
      </c>
      <c r="EO128" s="1">
        <f t="shared" si="86"/>
        <v>-9.3999999999999915</v>
      </c>
      <c r="EP128" s="1">
        <f t="shared" si="87"/>
        <v>32.490000000000194</v>
      </c>
      <c r="EQ128" s="1">
        <f t="shared" si="88"/>
        <v>88.359999999999843</v>
      </c>
      <c r="ER128" s="1">
        <f t="shared" si="89"/>
        <v>120.85000000000004</v>
      </c>
      <c r="ES128" s="1">
        <f t="shared" si="90"/>
        <v>10.993179703798171</v>
      </c>
      <c r="ET128"/>
      <c r="EU128"/>
      <c r="EV128"/>
      <c r="EW128"/>
      <c r="EX128"/>
      <c r="FP128"/>
      <c r="FQ128"/>
      <c r="FR128"/>
      <c r="FS128"/>
      <c r="FT128"/>
    </row>
    <row r="129" spans="1:176" x14ac:dyDescent="0.35">
      <c r="A129">
        <v>144.06100000000001</v>
      </c>
      <c r="B129">
        <v>75.099999999999994</v>
      </c>
      <c r="C129">
        <v>163.19999999999999</v>
      </c>
      <c r="D129">
        <v>100.9</v>
      </c>
      <c r="E129">
        <v>119.3</v>
      </c>
      <c r="F129">
        <v>50.9</v>
      </c>
      <c r="G129">
        <v>2</v>
      </c>
      <c r="H129">
        <v>0</v>
      </c>
      <c r="I129">
        <v>30</v>
      </c>
      <c r="J129">
        <v>0</v>
      </c>
      <c r="K129">
        <v>1</v>
      </c>
      <c r="L129" s="26">
        <f t="shared" si="109"/>
        <v>-25.800000000000011</v>
      </c>
      <c r="M129" s="26">
        <f t="shared" si="110"/>
        <v>43.899999999999991</v>
      </c>
      <c r="N129" s="26">
        <f t="shared" si="111"/>
        <v>665.64000000000055</v>
      </c>
      <c r="O129" s="26">
        <f t="shared" si="112"/>
        <v>1927.2099999999994</v>
      </c>
      <c r="P129" s="26">
        <f t="shared" si="113"/>
        <v>2592.85</v>
      </c>
      <c r="Q129" s="26">
        <f t="shared" si="114"/>
        <v>50.920035349555675</v>
      </c>
      <c r="R129"/>
      <c r="S129"/>
      <c r="T129"/>
      <c r="U129"/>
      <c r="V129"/>
      <c r="W129">
        <v>158.90100000000001</v>
      </c>
      <c r="X129">
        <v>194.3</v>
      </c>
      <c r="Y129">
        <v>110.4</v>
      </c>
      <c r="Z129">
        <v>189.1</v>
      </c>
      <c r="AA129">
        <v>113.6</v>
      </c>
      <c r="AB129">
        <v>6.1</v>
      </c>
      <c r="AC129">
        <v>1</v>
      </c>
      <c r="AD129">
        <v>1</v>
      </c>
      <c r="AE129">
        <v>39</v>
      </c>
      <c r="AF129">
        <v>1</v>
      </c>
      <c r="AG129">
        <v>1</v>
      </c>
      <c r="AH129" s="10">
        <f t="shared" si="103"/>
        <v>5.2000000000000171</v>
      </c>
      <c r="AI129" s="10">
        <f t="shared" si="104"/>
        <v>-3.1999999999999886</v>
      </c>
      <c r="AJ129" s="10">
        <f t="shared" si="105"/>
        <v>27.040000000000177</v>
      </c>
      <c r="AK129" s="10">
        <f t="shared" si="106"/>
        <v>10.239999999999927</v>
      </c>
      <c r="AL129" s="10">
        <f t="shared" si="107"/>
        <v>37.280000000000101</v>
      </c>
      <c r="AM129" s="10">
        <f t="shared" si="108"/>
        <v>6.1057350089895071</v>
      </c>
      <c r="AN129"/>
      <c r="AO129"/>
      <c r="AP129"/>
      <c r="AQ129"/>
      <c r="AR129"/>
      <c r="AS129">
        <v>155.17699999999999</v>
      </c>
      <c r="AT129">
        <v>89.1</v>
      </c>
      <c r="AU129">
        <v>85.9</v>
      </c>
      <c r="AV129">
        <v>-1</v>
      </c>
      <c r="AW129">
        <v>-1</v>
      </c>
      <c r="AX129">
        <v>-1</v>
      </c>
      <c r="AY129">
        <v>-1</v>
      </c>
      <c r="AZ129">
        <v>0</v>
      </c>
      <c r="BA129">
        <v>39</v>
      </c>
      <c r="BB129">
        <v>-1</v>
      </c>
      <c r="BC129">
        <v>1</v>
      </c>
      <c r="BD129" s="1">
        <f t="shared" si="97"/>
        <v>7.5999999999999943</v>
      </c>
      <c r="BE129" s="1">
        <f t="shared" si="98"/>
        <v>-23</v>
      </c>
      <c r="BF129" s="1">
        <f t="shared" si="99"/>
        <v>57.759999999999913</v>
      </c>
      <c r="BG129" s="1">
        <f t="shared" si="100"/>
        <v>529</v>
      </c>
      <c r="BH129" s="1">
        <f t="shared" si="101"/>
        <v>586.75999999999988</v>
      </c>
      <c r="BI129" s="1">
        <f t="shared" si="102"/>
        <v>24.223129442745417</v>
      </c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CK129">
        <v>161.99</v>
      </c>
      <c r="CL129">
        <v>171.5</v>
      </c>
      <c r="CM129">
        <v>97.5</v>
      </c>
      <c r="CN129">
        <v>166.7</v>
      </c>
      <c r="CO129">
        <v>110.9</v>
      </c>
      <c r="CP129">
        <v>14.2</v>
      </c>
      <c r="CQ129">
        <v>1</v>
      </c>
      <c r="CR129">
        <v>1</v>
      </c>
      <c r="CS129">
        <v>40</v>
      </c>
      <c r="CT129">
        <v>1</v>
      </c>
      <c r="CU129">
        <v>1</v>
      </c>
      <c r="CV129" s="1">
        <f t="shared" si="72"/>
        <v>4.8000000000000114</v>
      </c>
      <c r="CW129" s="1">
        <f t="shared" si="73"/>
        <v>-13.400000000000006</v>
      </c>
      <c r="CX129" s="1">
        <f t="shared" si="74"/>
        <v>23.040000000000109</v>
      </c>
      <c r="CY129" s="1">
        <f t="shared" si="75"/>
        <v>179.56000000000014</v>
      </c>
      <c r="CZ129" s="1">
        <f t="shared" si="76"/>
        <v>202.60000000000025</v>
      </c>
      <c r="DA129" s="1">
        <f t="shared" si="77"/>
        <v>14.233762678926478</v>
      </c>
      <c r="DB129"/>
      <c r="DC129"/>
      <c r="DD129"/>
      <c r="DE129"/>
      <c r="DF129"/>
      <c r="DX129"/>
      <c r="DY129"/>
      <c r="DZ129"/>
      <c r="EA129"/>
      <c r="EB129"/>
      <c r="EC129">
        <v>141.643</v>
      </c>
      <c r="ED129">
        <v>147.69999999999999</v>
      </c>
      <c r="EE129">
        <v>77.3</v>
      </c>
      <c r="EF129">
        <v>157.9</v>
      </c>
      <c r="EG129">
        <v>110.2</v>
      </c>
      <c r="EH129">
        <v>34.5</v>
      </c>
      <c r="EI129">
        <v>1</v>
      </c>
      <c r="EJ129">
        <v>0</v>
      </c>
      <c r="EK129">
        <v>33</v>
      </c>
      <c r="EL129">
        <v>-2</v>
      </c>
      <c r="EM129">
        <v>1</v>
      </c>
      <c r="EN129" s="1">
        <f t="shared" si="85"/>
        <v>-10.200000000000017</v>
      </c>
      <c r="EO129" s="1">
        <f t="shared" si="86"/>
        <v>-32.900000000000006</v>
      </c>
      <c r="EP129" s="1">
        <f t="shared" si="87"/>
        <v>104.04000000000035</v>
      </c>
      <c r="EQ129" s="1">
        <f t="shared" si="88"/>
        <v>1082.4100000000003</v>
      </c>
      <c r="ER129" s="1">
        <f t="shared" si="89"/>
        <v>1186.4500000000007</v>
      </c>
      <c r="ES129" s="1">
        <f t="shared" si="90"/>
        <v>34.444883509746418</v>
      </c>
      <c r="ET129"/>
      <c r="EU129"/>
      <c r="EV129"/>
      <c r="EW129"/>
      <c r="EX129"/>
      <c r="FP129"/>
      <c r="FQ129"/>
      <c r="FR129"/>
      <c r="FS129"/>
      <c r="FT129"/>
    </row>
    <row r="130" spans="1:176" x14ac:dyDescent="0.35">
      <c r="A130">
        <v>144.16499999999999</v>
      </c>
      <c r="B130">
        <v>115.4</v>
      </c>
      <c r="C130">
        <v>189.3</v>
      </c>
      <c r="D130">
        <v>75.099999999999994</v>
      </c>
      <c r="E130">
        <v>163.19999999999999</v>
      </c>
      <c r="F130">
        <v>48</v>
      </c>
      <c r="G130">
        <v>2</v>
      </c>
      <c r="H130">
        <v>0</v>
      </c>
      <c r="I130">
        <v>30</v>
      </c>
      <c r="J130">
        <v>0</v>
      </c>
      <c r="K130">
        <v>1</v>
      </c>
      <c r="L130" s="26">
        <f t="shared" si="109"/>
        <v>40.300000000000011</v>
      </c>
      <c r="M130" s="26">
        <f t="shared" si="110"/>
        <v>26.100000000000023</v>
      </c>
      <c r="N130" s="26">
        <f t="shared" si="111"/>
        <v>1624.0900000000008</v>
      </c>
      <c r="O130" s="26">
        <f t="shared" si="112"/>
        <v>681.21000000000117</v>
      </c>
      <c r="P130" s="26">
        <f t="shared" si="113"/>
        <v>2305.300000000002</v>
      </c>
      <c r="Q130" s="26">
        <f t="shared" si="114"/>
        <v>48.013539757031054</v>
      </c>
      <c r="R130"/>
      <c r="S130"/>
      <c r="T130"/>
      <c r="U130"/>
      <c r="V130"/>
      <c r="W130">
        <v>159.27699999999999</v>
      </c>
      <c r="X130">
        <v>110.9</v>
      </c>
      <c r="Y130">
        <v>22.7</v>
      </c>
      <c r="Z130">
        <v>194.3</v>
      </c>
      <c r="AA130">
        <v>110.4</v>
      </c>
      <c r="AB130">
        <v>121</v>
      </c>
      <c r="AC130">
        <v>3</v>
      </c>
      <c r="AD130">
        <v>0</v>
      </c>
      <c r="AE130">
        <v>39</v>
      </c>
      <c r="AF130">
        <v>-2</v>
      </c>
      <c r="AG130">
        <v>1</v>
      </c>
      <c r="AH130" s="10">
        <f t="shared" si="103"/>
        <v>-83.4</v>
      </c>
      <c r="AI130" s="10">
        <f t="shared" si="104"/>
        <v>-87.7</v>
      </c>
      <c r="AJ130" s="10">
        <f t="shared" si="105"/>
        <v>6955.5600000000013</v>
      </c>
      <c r="AK130" s="10">
        <f t="shared" si="106"/>
        <v>7691.2900000000009</v>
      </c>
      <c r="AL130" s="10">
        <f t="shared" si="107"/>
        <v>14646.850000000002</v>
      </c>
      <c r="AM130" s="10">
        <f t="shared" si="108"/>
        <v>121.02417113948768</v>
      </c>
      <c r="AN130"/>
      <c r="AO130"/>
      <c r="AP130"/>
      <c r="AQ130"/>
      <c r="AR130"/>
      <c r="AS130">
        <v>155.809</v>
      </c>
      <c r="AT130">
        <v>102.6</v>
      </c>
      <c r="AU130">
        <v>100</v>
      </c>
      <c r="AV130">
        <v>89.1</v>
      </c>
      <c r="AW130">
        <v>85.9</v>
      </c>
      <c r="AX130">
        <v>19.5</v>
      </c>
      <c r="AY130">
        <v>1</v>
      </c>
      <c r="AZ130">
        <v>1</v>
      </c>
      <c r="BA130">
        <v>40</v>
      </c>
      <c r="BB130">
        <v>1</v>
      </c>
      <c r="BC130">
        <v>1</v>
      </c>
      <c r="BD130" s="1">
        <f t="shared" si="97"/>
        <v>13.5</v>
      </c>
      <c r="BE130" s="1">
        <f t="shared" si="98"/>
        <v>14.099999999999994</v>
      </c>
      <c r="BF130" s="1">
        <f t="shared" si="99"/>
        <v>182.25</v>
      </c>
      <c r="BG130" s="1">
        <f t="shared" si="100"/>
        <v>198.80999999999983</v>
      </c>
      <c r="BH130" s="1">
        <f t="shared" si="101"/>
        <v>381.05999999999983</v>
      </c>
      <c r="BI130" s="1">
        <f t="shared" si="102"/>
        <v>19.520758181996925</v>
      </c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CK130">
        <v>162.054</v>
      </c>
      <c r="CL130">
        <v>193.6</v>
      </c>
      <c r="CM130">
        <v>111.3</v>
      </c>
      <c r="CN130">
        <v>171.5</v>
      </c>
      <c r="CO130">
        <v>97.5</v>
      </c>
      <c r="CP130">
        <v>26</v>
      </c>
      <c r="CQ130">
        <v>1</v>
      </c>
      <c r="CR130">
        <v>0</v>
      </c>
      <c r="CS130">
        <v>40</v>
      </c>
      <c r="CT130">
        <v>-2</v>
      </c>
      <c r="CU130">
        <v>1</v>
      </c>
      <c r="CV130" s="1">
        <f t="shared" si="72"/>
        <v>22.099999999999994</v>
      </c>
      <c r="CW130" s="1">
        <f t="shared" si="73"/>
        <v>13.799999999999997</v>
      </c>
      <c r="CX130" s="1">
        <f t="shared" si="74"/>
        <v>488.40999999999974</v>
      </c>
      <c r="CY130" s="1">
        <f t="shared" si="75"/>
        <v>190.43999999999991</v>
      </c>
      <c r="CZ130" s="1">
        <f t="shared" si="76"/>
        <v>678.84999999999968</v>
      </c>
      <c r="DA130" s="1">
        <f t="shared" si="77"/>
        <v>26.054750046776494</v>
      </c>
      <c r="DB130"/>
      <c r="DC130"/>
      <c r="DD130"/>
      <c r="DE130"/>
      <c r="DF130"/>
      <c r="DX130"/>
      <c r="DY130"/>
      <c r="DZ130"/>
      <c r="EA130"/>
      <c r="EB130"/>
      <c r="EC130">
        <v>145.387</v>
      </c>
      <c r="ED130">
        <v>52.3</v>
      </c>
      <c r="EE130">
        <v>171.9</v>
      </c>
      <c r="EF130">
        <v>-1</v>
      </c>
      <c r="EG130">
        <v>-1</v>
      </c>
      <c r="EH130">
        <v>-1</v>
      </c>
      <c r="EI130">
        <v>-1</v>
      </c>
      <c r="EJ130">
        <v>0</v>
      </c>
      <c r="EK130">
        <v>33</v>
      </c>
      <c r="EL130">
        <v>-1</v>
      </c>
      <c r="EM130">
        <v>1</v>
      </c>
      <c r="EN130" s="1">
        <f t="shared" si="85"/>
        <v>-95.399999999999991</v>
      </c>
      <c r="EO130" s="1">
        <f t="shared" si="86"/>
        <v>94.600000000000009</v>
      </c>
      <c r="EP130" s="1">
        <f t="shared" si="87"/>
        <v>9101.159999999998</v>
      </c>
      <c r="EQ130" s="1">
        <f t="shared" si="88"/>
        <v>8949.1600000000017</v>
      </c>
      <c r="ER130" s="1">
        <f t="shared" si="89"/>
        <v>18050.32</v>
      </c>
      <c r="ES130" s="1">
        <f t="shared" si="90"/>
        <v>134.35147933684988</v>
      </c>
      <c r="ET130"/>
      <c r="EU130"/>
      <c r="EV130"/>
      <c r="EW130"/>
      <c r="EX130"/>
      <c r="FP130"/>
      <c r="FQ130"/>
      <c r="FR130"/>
      <c r="FS130"/>
      <c r="FT130"/>
    </row>
    <row r="131" spans="1:176" x14ac:dyDescent="0.35">
      <c r="A131">
        <v>145.32499999999999</v>
      </c>
      <c r="B131">
        <v>217.3</v>
      </c>
      <c r="C131">
        <v>103.1</v>
      </c>
      <c r="D131">
        <v>115.4</v>
      </c>
      <c r="E131">
        <v>189.3</v>
      </c>
      <c r="F131">
        <v>133.4</v>
      </c>
      <c r="G131">
        <v>3</v>
      </c>
      <c r="H131">
        <v>0</v>
      </c>
      <c r="I131">
        <v>30</v>
      </c>
      <c r="J131">
        <v>0</v>
      </c>
      <c r="K131">
        <v>1</v>
      </c>
      <c r="L131" s="26">
        <f t="shared" si="109"/>
        <v>101.9</v>
      </c>
      <c r="M131" s="26">
        <f t="shared" si="110"/>
        <v>-86.200000000000017</v>
      </c>
      <c r="N131" s="26">
        <f t="shared" si="111"/>
        <v>10383.61</v>
      </c>
      <c r="O131" s="26">
        <f t="shared" si="112"/>
        <v>7430.4400000000032</v>
      </c>
      <c r="P131" s="26">
        <f t="shared" si="113"/>
        <v>17814.050000000003</v>
      </c>
      <c r="Q131" s="26">
        <f t="shared" si="114"/>
        <v>133.46928485610465</v>
      </c>
      <c r="R131"/>
      <c r="S131"/>
      <c r="T131"/>
      <c r="U131"/>
      <c r="V131"/>
      <c r="W131">
        <v>159.36500000000001</v>
      </c>
      <c r="X131">
        <v>89.1</v>
      </c>
      <c r="Y131">
        <v>22.5</v>
      </c>
      <c r="Z131">
        <v>110.9</v>
      </c>
      <c r="AA131">
        <v>22.7</v>
      </c>
      <c r="AB131">
        <v>21.9</v>
      </c>
      <c r="AC131">
        <v>1</v>
      </c>
      <c r="AD131">
        <v>0</v>
      </c>
      <c r="AE131">
        <v>39</v>
      </c>
      <c r="AF131">
        <v>-2</v>
      </c>
      <c r="AG131">
        <v>1</v>
      </c>
      <c r="AH131" s="10">
        <f t="shared" si="103"/>
        <v>-21.800000000000011</v>
      </c>
      <c r="AI131" s="10">
        <f t="shared" si="104"/>
        <v>-0.19999999999999929</v>
      </c>
      <c r="AJ131" s="10">
        <f t="shared" si="105"/>
        <v>475.24000000000052</v>
      </c>
      <c r="AK131" s="10">
        <f t="shared" si="106"/>
        <v>3.9999999999999716E-2</v>
      </c>
      <c r="AL131" s="10">
        <f t="shared" si="107"/>
        <v>475.28000000000054</v>
      </c>
      <c r="AM131" s="10">
        <f t="shared" si="108"/>
        <v>21.8009174118889</v>
      </c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 s="1">
        <f t="shared" ref="BD131" si="127">AT131-AT130</f>
        <v>-102.6</v>
      </c>
      <c r="BE131" s="1">
        <f t="shared" ref="BE131" si="128">AU131-AU130</f>
        <v>-100</v>
      </c>
      <c r="BF131" s="1">
        <f t="shared" ref="BF131" si="129">BD131^2</f>
        <v>10526.759999999998</v>
      </c>
      <c r="BG131" s="1">
        <f t="shared" ref="BG131" si="130">BE131^2</f>
        <v>10000</v>
      </c>
      <c r="BH131" s="1">
        <f t="shared" ref="BH131" si="131">BF131+BG131</f>
        <v>20526.759999999998</v>
      </c>
      <c r="BI131" s="1">
        <f t="shared" ref="BI131" si="132">SQRT(BH131)</f>
        <v>143.27163012962475</v>
      </c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CK131">
        <v>162.29400000000001</v>
      </c>
      <c r="CL131">
        <v>176</v>
      </c>
      <c r="CM131">
        <v>89.7</v>
      </c>
      <c r="CN131">
        <v>193.6</v>
      </c>
      <c r="CO131">
        <v>111.3</v>
      </c>
      <c r="CP131">
        <v>27.8</v>
      </c>
      <c r="CQ131">
        <v>1</v>
      </c>
      <c r="CR131">
        <v>0</v>
      </c>
      <c r="CS131">
        <v>40</v>
      </c>
      <c r="CT131">
        <v>-2</v>
      </c>
      <c r="CU131">
        <v>1</v>
      </c>
      <c r="CV131" s="1">
        <f t="shared" si="72"/>
        <v>-17.599999999999994</v>
      </c>
      <c r="CW131" s="1">
        <f t="shared" si="73"/>
        <v>-21.599999999999994</v>
      </c>
      <c r="CX131" s="1">
        <f t="shared" si="74"/>
        <v>309.75999999999982</v>
      </c>
      <c r="CY131" s="1">
        <f t="shared" si="75"/>
        <v>466.55999999999977</v>
      </c>
      <c r="CZ131" s="1">
        <f t="shared" si="76"/>
        <v>776.3199999999996</v>
      </c>
      <c r="DA131" s="1">
        <f t="shared" si="77"/>
        <v>27.862519627628789</v>
      </c>
      <c r="DB131"/>
      <c r="DC131"/>
      <c r="DD131"/>
      <c r="DE131"/>
      <c r="DF131"/>
      <c r="DX131"/>
      <c r="DY131"/>
      <c r="DZ131"/>
      <c r="EA131"/>
      <c r="EB131"/>
      <c r="EC131">
        <v>145.595</v>
      </c>
      <c r="ED131">
        <v>68.900000000000006</v>
      </c>
      <c r="EE131">
        <v>159</v>
      </c>
      <c r="EF131">
        <v>52.3</v>
      </c>
      <c r="EG131">
        <v>171.9</v>
      </c>
      <c r="EH131">
        <v>21.1</v>
      </c>
      <c r="EI131">
        <v>1</v>
      </c>
      <c r="EJ131">
        <v>1</v>
      </c>
      <c r="EK131">
        <v>34</v>
      </c>
      <c r="EL131">
        <v>1</v>
      </c>
      <c r="EM131">
        <v>1</v>
      </c>
      <c r="EN131" s="1">
        <f t="shared" si="85"/>
        <v>16.600000000000009</v>
      </c>
      <c r="EO131" s="1">
        <f t="shared" si="86"/>
        <v>-12.900000000000006</v>
      </c>
      <c r="EP131" s="1">
        <f t="shared" si="87"/>
        <v>275.56000000000029</v>
      </c>
      <c r="EQ131" s="1">
        <f t="shared" si="88"/>
        <v>166.41000000000014</v>
      </c>
      <c r="ER131" s="1">
        <f t="shared" si="89"/>
        <v>441.97000000000043</v>
      </c>
      <c r="ES131" s="1">
        <f t="shared" si="90"/>
        <v>21.023082552280492</v>
      </c>
      <c r="ET131"/>
      <c r="EU131"/>
      <c r="EV131"/>
      <c r="EW131"/>
      <c r="EX131"/>
      <c r="FP131"/>
      <c r="FQ131"/>
      <c r="FR131"/>
      <c r="FS131"/>
      <c r="FT131"/>
    </row>
    <row r="132" spans="1:176" x14ac:dyDescent="0.35">
      <c r="A132">
        <v>145.685</v>
      </c>
      <c r="B132">
        <v>240.4</v>
      </c>
      <c r="C132">
        <v>85.3</v>
      </c>
      <c r="D132">
        <v>217.3</v>
      </c>
      <c r="E132">
        <v>103.1</v>
      </c>
      <c r="F132">
        <v>29.1</v>
      </c>
      <c r="G132">
        <v>1</v>
      </c>
      <c r="H132">
        <v>1</v>
      </c>
      <c r="I132">
        <v>31</v>
      </c>
      <c r="J132">
        <v>1</v>
      </c>
      <c r="K132">
        <v>1</v>
      </c>
      <c r="L132" s="26">
        <f t="shared" si="109"/>
        <v>23.099999999999994</v>
      </c>
      <c r="M132" s="26">
        <f t="shared" si="110"/>
        <v>-17.799999999999997</v>
      </c>
      <c r="N132" s="26">
        <f t="shared" si="111"/>
        <v>533.60999999999979</v>
      </c>
      <c r="O132" s="26">
        <f t="shared" si="112"/>
        <v>316.83999999999992</v>
      </c>
      <c r="P132" s="26">
        <f t="shared" si="113"/>
        <v>850.4499999999997</v>
      </c>
      <c r="Q132" s="26">
        <f t="shared" si="114"/>
        <v>29.162475889402803</v>
      </c>
      <c r="R132"/>
      <c r="S132"/>
      <c r="T132"/>
      <c r="U132"/>
      <c r="V132"/>
      <c r="W132">
        <v>162.59700000000001</v>
      </c>
      <c r="X132">
        <v>190</v>
      </c>
      <c r="Y132">
        <v>111.6</v>
      </c>
      <c r="Z132">
        <v>-1</v>
      </c>
      <c r="AA132">
        <v>-1</v>
      </c>
      <c r="AB132">
        <v>-1</v>
      </c>
      <c r="AC132">
        <v>-1</v>
      </c>
      <c r="AD132">
        <v>0</v>
      </c>
      <c r="AE132">
        <v>39</v>
      </c>
      <c r="AF132">
        <v>-1</v>
      </c>
      <c r="AG132">
        <v>1</v>
      </c>
      <c r="AH132" s="10">
        <f t="shared" si="103"/>
        <v>100.9</v>
      </c>
      <c r="AI132" s="10">
        <f t="shared" si="104"/>
        <v>89.1</v>
      </c>
      <c r="AJ132" s="10">
        <f t="shared" si="105"/>
        <v>10180.810000000001</v>
      </c>
      <c r="AK132" s="10">
        <f t="shared" si="106"/>
        <v>7938.8099999999986</v>
      </c>
      <c r="AL132" s="10">
        <f t="shared" si="107"/>
        <v>18119.62</v>
      </c>
      <c r="AM132" s="10">
        <f t="shared" si="108"/>
        <v>134.60913787704013</v>
      </c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CK132"/>
      <c r="CL132"/>
      <c r="CM132"/>
      <c r="CN132"/>
      <c r="CO132"/>
      <c r="CP132"/>
      <c r="CQ132"/>
      <c r="CR132"/>
      <c r="CS132"/>
      <c r="CT132"/>
      <c r="CU132"/>
      <c r="CV132" s="1">
        <f t="shared" ref="CV132" si="133">CL132-CL131</f>
        <v>-176</v>
      </c>
      <c r="CW132" s="1">
        <f t="shared" ref="CW132" si="134">CM132-CM131</f>
        <v>-89.7</v>
      </c>
      <c r="CX132" s="1">
        <f t="shared" ref="CX132" si="135">CV132^2</f>
        <v>30976</v>
      </c>
      <c r="CY132" s="1">
        <f t="shared" ref="CY132" si="136">CW132^2</f>
        <v>8046.09</v>
      </c>
      <c r="CZ132" s="1">
        <f t="shared" ref="CZ132" si="137">CX132+CY132</f>
        <v>39022.089999999997</v>
      </c>
      <c r="DA132" s="1">
        <f t="shared" ref="DA132" si="138">SQRT(CZ132)</f>
        <v>197.5400971954808</v>
      </c>
      <c r="DB132"/>
      <c r="DC132"/>
      <c r="DD132"/>
      <c r="DE132"/>
      <c r="DF132"/>
      <c r="DX132"/>
      <c r="DY132"/>
      <c r="DZ132"/>
      <c r="EA132"/>
      <c r="EB132"/>
      <c r="EC132">
        <v>149.00299999999999</v>
      </c>
      <c r="ED132">
        <v>84.3</v>
      </c>
      <c r="EE132">
        <v>163.19999999999999</v>
      </c>
      <c r="EF132">
        <v>-1</v>
      </c>
      <c r="EG132">
        <v>-1</v>
      </c>
      <c r="EH132">
        <v>-1</v>
      </c>
      <c r="EI132">
        <v>-1</v>
      </c>
      <c r="EJ132">
        <v>0</v>
      </c>
      <c r="EK132">
        <v>34</v>
      </c>
      <c r="EL132">
        <v>-1</v>
      </c>
      <c r="EM132">
        <v>1</v>
      </c>
      <c r="EN132" s="1">
        <f t="shared" si="85"/>
        <v>15.399999999999991</v>
      </c>
      <c r="EO132" s="1">
        <f t="shared" si="86"/>
        <v>4.1999999999999886</v>
      </c>
      <c r="EP132" s="1">
        <f t="shared" si="87"/>
        <v>237.15999999999974</v>
      </c>
      <c r="EQ132" s="1">
        <f t="shared" si="88"/>
        <v>17.639999999999905</v>
      </c>
      <c r="ER132" s="1">
        <f t="shared" si="89"/>
        <v>254.79999999999964</v>
      </c>
      <c r="ES132" s="1">
        <f t="shared" si="90"/>
        <v>15.96245595138792</v>
      </c>
      <c r="ET132"/>
      <c r="EU132"/>
      <c r="EV132"/>
      <c r="EW132"/>
      <c r="EX132"/>
      <c r="FP132"/>
      <c r="FQ132"/>
      <c r="FR132"/>
      <c r="FS132"/>
      <c r="FT132"/>
    </row>
    <row r="133" spans="1:176" x14ac:dyDescent="0.35">
      <c r="A133">
        <v>149.62100000000001</v>
      </c>
      <c r="B133">
        <v>75.099999999999994</v>
      </c>
      <c r="C133">
        <v>102.6</v>
      </c>
      <c r="D133">
        <v>-1</v>
      </c>
      <c r="E133">
        <v>-1</v>
      </c>
      <c r="F133">
        <v>-1</v>
      </c>
      <c r="G133">
        <v>-1</v>
      </c>
      <c r="H133">
        <v>0</v>
      </c>
      <c r="I133">
        <v>31</v>
      </c>
      <c r="J133">
        <v>-1</v>
      </c>
      <c r="K133">
        <v>1</v>
      </c>
      <c r="L133" s="26">
        <f t="shared" si="109"/>
        <v>-165.3</v>
      </c>
      <c r="M133" s="26">
        <f t="shared" si="110"/>
        <v>17.299999999999997</v>
      </c>
      <c r="N133" s="26">
        <f t="shared" si="111"/>
        <v>27324.090000000004</v>
      </c>
      <c r="O133" s="26">
        <f t="shared" si="112"/>
        <v>299.28999999999991</v>
      </c>
      <c r="P133" s="26">
        <f t="shared" si="113"/>
        <v>27623.380000000005</v>
      </c>
      <c r="Q133" s="26">
        <f t="shared" si="114"/>
        <v>166.20282789411257</v>
      </c>
      <c r="R133"/>
      <c r="S133"/>
      <c r="T133"/>
      <c r="U133"/>
      <c r="V133"/>
      <c r="W133">
        <v>163.57300000000001</v>
      </c>
      <c r="X133">
        <v>235.6</v>
      </c>
      <c r="Y133">
        <v>83.3</v>
      </c>
      <c r="Z133">
        <v>190</v>
      </c>
      <c r="AA133">
        <v>111.6</v>
      </c>
      <c r="AB133">
        <v>53.7</v>
      </c>
      <c r="AC133">
        <v>2</v>
      </c>
      <c r="AD133">
        <v>0</v>
      </c>
      <c r="AE133">
        <v>39</v>
      </c>
      <c r="AF133">
        <v>0</v>
      </c>
      <c r="AG133">
        <v>1</v>
      </c>
      <c r="AH133" s="10">
        <f t="shared" si="103"/>
        <v>45.599999999999994</v>
      </c>
      <c r="AI133" s="10">
        <f t="shared" si="104"/>
        <v>-28.299999999999997</v>
      </c>
      <c r="AJ133" s="10">
        <f t="shared" si="105"/>
        <v>2079.3599999999997</v>
      </c>
      <c r="AK133" s="10">
        <f t="shared" si="106"/>
        <v>800.88999999999987</v>
      </c>
      <c r="AL133" s="10">
        <f t="shared" si="107"/>
        <v>2880.2499999999995</v>
      </c>
      <c r="AM133" s="10">
        <f t="shared" si="108"/>
        <v>53.667960646926019</v>
      </c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CK133"/>
      <c r="CL133"/>
      <c r="CM133"/>
      <c r="CN133"/>
      <c r="CO133"/>
      <c r="CP133"/>
      <c r="CQ133"/>
      <c r="CR133"/>
      <c r="CS133"/>
      <c r="CT133"/>
      <c r="CU133"/>
      <c r="DB133"/>
      <c r="DC133"/>
      <c r="DD133"/>
      <c r="DE133"/>
      <c r="DF133"/>
      <c r="DX133"/>
      <c r="DY133"/>
      <c r="DZ133"/>
      <c r="EA133"/>
      <c r="EB133"/>
      <c r="EC133">
        <v>149.37899999999999</v>
      </c>
      <c r="ED133">
        <v>109.3</v>
      </c>
      <c r="EE133">
        <v>154.5</v>
      </c>
      <c r="EF133">
        <v>84.3</v>
      </c>
      <c r="EG133">
        <v>163.19999999999999</v>
      </c>
      <c r="EH133">
        <v>26.4</v>
      </c>
      <c r="EI133">
        <v>1</v>
      </c>
      <c r="EJ133">
        <v>1</v>
      </c>
      <c r="EK133">
        <v>35</v>
      </c>
      <c r="EL133">
        <v>1</v>
      </c>
      <c r="EM133">
        <v>1</v>
      </c>
      <c r="EN133" s="1">
        <f t="shared" si="85"/>
        <v>25</v>
      </c>
      <c r="EO133" s="1">
        <f t="shared" si="86"/>
        <v>-8.6999999999999886</v>
      </c>
      <c r="EP133" s="1">
        <f t="shared" si="87"/>
        <v>625</v>
      </c>
      <c r="EQ133" s="1">
        <f t="shared" si="88"/>
        <v>75.689999999999799</v>
      </c>
      <c r="ER133" s="1">
        <f t="shared" si="89"/>
        <v>700.68999999999983</v>
      </c>
      <c r="ES133" s="1">
        <f t="shared" si="90"/>
        <v>26.470549673174524</v>
      </c>
      <c r="ET133"/>
      <c r="EU133"/>
      <c r="EV133"/>
      <c r="EW133"/>
      <c r="EX133"/>
      <c r="FP133"/>
      <c r="FQ133"/>
      <c r="FR133"/>
      <c r="FS133"/>
      <c r="FT133"/>
    </row>
    <row r="134" spans="1:176" x14ac:dyDescent="0.35">
      <c r="A134">
        <v>149.98099999999999</v>
      </c>
      <c r="B134">
        <v>79.599999999999994</v>
      </c>
      <c r="C134">
        <v>121.1</v>
      </c>
      <c r="D134">
        <v>75.099999999999994</v>
      </c>
      <c r="E134">
        <v>102.6</v>
      </c>
      <c r="F134">
        <v>19</v>
      </c>
      <c r="G134">
        <v>1</v>
      </c>
      <c r="H134">
        <v>1</v>
      </c>
      <c r="I134">
        <v>32</v>
      </c>
      <c r="J134">
        <v>1</v>
      </c>
      <c r="K134">
        <v>1</v>
      </c>
      <c r="L134" s="26">
        <f t="shared" si="109"/>
        <v>4.5</v>
      </c>
      <c r="M134" s="26">
        <f t="shared" si="110"/>
        <v>18.5</v>
      </c>
      <c r="N134" s="26">
        <f t="shared" si="111"/>
        <v>20.25</v>
      </c>
      <c r="O134" s="26">
        <f t="shared" si="112"/>
        <v>342.25</v>
      </c>
      <c r="P134" s="26">
        <f t="shared" si="113"/>
        <v>362.5</v>
      </c>
      <c r="Q134" s="26">
        <f t="shared" si="114"/>
        <v>19.039432764659772</v>
      </c>
      <c r="R134"/>
      <c r="S134"/>
      <c r="T134"/>
      <c r="U134"/>
      <c r="V134"/>
      <c r="W134">
        <v>163.845</v>
      </c>
      <c r="X134">
        <v>231.1</v>
      </c>
      <c r="Y134">
        <v>99.3</v>
      </c>
      <c r="Z134">
        <v>235.6</v>
      </c>
      <c r="AA134">
        <v>83.3</v>
      </c>
      <c r="AB134">
        <v>16.7</v>
      </c>
      <c r="AC134">
        <v>1</v>
      </c>
      <c r="AD134">
        <v>1</v>
      </c>
      <c r="AE134">
        <v>40</v>
      </c>
      <c r="AF134">
        <v>1</v>
      </c>
      <c r="AG134">
        <v>1</v>
      </c>
      <c r="AH134" s="10">
        <f t="shared" si="103"/>
        <v>-4.5</v>
      </c>
      <c r="AI134" s="10">
        <f t="shared" si="104"/>
        <v>16</v>
      </c>
      <c r="AJ134" s="10">
        <f t="shared" si="105"/>
        <v>20.25</v>
      </c>
      <c r="AK134" s="10">
        <f t="shared" si="106"/>
        <v>256</v>
      </c>
      <c r="AL134" s="10">
        <f t="shared" si="107"/>
        <v>276.25</v>
      </c>
      <c r="AM134" s="10">
        <f t="shared" si="108"/>
        <v>16.620770138594661</v>
      </c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CK134"/>
      <c r="CL134"/>
      <c r="CM134"/>
      <c r="CN134"/>
      <c r="CO134"/>
      <c r="CP134"/>
      <c r="CQ134"/>
      <c r="CR134"/>
      <c r="CS134"/>
      <c r="CT134"/>
      <c r="CU134"/>
      <c r="DB134"/>
      <c r="DC134"/>
      <c r="DD134"/>
      <c r="DE134"/>
      <c r="DF134"/>
      <c r="DX134"/>
      <c r="DY134"/>
      <c r="DZ134"/>
      <c r="EA134"/>
      <c r="EB134"/>
      <c r="EC134">
        <v>149.42699999999999</v>
      </c>
      <c r="ED134">
        <v>139.4</v>
      </c>
      <c r="EE134">
        <v>132.9</v>
      </c>
      <c r="EF134">
        <v>109.3</v>
      </c>
      <c r="EG134">
        <v>154.5</v>
      </c>
      <c r="EH134">
        <v>37.1</v>
      </c>
      <c r="EI134">
        <v>1</v>
      </c>
      <c r="EJ134">
        <v>0</v>
      </c>
      <c r="EK134">
        <v>35</v>
      </c>
      <c r="EL134">
        <v>-2</v>
      </c>
      <c r="EM134">
        <v>1</v>
      </c>
      <c r="EN134" s="1">
        <f t="shared" si="85"/>
        <v>30.100000000000009</v>
      </c>
      <c r="EO134" s="1">
        <f t="shared" si="86"/>
        <v>-21.599999999999994</v>
      </c>
      <c r="EP134" s="1">
        <f t="shared" si="87"/>
        <v>906.01000000000056</v>
      </c>
      <c r="EQ134" s="1">
        <f t="shared" si="88"/>
        <v>466.55999999999977</v>
      </c>
      <c r="ER134" s="1">
        <f t="shared" si="89"/>
        <v>1372.5700000000004</v>
      </c>
      <c r="ES134" s="1">
        <f t="shared" si="90"/>
        <v>37.048211832691742</v>
      </c>
      <c r="ET134"/>
      <c r="EU134"/>
      <c r="EV134"/>
      <c r="EW134"/>
      <c r="EX134"/>
      <c r="FP134"/>
      <c r="FQ134"/>
      <c r="FR134"/>
      <c r="FS134"/>
      <c r="FT134"/>
    </row>
    <row r="135" spans="1:176" x14ac:dyDescent="0.35">
      <c r="A135">
        <v>152.989</v>
      </c>
      <c r="B135">
        <v>111.6</v>
      </c>
      <c r="C135">
        <v>91.1</v>
      </c>
      <c r="D135">
        <v>-1</v>
      </c>
      <c r="E135">
        <v>-1</v>
      </c>
      <c r="F135">
        <v>-1</v>
      </c>
      <c r="G135">
        <v>-1</v>
      </c>
      <c r="H135">
        <v>0</v>
      </c>
      <c r="I135">
        <v>32</v>
      </c>
      <c r="J135">
        <v>-1</v>
      </c>
      <c r="K135">
        <v>1</v>
      </c>
      <c r="L135" s="26">
        <f t="shared" si="109"/>
        <v>32</v>
      </c>
      <c r="M135" s="26">
        <f t="shared" si="110"/>
        <v>-30</v>
      </c>
      <c r="N135" s="26">
        <f t="shared" si="111"/>
        <v>1024</v>
      </c>
      <c r="O135" s="26">
        <f t="shared" si="112"/>
        <v>900</v>
      </c>
      <c r="P135" s="26">
        <f t="shared" si="113"/>
        <v>1924</v>
      </c>
      <c r="Q135" s="26">
        <f t="shared" si="114"/>
        <v>43.863424398922618</v>
      </c>
      <c r="R135"/>
      <c r="S135"/>
      <c r="T135"/>
      <c r="U135"/>
      <c r="V135"/>
      <c r="W135">
        <v>164.13300000000001</v>
      </c>
      <c r="X135">
        <v>241.5</v>
      </c>
      <c r="Y135">
        <v>120</v>
      </c>
      <c r="Z135">
        <v>231.1</v>
      </c>
      <c r="AA135">
        <v>99.3</v>
      </c>
      <c r="AB135">
        <v>23.2</v>
      </c>
      <c r="AC135">
        <v>1</v>
      </c>
      <c r="AD135">
        <v>0</v>
      </c>
      <c r="AE135">
        <v>40</v>
      </c>
      <c r="AF135">
        <v>-2</v>
      </c>
      <c r="AG135">
        <v>1</v>
      </c>
      <c r="AH135" s="10">
        <f t="shared" si="103"/>
        <v>10.400000000000006</v>
      </c>
      <c r="AI135" s="10">
        <f t="shared" si="104"/>
        <v>20.700000000000003</v>
      </c>
      <c r="AJ135" s="10">
        <f t="shared" si="105"/>
        <v>108.16000000000012</v>
      </c>
      <c r="AK135" s="10">
        <f t="shared" si="106"/>
        <v>428.49000000000012</v>
      </c>
      <c r="AL135" s="10">
        <f t="shared" si="107"/>
        <v>536.6500000000002</v>
      </c>
      <c r="AM135" s="10">
        <f t="shared" si="108"/>
        <v>23.165707414193079</v>
      </c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CK135"/>
      <c r="CL135"/>
      <c r="CM135"/>
      <c r="CN135"/>
      <c r="CO135"/>
      <c r="CP135"/>
      <c r="CQ135"/>
      <c r="CR135"/>
      <c r="CS135"/>
      <c r="CT135"/>
      <c r="CU135"/>
      <c r="DB135"/>
      <c r="DC135"/>
      <c r="DD135"/>
      <c r="DE135"/>
      <c r="DF135"/>
      <c r="DX135"/>
      <c r="DY135"/>
      <c r="DZ135"/>
      <c r="EA135"/>
      <c r="EB135"/>
      <c r="EC135">
        <v>152.523</v>
      </c>
      <c r="ED135">
        <v>107.1</v>
      </c>
      <c r="EE135">
        <v>140.69999999999999</v>
      </c>
      <c r="EF135">
        <v>-1</v>
      </c>
      <c r="EG135">
        <v>-1</v>
      </c>
      <c r="EH135">
        <v>-1</v>
      </c>
      <c r="EI135">
        <v>-1</v>
      </c>
      <c r="EJ135">
        <v>0</v>
      </c>
      <c r="EK135">
        <v>35</v>
      </c>
      <c r="EL135">
        <v>-1</v>
      </c>
      <c r="EM135">
        <v>1</v>
      </c>
      <c r="EN135" s="1">
        <f t="shared" si="85"/>
        <v>-32.300000000000011</v>
      </c>
      <c r="EO135" s="1">
        <f t="shared" si="86"/>
        <v>7.7999999999999829</v>
      </c>
      <c r="EP135" s="1">
        <f t="shared" si="87"/>
        <v>1043.2900000000006</v>
      </c>
      <c r="EQ135" s="1">
        <f t="shared" si="88"/>
        <v>60.839999999999733</v>
      </c>
      <c r="ER135" s="1">
        <f t="shared" si="89"/>
        <v>1104.1300000000003</v>
      </c>
      <c r="ES135" s="1">
        <f t="shared" si="90"/>
        <v>33.228451664198865</v>
      </c>
      <c r="ET135"/>
      <c r="EU135"/>
      <c r="EV135"/>
      <c r="EW135"/>
      <c r="EX135"/>
      <c r="FP135"/>
      <c r="FQ135"/>
      <c r="FR135"/>
      <c r="FS135"/>
      <c r="FT135"/>
    </row>
    <row r="136" spans="1:176" x14ac:dyDescent="0.35">
      <c r="A136">
        <v>153.34899999999999</v>
      </c>
      <c r="B136">
        <v>97.9</v>
      </c>
      <c r="C136">
        <v>97.3</v>
      </c>
      <c r="D136">
        <v>111.6</v>
      </c>
      <c r="E136">
        <v>91.1</v>
      </c>
      <c r="F136">
        <v>15.1</v>
      </c>
      <c r="G136">
        <v>1</v>
      </c>
      <c r="H136">
        <v>1</v>
      </c>
      <c r="I136">
        <v>33</v>
      </c>
      <c r="J136">
        <v>1</v>
      </c>
      <c r="K136">
        <v>1</v>
      </c>
      <c r="L136" s="26">
        <f t="shared" si="109"/>
        <v>-13.699999999999989</v>
      </c>
      <c r="M136" s="26">
        <f t="shared" si="110"/>
        <v>6.2000000000000028</v>
      </c>
      <c r="N136" s="26">
        <f t="shared" si="111"/>
        <v>187.68999999999969</v>
      </c>
      <c r="O136" s="26">
        <f t="shared" si="112"/>
        <v>38.440000000000033</v>
      </c>
      <c r="P136" s="26">
        <f t="shared" si="113"/>
        <v>226.12999999999971</v>
      </c>
      <c r="Q136" s="26">
        <f t="shared" si="114"/>
        <v>15.037619492459561</v>
      </c>
      <c r="R136"/>
      <c r="S136"/>
      <c r="T136"/>
      <c r="U136"/>
      <c r="V136"/>
      <c r="W136">
        <v>164.20500000000001</v>
      </c>
      <c r="X136">
        <v>228</v>
      </c>
      <c r="Y136">
        <v>68.400000000000006</v>
      </c>
      <c r="Z136">
        <v>241.5</v>
      </c>
      <c r="AA136">
        <v>120</v>
      </c>
      <c r="AB136">
        <v>53.4</v>
      </c>
      <c r="AC136">
        <v>2</v>
      </c>
      <c r="AD136">
        <v>0</v>
      </c>
      <c r="AE136">
        <v>40</v>
      </c>
      <c r="AF136">
        <v>-2</v>
      </c>
      <c r="AG136">
        <v>1</v>
      </c>
      <c r="AH136" s="10">
        <f t="shared" si="103"/>
        <v>-13.5</v>
      </c>
      <c r="AI136" s="10">
        <f t="shared" si="104"/>
        <v>-51.599999999999994</v>
      </c>
      <c r="AJ136" s="10">
        <f t="shared" si="105"/>
        <v>182.25</v>
      </c>
      <c r="AK136" s="10">
        <f t="shared" si="106"/>
        <v>2662.5599999999995</v>
      </c>
      <c r="AL136" s="10">
        <f t="shared" si="107"/>
        <v>2844.8099999999995</v>
      </c>
      <c r="AM136" s="10">
        <f t="shared" si="108"/>
        <v>53.336760306565296</v>
      </c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CK136"/>
      <c r="CL136"/>
      <c r="CM136"/>
      <c r="CN136"/>
      <c r="CO136"/>
      <c r="CP136"/>
      <c r="CQ136"/>
      <c r="CR136"/>
      <c r="CS136"/>
      <c r="CT136"/>
      <c r="CU136"/>
      <c r="DB136"/>
      <c r="DC136"/>
      <c r="DD136"/>
      <c r="DE136"/>
      <c r="DF136"/>
      <c r="DX136"/>
      <c r="DY136"/>
      <c r="DZ136"/>
      <c r="EA136"/>
      <c r="EB136"/>
      <c r="EC136">
        <v>154.49</v>
      </c>
      <c r="ED136">
        <v>130.19999999999999</v>
      </c>
      <c r="EE136">
        <v>128.69999999999999</v>
      </c>
      <c r="EF136">
        <v>107.1</v>
      </c>
      <c r="EG136">
        <v>140.69999999999999</v>
      </c>
      <c r="EH136">
        <v>26</v>
      </c>
      <c r="EI136">
        <v>1</v>
      </c>
      <c r="EJ136">
        <v>1</v>
      </c>
      <c r="EK136">
        <v>36</v>
      </c>
      <c r="EL136">
        <v>1</v>
      </c>
      <c r="EM136">
        <v>1</v>
      </c>
      <c r="EN136" s="1">
        <f t="shared" si="85"/>
        <v>23.099999999999994</v>
      </c>
      <c r="EO136" s="1">
        <f t="shared" si="86"/>
        <v>-12</v>
      </c>
      <c r="EP136" s="1">
        <f t="shared" si="87"/>
        <v>533.60999999999979</v>
      </c>
      <c r="EQ136" s="1">
        <f t="shared" si="88"/>
        <v>144</v>
      </c>
      <c r="ER136" s="1">
        <f t="shared" si="89"/>
        <v>677.60999999999979</v>
      </c>
      <c r="ES136" s="1">
        <f t="shared" si="90"/>
        <v>26.030943125442072</v>
      </c>
      <c r="ET136"/>
      <c r="EU136"/>
      <c r="EV136"/>
      <c r="EW136"/>
      <c r="EX136"/>
      <c r="FP136"/>
      <c r="FQ136"/>
      <c r="FR136"/>
      <c r="FS136"/>
      <c r="FT136"/>
    </row>
    <row r="137" spans="1:176" x14ac:dyDescent="0.35">
      <c r="A137">
        <v>157.04499999999999</v>
      </c>
      <c r="B137">
        <v>65.8</v>
      </c>
      <c r="C137">
        <v>103.1</v>
      </c>
      <c r="D137">
        <v>-1</v>
      </c>
      <c r="E137">
        <v>-1</v>
      </c>
      <c r="F137">
        <v>-1</v>
      </c>
      <c r="G137">
        <v>-1</v>
      </c>
      <c r="H137">
        <v>0</v>
      </c>
      <c r="I137">
        <v>33</v>
      </c>
      <c r="J137">
        <v>-1</v>
      </c>
      <c r="K137">
        <v>1</v>
      </c>
      <c r="L137" s="26">
        <f t="shared" si="109"/>
        <v>-32.100000000000009</v>
      </c>
      <c r="M137" s="26">
        <f t="shared" si="110"/>
        <v>5.7999999999999972</v>
      </c>
      <c r="N137" s="26">
        <f t="shared" si="111"/>
        <v>1030.4100000000005</v>
      </c>
      <c r="O137" s="26">
        <f t="shared" si="112"/>
        <v>33.639999999999965</v>
      </c>
      <c r="P137" s="26">
        <f t="shared" si="113"/>
        <v>1064.0500000000004</v>
      </c>
      <c r="Q137" s="26">
        <f t="shared" si="114"/>
        <v>32.619779275770711</v>
      </c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 s="10">
        <f t="shared" ref="AH137" si="139">X137-X136</f>
        <v>-228</v>
      </c>
      <c r="AI137" s="10">
        <f t="shared" ref="AI137" si="140">Y137-Y136</f>
        <v>-68.400000000000006</v>
      </c>
      <c r="AJ137" s="10">
        <f t="shared" ref="AJ137" si="141">AH137^2</f>
        <v>51984</v>
      </c>
      <c r="AK137" s="10">
        <f t="shared" ref="AK137" si="142">AI137^2</f>
        <v>4678.5600000000004</v>
      </c>
      <c r="AL137" s="10">
        <f t="shared" ref="AL137" si="143">AJ137+AK137</f>
        <v>56662.559999999998</v>
      </c>
      <c r="AM137" s="10">
        <f t="shared" ref="AM137" si="144">SQRT(AL137)</f>
        <v>238.03898840316054</v>
      </c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CK137"/>
      <c r="CL137"/>
      <c r="CM137"/>
      <c r="CN137"/>
      <c r="CO137"/>
      <c r="CP137"/>
      <c r="CQ137"/>
      <c r="CR137"/>
      <c r="CS137"/>
      <c r="CT137"/>
      <c r="CU137"/>
      <c r="DB137"/>
      <c r="DC137"/>
      <c r="DD137"/>
      <c r="DE137"/>
      <c r="DF137"/>
      <c r="DX137"/>
      <c r="DY137"/>
      <c r="DZ137"/>
      <c r="EA137"/>
      <c r="EB137"/>
      <c r="EC137">
        <v>154.762</v>
      </c>
      <c r="ED137">
        <v>157.9</v>
      </c>
      <c r="EE137">
        <v>107.1</v>
      </c>
      <c r="EF137">
        <v>130.19999999999999</v>
      </c>
      <c r="EG137">
        <v>128.69999999999999</v>
      </c>
      <c r="EH137">
        <v>35.200000000000003</v>
      </c>
      <c r="EI137">
        <v>1</v>
      </c>
      <c r="EJ137">
        <v>0</v>
      </c>
      <c r="EK137">
        <v>36</v>
      </c>
      <c r="EL137">
        <v>-2</v>
      </c>
      <c r="EM137">
        <v>1</v>
      </c>
      <c r="EN137" s="1">
        <f t="shared" si="85"/>
        <v>27.700000000000017</v>
      </c>
      <c r="EO137" s="1">
        <f t="shared" si="86"/>
        <v>-21.599999999999994</v>
      </c>
      <c r="EP137" s="1">
        <f t="shared" si="87"/>
        <v>767.29000000000099</v>
      </c>
      <c r="EQ137" s="1">
        <f t="shared" si="88"/>
        <v>466.55999999999977</v>
      </c>
      <c r="ER137" s="1">
        <f t="shared" si="89"/>
        <v>1233.8500000000008</v>
      </c>
      <c r="ES137" s="1">
        <f t="shared" si="90"/>
        <v>35.126201047081665</v>
      </c>
      <c r="ET137"/>
      <c r="EU137"/>
      <c r="EV137"/>
      <c r="EW137"/>
      <c r="EX137"/>
      <c r="FP137"/>
      <c r="FQ137"/>
      <c r="FR137"/>
      <c r="FS137"/>
      <c r="FT137"/>
    </row>
    <row r="138" spans="1:176" x14ac:dyDescent="0.35">
      <c r="A138">
        <v>157.50899999999999</v>
      </c>
      <c r="B138">
        <v>121.1</v>
      </c>
      <c r="C138">
        <v>159</v>
      </c>
      <c r="D138">
        <v>65.8</v>
      </c>
      <c r="E138">
        <v>103.1</v>
      </c>
      <c r="F138">
        <v>78.599999999999994</v>
      </c>
      <c r="G138">
        <v>2</v>
      </c>
      <c r="H138">
        <v>0</v>
      </c>
      <c r="I138">
        <v>33</v>
      </c>
      <c r="J138">
        <v>0</v>
      </c>
      <c r="K138">
        <v>1</v>
      </c>
      <c r="L138" s="26">
        <f t="shared" si="109"/>
        <v>55.3</v>
      </c>
      <c r="M138" s="26">
        <f t="shared" si="110"/>
        <v>55.900000000000006</v>
      </c>
      <c r="N138" s="26">
        <f t="shared" si="111"/>
        <v>3058.0899999999997</v>
      </c>
      <c r="O138" s="26">
        <f t="shared" si="112"/>
        <v>3124.8100000000009</v>
      </c>
      <c r="P138" s="26">
        <f t="shared" si="113"/>
        <v>6182.9000000000005</v>
      </c>
      <c r="Q138" s="26">
        <f t="shared" si="114"/>
        <v>78.631418656921099</v>
      </c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CK138"/>
      <c r="CL138"/>
      <c r="CM138"/>
      <c r="CN138"/>
      <c r="CO138"/>
      <c r="CP138"/>
      <c r="CQ138"/>
      <c r="CR138"/>
      <c r="CS138"/>
      <c r="CT138"/>
      <c r="CU138"/>
      <c r="DB138"/>
      <c r="DC138"/>
      <c r="DD138"/>
      <c r="DE138"/>
      <c r="DF138"/>
      <c r="DX138"/>
      <c r="DY138"/>
      <c r="DZ138"/>
      <c r="EA138"/>
      <c r="EB138"/>
      <c r="EC138">
        <v>157.46600000000001</v>
      </c>
      <c r="ED138">
        <v>79.599999999999994</v>
      </c>
      <c r="EE138">
        <v>120.2</v>
      </c>
      <c r="EF138">
        <v>-1</v>
      </c>
      <c r="EG138">
        <v>-1</v>
      </c>
      <c r="EH138">
        <v>-1</v>
      </c>
      <c r="EI138">
        <v>-1</v>
      </c>
      <c r="EJ138">
        <v>0</v>
      </c>
      <c r="EK138">
        <v>36</v>
      </c>
      <c r="EL138">
        <v>-1</v>
      </c>
      <c r="EM138">
        <v>1</v>
      </c>
      <c r="EN138" s="1">
        <f t="shared" si="85"/>
        <v>-78.300000000000011</v>
      </c>
      <c r="EO138" s="1">
        <f t="shared" si="86"/>
        <v>13.100000000000009</v>
      </c>
      <c r="EP138" s="1">
        <f t="shared" si="87"/>
        <v>6130.8900000000021</v>
      </c>
      <c r="EQ138" s="1">
        <f t="shared" si="88"/>
        <v>171.61000000000021</v>
      </c>
      <c r="ER138" s="1">
        <f t="shared" si="89"/>
        <v>6302.5000000000027</v>
      </c>
      <c r="ES138" s="1">
        <f t="shared" si="90"/>
        <v>79.388286289603215</v>
      </c>
      <c r="ET138"/>
      <c r="EU138"/>
      <c r="EV138"/>
      <c r="EW138"/>
      <c r="EX138"/>
      <c r="FP138"/>
      <c r="FQ138"/>
      <c r="FR138"/>
      <c r="FS138"/>
      <c r="FT138"/>
    </row>
    <row r="139" spans="1:176" x14ac:dyDescent="0.35">
      <c r="A139">
        <v>157.58099999999999</v>
      </c>
      <c r="B139">
        <v>145.4</v>
      </c>
      <c r="C139">
        <v>98.4</v>
      </c>
      <c r="D139">
        <v>121.1</v>
      </c>
      <c r="E139">
        <v>159</v>
      </c>
      <c r="F139">
        <v>65.2</v>
      </c>
      <c r="G139">
        <v>2</v>
      </c>
      <c r="H139">
        <v>0</v>
      </c>
      <c r="I139">
        <v>33</v>
      </c>
      <c r="J139">
        <v>0</v>
      </c>
      <c r="K139">
        <v>1</v>
      </c>
      <c r="L139" s="26">
        <f t="shared" si="109"/>
        <v>24.300000000000011</v>
      </c>
      <c r="M139" s="26">
        <f t="shared" si="110"/>
        <v>-60.599999999999994</v>
      </c>
      <c r="N139" s="26">
        <f t="shared" si="111"/>
        <v>590.49000000000058</v>
      </c>
      <c r="O139" s="26">
        <f t="shared" si="112"/>
        <v>3672.3599999999992</v>
      </c>
      <c r="P139" s="26">
        <f t="shared" si="113"/>
        <v>4262.8499999999995</v>
      </c>
      <c r="Q139" s="26">
        <f t="shared" si="114"/>
        <v>65.2905046695153</v>
      </c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CK139"/>
      <c r="CL139"/>
      <c r="CM139"/>
      <c r="CN139"/>
      <c r="CO139"/>
      <c r="CP139"/>
      <c r="CQ139"/>
      <c r="CR139"/>
      <c r="CS139"/>
      <c r="CT139"/>
      <c r="CU139"/>
      <c r="DB139"/>
      <c r="DC139"/>
      <c r="DD139"/>
      <c r="DE139"/>
      <c r="DF139"/>
      <c r="DX139"/>
      <c r="DY139"/>
      <c r="DZ139"/>
      <c r="EA139"/>
      <c r="EB139"/>
      <c r="EC139">
        <v>157.602</v>
      </c>
      <c r="ED139">
        <v>79.599999999999994</v>
      </c>
      <c r="EE139">
        <v>132.9</v>
      </c>
      <c r="EF139">
        <v>79.599999999999994</v>
      </c>
      <c r="EG139">
        <v>120.2</v>
      </c>
      <c r="EH139">
        <v>12.7</v>
      </c>
      <c r="EI139">
        <v>1</v>
      </c>
      <c r="EJ139">
        <v>1</v>
      </c>
      <c r="EK139">
        <v>37</v>
      </c>
      <c r="EL139">
        <v>1</v>
      </c>
      <c r="EM139">
        <v>1</v>
      </c>
      <c r="EN139" s="1">
        <f t="shared" si="85"/>
        <v>0</v>
      </c>
      <c r="EO139" s="1">
        <f t="shared" si="86"/>
        <v>12.700000000000003</v>
      </c>
      <c r="EP139" s="1">
        <f t="shared" si="87"/>
        <v>0</v>
      </c>
      <c r="EQ139" s="1">
        <f t="shared" si="88"/>
        <v>161.29000000000008</v>
      </c>
      <c r="ER139" s="1">
        <f t="shared" si="89"/>
        <v>161.29000000000008</v>
      </c>
      <c r="ES139" s="1">
        <f t="shared" si="90"/>
        <v>12.700000000000003</v>
      </c>
      <c r="ET139"/>
      <c r="EU139"/>
      <c r="EV139"/>
      <c r="EW139"/>
      <c r="EX139"/>
      <c r="FP139"/>
      <c r="FQ139"/>
      <c r="FR139"/>
      <c r="FS139"/>
      <c r="FT139"/>
    </row>
    <row r="140" spans="1:176" x14ac:dyDescent="0.35">
      <c r="A140">
        <v>157.88499999999999</v>
      </c>
      <c r="B140">
        <v>148.4</v>
      </c>
      <c r="C140">
        <v>107.1</v>
      </c>
      <c r="D140">
        <v>145.4</v>
      </c>
      <c r="E140">
        <v>98.4</v>
      </c>
      <c r="F140">
        <v>9.1999999999999993</v>
      </c>
      <c r="G140">
        <v>1</v>
      </c>
      <c r="H140">
        <v>1</v>
      </c>
      <c r="I140">
        <v>34</v>
      </c>
      <c r="J140">
        <v>1</v>
      </c>
      <c r="K140">
        <v>1</v>
      </c>
      <c r="L140" s="26">
        <f t="shared" si="109"/>
        <v>3</v>
      </c>
      <c r="M140" s="26">
        <f t="shared" si="110"/>
        <v>8.6999999999999886</v>
      </c>
      <c r="N140" s="26">
        <f t="shared" si="111"/>
        <v>9</v>
      </c>
      <c r="O140" s="26">
        <f t="shared" si="112"/>
        <v>75.689999999999799</v>
      </c>
      <c r="P140" s="26">
        <f t="shared" si="113"/>
        <v>84.689999999999799</v>
      </c>
      <c r="Q140" s="26">
        <f t="shared" si="114"/>
        <v>9.2027169901067687</v>
      </c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CK140"/>
      <c r="CL140"/>
      <c r="CM140"/>
      <c r="CN140"/>
      <c r="CO140"/>
      <c r="CP140"/>
      <c r="CQ140"/>
      <c r="CR140"/>
      <c r="CS140"/>
      <c r="CT140"/>
      <c r="CU140"/>
      <c r="DB140"/>
      <c r="DC140"/>
      <c r="DD140"/>
      <c r="DE140"/>
      <c r="DF140"/>
      <c r="DX140"/>
      <c r="DY140"/>
      <c r="DZ140"/>
      <c r="EA140"/>
      <c r="EB140"/>
      <c r="EC140">
        <v>160.39400000000001</v>
      </c>
      <c r="ED140">
        <v>75.099999999999994</v>
      </c>
      <c r="EE140">
        <v>115.3</v>
      </c>
      <c r="EF140">
        <v>-1</v>
      </c>
      <c r="EG140">
        <v>-1</v>
      </c>
      <c r="EH140">
        <v>-1</v>
      </c>
      <c r="EI140">
        <v>-1</v>
      </c>
      <c r="EJ140">
        <v>0</v>
      </c>
      <c r="EK140">
        <v>37</v>
      </c>
      <c r="EL140">
        <v>-1</v>
      </c>
      <c r="EM140">
        <v>1</v>
      </c>
      <c r="EN140" s="1">
        <f t="shared" si="85"/>
        <v>-4.5</v>
      </c>
      <c r="EO140" s="1">
        <f t="shared" si="86"/>
        <v>-17.600000000000009</v>
      </c>
      <c r="EP140" s="1">
        <f t="shared" si="87"/>
        <v>20.25</v>
      </c>
      <c r="EQ140" s="1">
        <f t="shared" si="88"/>
        <v>309.76000000000028</v>
      </c>
      <c r="ER140" s="1">
        <f t="shared" si="89"/>
        <v>330.01000000000028</v>
      </c>
      <c r="ES140" s="1">
        <f t="shared" si="90"/>
        <v>18.166177363441111</v>
      </c>
      <c r="ET140"/>
      <c r="EU140"/>
      <c r="EV140"/>
      <c r="EW140"/>
      <c r="EX140"/>
      <c r="FP140"/>
      <c r="FQ140"/>
      <c r="FR140"/>
      <c r="FS140"/>
      <c r="FT140"/>
    </row>
    <row r="141" spans="1:176" x14ac:dyDescent="0.35">
      <c r="A141">
        <v>161.309</v>
      </c>
      <c r="B141">
        <v>102.6</v>
      </c>
      <c r="C141">
        <v>117.8</v>
      </c>
      <c r="D141">
        <v>-1</v>
      </c>
      <c r="E141">
        <v>-1</v>
      </c>
      <c r="F141">
        <v>-1</v>
      </c>
      <c r="G141">
        <v>-1</v>
      </c>
      <c r="H141">
        <v>0</v>
      </c>
      <c r="I141">
        <v>34</v>
      </c>
      <c r="J141">
        <v>-1</v>
      </c>
      <c r="K141">
        <v>1</v>
      </c>
      <c r="L141" s="26">
        <f t="shared" si="109"/>
        <v>-45.800000000000011</v>
      </c>
      <c r="M141" s="26">
        <f t="shared" si="110"/>
        <v>10.700000000000003</v>
      </c>
      <c r="N141" s="26">
        <f t="shared" si="111"/>
        <v>2097.6400000000012</v>
      </c>
      <c r="O141" s="26">
        <f t="shared" si="112"/>
        <v>114.49000000000007</v>
      </c>
      <c r="P141" s="26">
        <f t="shared" si="113"/>
        <v>2212.1300000000015</v>
      </c>
      <c r="Q141" s="26">
        <f t="shared" si="114"/>
        <v>47.033286085494829</v>
      </c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CK141"/>
      <c r="CL141"/>
      <c r="CM141"/>
      <c r="CN141"/>
      <c r="CO141"/>
      <c r="CP141"/>
      <c r="CQ141"/>
      <c r="CR141"/>
      <c r="CS141"/>
      <c r="CT141"/>
      <c r="CU141"/>
      <c r="DB141"/>
      <c r="DC141"/>
      <c r="DD141"/>
      <c r="DE141"/>
      <c r="DF141"/>
      <c r="DX141"/>
      <c r="DY141"/>
      <c r="DZ141"/>
      <c r="EA141"/>
      <c r="EB141"/>
      <c r="EC141">
        <v>160.994</v>
      </c>
      <c r="ED141">
        <v>97.9</v>
      </c>
      <c r="EE141">
        <v>131.6</v>
      </c>
      <c r="EF141">
        <v>75.099999999999994</v>
      </c>
      <c r="EG141">
        <v>115.3</v>
      </c>
      <c r="EH141">
        <v>28</v>
      </c>
      <c r="EI141">
        <v>1</v>
      </c>
      <c r="EJ141">
        <v>1</v>
      </c>
      <c r="EK141">
        <v>38</v>
      </c>
      <c r="EL141">
        <v>1</v>
      </c>
      <c r="EM141">
        <v>1</v>
      </c>
      <c r="EN141" s="1">
        <f t="shared" si="85"/>
        <v>22.800000000000011</v>
      </c>
      <c r="EO141" s="1">
        <f t="shared" si="86"/>
        <v>16.299999999999997</v>
      </c>
      <c r="EP141" s="1">
        <f t="shared" si="87"/>
        <v>519.84000000000049</v>
      </c>
      <c r="EQ141" s="1">
        <f t="shared" si="88"/>
        <v>265.68999999999988</v>
      </c>
      <c r="ER141" s="1">
        <f t="shared" si="89"/>
        <v>785.53000000000043</v>
      </c>
      <c r="ES141" s="1">
        <f t="shared" si="90"/>
        <v>28.027308111911147</v>
      </c>
      <c r="ET141"/>
      <c r="EU141"/>
      <c r="EV141"/>
      <c r="EW141"/>
      <c r="EX141"/>
      <c r="FP141"/>
      <c r="FQ141"/>
      <c r="FR141"/>
      <c r="FS141"/>
      <c r="FT141"/>
    </row>
    <row r="142" spans="1:176" x14ac:dyDescent="0.35">
      <c r="A142">
        <v>161.34100000000001</v>
      </c>
      <c r="B142">
        <v>97.9</v>
      </c>
      <c r="C142">
        <v>122.5</v>
      </c>
      <c r="D142">
        <v>102.6</v>
      </c>
      <c r="E142">
        <v>117.8</v>
      </c>
      <c r="F142">
        <v>6.7</v>
      </c>
      <c r="G142">
        <v>1</v>
      </c>
      <c r="H142">
        <v>1</v>
      </c>
      <c r="I142">
        <v>35</v>
      </c>
      <c r="J142">
        <v>1</v>
      </c>
      <c r="K142">
        <v>1</v>
      </c>
      <c r="L142" s="26">
        <f t="shared" si="109"/>
        <v>-4.6999999999999886</v>
      </c>
      <c r="M142" s="26">
        <f t="shared" si="110"/>
        <v>4.7000000000000028</v>
      </c>
      <c r="N142" s="26">
        <f t="shared" si="111"/>
        <v>22.089999999999893</v>
      </c>
      <c r="O142" s="26">
        <f t="shared" si="112"/>
        <v>22.090000000000028</v>
      </c>
      <c r="P142" s="26">
        <f t="shared" si="113"/>
        <v>44.179999999999922</v>
      </c>
      <c r="Q142" s="26">
        <f t="shared" si="114"/>
        <v>6.6468037431535407</v>
      </c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CK142"/>
      <c r="CL142"/>
      <c r="CM142"/>
      <c r="CN142"/>
      <c r="CO142"/>
      <c r="CP142"/>
      <c r="CQ142"/>
      <c r="CR142"/>
      <c r="CS142"/>
      <c r="CT142"/>
      <c r="CU142"/>
      <c r="DB142"/>
      <c r="DC142"/>
      <c r="DD142"/>
      <c r="DE142"/>
      <c r="DF142"/>
      <c r="DX142"/>
      <c r="DY142"/>
      <c r="DZ142"/>
      <c r="EA142"/>
      <c r="EB142"/>
      <c r="EC142">
        <v>164.45</v>
      </c>
      <c r="ED142">
        <v>61.3</v>
      </c>
      <c r="EE142">
        <v>115.1</v>
      </c>
      <c r="EF142">
        <v>-1</v>
      </c>
      <c r="EG142">
        <v>-1</v>
      </c>
      <c r="EH142">
        <v>-1</v>
      </c>
      <c r="EI142">
        <v>-1</v>
      </c>
      <c r="EJ142">
        <v>0</v>
      </c>
      <c r="EK142">
        <v>38</v>
      </c>
      <c r="EL142">
        <v>-1</v>
      </c>
      <c r="EM142">
        <v>1</v>
      </c>
      <c r="EN142" s="1">
        <f t="shared" si="85"/>
        <v>-36.600000000000009</v>
      </c>
      <c r="EO142" s="1">
        <f t="shared" si="86"/>
        <v>-16.5</v>
      </c>
      <c r="EP142" s="1">
        <f t="shared" si="87"/>
        <v>1339.5600000000006</v>
      </c>
      <c r="EQ142" s="1">
        <f t="shared" si="88"/>
        <v>272.25</v>
      </c>
      <c r="ER142" s="1">
        <f t="shared" si="89"/>
        <v>1611.8100000000006</v>
      </c>
      <c r="ES142" s="1">
        <f t="shared" si="90"/>
        <v>40.147353586506803</v>
      </c>
      <c r="ET142"/>
      <c r="EU142"/>
      <c r="EV142"/>
      <c r="EW142"/>
      <c r="EX142"/>
      <c r="FP142"/>
      <c r="FQ142"/>
      <c r="FR142"/>
      <c r="FS142"/>
      <c r="FT142"/>
    </row>
    <row r="143" spans="1:176" x14ac:dyDescent="0.35">
      <c r="A143">
        <v>164.405</v>
      </c>
      <c r="B143">
        <v>70.5</v>
      </c>
      <c r="C143">
        <v>94.6</v>
      </c>
      <c r="D143">
        <v>-1</v>
      </c>
      <c r="E143">
        <v>-1</v>
      </c>
      <c r="F143">
        <v>-1</v>
      </c>
      <c r="G143">
        <v>-1</v>
      </c>
      <c r="H143">
        <v>0</v>
      </c>
      <c r="I143">
        <v>35</v>
      </c>
      <c r="J143">
        <v>-1</v>
      </c>
      <c r="K143">
        <v>1</v>
      </c>
      <c r="L143" s="26">
        <f t="shared" si="109"/>
        <v>-27.400000000000006</v>
      </c>
      <c r="M143" s="26">
        <f t="shared" si="110"/>
        <v>-27.900000000000006</v>
      </c>
      <c r="N143" s="26">
        <f t="shared" si="111"/>
        <v>750.76000000000033</v>
      </c>
      <c r="O143" s="26">
        <f t="shared" si="112"/>
        <v>778.41000000000031</v>
      </c>
      <c r="P143" s="26">
        <f t="shared" si="113"/>
        <v>1529.1700000000005</v>
      </c>
      <c r="Q143" s="26">
        <f t="shared" si="114"/>
        <v>39.104603309584931</v>
      </c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CK143"/>
      <c r="CL143"/>
      <c r="CM143"/>
      <c r="CN143"/>
      <c r="CO143"/>
      <c r="CP143"/>
      <c r="CQ143"/>
      <c r="CR143"/>
      <c r="CS143"/>
      <c r="CT143"/>
      <c r="CU143"/>
      <c r="DB143"/>
      <c r="DC143"/>
      <c r="DD143"/>
      <c r="DE143"/>
      <c r="DF143"/>
      <c r="DX143"/>
      <c r="DY143"/>
      <c r="DZ143"/>
      <c r="EA143"/>
      <c r="EB143"/>
      <c r="EC143">
        <v>165.33799999999999</v>
      </c>
      <c r="ED143">
        <v>97.9</v>
      </c>
      <c r="EE143">
        <v>127.8</v>
      </c>
      <c r="EF143">
        <v>61.3</v>
      </c>
      <c r="EG143">
        <v>115.1</v>
      </c>
      <c r="EH143">
        <v>38.700000000000003</v>
      </c>
      <c r="EI143">
        <v>1</v>
      </c>
      <c r="EJ143">
        <v>1</v>
      </c>
      <c r="EK143">
        <v>39</v>
      </c>
      <c r="EL143">
        <v>1</v>
      </c>
      <c r="EM143">
        <v>1</v>
      </c>
      <c r="EN143" s="1">
        <f t="shared" si="85"/>
        <v>36.600000000000009</v>
      </c>
      <c r="EO143" s="1">
        <f t="shared" si="86"/>
        <v>12.700000000000003</v>
      </c>
      <c r="EP143" s="1">
        <f t="shared" si="87"/>
        <v>1339.5600000000006</v>
      </c>
      <c r="EQ143" s="1">
        <f t="shared" si="88"/>
        <v>161.29000000000008</v>
      </c>
      <c r="ER143" s="1">
        <f t="shared" si="89"/>
        <v>1500.8500000000008</v>
      </c>
      <c r="ES143" s="1">
        <f t="shared" si="90"/>
        <v>38.740805360756255</v>
      </c>
      <c r="ET143"/>
      <c r="EU143"/>
      <c r="EV143"/>
      <c r="EW143"/>
      <c r="EX143"/>
      <c r="FP143"/>
      <c r="FQ143"/>
      <c r="FR143"/>
      <c r="FS143"/>
      <c r="FT143"/>
    </row>
    <row r="144" spans="1:176" x14ac:dyDescent="0.35">
      <c r="A144">
        <v>164.76499999999999</v>
      </c>
      <c r="B144">
        <v>71.7</v>
      </c>
      <c r="C144">
        <v>104.4</v>
      </c>
      <c r="D144">
        <v>70.5</v>
      </c>
      <c r="E144">
        <v>94.6</v>
      </c>
      <c r="F144">
        <v>9.9</v>
      </c>
      <c r="G144">
        <v>1</v>
      </c>
      <c r="H144">
        <v>1</v>
      </c>
      <c r="I144">
        <v>36</v>
      </c>
      <c r="J144">
        <v>1</v>
      </c>
      <c r="K144">
        <v>1</v>
      </c>
      <c r="L144" s="26">
        <f t="shared" si="109"/>
        <v>1.2000000000000028</v>
      </c>
      <c r="M144" s="26">
        <f t="shared" si="110"/>
        <v>9.8000000000000114</v>
      </c>
      <c r="N144" s="26">
        <f t="shared" si="111"/>
        <v>1.4400000000000068</v>
      </c>
      <c r="O144" s="26">
        <f t="shared" si="112"/>
        <v>96.040000000000219</v>
      </c>
      <c r="P144" s="26">
        <f t="shared" si="113"/>
        <v>97.480000000000231</v>
      </c>
      <c r="Q144" s="26">
        <f t="shared" si="114"/>
        <v>9.8731960377579977</v>
      </c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CK144"/>
      <c r="CL144"/>
      <c r="CM144"/>
      <c r="CN144"/>
      <c r="CO144"/>
      <c r="CP144"/>
      <c r="CQ144"/>
      <c r="CR144"/>
      <c r="CS144"/>
      <c r="CT144"/>
      <c r="CU144"/>
      <c r="DB144"/>
      <c r="DC144"/>
      <c r="DD144"/>
      <c r="DE144"/>
      <c r="DF144"/>
      <c r="DX144"/>
      <c r="DY144"/>
      <c r="DZ144"/>
      <c r="EA144"/>
      <c r="EB144"/>
      <c r="EC144">
        <v>165.37</v>
      </c>
      <c r="ED144">
        <v>102.6</v>
      </c>
      <c r="EE144">
        <v>128.30000000000001</v>
      </c>
      <c r="EF144">
        <v>97.9</v>
      </c>
      <c r="EG144">
        <v>127.8</v>
      </c>
      <c r="EH144">
        <v>4.8</v>
      </c>
      <c r="EI144">
        <v>1</v>
      </c>
      <c r="EJ144">
        <v>0</v>
      </c>
      <c r="EK144">
        <v>39</v>
      </c>
      <c r="EL144">
        <v>-2</v>
      </c>
      <c r="EM144">
        <v>1</v>
      </c>
      <c r="EN144" s="1">
        <f t="shared" si="85"/>
        <v>4.6999999999999886</v>
      </c>
      <c r="EO144" s="1">
        <f t="shared" si="86"/>
        <v>0.50000000000001421</v>
      </c>
      <c r="EP144" s="1">
        <f t="shared" si="87"/>
        <v>22.089999999999893</v>
      </c>
      <c r="EQ144" s="1">
        <f t="shared" si="88"/>
        <v>0.25000000000001421</v>
      </c>
      <c r="ER144" s="1">
        <f t="shared" si="89"/>
        <v>22.339999999999907</v>
      </c>
      <c r="ES144" s="1">
        <f t="shared" si="90"/>
        <v>4.7265209192385793</v>
      </c>
      <c r="ET144"/>
      <c r="EU144"/>
      <c r="EV144"/>
      <c r="EW144"/>
      <c r="EX144"/>
      <c r="FP144"/>
      <c r="FQ144"/>
      <c r="FR144"/>
      <c r="FS144"/>
      <c r="FT144"/>
    </row>
    <row r="145" spans="1:176" x14ac:dyDescent="0.35">
      <c r="A145">
        <v>168.613</v>
      </c>
      <c r="B145">
        <v>57</v>
      </c>
      <c r="C145">
        <v>92</v>
      </c>
      <c r="D145">
        <v>-1</v>
      </c>
      <c r="E145">
        <v>-1</v>
      </c>
      <c r="F145">
        <v>-1</v>
      </c>
      <c r="G145">
        <v>-1</v>
      </c>
      <c r="H145">
        <v>0</v>
      </c>
      <c r="I145">
        <v>36</v>
      </c>
      <c r="J145">
        <v>-1</v>
      </c>
      <c r="K145">
        <v>1</v>
      </c>
      <c r="L145" s="26">
        <f t="shared" si="109"/>
        <v>-14.700000000000003</v>
      </c>
      <c r="M145" s="26">
        <f t="shared" si="110"/>
        <v>-12.400000000000006</v>
      </c>
      <c r="N145" s="26">
        <f t="shared" si="111"/>
        <v>216.09000000000009</v>
      </c>
      <c r="O145" s="26">
        <f t="shared" si="112"/>
        <v>153.76000000000013</v>
      </c>
      <c r="P145" s="26">
        <f t="shared" si="113"/>
        <v>369.85000000000025</v>
      </c>
      <c r="Q145" s="26">
        <f t="shared" si="114"/>
        <v>19.231484602078964</v>
      </c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CK145"/>
      <c r="CL145"/>
      <c r="CM145"/>
      <c r="CN145"/>
      <c r="CO145"/>
      <c r="CP145"/>
      <c r="CQ145"/>
      <c r="CR145"/>
      <c r="CS145"/>
      <c r="CT145"/>
      <c r="CU145"/>
      <c r="DB145"/>
      <c r="DC145"/>
      <c r="DD145"/>
      <c r="DE145"/>
      <c r="DF145"/>
      <c r="DX145"/>
      <c r="DY145"/>
      <c r="DZ145"/>
      <c r="EA145"/>
      <c r="EB145"/>
      <c r="EC145">
        <v>170.642</v>
      </c>
      <c r="ED145">
        <v>125.9</v>
      </c>
      <c r="EE145">
        <v>124.7</v>
      </c>
      <c r="EF145">
        <v>-1</v>
      </c>
      <c r="EG145">
        <v>-1</v>
      </c>
      <c r="EH145">
        <v>-1</v>
      </c>
      <c r="EI145">
        <v>-1</v>
      </c>
      <c r="EJ145">
        <v>0</v>
      </c>
      <c r="EK145">
        <v>39</v>
      </c>
      <c r="EL145">
        <v>-1</v>
      </c>
      <c r="EM145">
        <v>1</v>
      </c>
      <c r="EN145" s="1">
        <f t="shared" si="85"/>
        <v>23.300000000000011</v>
      </c>
      <c r="EO145" s="1">
        <f t="shared" si="86"/>
        <v>-3.6000000000000085</v>
      </c>
      <c r="EP145" s="1">
        <f t="shared" si="87"/>
        <v>542.89000000000055</v>
      </c>
      <c r="EQ145" s="1">
        <f t="shared" si="88"/>
        <v>12.960000000000061</v>
      </c>
      <c r="ER145" s="1">
        <f t="shared" si="89"/>
        <v>555.85000000000059</v>
      </c>
      <c r="ES145" s="1">
        <f t="shared" si="90"/>
        <v>23.57647132206176</v>
      </c>
      <c r="ET145"/>
      <c r="EU145"/>
      <c r="EV145"/>
      <c r="EW145"/>
      <c r="EX145"/>
      <c r="FP145"/>
      <c r="FQ145"/>
      <c r="FR145"/>
      <c r="FS145"/>
      <c r="FT145"/>
    </row>
    <row r="146" spans="1:176" x14ac:dyDescent="0.35">
      <c r="A146">
        <v>169.077</v>
      </c>
      <c r="B146">
        <v>90.5</v>
      </c>
      <c r="C146">
        <v>110.4</v>
      </c>
      <c r="D146">
        <v>57</v>
      </c>
      <c r="E146">
        <v>92</v>
      </c>
      <c r="F146">
        <v>38.200000000000003</v>
      </c>
      <c r="G146">
        <v>1</v>
      </c>
      <c r="H146">
        <v>1</v>
      </c>
      <c r="I146">
        <v>37</v>
      </c>
      <c r="J146">
        <v>1</v>
      </c>
      <c r="K146">
        <v>1</v>
      </c>
      <c r="L146" s="26">
        <f t="shared" si="109"/>
        <v>33.5</v>
      </c>
      <c r="M146" s="26">
        <f t="shared" si="110"/>
        <v>18.400000000000006</v>
      </c>
      <c r="N146" s="26">
        <f t="shared" si="111"/>
        <v>1122.25</v>
      </c>
      <c r="O146" s="26">
        <f t="shared" si="112"/>
        <v>338.56000000000023</v>
      </c>
      <c r="P146" s="26">
        <f t="shared" si="113"/>
        <v>1460.8100000000002</v>
      </c>
      <c r="Q146" s="26">
        <f t="shared" si="114"/>
        <v>38.220544213812552</v>
      </c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CK146"/>
      <c r="CL146"/>
      <c r="CM146"/>
      <c r="CN146"/>
      <c r="CO146"/>
      <c r="CP146"/>
      <c r="CQ146"/>
      <c r="CR146"/>
      <c r="CS146"/>
      <c r="CT146"/>
      <c r="CU146"/>
      <c r="DB146"/>
      <c r="DC146"/>
      <c r="DD146"/>
      <c r="DE146"/>
      <c r="DF146"/>
      <c r="DX146"/>
      <c r="DY146"/>
      <c r="DZ146"/>
      <c r="EA146"/>
      <c r="EB146"/>
      <c r="EC146">
        <v>171.00200000000001</v>
      </c>
      <c r="ED146">
        <v>134.69999999999999</v>
      </c>
      <c r="EE146">
        <v>130</v>
      </c>
      <c r="EF146">
        <v>125.9</v>
      </c>
      <c r="EG146">
        <v>124.7</v>
      </c>
      <c r="EH146">
        <v>10.3</v>
      </c>
      <c r="EI146">
        <v>1</v>
      </c>
      <c r="EJ146">
        <v>1</v>
      </c>
      <c r="EK146">
        <v>40</v>
      </c>
      <c r="EL146">
        <v>1</v>
      </c>
      <c r="EM146">
        <v>1</v>
      </c>
      <c r="EN146" s="1">
        <f t="shared" si="85"/>
        <v>8.7999999999999829</v>
      </c>
      <c r="EO146" s="1">
        <f t="shared" si="86"/>
        <v>5.2999999999999972</v>
      </c>
      <c r="EP146" s="1">
        <f t="shared" si="87"/>
        <v>77.439999999999699</v>
      </c>
      <c r="EQ146" s="1">
        <f t="shared" si="88"/>
        <v>28.089999999999971</v>
      </c>
      <c r="ER146" s="1">
        <f t="shared" si="89"/>
        <v>105.52999999999967</v>
      </c>
      <c r="ES146" s="1">
        <f t="shared" si="90"/>
        <v>10.272779565434064</v>
      </c>
      <c r="ET146"/>
      <c r="EU146"/>
      <c r="EV146"/>
      <c r="EW146"/>
      <c r="EX146"/>
      <c r="FP146"/>
      <c r="FQ146"/>
      <c r="FR146"/>
      <c r="FS146"/>
      <c r="FT146"/>
    </row>
    <row r="147" spans="1:176" x14ac:dyDescent="0.35">
      <c r="A147">
        <v>173.90100000000001</v>
      </c>
      <c r="B147">
        <v>63.7</v>
      </c>
      <c r="C147">
        <v>120</v>
      </c>
      <c r="D147">
        <v>-1</v>
      </c>
      <c r="E147">
        <v>-1</v>
      </c>
      <c r="F147">
        <v>-1</v>
      </c>
      <c r="G147">
        <v>-1</v>
      </c>
      <c r="H147">
        <v>0</v>
      </c>
      <c r="I147">
        <v>37</v>
      </c>
      <c r="J147">
        <v>-1</v>
      </c>
      <c r="K147">
        <v>1</v>
      </c>
      <c r="L147" s="26">
        <f t="shared" si="109"/>
        <v>-26.799999999999997</v>
      </c>
      <c r="M147" s="26">
        <f t="shared" si="110"/>
        <v>9.5999999999999943</v>
      </c>
      <c r="N147" s="26">
        <f t="shared" si="111"/>
        <v>718.2399999999999</v>
      </c>
      <c r="O147" s="26">
        <f t="shared" si="112"/>
        <v>92.159999999999897</v>
      </c>
      <c r="P147" s="26">
        <f t="shared" si="113"/>
        <v>810.39999999999975</v>
      </c>
      <c r="Q147" s="26">
        <f t="shared" si="114"/>
        <v>28.467525357852931</v>
      </c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CK147"/>
      <c r="CL147"/>
      <c r="CM147"/>
      <c r="CN147"/>
      <c r="CO147"/>
      <c r="CP147"/>
      <c r="CQ147"/>
      <c r="CR147"/>
      <c r="CS147"/>
      <c r="CT147"/>
      <c r="CU147"/>
      <c r="DB147"/>
      <c r="DC147"/>
      <c r="DD147"/>
      <c r="DE147"/>
      <c r="DF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 s="1">
        <f t="shared" si="85"/>
        <v>-134.69999999999999</v>
      </c>
      <c r="EO147" s="1">
        <f t="shared" si="86"/>
        <v>-130</v>
      </c>
      <c r="EP147" s="1">
        <f t="shared" si="87"/>
        <v>18144.089999999997</v>
      </c>
      <c r="EQ147" s="1">
        <f t="shared" si="88"/>
        <v>16900</v>
      </c>
      <c r="ER147" s="1">
        <f t="shared" si="89"/>
        <v>35044.089999999997</v>
      </c>
      <c r="ES147" s="1">
        <f t="shared" si="90"/>
        <v>187.20066773385184</v>
      </c>
      <c r="ET147"/>
      <c r="EU147"/>
      <c r="EV147"/>
      <c r="EW147"/>
      <c r="EX147"/>
      <c r="FP147"/>
      <c r="FQ147"/>
      <c r="FR147"/>
      <c r="FS147"/>
      <c r="FT147"/>
    </row>
    <row r="148" spans="1:176" x14ac:dyDescent="0.35">
      <c r="A148">
        <v>174.39699999999999</v>
      </c>
      <c r="B148">
        <v>84.3</v>
      </c>
      <c r="C148">
        <v>138.69999999999999</v>
      </c>
      <c r="D148">
        <v>63.7</v>
      </c>
      <c r="E148">
        <v>120</v>
      </c>
      <c r="F148">
        <v>27.9</v>
      </c>
      <c r="G148">
        <v>1</v>
      </c>
      <c r="H148">
        <v>1</v>
      </c>
      <c r="I148">
        <v>38</v>
      </c>
      <c r="J148">
        <v>1</v>
      </c>
      <c r="K148">
        <v>1</v>
      </c>
      <c r="L148" s="26">
        <f t="shared" si="109"/>
        <v>20.599999999999994</v>
      </c>
      <c r="M148" s="26">
        <f t="shared" si="110"/>
        <v>18.699999999999989</v>
      </c>
      <c r="N148" s="26">
        <f t="shared" si="111"/>
        <v>424.35999999999979</v>
      </c>
      <c r="O148" s="26">
        <f t="shared" si="112"/>
        <v>349.6899999999996</v>
      </c>
      <c r="P148" s="26">
        <f t="shared" si="113"/>
        <v>774.04999999999939</v>
      </c>
      <c r="Q148" s="26">
        <f t="shared" si="114"/>
        <v>27.821754078418554</v>
      </c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CK148"/>
      <c r="CL148"/>
      <c r="CM148"/>
      <c r="CN148"/>
      <c r="CO148"/>
      <c r="CP148"/>
      <c r="CQ148"/>
      <c r="CR148"/>
      <c r="CS148"/>
      <c r="CT148"/>
      <c r="CU148"/>
      <c r="DB148"/>
      <c r="DC148"/>
      <c r="DD148"/>
      <c r="DE148"/>
      <c r="DF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FP148"/>
      <c r="FQ148"/>
      <c r="FR148"/>
      <c r="FS148"/>
      <c r="FT148"/>
    </row>
    <row r="149" spans="1:176" x14ac:dyDescent="0.35">
      <c r="A149">
        <v>177.101</v>
      </c>
      <c r="B149">
        <v>79.599999999999994</v>
      </c>
      <c r="C149">
        <v>82.6</v>
      </c>
      <c r="D149">
        <v>-1</v>
      </c>
      <c r="E149">
        <v>-1</v>
      </c>
      <c r="F149">
        <v>-1</v>
      </c>
      <c r="G149">
        <v>-1</v>
      </c>
      <c r="H149">
        <v>0</v>
      </c>
      <c r="I149">
        <v>38</v>
      </c>
      <c r="J149">
        <v>-1</v>
      </c>
      <c r="K149">
        <v>1</v>
      </c>
      <c r="L149" s="26">
        <f t="shared" si="109"/>
        <v>-4.7000000000000028</v>
      </c>
      <c r="M149" s="26">
        <f t="shared" si="110"/>
        <v>-56.099999999999994</v>
      </c>
      <c r="N149" s="26">
        <f t="shared" si="111"/>
        <v>22.090000000000028</v>
      </c>
      <c r="O149" s="26">
        <f t="shared" si="112"/>
        <v>3147.2099999999996</v>
      </c>
      <c r="P149" s="26">
        <f t="shared" si="113"/>
        <v>3169.2999999999997</v>
      </c>
      <c r="Q149" s="26">
        <f t="shared" si="114"/>
        <v>56.296536305531262</v>
      </c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CK149"/>
      <c r="CL149"/>
      <c r="CM149"/>
      <c r="CN149"/>
      <c r="CO149"/>
      <c r="CP149"/>
      <c r="CQ149"/>
      <c r="CR149"/>
      <c r="CS149"/>
      <c r="CT149"/>
      <c r="CU149"/>
      <c r="DB149"/>
      <c r="DC149"/>
      <c r="DD149"/>
      <c r="DE149"/>
      <c r="DF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FP149"/>
      <c r="FQ149"/>
      <c r="FR149"/>
      <c r="FS149"/>
      <c r="FT149"/>
    </row>
    <row r="150" spans="1:176" x14ac:dyDescent="0.35">
      <c r="A150">
        <v>177.44499999999999</v>
      </c>
      <c r="B150">
        <v>75.099999999999994</v>
      </c>
      <c r="C150">
        <v>85.5</v>
      </c>
      <c r="D150">
        <v>79.599999999999994</v>
      </c>
      <c r="E150">
        <v>82.6</v>
      </c>
      <c r="F150">
        <v>5.4</v>
      </c>
      <c r="G150">
        <v>1</v>
      </c>
      <c r="H150">
        <v>1</v>
      </c>
      <c r="I150">
        <v>39</v>
      </c>
      <c r="J150">
        <v>1</v>
      </c>
      <c r="K150">
        <v>1</v>
      </c>
      <c r="L150" s="26">
        <f t="shared" si="109"/>
        <v>-4.5</v>
      </c>
      <c r="M150" s="26">
        <f t="shared" si="110"/>
        <v>2.9000000000000057</v>
      </c>
      <c r="N150" s="26">
        <f t="shared" si="111"/>
        <v>20.25</v>
      </c>
      <c r="O150" s="26">
        <f t="shared" si="112"/>
        <v>8.4100000000000321</v>
      </c>
      <c r="P150" s="26">
        <f t="shared" si="113"/>
        <v>28.660000000000032</v>
      </c>
      <c r="Q150" s="26">
        <f t="shared" si="114"/>
        <v>5.3535035257296721</v>
      </c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CK150"/>
      <c r="CL150"/>
      <c r="CM150"/>
      <c r="CN150"/>
      <c r="CO150"/>
      <c r="CP150"/>
      <c r="CQ150"/>
      <c r="CR150"/>
      <c r="CS150"/>
      <c r="CT150"/>
      <c r="CU150"/>
      <c r="DB150"/>
      <c r="DC150"/>
      <c r="DD150"/>
      <c r="DE150"/>
      <c r="DF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FP150"/>
      <c r="FQ150"/>
      <c r="FR150"/>
      <c r="FS150"/>
      <c r="FT150"/>
    </row>
    <row r="151" spans="1:176" x14ac:dyDescent="0.35">
      <c r="A151">
        <v>180.453</v>
      </c>
      <c r="B151">
        <v>113.1</v>
      </c>
      <c r="C151">
        <v>76.8</v>
      </c>
      <c r="D151">
        <v>-1</v>
      </c>
      <c r="E151">
        <v>-1</v>
      </c>
      <c r="F151">
        <v>-1</v>
      </c>
      <c r="G151">
        <v>-1</v>
      </c>
      <c r="H151">
        <v>0</v>
      </c>
      <c r="I151">
        <v>39</v>
      </c>
      <c r="J151">
        <v>-1</v>
      </c>
      <c r="K151">
        <v>1</v>
      </c>
      <c r="L151" s="26">
        <f t="shared" si="109"/>
        <v>38</v>
      </c>
      <c r="M151" s="26">
        <f t="shared" si="110"/>
        <v>-8.7000000000000028</v>
      </c>
      <c r="N151" s="26">
        <f t="shared" si="111"/>
        <v>1444</v>
      </c>
      <c r="O151" s="26">
        <f t="shared" si="112"/>
        <v>75.690000000000055</v>
      </c>
      <c r="P151" s="26">
        <f t="shared" si="113"/>
        <v>1519.69</v>
      </c>
      <c r="Q151" s="26">
        <f t="shared" si="114"/>
        <v>38.983201510394196</v>
      </c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CK151"/>
      <c r="CL151"/>
      <c r="CM151"/>
      <c r="CN151"/>
      <c r="CO151"/>
      <c r="CP151"/>
      <c r="CQ151"/>
      <c r="CR151"/>
      <c r="CS151"/>
      <c r="CT151"/>
      <c r="CU151"/>
      <c r="DB151"/>
      <c r="DC151"/>
      <c r="DD151"/>
      <c r="DE151"/>
      <c r="DF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FP151"/>
      <c r="FQ151"/>
      <c r="FR151"/>
      <c r="FS151"/>
      <c r="FT151"/>
    </row>
    <row r="152" spans="1:176" x14ac:dyDescent="0.35">
      <c r="A152">
        <v>180.917</v>
      </c>
      <c r="B152">
        <v>70.5</v>
      </c>
      <c r="C152">
        <v>78.8</v>
      </c>
      <c r="D152">
        <v>113.1</v>
      </c>
      <c r="E152">
        <v>76.8</v>
      </c>
      <c r="F152">
        <v>42.6</v>
      </c>
      <c r="G152">
        <v>1</v>
      </c>
      <c r="H152">
        <v>1</v>
      </c>
      <c r="I152">
        <v>40</v>
      </c>
      <c r="J152">
        <v>1</v>
      </c>
      <c r="K152">
        <v>1</v>
      </c>
      <c r="L152" s="26">
        <f t="shared" si="109"/>
        <v>-42.599999999999994</v>
      </c>
      <c r="M152" s="26">
        <f t="shared" si="110"/>
        <v>2</v>
      </c>
      <c r="N152" s="26">
        <f t="shared" si="111"/>
        <v>1814.7599999999995</v>
      </c>
      <c r="O152" s="26">
        <f t="shared" si="112"/>
        <v>4</v>
      </c>
      <c r="P152" s="26">
        <f t="shared" si="113"/>
        <v>1818.7599999999995</v>
      </c>
      <c r="Q152" s="26">
        <f t="shared" si="114"/>
        <v>42.64692251499514</v>
      </c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CK152"/>
      <c r="CL152"/>
      <c r="CM152"/>
      <c r="CN152"/>
      <c r="CO152"/>
      <c r="CP152"/>
      <c r="CQ152"/>
      <c r="CR152"/>
      <c r="CS152"/>
      <c r="CT152"/>
      <c r="CU152"/>
      <c r="DB152"/>
      <c r="DC152"/>
      <c r="DD152"/>
      <c r="DE152"/>
      <c r="DF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FP152"/>
      <c r="FQ152"/>
      <c r="FR152"/>
      <c r="FS152"/>
      <c r="FT152"/>
    </row>
    <row r="153" spans="1:176" x14ac:dyDescent="0.35">
      <c r="A153"/>
      <c r="B153"/>
      <c r="C153"/>
      <c r="D153"/>
      <c r="E153"/>
      <c r="F153"/>
      <c r="G153"/>
      <c r="H153"/>
      <c r="I153"/>
      <c r="J153"/>
      <c r="K153"/>
      <c r="L153" s="26">
        <f t="shared" ref="L153" si="145">B153-B152</f>
        <v>-70.5</v>
      </c>
      <c r="M153" s="26">
        <f t="shared" ref="M153" si="146">C153-C152</f>
        <v>-78.8</v>
      </c>
      <c r="N153" s="26">
        <f t="shared" ref="N153" si="147">L153^2</f>
        <v>4970.25</v>
      </c>
      <c r="O153" s="26">
        <f t="shared" ref="O153" si="148">M153^2</f>
        <v>6209.44</v>
      </c>
      <c r="P153" s="26">
        <f t="shared" ref="P153" si="149">N153+O153</f>
        <v>11179.689999999999</v>
      </c>
      <c r="Q153" s="26">
        <f t="shared" ref="Q153" si="150">SQRT(P153)</f>
        <v>105.734053171152</v>
      </c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CK153"/>
      <c r="CL153"/>
      <c r="CM153"/>
      <c r="CN153"/>
      <c r="CO153"/>
      <c r="CP153"/>
      <c r="CQ153"/>
      <c r="CR153"/>
      <c r="CS153"/>
      <c r="CT153"/>
      <c r="CU153"/>
      <c r="DB153"/>
      <c r="DC153"/>
      <c r="DD153"/>
      <c r="DE153"/>
      <c r="DF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FP153"/>
      <c r="FQ153"/>
      <c r="FR153"/>
      <c r="FS153"/>
      <c r="FT153"/>
    </row>
    <row r="154" spans="1:176" x14ac:dyDescent="0.35">
      <c r="A154"/>
      <c r="B154"/>
      <c r="C154"/>
      <c r="D154"/>
      <c r="E154"/>
      <c r="F154"/>
      <c r="G154"/>
      <c r="H154"/>
      <c r="I154"/>
      <c r="J154"/>
      <c r="K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CK154"/>
      <c r="CL154"/>
      <c r="CM154"/>
      <c r="CN154"/>
      <c r="CO154"/>
      <c r="CP154"/>
      <c r="CQ154"/>
      <c r="CR154"/>
      <c r="CS154"/>
      <c r="CT154"/>
      <c r="CU154"/>
      <c r="DB154"/>
      <c r="DC154"/>
      <c r="DD154"/>
      <c r="DE154"/>
      <c r="DF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FP154"/>
      <c r="FQ154"/>
      <c r="FR154"/>
      <c r="FS154"/>
      <c r="FT154"/>
    </row>
    <row r="155" spans="1:176" x14ac:dyDescent="0.35">
      <c r="A155"/>
      <c r="B155"/>
      <c r="C155"/>
      <c r="D155"/>
      <c r="E155"/>
      <c r="F155"/>
      <c r="G155"/>
      <c r="H155"/>
      <c r="I155"/>
      <c r="J155"/>
      <c r="K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CK155"/>
      <c r="CL155"/>
      <c r="CM155"/>
      <c r="CN155"/>
      <c r="CO155"/>
      <c r="CP155"/>
      <c r="CQ155"/>
      <c r="CR155"/>
      <c r="CS155"/>
      <c r="CT155"/>
      <c r="CU155"/>
      <c r="DB155"/>
      <c r="DC155"/>
      <c r="DD155"/>
      <c r="DE155"/>
      <c r="DF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FP155"/>
      <c r="FQ155"/>
      <c r="FR155"/>
      <c r="FS155"/>
      <c r="FT155"/>
    </row>
    <row r="156" spans="1:176" x14ac:dyDescent="0.35">
      <c r="A156"/>
      <c r="B156"/>
      <c r="C156"/>
      <c r="D156"/>
      <c r="E156"/>
      <c r="F156"/>
      <c r="G156"/>
      <c r="H156"/>
      <c r="I156"/>
      <c r="J156"/>
      <c r="K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CK156"/>
      <c r="CL156"/>
      <c r="CM156"/>
      <c r="CN156"/>
      <c r="CO156"/>
      <c r="CP156"/>
      <c r="CQ156"/>
      <c r="CR156"/>
      <c r="CS156"/>
      <c r="CT156"/>
      <c r="CU156"/>
      <c r="DB156"/>
      <c r="DC156"/>
      <c r="DD156"/>
      <c r="DE156"/>
      <c r="DF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FP156"/>
      <c r="FQ156"/>
      <c r="FR156"/>
      <c r="FS156"/>
      <c r="FT156"/>
    </row>
    <row r="157" spans="1:176" x14ac:dyDescent="0.35">
      <c r="A157"/>
      <c r="B157"/>
      <c r="C157"/>
      <c r="D157"/>
      <c r="E157"/>
      <c r="F157"/>
      <c r="G157"/>
      <c r="H157"/>
      <c r="I157"/>
      <c r="J157"/>
      <c r="K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CK157"/>
      <c r="CL157"/>
      <c r="CM157"/>
      <c r="CN157"/>
      <c r="CO157"/>
      <c r="CP157"/>
      <c r="CQ157"/>
      <c r="CR157"/>
      <c r="CS157"/>
      <c r="CT157"/>
      <c r="CU157"/>
      <c r="DB157"/>
      <c r="DC157"/>
      <c r="DD157"/>
      <c r="DE157"/>
      <c r="DF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FP157"/>
      <c r="FQ157"/>
      <c r="FR157"/>
      <c r="FS157"/>
      <c r="FT157"/>
    </row>
    <row r="158" spans="1:176" x14ac:dyDescent="0.35">
      <c r="A158"/>
      <c r="B158"/>
      <c r="C158"/>
      <c r="D158"/>
      <c r="E158"/>
      <c r="F158"/>
      <c r="G158"/>
      <c r="H158"/>
      <c r="I158"/>
      <c r="J158"/>
      <c r="K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CK158"/>
      <c r="CL158"/>
      <c r="CM158"/>
      <c r="CN158"/>
      <c r="CO158"/>
      <c r="CP158"/>
      <c r="CQ158"/>
      <c r="CR158"/>
      <c r="CS158"/>
      <c r="CT158"/>
      <c r="CU158"/>
      <c r="DB158"/>
      <c r="DC158"/>
      <c r="DD158"/>
      <c r="DE158"/>
      <c r="DF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FP158"/>
      <c r="FQ158"/>
      <c r="FR158"/>
      <c r="FS158"/>
      <c r="FT158"/>
    </row>
    <row r="159" spans="1:176" x14ac:dyDescent="0.35">
      <c r="A159"/>
      <c r="B159"/>
      <c r="C159"/>
      <c r="D159"/>
      <c r="E159"/>
      <c r="F159"/>
      <c r="G159"/>
      <c r="H159"/>
      <c r="I159"/>
      <c r="J159"/>
      <c r="K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CK159"/>
      <c r="CL159"/>
      <c r="CM159"/>
      <c r="CN159"/>
      <c r="CO159"/>
      <c r="CP159"/>
      <c r="CQ159"/>
      <c r="CR159"/>
      <c r="CS159"/>
      <c r="CT159"/>
      <c r="CU159"/>
      <c r="DB159"/>
      <c r="DC159"/>
      <c r="DD159"/>
      <c r="DE159"/>
      <c r="DF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FP159"/>
      <c r="FQ159"/>
      <c r="FR159"/>
      <c r="FS159"/>
      <c r="FT159"/>
    </row>
    <row r="160" spans="1:176" x14ac:dyDescent="0.35">
      <c r="A160"/>
      <c r="B160"/>
      <c r="C160"/>
      <c r="D160"/>
      <c r="E160"/>
      <c r="F160"/>
      <c r="G160"/>
      <c r="H160"/>
      <c r="I160"/>
      <c r="J160"/>
      <c r="K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CK160"/>
      <c r="CL160"/>
      <c r="CM160"/>
      <c r="CN160"/>
      <c r="CO160"/>
      <c r="CP160"/>
      <c r="CQ160"/>
      <c r="CR160"/>
      <c r="CS160"/>
      <c r="CT160"/>
      <c r="CU160"/>
      <c r="DB160"/>
      <c r="DC160"/>
      <c r="DD160"/>
      <c r="DE160"/>
      <c r="DF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FP160"/>
      <c r="FQ160"/>
      <c r="FR160"/>
      <c r="FS160"/>
      <c r="FT160"/>
    </row>
    <row r="161" spans="1:176" x14ac:dyDescent="0.35">
      <c r="A161"/>
      <c r="B161"/>
      <c r="C161"/>
      <c r="D161"/>
      <c r="E161"/>
      <c r="F161"/>
      <c r="G161"/>
      <c r="H161"/>
      <c r="I161"/>
      <c r="J161"/>
      <c r="K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CK161"/>
      <c r="CL161"/>
      <c r="CM161"/>
      <c r="CN161"/>
      <c r="CO161"/>
      <c r="CP161"/>
      <c r="CQ161"/>
      <c r="CR161"/>
      <c r="CS161"/>
      <c r="CT161"/>
      <c r="CU161"/>
      <c r="DB161"/>
      <c r="DC161"/>
      <c r="DD161"/>
      <c r="DE161"/>
      <c r="DF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FP161"/>
      <c r="FQ161"/>
      <c r="FR161"/>
      <c r="FS161"/>
      <c r="FT161"/>
    </row>
    <row r="162" spans="1:176" x14ac:dyDescent="0.35">
      <c r="A162"/>
      <c r="B162"/>
      <c r="C162"/>
      <c r="D162"/>
      <c r="E162"/>
      <c r="F162"/>
      <c r="G162"/>
      <c r="H162"/>
      <c r="I162"/>
      <c r="J162"/>
      <c r="K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CK162"/>
      <c r="CL162"/>
      <c r="CM162"/>
      <c r="CN162"/>
      <c r="CO162"/>
      <c r="CP162"/>
      <c r="CQ162"/>
      <c r="CR162"/>
      <c r="CS162"/>
      <c r="CT162"/>
      <c r="CU162"/>
      <c r="DB162"/>
      <c r="DC162"/>
      <c r="DD162"/>
      <c r="DE162"/>
      <c r="DF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FP162"/>
      <c r="FQ162"/>
      <c r="FR162"/>
      <c r="FS162"/>
      <c r="FT162"/>
    </row>
    <row r="163" spans="1:176" x14ac:dyDescent="0.35">
      <c r="A163"/>
      <c r="B163"/>
      <c r="C163"/>
      <c r="D163"/>
      <c r="E163"/>
      <c r="F163"/>
      <c r="G163"/>
      <c r="H163"/>
      <c r="I163"/>
      <c r="J163"/>
      <c r="K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CK163"/>
      <c r="CL163"/>
      <c r="CM163"/>
      <c r="CN163"/>
      <c r="CO163"/>
      <c r="CP163"/>
      <c r="CQ163"/>
      <c r="CR163"/>
      <c r="CS163"/>
      <c r="CT163"/>
      <c r="CU163"/>
      <c r="DB163"/>
      <c r="DC163"/>
      <c r="DD163"/>
      <c r="DE163"/>
      <c r="DF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FP163"/>
      <c r="FQ163"/>
      <c r="FR163"/>
      <c r="FS163"/>
      <c r="FT163"/>
    </row>
    <row r="164" spans="1:176" x14ac:dyDescent="0.35">
      <c r="A164"/>
      <c r="B164"/>
      <c r="C164"/>
      <c r="D164"/>
      <c r="E164"/>
      <c r="F164"/>
      <c r="G164"/>
      <c r="H164"/>
      <c r="I164"/>
      <c r="J164"/>
      <c r="K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CK164"/>
      <c r="CL164"/>
      <c r="CM164"/>
      <c r="CN164"/>
      <c r="CO164"/>
      <c r="CP164"/>
      <c r="CQ164"/>
      <c r="CR164"/>
      <c r="CS164"/>
      <c r="CT164"/>
      <c r="CU164"/>
      <c r="DB164"/>
      <c r="DC164"/>
      <c r="DD164"/>
      <c r="DE164"/>
      <c r="DF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FP164"/>
      <c r="FQ164"/>
      <c r="FR164"/>
      <c r="FS164"/>
      <c r="FT164"/>
    </row>
    <row r="165" spans="1:176" x14ac:dyDescent="0.35">
      <c r="A165"/>
      <c r="B165"/>
      <c r="C165"/>
      <c r="D165"/>
      <c r="E165"/>
      <c r="F165"/>
      <c r="G165"/>
      <c r="H165"/>
      <c r="I165"/>
      <c r="J165"/>
      <c r="K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CK165"/>
      <c r="CL165"/>
      <c r="CM165"/>
      <c r="CN165"/>
      <c r="CO165"/>
      <c r="CP165"/>
      <c r="CQ165"/>
      <c r="CR165"/>
      <c r="CS165"/>
      <c r="CT165"/>
      <c r="CU165"/>
      <c r="DB165"/>
      <c r="DC165"/>
      <c r="DD165"/>
      <c r="DE165"/>
      <c r="DF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FP165"/>
      <c r="FQ165"/>
      <c r="FR165"/>
      <c r="FS165"/>
      <c r="FT165"/>
    </row>
    <row r="166" spans="1:176" x14ac:dyDescent="0.35">
      <c r="A166"/>
      <c r="B166"/>
      <c r="C166"/>
      <c r="D166"/>
      <c r="E166"/>
      <c r="F166"/>
      <c r="G166"/>
      <c r="H166"/>
      <c r="I166"/>
      <c r="J166"/>
      <c r="K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CK166"/>
      <c r="CL166"/>
      <c r="CM166"/>
      <c r="CN166"/>
      <c r="CO166"/>
      <c r="CP166"/>
      <c r="CQ166"/>
      <c r="CR166"/>
      <c r="CS166"/>
      <c r="CT166"/>
      <c r="CU166"/>
      <c r="DB166"/>
      <c r="DC166"/>
      <c r="DD166"/>
      <c r="DE166"/>
      <c r="DF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FP166"/>
      <c r="FQ166"/>
      <c r="FR166"/>
      <c r="FS166"/>
      <c r="FT166"/>
    </row>
    <row r="167" spans="1:176" x14ac:dyDescent="0.35">
      <c r="A167"/>
      <c r="B167"/>
      <c r="C167"/>
      <c r="D167"/>
      <c r="E167"/>
      <c r="F167"/>
      <c r="G167"/>
      <c r="H167"/>
      <c r="I167"/>
      <c r="J167"/>
      <c r="K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CK167"/>
      <c r="CL167"/>
      <c r="CM167"/>
      <c r="CN167"/>
      <c r="CO167"/>
      <c r="CP167"/>
      <c r="CQ167"/>
      <c r="CR167"/>
      <c r="CS167"/>
      <c r="CT167"/>
      <c r="CU167"/>
      <c r="DB167"/>
      <c r="DC167"/>
      <c r="DD167"/>
      <c r="DE167"/>
      <c r="DF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FP167"/>
      <c r="FQ167"/>
      <c r="FR167"/>
      <c r="FS167"/>
      <c r="FT167"/>
    </row>
    <row r="168" spans="1:176" x14ac:dyDescent="0.35">
      <c r="A168"/>
      <c r="B168"/>
      <c r="C168"/>
      <c r="D168"/>
      <c r="E168"/>
      <c r="F168"/>
      <c r="G168"/>
      <c r="H168"/>
      <c r="I168"/>
      <c r="J168"/>
      <c r="K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CK168"/>
      <c r="CL168"/>
      <c r="CM168"/>
      <c r="CN168"/>
      <c r="CO168"/>
      <c r="CP168"/>
      <c r="CQ168"/>
      <c r="CR168"/>
      <c r="CS168"/>
      <c r="CT168"/>
      <c r="CU168"/>
      <c r="DB168"/>
      <c r="DC168"/>
      <c r="DD168"/>
      <c r="DE168"/>
      <c r="DF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FP168"/>
      <c r="FQ168"/>
      <c r="FR168"/>
      <c r="FS168"/>
      <c r="FT168"/>
    </row>
    <row r="169" spans="1:176" x14ac:dyDescent="0.35">
      <c r="A169"/>
      <c r="B169"/>
      <c r="C169"/>
      <c r="D169"/>
      <c r="E169"/>
      <c r="F169"/>
      <c r="G169"/>
      <c r="H169"/>
      <c r="I169"/>
      <c r="J169"/>
      <c r="K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CK169"/>
      <c r="CL169"/>
      <c r="CM169"/>
      <c r="CN169"/>
      <c r="CO169"/>
      <c r="CP169"/>
      <c r="CQ169"/>
      <c r="CR169"/>
      <c r="CS169"/>
      <c r="CT169"/>
      <c r="CU169"/>
      <c r="DB169"/>
      <c r="DC169"/>
      <c r="DD169"/>
      <c r="DE169"/>
      <c r="DF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FP169"/>
      <c r="FQ169"/>
      <c r="FR169"/>
      <c r="FS169"/>
      <c r="FT169"/>
    </row>
    <row r="170" spans="1:176" x14ac:dyDescent="0.35">
      <c r="A170"/>
      <c r="B170"/>
      <c r="C170"/>
      <c r="D170"/>
      <c r="E170"/>
      <c r="F170"/>
      <c r="G170"/>
      <c r="H170"/>
      <c r="I170"/>
      <c r="J170"/>
      <c r="K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CK170"/>
      <c r="CL170"/>
      <c r="CM170"/>
      <c r="CN170"/>
      <c r="CO170"/>
      <c r="CP170"/>
      <c r="CQ170"/>
      <c r="CR170"/>
      <c r="CS170"/>
      <c r="CT170"/>
      <c r="CU170"/>
      <c r="DB170"/>
      <c r="DC170"/>
      <c r="DD170"/>
      <c r="DE170"/>
      <c r="DF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FP170"/>
      <c r="FQ170"/>
      <c r="FR170"/>
      <c r="FS170"/>
      <c r="FT170"/>
    </row>
    <row r="171" spans="1:176" x14ac:dyDescent="0.35">
      <c r="A171"/>
      <c r="B171"/>
      <c r="C171"/>
      <c r="D171"/>
      <c r="E171"/>
      <c r="F171"/>
      <c r="G171"/>
      <c r="H171"/>
      <c r="I171"/>
      <c r="J171"/>
      <c r="K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CK171"/>
      <c r="CL171"/>
      <c r="CM171"/>
      <c r="CN171"/>
      <c r="CO171"/>
      <c r="CP171"/>
      <c r="CQ171"/>
      <c r="CR171"/>
      <c r="CS171"/>
      <c r="CT171"/>
      <c r="CU171"/>
      <c r="DB171"/>
      <c r="DC171"/>
      <c r="DD171"/>
      <c r="DE171"/>
      <c r="DF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FP171"/>
      <c r="FQ171"/>
      <c r="FR171"/>
      <c r="FS171"/>
      <c r="FT171"/>
    </row>
    <row r="172" spans="1:176" x14ac:dyDescent="0.35">
      <c r="A172"/>
      <c r="B172"/>
      <c r="C172"/>
      <c r="D172"/>
      <c r="E172"/>
      <c r="F172"/>
      <c r="G172"/>
      <c r="H172"/>
      <c r="I172"/>
      <c r="J172"/>
      <c r="K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CK172"/>
      <c r="CL172"/>
      <c r="CM172"/>
      <c r="CN172"/>
      <c r="CO172"/>
      <c r="CP172"/>
      <c r="CQ172"/>
      <c r="CR172"/>
      <c r="CS172"/>
      <c r="CT172"/>
      <c r="CU172"/>
      <c r="DB172"/>
      <c r="DC172"/>
      <c r="DD172"/>
      <c r="DE172"/>
      <c r="DF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FP172"/>
      <c r="FQ172"/>
      <c r="FR172"/>
      <c r="FS172"/>
      <c r="FT172"/>
    </row>
    <row r="173" spans="1:176" x14ac:dyDescent="0.35">
      <c r="A173"/>
      <c r="B173"/>
      <c r="C173"/>
      <c r="D173"/>
      <c r="E173"/>
      <c r="F173"/>
      <c r="G173"/>
      <c r="H173"/>
      <c r="I173"/>
      <c r="J173"/>
      <c r="K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CK173"/>
      <c r="CL173"/>
      <c r="CM173"/>
      <c r="CN173"/>
      <c r="CO173"/>
      <c r="CP173"/>
      <c r="CQ173"/>
      <c r="CR173"/>
      <c r="CS173"/>
      <c r="CT173"/>
      <c r="CU173"/>
      <c r="DB173"/>
      <c r="DC173"/>
      <c r="DD173"/>
      <c r="DE173"/>
      <c r="DF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FP173"/>
      <c r="FQ173"/>
      <c r="FR173"/>
      <c r="FS173"/>
      <c r="FT173"/>
    </row>
    <row r="174" spans="1:176" x14ac:dyDescent="0.35">
      <c r="A174"/>
      <c r="B174"/>
      <c r="C174"/>
      <c r="D174"/>
      <c r="E174"/>
      <c r="F174"/>
      <c r="G174"/>
      <c r="H174"/>
      <c r="I174"/>
      <c r="J174"/>
      <c r="K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CK174"/>
      <c r="CL174"/>
      <c r="CM174"/>
      <c r="CN174"/>
      <c r="CO174"/>
      <c r="CP174"/>
      <c r="CQ174"/>
      <c r="CR174"/>
      <c r="CS174"/>
      <c r="CT174"/>
      <c r="CU174"/>
      <c r="DB174"/>
      <c r="DC174"/>
      <c r="DD174"/>
      <c r="DE174"/>
      <c r="DF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FP174"/>
      <c r="FQ174"/>
      <c r="FR174"/>
      <c r="FS174"/>
      <c r="FT174"/>
    </row>
    <row r="175" spans="1:176" x14ac:dyDescent="0.35">
      <c r="A175"/>
      <c r="B175"/>
      <c r="C175"/>
      <c r="D175"/>
      <c r="E175"/>
      <c r="F175"/>
      <c r="G175"/>
      <c r="H175"/>
      <c r="I175"/>
      <c r="J175"/>
      <c r="K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CK175"/>
      <c r="CL175"/>
      <c r="CM175"/>
      <c r="CN175"/>
      <c r="CO175"/>
      <c r="CP175"/>
      <c r="CQ175"/>
      <c r="CR175"/>
      <c r="CS175"/>
      <c r="CT175"/>
      <c r="CU175"/>
      <c r="DB175"/>
      <c r="DC175"/>
      <c r="DD175"/>
      <c r="DE175"/>
      <c r="DF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FP175"/>
      <c r="FQ175"/>
      <c r="FR175"/>
      <c r="FS175"/>
      <c r="FT175"/>
    </row>
    <row r="176" spans="1:176" x14ac:dyDescent="0.35">
      <c r="A176"/>
      <c r="B176"/>
      <c r="C176"/>
      <c r="D176"/>
      <c r="E176"/>
      <c r="F176"/>
      <c r="G176"/>
      <c r="H176"/>
      <c r="I176"/>
      <c r="J176"/>
      <c r="K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CK176"/>
      <c r="CL176"/>
      <c r="CM176"/>
      <c r="CN176"/>
      <c r="CO176"/>
      <c r="CP176"/>
      <c r="CQ176"/>
      <c r="CR176"/>
      <c r="CS176"/>
      <c r="CT176"/>
      <c r="CU176"/>
      <c r="DB176"/>
      <c r="DC176"/>
      <c r="DD176"/>
      <c r="DE176"/>
      <c r="DF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FP176"/>
      <c r="FQ176"/>
      <c r="FR176"/>
      <c r="FS176"/>
      <c r="FT176"/>
    </row>
    <row r="177" spans="1:176" x14ac:dyDescent="0.35">
      <c r="A177"/>
      <c r="B177"/>
      <c r="C177"/>
      <c r="D177"/>
      <c r="E177"/>
      <c r="F177"/>
      <c r="G177"/>
      <c r="H177"/>
      <c r="I177"/>
      <c r="J177"/>
      <c r="K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CK177"/>
      <c r="CL177"/>
      <c r="CM177"/>
      <c r="CN177"/>
      <c r="CO177"/>
      <c r="CP177"/>
      <c r="CQ177"/>
      <c r="CR177"/>
      <c r="CS177"/>
      <c r="CT177"/>
      <c r="CU177"/>
      <c r="DB177"/>
      <c r="DC177"/>
      <c r="DD177"/>
      <c r="DE177"/>
      <c r="DF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FP177"/>
      <c r="FQ177"/>
      <c r="FR177"/>
      <c r="FS177"/>
      <c r="FT177"/>
    </row>
    <row r="178" spans="1:176" x14ac:dyDescent="0.35">
      <c r="A178"/>
      <c r="B178"/>
      <c r="C178"/>
      <c r="D178"/>
      <c r="E178"/>
      <c r="F178"/>
      <c r="G178"/>
      <c r="H178"/>
      <c r="I178"/>
      <c r="J178"/>
      <c r="K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CK178"/>
      <c r="CL178"/>
      <c r="CM178"/>
      <c r="CN178"/>
      <c r="CO178"/>
      <c r="CP178"/>
      <c r="CQ178"/>
      <c r="CR178"/>
      <c r="CS178"/>
      <c r="CT178"/>
      <c r="CU178"/>
      <c r="DB178"/>
      <c r="DC178"/>
      <c r="DD178"/>
      <c r="DE178"/>
      <c r="DF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FP178"/>
      <c r="FQ178"/>
      <c r="FR178"/>
      <c r="FS178"/>
      <c r="FT178"/>
    </row>
    <row r="179" spans="1:176" x14ac:dyDescent="0.35">
      <c r="A179"/>
      <c r="B179"/>
      <c r="C179"/>
      <c r="D179"/>
      <c r="E179"/>
      <c r="F179"/>
      <c r="G179"/>
      <c r="H179"/>
      <c r="I179"/>
      <c r="J179"/>
      <c r="K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CK179"/>
      <c r="CL179"/>
      <c r="CM179"/>
      <c r="CN179"/>
      <c r="CO179"/>
      <c r="CP179"/>
      <c r="CQ179"/>
      <c r="CR179"/>
      <c r="CS179"/>
      <c r="CT179"/>
      <c r="CU179"/>
      <c r="DB179"/>
      <c r="DC179"/>
      <c r="DD179"/>
      <c r="DE179"/>
      <c r="DF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FP179"/>
      <c r="FQ179"/>
      <c r="FR179"/>
      <c r="FS179"/>
      <c r="FT179"/>
    </row>
    <row r="180" spans="1:176" x14ac:dyDescent="0.35">
      <c r="A180"/>
      <c r="B180"/>
      <c r="C180"/>
      <c r="D180"/>
      <c r="E180"/>
      <c r="F180"/>
      <c r="G180"/>
      <c r="H180"/>
      <c r="I180"/>
      <c r="J180"/>
      <c r="K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CK180"/>
      <c r="CL180"/>
      <c r="CM180"/>
      <c r="CN180"/>
      <c r="CO180"/>
      <c r="CP180"/>
      <c r="CQ180"/>
      <c r="CR180"/>
      <c r="CS180"/>
      <c r="CT180"/>
      <c r="CU180"/>
      <c r="DB180"/>
      <c r="DC180"/>
      <c r="DD180"/>
      <c r="DE180"/>
      <c r="DF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FP180"/>
      <c r="FQ180"/>
      <c r="FR180"/>
      <c r="FS180"/>
      <c r="FT180"/>
    </row>
    <row r="181" spans="1:176" x14ac:dyDescent="0.35">
      <c r="A181"/>
      <c r="B181"/>
      <c r="C181"/>
      <c r="D181"/>
      <c r="E181"/>
      <c r="F181"/>
      <c r="G181"/>
      <c r="H181"/>
      <c r="I181"/>
      <c r="J181"/>
      <c r="K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CK181"/>
      <c r="CL181"/>
      <c r="CM181"/>
      <c r="CN181"/>
      <c r="CO181"/>
      <c r="CP181"/>
      <c r="CQ181"/>
      <c r="CR181"/>
      <c r="CS181"/>
      <c r="CT181"/>
      <c r="CU181"/>
      <c r="DB181"/>
      <c r="DC181"/>
      <c r="DD181"/>
      <c r="DE181"/>
      <c r="DF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FP181"/>
      <c r="FQ181"/>
      <c r="FR181"/>
      <c r="FS181"/>
      <c r="FT181"/>
    </row>
    <row r="182" spans="1:176" x14ac:dyDescent="0.35">
      <c r="A182"/>
      <c r="B182"/>
      <c r="C182"/>
      <c r="D182"/>
      <c r="E182"/>
      <c r="F182"/>
      <c r="G182"/>
      <c r="H182"/>
      <c r="I182"/>
      <c r="J182"/>
      <c r="K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CK182"/>
      <c r="CL182"/>
      <c r="CM182"/>
      <c r="CN182"/>
      <c r="CO182"/>
      <c r="CP182"/>
      <c r="CQ182"/>
      <c r="CR182"/>
      <c r="CS182"/>
      <c r="CT182"/>
      <c r="CU182"/>
      <c r="DB182"/>
      <c r="DC182"/>
      <c r="DD182"/>
      <c r="DE182"/>
      <c r="DF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FP182"/>
      <c r="FQ182"/>
      <c r="FR182"/>
      <c r="FS182"/>
      <c r="FT182"/>
    </row>
    <row r="183" spans="1:176" x14ac:dyDescent="0.35">
      <c r="A183"/>
      <c r="B183"/>
      <c r="C183"/>
      <c r="D183"/>
      <c r="E183"/>
      <c r="F183"/>
      <c r="G183"/>
      <c r="H183"/>
      <c r="I183"/>
      <c r="J183"/>
      <c r="K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CK183"/>
      <c r="CL183"/>
      <c r="CM183"/>
      <c r="CN183"/>
      <c r="CO183"/>
      <c r="CP183"/>
      <c r="CQ183"/>
      <c r="CR183"/>
      <c r="CS183"/>
      <c r="CT183"/>
      <c r="CU183"/>
      <c r="DB183"/>
      <c r="DC183"/>
      <c r="DD183"/>
      <c r="DE183"/>
      <c r="DF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FP183"/>
      <c r="FQ183"/>
      <c r="FR183"/>
      <c r="FS183"/>
      <c r="FT183"/>
    </row>
    <row r="184" spans="1:176" x14ac:dyDescent="0.35">
      <c r="A184"/>
      <c r="B184"/>
      <c r="C184"/>
      <c r="D184"/>
      <c r="E184"/>
      <c r="F184"/>
      <c r="G184"/>
      <c r="H184"/>
      <c r="I184"/>
      <c r="J184"/>
      <c r="K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CK184"/>
      <c r="CL184"/>
      <c r="CM184"/>
      <c r="CN184"/>
      <c r="CO184"/>
      <c r="CP184"/>
      <c r="CQ184"/>
      <c r="CR184"/>
      <c r="CS184"/>
      <c r="CT184"/>
      <c r="CU184"/>
      <c r="DB184"/>
      <c r="DC184"/>
      <c r="DD184"/>
      <c r="DE184"/>
      <c r="DF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FP184"/>
      <c r="FQ184"/>
      <c r="FR184"/>
      <c r="FS184"/>
      <c r="FT184"/>
    </row>
    <row r="185" spans="1:176" x14ac:dyDescent="0.35">
      <c r="A185"/>
      <c r="B185"/>
      <c r="C185"/>
      <c r="D185"/>
      <c r="E185"/>
      <c r="F185"/>
      <c r="G185"/>
      <c r="H185"/>
      <c r="I185"/>
      <c r="J185"/>
      <c r="K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CK185"/>
      <c r="CL185"/>
      <c r="CM185"/>
      <c r="CN185"/>
      <c r="CO185"/>
      <c r="CP185"/>
      <c r="CQ185"/>
      <c r="CR185"/>
      <c r="CS185"/>
      <c r="CT185"/>
      <c r="CU185"/>
      <c r="DB185"/>
      <c r="DC185"/>
      <c r="DD185"/>
      <c r="DE185"/>
      <c r="DF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FP185"/>
      <c r="FQ185"/>
      <c r="FR185"/>
      <c r="FS185"/>
      <c r="FT185"/>
    </row>
    <row r="186" spans="1:176" x14ac:dyDescent="0.35">
      <c r="A186"/>
      <c r="B186"/>
      <c r="C186"/>
      <c r="D186"/>
      <c r="E186"/>
      <c r="F186"/>
      <c r="G186"/>
      <c r="H186"/>
      <c r="I186"/>
      <c r="J186"/>
      <c r="K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CK186"/>
      <c r="CL186"/>
      <c r="CM186"/>
      <c r="CN186"/>
      <c r="CO186"/>
      <c r="CP186"/>
      <c r="CQ186"/>
      <c r="CR186"/>
      <c r="CS186"/>
      <c r="CT186"/>
      <c r="CU186"/>
      <c r="DB186"/>
      <c r="DC186"/>
      <c r="DD186"/>
      <c r="DE186"/>
      <c r="DF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FP186"/>
      <c r="FQ186"/>
      <c r="FR186"/>
      <c r="FS186"/>
      <c r="FT186"/>
    </row>
    <row r="187" spans="1:176" x14ac:dyDescent="0.35">
      <c r="A187"/>
      <c r="B187"/>
      <c r="C187"/>
      <c r="D187"/>
      <c r="E187"/>
      <c r="F187"/>
      <c r="G187"/>
      <c r="H187"/>
      <c r="I187"/>
      <c r="J187"/>
      <c r="K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CK187"/>
      <c r="CL187"/>
      <c r="CM187"/>
      <c r="CN187"/>
      <c r="CO187"/>
      <c r="CP187"/>
      <c r="CQ187"/>
      <c r="CR187"/>
      <c r="CS187"/>
      <c r="CT187"/>
      <c r="CU187"/>
      <c r="DB187"/>
      <c r="DC187"/>
      <c r="DD187"/>
      <c r="DE187"/>
      <c r="DF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FP187"/>
      <c r="FQ187"/>
      <c r="FR187"/>
      <c r="FS187"/>
      <c r="FT187"/>
    </row>
    <row r="188" spans="1:176" x14ac:dyDescent="0.35">
      <c r="A188"/>
      <c r="B188"/>
      <c r="C188"/>
      <c r="D188"/>
      <c r="E188"/>
      <c r="F188"/>
      <c r="G188"/>
      <c r="H188"/>
      <c r="I188"/>
      <c r="J188"/>
      <c r="K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CK188"/>
      <c r="CL188"/>
      <c r="CM188"/>
      <c r="CN188"/>
      <c r="CO188"/>
      <c r="CP188"/>
      <c r="CQ188"/>
      <c r="CR188"/>
      <c r="CS188"/>
      <c r="CT188"/>
      <c r="CU188"/>
      <c r="DB188"/>
      <c r="DC188"/>
      <c r="DD188"/>
      <c r="DE188"/>
      <c r="DF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FP188"/>
      <c r="FQ188"/>
      <c r="FR188"/>
      <c r="FS188"/>
      <c r="FT188"/>
    </row>
    <row r="189" spans="1:176" x14ac:dyDescent="0.35">
      <c r="A189"/>
      <c r="B189"/>
      <c r="C189"/>
      <c r="D189"/>
      <c r="E189"/>
      <c r="F189"/>
      <c r="G189"/>
      <c r="H189"/>
      <c r="I189"/>
      <c r="J189"/>
      <c r="K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CK189"/>
      <c r="CL189"/>
      <c r="CM189"/>
      <c r="CN189"/>
      <c r="CO189"/>
      <c r="CP189"/>
      <c r="CQ189"/>
      <c r="CR189"/>
      <c r="CS189"/>
      <c r="CT189"/>
      <c r="CU189"/>
      <c r="DB189"/>
      <c r="DC189"/>
      <c r="DD189"/>
      <c r="DE189"/>
      <c r="DF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FP189"/>
      <c r="FQ189"/>
      <c r="FR189"/>
      <c r="FS189"/>
      <c r="FT189"/>
    </row>
    <row r="190" spans="1:176" x14ac:dyDescent="0.35">
      <c r="A190"/>
      <c r="B190"/>
      <c r="C190"/>
      <c r="D190"/>
      <c r="E190"/>
      <c r="F190"/>
      <c r="G190"/>
      <c r="H190"/>
      <c r="I190"/>
      <c r="J190"/>
      <c r="K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CK190"/>
      <c r="CL190"/>
      <c r="CM190"/>
      <c r="CN190"/>
      <c r="CO190"/>
      <c r="CP190"/>
      <c r="CQ190"/>
      <c r="CR190"/>
      <c r="CS190"/>
      <c r="CT190"/>
      <c r="CU190"/>
      <c r="DB190"/>
      <c r="DC190"/>
      <c r="DD190"/>
      <c r="DE190"/>
      <c r="DF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FP190"/>
      <c r="FQ190"/>
      <c r="FR190"/>
      <c r="FS190"/>
      <c r="FT190"/>
    </row>
    <row r="191" spans="1:176" x14ac:dyDescent="0.35">
      <c r="A191"/>
      <c r="B191"/>
      <c r="C191"/>
      <c r="D191"/>
      <c r="E191"/>
      <c r="F191"/>
      <c r="G191"/>
      <c r="H191"/>
      <c r="I191"/>
      <c r="J191"/>
      <c r="K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CK191"/>
      <c r="CL191"/>
      <c r="CM191"/>
      <c r="CN191"/>
      <c r="CO191"/>
      <c r="CP191"/>
      <c r="CQ191"/>
      <c r="CR191"/>
      <c r="CS191"/>
      <c r="CT191"/>
      <c r="CU191"/>
      <c r="DB191"/>
      <c r="DC191"/>
      <c r="DD191"/>
      <c r="DE191"/>
      <c r="DF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FP191"/>
      <c r="FQ191"/>
      <c r="FR191"/>
      <c r="FS191"/>
      <c r="FT191"/>
    </row>
    <row r="192" spans="1:176" x14ac:dyDescent="0.35">
      <c r="A192"/>
      <c r="B192"/>
      <c r="C192"/>
      <c r="D192"/>
      <c r="E192"/>
      <c r="F192"/>
      <c r="G192"/>
      <c r="H192"/>
      <c r="I192"/>
      <c r="J192"/>
      <c r="K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CK192"/>
      <c r="CL192"/>
      <c r="CM192"/>
      <c r="CN192"/>
      <c r="CO192"/>
      <c r="CP192"/>
      <c r="CQ192"/>
      <c r="CR192"/>
      <c r="CS192"/>
      <c r="CT192"/>
      <c r="CU192"/>
      <c r="DB192"/>
      <c r="DC192"/>
      <c r="DD192"/>
      <c r="DE192"/>
      <c r="DF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FP192"/>
      <c r="FQ192"/>
      <c r="FR192"/>
      <c r="FS192"/>
      <c r="FT192"/>
    </row>
    <row r="193" spans="1:176" x14ac:dyDescent="0.35">
      <c r="A193"/>
      <c r="B193"/>
      <c r="C193"/>
      <c r="D193"/>
      <c r="E193"/>
      <c r="F193"/>
      <c r="G193"/>
      <c r="H193"/>
      <c r="I193"/>
      <c r="J193"/>
      <c r="K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CK193"/>
      <c r="CL193"/>
      <c r="CM193"/>
      <c r="CN193"/>
      <c r="CO193"/>
      <c r="CP193"/>
      <c r="CQ193"/>
      <c r="CR193"/>
      <c r="CS193"/>
      <c r="CT193"/>
      <c r="CU193"/>
      <c r="DB193"/>
      <c r="DC193"/>
      <c r="DD193"/>
      <c r="DE193"/>
      <c r="DF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FP193"/>
      <c r="FQ193"/>
      <c r="FR193"/>
      <c r="FS193"/>
      <c r="FT193"/>
    </row>
    <row r="194" spans="1:176" x14ac:dyDescent="0.35">
      <c r="A194"/>
      <c r="B194"/>
      <c r="C194"/>
      <c r="D194"/>
      <c r="E194"/>
      <c r="F194"/>
      <c r="G194"/>
      <c r="H194"/>
      <c r="I194"/>
      <c r="J194"/>
      <c r="K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CK194"/>
      <c r="CL194"/>
      <c r="CM194"/>
      <c r="CN194"/>
      <c r="CO194"/>
      <c r="CP194"/>
      <c r="CQ194"/>
      <c r="CR194"/>
      <c r="CS194"/>
      <c r="CT194"/>
      <c r="CU194"/>
      <c r="DB194"/>
      <c r="DC194"/>
      <c r="DD194"/>
      <c r="DE194"/>
      <c r="DF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FP194"/>
      <c r="FQ194"/>
      <c r="FR194"/>
      <c r="FS194"/>
      <c r="FT194"/>
    </row>
    <row r="195" spans="1:176" x14ac:dyDescent="0.35">
      <c r="A195"/>
      <c r="B195"/>
      <c r="C195"/>
      <c r="D195"/>
      <c r="E195"/>
      <c r="F195"/>
      <c r="G195"/>
      <c r="H195"/>
      <c r="I195"/>
      <c r="J195"/>
      <c r="K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CK195"/>
      <c r="CL195"/>
      <c r="CM195"/>
      <c r="CN195"/>
      <c r="CO195"/>
      <c r="CP195"/>
      <c r="CQ195"/>
      <c r="CR195"/>
      <c r="CS195"/>
      <c r="CT195"/>
      <c r="CU195"/>
      <c r="DB195"/>
      <c r="DC195"/>
      <c r="DD195"/>
      <c r="DE195"/>
      <c r="DF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FP195"/>
      <c r="FQ195"/>
      <c r="FR195"/>
      <c r="FS195"/>
      <c r="FT195"/>
    </row>
    <row r="196" spans="1:176" x14ac:dyDescent="0.35">
      <c r="A196"/>
      <c r="B196"/>
      <c r="C196"/>
      <c r="D196"/>
      <c r="E196"/>
      <c r="F196"/>
      <c r="G196"/>
      <c r="H196"/>
      <c r="I196"/>
      <c r="J196"/>
      <c r="K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CK196"/>
      <c r="CL196"/>
      <c r="CM196"/>
      <c r="CN196"/>
      <c r="CO196"/>
      <c r="CP196"/>
      <c r="CQ196"/>
      <c r="CR196"/>
      <c r="CS196"/>
      <c r="CT196"/>
      <c r="CU196"/>
      <c r="DB196"/>
      <c r="DC196"/>
      <c r="DD196"/>
      <c r="DE196"/>
      <c r="DF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FP196"/>
      <c r="FQ196"/>
      <c r="FR196"/>
      <c r="FS196"/>
      <c r="FT196"/>
    </row>
    <row r="197" spans="1:176" x14ac:dyDescent="0.35">
      <c r="A197"/>
      <c r="B197"/>
      <c r="C197"/>
      <c r="D197"/>
      <c r="E197"/>
      <c r="F197"/>
      <c r="G197"/>
      <c r="H197"/>
      <c r="I197"/>
      <c r="J197"/>
      <c r="K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CK197"/>
      <c r="CL197"/>
      <c r="CM197"/>
      <c r="CN197"/>
      <c r="CO197"/>
      <c r="CP197"/>
      <c r="CQ197"/>
      <c r="CR197"/>
      <c r="CS197"/>
      <c r="CT197"/>
      <c r="CU197"/>
      <c r="DB197"/>
      <c r="DC197"/>
      <c r="DD197"/>
      <c r="DE197"/>
      <c r="DF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FP197"/>
      <c r="FQ197"/>
      <c r="FR197"/>
      <c r="FS197"/>
      <c r="FT197"/>
    </row>
    <row r="198" spans="1:176" x14ac:dyDescent="0.35">
      <c r="A198"/>
      <c r="B198"/>
      <c r="C198"/>
      <c r="D198"/>
      <c r="E198"/>
      <c r="F198"/>
      <c r="G198"/>
      <c r="H198"/>
      <c r="I198"/>
      <c r="J198"/>
      <c r="K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CK198"/>
      <c r="CL198"/>
      <c r="CM198"/>
      <c r="CN198"/>
      <c r="CO198"/>
      <c r="CP198"/>
      <c r="CQ198"/>
      <c r="CR198"/>
      <c r="CS198"/>
      <c r="CT198"/>
      <c r="CU198"/>
      <c r="DB198"/>
      <c r="DC198"/>
      <c r="DD198"/>
      <c r="DE198"/>
      <c r="DF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FP198"/>
      <c r="FQ198"/>
      <c r="FR198"/>
      <c r="FS198"/>
      <c r="FT198"/>
    </row>
    <row r="199" spans="1:176" x14ac:dyDescent="0.35">
      <c r="A199"/>
      <c r="B199"/>
      <c r="C199"/>
      <c r="D199"/>
      <c r="E199"/>
      <c r="F199"/>
      <c r="G199"/>
      <c r="H199"/>
      <c r="I199"/>
      <c r="J199"/>
      <c r="K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CK199"/>
      <c r="CL199"/>
      <c r="CM199"/>
      <c r="CN199"/>
      <c r="CO199"/>
      <c r="CP199"/>
      <c r="CQ199"/>
      <c r="CR199"/>
      <c r="CS199"/>
      <c r="CT199"/>
      <c r="CU199"/>
      <c r="DB199"/>
      <c r="DC199"/>
      <c r="DD199"/>
      <c r="DE199"/>
      <c r="DF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FP199"/>
      <c r="FQ199"/>
      <c r="FR199"/>
      <c r="FS199"/>
      <c r="FT199"/>
    </row>
    <row r="200" spans="1:176" x14ac:dyDescent="0.35">
      <c r="A200"/>
      <c r="B200"/>
      <c r="C200"/>
      <c r="D200"/>
      <c r="E200"/>
      <c r="F200"/>
      <c r="G200"/>
      <c r="H200"/>
      <c r="I200"/>
      <c r="J200"/>
      <c r="K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CK200"/>
      <c r="CL200"/>
      <c r="CM200"/>
      <c r="CN200"/>
      <c r="CO200"/>
      <c r="CP200"/>
      <c r="CQ200"/>
      <c r="CR200"/>
      <c r="CS200"/>
      <c r="CT200"/>
      <c r="CU200"/>
      <c r="DB200"/>
      <c r="DC200"/>
      <c r="DD200"/>
      <c r="DE200"/>
      <c r="DF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FP200"/>
      <c r="FQ200"/>
      <c r="FR200"/>
      <c r="FS200"/>
      <c r="FT200"/>
    </row>
    <row r="201" spans="1:176" x14ac:dyDescent="0.35">
      <c r="A201"/>
      <c r="B201"/>
      <c r="C201"/>
      <c r="D201"/>
      <c r="E201"/>
      <c r="F201"/>
      <c r="G201"/>
      <c r="H201"/>
      <c r="I201"/>
      <c r="J201"/>
      <c r="K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CK201"/>
      <c r="CL201"/>
      <c r="CM201"/>
      <c r="CN201"/>
      <c r="CO201"/>
      <c r="CP201"/>
      <c r="CQ201"/>
      <c r="CR201"/>
      <c r="CS201"/>
      <c r="CT201"/>
      <c r="CU201"/>
      <c r="DB201"/>
      <c r="DC201"/>
      <c r="DD201"/>
      <c r="DE201"/>
      <c r="DF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FP201"/>
      <c r="FQ201"/>
      <c r="FR201"/>
      <c r="FS201"/>
      <c r="FT201"/>
    </row>
    <row r="202" spans="1:176" x14ac:dyDescent="0.35">
      <c r="A202"/>
      <c r="B202"/>
      <c r="C202"/>
      <c r="D202"/>
      <c r="E202"/>
      <c r="F202"/>
      <c r="G202"/>
      <c r="H202"/>
      <c r="I202"/>
      <c r="J202"/>
      <c r="K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CK202"/>
      <c r="CL202"/>
      <c r="CM202"/>
      <c r="CN202"/>
      <c r="CO202"/>
      <c r="CP202"/>
      <c r="CQ202"/>
      <c r="CR202"/>
      <c r="CS202"/>
      <c r="CT202"/>
      <c r="CU202"/>
      <c r="DB202"/>
      <c r="DC202"/>
      <c r="DD202"/>
      <c r="DE202"/>
      <c r="DF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FP202"/>
      <c r="FQ202"/>
      <c r="FR202"/>
      <c r="FS202"/>
      <c r="FT202"/>
    </row>
    <row r="203" spans="1:176" x14ac:dyDescent="0.35">
      <c r="A203"/>
      <c r="B203"/>
      <c r="C203"/>
      <c r="D203"/>
      <c r="E203"/>
      <c r="F203"/>
      <c r="G203"/>
      <c r="H203"/>
      <c r="I203"/>
      <c r="J203"/>
      <c r="K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CK203"/>
      <c r="CL203"/>
      <c r="CM203"/>
      <c r="CN203"/>
      <c r="CO203"/>
      <c r="CP203"/>
      <c r="CQ203"/>
      <c r="CR203"/>
      <c r="CS203"/>
      <c r="CT203"/>
      <c r="CU203"/>
      <c r="DB203"/>
      <c r="DC203"/>
      <c r="DD203"/>
      <c r="DE203"/>
      <c r="DF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FP203"/>
      <c r="FQ203"/>
      <c r="FR203"/>
      <c r="FS203"/>
      <c r="FT203"/>
    </row>
    <row r="204" spans="1:176" x14ac:dyDescent="0.35">
      <c r="A204"/>
      <c r="B204"/>
      <c r="C204"/>
      <c r="D204"/>
      <c r="E204"/>
      <c r="F204"/>
      <c r="G204"/>
      <c r="H204"/>
      <c r="I204"/>
      <c r="J204"/>
      <c r="K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CK204"/>
      <c r="CL204"/>
      <c r="CM204"/>
      <c r="CN204"/>
      <c r="CO204"/>
      <c r="CP204"/>
      <c r="CQ204"/>
      <c r="CR204"/>
      <c r="CS204"/>
      <c r="CT204"/>
      <c r="CU204"/>
      <c r="DB204"/>
      <c r="DC204"/>
      <c r="DD204"/>
      <c r="DE204"/>
      <c r="DF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FP204"/>
      <c r="FQ204"/>
      <c r="FR204"/>
      <c r="FS204"/>
      <c r="FT204"/>
    </row>
    <row r="205" spans="1:176" x14ac:dyDescent="0.35">
      <c r="A205"/>
      <c r="B205"/>
      <c r="C205"/>
      <c r="D205"/>
      <c r="E205"/>
      <c r="F205"/>
      <c r="G205"/>
      <c r="H205"/>
      <c r="I205"/>
      <c r="J205"/>
      <c r="K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CK205"/>
      <c r="CL205"/>
      <c r="CM205"/>
      <c r="CN205"/>
      <c r="CO205"/>
      <c r="CP205"/>
      <c r="CQ205"/>
      <c r="CR205"/>
      <c r="CS205"/>
      <c r="CT205"/>
      <c r="CU205"/>
      <c r="DB205"/>
      <c r="DC205"/>
      <c r="DD205"/>
      <c r="DE205"/>
      <c r="DF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FP205"/>
      <c r="FQ205"/>
      <c r="FR205"/>
      <c r="FS205"/>
      <c r="FT205"/>
    </row>
    <row r="206" spans="1:176" x14ac:dyDescent="0.35">
      <c r="A206"/>
      <c r="B206"/>
      <c r="C206"/>
      <c r="D206"/>
      <c r="E206"/>
      <c r="F206"/>
      <c r="G206"/>
      <c r="H206"/>
      <c r="I206"/>
      <c r="J206"/>
      <c r="K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CK206"/>
      <c r="CL206"/>
      <c r="CM206"/>
      <c r="CN206"/>
      <c r="CO206"/>
      <c r="CP206"/>
      <c r="CQ206"/>
      <c r="CR206"/>
      <c r="CS206"/>
      <c r="CT206"/>
      <c r="CU206"/>
      <c r="DB206"/>
      <c r="DC206"/>
      <c r="DD206"/>
      <c r="DE206"/>
      <c r="DF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FP206"/>
      <c r="FQ206"/>
      <c r="FR206"/>
      <c r="FS206"/>
      <c r="FT206"/>
    </row>
    <row r="207" spans="1:176" x14ac:dyDescent="0.35">
      <c r="A207"/>
      <c r="B207"/>
      <c r="C207"/>
      <c r="D207"/>
      <c r="E207"/>
      <c r="F207"/>
      <c r="G207"/>
      <c r="H207"/>
      <c r="I207"/>
      <c r="J207"/>
      <c r="K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CK207"/>
      <c r="CL207"/>
      <c r="CM207"/>
      <c r="CN207"/>
      <c r="CO207"/>
      <c r="CP207"/>
      <c r="CQ207"/>
      <c r="CR207"/>
      <c r="CS207"/>
      <c r="CT207"/>
      <c r="CU207"/>
      <c r="DB207"/>
      <c r="DC207"/>
      <c r="DD207"/>
      <c r="DE207"/>
      <c r="DF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FP207"/>
      <c r="FQ207"/>
      <c r="FR207"/>
      <c r="FS207"/>
      <c r="FT207"/>
    </row>
    <row r="208" spans="1:176" x14ac:dyDescent="0.35">
      <c r="A208"/>
      <c r="B208"/>
      <c r="C208"/>
      <c r="D208"/>
      <c r="E208"/>
      <c r="F208"/>
      <c r="G208"/>
      <c r="H208"/>
      <c r="I208"/>
      <c r="J208"/>
      <c r="K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CK208"/>
      <c r="CL208"/>
      <c r="CM208"/>
      <c r="CN208"/>
      <c r="CO208"/>
      <c r="CP208"/>
      <c r="CQ208"/>
      <c r="CR208"/>
      <c r="CS208"/>
      <c r="CT208"/>
      <c r="CU208"/>
      <c r="DB208"/>
      <c r="DC208"/>
      <c r="DD208"/>
      <c r="DE208"/>
      <c r="DF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FP208"/>
      <c r="FQ208"/>
      <c r="FR208"/>
      <c r="FS208"/>
      <c r="FT208"/>
    </row>
    <row r="209" spans="1:176" x14ac:dyDescent="0.35">
      <c r="A209"/>
      <c r="B209"/>
      <c r="C209"/>
      <c r="D209"/>
      <c r="E209"/>
      <c r="F209"/>
      <c r="G209"/>
      <c r="H209"/>
      <c r="I209"/>
      <c r="J209"/>
      <c r="K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CK209"/>
      <c r="CL209"/>
      <c r="CM209"/>
      <c r="CN209"/>
      <c r="CO209"/>
      <c r="CP209"/>
      <c r="CQ209"/>
      <c r="CR209"/>
      <c r="CS209"/>
      <c r="CT209"/>
      <c r="CU209"/>
      <c r="DB209"/>
      <c r="DC209"/>
      <c r="DD209"/>
      <c r="DE209"/>
      <c r="DF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FP209"/>
      <c r="FQ209"/>
      <c r="FR209"/>
      <c r="FS209"/>
      <c r="FT209"/>
    </row>
    <row r="210" spans="1:176" x14ac:dyDescent="0.35">
      <c r="A210"/>
      <c r="B210"/>
      <c r="C210"/>
      <c r="D210"/>
      <c r="E210"/>
      <c r="F210"/>
      <c r="G210"/>
      <c r="H210"/>
      <c r="I210"/>
      <c r="J210"/>
      <c r="K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CK210"/>
      <c r="CL210"/>
      <c r="CM210"/>
      <c r="CN210"/>
      <c r="CO210"/>
      <c r="CP210"/>
      <c r="CQ210"/>
      <c r="CR210"/>
      <c r="CS210"/>
      <c r="CT210"/>
      <c r="CU210"/>
      <c r="DB210"/>
      <c r="DC210"/>
      <c r="DD210"/>
      <c r="DE210"/>
      <c r="DF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FP210"/>
      <c r="FQ210"/>
      <c r="FR210"/>
      <c r="FS210"/>
      <c r="FT210"/>
    </row>
    <row r="211" spans="1:176" x14ac:dyDescent="0.35">
      <c r="A211"/>
      <c r="B211"/>
      <c r="C211"/>
      <c r="D211"/>
      <c r="E211"/>
      <c r="F211"/>
      <c r="G211"/>
      <c r="H211"/>
      <c r="I211"/>
      <c r="J211"/>
      <c r="K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CK211"/>
      <c r="CL211"/>
      <c r="CM211"/>
      <c r="CN211"/>
      <c r="CO211"/>
      <c r="CP211"/>
      <c r="CQ211"/>
      <c r="CR211"/>
      <c r="CS211"/>
      <c r="CT211"/>
      <c r="CU211"/>
      <c r="DB211"/>
      <c r="DC211"/>
      <c r="DD211"/>
      <c r="DE211"/>
      <c r="DF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FP211"/>
      <c r="FQ211"/>
      <c r="FR211"/>
      <c r="FS211"/>
      <c r="FT211"/>
    </row>
    <row r="212" spans="1:176" x14ac:dyDescent="0.35">
      <c r="A212"/>
      <c r="B212"/>
      <c r="C212"/>
      <c r="D212"/>
      <c r="E212"/>
      <c r="F212"/>
      <c r="G212"/>
      <c r="H212"/>
      <c r="I212"/>
      <c r="J212"/>
      <c r="K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CK212"/>
      <c r="CL212"/>
      <c r="CM212"/>
      <c r="CN212"/>
      <c r="CO212"/>
      <c r="CP212"/>
      <c r="CQ212"/>
      <c r="CR212"/>
      <c r="CS212"/>
      <c r="CT212"/>
      <c r="CU212"/>
      <c r="DB212"/>
      <c r="DC212"/>
      <c r="DD212"/>
      <c r="DE212"/>
      <c r="DF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FP212"/>
      <c r="FQ212"/>
      <c r="FR212"/>
      <c r="FS212"/>
      <c r="FT212"/>
    </row>
    <row r="213" spans="1:176" x14ac:dyDescent="0.35">
      <c r="A213"/>
      <c r="B213"/>
      <c r="C213"/>
      <c r="D213"/>
      <c r="E213"/>
      <c r="F213"/>
      <c r="G213"/>
      <c r="H213"/>
      <c r="I213"/>
      <c r="J213"/>
      <c r="K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CK213"/>
      <c r="CL213"/>
      <c r="CM213"/>
      <c r="CN213"/>
      <c r="CO213"/>
      <c r="CP213"/>
      <c r="CQ213"/>
      <c r="CR213"/>
      <c r="CS213"/>
      <c r="CT213"/>
      <c r="CU213"/>
      <c r="DB213"/>
      <c r="DC213"/>
      <c r="DD213"/>
      <c r="DE213"/>
      <c r="DF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FP213"/>
      <c r="FQ213"/>
      <c r="FR213"/>
      <c r="FS213"/>
      <c r="FT213"/>
    </row>
    <row r="214" spans="1:176" x14ac:dyDescent="0.35">
      <c r="A214"/>
      <c r="B214"/>
      <c r="C214"/>
      <c r="D214"/>
      <c r="E214"/>
      <c r="F214"/>
      <c r="G214"/>
      <c r="H214"/>
      <c r="I214"/>
      <c r="J214"/>
      <c r="K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CK214"/>
      <c r="CL214"/>
      <c r="CM214"/>
      <c r="CN214"/>
      <c r="CO214"/>
      <c r="CP214"/>
      <c r="CQ214"/>
      <c r="CR214"/>
      <c r="CS214"/>
      <c r="CT214"/>
      <c r="CU214"/>
      <c r="DB214"/>
      <c r="DC214"/>
      <c r="DD214"/>
      <c r="DE214"/>
      <c r="DF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FP214"/>
      <c r="FQ214"/>
      <c r="FR214"/>
      <c r="FS214"/>
      <c r="FT214"/>
    </row>
    <row r="215" spans="1:176" x14ac:dyDescent="0.35">
      <c r="A215"/>
      <c r="B215"/>
      <c r="C215"/>
      <c r="D215"/>
      <c r="E215"/>
      <c r="F215"/>
      <c r="G215"/>
      <c r="H215"/>
      <c r="I215"/>
      <c r="J215"/>
      <c r="K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CK215"/>
      <c r="CL215"/>
      <c r="CM215"/>
      <c r="CN215"/>
      <c r="CO215"/>
      <c r="CP215"/>
      <c r="CQ215"/>
      <c r="CR215"/>
      <c r="CS215"/>
      <c r="CT215"/>
      <c r="CU215"/>
      <c r="DB215"/>
      <c r="DC215"/>
      <c r="DD215"/>
      <c r="DE215"/>
      <c r="DF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FP215"/>
      <c r="FQ215"/>
      <c r="FR215"/>
      <c r="FS215"/>
      <c r="FT215"/>
    </row>
    <row r="216" spans="1:176" x14ac:dyDescent="0.35">
      <c r="A216"/>
      <c r="B216"/>
      <c r="C216"/>
      <c r="D216"/>
      <c r="E216"/>
      <c r="F216"/>
      <c r="G216"/>
      <c r="H216"/>
      <c r="I216"/>
      <c r="J216"/>
      <c r="K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CK216"/>
      <c r="CL216"/>
      <c r="CM216"/>
      <c r="CN216"/>
      <c r="CO216"/>
      <c r="CP216"/>
      <c r="CQ216"/>
      <c r="CR216"/>
      <c r="CS216"/>
      <c r="CT216"/>
      <c r="CU216"/>
      <c r="DB216"/>
      <c r="DC216"/>
      <c r="DD216"/>
      <c r="DE216"/>
      <c r="DF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FP216"/>
      <c r="FQ216"/>
      <c r="FR216"/>
      <c r="FS216"/>
      <c r="FT216"/>
    </row>
    <row r="217" spans="1:176" x14ac:dyDescent="0.35">
      <c r="A217"/>
      <c r="B217"/>
      <c r="C217"/>
      <c r="D217"/>
      <c r="E217"/>
      <c r="F217"/>
      <c r="G217"/>
      <c r="H217"/>
      <c r="I217"/>
      <c r="J217"/>
      <c r="K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CK217"/>
      <c r="CL217"/>
      <c r="CM217"/>
      <c r="CN217"/>
      <c r="CO217"/>
      <c r="CP217"/>
      <c r="CQ217"/>
      <c r="CR217"/>
      <c r="CS217"/>
      <c r="CT217"/>
      <c r="CU217"/>
      <c r="DB217"/>
      <c r="DC217"/>
      <c r="DD217"/>
      <c r="DE217"/>
      <c r="DF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FP217"/>
      <c r="FQ217"/>
      <c r="FR217"/>
      <c r="FS217"/>
      <c r="FT217"/>
    </row>
    <row r="218" spans="1:176" x14ac:dyDescent="0.35">
      <c r="A218"/>
      <c r="B218"/>
      <c r="C218"/>
      <c r="D218"/>
      <c r="E218"/>
      <c r="F218"/>
      <c r="G218"/>
      <c r="H218"/>
      <c r="I218"/>
      <c r="J218"/>
      <c r="K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CK218"/>
      <c r="CL218"/>
      <c r="CM218"/>
      <c r="CN218"/>
      <c r="CO218"/>
      <c r="CP218"/>
      <c r="CQ218"/>
      <c r="CR218"/>
      <c r="CS218"/>
      <c r="CT218"/>
      <c r="CU218"/>
      <c r="DB218"/>
      <c r="DC218"/>
      <c r="DD218"/>
      <c r="DE218"/>
      <c r="DF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FP218"/>
      <c r="FQ218"/>
      <c r="FR218"/>
      <c r="FS218"/>
      <c r="FT218"/>
    </row>
    <row r="219" spans="1:176" x14ac:dyDescent="0.35">
      <c r="A219"/>
      <c r="B219"/>
      <c r="C219"/>
      <c r="D219"/>
      <c r="E219"/>
      <c r="F219"/>
      <c r="G219"/>
      <c r="H219"/>
      <c r="I219"/>
      <c r="J219"/>
      <c r="K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CK219"/>
      <c r="CL219"/>
      <c r="CM219"/>
      <c r="CN219"/>
      <c r="CO219"/>
      <c r="CP219"/>
      <c r="CQ219"/>
      <c r="CR219"/>
      <c r="CS219"/>
      <c r="CT219"/>
      <c r="CU219"/>
      <c r="DB219"/>
      <c r="DC219"/>
      <c r="DD219"/>
      <c r="DE219"/>
      <c r="DF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FP219"/>
      <c r="FQ219"/>
      <c r="FR219"/>
      <c r="FS219"/>
      <c r="FT219"/>
    </row>
    <row r="220" spans="1:176" x14ac:dyDescent="0.35">
      <c r="A220"/>
      <c r="B220"/>
      <c r="C220"/>
      <c r="D220"/>
      <c r="E220"/>
      <c r="F220"/>
      <c r="G220"/>
      <c r="H220"/>
      <c r="I220"/>
      <c r="J220"/>
      <c r="K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CK220"/>
      <c r="CL220"/>
      <c r="CM220"/>
      <c r="CN220"/>
      <c r="CO220"/>
      <c r="CP220"/>
      <c r="CQ220"/>
      <c r="CR220"/>
      <c r="CS220"/>
      <c r="CT220"/>
      <c r="CU220"/>
      <c r="DB220"/>
      <c r="DC220"/>
      <c r="DD220"/>
      <c r="DE220"/>
      <c r="DF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FP220"/>
      <c r="FQ220"/>
      <c r="FR220"/>
      <c r="FS220"/>
      <c r="FT220"/>
    </row>
    <row r="221" spans="1:176" x14ac:dyDescent="0.35">
      <c r="A221"/>
      <c r="B221"/>
      <c r="C221"/>
      <c r="D221"/>
      <c r="E221"/>
      <c r="F221"/>
      <c r="G221"/>
      <c r="H221"/>
      <c r="I221"/>
      <c r="J221"/>
      <c r="K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CK221"/>
      <c r="CL221"/>
      <c r="CM221"/>
      <c r="CN221"/>
      <c r="CO221"/>
      <c r="CP221"/>
      <c r="CQ221"/>
      <c r="CR221"/>
      <c r="CS221"/>
      <c r="CT221"/>
      <c r="CU221"/>
      <c r="DB221"/>
      <c r="DC221"/>
      <c r="DD221"/>
      <c r="DE221"/>
      <c r="DF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FP221"/>
      <c r="FQ221"/>
      <c r="FR221"/>
      <c r="FS221"/>
      <c r="FT221"/>
    </row>
    <row r="222" spans="1:176" x14ac:dyDescent="0.35">
      <c r="A222"/>
      <c r="B222"/>
      <c r="C222"/>
      <c r="D222"/>
      <c r="E222"/>
      <c r="F222"/>
      <c r="G222"/>
      <c r="H222"/>
      <c r="I222"/>
      <c r="J222"/>
      <c r="K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CK222"/>
      <c r="CL222"/>
      <c r="CM222"/>
      <c r="CN222"/>
      <c r="CO222"/>
      <c r="CP222"/>
      <c r="CQ222"/>
      <c r="CR222"/>
      <c r="CS222"/>
      <c r="CT222"/>
      <c r="CU222"/>
      <c r="DB222"/>
      <c r="DC222"/>
      <c r="DD222"/>
      <c r="DE222"/>
      <c r="DF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FP222"/>
      <c r="FQ222"/>
      <c r="FR222"/>
      <c r="FS222"/>
      <c r="FT222"/>
    </row>
    <row r="223" spans="1:176" x14ac:dyDescent="0.35">
      <c r="A223"/>
      <c r="B223"/>
      <c r="C223"/>
      <c r="D223"/>
      <c r="E223"/>
      <c r="F223"/>
      <c r="G223"/>
      <c r="H223"/>
      <c r="I223"/>
      <c r="J223"/>
      <c r="K223"/>
      <c r="W223"/>
      <c r="X223"/>
      <c r="Y223"/>
      <c r="Z223"/>
      <c r="AA223"/>
      <c r="AB223"/>
      <c r="AC223"/>
      <c r="AD223"/>
      <c r="AE223"/>
      <c r="AF223"/>
      <c r="AG223"/>
      <c r="AS223"/>
      <c r="AT223"/>
      <c r="AU223"/>
      <c r="AV223"/>
      <c r="AW223"/>
      <c r="AX223"/>
      <c r="AY223"/>
      <c r="AZ223"/>
      <c r="BA223"/>
      <c r="BB223"/>
      <c r="BC223"/>
      <c r="BO223"/>
      <c r="BP223"/>
      <c r="BQ223"/>
      <c r="BR223"/>
      <c r="BS223"/>
      <c r="BT223"/>
      <c r="BU223"/>
      <c r="BV223"/>
      <c r="BW223"/>
      <c r="BX223"/>
      <c r="BY223"/>
      <c r="CK223"/>
      <c r="CL223"/>
      <c r="CM223"/>
      <c r="CN223"/>
      <c r="CO223"/>
      <c r="CP223"/>
      <c r="CQ223"/>
      <c r="CR223"/>
      <c r="CS223"/>
      <c r="CT223"/>
      <c r="CU223"/>
    </row>
    <row r="224" spans="1:176" x14ac:dyDescent="0.35">
      <c r="A224"/>
      <c r="B224"/>
      <c r="C224"/>
      <c r="D224"/>
      <c r="E224"/>
      <c r="F224"/>
      <c r="G224"/>
      <c r="H224"/>
      <c r="I224"/>
      <c r="J224"/>
      <c r="K224"/>
      <c r="W224"/>
      <c r="X224"/>
      <c r="Y224"/>
      <c r="Z224"/>
      <c r="AA224"/>
      <c r="AB224"/>
      <c r="AC224"/>
      <c r="AD224"/>
      <c r="AE224"/>
      <c r="AF224"/>
      <c r="AG224"/>
      <c r="AS224"/>
      <c r="AT224"/>
      <c r="AU224"/>
      <c r="AV224"/>
      <c r="AW224"/>
      <c r="AX224"/>
      <c r="AY224"/>
      <c r="AZ224"/>
      <c r="BA224"/>
      <c r="BB224"/>
      <c r="BC224"/>
      <c r="BO224"/>
      <c r="BP224"/>
      <c r="BQ224"/>
      <c r="BR224"/>
      <c r="BS224"/>
      <c r="BT224"/>
      <c r="BU224"/>
      <c r="BV224"/>
      <c r="BW224"/>
      <c r="BX224"/>
      <c r="BY224"/>
      <c r="CK224"/>
      <c r="CL224"/>
      <c r="CM224"/>
      <c r="CN224"/>
      <c r="CO224"/>
      <c r="CP224"/>
      <c r="CQ224"/>
      <c r="CR224"/>
      <c r="CS224"/>
      <c r="CT224"/>
      <c r="CU224"/>
    </row>
    <row r="225" spans="1:99" x14ac:dyDescent="0.35">
      <c r="A225"/>
      <c r="B225"/>
      <c r="C225"/>
      <c r="D225"/>
      <c r="E225"/>
      <c r="F225"/>
      <c r="G225"/>
      <c r="H225"/>
      <c r="I225"/>
      <c r="J225"/>
      <c r="K225"/>
      <c r="W225"/>
      <c r="X225"/>
      <c r="Y225"/>
      <c r="Z225"/>
      <c r="AA225"/>
      <c r="AB225"/>
      <c r="AC225"/>
      <c r="AD225"/>
      <c r="AE225"/>
      <c r="AF225"/>
      <c r="AG225"/>
      <c r="AS225"/>
      <c r="AT225"/>
      <c r="AU225"/>
      <c r="AV225"/>
      <c r="AW225"/>
      <c r="AX225"/>
      <c r="AY225"/>
      <c r="AZ225"/>
      <c r="BA225"/>
      <c r="BB225"/>
      <c r="BC225"/>
      <c r="BO225"/>
      <c r="BP225"/>
      <c r="BQ225"/>
      <c r="BR225"/>
      <c r="BS225"/>
      <c r="BT225"/>
      <c r="BU225"/>
      <c r="BV225"/>
      <c r="BW225"/>
      <c r="BX225"/>
      <c r="BY225"/>
      <c r="CK225"/>
      <c r="CL225"/>
      <c r="CM225"/>
      <c r="CN225"/>
      <c r="CO225"/>
      <c r="CP225"/>
      <c r="CQ225"/>
      <c r="CR225"/>
      <c r="CS225"/>
      <c r="CT225"/>
      <c r="CU225"/>
    </row>
    <row r="226" spans="1:99" x14ac:dyDescent="0.35">
      <c r="A226"/>
      <c r="B226"/>
      <c r="C226"/>
      <c r="D226"/>
      <c r="E226"/>
      <c r="F226"/>
      <c r="G226"/>
      <c r="H226"/>
      <c r="I226"/>
      <c r="J226"/>
      <c r="K226"/>
      <c r="W226"/>
      <c r="X226"/>
      <c r="Y226"/>
      <c r="Z226"/>
      <c r="AA226"/>
      <c r="AB226"/>
      <c r="AC226"/>
      <c r="AD226"/>
      <c r="AE226"/>
      <c r="AF226"/>
      <c r="AG226"/>
      <c r="AS226"/>
      <c r="AT226"/>
      <c r="AU226"/>
      <c r="AV226"/>
      <c r="AW226"/>
      <c r="AX226"/>
      <c r="AY226"/>
      <c r="AZ226"/>
      <c r="BA226"/>
      <c r="BB226"/>
      <c r="BC226"/>
      <c r="BO226"/>
      <c r="BP226"/>
      <c r="BQ226"/>
      <c r="BR226"/>
      <c r="BS226"/>
      <c r="BT226"/>
      <c r="BU226"/>
      <c r="BV226"/>
      <c r="BW226"/>
      <c r="BX226"/>
      <c r="BY226"/>
      <c r="CK226"/>
      <c r="CL226"/>
      <c r="CM226"/>
      <c r="CN226"/>
      <c r="CO226"/>
      <c r="CP226"/>
      <c r="CQ226"/>
      <c r="CR226"/>
      <c r="CS226"/>
      <c r="CT226"/>
      <c r="CU226"/>
    </row>
    <row r="227" spans="1:99" x14ac:dyDescent="0.35">
      <c r="A227"/>
      <c r="B227"/>
      <c r="C227"/>
      <c r="D227"/>
      <c r="E227"/>
      <c r="F227"/>
      <c r="G227"/>
      <c r="H227"/>
      <c r="I227"/>
      <c r="J227"/>
      <c r="K227"/>
      <c r="W227"/>
      <c r="X227"/>
      <c r="Y227"/>
      <c r="Z227"/>
      <c r="AA227"/>
      <c r="AB227"/>
      <c r="AC227"/>
      <c r="AD227"/>
      <c r="AE227"/>
      <c r="AF227"/>
      <c r="AG227"/>
      <c r="AS227"/>
      <c r="AT227"/>
      <c r="AU227"/>
      <c r="AV227"/>
      <c r="AW227"/>
      <c r="AX227"/>
      <c r="AY227"/>
      <c r="AZ227"/>
      <c r="BA227"/>
      <c r="BB227"/>
      <c r="BC227"/>
      <c r="BO227"/>
      <c r="BP227"/>
      <c r="BQ227"/>
      <c r="BR227"/>
      <c r="BS227"/>
      <c r="BT227"/>
      <c r="BU227"/>
      <c r="BV227"/>
      <c r="BW227"/>
      <c r="BX227"/>
      <c r="BY227"/>
      <c r="CK227"/>
      <c r="CL227"/>
      <c r="CM227"/>
      <c r="CN227"/>
      <c r="CO227"/>
      <c r="CP227"/>
      <c r="CQ227"/>
      <c r="CR227"/>
      <c r="CS227"/>
      <c r="CT227"/>
      <c r="CU227"/>
    </row>
    <row r="228" spans="1:99" x14ac:dyDescent="0.35">
      <c r="A228"/>
      <c r="B228"/>
      <c r="C228"/>
      <c r="D228"/>
      <c r="E228"/>
      <c r="F228"/>
      <c r="G228"/>
      <c r="H228"/>
      <c r="I228"/>
      <c r="J228"/>
      <c r="K228"/>
      <c r="W228"/>
      <c r="X228"/>
      <c r="Y228"/>
      <c r="Z228"/>
      <c r="AA228"/>
      <c r="AB228"/>
      <c r="AC228"/>
      <c r="AD228"/>
      <c r="AE228"/>
      <c r="AF228"/>
      <c r="AG228"/>
      <c r="AS228"/>
      <c r="AT228"/>
      <c r="AU228"/>
      <c r="AV228"/>
      <c r="AW228"/>
      <c r="AX228"/>
      <c r="AY228"/>
      <c r="AZ228"/>
      <c r="BA228"/>
      <c r="BB228"/>
      <c r="BC228"/>
      <c r="BO228"/>
      <c r="BP228"/>
      <c r="BQ228"/>
      <c r="BR228"/>
      <c r="BS228"/>
      <c r="BT228"/>
      <c r="BU228"/>
      <c r="BV228"/>
      <c r="BW228"/>
      <c r="BX228"/>
      <c r="BY228"/>
      <c r="CK228"/>
      <c r="CL228"/>
      <c r="CM228"/>
      <c r="CN228"/>
      <c r="CO228"/>
      <c r="CP228"/>
      <c r="CQ228"/>
      <c r="CR228"/>
      <c r="CS228"/>
      <c r="CT228"/>
      <c r="CU228"/>
    </row>
    <row r="229" spans="1:99" x14ac:dyDescent="0.35">
      <c r="A229"/>
      <c r="B229"/>
      <c r="C229"/>
      <c r="D229"/>
      <c r="E229"/>
      <c r="F229"/>
      <c r="G229"/>
      <c r="H229"/>
      <c r="I229"/>
      <c r="J229"/>
      <c r="K229"/>
      <c r="W229"/>
      <c r="X229"/>
      <c r="Y229"/>
      <c r="Z229"/>
      <c r="AA229"/>
      <c r="AB229"/>
      <c r="AC229"/>
      <c r="AD229"/>
      <c r="AE229"/>
      <c r="AF229"/>
      <c r="AG229"/>
      <c r="AS229"/>
      <c r="AT229"/>
      <c r="AU229"/>
      <c r="AV229"/>
      <c r="AW229"/>
      <c r="AX229"/>
      <c r="AY229"/>
      <c r="AZ229"/>
      <c r="BA229"/>
      <c r="BB229"/>
      <c r="BC229"/>
      <c r="BO229"/>
      <c r="BP229"/>
      <c r="BQ229"/>
      <c r="BR229"/>
      <c r="BS229"/>
      <c r="BT229"/>
      <c r="BU229"/>
      <c r="BV229"/>
      <c r="BW229"/>
      <c r="BX229"/>
      <c r="BY229"/>
      <c r="CK229"/>
      <c r="CL229"/>
      <c r="CM229"/>
      <c r="CN229"/>
      <c r="CO229"/>
      <c r="CP229"/>
      <c r="CQ229"/>
      <c r="CR229"/>
      <c r="CS229"/>
      <c r="CT229"/>
      <c r="CU229"/>
    </row>
    <row r="230" spans="1:99" x14ac:dyDescent="0.35">
      <c r="A230"/>
      <c r="B230"/>
      <c r="C230"/>
      <c r="D230"/>
      <c r="E230"/>
      <c r="F230"/>
      <c r="G230"/>
      <c r="H230"/>
      <c r="I230"/>
      <c r="J230"/>
      <c r="K230"/>
      <c r="W230"/>
      <c r="X230"/>
      <c r="Y230"/>
      <c r="Z230"/>
      <c r="AA230"/>
      <c r="AB230"/>
      <c r="AC230"/>
      <c r="AD230"/>
      <c r="AE230"/>
      <c r="AF230"/>
      <c r="AG230"/>
      <c r="AS230"/>
      <c r="AT230"/>
      <c r="AU230"/>
      <c r="AV230"/>
      <c r="AW230"/>
      <c r="AX230"/>
      <c r="AY230"/>
      <c r="AZ230"/>
      <c r="BA230"/>
      <c r="BB230"/>
      <c r="BC230"/>
      <c r="BO230"/>
      <c r="BP230"/>
      <c r="BQ230"/>
      <c r="BR230"/>
      <c r="BS230"/>
      <c r="BT230"/>
      <c r="BU230"/>
      <c r="BV230"/>
      <c r="BW230"/>
      <c r="BX230"/>
      <c r="BY230"/>
      <c r="CK230"/>
      <c r="CL230"/>
      <c r="CM230"/>
      <c r="CN230"/>
      <c r="CO230"/>
      <c r="CP230"/>
      <c r="CQ230"/>
      <c r="CR230"/>
      <c r="CS230"/>
      <c r="CT230"/>
      <c r="CU230"/>
    </row>
    <row r="231" spans="1:99" x14ac:dyDescent="0.35">
      <c r="A231"/>
      <c r="B231"/>
      <c r="C231"/>
      <c r="D231"/>
      <c r="E231"/>
      <c r="F231"/>
      <c r="G231"/>
      <c r="H231"/>
      <c r="I231"/>
      <c r="J231"/>
      <c r="K231"/>
      <c r="W231"/>
      <c r="X231"/>
      <c r="Y231"/>
      <c r="Z231"/>
      <c r="AA231"/>
      <c r="AB231"/>
      <c r="AC231"/>
      <c r="AD231"/>
      <c r="AE231"/>
      <c r="AF231"/>
      <c r="AG231"/>
      <c r="AS231"/>
      <c r="AT231"/>
      <c r="AU231"/>
      <c r="AV231"/>
      <c r="AW231"/>
      <c r="AX231"/>
      <c r="AY231"/>
      <c r="AZ231"/>
      <c r="BA231"/>
      <c r="BB231"/>
      <c r="BC231"/>
      <c r="BO231"/>
      <c r="BP231"/>
      <c r="BQ231"/>
      <c r="BR231"/>
      <c r="BS231"/>
      <c r="BT231"/>
      <c r="BU231"/>
      <c r="BV231"/>
      <c r="BW231"/>
      <c r="BX231"/>
      <c r="BY231"/>
      <c r="CK231"/>
      <c r="CL231"/>
      <c r="CM231"/>
      <c r="CN231"/>
      <c r="CO231"/>
      <c r="CP231"/>
      <c r="CQ231"/>
      <c r="CR231"/>
      <c r="CS231"/>
      <c r="CT231"/>
      <c r="CU231"/>
    </row>
    <row r="232" spans="1:99" x14ac:dyDescent="0.35">
      <c r="A232"/>
      <c r="B232"/>
      <c r="C232"/>
      <c r="D232"/>
      <c r="E232"/>
      <c r="F232"/>
      <c r="G232"/>
      <c r="H232"/>
      <c r="I232"/>
      <c r="J232"/>
      <c r="K232"/>
      <c r="W232"/>
      <c r="X232"/>
      <c r="Y232"/>
      <c r="Z232"/>
      <c r="AA232"/>
      <c r="AB232"/>
      <c r="AC232"/>
      <c r="AD232"/>
      <c r="AE232"/>
      <c r="AF232"/>
      <c r="AG232"/>
      <c r="AS232"/>
      <c r="AT232"/>
      <c r="AU232"/>
      <c r="AV232"/>
      <c r="AW232"/>
      <c r="AX232"/>
      <c r="AY232"/>
      <c r="AZ232"/>
      <c r="BA232"/>
      <c r="BB232"/>
      <c r="BC232"/>
      <c r="BO232"/>
      <c r="BP232"/>
      <c r="BQ232"/>
      <c r="BR232"/>
      <c r="BS232"/>
      <c r="BT232"/>
      <c r="BU232"/>
      <c r="BV232"/>
      <c r="BW232"/>
      <c r="BX232"/>
      <c r="BY232"/>
      <c r="CK232"/>
      <c r="CL232"/>
      <c r="CM232"/>
      <c r="CN232"/>
      <c r="CO232"/>
      <c r="CP232"/>
      <c r="CQ232"/>
      <c r="CR232"/>
      <c r="CS232"/>
      <c r="CT232"/>
      <c r="CU232"/>
    </row>
    <row r="233" spans="1:99" x14ac:dyDescent="0.35">
      <c r="A233"/>
      <c r="B233"/>
      <c r="C233"/>
      <c r="D233"/>
      <c r="E233"/>
      <c r="F233"/>
      <c r="G233"/>
      <c r="H233"/>
      <c r="I233"/>
      <c r="J233"/>
      <c r="K233"/>
      <c r="W233"/>
      <c r="X233"/>
      <c r="Y233"/>
      <c r="Z233"/>
      <c r="AA233"/>
      <c r="AB233"/>
      <c r="AC233"/>
      <c r="AD233"/>
      <c r="AE233"/>
      <c r="AF233"/>
      <c r="AG233"/>
      <c r="AS233"/>
      <c r="AT233"/>
      <c r="AU233"/>
      <c r="AV233"/>
      <c r="AW233"/>
      <c r="AX233"/>
      <c r="AY233"/>
      <c r="AZ233"/>
      <c r="BA233"/>
      <c r="BB233"/>
      <c r="BC233"/>
      <c r="BO233"/>
      <c r="BP233"/>
      <c r="BQ233"/>
      <c r="BR233"/>
      <c r="BS233"/>
      <c r="BT233"/>
      <c r="BU233"/>
      <c r="BV233"/>
      <c r="BW233"/>
      <c r="BX233"/>
      <c r="BY233"/>
      <c r="CK233"/>
      <c r="CL233"/>
      <c r="CM233"/>
      <c r="CN233"/>
      <c r="CO233"/>
      <c r="CP233"/>
      <c r="CQ233"/>
      <c r="CR233"/>
      <c r="CS233"/>
      <c r="CT233"/>
      <c r="CU233"/>
    </row>
    <row r="234" spans="1:99" x14ac:dyDescent="0.35">
      <c r="A234"/>
      <c r="B234"/>
      <c r="C234"/>
      <c r="D234"/>
      <c r="E234"/>
      <c r="F234"/>
      <c r="G234"/>
      <c r="H234"/>
      <c r="I234"/>
      <c r="J234"/>
      <c r="K234"/>
      <c r="W234"/>
      <c r="X234"/>
      <c r="Y234"/>
      <c r="Z234"/>
      <c r="AA234"/>
      <c r="AB234"/>
      <c r="AC234"/>
      <c r="AD234"/>
      <c r="AE234"/>
      <c r="AF234"/>
      <c r="AG234"/>
      <c r="AS234"/>
      <c r="AT234"/>
      <c r="AU234"/>
      <c r="AV234"/>
      <c r="AW234"/>
      <c r="AX234"/>
      <c r="AY234"/>
      <c r="AZ234"/>
      <c r="BA234"/>
      <c r="BB234"/>
      <c r="BC234"/>
      <c r="BO234"/>
      <c r="BP234"/>
      <c r="BQ234"/>
      <c r="BR234"/>
      <c r="BS234"/>
      <c r="BT234"/>
      <c r="BU234"/>
      <c r="BV234"/>
      <c r="BW234"/>
      <c r="BX234"/>
      <c r="BY234"/>
      <c r="CK234"/>
      <c r="CL234"/>
      <c r="CM234"/>
      <c r="CN234"/>
      <c r="CO234"/>
      <c r="CP234"/>
      <c r="CQ234"/>
      <c r="CR234"/>
      <c r="CS234"/>
      <c r="CT234"/>
      <c r="CU234"/>
    </row>
    <row r="235" spans="1:99" x14ac:dyDescent="0.35">
      <c r="A235"/>
      <c r="B235"/>
      <c r="C235"/>
      <c r="D235"/>
      <c r="E235"/>
      <c r="F235"/>
      <c r="G235"/>
      <c r="H235"/>
      <c r="I235"/>
      <c r="J235"/>
      <c r="K235"/>
      <c r="W235"/>
      <c r="X235"/>
      <c r="Y235"/>
      <c r="Z235"/>
      <c r="AA235"/>
      <c r="AB235"/>
      <c r="AC235"/>
      <c r="AD235"/>
      <c r="AE235"/>
      <c r="AF235"/>
      <c r="AG235"/>
      <c r="AS235"/>
      <c r="AT235"/>
      <c r="AU235"/>
      <c r="AV235"/>
      <c r="AW235"/>
      <c r="AX235"/>
      <c r="AY235"/>
      <c r="AZ235"/>
      <c r="BA235"/>
      <c r="BB235"/>
      <c r="BC235"/>
      <c r="BO235"/>
      <c r="BP235"/>
      <c r="BQ235"/>
      <c r="BR235"/>
      <c r="BS235"/>
      <c r="BT235"/>
      <c r="BU235"/>
      <c r="BV235"/>
      <c r="BW235"/>
      <c r="BX235"/>
      <c r="BY235"/>
      <c r="CK235"/>
      <c r="CL235"/>
      <c r="CM235"/>
      <c r="CN235"/>
      <c r="CO235"/>
      <c r="CP235"/>
      <c r="CQ235"/>
      <c r="CR235"/>
      <c r="CS235"/>
      <c r="CT235"/>
      <c r="CU235"/>
    </row>
    <row r="236" spans="1:99" x14ac:dyDescent="0.35">
      <c r="A236"/>
      <c r="B236"/>
      <c r="C236"/>
      <c r="D236"/>
      <c r="E236"/>
      <c r="F236"/>
      <c r="G236"/>
      <c r="H236"/>
      <c r="I236"/>
      <c r="J236"/>
      <c r="K236"/>
      <c r="W236"/>
      <c r="X236"/>
      <c r="Y236"/>
      <c r="Z236"/>
      <c r="AA236"/>
      <c r="AB236"/>
      <c r="AC236"/>
      <c r="AD236"/>
      <c r="AE236"/>
      <c r="AF236"/>
      <c r="AG236"/>
      <c r="AS236"/>
      <c r="AT236"/>
      <c r="AU236"/>
      <c r="AV236"/>
      <c r="AW236"/>
      <c r="AX236"/>
      <c r="AY236"/>
      <c r="AZ236"/>
      <c r="BA236"/>
      <c r="BB236"/>
      <c r="BC236"/>
      <c r="BO236"/>
      <c r="BP236"/>
      <c r="BQ236"/>
      <c r="BR236"/>
      <c r="BS236"/>
      <c r="BT236"/>
      <c r="BU236"/>
      <c r="BV236"/>
      <c r="BW236"/>
      <c r="BX236"/>
      <c r="BY236"/>
      <c r="CK236"/>
      <c r="CL236"/>
      <c r="CM236"/>
      <c r="CN236"/>
      <c r="CO236"/>
      <c r="CP236"/>
      <c r="CQ236"/>
      <c r="CR236"/>
      <c r="CS236"/>
      <c r="CT236"/>
      <c r="CU236"/>
    </row>
    <row r="237" spans="1:99" x14ac:dyDescent="0.35">
      <c r="A237"/>
      <c r="B237"/>
      <c r="C237"/>
      <c r="D237"/>
      <c r="E237"/>
      <c r="F237"/>
      <c r="G237"/>
      <c r="H237"/>
      <c r="I237"/>
      <c r="J237"/>
      <c r="K237"/>
      <c r="W237"/>
      <c r="X237"/>
      <c r="Y237"/>
      <c r="Z237"/>
      <c r="AA237"/>
      <c r="AB237"/>
      <c r="AC237"/>
      <c r="AD237"/>
      <c r="AE237"/>
      <c r="AF237"/>
      <c r="AG237"/>
      <c r="AS237"/>
      <c r="AT237"/>
      <c r="AU237"/>
      <c r="AV237"/>
      <c r="AW237"/>
      <c r="AX237"/>
      <c r="AY237"/>
      <c r="AZ237"/>
      <c r="BA237"/>
      <c r="BB237"/>
      <c r="BC237"/>
      <c r="BO237"/>
      <c r="BP237"/>
      <c r="BQ237"/>
      <c r="BR237"/>
      <c r="BS237"/>
      <c r="BT237"/>
      <c r="BU237"/>
      <c r="BV237"/>
      <c r="BW237"/>
      <c r="BX237"/>
      <c r="BY237"/>
      <c r="CK237"/>
      <c r="CL237"/>
      <c r="CM237"/>
      <c r="CN237"/>
      <c r="CO237"/>
      <c r="CP237"/>
      <c r="CQ237"/>
      <c r="CR237"/>
      <c r="CS237"/>
      <c r="CT237"/>
      <c r="CU237"/>
    </row>
    <row r="238" spans="1:99" x14ac:dyDescent="0.35">
      <c r="A238"/>
      <c r="B238"/>
      <c r="C238"/>
      <c r="D238"/>
      <c r="E238"/>
      <c r="F238"/>
      <c r="G238"/>
      <c r="H238"/>
      <c r="I238"/>
      <c r="J238"/>
      <c r="K238"/>
      <c r="W238"/>
      <c r="X238"/>
      <c r="Y238"/>
      <c r="Z238"/>
      <c r="AA238"/>
      <c r="AB238"/>
      <c r="AC238"/>
      <c r="AD238"/>
      <c r="AE238"/>
      <c r="AF238"/>
      <c r="AG238"/>
      <c r="AS238"/>
      <c r="AT238"/>
      <c r="AU238"/>
      <c r="AV238"/>
      <c r="AW238"/>
      <c r="AX238"/>
      <c r="AY238"/>
      <c r="AZ238"/>
      <c r="BA238"/>
      <c r="BB238"/>
      <c r="BC238"/>
      <c r="BO238"/>
      <c r="BP238"/>
      <c r="BQ238"/>
      <c r="BR238"/>
      <c r="BS238"/>
      <c r="BT238"/>
      <c r="BU238"/>
      <c r="BV238"/>
      <c r="BW238"/>
      <c r="BX238"/>
      <c r="BY238"/>
      <c r="CK238"/>
      <c r="CL238"/>
      <c r="CM238"/>
      <c r="CN238"/>
      <c r="CO238"/>
      <c r="CP238"/>
      <c r="CQ238"/>
      <c r="CR238"/>
      <c r="CS238"/>
      <c r="CT238"/>
      <c r="CU238"/>
    </row>
    <row r="239" spans="1:99" x14ac:dyDescent="0.35">
      <c r="A239"/>
      <c r="B239"/>
      <c r="C239"/>
      <c r="D239"/>
      <c r="E239"/>
      <c r="F239"/>
      <c r="G239"/>
      <c r="H239"/>
      <c r="I239"/>
      <c r="J239"/>
      <c r="K239"/>
      <c r="W239"/>
      <c r="X239"/>
      <c r="Y239"/>
      <c r="Z239"/>
      <c r="AA239"/>
      <c r="AB239"/>
      <c r="AC239"/>
      <c r="AD239"/>
      <c r="AE239"/>
      <c r="AF239"/>
      <c r="AG239"/>
      <c r="AS239"/>
      <c r="AT239"/>
      <c r="AU239"/>
      <c r="AV239"/>
      <c r="AW239"/>
      <c r="AX239"/>
      <c r="AY239"/>
      <c r="AZ239"/>
      <c r="BA239"/>
      <c r="BB239"/>
      <c r="BC239"/>
      <c r="BO239"/>
      <c r="BP239"/>
      <c r="BQ239"/>
      <c r="BR239"/>
      <c r="BS239"/>
      <c r="BT239"/>
      <c r="BU239"/>
      <c r="BV239"/>
      <c r="BW239"/>
      <c r="BX239"/>
      <c r="BY239"/>
      <c r="CK239"/>
      <c r="CL239"/>
      <c r="CM239"/>
      <c r="CN239"/>
      <c r="CO239"/>
      <c r="CP239"/>
      <c r="CQ239"/>
      <c r="CR239"/>
      <c r="CS239"/>
      <c r="CT239"/>
      <c r="CU239"/>
    </row>
    <row r="240" spans="1:99" x14ac:dyDescent="0.35">
      <c r="A240"/>
      <c r="B240"/>
      <c r="C240"/>
      <c r="D240"/>
      <c r="E240"/>
      <c r="F240"/>
      <c r="G240"/>
      <c r="H240"/>
      <c r="I240"/>
      <c r="J240"/>
      <c r="K240"/>
      <c r="W240"/>
      <c r="X240"/>
      <c r="Y240"/>
      <c r="Z240"/>
      <c r="AA240"/>
      <c r="AB240"/>
      <c r="AC240"/>
      <c r="AD240"/>
      <c r="AE240"/>
      <c r="AF240"/>
      <c r="AG240"/>
      <c r="AS240"/>
      <c r="AT240"/>
      <c r="AU240"/>
      <c r="AV240"/>
      <c r="AW240"/>
      <c r="AX240"/>
      <c r="AY240"/>
      <c r="AZ240"/>
      <c r="BA240"/>
      <c r="BB240"/>
      <c r="BC240"/>
      <c r="BO240"/>
      <c r="BP240"/>
      <c r="BQ240"/>
      <c r="BR240"/>
      <c r="BS240"/>
      <c r="BT240"/>
      <c r="BU240"/>
      <c r="BV240"/>
      <c r="BW240"/>
      <c r="BX240"/>
      <c r="BY240"/>
      <c r="CK240"/>
      <c r="CL240"/>
      <c r="CM240"/>
      <c r="CN240"/>
      <c r="CO240"/>
      <c r="CP240"/>
      <c r="CQ240"/>
      <c r="CR240"/>
      <c r="CS240"/>
      <c r="CT240"/>
      <c r="CU240"/>
    </row>
    <row r="241" spans="1:99" x14ac:dyDescent="0.35">
      <c r="A241"/>
      <c r="B241"/>
      <c r="C241"/>
      <c r="D241"/>
      <c r="E241"/>
      <c r="F241"/>
      <c r="G241"/>
      <c r="H241"/>
      <c r="I241"/>
      <c r="J241"/>
      <c r="K241"/>
      <c r="W241"/>
      <c r="X241"/>
      <c r="Y241"/>
      <c r="Z241"/>
      <c r="AA241"/>
      <c r="AB241"/>
      <c r="AC241"/>
      <c r="AD241"/>
      <c r="AE241"/>
      <c r="AF241"/>
      <c r="AG241"/>
      <c r="AS241"/>
      <c r="AT241"/>
      <c r="AU241"/>
      <c r="AV241"/>
      <c r="AW241"/>
      <c r="AX241"/>
      <c r="AY241"/>
      <c r="AZ241"/>
      <c r="BA241"/>
      <c r="BB241"/>
      <c r="BC241"/>
      <c r="BO241"/>
      <c r="BP241"/>
      <c r="BQ241"/>
      <c r="BR241"/>
      <c r="BS241"/>
      <c r="BT241"/>
      <c r="BU241"/>
      <c r="BV241"/>
      <c r="BW241"/>
      <c r="BX241"/>
      <c r="BY241"/>
      <c r="CK241"/>
      <c r="CL241"/>
      <c r="CM241"/>
      <c r="CN241"/>
      <c r="CO241"/>
      <c r="CP241"/>
      <c r="CQ241"/>
      <c r="CR241"/>
      <c r="CS241"/>
      <c r="CT241"/>
      <c r="CU241"/>
    </row>
    <row r="242" spans="1:99" x14ac:dyDescent="0.35">
      <c r="A242"/>
      <c r="B242"/>
      <c r="C242"/>
      <c r="D242"/>
      <c r="E242"/>
      <c r="F242"/>
      <c r="G242"/>
      <c r="H242"/>
      <c r="I242"/>
      <c r="J242"/>
      <c r="K242"/>
      <c r="W242"/>
      <c r="X242"/>
      <c r="Y242"/>
      <c r="Z242"/>
      <c r="AA242"/>
      <c r="AB242"/>
      <c r="AC242"/>
      <c r="AD242"/>
      <c r="AE242"/>
      <c r="AF242"/>
      <c r="AG242"/>
      <c r="AS242"/>
      <c r="AT242"/>
      <c r="AU242"/>
      <c r="AV242"/>
      <c r="AW242"/>
      <c r="AX242"/>
      <c r="AY242"/>
      <c r="AZ242"/>
      <c r="BA242"/>
      <c r="BB242"/>
      <c r="BC242"/>
      <c r="BO242"/>
      <c r="BP242"/>
      <c r="BQ242"/>
      <c r="BR242"/>
      <c r="BS242"/>
      <c r="BT242"/>
      <c r="BU242"/>
      <c r="BV242"/>
      <c r="BW242"/>
      <c r="BX242"/>
      <c r="BY242"/>
      <c r="CK242"/>
      <c r="CL242"/>
      <c r="CM242"/>
      <c r="CN242"/>
      <c r="CO242"/>
      <c r="CP242"/>
      <c r="CQ242"/>
      <c r="CR242"/>
      <c r="CS242"/>
      <c r="CT242"/>
      <c r="CU242"/>
    </row>
    <row r="243" spans="1:99" x14ac:dyDescent="0.35">
      <c r="A243"/>
      <c r="B243"/>
      <c r="C243"/>
      <c r="D243"/>
      <c r="E243"/>
      <c r="F243"/>
      <c r="G243"/>
      <c r="H243"/>
      <c r="I243"/>
      <c r="J243"/>
      <c r="K243"/>
      <c r="W243"/>
      <c r="X243"/>
      <c r="Y243"/>
      <c r="Z243"/>
      <c r="AA243"/>
      <c r="AB243"/>
      <c r="AC243"/>
      <c r="AD243"/>
      <c r="AE243"/>
      <c r="AF243"/>
      <c r="AG243"/>
      <c r="AS243"/>
      <c r="AT243"/>
      <c r="AU243"/>
      <c r="AV243"/>
      <c r="AW243"/>
      <c r="AX243"/>
      <c r="AY243"/>
      <c r="AZ243"/>
      <c r="BA243"/>
      <c r="BB243"/>
      <c r="BC243"/>
      <c r="BO243"/>
      <c r="BP243"/>
      <c r="BQ243"/>
      <c r="BR243"/>
      <c r="BS243"/>
      <c r="BT243"/>
      <c r="BU243"/>
      <c r="BV243"/>
      <c r="BW243"/>
      <c r="BX243"/>
      <c r="BY243"/>
      <c r="CK243"/>
      <c r="CL243"/>
      <c r="CM243"/>
      <c r="CN243"/>
      <c r="CO243"/>
      <c r="CP243"/>
      <c r="CQ243"/>
      <c r="CR243"/>
      <c r="CS243"/>
      <c r="CT243"/>
      <c r="CU243"/>
    </row>
    <row r="244" spans="1:99" x14ac:dyDescent="0.35">
      <c r="A244"/>
      <c r="B244"/>
      <c r="C244"/>
      <c r="D244"/>
      <c r="E244"/>
      <c r="F244"/>
      <c r="G244"/>
      <c r="H244"/>
      <c r="I244"/>
      <c r="J244"/>
      <c r="K244"/>
      <c r="W244"/>
      <c r="X244"/>
      <c r="Y244"/>
      <c r="Z244"/>
      <c r="AA244"/>
      <c r="AB244"/>
      <c r="AC244"/>
      <c r="AD244"/>
      <c r="AE244"/>
      <c r="AF244"/>
      <c r="AG244"/>
      <c r="AS244"/>
      <c r="AT244"/>
      <c r="AU244"/>
      <c r="AV244"/>
      <c r="AW244"/>
      <c r="AX244"/>
      <c r="AY244"/>
      <c r="AZ244"/>
      <c r="BA244"/>
      <c r="BB244"/>
      <c r="BC244"/>
      <c r="BO244"/>
      <c r="BP244"/>
      <c r="BQ244"/>
      <c r="BR244"/>
      <c r="BS244"/>
      <c r="BT244"/>
      <c r="BU244"/>
      <c r="BV244"/>
      <c r="BW244"/>
      <c r="BX244"/>
      <c r="BY244"/>
      <c r="CK244"/>
      <c r="CL244"/>
      <c r="CM244"/>
      <c r="CN244"/>
      <c r="CO244"/>
      <c r="CP244"/>
      <c r="CQ244"/>
      <c r="CR244"/>
      <c r="CS244"/>
      <c r="CT244"/>
      <c r="CU244"/>
    </row>
    <row r="245" spans="1:99" x14ac:dyDescent="0.35">
      <c r="A245"/>
      <c r="B245"/>
      <c r="C245"/>
      <c r="D245"/>
      <c r="E245"/>
      <c r="F245"/>
      <c r="G245"/>
      <c r="H245"/>
      <c r="I245"/>
      <c r="J245"/>
      <c r="K245"/>
      <c r="W245"/>
      <c r="X245"/>
      <c r="Y245"/>
      <c r="Z245"/>
      <c r="AA245"/>
      <c r="AB245"/>
      <c r="AC245"/>
      <c r="AD245"/>
      <c r="AE245"/>
      <c r="AF245"/>
      <c r="AG245"/>
      <c r="AS245"/>
      <c r="AT245"/>
      <c r="AU245"/>
      <c r="AV245"/>
      <c r="AW245"/>
      <c r="AX245"/>
      <c r="AY245"/>
      <c r="AZ245"/>
      <c r="BA245"/>
      <c r="BB245"/>
      <c r="BC245"/>
      <c r="BO245"/>
      <c r="BP245"/>
      <c r="BQ245"/>
      <c r="BR245"/>
      <c r="BS245"/>
      <c r="BT245"/>
      <c r="BU245"/>
      <c r="BV245"/>
      <c r="BW245"/>
      <c r="BX245"/>
      <c r="BY245"/>
      <c r="CK245"/>
      <c r="CL245"/>
      <c r="CM245"/>
      <c r="CN245"/>
      <c r="CO245"/>
      <c r="CP245"/>
      <c r="CQ245"/>
      <c r="CR245"/>
      <c r="CS245"/>
      <c r="CT245"/>
      <c r="CU245"/>
    </row>
    <row r="246" spans="1:99" x14ac:dyDescent="0.35">
      <c r="A246"/>
      <c r="B246"/>
      <c r="C246"/>
      <c r="D246"/>
      <c r="E246"/>
      <c r="F246"/>
      <c r="G246"/>
      <c r="H246"/>
      <c r="I246"/>
      <c r="J246"/>
      <c r="K246"/>
      <c r="W246"/>
      <c r="X246"/>
      <c r="Y246"/>
      <c r="Z246"/>
      <c r="AA246"/>
      <c r="AB246"/>
      <c r="AC246"/>
      <c r="AD246"/>
      <c r="AE246"/>
      <c r="AF246"/>
      <c r="AG246"/>
      <c r="AS246"/>
      <c r="AT246"/>
      <c r="AU246"/>
      <c r="AV246"/>
      <c r="AW246"/>
      <c r="AX246"/>
      <c r="AY246"/>
      <c r="AZ246"/>
      <c r="BA246"/>
      <c r="BB246"/>
      <c r="BC246"/>
      <c r="BO246"/>
      <c r="BP246"/>
      <c r="BQ246"/>
      <c r="BR246"/>
      <c r="BS246"/>
      <c r="BT246"/>
      <c r="BU246"/>
      <c r="BV246"/>
      <c r="BW246"/>
      <c r="BX246"/>
      <c r="BY246"/>
      <c r="CK246"/>
      <c r="CL246"/>
      <c r="CM246"/>
      <c r="CN246"/>
      <c r="CO246"/>
      <c r="CP246"/>
      <c r="CQ246"/>
      <c r="CR246"/>
      <c r="CS246"/>
      <c r="CT246"/>
      <c r="CU246"/>
    </row>
    <row r="247" spans="1:99" x14ac:dyDescent="0.35">
      <c r="A247"/>
      <c r="B247"/>
      <c r="C247"/>
      <c r="D247"/>
      <c r="E247"/>
      <c r="F247"/>
      <c r="G247"/>
      <c r="H247"/>
      <c r="I247"/>
      <c r="J247"/>
      <c r="K247"/>
      <c r="W247"/>
      <c r="X247"/>
      <c r="Y247"/>
      <c r="Z247"/>
      <c r="AA247"/>
      <c r="AB247"/>
      <c r="AC247"/>
      <c r="AD247"/>
      <c r="AE247"/>
      <c r="AF247"/>
      <c r="AG247"/>
      <c r="AS247"/>
      <c r="AT247"/>
      <c r="AU247"/>
      <c r="AV247"/>
      <c r="AW247"/>
      <c r="AX247"/>
      <c r="AY247"/>
      <c r="AZ247"/>
      <c r="BA247"/>
      <c r="BB247"/>
      <c r="BC247"/>
      <c r="BO247"/>
      <c r="BP247"/>
      <c r="BQ247"/>
      <c r="BR247"/>
      <c r="BS247"/>
      <c r="BT247"/>
      <c r="BU247"/>
      <c r="BV247"/>
      <c r="BW247"/>
      <c r="BX247"/>
      <c r="BY247"/>
      <c r="CK247"/>
      <c r="CL247"/>
      <c r="CM247"/>
      <c r="CN247"/>
      <c r="CO247"/>
      <c r="CP247"/>
      <c r="CQ247"/>
      <c r="CR247"/>
      <c r="CS247"/>
      <c r="CT247"/>
      <c r="CU247"/>
    </row>
    <row r="248" spans="1:99" x14ac:dyDescent="0.35">
      <c r="A248"/>
      <c r="B248"/>
      <c r="C248"/>
      <c r="D248"/>
      <c r="E248"/>
      <c r="F248"/>
      <c r="G248"/>
      <c r="H248"/>
      <c r="I248"/>
      <c r="J248"/>
      <c r="K248"/>
      <c r="W248"/>
      <c r="X248"/>
      <c r="Y248"/>
      <c r="Z248"/>
      <c r="AA248"/>
      <c r="AB248"/>
      <c r="AC248"/>
      <c r="AD248"/>
      <c r="AE248"/>
      <c r="AF248"/>
      <c r="AG248"/>
      <c r="AS248"/>
      <c r="AT248"/>
      <c r="AU248"/>
      <c r="AV248"/>
      <c r="AW248"/>
      <c r="AX248"/>
      <c r="AY248"/>
      <c r="AZ248"/>
      <c r="BA248"/>
      <c r="BB248"/>
      <c r="BC248"/>
      <c r="BO248"/>
      <c r="BP248"/>
      <c r="BQ248"/>
      <c r="BR248"/>
      <c r="BS248"/>
      <c r="BT248"/>
      <c r="BU248"/>
      <c r="BV248"/>
      <c r="BW248"/>
      <c r="BX248"/>
      <c r="BY248"/>
      <c r="CK248"/>
      <c r="CL248"/>
      <c r="CM248"/>
      <c r="CN248"/>
      <c r="CO248"/>
      <c r="CP248"/>
      <c r="CQ248"/>
      <c r="CR248"/>
      <c r="CS248"/>
      <c r="CT248"/>
      <c r="CU248"/>
    </row>
    <row r="249" spans="1:99" x14ac:dyDescent="0.35">
      <c r="A249"/>
      <c r="B249"/>
      <c r="C249"/>
      <c r="D249"/>
      <c r="E249"/>
      <c r="F249"/>
      <c r="G249"/>
      <c r="H249"/>
      <c r="I249"/>
      <c r="J249"/>
      <c r="K249"/>
      <c r="W249"/>
      <c r="X249"/>
      <c r="Y249"/>
      <c r="Z249"/>
      <c r="AA249"/>
      <c r="AB249"/>
      <c r="AC249"/>
      <c r="AD249"/>
      <c r="AE249"/>
      <c r="AF249"/>
      <c r="AG249"/>
      <c r="AS249"/>
      <c r="AT249"/>
      <c r="AU249"/>
      <c r="AV249"/>
      <c r="AW249"/>
      <c r="AX249"/>
      <c r="AY249"/>
      <c r="AZ249"/>
      <c r="BA249"/>
      <c r="BB249"/>
      <c r="BC249"/>
      <c r="BO249"/>
      <c r="BP249"/>
      <c r="BQ249"/>
      <c r="BR249"/>
      <c r="BS249"/>
      <c r="BT249"/>
      <c r="BU249"/>
      <c r="BV249"/>
      <c r="BW249"/>
      <c r="BX249"/>
      <c r="BY249"/>
      <c r="CK249"/>
      <c r="CL249"/>
      <c r="CM249"/>
      <c r="CN249"/>
      <c r="CO249"/>
      <c r="CP249"/>
      <c r="CQ249"/>
      <c r="CR249"/>
      <c r="CS249"/>
      <c r="CT249"/>
      <c r="CU249"/>
    </row>
    <row r="250" spans="1:99" x14ac:dyDescent="0.35">
      <c r="A250"/>
      <c r="B250"/>
      <c r="C250"/>
      <c r="D250"/>
      <c r="E250"/>
      <c r="F250"/>
      <c r="G250"/>
      <c r="H250"/>
      <c r="I250"/>
      <c r="J250"/>
      <c r="K250"/>
      <c r="W250"/>
      <c r="X250"/>
      <c r="Y250"/>
      <c r="Z250"/>
      <c r="AA250"/>
      <c r="AB250"/>
      <c r="AC250"/>
      <c r="AD250"/>
      <c r="AE250"/>
      <c r="AF250"/>
      <c r="AG250"/>
      <c r="AS250"/>
      <c r="AT250"/>
      <c r="AU250"/>
      <c r="AV250"/>
      <c r="AW250"/>
      <c r="AX250"/>
      <c r="AY250"/>
      <c r="AZ250"/>
      <c r="BA250"/>
      <c r="BB250"/>
      <c r="BC250"/>
      <c r="BO250"/>
      <c r="BP250"/>
      <c r="BQ250"/>
      <c r="BR250"/>
      <c r="BS250"/>
      <c r="BT250"/>
      <c r="BU250"/>
      <c r="BV250"/>
      <c r="BW250"/>
      <c r="BX250"/>
      <c r="BY250"/>
      <c r="CK250"/>
      <c r="CL250"/>
      <c r="CM250"/>
      <c r="CN250"/>
      <c r="CO250"/>
      <c r="CP250"/>
      <c r="CQ250"/>
      <c r="CR250"/>
      <c r="CS250"/>
      <c r="CT250"/>
      <c r="CU250"/>
    </row>
    <row r="251" spans="1:99" x14ac:dyDescent="0.35">
      <c r="A251"/>
      <c r="B251"/>
      <c r="C251"/>
      <c r="D251"/>
      <c r="E251"/>
      <c r="F251"/>
      <c r="G251"/>
      <c r="H251"/>
      <c r="I251"/>
      <c r="J251"/>
      <c r="K251"/>
      <c r="W251"/>
      <c r="X251"/>
      <c r="Y251"/>
      <c r="Z251"/>
      <c r="AA251"/>
      <c r="AB251"/>
      <c r="AC251"/>
      <c r="AD251"/>
      <c r="AE251"/>
      <c r="AF251"/>
      <c r="AG251"/>
      <c r="AS251"/>
      <c r="AT251"/>
      <c r="AU251"/>
      <c r="AV251"/>
      <c r="AW251"/>
      <c r="AX251"/>
      <c r="AY251"/>
      <c r="AZ251"/>
      <c r="BA251"/>
      <c r="BB251"/>
      <c r="BC251"/>
      <c r="BO251"/>
      <c r="BP251"/>
      <c r="BQ251"/>
      <c r="BR251"/>
      <c r="BS251"/>
      <c r="BT251"/>
      <c r="BU251"/>
      <c r="BV251"/>
      <c r="BW251"/>
      <c r="BX251"/>
      <c r="BY251"/>
      <c r="CK251"/>
      <c r="CL251"/>
      <c r="CM251"/>
      <c r="CN251"/>
      <c r="CO251"/>
      <c r="CP251"/>
      <c r="CQ251"/>
      <c r="CR251"/>
      <c r="CS251"/>
      <c r="CT251"/>
      <c r="CU251"/>
    </row>
    <row r="252" spans="1:99" x14ac:dyDescent="0.35">
      <c r="A252"/>
      <c r="B252"/>
      <c r="C252"/>
      <c r="D252"/>
      <c r="E252"/>
      <c r="F252"/>
      <c r="G252"/>
      <c r="H252"/>
      <c r="I252"/>
      <c r="J252"/>
      <c r="K252"/>
      <c r="W252"/>
      <c r="X252"/>
      <c r="Y252"/>
      <c r="Z252"/>
      <c r="AA252"/>
      <c r="AB252"/>
      <c r="AC252"/>
      <c r="AD252"/>
      <c r="AE252"/>
      <c r="AF252"/>
      <c r="AG252"/>
      <c r="AS252"/>
      <c r="AT252"/>
      <c r="AU252"/>
      <c r="AV252"/>
      <c r="AW252"/>
      <c r="AX252"/>
      <c r="AY252"/>
      <c r="AZ252"/>
      <c r="BA252"/>
      <c r="BB252"/>
      <c r="BC252"/>
      <c r="BO252"/>
      <c r="BP252"/>
      <c r="BQ252"/>
      <c r="BR252"/>
      <c r="BS252"/>
      <c r="BT252"/>
      <c r="BU252"/>
      <c r="BV252"/>
      <c r="BW252"/>
      <c r="BX252"/>
      <c r="BY252"/>
      <c r="CK252"/>
      <c r="CL252"/>
      <c r="CM252"/>
      <c r="CN252"/>
      <c r="CO252"/>
      <c r="CP252"/>
      <c r="CQ252"/>
      <c r="CR252"/>
      <c r="CS252"/>
      <c r="CT252"/>
      <c r="CU252"/>
    </row>
    <row r="253" spans="1:99" x14ac:dyDescent="0.35">
      <c r="A253"/>
      <c r="B253"/>
      <c r="C253"/>
      <c r="D253"/>
      <c r="E253"/>
      <c r="F253"/>
      <c r="G253"/>
      <c r="H253"/>
      <c r="I253"/>
      <c r="J253"/>
      <c r="K253"/>
      <c r="W253"/>
      <c r="X253"/>
      <c r="Y253"/>
      <c r="Z253"/>
      <c r="AA253"/>
      <c r="AB253"/>
      <c r="AC253"/>
      <c r="AD253"/>
      <c r="AE253"/>
      <c r="AF253"/>
      <c r="AG253"/>
      <c r="AS253"/>
      <c r="AT253"/>
      <c r="AU253"/>
      <c r="AV253"/>
      <c r="AW253"/>
      <c r="AX253"/>
      <c r="AY253"/>
      <c r="AZ253"/>
      <c r="BA253"/>
      <c r="BB253"/>
      <c r="BC253"/>
      <c r="BO253"/>
      <c r="BP253"/>
      <c r="BQ253"/>
      <c r="BR253"/>
      <c r="BS253"/>
      <c r="BT253"/>
      <c r="BU253"/>
      <c r="BV253"/>
      <c r="BW253"/>
      <c r="BX253"/>
      <c r="BY253"/>
      <c r="CK253"/>
      <c r="CL253"/>
      <c r="CM253"/>
      <c r="CN253"/>
      <c r="CO253"/>
      <c r="CP253"/>
      <c r="CQ253"/>
      <c r="CR253"/>
      <c r="CS253"/>
      <c r="CT253"/>
      <c r="CU253"/>
    </row>
    <row r="254" spans="1:99" x14ac:dyDescent="0.35">
      <c r="A254"/>
      <c r="B254"/>
      <c r="C254"/>
      <c r="D254"/>
      <c r="E254"/>
      <c r="F254"/>
      <c r="G254"/>
      <c r="H254"/>
      <c r="I254"/>
      <c r="J254"/>
      <c r="K254"/>
      <c r="W254"/>
      <c r="X254"/>
      <c r="Y254"/>
      <c r="Z254"/>
      <c r="AA254"/>
      <c r="AB254"/>
      <c r="AC254"/>
      <c r="AD254"/>
      <c r="AE254"/>
      <c r="AF254"/>
      <c r="AG254"/>
      <c r="AS254"/>
      <c r="AT254"/>
      <c r="AU254"/>
      <c r="AV254"/>
      <c r="AW254"/>
      <c r="AX254"/>
      <c r="AY254"/>
      <c r="AZ254"/>
      <c r="BA254"/>
      <c r="BB254"/>
      <c r="BC254"/>
      <c r="BO254"/>
      <c r="BP254"/>
      <c r="BQ254"/>
      <c r="BR254"/>
      <c r="BS254"/>
      <c r="BT254"/>
      <c r="BU254"/>
      <c r="BV254"/>
      <c r="BW254"/>
      <c r="BX254"/>
      <c r="BY254"/>
      <c r="CK254"/>
      <c r="CL254"/>
      <c r="CM254"/>
      <c r="CN254"/>
      <c r="CO254"/>
      <c r="CP254"/>
      <c r="CQ254"/>
      <c r="CR254"/>
      <c r="CS254"/>
      <c r="CT254"/>
      <c r="CU254"/>
    </row>
    <row r="255" spans="1:99" x14ac:dyDescent="0.35">
      <c r="A255"/>
      <c r="B255"/>
      <c r="C255"/>
      <c r="D255"/>
      <c r="E255"/>
      <c r="F255"/>
      <c r="G255"/>
      <c r="H255"/>
      <c r="I255"/>
      <c r="J255"/>
      <c r="K255"/>
      <c r="W255"/>
      <c r="X255"/>
      <c r="Y255"/>
      <c r="Z255"/>
      <c r="AA255"/>
      <c r="AB255"/>
      <c r="AC255"/>
      <c r="AD255"/>
      <c r="AE255"/>
      <c r="AF255"/>
      <c r="AG255"/>
      <c r="AS255"/>
      <c r="AT255"/>
      <c r="AU255"/>
      <c r="AV255"/>
      <c r="AW255"/>
      <c r="AX255"/>
      <c r="AY255"/>
      <c r="AZ255"/>
      <c r="BA255"/>
      <c r="BB255"/>
      <c r="BC255"/>
      <c r="BO255"/>
      <c r="BP255"/>
      <c r="BQ255"/>
      <c r="BR255"/>
      <c r="BS255"/>
      <c r="BT255"/>
      <c r="BU255"/>
      <c r="BV255"/>
      <c r="BW255"/>
      <c r="BX255"/>
      <c r="BY255"/>
      <c r="CK255"/>
      <c r="CL255"/>
      <c r="CM255"/>
      <c r="CN255"/>
      <c r="CO255"/>
      <c r="CP255"/>
      <c r="CQ255"/>
      <c r="CR255"/>
      <c r="CS255"/>
      <c r="CT255"/>
      <c r="CU255"/>
    </row>
    <row r="256" spans="1:99" x14ac:dyDescent="0.35">
      <c r="A256"/>
      <c r="B256"/>
      <c r="C256"/>
      <c r="D256"/>
      <c r="E256"/>
      <c r="F256"/>
      <c r="G256"/>
      <c r="H256"/>
      <c r="I256"/>
      <c r="J256"/>
      <c r="K256"/>
      <c r="W256"/>
      <c r="X256"/>
      <c r="Y256"/>
      <c r="Z256"/>
      <c r="AA256"/>
      <c r="AB256"/>
      <c r="AC256"/>
      <c r="AD256"/>
      <c r="AE256"/>
      <c r="AF256"/>
      <c r="AG256"/>
      <c r="AS256"/>
      <c r="AT256"/>
      <c r="AU256"/>
      <c r="AV256"/>
      <c r="AW256"/>
      <c r="AX256"/>
      <c r="AY256"/>
      <c r="AZ256"/>
      <c r="BA256"/>
      <c r="BB256"/>
      <c r="BC256"/>
      <c r="BO256"/>
      <c r="BP256"/>
      <c r="BQ256"/>
      <c r="BR256"/>
      <c r="BS256"/>
      <c r="BT256"/>
      <c r="BU256"/>
      <c r="BV256"/>
      <c r="BW256"/>
      <c r="BX256"/>
      <c r="BY256"/>
      <c r="CK256"/>
      <c r="CL256"/>
      <c r="CM256"/>
      <c r="CN256"/>
      <c r="CO256"/>
      <c r="CP256"/>
      <c r="CQ256"/>
      <c r="CR256"/>
      <c r="CS256"/>
      <c r="CT256"/>
      <c r="CU256"/>
    </row>
    <row r="257" spans="1:99" x14ac:dyDescent="0.35">
      <c r="A257"/>
      <c r="B257"/>
      <c r="C257"/>
      <c r="D257"/>
      <c r="E257"/>
      <c r="F257"/>
      <c r="G257"/>
      <c r="H257"/>
      <c r="I257"/>
      <c r="J257"/>
      <c r="K257"/>
      <c r="W257"/>
      <c r="X257"/>
      <c r="Y257"/>
      <c r="Z257"/>
      <c r="AA257"/>
      <c r="AB257"/>
      <c r="AC257"/>
      <c r="AD257"/>
      <c r="AE257"/>
      <c r="AF257"/>
      <c r="AG257"/>
      <c r="AS257"/>
      <c r="AT257"/>
      <c r="AU257"/>
      <c r="AV257"/>
      <c r="AW257"/>
      <c r="AX257"/>
      <c r="AY257"/>
      <c r="AZ257"/>
      <c r="BA257"/>
      <c r="BB257"/>
      <c r="BC257"/>
      <c r="BO257"/>
      <c r="BP257"/>
      <c r="BQ257"/>
      <c r="BR257"/>
      <c r="BS257"/>
      <c r="BT257"/>
      <c r="BU257"/>
      <c r="BV257"/>
      <c r="BW257"/>
      <c r="BX257"/>
      <c r="BY257"/>
      <c r="CK257"/>
      <c r="CL257"/>
      <c r="CM257"/>
      <c r="CN257"/>
      <c r="CO257"/>
      <c r="CP257"/>
      <c r="CQ257"/>
      <c r="CR257"/>
      <c r="CS257"/>
      <c r="CT257"/>
      <c r="CU257"/>
    </row>
    <row r="258" spans="1:99" x14ac:dyDescent="0.35">
      <c r="A258"/>
      <c r="B258"/>
      <c r="C258"/>
      <c r="D258"/>
      <c r="E258"/>
      <c r="F258"/>
      <c r="G258"/>
      <c r="H258"/>
      <c r="I258"/>
      <c r="J258"/>
      <c r="K258"/>
      <c r="W258"/>
      <c r="X258"/>
      <c r="Y258"/>
      <c r="Z258"/>
      <c r="AA258"/>
      <c r="AB258"/>
      <c r="AC258"/>
      <c r="AD258"/>
      <c r="AE258"/>
      <c r="AF258"/>
      <c r="AG258"/>
      <c r="AS258"/>
      <c r="AT258"/>
      <c r="AU258"/>
      <c r="AV258"/>
      <c r="AW258"/>
      <c r="AX258"/>
      <c r="AY258"/>
      <c r="AZ258"/>
      <c r="BA258"/>
      <c r="BB258"/>
      <c r="BC258"/>
      <c r="BO258"/>
      <c r="BP258"/>
      <c r="BQ258"/>
      <c r="BR258"/>
      <c r="BS258"/>
      <c r="BT258"/>
      <c r="BU258"/>
      <c r="BV258"/>
      <c r="BW258"/>
      <c r="BX258"/>
      <c r="BY258"/>
      <c r="CK258"/>
      <c r="CL258"/>
      <c r="CM258"/>
      <c r="CN258"/>
      <c r="CO258"/>
      <c r="CP258"/>
      <c r="CQ258"/>
      <c r="CR258"/>
      <c r="CS258"/>
      <c r="CT258"/>
      <c r="CU258"/>
    </row>
    <row r="259" spans="1:99" x14ac:dyDescent="0.35">
      <c r="A259"/>
      <c r="B259"/>
      <c r="C259"/>
      <c r="D259"/>
      <c r="E259"/>
      <c r="F259"/>
      <c r="G259"/>
      <c r="H259"/>
      <c r="I259"/>
      <c r="J259"/>
      <c r="K259"/>
      <c r="W259"/>
      <c r="X259"/>
      <c r="Y259"/>
      <c r="Z259"/>
      <c r="AA259"/>
      <c r="AB259"/>
      <c r="AC259"/>
      <c r="AD259"/>
      <c r="AE259"/>
      <c r="AF259"/>
      <c r="AG259"/>
      <c r="AS259"/>
      <c r="AT259"/>
      <c r="AU259"/>
      <c r="AV259"/>
      <c r="AW259"/>
      <c r="AX259"/>
      <c r="AY259"/>
      <c r="AZ259"/>
      <c r="BA259"/>
      <c r="BB259"/>
      <c r="BC259"/>
      <c r="BO259"/>
      <c r="BP259"/>
      <c r="BQ259"/>
      <c r="BR259"/>
      <c r="BS259"/>
      <c r="BT259"/>
      <c r="BU259"/>
      <c r="BV259"/>
      <c r="BW259"/>
      <c r="BX259"/>
      <c r="BY259"/>
      <c r="CK259"/>
      <c r="CL259"/>
      <c r="CM259"/>
      <c r="CN259"/>
      <c r="CO259"/>
      <c r="CP259"/>
      <c r="CQ259"/>
      <c r="CR259"/>
      <c r="CS259"/>
      <c r="CT259"/>
      <c r="CU259"/>
    </row>
    <row r="260" spans="1:99" x14ac:dyDescent="0.35">
      <c r="A260"/>
      <c r="B260"/>
      <c r="C260"/>
      <c r="D260"/>
      <c r="E260"/>
      <c r="F260"/>
      <c r="G260"/>
      <c r="H260"/>
      <c r="I260"/>
      <c r="J260"/>
      <c r="K260"/>
      <c r="W260"/>
      <c r="X260"/>
      <c r="Y260"/>
      <c r="Z260"/>
      <c r="AA260"/>
      <c r="AB260"/>
      <c r="AC260"/>
      <c r="AD260"/>
      <c r="AE260"/>
      <c r="AF260"/>
      <c r="AG260"/>
      <c r="AS260"/>
      <c r="AT260"/>
      <c r="AU260"/>
      <c r="AV260"/>
      <c r="AW260"/>
      <c r="AX260"/>
      <c r="AY260"/>
      <c r="AZ260"/>
      <c r="BA260"/>
      <c r="BB260"/>
      <c r="BC260"/>
      <c r="BO260"/>
      <c r="BP260"/>
      <c r="BQ260"/>
      <c r="BR260"/>
      <c r="BS260"/>
      <c r="BT260"/>
      <c r="BU260"/>
      <c r="BV260"/>
      <c r="BW260"/>
      <c r="BX260"/>
      <c r="BY260"/>
      <c r="CK260"/>
      <c r="CL260"/>
      <c r="CM260"/>
      <c r="CN260"/>
      <c r="CO260"/>
      <c r="CP260"/>
      <c r="CQ260"/>
      <c r="CR260"/>
      <c r="CS260"/>
      <c r="CT260"/>
      <c r="CU260"/>
    </row>
    <row r="261" spans="1:99" x14ac:dyDescent="0.35">
      <c r="A261"/>
      <c r="B261"/>
      <c r="C261"/>
      <c r="D261"/>
      <c r="E261"/>
      <c r="F261"/>
      <c r="G261"/>
      <c r="H261"/>
      <c r="I261"/>
      <c r="J261"/>
      <c r="K261"/>
      <c r="W261"/>
      <c r="X261"/>
      <c r="Y261"/>
      <c r="Z261"/>
      <c r="AA261"/>
      <c r="AB261"/>
      <c r="AC261"/>
      <c r="AD261"/>
      <c r="AE261"/>
      <c r="AF261"/>
      <c r="AG261"/>
      <c r="AS261"/>
      <c r="AT261"/>
      <c r="AU261"/>
      <c r="AV261"/>
      <c r="AW261"/>
      <c r="AX261"/>
      <c r="AY261"/>
      <c r="AZ261"/>
      <c r="BA261"/>
      <c r="BB261"/>
      <c r="BC261"/>
      <c r="BO261"/>
      <c r="BP261"/>
      <c r="BQ261"/>
      <c r="BR261"/>
      <c r="BS261"/>
      <c r="BT261"/>
      <c r="BU261"/>
      <c r="BV261"/>
      <c r="BW261"/>
      <c r="BX261"/>
      <c r="BY261"/>
      <c r="CK261"/>
      <c r="CL261"/>
      <c r="CM261"/>
      <c r="CN261"/>
      <c r="CO261"/>
      <c r="CP261"/>
      <c r="CQ261"/>
      <c r="CR261"/>
      <c r="CS261"/>
      <c r="CT261"/>
      <c r="CU261"/>
    </row>
    <row r="262" spans="1:99" x14ac:dyDescent="0.35">
      <c r="A262"/>
      <c r="B262"/>
      <c r="C262"/>
      <c r="D262"/>
      <c r="E262"/>
      <c r="F262"/>
      <c r="G262"/>
      <c r="H262"/>
      <c r="I262"/>
      <c r="J262"/>
      <c r="K262"/>
      <c r="W262"/>
      <c r="X262"/>
      <c r="Y262"/>
      <c r="Z262"/>
      <c r="AA262"/>
      <c r="AB262"/>
      <c r="AC262"/>
      <c r="AD262"/>
      <c r="AE262"/>
      <c r="AF262"/>
      <c r="AG262"/>
      <c r="AS262"/>
      <c r="AT262"/>
      <c r="AU262"/>
      <c r="AV262"/>
      <c r="AW262"/>
      <c r="AX262"/>
      <c r="AY262"/>
      <c r="AZ262"/>
      <c r="BA262"/>
      <c r="BB262"/>
      <c r="BC262"/>
      <c r="BO262"/>
      <c r="BP262"/>
      <c r="BQ262"/>
      <c r="BR262"/>
      <c r="BS262"/>
      <c r="BT262"/>
      <c r="BU262"/>
      <c r="BV262"/>
      <c r="BW262"/>
      <c r="BX262"/>
      <c r="BY262"/>
      <c r="CK262"/>
      <c r="CL262"/>
      <c r="CM262"/>
      <c r="CN262"/>
      <c r="CO262"/>
      <c r="CP262"/>
      <c r="CQ262"/>
      <c r="CR262"/>
      <c r="CS262"/>
      <c r="CT262"/>
      <c r="CU262"/>
    </row>
    <row r="263" spans="1:99" x14ac:dyDescent="0.35">
      <c r="A263"/>
      <c r="B263"/>
      <c r="C263"/>
      <c r="D263"/>
      <c r="E263"/>
      <c r="F263"/>
      <c r="G263"/>
      <c r="H263"/>
      <c r="I263"/>
      <c r="J263"/>
      <c r="K263"/>
      <c r="W263"/>
      <c r="X263"/>
      <c r="Y263"/>
      <c r="Z263"/>
      <c r="AA263"/>
      <c r="AB263"/>
      <c r="AC263"/>
      <c r="AD263"/>
      <c r="AE263"/>
      <c r="AF263"/>
      <c r="AG263"/>
      <c r="AS263"/>
      <c r="AT263"/>
      <c r="AU263"/>
      <c r="AV263"/>
      <c r="AW263"/>
      <c r="AX263"/>
      <c r="AY263"/>
      <c r="AZ263"/>
      <c r="BA263"/>
      <c r="BB263"/>
      <c r="BC263"/>
      <c r="BO263"/>
      <c r="BP263"/>
      <c r="BQ263"/>
      <c r="BR263"/>
      <c r="BS263"/>
      <c r="BT263"/>
      <c r="BU263"/>
      <c r="BV263"/>
      <c r="BW263"/>
      <c r="BX263"/>
      <c r="BY263"/>
      <c r="CK263"/>
      <c r="CL263"/>
      <c r="CM263"/>
      <c r="CN263"/>
      <c r="CO263"/>
      <c r="CP263"/>
      <c r="CQ263"/>
      <c r="CR263"/>
      <c r="CS263"/>
      <c r="CT263"/>
      <c r="CU263"/>
    </row>
    <row r="264" spans="1:99" x14ac:dyDescent="0.35">
      <c r="A264"/>
      <c r="B264"/>
      <c r="C264"/>
      <c r="D264"/>
      <c r="E264"/>
      <c r="F264"/>
      <c r="G264"/>
      <c r="H264"/>
      <c r="I264"/>
      <c r="J264"/>
      <c r="K264"/>
      <c r="W264"/>
      <c r="X264"/>
      <c r="Y264"/>
      <c r="Z264"/>
      <c r="AA264"/>
      <c r="AB264"/>
      <c r="AC264"/>
      <c r="AD264"/>
      <c r="AE264"/>
      <c r="AF264"/>
      <c r="AG264"/>
      <c r="AS264"/>
      <c r="AT264"/>
      <c r="AU264"/>
      <c r="AV264"/>
      <c r="AW264"/>
      <c r="AX264"/>
      <c r="AY264"/>
      <c r="AZ264"/>
      <c r="BA264"/>
      <c r="BB264"/>
      <c r="BC264"/>
      <c r="BO264"/>
      <c r="BP264"/>
      <c r="BQ264"/>
      <c r="BR264"/>
      <c r="BS264"/>
      <c r="BT264"/>
      <c r="BU264"/>
      <c r="BV264"/>
      <c r="BW264"/>
      <c r="BX264"/>
      <c r="BY264"/>
      <c r="CK264"/>
      <c r="CL264"/>
      <c r="CM264"/>
      <c r="CN264"/>
      <c r="CO264"/>
      <c r="CP264"/>
      <c r="CQ264"/>
      <c r="CR264"/>
      <c r="CS264"/>
      <c r="CT264"/>
      <c r="CU264"/>
    </row>
    <row r="265" spans="1:99" x14ac:dyDescent="0.35">
      <c r="A265"/>
      <c r="B265"/>
      <c r="C265"/>
      <c r="D265"/>
      <c r="E265"/>
      <c r="F265"/>
      <c r="G265"/>
      <c r="H265"/>
      <c r="I265"/>
      <c r="J265"/>
      <c r="K265"/>
      <c r="W265"/>
      <c r="X265"/>
      <c r="Y265"/>
      <c r="Z265"/>
      <c r="AA265"/>
      <c r="AB265"/>
      <c r="AC265"/>
      <c r="AD265"/>
      <c r="AE265"/>
      <c r="AF265"/>
      <c r="AG265"/>
      <c r="AS265"/>
      <c r="AT265"/>
      <c r="AU265"/>
      <c r="AV265"/>
      <c r="AW265"/>
      <c r="AX265"/>
      <c r="AY265"/>
      <c r="AZ265"/>
      <c r="BA265"/>
      <c r="BB265"/>
      <c r="BC265"/>
      <c r="BO265"/>
      <c r="BP265"/>
      <c r="BQ265"/>
      <c r="BR265"/>
      <c r="BS265"/>
      <c r="BT265"/>
      <c r="BU265"/>
      <c r="BV265"/>
      <c r="BW265"/>
      <c r="BX265"/>
      <c r="BY265"/>
      <c r="CK265"/>
      <c r="CL265"/>
      <c r="CM265"/>
      <c r="CN265"/>
      <c r="CO265"/>
      <c r="CP265"/>
      <c r="CQ265"/>
      <c r="CR265"/>
      <c r="CS265"/>
      <c r="CT265"/>
      <c r="CU265"/>
    </row>
    <row r="266" spans="1:99" x14ac:dyDescent="0.35">
      <c r="A266"/>
      <c r="B266"/>
      <c r="C266"/>
      <c r="D266"/>
      <c r="E266"/>
      <c r="F266"/>
      <c r="G266"/>
      <c r="H266"/>
      <c r="I266"/>
      <c r="J266"/>
      <c r="K266"/>
      <c r="W266"/>
      <c r="X266"/>
      <c r="Y266"/>
      <c r="Z266"/>
      <c r="AA266"/>
      <c r="AB266"/>
      <c r="AC266"/>
      <c r="AD266"/>
      <c r="AE266"/>
      <c r="AF266"/>
      <c r="AG266"/>
      <c r="AS266"/>
      <c r="AT266"/>
      <c r="AU266"/>
      <c r="AV266"/>
      <c r="AW266"/>
      <c r="AX266"/>
      <c r="AY266"/>
      <c r="AZ266"/>
      <c r="BA266"/>
      <c r="BB266"/>
      <c r="BC266"/>
      <c r="BO266"/>
      <c r="BP266"/>
      <c r="BQ266"/>
      <c r="BR266"/>
      <c r="BS266"/>
      <c r="BT266"/>
      <c r="BU266"/>
      <c r="BV266"/>
      <c r="BW266"/>
      <c r="BX266"/>
      <c r="BY266"/>
      <c r="CK266"/>
      <c r="CL266"/>
      <c r="CM266"/>
      <c r="CN266"/>
      <c r="CO266"/>
      <c r="CP266"/>
      <c r="CQ266"/>
      <c r="CR266"/>
      <c r="CS266"/>
      <c r="CT266"/>
      <c r="CU266"/>
    </row>
    <row r="267" spans="1:99" x14ac:dyDescent="0.35">
      <c r="A267"/>
      <c r="B267"/>
      <c r="C267"/>
      <c r="D267"/>
      <c r="E267"/>
      <c r="F267"/>
      <c r="G267"/>
      <c r="H267"/>
      <c r="I267"/>
      <c r="J267"/>
      <c r="K267"/>
      <c r="W267"/>
      <c r="X267"/>
      <c r="Y267"/>
      <c r="Z267"/>
      <c r="AA267"/>
      <c r="AB267"/>
      <c r="AC267"/>
      <c r="AD267"/>
      <c r="AE267"/>
      <c r="AF267"/>
      <c r="AG267"/>
      <c r="AS267"/>
      <c r="AT267"/>
      <c r="AU267"/>
      <c r="AV267"/>
      <c r="AW267"/>
      <c r="AX267"/>
      <c r="AY267"/>
      <c r="AZ267"/>
      <c r="BA267"/>
      <c r="BB267"/>
      <c r="BC267"/>
      <c r="BO267"/>
      <c r="BP267"/>
      <c r="BQ267"/>
      <c r="BR267"/>
      <c r="BS267"/>
      <c r="BT267"/>
      <c r="BU267"/>
      <c r="BV267"/>
      <c r="BW267"/>
      <c r="BX267"/>
      <c r="BY267"/>
      <c r="CK267"/>
      <c r="CL267"/>
      <c r="CM267"/>
      <c r="CN267"/>
      <c r="CO267"/>
      <c r="CP267"/>
      <c r="CQ267"/>
      <c r="CR267"/>
      <c r="CS267"/>
      <c r="CT267"/>
      <c r="CU267"/>
    </row>
    <row r="268" spans="1:99" x14ac:dyDescent="0.35">
      <c r="A268"/>
      <c r="B268"/>
      <c r="C268"/>
      <c r="D268"/>
      <c r="E268"/>
      <c r="F268"/>
      <c r="G268"/>
      <c r="H268"/>
      <c r="I268"/>
      <c r="J268"/>
      <c r="K268"/>
      <c r="W268"/>
      <c r="X268"/>
      <c r="Y268"/>
      <c r="Z268"/>
      <c r="AA268"/>
      <c r="AB268"/>
      <c r="AC268"/>
      <c r="AD268"/>
      <c r="AE268"/>
      <c r="AF268"/>
      <c r="AG268"/>
      <c r="AS268"/>
      <c r="AT268"/>
      <c r="AU268"/>
      <c r="AV268"/>
      <c r="AW268"/>
      <c r="AX268"/>
      <c r="AY268"/>
      <c r="AZ268"/>
      <c r="BA268"/>
      <c r="BB268"/>
      <c r="BC268"/>
      <c r="BO268"/>
      <c r="BP268"/>
      <c r="BQ268"/>
      <c r="BR268"/>
      <c r="BS268"/>
      <c r="BT268"/>
      <c r="BU268"/>
      <c r="BV268"/>
      <c r="BW268"/>
      <c r="BX268"/>
      <c r="BY268"/>
      <c r="CK268"/>
      <c r="CL268"/>
      <c r="CM268"/>
      <c r="CN268"/>
      <c r="CO268"/>
      <c r="CP268"/>
      <c r="CQ268"/>
      <c r="CR268"/>
      <c r="CS268"/>
      <c r="CT268"/>
      <c r="CU268"/>
    </row>
    <row r="269" spans="1:99" x14ac:dyDescent="0.35">
      <c r="A269"/>
      <c r="B269"/>
      <c r="C269"/>
      <c r="D269"/>
      <c r="E269"/>
      <c r="F269"/>
      <c r="G269"/>
      <c r="H269"/>
      <c r="I269"/>
      <c r="J269"/>
      <c r="K269"/>
      <c r="W269"/>
      <c r="X269"/>
      <c r="Y269"/>
      <c r="Z269"/>
      <c r="AA269"/>
      <c r="AB269"/>
      <c r="AC269"/>
      <c r="AD269"/>
      <c r="AE269"/>
      <c r="AF269"/>
      <c r="AG269"/>
      <c r="AS269"/>
      <c r="AT269"/>
      <c r="AU269"/>
      <c r="AV269"/>
      <c r="AW269"/>
      <c r="AX269"/>
      <c r="AY269"/>
      <c r="AZ269"/>
      <c r="BA269"/>
      <c r="BB269"/>
      <c r="BC269"/>
      <c r="BO269"/>
      <c r="BP269"/>
      <c r="BQ269"/>
      <c r="BR269"/>
      <c r="BS269"/>
      <c r="BT269"/>
      <c r="BU269"/>
      <c r="BV269"/>
      <c r="BW269"/>
      <c r="BX269"/>
      <c r="BY269"/>
      <c r="CK269"/>
      <c r="CL269"/>
      <c r="CM269"/>
      <c r="CN269"/>
      <c r="CO269"/>
      <c r="CP269"/>
      <c r="CQ269"/>
      <c r="CR269"/>
      <c r="CS269"/>
      <c r="CT269"/>
      <c r="CU269"/>
    </row>
    <row r="270" spans="1:99" x14ac:dyDescent="0.35">
      <c r="A270"/>
      <c r="B270"/>
      <c r="C270"/>
      <c r="D270"/>
      <c r="E270"/>
      <c r="F270"/>
      <c r="G270"/>
      <c r="H270"/>
      <c r="I270"/>
      <c r="J270"/>
      <c r="K270"/>
      <c r="W270"/>
      <c r="X270"/>
      <c r="Y270"/>
      <c r="Z270"/>
      <c r="AA270"/>
      <c r="AB270"/>
      <c r="AC270"/>
      <c r="AD270"/>
      <c r="AE270"/>
      <c r="AF270"/>
      <c r="AG270"/>
      <c r="AS270"/>
      <c r="AT270"/>
      <c r="AU270"/>
      <c r="AV270"/>
      <c r="AW270"/>
      <c r="AX270"/>
      <c r="AY270"/>
      <c r="AZ270"/>
      <c r="BA270"/>
      <c r="BB270"/>
      <c r="BC270"/>
      <c r="BO270"/>
      <c r="BP270"/>
      <c r="BQ270"/>
      <c r="BR270"/>
      <c r="BS270"/>
      <c r="BT270"/>
      <c r="BU270"/>
      <c r="BV270"/>
      <c r="BW270"/>
      <c r="BX270"/>
      <c r="BY270"/>
      <c r="CK270"/>
      <c r="CL270"/>
      <c r="CM270"/>
      <c r="CN270"/>
      <c r="CO270"/>
      <c r="CP270"/>
      <c r="CQ270"/>
      <c r="CR270"/>
      <c r="CS270"/>
      <c r="CT270"/>
      <c r="CU270"/>
    </row>
    <row r="271" spans="1:99" x14ac:dyDescent="0.35">
      <c r="A271"/>
      <c r="B271"/>
      <c r="C271"/>
      <c r="D271"/>
      <c r="E271"/>
      <c r="F271"/>
      <c r="G271"/>
      <c r="H271"/>
      <c r="I271"/>
      <c r="J271"/>
      <c r="K271"/>
      <c r="W271"/>
      <c r="X271"/>
      <c r="Y271"/>
      <c r="Z271"/>
      <c r="AA271"/>
      <c r="AB271"/>
      <c r="AC271"/>
      <c r="AD271"/>
      <c r="AE271"/>
      <c r="AF271"/>
      <c r="AG271"/>
      <c r="AS271"/>
      <c r="AT271"/>
      <c r="AU271"/>
      <c r="AV271"/>
      <c r="AW271"/>
      <c r="AX271"/>
      <c r="AY271"/>
      <c r="AZ271"/>
      <c r="BA271"/>
      <c r="BB271"/>
      <c r="BC271"/>
      <c r="BO271"/>
      <c r="BP271"/>
      <c r="BQ271"/>
      <c r="BR271"/>
      <c r="BS271"/>
      <c r="BT271"/>
      <c r="BU271"/>
      <c r="BV271"/>
      <c r="BW271"/>
      <c r="BX271"/>
      <c r="BY271"/>
      <c r="CK271"/>
      <c r="CL271"/>
      <c r="CM271"/>
      <c r="CN271"/>
      <c r="CO271"/>
      <c r="CP271"/>
      <c r="CQ271"/>
      <c r="CR271"/>
      <c r="CS271"/>
      <c r="CT271"/>
      <c r="CU271"/>
    </row>
    <row r="272" spans="1:99" x14ac:dyDescent="0.35">
      <c r="A272"/>
      <c r="B272"/>
      <c r="C272"/>
      <c r="D272"/>
      <c r="E272"/>
      <c r="F272"/>
      <c r="G272"/>
      <c r="H272"/>
      <c r="I272"/>
      <c r="J272"/>
      <c r="K272"/>
      <c r="W272"/>
      <c r="X272"/>
      <c r="Y272"/>
      <c r="Z272"/>
      <c r="AA272"/>
      <c r="AB272"/>
      <c r="AC272"/>
      <c r="AD272"/>
      <c r="AE272"/>
      <c r="AF272"/>
      <c r="AG272"/>
      <c r="AS272"/>
      <c r="AT272"/>
      <c r="AU272"/>
      <c r="AV272"/>
      <c r="AW272"/>
      <c r="AX272"/>
      <c r="AY272"/>
      <c r="AZ272"/>
      <c r="BA272"/>
      <c r="BB272"/>
      <c r="BC272"/>
      <c r="BO272"/>
      <c r="BP272"/>
      <c r="BQ272"/>
      <c r="BR272"/>
      <c r="BS272"/>
      <c r="BT272"/>
      <c r="BU272"/>
      <c r="BV272"/>
      <c r="BW272"/>
      <c r="BX272"/>
      <c r="BY272"/>
      <c r="CK272"/>
      <c r="CL272"/>
      <c r="CM272"/>
      <c r="CN272"/>
      <c r="CO272"/>
      <c r="CP272"/>
      <c r="CQ272"/>
      <c r="CR272"/>
      <c r="CS272"/>
      <c r="CT272"/>
      <c r="CU272"/>
    </row>
    <row r="273" spans="1:99" x14ac:dyDescent="0.35">
      <c r="A273"/>
      <c r="B273"/>
      <c r="C273"/>
      <c r="D273"/>
      <c r="E273"/>
      <c r="F273"/>
      <c r="G273"/>
      <c r="H273"/>
      <c r="I273"/>
      <c r="J273"/>
      <c r="K273"/>
      <c r="W273"/>
      <c r="X273"/>
      <c r="Y273"/>
      <c r="Z273"/>
      <c r="AA273"/>
      <c r="AB273"/>
      <c r="AC273"/>
      <c r="AD273"/>
      <c r="AE273"/>
      <c r="AF273"/>
      <c r="AG273"/>
      <c r="AS273"/>
      <c r="AT273"/>
      <c r="AU273"/>
      <c r="AV273"/>
      <c r="AW273"/>
      <c r="AX273"/>
      <c r="AY273"/>
      <c r="AZ273"/>
      <c r="BA273"/>
      <c r="BB273"/>
      <c r="BC273"/>
      <c r="BO273"/>
      <c r="BP273"/>
      <c r="BQ273"/>
      <c r="BR273"/>
      <c r="BS273"/>
      <c r="BT273"/>
      <c r="BU273"/>
      <c r="BV273"/>
      <c r="BW273"/>
      <c r="BX273"/>
      <c r="BY273"/>
      <c r="CK273"/>
      <c r="CL273"/>
      <c r="CM273"/>
      <c r="CN273"/>
      <c r="CO273"/>
      <c r="CP273"/>
      <c r="CQ273"/>
      <c r="CR273"/>
      <c r="CS273"/>
      <c r="CT273"/>
      <c r="CU273"/>
    </row>
    <row r="274" spans="1:99" x14ac:dyDescent="0.35">
      <c r="A274"/>
      <c r="B274"/>
      <c r="C274"/>
      <c r="D274"/>
      <c r="E274"/>
      <c r="F274"/>
      <c r="G274"/>
      <c r="H274"/>
      <c r="I274"/>
      <c r="J274"/>
      <c r="K274"/>
      <c r="W274"/>
      <c r="X274"/>
      <c r="Y274"/>
      <c r="Z274"/>
      <c r="AA274"/>
      <c r="AB274"/>
      <c r="AC274"/>
      <c r="AD274"/>
      <c r="AE274"/>
      <c r="AF274"/>
      <c r="AG274"/>
      <c r="AS274"/>
      <c r="AT274"/>
      <c r="AU274"/>
      <c r="AV274"/>
      <c r="AW274"/>
      <c r="AX274"/>
      <c r="AY274"/>
      <c r="AZ274"/>
      <c r="BA274"/>
      <c r="BB274"/>
      <c r="BC274"/>
      <c r="BO274"/>
      <c r="BP274"/>
      <c r="BQ274"/>
      <c r="BR274"/>
      <c r="BS274"/>
      <c r="BT274"/>
      <c r="BU274"/>
      <c r="BV274"/>
      <c r="BW274"/>
      <c r="BX274"/>
      <c r="BY274"/>
      <c r="CK274"/>
      <c r="CL274"/>
      <c r="CM274"/>
      <c r="CN274"/>
      <c r="CO274"/>
      <c r="CP274"/>
      <c r="CQ274"/>
      <c r="CR274"/>
      <c r="CS274"/>
      <c r="CT274"/>
      <c r="CU274"/>
    </row>
    <row r="275" spans="1:99" x14ac:dyDescent="0.35">
      <c r="A275"/>
      <c r="B275"/>
      <c r="C275"/>
      <c r="D275"/>
      <c r="E275"/>
      <c r="F275"/>
      <c r="G275"/>
      <c r="H275"/>
      <c r="I275"/>
      <c r="J275"/>
      <c r="K275"/>
      <c r="W275"/>
      <c r="X275"/>
      <c r="Y275"/>
      <c r="Z275"/>
      <c r="AA275"/>
      <c r="AB275"/>
      <c r="AC275"/>
      <c r="AD275"/>
      <c r="AE275"/>
      <c r="AF275"/>
      <c r="AG275"/>
      <c r="AS275"/>
      <c r="AT275"/>
      <c r="AU275"/>
      <c r="AV275"/>
      <c r="AW275"/>
      <c r="AX275"/>
      <c r="AY275"/>
      <c r="AZ275"/>
      <c r="BA275"/>
      <c r="BB275"/>
      <c r="BC275"/>
      <c r="BO275"/>
      <c r="BP275"/>
      <c r="BQ275"/>
      <c r="BR275"/>
      <c r="BS275"/>
      <c r="BT275"/>
      <c r="BU275"/>
      <c r="BV275"/>
      <c r="BW275"/>
      <c r="BX275"/>
      <c r="BY275"/>
      <c r="CK275"/>
      <c r="CL275"/>
      <c r="CM275"/>
      <c r="CN275"/>
      <c r="CO275"/>
      <c r="CP275"/>
      <c r="CQ275"/>
      <c r="CR275"/>
      <c r="CS275"/>
      <c r="CT275"/>
      <c r="CU275"/>
    </row>
    <row r="276" spans="1:99" x14ac:dyDescent="0.35">
      <c r="A276"/>
      <c r="B276"/>
      <c r="C276"/>
      <c r="D276"/>
      <c r="E276"/>
      <c r="F276"/>
      <c r="G276"/>
      <c r="H276"/>
      <c r="I276"/>
      <c r="J276"/>
      <c r="K276"/>
      <c r="W276"/>
      <c r="X276"/>
      <c r="Y276"/>
      <c r="Z276"/>
      <c r="AA276"/>
      <c r="AB276"/>
      <c r="AC276"/>
      <c r="AD276"/>
      <c r="AE276"/>
      <c r="AF276"/>
      <c r="AG276"/>
      <c r="AS276"/>
      <c r="AT276"/>
      <c r="AU276"/>
      <c r="AV276"/>
      <c r="AW276"/>
      <c r="AX276"/>
      <c r="AY276"/>
      <c r="AZ276"/>
      <c r="BA276"/>
      <c r="BB276"/>
      <c r="BC276"/>
      <c r="BO276"/>
      <c r="BP276"/>
      <c r="BQ276"/>
      <c r="BR276"/>
      <c r="BS276"/>
      <c r="BT276"/>
      <c r="BU276"/>
      <c r="BV276"/>
      <c r="BW276"/>
      <c r="BX276"/>
      <c r="BY276"/>
      <c r="CK276"/>
      <c r="CL276"/>
      <c r="CM276"/>
      <c r="CN276"/>
      <c r="CO276"/>
      <c r="CP276"/>
      <c r="CQ276"/>
      <c r="CR276"/>
      <c r="CS276"/>
      <c r="CT276"/>
      <c r="CU276"/>
    </row>
    <row r="277" spans="1:99" x14ac:dyDescent="0.35">
      <c r="A277"/>
      <c r="B277"/>
      <c r="C277"/>
      <c r="D277"/>
      <c r="E277"/>
      <c r="F277"/>
      <c r="G277"/>
      <c r="H277"/>
      <c r="I277"/>
      <c r="J277"/>
      <c r="K277"/>
      <c r="W277"/>
      <c r="X277"/>
      <c r="Y277"/>
      <c r="Z277"/>
      <c r="AA277"/>
      <c r="AB277"/>
      <c r="AC277"/>
      <c r="AD277"/>
      <c r="AE277"/>
      <c r="AF277"/>
      <c r="AG277"/>
      <c r="AS277"/>
      <c r="AT277"/>
      <c r="AU277"/>
      <c r="AV277"/>
      <c r="AW277"/>
      <c r="AX277"/>
      <c r="AY277"/>
      <c r="AZ277"/>
      <c r="BA277"/>
      <c r="BB277"/>
      <c r="BC277"/>
      <c r="BO277"/>
      <c r="BP277"/>
      <c r="BQ277"/>
      <c r="BR277"/>
      <c r="BS277"/>
      <c r="BT277"/>
      <c r="BU277"/>
      <c r="BV277"/>
      <c r="BW277"/>
      <c r="BX277"/>
      <c r="BY277"/>
      <c r="CK277"/>
      <c r="CL277"/>
      <c r="CM277"/>
      <c r="CN277"/>
      <c r="CO277"/>
      <c r="CP277"/>
      <c r="CQ277"/>
      <c r="CR277"/>
      <c r="CS277"/>
      <c r="CT277"/>
      <c r="CU277"/>
    </row>
    <row r="278" spans="1:99" x14ac:dyDescent="0.35">
      <c r="A278"/>
      <c r="B278"/>
      <c r="C278"/>
      <c r="D278"/>
      <c r="E278"/>
      <c r="F278"/>
      <c r="G278"/>
      <c r="H278"/>
      <c r="I278"/>
      <c r="J278"/>
      <c r="K278"/>
      <c r="W278"/>
      <c r="X278"/>
      <c r="Y278"/>
      <c r="Z278"/>
      <c r="AA278"/>
      <c r="AB278"/>
      <c r="AC278"/>
      <c r="AD278"/>
      <c r="AE278"/>
      <c r="AF278"/>
      <c r="AG278"/>
      <c r="AS278"/>
      <c r="AT278"/>
      <c r="AU278"/>
      <c r="AV278"/>
      <c r="AW278"/>
      <c r="AX278"/>
      <c r="AY278"/>
      <c r="AZ278"/>
      <c r="BA278"/>
      <c r="BB278"/>
      <c r="BC278"/>
      <c r="BO278"/>
      <c r="BP278"/>
      <c r="BQ278"/>
      <c r="BR278"/>
      <c r="BS278"/>
      <c r="BT278"/>
      <c r="BU278"/>
      <c r="BV278"/>
      <c r="BW278"/>
      <c r="BX278"/>
      <c r="BY278"/>
      <c r="CK278"/>
      <c r="CL278"/>
      <c r="CM278"/>
      <c r="CN278"/>
      <c r="CO278"/>
      <c r="CP278"/>
      <c r="CQ278"/>
      <c r="CR278"/>
      <c r="CS278"/>
      <c r="CT278"/>
      <c r="CU278"/>
    </row>
    <row r="279" spans="1:99" x14ac:dyDescent="0.35">
      <c r="A279"/>
      <c r="B279"/>
      <c r="C279"/>
      <c r="D279"/>
      <c r="E279"/>
      <c r="F279"/>
      <c r="G279"/>
      <c r="H279"/>
      <c r="I279"/>
      <c r="J279"/>
      <c r="K279"/>
      <c r="W279"/>
      <c r="X279"/>
      <c r="Y279"/>
      <c r="Z279"/>
      <c r="AA279"/>
      <c r="AB279"/>
      <c r="AC279"/>
      <c r="AD279"/>
      <c r="AE279"/>
      <c r="AF279"/>
      <c r="AG279"/>
      <c r="AS279"/>
      <c r="AT279"/>
      <c r="AU279"/>
      <c r="AV279"/>
      <c r="AW279"/>
      <c r="AX279"/>
      <c r="AY279"/>
      <c r="AZ279"/>
      <c r="BA279"/>
      <c r="BB279"/>
      <c r="BC279"/>
      <c r="BO279"/>
      <c r="BP279"/>
      <c r="BQ279"/>
      <c r="BR279"/>
      <c r="BS279"/>
      <c r="BT279"/>
      <c r="BU279"/>
      <c r="BV279"/>
      <c r="BW279"/>
      <c r="BX279"/>
      <c r="BY279"/>
      <c r="CK279"/>
      <c r="CL279"/>
      <c r="CM279"/>
      <c r="CN279"/>
      <c r="CO279"/>
      <c r="CP279"/>
      <c r="CQ279"/>
      <c r="CR279"/>
      <c r="CS279"/>
      <c r="CT279"/>
      <c r="CU279"/>
    </row>
    <row r="280" spans="1:99" x14ac:dyDescent="0.35">
      <c r="A280"/>
      <c r="B280"/>
      <c r="C280"/>
      <c r="D280"/>
      <c r="E280"/>
      <c r="F280"/>
      <c r="G280"/>
      <c r="H280"/>
      <c r="I280"/>
      <c r="J280"/>
      <c r="K280"/>
      <c r="W280"/>
      <c r="X280"/>
      <c r="Y280"/>
      <c r="Z280"/>
      <c r="AA280"/>
      <c r="AB280"/>
      <c r="AC280"/>
      <c r="AD280"/>
      <c r="AE280"/>
      <c r="AF280"/>
      <c r="AG280"/>
      <c r="AS280"/>
      <c r="AT280"/>
      <c r="AU280"/>
      <c r="AV280"/>
      <c r="AW280"/>
      <c r="AX280"/>
      <c r="AY280"/>
      <c r="AZ280"/>
      <c r="BA280"/>
      <c r="BB280"/>
      <c r="BC280"/>
      <c r="BO280"/>
      <c r="BP280"/>
      <c r="BQ280"/>
      <c r="BR280"/>
      <c r="BS280"/>
      <c r="BT280"/>
      <c r="BU280"/>
      <c r="BV280"/>
      <c r="BW280"/>
      <c r="BX280"/>
      <c r="BY280"/>
      <c r="CK280"/>
      <c r="CL280"/>
      <c r="CM280"/>
      <c r="CN280"/>
      <c r="CO280"/>
      <c r="CP280"/>
      <c r="CQ280"/>
      <c r="CR280"/>
      <c r="CS280"/>
      <c r="CT280"/>
      <c r="CU280"/>
    </row>
    <row r="281" spans="1:99" x14ac:dyDescent="0.35">
      <c r="A281"/>
      <c r="B281"/>
      <c r="C281"/>
      <c r="D281"/>
      <c r="E281"/>
      <c r="F281"/>
      <c r="G281"/>
      <c r="H281"/>
      <c r="I281"/>
      <c r="J281"/>
      <c r="K281"/>
      <c r="W281"/>
      <c r="X281"/>
      <c r="Y281"/>
      <c r="Z281"/>
      <c r="AA281"/>
      <c r="AB281"/>
      <c r="AC281"/>
      <c r="AD281"/>
      <c r="AE281"/>
      <c r="AF281"/>
      <c r="AG281"/>
      <c r="AS281"/>
      <c r="AT281"/>
      <c r="AU281"/>
      <c r="AV281"/>
      <c r="AW281"/>
      <c r="AX281"/>
      <c r="AY281"/>
      <c r="AZ281"/>
      <c r="BA281"/>
      <c r="BB281"/>
      <c r="BC281"/>
      <c r="BO281"/>
      <c r="BP281"/>
      <c r="BQ281"/>
      <c r="BR281"/>
      <c r="BS281"/>
      <c r="BT281"/>
      <c r="BU281"/>
      <c r="BV281"/>
      <c r="BW281"/>
      <c r="BX281"/>
      <c r="BY281"/>
      <c r="CK281"/>
      <c r="CL281"/>
      <c r="CM281"/>
      <c r="CN281"/>
      <c r="CO281"/>
      <c r="CP281"/>
      <c r="CQ281"/>
      <c r="CR281"/>
      <c r="CS281"/>
      <c r="CT281"/>
      <c r="CU281"/>
    </row>
    <row r="282" spans="1:99" x14ac:dyDescent="0.35">
      <c r="A282"/>
      <c r="B282"/>
      <c r="C282"/>
      <c r="D282"/>
      <c r="E282"/>
      <c r="F282"/>
      <c r="G282"/>
      <c r="H282"/>
      <c r="I282"/>
      <c r="J282"/>
      <c r="K282"/>
      <c r="W282"/>
      <c r="X282"/>
      <c r="Y282"/>
      <c r="Z282"/>
      <c r="AA282"/>
      <c r="AB282"/>
      <c r="AC282"/>
      <c r="AD282"/>
      <c r="AE282"/>
      <c r="AF282"/>
      <c r="AG282"/>
      <c r="AS282"/>
      <c r="AT282"/>
      <c r="AU282"/>
      <c r="AV282"/>
      <c r="AW282"/>
      <c r="AX282"/>
      <c r="AY282"/>
      <c r="AZ282"/>
      <c r="BA282"/>
      <c r="BB282"/>
      <c r="BC282"/>
      <c r="BO282"/>
      <c r="BP282"/>
      <c r="BQ282"/>
      <c r="BR282"/>
      <c r="BS282"/>
      <c r="BT282"/>
      <c r="BU282"/>
      <c r="BV282"/>
      <c r="BW282"/>
      <c r="BX282"/>
      <c r="BY282"/>
      <c r="CK282"/>
      <c r="CL282"/>
      <c r="CM282"/>
      <c r="CN282"/>
      <c r="CO282"/>
      <c r="CP282"/>
      <c r="CQ282"/>
      <c r="CR282"/>
      <c r="CS282"/>
      <c r="CT282"/>
      <c r="CU282"/>
    </row>
    <row r="283" spans="1:99" x14ac:dyDescent="0.35">
      <c r="A283"/>
      <c r="B283"/>
      <c r="C283"/>
      <c r="D283"/>
      <c r="E283"/>
      <c r="F283"/>
      <c r="G283"/>
      <c r="H283"/>
      <c r="I283"/>
      <c r="J283"/>
      <c r="K283"/>
      <c r="W283"/>
      <c r="X283"/>
      <c r="Y283"/>
      <c r="Z283"/>
      <c r="AA283"/>
      <c r="AB283"/>
      <c r="AC283"/>
      <c r="AD283"/>
      <c r="AE283"/>
      <c r="AF283"/>
      <c r="AG283"/>
      <c r="AS283"/>
      <c r="AT283"/>
      <c r="AU283"/>
      <c r="AV283"/>
      <c r="AW283"/>
      <c r="AX283"/>
      <c r="AY283"/>
      <c r="AZ283"/>
      <c r="BA283"/>
      <c r="BB283"/>
      <c r="BC283"/>
      <c r="BO283"/>
      <c r="BP283"/>
      <c r="BQ283"/>
      <c r="BR283"/>
      <c r="BS283"/>
      <c r="BT283"/>
      <c r="BU283"/>
      <c r="BV283"/>
      <c r="BW283"/>
      <c r="BX283"/>
      <c r="BY283"/>
      <c r="CK283"/>
      <c r="CL283"/>
      <c r="CM283"/>
      <c r="CN283"/>
      <c r="CO283"/>
      <c r="CP283"/>
      <c r="CQ283"/>
      <c r="CR283"/>
      <c r="CS283"/>
      <c r="CT283"/>
      <c r="CU283"/>
    </row>
    <row r="284" spans="1:99" x14ac:dyDescent="0.35">
      <c r="A284"/>
      <c r="B284"/>
      <c r="C284"/>
      <c r="D284"/>
      <c r="E284"/>
      <c r="F284"/>
      <c r="G284"/>
      <c r="H284"/>
      <c r="I284"/>
      <c r="J284"/>
      <c r="K284"/>
      <c r="W284"/>
      <c r="X284"/>
      <c r="Y284"/>
      <c r="Z284"/>
      <c r="AA284"/>
      <c r="AB284"/>
      <c r="AC284"/>
      <c r="AD284"/>
      <c r="AE284"/>
      <c r="AF284"/>
      <c r="AG284"/>
      <c r="AS284"/>
      <c r="AT284"/>
      <c r="AU284"/>
      <c r="AV284"/>
      <c r="AW284"/>
      <c r="AX284"/>
      <c r="AY284"/>
      <c r="AZ284"/>
      <c r="BA284"/>
      <c r="BB284"/>
      <c r="BC284"/>
      <c r="BO284"/>
      <c r="BP284"/>
      <c r="BQ284"/>
      <c r="BR284"/>
      <c r="BS284"/>
      <c r="BT284"/>
      <c r="BU284"/>
      <c r="BV284"/>
      <c r="BW284"/>
      <c r="BX284"/>
      <c r="BY284"/>
      <c r="CK284"/>
      <c r="CL284"/>
      <c r="CM284"/>
      <c r="CN284"/>
      <c r="CO284"/>
      <c r="CP284"/>
      <c r="CQ284"/>
      <c r="CR284"/>
      <c r="CS284"/>
      <c r="CT284"/>
      <c r="CU284"/>
    </row>
    <row r="285" spans="1:99" x14ac:dyDescent="0.35">
      <c r="A285"/>
      <c r="B285"/>
      <c r="C285"/>
      <c r="D285"/>
      <c r="E285"/>
      <c r="F285"/>
      <c r="G285"/>
      <c r="H285"/>
      <c r="I285"/>
      <c r="J285"/>
      <c r="K285"/>
      <c r="W285"/>
      <c r="X285"/>
      <c r="Y285"/>
      <c r="Z285"/>
      <c r="AA285"/>
      <c r="AB285"/>
      <c r="AC285"/>
      <c r="AD285"/>
      <c r="AE285"/>
      <c r="AF285"/>
      <c r="AG285"/>
      <c r="AS285"/>
      <c r="AT285"/>
      <c r="AU285"/>
      <c r="AV285"/>
      <c r="AW285"/>
      <c r="AX285"/>
      <c r="AY285"/>
      <c r="AZ285"/>
      <c r="BA285"/>
      <c r="BB285"/>
      <c r="BC285"/>
      <c r="BO285"/>
      <c r="BP285"/>
      <c r="BQ285"/>
      <c r="BR285"/>
      <c r="BS285"/>
      <c r="BT285"/>
      <c r="BU285"/>
      <c r="BV285"/>
      <c r="BW285"/>
      <c r="BX285"/>
      <c r="BY285"/>
      <c r="CK285"/>
      <c r="CL285"/>
      <c r="CM285"/>
      <c r="CN285"/>
      <c r="CO285"/>
      <c r="CP285"/>
      <c r="CQ285"/>
      <c r="CR285"/>
      <c r="CS285"/>
      <c r="CT285"/>
      <c r="CU285"/>
    </row>
    <row r="286" spans="1:99" x14ac:dyDescent="0.35">
      <c r="A286"/>
      <c r="B286"/>
      <c r="C286"/>
      <c r="D286"/>
      <c r="E286"/>
      <c r="F286"/>
      <c r="G286"/>
      <c r="H286"/>
      <c r="I286"/>
      <c r="J286"/>
      <c r="K286"/>
      <c r="W286"/>
      <c r="X286"/>
      <c r="Y286"/>
      <c r="Z286"/>
      <c r="AA286"/>
      <c r="AB286"/>
      <c r="AC286"/>
      <c r="AD286"/>
      <c r="AE286"/>
      <c r="AF286"/>
      <c r="AG286"/>
      <c r="AS286"/>
      <c r="AT286"/>
      <c r="AU286"/>
      <c r="AV286"/>
      <c r="AW286"/>
      <c r="AX286"/>
      <c r="AY286"/>
      <c r="AZ286"/>
      <c r="BA286"/>
      <c r="BB286"/>
      <c r="BC286"/>
      <c r="BO286"/>
      <c r="BP286"/>
      <c r="BQ286"/>
      <c r="BR286"/>
      <c r="BS286"/>
      <c r="BT286"/>
      <c r="BU286"/>
      <c r="BV286"/>
      <c r="BW286"/>
      <c r="BX286"/>
      <c r="BY286"/>
      <c r="CK286"/>
      <c r="CL286"/>
      <c r="CM286"/>
      <c r="CN286"/>
      <c r="CO286"/>
      <c r="CP286"/>
      <c r="CQ286"/>
      <c r="CR286"/>
      <c r="CS286"/>
      <c r="CT286"/>
      <c r="CU286"/>
    </row>
    <row r="287" spans="1:99" x14ac:dyDescent="0.35">
      <c r="A287"/>
      <c r="B287"/>
      <c r="C287"/>
      <c r="D287"/>
      <c r="E287"/>
      <c r="F287"/>
      <c r="G287"/>
      <c r="H287"/>
      <c r="I287"/>
      <c r="J287"/>
      <c r="K287"/>
      <c r="W287"/>
      <c r="X287"/>
      <c r="Y287"/>
      <c r="Z287"/>
      <c r="AA287"/>
      <c r="AB287"/>
      <c r="AC287"/>
      <c r="AD287"/>
      <c r="AE287"/>
      <c r="AF287"/>
      <c r="AG287"/>
      <c r="AS287"/>
      <c r="AT287"/>
      <c r="AU287"/>
      <c r="AV287"/>
      <c r="AW287"/>
      <c r="AX287"/>
      <c r="AY287"/>
      <c r="AZ287"/>
      <c r="BA287"/>
      <c r="BB287"/>
      <c r="BC287"/>
      <c r="BO287"/>
      <c r="BP287"/>
      <c r="BQ287"/>
      <c r="BR287"/>
      <c r="BS287"/>
      <c r="BT287"/>
      <c r="BU287"/>
      <c r="BV287"/>
      <c r="BW287"/>
      <c r="BX287"/>
      <c r="BY287"/>
      <c r="CK287"/>
      <c r="CL287"/>
      <c r="CM287"/>
      <c r="CN287"/>
      <c r="CO287"/>
      <c r="CP287"/>
      <c r="CQ287"/>
      <c r="CR287"/>
      <c r="CS287"/>
      <c r="CT287"/>
      <c r="CU287"/>
    </row>
    <row r="288" spans="1:99" x14ac:dyDescent="0.35">
      <c r="A288"/>
      <c r="B288"/>
      <c r="C288"/>
      <c r="D288"/>
      <c r="E288"/>
      <c r="F288"/>
      <c r="G288"/>
      <c r="H288"/>
      <c r="I288"/>
      <c r="J288"/>
      <c r="K288"/>
      <c r="W288"/>
      <c r="X288"/>
      <c r="Y288"/>
      <c r="Z288"/>
      <c r="AA288"/>
      <c r="AB288"/>
      <c r="AC288"/>
      <c r="AD288"/>
      <c r="AE288"/>
      <c r="AF288"/>
      <c r="AG288"/>
      <c r="AS288"/>
      <c r="AT288"/>
      <c r="AU288"/>
      <c r="AV288"/>
      <c r="AW288"/>
      <c r="AX288"/>
      <c r="AY288"/>
      <c r="AZ288"/>
      <c r="BA288"/>
      <c r="BB288"/>
      <c r="BC288"/>
      <c r="BO288"/>
      <c r="BP288"/>
      <c r="BQ288"/>
      <c r="BR288"/>
      <c r="BS288"/>
      <c r="BT288"/>
      <c r="BU288"/>
      <c r="BV288"/>
      <c r="BW288"/>
      <c r="BX288"/>
      <c r="BY288"/>
      <c r="CK288"/>
      <c r="CL288"/>
      <c r="CM288"/>
      <c r="CN288"/>
      <c r="CO288"/>
      <c r="CP288"/>
      <c r="CQ288"/>
      <c r="CR288"/>
      <c r="CS288"/>
      <c r="CT288"/>
      <c r="CU288"/>
    </row>
    <row r="289" spans="1:99" x14ac:dyDescent="0.35">
      <c r="A289"/>
      <c r="B289"/>
      <c r="C289"/>
      <c r="D289"/>
      <c r="E289"/>
      <c r="F289"/>
      <c r="G289"/>
      <c r="H289"/>
      <c r="I289"/>
      <c r="J289"/>
      <c r="K289"/>
      <c r="W289"/>
      <c r="X289"/>
      <c r="Y289"/>
      <c r="Z289"/>
      <c r="AA289"/>
      <c r="AB289"/>
      <c r="AC289"/>
      <c r="AD289"/>
      <c r="AE289"/>
      <c r="AF289"/>
      <c r="AG289"/>
      <c r="AS289"/>
      <c r="AT289"/>
      <c r="AU289"/>
      <c r="AV289"/>
      <c r="AW289"/>
      <c r="AX289"/>
      <c r="AY289"/>
      <c r="AZ289"/>
      <c r="BA289"/>
      <c r="BB289"/>
      <c r="BC289"/>
      <c r="BO289"/>
      <c r="BP289"/>
      <c r="BQ289"/>
      <c r="BR289"/>
      <c r="BS289"/>
      <c r="BT289"/>
      <c r="BU289"/>
      <c r="BV289"/>
      <c r="BW289"/>
      <c r="BX289"/>
      <c r="BY289"/>
      <c r="CK289"/>
      <c r="CL289"/>
      <c r="CM289"/>
      <c r="CN289"/>
      <c r="CO289"/>
      <c r="CP289"/>
      <c r="CQ289"/>
      <c r="CR289"/>
      <c r="CS289"/>
      <c r="CT289"/>
      <c r="CU289"/>
    </row>
    <row r="290" spans="1:99" x14ac:dyDescent="0.35">
      <c r="A290"/>
      <c r="B290"/>
      <c r="C290"/>
      <c r="D290"/>
      <c r="E290"/>
      <c r="F290"/>
      <c r="G290"/>
      <c r="H290"/>
      <c r="I290"/>
      <c r="J290"/>
      <c r="K290"/>
      <c r="W290"/>
      <c r="X290"/>
      <c r="Y290"/>
      <c r="Z290"/>
      <c r="AA290"/>
      <c r="AB290"/>
      <c r="AC290"/>
      <c r="AD290"/>
      <c r="AE290"/>
      <c r="AF290"/>
      <c r="AG290"/>
      <c r="AS290"/>
      <c r="AT290"/>
      <c r="AU290"/>
      <c r="AV290"/>
      <c r="AW290"/>
      <c r="AX290"/>
      <c r="AY290"/>
      <c r="AZ290"/>
      <c r="BA290"/>
      <c r="BB290"/>
      <c r="BC290"/>
      <c r="BO290"/>
      <c r="BP290"/>
      <c r="BQ290"/>
      <c r="BR290"/>
      <c r="BS290"/>
      <c r="BT290"/>
      <c r="BU290"/>
      <c r="BV290"/>
      <c r="BW290"/>
      <c r="BX290"/>
      <c r="BY290"/>
      <c r="CK290"/>
      <c r="CL290"/>
      <c r="CM290"/>
      <c r="CN290"/>
      <c r="CO290"/>
      <c r="CP290"/>
      <c r="CQ290"/>
      <c r="CR290"/>
      <c r="CS290"/>
      <c r="CT290"/>
      <c r="CU290"/>
    </row>
    <row r="291" spans="1:99" x14ac:dyDescent="0.35">
      <c r="A291"/>
      <c r="B291"/>
      <c r="C291"/>
      <c r="D291"/>
      <c r="E291"/>
      <c r="F291"/>
      <c r="G291"/>
      <c r="H291"/>
      <c r="I291"/>
      <c r="J291"/>
      <c r="K291"/>
      <c r="W291"/>
      <c r="X291"/>
      <c r="Y291"/>
      <c r="Z291"/>
      <c r="AA291"/>
      <c r="AB291"/>
      <c r="AC291"/>
      <c r="AD291"/>
      <c r="AE291"/>
      <c r="AF291"/>
      <c r="AG291"/>
      <c r="AS291"/>
      <c r="AT291"/>
      <c r="AU291"/>
      <c r="AV291"/>
      <c r="AW291"/>
      <c r="AX291"/>
      <c r="AY291"/>
      <c r="AZ291"/>
      <c r="BA291"/>
      <c r="BB291"/>
      <c r="BC291"/>
      <c r="BO291"/>
      <c r="BP291"/>
      <c r="BQ291"/>
      <c r="BR291"/>
      <c r="BS291"/>
      <c r="BT291"/>
      <c r="BU291"/>
      <c r="BV291"/>
      <c r="BW291"/>
      <c r="BX291"/>
      <c r="BY291"/>
      <c r="CK291"/>
      <c r="CL291"/>
      <c r="CM291"/>
      <c r="CN291"/>
      <c r="CO291"/>
      <c r="CP291"/>
      <c r="CQ291"/>
      <c r="CR291"/>
      <c r="CS291"/>
      <c r="CT291"/>
      <c r="CU291"/>
    </row>
    <row r="292" spans="1:99" x14ac:dyDescent="0.35">
      <c r="A292"/>
      <c r="B292"/>
      <c r="C292"/>
      <c r="D292"/>
      <c r="E292"/>
      <c r="F292"/>
      <c r="G292"/>
      <c r="H292"/>
      <c r="I292"/>
      <c r="J292"/>
      <c r="K292"/>
      <c r="W292"/>
      <c r="X292"/>
      <c r="Y292"/>
      <c r="Z292"/>
      <c r="AA292"/>
      <c r="AB292"/>
      <c r="AC292"/>
      <c r="AD292"/>
      <c r="AE292"/>
      <c r="AF292"/>
      <c r="AG292"/>
      <c r="AS292"/>
      <c r="AT292"/>
      <c r="AU292"/>
      <c r="AV292"/>
      <c r="AW292"/>
      <c r="AX292"/>
      <c r="AY292"/>
      <c r="AZ292"/>
      <c r="BA292"/>
      <c r="BB292"/>
      <c r="BC292"/>
      <c r="BO292"/>
      <c r="BP292"/>
      <c r="BQ292"/>
      <c r="BR292"/>
      <c r="BS292"/>
      <c r="BT292"/>
      <c r="BU292"/>
      <c r="BV292"/>
      <c r="BW292"/>
      <c r="BX292"/>
      <c r="BY292"/>
      <c r="CK292"/>
      <c r="CL292"/>
      <c r="CM292"/>
      <c r="CN292"/>
      <c r="CO292"/>
      <c r="CP292"/>
      <c r="CQ292"/>
      <c r="CR292"/>
      <c r="CS292"/>
      <c r="CT292"/>
      <c r="CU292"/>
    </row>
    <row r="293" spans="1:99" x14ac:dyDescent="0.35">
      <c r="A293"/>
      <c r="B293"/>
      <c r="C293"/>
      <c r="D293"/>
      <c r="E293"/>
      <c r="F293"/>
      <c r="G293"/>
      <c r="H293"/>
      <c r="I293"/>
      <c r="J293"/>
      <c r="K293"/>
      <c r="W293"/>
      <c r="X293"/>
      <c r="Y293"/>
      <c r="Z293"/>
      <c r="AA293"/>
      <c r="AB293"/>
      <c r="AC293"/>
      <c r="AD293"/>
      <c r="AE293"/>
      <c r="AF293"/>
      <c r="AG293"/>
      <c r="AS293"/>
      <c r="AT293"/>
      <c r="AU293"/>
      <c r="AV293"/>
      <c r="AW293"/>
      <c r="AX293"/>
      <c r="AY293"/>
      <c r="AZ293"/>
      <c r="BA293"/>
      <c r="BB293"/>
      <c r="BC293"/>
      <c r="BO293"/>
      <c r="BP293"/>
      <c r="BQ293"/>
      <c r="BR293"/>
      <c r="BS293"/>
      <c r="BT293"/>
      <c r="BU293"/>
      <c r="BV293"/>
      <c r="BW293"/>
      <c r="BX293"/>
      <c r="BY293"/>
      <c r="CK293"/>
      <c r="CL293"/>
      <c r="CM293"/>
      <c r="CN293"/>
      <c r="CO293"/>
      <c r="CP293"/>
      <c r="CQ293"/>
      <c r="CR293"/>
      <c r="CS293"/>
      <c r="CT293"/>
      <c r="CU293"/>
    </row>
    <row r="294" spans="1:99" x14ac:dyDescent="0.35">
      <c r="A294"/>
      <c r="B294"/>
      <c r="C294"/>
      <c r="D294"/>
      <c r="E294"/>
      <c r="F294"/>
      <c r="G294"/>
      <c r="H294"/>
      <c r="I294"/>
      <c r="J294"/>
      <c r="K294"/>
      <c r="W294"/>
      <c r="X294"/>
      <c r="Y294"/>
      <c r="Z294"/>
      <c r="AA294"/>
      <c r="AB294"/>
      <c r="AC294"/>
      <c r="AD294"/>
      <c r="AE294"/>
      <c r="AF294"/>
      <c r="AG294"/>
      <c r="AS294"/>
      <c r="AT294"/>
      <c r="AU294"/>
      <c r="AV294"/>
      <c r="AW294"/>
      <c r="AX294"/>
      <c r="AY294"/>
      <c r="AZ294"/>
      <c r="BA294"/>
      <c r="BB294"/>
      <c r="BC294"/>
      <c r="BO294"/>
      <c r="BP294"/>
      <c r="BQ294"/>
      <c r="BR294"/>
      <c r="BS294"/>
      <c r="BT294"/>
      <c r="BU294"/>
      <c r="BV294"/>
      <c r="BW294"/>
      <c r="BX294"/>
      <c r="BY294"/>
      <c r="CK294"/>
      <c r="CL294"/>
      <c r="CM294"/>
      <c r="CN294"/>
      <c r="CO294"/>
      <c r="CP294"/>
      <c r="CQ294"/>
      <c r="CR294"/>
      <c r="CS294"/>
      <c r="CT294"/>
      <c r="CU294"/>
    </row>
    <row r="295" spans="1:99" x14ac:dyDescent="0.35">
      <c r="A295"/>
      <c r="B295"/>
      <c r="C295"/>
      <c r="D295"/>
      <c r="E295"/>
      <c r="F295"/>
      <c r="G295"/>
      <c r="H295"/>
      <c r="I295"/>
      <c r="J295"/>
      <c r="K295"/>
      <c r="W295"/>
      <c r="X295"/>
      <c r="Y295"/>
      <c r="Z295"/>
      <c r="AA295"/>
      <c r="AB295"/>
      <c r="AC295"/>
      <c r="AD295"/>
      <c r="AE295"/>
      <c r="AF295"/>
      <c r="AG295"/>
      <c r="AS295"/>
      <c r="AT295"/>
      <c r="AU295"/>
      <c r="AV295"/>
      <c r="AW295"/>
      <c r="AX295"/>
      <c r="AY295"/>
      <c r="AZ295"/>
      <c r="BA295"/>
      <c r="BB295"/>
      <c r="BC295"/>
      <c r="BO295"/>
      <c r="BP295"/>
      <c r="BQ295"/>
      <c r="BR295"/>
      <c r="BS295"/>
      <c r="BT295"/>
      <c r="BU295"/>
      <c r="BV295"/>
      <c r="BW295"/>
      <c r="BX295"/>
      <c r="BY295"/>
      <c r="CK295"/>
      <c r="CL295"/>
      <c r="CM295"/>
      <c r="CN295"/>
      <c r="CO295"/>
      <c r="CP295"/>
      <c r="CQ295"/>
      <c r="CR295"/>
      <c r="CS295"/>
      <c r="CT295"/>
      <c r="CU295"/>
    </row>
    <row r="296" spans="1:99" x14ac:dyDescent="0.35">
      <c r="A296"/>
      <c r="B296"/>
      <c r="C296"/>
      <c r="D296"/>
      <c r="E296"/>
      <c r="F296"/>
      <c r="G296"/>
      <c r="H296"/>
      <c r="I296"/>
      <c r="J296"/>
      <c r="K296"/>
      <c r="W296"/>
      <c r="X296"/>
      <c r="Y296"/>
      <c r="Z296"/>
      <c r="AA296"/>
      <c r="AB296"/>
      <c r="AC296"/>
      <c r="AD296"/>
      <c r="AE296"/>
      <c r="AF296"/>
      <c r="AG296"/>
      <c r="AS296"/>
      <c r="AT296"/>
      <c r="AU296"/>
      <c r="AV296"/>
      <c r="AW296"/>
      <c r="AX296"/>
      <c r="AY296"/>
      <c r="AZ296"/>
      <c r="BA296"/>
      <c r="BB296"/>
      <c r="BC296"/>
      <c r="BO296"/>
      <c r="BP296"/>
      <c r="BQ296"/>
      <c r="BR296"/>
      <c r="BS296"/>
      <c r="BT296"/>
      <c r="BU296"/>
      <c r="BV296"/>
      <c r="BW296"/>
      <c r="BX296"/>
      <c r="BY296"/>
      <c r="CK296"/>
      <c r="CL296"/>
      <c r="CM296"/>
      <c r="CN296"/>
      <c r="CO296"/>
      <c r="CP296"/>
      <c r="CQ296"/>
      <c r="CR296"/>
      <c r="CS296"/>
      <c r="CT296"/>
      <c r="CU296"/>
    </row>
    <row r="297" spans="1:99" x14ac:dyDescent="0.35">
      <c r="A297"/>
      <c r="B297"/>
      <c r="C297"/>
      <c r="D297"/>
      <c r="E297"/>
      <c r="F297"/>
      <c r="G297"/>
      <c r="H297"/>
      <c r="I297"/>
      <c r="J297"/>
      <c r="K297"/>
      <c r="W297"/>
      <c r="X297"/>
      <c r="Y297"/>
      <c r="Z297"/>
      <c r="AA297"/>
      <c r="AB297"/>
      <c r="AC297"/>
      <c r="AD297"/>
      <c r="AE297"/>
      <c r="AF297"/>
      <c r="AG297"/>
      <c r="AS297"/>
      <c r="AT297"/>
      <c r="AU297"/>
      <c r="AV297"/>
      <c r="AW297"/>
      <c r="AX297"/>
      <c r="AY297"/>
      <c r="AZ297"/>
      <c r="BA297"/>
      <c r="BB297"/>
      <c r="BC297"/>
      <c r="BO297"/>
      <c r="BP297"/>
      <c r="BQ297"/>
      <c r="BR297"/>
      <c r="BS297"/>
      <c r="BT297"/>
      <c r="BU297"/>
      <c r="BV297"/>
      <c r="BW297"/>
      <c r="BX297"/>
      <c r="BY297"/>
      <c r="CK297"/>
      <c r="CL297"/>
      <c r="CM297"/>
      <c r="CN297"/>
      <c r="CO297"/>
      <c r="CP297"/>
      <c r="CQ297"/>
      <c r="CR297"/>
      <c r="CS297"/>
      <c r="CT297"/>
      <c r="CU297"/>
    </row>
    <row r="298" spans="1:99" x14ac:dyDescent="0.35">
      <c r="A298"/>
      <c r="B298"/>
      <c r="C298"/>
      <c r="D298"/>
      <c r="E298"/>
      <c r="F298"/>
      <c r="G298"/>
      <c r="H298"/>
      <c r="I298"/>
      <c r="J298"/>
      <c r="K298"/>
      <c r="W298"/>
      <c r="X298"/>
      <c r="Y298"/>
      <c r="Z298"/>
      <c r="AA298"/>
      <c r="AB298"/>
      <c r="AC298"/>
      <c r="AD298"/>
      <c r="AE298"/>
      <c r="AF298"/>
      <c r="AG298"/>
      <c r="AS298"/>
      <c r="AT298"/>
      <c r="AU298"/>
      <c r="AV298"/>
      <c r="AW298"/>
      <c r="AX298"/>
      <c r="AY298"/>
      <c r="AZ298"/>
      <c r="BA298"/>
      <c r="BB298"/>
      <c r="BC298"/>
      <c r="BO298"/>
      <c r="BP298"/>
      <c r="BQ298"/>
      <c r="BR298"/>
      <c r="BS298"/>
      <c r="BT298"/>
      <c r="BU298"/>
      <c r="BV298"/>
      <c r="BW298"/>
      <c r="BX298"/>
      <c r="BY298"/>
      <c r="CK298"/>
      <c r="CL298"/>
      <c r="CM298"/>
      <c r="CN298"/>
      <c r="CO298"/>
      <c r="CP298"/>
      <c r="CQ298"/>
      <c r="CR298"/>
      <c r="CS298"/>
      <c r="CT298"/>
      <c r="CU298"/>
    </row>
    <row r="299" spans="1:99" x14ac:dyDescent="0.35">
      <c r="A299"/>
      <c r="B299"/>
      <c r="C299"/>
      <c r="D299"/>
      <c r="E299"/>
      <c r="F299"/>
      <c r="G299"/>
      <c r="H299"/>
      <c r="I299"/>
      <c r="J299"/>
      <c r="K299"/>
      <c r="W299"/>
      <c r="X299"/>
      <c r="Y299"/>
      <c r="Z299"/>
      <c r="AA299"/>
      <c r="AB299"/>
      <c r="AC299"/>
      <c r="AD299"/>
      <c r="AE299"/>
      <c r="AF299"/>
      <c r="AG299"/>
      <c r="AS299"/>
      <c r="AT299"/>
      <c r="AU299"/>
      <c r="AV299"/>
      <c r="AW299"/>
      <c r="AX299"/>
      <c r="AY299"/>
      <c r="AZ299"/>
      <c r="BA299"/>
      <c r="BB299"/>
      <c r="BC299"/>
      <c r="BO299"/>
      <c r="BP299"/>
      <c r="BQ299"/>
      <c r="BR299"/>
      <c r="BS299"/>
      <c r="BT299"/>
      <c r="BU299"/>
      <c r="BV299"/>
      <c r="BW299"/>
      <c r="BX299"/>
      <c r="BY299"/>
      <c r="CK299"/>
      <c r="CL299"/>
      <c r="CM299"/>
      <c r="CN299"/>
      <c r="CO299"/>
      <c r="CP299"/>
      <c r="CQ299"/>
      <c r="CR299"/>
      <c r="CS299"/>
      <c r="CT299"/>
      <c r="CU299"/>
    </row>
    <row r="300" spans="1:99" x14ac:dyDescent="0.35">
      <c r="A300"/>
      <c r="B300"/>
      <c r="C300"/>
      <c r="D300"/>
      <c r="E300"/>
      <c r="F300"/>
      <c r="G300"/>
      <c r="H300"/>
      <c r="I300"/>
      <c r="J300"/>
      <c r="K300"/>
      <c r="W300"/>
      <c r="X300"/>
      <c r="Y300"/>
      <c r="Z300"/>
      <c r="AA300"/>
      <c r="AB300"/>
      <c r="AC300"/>
      <c r="AD300"/>
      <c r="AE300"/>
      <c r="AF300"/>
      <c r="AG300"/>
      <c r="AS300"/>
      <c r="AT300"/>
      <c r="AU300"/>
      <c r="AV300"/>
      <c r="AW300"/>
      <c r="AX300"/>
      <c r="AY300"/>
      <c r="AZ300"/>
      <c r="BA300"/>
      <c r="BB300"/>
      <c r="BC300"/>
      <c r="BO300"/>
      <c r="BP300"/>
      <c r="BQ300"/>
      <c r="BR300"/>
      <c r="BS300"/>
      <c r="BT300"/>
      <c r="BU300"/>
      <c r="BV300"/>
      <c r="BW300"/>
      <c r="BX300"/>
      <c r="BY300"/>
      <c r="CK300"/>
      <c r="CL300"/>
      <c r="CM300"/>
      <c r="CN300"/>
      <c r="CO300"/>
      <c r="CP300"/>
      <c r="CQ300"/>
      <c r="CR300"/>
      <c r="CS300"/>
      <c r="CT300"/>
      <c r="CU300"/>
    </row>
    <row r="301" spans="1:99" x14ac:dyDescent="0.35">
      <c r="A301"/>
      <c r="B301"/>
      <c r="C301"/>
      <c r="D301"/>
      <c r="E301"/>
      <c r="F301"/>
      <c r="G301"/>
      <c r="H301"/>
      <c r="I301"/>
      <c r="J301"/>
      <c r="K301"/>
      <c r="W301"/>
      <c r="X301"/>
      <c r="Y301"/>
      <c r="Z301"/>
      <c r="AA301"/>
      <c r="AB301"/>
      <c r="AC301"/>
      <c r="AD301"/>
      <c r="AE301"/>
      <c r="AF301"/>
      <c r="AG301"/>
      <c r="AS301"/>
      <c r="AT301"/>
      <c r="AU301"/>
      <c r="AV301"/>
      <c r="AW301"/>
      <c r="AX301"/>
      <c r="AY301"/>
      <c r="AZ301"/>
      <c r="BA301"/>
      <c r="BB301"/>
      <c r="BC301"/>
      <c r="BO301"/>
      <c r="BP301"/>
      <c r="BQ301"/>
      <c r="BR301"/>
      <c r="BS301"/>
      <c r="BT301"/>
      <c r="BU301"/>
      <c r="BV301"/>
      <c r="BW301"/>
      <c r="BX301"/>
      <c r="BY301"/>
      <c r="CK301"/>
      <c r="CL301"/>
      <c r="CM301"/>
      <c r="CN301"/>
      <c r="CO301"/>
      <c r="CP301"/>
      <c r="CQ301"/>
      <c r="CR301"/>
      <c r="CS301"/>
      <c r="CT301"/>
      <c r="CU301"/>
    </row>
    <row r="302" spans="1:99" x14ac:dyDescent="0.35">
      <c r="A302"/>
      <c r="B302"/>
      <c r="C302"/>
      <c r="D302"/>
      <c r="E302"/>
      <c r="F302"/>
      <c r="G302"/>
      <c r="H302"/>
      <c r="I302"/>
      <c r="J302"/>
      <c r="K302"/>
      <c r="W302"/>
      <c r="X302"/>
      <c r="Y302"/>
      <c r="Z302"/>
      <c r="AA302"/>
      <c r="AB302"/>
      <c r="AC302"/>
      <c r="AD302"/>
      <c r="AE302"/>
      <c r="AF302"/>
      <c r="AG302"/>
      <c r="AS302"/>
      <c r="AT302"/>
      <c r="AU302"/>
      <c r="AV302"/>
      <c r="AW302"/>
      <c r="AX302"/>
      <c r="AY302"/>
      <c r="AZ302"/>
      <c r="BA302"/>
      <c r="BB302"/>
      <c r="BC302"/>
      <c r="BO302"/>
      <c r="BP302"/>
      <c r="BQ302"/>
      <c r="BR302"/>
      <c r="BS302"/>
      <c r="BT302"/>
      <c r="BU302"/>
      <c r="BV302"/>
      <c r="BW302"/>
      <c r="BX302"/>
      <c r="BY302"/>
      <c r="CK302"/>
      <c r="CL302"/>
      <c r="CM302"/>
      <c r="CN302"/>
      <c r="CO302"/>
      <c r="CP302"/>
      <c r="CQ302"/>
      <c r="CR302"/>
      <c r="CS302"/>
      <c r="CT302"/>
      <c r="CU302"/>
    </row>
    <row r="303" spans="1:99" x14ac:dyDescent="0.35">
      <c r="A303"/>
      <c r="B303"/>
      <c r="C303"/>
      <c r="D303"/>
      <c r="E303"/>
      <c r="F303"/>
      <c r="G303"/>
      <c r="H303"/>
      <c r="I303"/>
      <c r="J303"/>
      <c r="K303"/>
      <c r="W303"/>
      <c r="X303"/>
      <c r="Y303"/>
      <c r="Z303"/>
      <c r="AA303"/>
      <c r="AB303"/>
      <c r="AC303"/>
      <c r="AD303"/>
      <c r="AE303"/>
      <c r="AF303"/>
      <c r="AG303"/>
      <c r="AS303"/>
      <c r="AT303"/>
      <c r="AU303"/>
      <c r="AV303"/>
      <c r="AW303"/>
      <c r="AX303"/>
      <c r="AY303"/>
      <c r="AZ303"/>
      <c r="BA303"/>
      <c r="BB303"/>
      <c r="BC303"/>
      <c r="BO303"/>
      <c r="BP303"/>
      <c r="BQ303"/>
      <c r="BR303"/>
      <c r="BS303"/>
      <c r="BT303"/>
      <c r="BU303"/>
      <c r="BV303"/>
      <c r="BW303"/>
      <c r="BX303"/>
      <c r="BY303"/>
      <c r="CK303"/>
      <c r="CL303"/>
      <c r="CM303"/>
      <c r="CN303"/>
      <c r="CO303"/>
      <c r="CP303"/>
      <c r="CQ303"/>
      <c r="CR303"/>
      <c r="CS303"/>
      <c r="CT303"/>
      <c r="CU303"/>
    </row>
    <row r="304" spans="1:99" x14ac:dyDescent="0.35">
      <c r="A304"/>
      <c r="B304"/>
      <c r="C304"/>
      <c r="D304"/>
      <c r="E304"/>
      <c r="F304"/>
      <c r="G304"/>
      <c r="H304"/>
      <c r="I304"/>
      <c r="J304"/>
      <c r="K304"/>
      <c r="W304"/>
      <c r="X304"/>
      <c r="Y304"/>
      <c r="Z304"/>
      <c r="AA304"/>
      <c r="AB304"/>
      <c r="AC304"/>
      <c r="AD304"/>
      <c r="AE304"/>
      <c r="AF304"/>
      <c r="AG304"/>
      <c r="AS304"/>
      <c r="AT304"/>
      <c r="AU304"/>
      <c r="AV304"/>
      <c r="AW304"/>
      <c r="AX304"/>
      <c r="AY304"/>
      <c r="AZ304"/>
      <c r="BA304"/>
      <c r="BB304"/>
      <c r="BC304"/>
      <c r="BO304"/>
      <c r="BP304"/>
      <c r="BQ304"/>
      <c r="BR304"/>
      <c r="BS304"/>
      <c r="BT304"/>
      <c r="BU304"/>
      <c r="BV304"/>
      <c r="BW304"/>
      <c r="BX304"/>
      <c r="BY304"/>
      <c r="CK304"/>
      <c r="CL304"/>
      <c r="CM304"/>
      <c r="CN304"/>
      <c r="CO304"/>
      <c r="CP304"/>
      <c r="CQ304"/>
      <c r="CR304"/>
      <c r="CS304"/>
      <c r="CT304"/>
      <c r="CU304"/>
    </row>
    <row r="305" spans="1:99" x14ac:dyDescent="0.35">
      <c r="A305"/>
      <c r="B305"/>
      <c r="C305"/>
      <c r="D305"/>
      <c r="E305"/>
      <c r="F305"/>
      <c r="G305"/>
      <c r="H305"/>
      <c r="I305"/>
      <c r="J305"/>
      <c r="K305"/>
      <c r="W305"/>
      <c r="X305"/>
      <c r="Y305"/>
      <c r="Z305"/>
      <c r="AA305"/>
      <c r="AB305"/>
      <c r="AC305"/>
      <c r="AD305"/>
      <c r="AE305"/>
      <c r="AF305"/>
      <c r="AG305"/>
      <c r="AS305"/>
      <c r="AT305"/>
      <c r="AU305"/>
      <c r="AV305"/>
      <c r="AW305"/>
      <c r="AX305"/>
      <c r="AY305"/>
      <c r="AZ305"/>
      <c r="BA305"/>
      <c r="BB305"/>
      <c r="BC305"/>
      <c r="BO305"/>
      <c r="BP305"/>
      <c r="BQ305"/>
      <c r="BR305"/>
      <c r="BS305"/>
      <c r="BT305"/>
      <c r="BU305"/>
      <c r="BV305"/>
      <c r="BW305"/>
      <c r="BX305"/>
      <c r="BY305"/>
      <c r="CK305"/>
      <c r="CL305"/>
      <c r="CM305"/>
      <c r="CN305"/>
      <c r="CO305"/>
      <c r="CP305"/>
      <c r="CQ305"/>
      <c r="CR305"/>
      <c r="CS305"/>
      <c r="CT305"/>
      <c r="CU305"/>
    </row>
    <row r="306" spans="1:99" x14ac:dyDescent="0.35">
      <c r="A306"/>
      <c r="B306"/>
      <c r="C306"/>
      <c r="D306"/>
      <c r="E306"/>
      <c r="F306"/>
      <c r="G306"/>
      <c r="H306"/>
      <c r="I306"/>
      <c r="J306"/>
      <c r="K306"/>
      <c r="W306"/>
      <c r="X306"/>
      <c r="Y306"/>
      <c r="Z306"/>
      <c r="AA306"/>
      <c r="AB306"/>
      <c r="AC306"/>
      <c r="AD306"/>
      <c r="AE306"/>
      <c r="AF306"/>
      <c r="AG306"/>
      <c r="AS306"/>
      <c r="AT306"/>
      <c r="AU306"/>
      <c r="AV306"/>
      <c r="AW306"/>
      <c r="AX306"/>
      <c r="AY306"/>
      <c r="AZ306"/>
      <c r="BA306"/>
      <c r="BB306"/>
      <c r="BC306"/>
      <c r="BO306"/>
      <c r="BP306"/>
      <c r="BQ306"/>
      <c r="BR306"/>
      <c r="BS306"/>
      <c r="BT306"/>
      <c r="BU306"/>
      <c r="BV306"/>
      <c r="BW306"/>
      <c r="BX306"/>
      <c r="BY306"/>
      <c r="CK306"/>
      <c r="CL306"/>
      <c r="CM306"/>
      <c r="CN306"/>
      <c r="CO306"/>
      <c r="CP306"/>
      <c r="CQ306"/>
      <c r="CR306"/>
      <c r="CS306"/>
      <c r="CT306"/>
      <c r="CU306"/>
    </row>
    <row r="307" spans="1:99" x14ac:dyDescent="0.35">
      <c r="A307"/>
      <c r="B307"/>
      <c r="C307"/>
      <c r="D307"/>
      <c r="E307"/>
      <c r="F307"/>
      <c r="G307"/>
      <c r="H307"/>
      <c r="I307"/>
      <c r="J307"/>
      <c r="K307"/>
      <c r="W307"/>
      <c r="X307"/>
      <c r="Y307"/>
      <c r="Z307"/>
      <c r="AA307"/>
      <c r="AB307"/>
      <c r="AC307"/>
      <c r="AD307"/>
      <c r="AE307"/>
      <c r="AF307"/>
      <c r="AG307"/>
      <c r="AS307"/>
      <c r="AT307"/>
      <c r="AU307"/>
      <c r="AV307"/>
      <c r="AW307"/>
      <c r="AX307"/>
      <c r="AY307"/>
      <c r="AZ307"/>
      <c r="BA307"/>
      <c r="BB307"/>
      <c r="BC307"/>
      <c r="BO307"/>
      <c r="BP307"/>
      <c r="BQ307"/>
      <c r="BR307"/>
      <c r="BS307"/>
      <c r="BT307"/>
      <c r="BU307"/>
      <c r="BV307"/>
      <c r="BW307"/>
      <c r="BX307"/>
      <c r="BY307"/>
      <c r="CK307"/>
      <c r="CL307"/>
      <c r="CM307"/>
      <c r="CN307"/>
      <c r="CO307"/>
      <c r="CP307"/>
      <c r="CQ307"/>
      <c r="CR307"/>
      <c r="CS307"/>
      <c r="CT307"/>
      <c r="CU307"/>
    </row>
    <row r="308" spans="1:99" x14ac:dyDescent="0.35">
      <c r="A308"/>
      <c r="B308"/>
      <c r="C308"/>
      <c r="D308"/>
      <c r="E308"/>
      <c r="F308"/>
      <c r="G308"/>
      <c r="H308"/>
      <c r="I308"/>
      <c r="J308"/>
      <c r="K308"/>
      <c r="W308"/>
      <c r="X308"/>
      <c r="Y308"/>
      <c r="Z308"/>
      <c r="AA308"/>
      <c r="AB308"/>
      <c r="AC308"/>
      <c r="AD308"/>
      <c r="AE308"/>
      <c r="AF308"/>
      <c r="AG308"/>
      <c r="AS308"/>
      <c r="AT308"/>
      <c r="AU308"/>
      <c r="AV308"/>
      <c r="AW308"/>
      <c r="AX308"/>
      <c r="AY308"/>
      <c r="AZ308"/>
      <c r="BA308"/>
      <c r="BB308"/>
      <c r="BC308"/>
      <c r="BO308"/>
      <c r="BP308"/>
      <c r="BQ308"/>
      <c r="BR308"/>
      <c r="BS308"/>
      <c r="BT308"/>
      <c r="BU308"/>
      <c r="BV308"/>
      <c r="BW308"/>
      <c r="BX308"/>
      <c r="BY308"/>
      <c r="CK308"/>
      <c r="CL308"/>
      <c r="CM308"/>
      <c r="CN308"/>
      <c r="CO308"/>
      <c r="CP308"/>
      <c r="CQ308"/>
      <c r="CR308"/>
      <c r="CS308"/>
      <c r="CT308"/>
      <c r="CU308"/>
    </row>
    <row r="309" spans="1:99" x14ac:dyDescent="0.35">
      <c r="A309"/>
      <c r="B309"/>
      <c r="C309"/>
      <c r="D309"/>
      <c r="E309"/>
      <c r="F309"/>
      <c r="G309"/>
      <c r="H309"/>
      <c r="I309"/>
      <c r="J309"/>
      <c r="K309"/>
      <c r="W309"/>
      <c r="X309"/>
      <c r="Y309"/>
      <c r="Z309"/>
      <c r="AA309"/>
      <c r="AB309"/>
      <c r="AC309"/>
      <c r="AD309"/>
      <c r="AE309"/>
      <c r="AF309"/>
      <c r="AG309"/>
      <c r="AS309"/>
      <c r="AT309"/>
      <c r="AU309"/>
      <c r="AV309"/>
      <c r="AW309"/>
      <c r="AX309"/>
      <c r="AY309"/>
      <c r="AZ309"/>
      <c r="BA309"/>
      <c r="BB309"/>
      <c r="BC309"/>
      <c r="BO309"/>
      <c r="BP309"/>
      <c r="BQ309"/>
      <c r="BR309"/>
      <c r="BS309"/>
      <c r="BT309"/>
      <c r="BU309"/>
      <c r="BV309"/>
      <c r="BW309"/>
      <c r="BX309"/>
      <c r="BY309"/>
      <c r="CK309"/>
      <c r="CL309"/>
      <c r="CM309"/>
      <c r="CN309"/>
      <c r="CO309"/>
      <c r="CP309"/>
      <c r="CQ309"/>
      <c r="CR309"/>
      <c r="CS309"/>
      <c r="CT309"/>
      <c r="CU309"/>
    </row>
    <row r="310" spans="1:99" x14ac:dyDescent="0.35">
      <c r="A310"/>
      <c r="B310"/>
      <c r="C310"/>
      <c r="D310"/>
      <c r="E310"/>
      <c r="F310"/>
      <c r="G310"/>
      <c r="H310"/>
      <c r="I310"/>
      <c r="J310"/>
      <c r="K310"/>
      <c r="W310"/>
      <c r="X310"/>
      <c r="Y310"/>
      <c r="Z310"/>
      <c r="AA310"/>
      <c r="AB310"/>
      <c r="AC310"/>
      <c r="AD310"/>
      <c r="AE310"/>
      <c r="AF310"/>
      <c r="AG310"/>
      <c r="AS310"/>
      <c r="AT310"/>
      <c r="AU310"/>
      <c r="AV310"/>
      <c r="AW310"/>
      <c r="AX310"/>
      <c r="AY310"/>
      <c r="AZ310"/>
      <c r="BA310"/>
      <c r="BB310"/>
      <c r="BC310"/>
      <c r="BO310"/>
      <c r="BP310"/>
      <c r="BQ310"/>
      <c r="BR310"/>
      <c r="BS310"/>
      <c r="BT310"/>
      <c r="BU310"/>
      <c r="BV310"/>
      <c r="BW310"/>
      <c r="BX310"/>
      <c r="BY310"/>
      <c r="CK310"/>
      <c r="CL310"/>
      <c r="CM310"/>
      <c r="CN310"/>
      <c r="CO310"/>
      <c r="CP310"/>
      <c r="CQ310"/>
      <c r="CR310"/>
      <c r="CS310"/>
      <c r="CT310"/>
      <c r="CU310"/>
    </row>
    <row r="311" spans="1:99" x14ac:dyDescent="0.35">
      <c r="A311"/>
      <c r="B311"/>
      <c r="C311"/>
      <c r="D311"/>
      <c r="E311"/>
      <c r="F311"/>
      <c r="G311"/>
      <c r="H311"/>
      <c r="I311"/>
      <c r="J311"/>
      <c r="K311"/>
      <c r="W311"/>
      <c r="X311"/>
      <c r="Y311"/>
      <c r="Z311"/>
      <c r="AA311"/>
      <c r="AB311"/>
      <c r="AC311"/>
      <c r="AD311"/>
      <c r="AE311"/>
      <c r="AF311"/>
      <c r="AG311"/>
      <c r="AS311"/>
      <c r="AT311"/>
      <c r="AU311"/>
      <c r="AV311"/>
      <c r="AW311"/>
      <c r="AX311"/>
      <c r="AY311"/>
      <c r="AZ311"/>
      <c r="BA311"/>
      <c r="BB311"/>
      <c r="BC311"/>
      <c r="BO311"/>
      <c r="BP311"/>
      <c r="BQ311"/>
      <c r="BR311"/>
      <c r="BS311"/>
      <c r="BT311"/>
      <c r="BU311"/>
      <c r="BV311"/>
      <c r="BW311"/>
      <c r="BX311"/>
      <c r="BY311"/>
      <c r="CK311"/>
      <c r="CL311"/>
      <c r="CM311"/>
      <c r="CN311"/>
      <c r="CO311"/>
      <c r="CP311"/>
      <c r="CQ311"/>
      <c r="CR311"/>
      <c r="CS311"/>
      <c r="CT311"/>
      <c r="CU311"/>
    </row>
    <row r="312" spans="1:99" x14ac:dyDescent="0.35">
      <c r="A312"/>
      <c r="B312"/>
      <c r="C312"/>
      <c r="D312"/>
      <c r="E312"/>
      <c r="F312"/>
      <c r="G312"/>
      <c r="H312"/>
      <c r="I312"/>
      <c r="J312"/>
      <c r="K312"/>
      <c r="W312"/>
      <c r="X312"/>
      <c r="Y312"/>
      <c r="Z312"/>
      <c r="AA312"/>
      <c r="AB312"/>
      <c r="AC312"/>
      <c r="AD312"/>
      <c r="AE312"/>
      <c r="AF312"/>
      <c r="AG312"/>
      <c r="AS312"/>
      <c r="AT312"/>
      <c r="AU312"/>
      <c r="AV312"/>
      <c r="AW312"/>
      <c r="AX312"/>
      <c r="AY312"/>
      <c r="AZ312"/>
      <c r="BA312"/>
      <c r="BB312"/>
      <c r="BC312"/>
      <c r="BO312"/>
      <c r="BP312"/>
      <c r="BQ312"/>
      <c r="BR312"/>
      <c r="BS312"/>
      <c r="BT312"/>
      <c r="BU312"/>
      <c r="BV312"/>
      <c r="BW312"/>
      <c r="BX312"/>
      <c r="BY312"/>
      <c r="CK312"/>
      <c r="CL312"/>
      <c r="CM312"/>
      <c r="CN312"/>
      <c r="CO312"/>
      <c r="CP312"/>
      <c r="CQ312"/>
      <c r="CR312"/>
      <c r="CS312"/>
      <c r="CT312"/>
      <c r="CU312"/>
    </row>
    <row r="313" spans="1:99" x14ac:dyDescent="0.35">
      <c r="A313"/>
      <c r="B313"/>
      <c r="C313"/>
      <c r="D313"/>
      <c r="E313"/>
      <c r="F313"/>
      <c r="G313"/>
      <c r="H313"/>
      <c r="I313"/>
      <c r="J313"/>
      <c r="K313"/>
      <c r="W313"/>
      <c r="X313"/>
      <c r="Y313"/>
      <c r="Z313"/>
      <c r="AA313"/>
      <c r="AB313"/>
      <c r="AC313"/>
      <c r="AD313"/>
      <c r="AE313"/>
      <c r="AF313"/>
      <c r="AG313"/>
      <c r="AS313"/>
      <c r="AT313"/>
      <c r="AU313"/>
      <c r="AV313"/>
      <c r="AW313"/>
      <c r="AX313"/>
      <c r="AY313"/>
      <c r="AZ313"/>
      <c r="BA313"/>
      <c r="BB313"/>
      <c r="BC313"/>
      <c r="BO313"/>
      <c r="BP313"/>
      <c r="BQ313"/>
      <c r="BR313"/>
      <c r="BS313"/>
      <c r="BT313"/>
      <c r="BU313"/>
      <c r="BV313"/>
      <c r="BW313"/>
      <c r="BX313"/>
      <c r="BY313"/>
      <c r="CK313"/>
      <c r="CL313"/>
      <c r="CM313"/>
      <c r="CN313"/>
      <c r="CO313"/>
      <c r="CP313"/>
      <c r="CQ313"/>
      <c r="CR313"/>
      <c r="CS313"/>
      <c r="CT313"/>
      <c r="CU313"/>
    </row>
    <row r="314" spans="1:99" x14ac:dyDescent="0.35">
      <c r="A314"/>
      <c r="B314"/>
      <c r="C314"/>
      <c r="D314"/>
      <c r="E314"/>
      <c r="F314"/>
      <c r="G314"/>
      <c r="H314"/>
      <c r="I314"/>
      <c r="J314"/>
      <c r="K314"/>
      <c r="W314"/>
      <c r="X314"/>
      <c r="Y314"/>
      <c r="Z314"/>
      <c r="AA314"/>
      <c r="AB314"/>
      <c r="AC314"/>
      <c r="AD314"/>
      <c r="AE314"/>
      <c r="AF314"/>
      <c r="AG314"/>
      <c r="AS314"/>
      <c r="AT314"/>
      <c r="AU314"/>
      <c r="AV314"/>
      <c r="AW314"/>
      <c r="AX314"/>
      <c r="AY314"/>
      <c r="AZ314"/>
      <c r="BA314"/>
      <c r="BB314"/>
      <c r="BC314"/>
      <c r="BO314"/>
      <c r="BP314"/>
      <c r="BQ314"/>
      <c r="BR314"/>
      <c r="BS314"/>
      <c r="BT314"/>
      <c r="BU314"/>
      <c r="BV314"/>
      <c r="BW314"/>
      <c r="BX314"/>
      <c r="BY314"/>
      <c r="CK314"/>
      <c r="CL314"/>
      <c r="CM314"/>
      <c r="CN314"/>
      <c r="CO314"/>
      <c r="CP314"/>
      <c r="CQ314"/>
      <c r="CR314"/>
      <c r="CS314"/>
      <c r="CT314"/>
      <c r="CU314"/>
    </row>
    <row r="315" spans="1:99" x14ac:dyDescent="0.35">
      <c r="A315"/>
      <c r="B315"/>
      <c r="C315"/>
      <c r="D315"/>
      <c r="E315"/>
      <c r="F315"/>
      <c r="G315"/>
      <c r="H315"/>
      <c r="I315"/>
      <c r="J315"/>
      <c r="K315"/>
      <c r="W315"/>
      <c r="X315"/>
      <c r="Y315"/>
      <c r="Z315"/>
      <c r="AA315"/>
      <c r="AB315"/>
      <c r="AC315"/>
      <c r="AD315"/>
      <c r="AE315"/>
      <c r="AF315"/>
      <c r="AG315"/>
      <c r="AS315"/>
      <c r="AT315"/>
      <c r="AU315"/>
      <c r="AV315"/>
      <c r="AW315"/>
      <c r="AX315"/>
      <c r="AY315"/>
      <c r="AZ315"/>
      <c r="BA315"/>
      <c r="BB315"/>
      <c r="BC315"/>
      <c r="BO315"/>
      <c r="BP315"/>
      <c r="BQ315"/>
      <c r="BR315"/>
      <c r="BS315"/>
      <c r="BT315"/>
      <c r="BU315"/>
      <c r="BV315"/>
      <c r="BW315"/>
      <c r="BX315"/>
      <c r="BY315"/>
      <c r="CK315"/>
      <c r="CL315"/>
      <c r="CM315"/>
      <c r="CN315"/>
      <c r="CO315"/>
      <c r="CP315"/>
      <c r="CQ315"/>
      <c r="CR315"/>
      <c r="CS315"/>
      <c r="CT315"/>
      <c r="CU315"/>
    </row>
    <row r="316" spans="1:99" x14ac:dyDescent="0.35">
      <c r="A316"/>
      <c r="B316"/>
      <c r="C316"/>
      <c r="D316"/>
      <c r="E316"/>
      <c r="F316"/>
      <c r="G316"/>
      <c r="H316"/>
      <c r="I316"/>
      <c r="J316"/>
      <c r="K316"/>
      <c r="W316"/>
      <c r="X316"/>
      <c r="Y316"/>
      <c r="Z316"/>
      <c r="AA316"/>
      <c r="AB316"/>
      <c r="AC316"/>
      <c r="AD316"/>
      <c r="AE316"/>
      <c r="AF316"/>
      <c r="AG316"/>
      <c r="AS316"/>
      <c r="AT316"/>
      <c r="AU316"/>
      <c r="AV316"/>
      <c r="AW316"/>
      <c r="AX316"/>
      <c r="AY316"/>
      <c r="AZ316"/>
      <c r="BA316"/>
      <c r="BB316"/>
      <c r="BC316"/>
      <c r="BO316"/>
      <c r="BP316"/>
      <c r="BQ316"/>
      <c r="BR316"/>
      <c r="BS316"/>
      <c r="BT316"/>
      <c r="BU316"/>
      <c r="BV316"/>
      <c r="BW316"/>
      <c r="BX316"/>
      <c r="BY316"/>
      <c r="CK316"/>
      <c r="CL316"/>
      <c r="CM316"/>
      <c r="CN316"/>
      <c r="CO316"/>
      <c r="CP316"/>
      <c r="CQ316"/>
      <c r="CR316"/>
      <c r="CS316"/>
      <c r="CT316"/>
      <c r="CU316"/>
    </row>
    <row r="317" spans="1:99" x14ac:dyDescent="0.35">
      <c r="A317"/>
      <c r="B317"/>
      <c r="C317"/>
      <c r="D317"/>
      <c r="E317"/>
      <c r="F317"/>
      <c r="G317"/>
      <c r="H317"/>
      <c r="I317"/>
      <c r="J317"/>
      <c r="K317"/>
      <c r="W317"/>
      <c r="X317"/>
      <c r="Y317"/>
      <c r="Z317"/>
      <c r="AA317"/>
      <c r="AB317"/>
      <c r="AC317"/>
      <c r="AD317"/>
      <c r="AE317"/>
      <c r="AF317"/>
      <c r="AG317"/>
      <c r="AS317"/>
      <c r="AT317"/>
      <c r="AU317"/>
      <c r="AV317"/>
      <c r="AW317"/>
      <c r="AX317"/>
      <c r="AY317"/>
      <c r="AZ317"/>
      <c r="BA317"/>
      <c r="BB317"/>
      <c r="BC317"/>
      <c r="BO317"/>
      <c r="BP317"/>
      <c r="BQ317"/>
      <c r="BR317"/>
      <c r="BS317"/>
      <c r="BT317"/>
      <c r="BU317"/>
      <c r="BV317"/>
      <c r="BW317"/>
      <c r="BX317"/>
      <c r="BY317"/>
      <c r="CK317"/>
      <c r="CL317"/>
      <c r="CM317"/>
      <c r="CN317"/>
      <c r="CO317"/>
      <c r="CP317"/>
      <c r="CQ317"/>
      <c r="CR317"/>
      <c r="CS317"/>
      <c r="CT317"/>
      <c r="CU317"/>
    </row>
    <row r="318" spans="1:99" x14ac:dyDescent="0.35">
      <c r="A318"/>
      <c r="B318"/>
      <c r="C318"/>
      <c r="D318"/>
      <c r="E318"/>
      <c r="F318"/>
      <c r="G318"/>
      <c r="H318"/>
      <c r="I318"/>
      <c r="J318"/>
      <c r="K318"/>
      <c r="W318"/>
      <c r="X318"/>
      <c r="Y318"/>
      <c r="Z318"/>
      <c r="AA318"/>
      <c r="AB318"/>
      <c r="AC318"/>
      <c r="AD318"/>
      <c r="AE318"/>
      <c r="AF318"/>
      <c r="AG318"/>
      <c r="AS318"/>
      <c r="AT318"/>
      <c r="AU318"/>
      <c r="AV318"/>
      <c r="AW318"/>
      <c r="AX318"/>
      <c r="AY318"/>
      <c r="AZ318"/>
      <c r="BA318"/>
      <c r="BB318"/>
      <c r="BC318"/>
      <c r="BO318"/>
      <c r="BP318"/>
      <c r="BQ318"/>
      <c r="BR318"/>
      <c r="BS318"/>
      <c r="BT318"/>
      <c r="BU318"/>
      <c r="BV318"/>
      <c r="BW318"/>
      <c r="BX318"/>
      <c r="BY318"/>
      <c r="CK318"/>
      <c r="CL318"/>
      <c r="CM318"/>
      <c r="CN318"/>
      <c r="CO318"/>
      <c r="CP318"/>
      <c r="CQ318"/>
      <c r="CR318"/>
      <c r="CS318"/>
      <c r="CT318"/>
      <c r="CU318"/>
    </row>
    <row r="319" spans="1:99" x14ac:dyDescent="0.35">
      <c r="A319"/>
      <c r="B319"/>
      <c r="C319"/>
      <c r="D319"/>
      <c r="E319"/>
      <c r="F319"/>
      <c r="G319"/>
      <c r="H319"/>
      <c r="I319"/>
      <c r="J319"/>
      <c r="K319"/>
      <c r="W319"/>
      <c r="X319"/>
      <c r="Y319"/>
      <c r="Z319"/>
      <c r="AA319"/>
      <c r="AB319"/>
      <c r="AC319"/>
      <c r="AD319"/>
      <c r="AE319"/>
      <c r="AF319"/>
      <c r="AG319"/>
      <c r="AS319"/>
      <c r="AT319"/>
      <c r="AU319"/>
      <c r="AV319"/>
      <c r="AW319"/>
      <c r="AX319"/>
      <c r="AY319"/>
      <c r="AZ319"/>
      <c r="BA319"/>
      <c r="BB319"/>
      <c r="BC319"/>
      <c r="BO319"/>
      <c r="BP319"/>
      <c r="BQ319"/>
      <c r="BR319"/>
      <c r="BS319"/>
      <c r="BT319"/>
      <c r="BU319"/>
      <c r="BV319"/>
      <c r="BW319"/>
      <c r="BX319"/>
      <c r="BY319"/>
      <c r="CK319"/>
      <c r="CL319"/>
      <c r="CM319"/>
      <c r="CN319"/>
      <c r="CO319"/>
      <c r="CP319"/>
      <c r="CQ319"/>
      <c r="CR319"/>
      <c r="CS319"/>
      <c r="CT319"/>
      <c r="CU319"/>
    </row>
    <row r="320" spans="1:99" x14ac:dyDescent="0.35">
      <c r="A320"/>
      <c r="B320"/>
      <c r="C320"/>
      <c r="D320"/>
      <c r="E320"/>
      <c r="F320"/>
      <c r="G320"/>
      <c r="H320"/>
      <c r="I320"/>
      <c r="J320"/>
      <c r="K320"/>
      <c r="W320"/>
      <c r="X320"/>
      <c r="Y320"/>
      <c r="Z320"/>
      <c r="AA320"/>
      <c r="AB320"/>
      <c r="AC320"/>
      <c r="AD320"/>
      <c r="AE320"/>
      <c r="AF320"/>
      <c r="AG320"/>
      <c r="AS320"/>
      <c r="AT320"/>
      <c r="AU320"/>
      <c r="AV320"/>
      <c r="AW320"/>
      <c r="AX320"/>
      <c r="AY320"/>
      <c r="AZ320"/>
      <c r="BA320"/>
      <c r="BB320"/>
      <c r="BC320"/>
      <c r="BO320"/>
      <c r="BP320"/>
      <c r="BQ320"/>
      <c r="BR320"/>
      <c r="BS320"/>
      <c r="BT320"/>
      <c r="BU320"/>
      <c r="BV320"/>
      <c r="BW320"/>
      <c r="BX320"/>
      <c r="BY320"/>
      <c r="CK320"/>
      <c r="CL320"/>
      <c r="CM320"/>
      <c r="CN320"/>
      <c r="CO320"/>
      <c r="CP320"/>
      <c r="CQ320"/>
      <c r="CR320"/>
      <c r="CS320"/>
      <c r="CT320"/>
      <c r="CU320"/>
    </row>
    <row r="321" spans="1:99" x14ac:dyDescent="0.35">
      <c r="A321"/>
      <c r="B321"/>
      <c r="C321"/>
      <c r="D321"/>
      <c r="E321"/>
      <c r="F321"/>
      <c r="G321"/>
      <c r="H321"/>
      <c r="I321"/>
      <c r="J321"/>
      <c r="K321"/>
      <c r="W321"/>
      <c r="X321"/>
      <c r="Y321"/>
      <c r="Z321"/>
      <c r="AA321"/>
      <c r="AB321"/>
      <c r="AC321"/>
      <c r="AD321"/>
      <c r="AE321"/>
      <c r="AF321"/>
      <c r="AG321"/>
      <c r="AS321"/>
      <c r="AT321"/>
      <c r="AU321"/>
      <c r="AV321"/>
      <c r="AW321"/>
      <c r="AX321"/>
      <c r="AY321"/>
      <c r="AZ321"/>
      <c r="BA321"/>
      <c r="BB321"/>
      <c r="BC321"/>
      <c r="BO321"/>
      <c r="BP321"/>
      <c r="BQ321"/>
      <c r="BR321"/>
      <c r="BS321"/>
      <c r="BT321"/>
      <c r="BU321"/>
      <c r="BV321"/>
      <c r="BW321"/>
      <c r="BX321"/>
      <c r="BY321"/>
      <c r="CK321"/>
      <c r="CL321"/>
      <c r="CM321"/>
      <c r="CN321"/>
      <c r="CO321"/>
      <c r="CP321"/>
      <c r="CQ321"/>
      <c r="CR321"/>
      <c r="CS321"/>
      <c r="CT321"/>
      <c r="CU321"/>
    </row>
    <row r="322" spans="1:99" x14ac:dyDescent="0.35">
      <c r="A322"/>
      <c r="B322"/>
      <c r="C322"/>
      <c r="D322"/>
      <c r="E322"/>
      <c r="F322"/>
      <c r="G322"/>
      <c r="H322"/>
      <c r="I322"/>
      <c r="J322"/>
      <c r="K322"/>
      <c r="W322"/>
      <c r="X322"/>
      <c r="Y322"/>
      <c r="Z322"/>
      <c r="AA322"/>
      <c r="AB322"/>
      <c r="AC322"/>
      <c r="AD322"/>
      <c r="AE322"/>
      <c r="AF322"/>
      <c r="AG322"/>
      <c r="AS322"/>
      <c r="AT322"/>
      <c r="AU322"/>
      <c r="AV322"/>
      <c r="AW322"/>
      <c r="AX322"/>
      <c r="AY322"/>
      <c r="AZ322"/>
      <c r="BA322"/>
      <c r="BB322"/>
      <c r="BC322"/>
      <c r="BO322"/>
      <c r="BP322"/>
      <c r="BQ322"/>
      <c r="BR322"/>
      <c r="BS322"/>
      <c r="BT322"/>
      <c r="BU322"/>
      <c r="BV322"/>
      <c r="BW322"/>
      <c r="BX322"/>
      <c r="BY322"/>
      <c r="CK322"/>
      <c r="CL322"/>
      <c r="CM322"/>
      <c r="CN322"/>
      <c r="CO322"/>
      <c r="CP322"/>
      <c r="CQ322"/>
      <c r="CR322"/>
      <c r="CS322"/>
      <c r="CT322"/>
      <c r="CU322"/>
    </row>
    <row r="323" spans="1:99" x14ac:dyDescent="0.35">
      <c r="A323"/>
      <c r="B323"/>
      <c r="C323"/>
      <c r="D323"/>
      <c r="E323"/>
      <c r="F323"/>
      <c r="G323"/>
      <c r="H323"/>
      <c r="I323"/>
      <c r="J323"/>
      <c r="K323"/>
      <c r="W323"/>
      <c r="X323"/>
      <c r="Y323"/>
      <c r="Z323"/>
      <c r="AA323"/>
      <c r="AB323"/>
      <c r="AC323"/>
      <c r="AD323"/>
      <c r="AE323"/>
      <c r="AF323"/>
      <c r="AG323"/>
      <c r="AS323"/>
      <c r="AT323"/>
      <c r="AU323"/>
      <c r="AV323"/>
      <c r="AW323"/>
      <c r="AX323"/>
      <c r="AY323"/>
      <c r="AZ323"/>
      <c r="BA323"/>
      <c r="BB323"/>
      <c r="BC323"/>
      <c r="BO323"/>
      <c r="BP323"/>
      <c r="BQ323"/>
      <c r="BR323"/>
      <c r="BS323"/>
      <c r="BT323"/>
      <c r="BU323"/>
      <c r="BV323"/>
      <c r="BW323"/>
      <c r="BX323"/>
      <c r="BY323"/>
      <c r="CK323"/>
      <c r="CL323"/>
      <c r="CM323"/>
      <c r="CN323"/>
      <c r="CO323"/>
      <c r="CP323"/>
      <c r="CQ323"/>
      <c r="CR323"/>
      <c r="CS323"/>
      <c r="CT323"/>
      <c r="CU323"/>
    </row>
    <row r="324" spans="1:99" x14ac:dyDescent="0.35">
      <c r="A324"/>
      <c r="B324"/>
      <c r="C324"/>
      <c r="D324"/>
      <c r="E324"/>
      <c r="F324"/>
      <c r="G324"/>
      <c r="H324"/>
      <c r="I324"/>
      <c r="J324"/>
      <c r="K324"/>
      <c r="W324"/>
      <c r="X324"/>
      <c r="Y324"/>
      <c r="Z324"/>
      <c r="AA324"/>
      <c r="AB324"/>
      <c r="AC324"/>
      <c r="AD324"/>
      <c r="AE324"/>
      <c r="AF324"/>
      <c r="AG324"/>
      <c r="AS324"/>
      <c r="AT324"/>
      <c r="AU324"/>
      <c r="AV324"/>
      <c r="AW324"/>
      <c r="AX324"/>
      <c r="AY324"/>
      <c r="AZ324"/>
      <c r="BA324"/>
      <c r="BB324"/>
      <c r="BC324"/>
      <c r="BO324"/>
      <c r="BP324"/>
      <c r="BQ324"/>
      <c r="BR324"/>
      <c r="BS324"/>
      <c r="BT324"/>
      <c r="BU324"/>
      <c r="BV324"/>
      <c r="BW324"/>
      <c r="BX324"/>
      <c r="BY324"/>
      <c r="CK324"/>
      <c r="CL324"/>
      <c r="CM324"/>
      <c r="CN324"/>
      <c r="CO324"/>
      <c r="CP324"/>
      <c r="CQ324"/>
      <c r="CR324"/>
      <c r="CS324"/>
      <c r="CT324"/>
      <c r="CU324"/>
    </row>
    <row r="325" spans="1:99" x14ac:dyDescent="0.35">
      <c r="A325"/>
      <c r="B325"/>
      <c r="C325"/>
      <c r="D325"/>
      <c r="E325"/>
      <c r="F325"/>
      <c r="G325"/>
      <c r="H325"/>
      <c r="I325"/>
      <c r="J325"/>
      <c r="K325"/>
      <c r="W325"/>
      <c r="X325"/>
      <c r="Y325"/>
      <c r="Z325"/>
      <c r="AA325"/>
      <c r="AB325"/>
      <c r="AC325"/>
      <c r="AD325"/>
      <c r="AE325"/>
      <c r="AF325"/>
      <c r="AG325"/>
      <c r="AS325"/>
      <c r="AT325"/>
      <c r="AU325"/>
      <c r="AV325"/>
      <c r="AW325"/>
      <c r="AX325"/>
      <c r="AY325"/>
      <c r="AZ325"/>
      <c r="BA325"/>
      <c r="BB325"/>
      <c r="BC325"/>
      <c r="BO325"/>
      <c r="BP325"/>
      <c r="BQ325"/>
      <c r="BR325"/>
      <c r="BS325"/>
      <c r="BT325"/>
      <c r="BU325"/>
      <c r="BV325"/>
      <c r="BW325"/>
      <c r="BX325"/>
      <c r="BY325"/>
      <c r="CK325"/>
      <c r="CL325"/>
      <c r="CM325"/>
      <c r="CN325"/>
      <c r="CO325"/>
      <c r="CP325"/>
      <c r="CQ325"/>
      <c r="CR325"/>
      <c r="CS325"/>
      <c r="CT325"/>
      <c r="CU325"/>
    </row>
    <row r="326" spans="1:99" x14ac:dyDescent="0.35">
      <c r="A326"/>
      <c r="B326"/>
      <c r="C326"/>
      <c r="D326"/>
      <c r="E326"/>
      <c r="F326"/>
      <c r="G326"/>
      <c r="H326"/>
      <c r="I326"/>
      <c r="J326"/>
      <c r="K326"/>
      <c r="W326"/>
      <c r="X326"/>
      <c r="Y326"/>
      <c r="Z326"/>
      <c r="AA326"/>
      <c r="AB326"/>
      <c r="AC326"/>
      <c r="AD326"/>
      <c r="AE326"/>
      <c r="AF326"/>
      <c r="AG326"/>
      <c r="AS326"/>
      <c r="AT326"/>
      <c r="AU326"/>
      <c r="AV326"/>
      <c r="AW326"/>
      <c r="AX326"/>
      <c r="AY326"/>
      <c r="AZ326"/>
      <c r="BA326"/>
      <c r="BB326"/>
      <c r="BC326"/>
      <c r="BO326"/>
      <c r="BP326"/>
      <c r="BQ326"/>
      <c r="BR326"/>
      <c r="BS326"/>
      <c r="BT326"/>
      <c r="BU326"/>
      <c r="BV326"/>
      <c r="BW326"/>
      <c r="BX326"/>
      <c r="BY326"/>
      <c r="CK326"/>
      <c r="CL326"/>
      <c r="CM326"/>
      <c r="CN326"/>
      <c r="CO326"/>
      <c r="CP326"/>
      <c r="CQ326"/>
      <c r="CR326"/>
      <c r="CS326"/>
      <c r="CT326"/>
      <c r="CU326"/>
    </row>
    <row r="327" spans="1:99" x14ac:dyDescent="0.35">
      <c r="A327"/>
      <c r="B327"/>
      <c r="C327"/>
      <c r="D327"/>
      <c r="E327"/>
      <c r="F327"/>
      <c r="G327"/>
      <c r="H327"/>
      <c r="I327"/>
      <c r="J327"/>
      <c r="K327"/>
      <c r="W327"/>
      <c r="X327"/>
      <c r="Y327"/>
      <c r="Z327"/>
      <c r="AA327"/>
      <c r="AB327"/>
      <c r="AC327"/>
      <c r="AD327"/>
      <c r="AE327"/>
      <c r="AF327"/>
      <c r="AG327"/>
      <c r="AS327"/>
      <c r="AT327"/>
      <c r="AU327"/>
      <c r="AV327"/>
      <c r="AW327"/>
      <c r="AX327"/>
      <c r="AY327"/>
      <c r="AZ327"/>
      <c r="BA327"/>
      <c r="BB327"/>
      <c r="BC327"/>
      <c r="BO327"/>
      <c r="BP327"/>
      <c r="BQ327"/>
      <c r="BR327"/>
      <c r="BS327"/>
      <c r="BT327"/>
      <c r="BU327"/>
      <c r="BV327"/>
      <c r="BW327"/>
      <c r="BX327"/>
      <c r="BY327"/>
      <c r="CK327"/>
      <c r="CL327"/>
      <c r="CM327"/>
      <c r="CN327"/>
      <c r="CO327"/>
      <c r="CP327"/>
      <c r="CQ327"/>
      <c r="CR327"/>
      <c r="CS327"/>
      <c r="CT327"/>
      <c r="CU327"/>
    </row>
    <row r="328" spans="1:99" x14ac:dyDescent="0.35">
      <c r="A328"/>
      <c r="B328"/>
      <c r="C328"/>
      <c r="D328"/>
      <c r="E328"/>
      <c r="F328"/>
      <c r="G328"/>
      <c r="H328"/>
      <c r="I328"/>
      <c r="J328"/>
      <c r="K328"/>
      <c r="W328"/>
      <c r="X328"/>
      <c r="Y328"/>
      <c r="Z328"/>
      <c r="AA328"/>
      <c r="AB328"/>
      <c r="AC328"/>
      <c r="AD328"/>
      <c r="AE328"/>
      <c r="AF328"/>
      <c r="AG328"/>
      <c r="AS328"/>
      <c r="AT328"/>
      <c r="AU328"/>
      <c r="AV328"/>
      <c r="AW328"/>
      <c r="AX328"/>
      <c r="AY328"/>
      <c r="AZ328"/>
      <c r="BA328"/>
      <c r="BB328"/>
      <c r="BC328"/>
      <c r="BO328"/>
      <c r="BP328"/>
      <c r="BQ328"/>
      <c r="BR328"/>
      <c r="BS328"/>
      <c r="BT328"/>
      <c r="BU328"/>
      <c r="BV328"/>
      <c r="BW328"/>
      <c r="BX328"/>
      <c r="BY328"/>
      <c r="CK328"/>
      <c r="CL328"/>
      <c r="CM328"/>
      <c r="CN328"/>
      <c r="CO328"/>
      <c r="CP328"/>
      <c r="CQ328"/>
      <c r="CR328"/>
      <c r="CS328"/>
      <c r="CT328"/>
      <c r="CU328"/>
    </row>
    <row r="329" spans="1:99" x14ac:dyDescent="0.35">
      <c r="A329"/>
      <c r="B329"/>
      <c r="C329"/>
      <c r="D329"/>
      <c r="E329"/>
      <c r="F329"/>
      <c r="G329"/>
      <c r="H329"/>
      <c r="I329"/>
      <c r="J329"/>
      <c r="K329"/>
      <c r="W329"/>
      <c r="X329"/>
      <c r="Y329"/>
      <c r="Z329"/>
      <c r="AA329"/>
      <c r="AB329"/>
      <c r="AC329"/>
      <c r="AD329"/>
      <c r="AE329"/>
      <c r="AF329"/>
      <c r="AG329"/>
      <c r="AS329"/>
      <c r="AT329"/>
      <c r="AU329"/>
      <c r="AV329"/>
      <c r="AW329"/>
      <c r="AX329"/>
      <c r="AY329"/>
      <c r="AZ329"/>
      <c r="BA329"/>
      <c r="BB329"/>
      <c r="BC329"/>
      <c r="BO329"/>
      <c r="BP329"/>
      <c r="BQ329"/>
      <c r="BR329"/>
      <c r="BS329"/>
      <c r="BT329"/>
      <c r="BU329"/>
      <c r="BV329"/>
      <c r="BW329"/>
      <c r="BX329"/>
      <c r="BY329"/>
      <c r="CK329"/>
      <c r="CL329"/>
      <c r="CM329"/>
      <c r="CN329"/>
      <c r="CO329"/>
      <c r="CP329"/>
      <c r="CQ329"/>
      <c r="CR329"/>
      <c r="CS329"/>
      <c r="CT329"/>
      <c r="CU329"/>
    </row>
    <row r="330" spans="1:99" x14ac:dyDescent="0.35">
      <c r="A330"/>
      <c r="B330"/>
      <c r="C330"/>
      <c r="D330"/>
      <c r="E330"/>
      <c r="F330"/>
      <c r="G330"/>
      <c r="H330"/>
      <c r="I330"/>
      <c r="J330"/>
      <c r="K330"/>
      <c r="W330"/>
      <c r="X330"/>
      <c r="Y330"/>
      <c r="Z330"/>
      <c r="AA330"/>
      <c r="AB330"/>
      <c r="AC330"/>
      <c r="AD330"/>
      <c r="AE330"/>
      <c r="AF330"/>
      <c r="AG330"/>
      <c r="AS330"/>
      <c r="AT330"/>
      <c r="AU330"/>
      <c r="AV330"/>
      <c r="AW330"/>
      <c r="AX330"/>
      <c r="AY330"/>
      <c r="AZ330"/>
      <c r="BA330"/>
      <c r="BB330"/>
      <c r="BC330"/>
      <c r="BO330"/>
      <c r="BP330"/>
      <c r="BQ330"/>
      <c r="BR330"/>
      <c r="BS330"/>
      <c r="BT330"/>
      <c r="BU330"/>
      <c r="BV330"/>
      <c r="BW330"/>
      <c r="BX330"/>
      <c r="BY330"/>
      <c r="CK330"/>
      <c r="CL330"/>
      <c r="CM330"/>
      <c r="CN330"/>
      <c r="CO330"/>
      <c r="CP330"/>
      <c r="CQ330"/>
      <c r="CR330"/>
      <c r="CS330"/>
      <c r="CT330"/>
      <c r="CU330"/>
    </row>
    <row r="331" spans="1:99" x14ac:dyDescent="0.35">
      <c r="A331"/>
      <c r="B331"/>
      <c r="C331"/>
      <c r="D331"/>
      <c r="E331"/>
      <c r="F331"/>
      <c r="G331"/>
      <c r="H331"/>
      <c r="I331"/>
      <c r="J331"/>
      <c r="K331"/>
      <c r="W331"/>
      <c r="X331"/>
      <c r="Y331"/>
      <c r="Z331"/>
      <c r="AA331"/>
      <c r="AB331"/>
      <c r="AC331"/>
      <c r="AD331"/>
      <c r="AE331"/>
      <c r="AF331"/>
      <c r="AG331"/>
      <c r="AS331"/>
      <c r="AT331"/>
      <c r="AU331"/>
      <c r="AV331"/>
      <c r="AW331"/>
      <c r="AX331"/>
      <c r="AY331"/>
      <c r="AZ331"/>
      <c r="BA331"/>
      <c r="BB331"/>
      <c r="BC331"/>
      <c r="BO331"/>
      <c r="BP331"/>
      <c r="BQ331"/>
      <c r="BR331"/>
      <c r="BS331"/>
      <c r="BT331"/>
      <c r="BU331"/>
      <c r="BV331"/>
      <c r="BW331"/>
      <c r="BX331"/>
      <c r="BY331"/>
      <c r="CK331"/>
      <c r="CL331"/>
      <c r="CM331"/>
      <c r="CN331"/>
      <c r="CO331"/>
      <c r="CP331"/>
      <c r="CQ331"/>
      <c r="CR331"/>
      <c r="CS331"/>
      <c r="CT331"/>
      <c r="CU331"/>
    </row>
    <row r="332" spans="1:99" x14ac:dyDescent="0.35">
      <c r="A332"/>
      <c r="B332"/>
      <c r="C332"/>
      <c r="D332"/>
      <c r="E332"/>
      <c r="F332"/>
      <c r="G332"/>
      <c r="H332"/>
      <c r="I332"/>
      <c r="J332"/>
      <c r="K332"/>
      <c r="W332"/>
      <c r="X332"/>
      <c r="Y332"/>
      <c r="Z332"/>
      <c r="AA332"/>
      <c r="AB332"/>
      <c r="AC332"/>
      <c r="AD332"/>
      <c r="AE332"/>
      <c r="AF332"/>
      <c r="AG332"/>
      <c r="AS332"/>
      <c r="AT332"/>
      <c r="AU332"/>
      <c r="AV332"/>
      <c r="AW332"/>
      <c r="AX332"/>
      <c r="AY332"/>
      <c r="AZ332"/>
      <c r="BA332"/>
      <c r="BB332"/>
      <c r="BC332"/>
      <c r="BO332"/>
      <c r="BP332"/>
      <c r="BQ332"/>
      <c r="BR332"/>
      <c r="BS332"/>
      <c r="BT332"/>
      <c r="BU332"/>
      <c r="BV332"/>
      <c r="BW332"/>
      <c r="BX332"/>
      <c r="BY332"/>
      <c r="CK332"/>
      <c r="CL332"/>
      <c r="CM332"/>
      <c r="CN332"/>
      <c r="CO332"/>
      <c r="CP332"/>
      <c r="CQ332"/>
      <c r="CR332"/>
      <c r="CS332"/>
      <c r="CT332"/>
      <c r="CU332"/>
    </row>
    <row r="333" spans="1:99" x14ac:dyDescent="0.35">
      <c r="A333"/>
      <c r="B333"/>
      <c r="C333"/>
      <c r="D333"/>
      <c r="E333"/>
      <c r="F333"/>
      <c r="G333"/>
      <c r="H333"/>
      <c r="I333"/>
      <c r="J333"/>
      <c r="K333"/>
      <c r="W333"/>
      <c r="X333"/>
      <c r="Y333"/>
      <c r="Z333"/>
      <c r="AA333"/>
      <c r="AB333"/>
      <c r="AC333"/>
      <c r="AD333"/>
      <c r="AE333"/>
      <c r="AF333"/>
      <c r="AG333"/>
      <c r="AS333"/>
      <c r="AT333"/>
      <c r="AU333"/>
      <c r="AV333"/>
      <c r="AW333"/>
      <c r="AX333"/>
      <c r="AY333"/>
      <c r="AZ333"/>
      <c r="BA333"/>
      <c r="BB333"/>
      <c r="BC333"/>
      <c r="BO333"/>
      <c r="BP333"/>
      <c r="BQ333"/>
      <c r="BR333"/>
      <c r="BS333"/>
      <c r="BT333"/>
      <c r="BU333"/>
      <c r="BV333"/>
      <c r="BW333"/>
      <c r="BX333"/>
      <c r="BY333"/>
      <c r="CK333"/>
      <c r="CL333"/>
      <c r="CM333"/>
      <c r="CN333"/>
      <c r="CO333"/>
      <c r="CP333"/>
      <c r="CQ333"/>
      <c r="CR333"/>
      <c r="CS333"/>
      <c r="CT333"/>
      <c r="CU333"/>
    </row>
    <row r="334" spans="1:99" x14ac:dyDescent="0.35">
      <c r="A334"/>
      <c r="B334"/>
      <c r="C334"/>
      <c r="D334"/>
      <c r="E334"/>
      <c r="F334"/>
      <c r="G334"/>
      <c r="H334"/>
      <c r="I334"/>
      <c r="J334"/>
      <c r="K334"/>
      <c r="W334"/>
      <c r="X334"/>
      <c r="Y334"/>
      <c r="Z334"/>
      <c r="AA334"/>
      <c r="AB334"/>
      <c r="AC334"/>
      <c r="AD334"/>
      <c r="AE334"/>
      <c r="AF334"/>
      <c r="AG334"/>
      <c r="AS334"/>
      <c r="AT334"/>
      <c r="AU334"/>
      <c r="AV334"/>
      <c r="AW334"/>
      <c r="AX334"/>
      <c r="AY334"/>
      <c r="AZ334"/>
      <c r="BA334"/>
      <c r="BB334"/>
      <c r="BC334"/>
      <c r="BO334"/>
      <c r="BP334"/>
      <c r="BQ334"/>
      <c r="BR334"/>
      <c r="BS334"/>
      <c r="BT334"/>
      <c r="BU334"/>
      <c r="BV334"/>
      <c r="BW334"/>
      <c r="BX334"/>
      <c r="BY334"/>
      <c r="CK334"/>
      <c r="CL334"/>
      <c r="CM334"/>
      <c r="CN334"/>
      <c r="CO334"/>
      <c r="CP334"/>
      <c r="CQ334"/>
      <c r="CR334"/>
      <c r="CS334"/>
      <c r="CT334"/>
      <c r="CU334"/>
    </row>
    <row r="335" spans="1:99" x14ac:dyDescent="0.35">
      <c r="A335"/>
      <c r="B335"/>
      <c r="C335"/>
      <c r="D335"/>
      <c r="E335"/>
      <c r="F335"/>
      <c r="G335"/>
      <c r="H335"/>
      <c r="I335"/>
      <c r="J335"/>
      <c r="K335"/>
      <c r="W335"/>
      <c r="X335"/>
      <c r="Y335"/>
      <c r="Z335"/>
      <c r="AA335"/>
      <c r="AB335"/>
      <c r="AC335"/>
      <c r="AD335"/>
      <c r="AE335"/>
      <c r="AF335"/>
      <c r="AG335"/>
      <c r="AS335"/>
      <c r="AT335"/>
      <c r="AU335"/>
      <c r="AV335"/>
      <c r="AW335"/>
      <c r="AX335"/>
      <c r="AY335"/>
      <c r="AZ335"/>
      <c r="BA335"/>
      <c r="BB335"/>
      <c r="BC335"/>
      <c r="BO335"/>
      <c r="BP335"/>
      <c r="BQ335"/>
      <c r="BR335"/>
      <c r="BS335"/>
      <c r="BT335"/>
      <c r="BU335"/>
      <c r="BV335"/>
      <c r="BW335"/>
      <c r="BX335"/>
      <c r="BY335"/>
      <c r="CK335"/>
      <c r="CL335"/>
      <c r="CM335"/>
      <c r="CN335"/>
      <c r="CO335"/>
      <c r="CP335"/>
      <c r="CQ335"/>
      <c r="CR335"/>
      <c r="CS335"/>
      <c r="CT335"/>
      <c r="CU335"/>
    </row>
    <row r="336" spans="1:99" x14ac:dyDescent="0.35">
      <c r="A336"/>
      <c r="B336"/>
      <c r="C336"/>
      <c r="D336"/>
      <c r="E336"/>
      <c r="F336"/>
      <c r="G336"/>
      <c r="H336"/>
      <c r="I336"/>
      <c r="J336"/>
      <c r="K336"/>
      <c r="W336"/>
      <c r="X336"/>
      <c r="Y336"/>
      <c r="Z336"/>
      <c r="AA336"/>
      <c r="AB336"/>
      <c r="AC336"/>
      <c r="AD336"/>
      <c r="AE336"/>
      <c r="AF336"/>
      <c r="AG336"/>
      <c r="AS336"/>
      <c r="AT336"/>
      <c r="AU336"/>
      <c r="AV336"/>
      <c r="AW336"/>
      <c r="AX336"/>
      <c r="AY336"/>
      <c r="AZ336"/>
      <c r="BA336"/>
      <c r="BB336"/>
      <c r="BC336"/>
      <c r="BO336"/>
      <c r="BP336"/>
      <c r="BQ336"/>
      <c r="BR336"/>
      <c r="BS336"/>
      <c r="BT336"/>
      <c r="BU336"/>
      <c r="BV336"/>
      <c r="BW336"/>
      <c r="BX336"/>
      <c r="BY336"/>
      <c r="CK336"/>
      <c r="CL336"/>
      <c r="CM336"/>
      <c r="CN336"/>
      <c r="CO336"/>
      <c r="CP336"/>
      <c r="CQ336"/>
      <c r="CR336"/>
      <c r="CS336"/>
      <c r="CT336"/>
      <c r="CU336"/>
    </row>
    <row r="337" spans="1:99" x14ac:dyDescent="0.35">
      <c r="A337"/>
      <c r="B337"/>
      <c r="C337"/>
      <c r="D337"/>
      <c r="E337"/>
      <c r="F337"/>
      <c r="G337"/>
      <c r="H337"/>
      <c r="I337"/>
      <c r="J337"/>
      <c r="K337"/>
      <c r="W337"/>
      <c r="X337"/>
      <c r="Y337"/>
      <c r="Z337"/>
      <c r="AA337"/>
      <c r="AB337"/>
      <c r="AC337"/>
      <c r="AD337"/>
      <c r="AE337"/>
      <c r="AF337"/>
      <c r="AG337"/>
      <c r="AS337"/>
      <c r="AT337"/>
      <c r="AU337"/>
      <c r="AV337"/>
      <c r="AW337"/>
      <c r="AX337"/>
      <c r="AY337"/>
      <c r="AZ337"/>
      <c r="BA337"/>
      <c r="BB337"/>
      <c r="BC337"/>
      <c r="BO337"/>
      <c r="BP337"/>
      <c r="BQ337"/>
      <c r="BR337"/>
      <c r="BS337"/>
      <c r="BT337"/>
      <c r="BU337"/>
      <c r="BV337"/>
      <c r="BW337"/>
      <c r="BX337"/>
      <c r="BY337"/>
      <c r="CK337"/>
      <c r="CL337"/>
      <c r="CM337"/>
      <c r="CN337"/>
      <c r="CO337"/>
      <c r="CP337"/>
      <c r="CQ337"/>
      <c r="CR337"/>
      <c r="CS337"/>
      <c r="CT337"/>
      <c r="CU337"/>
    </row>
    <row r="338" spans="1:99" x14ac:dyDescent="0.35">
      <c r="A338"/>
      <c r="B338"/>
      <c r="C338"/>
      <c r="D338"/>
      <c r="E338"/>
      <c r="F338"/>
      <c r="G338"/>
      <c r="H338"/>
      <c r="I338"/>
      <c r="J338"/>
      <c r="K338"/>
      <c r="W338"/>
      <c r="X338"/>
      <c r="Y338"/>
      <c r="Z338"/>
      <c r="AA338"/>
      <c r="AB338"/>
      <c r="AC338"/>
      <c r="AD338"/>
      <c r="AE338"/>
      <c r="AF338"/>
      <c r="AG338"/>
      <c r="AS338"/>
      <c r="AT338"/>
      <c r="AU338"/>
      <c r="AV338"/>
      <c r="AW338"/>
      <c r="AX338"/>
      <c r="AY338"/>
      <c r="AZ338"/>
      <c r="BA338"/>
      <c r="BB338"/>
      <c r="BC338"/>
      <c r="BO338"/>
      <c r="BP338"/>
      <c r="BQ338"/>
      <c r="BR338"/>
      <c r="BS338"/>
      <c r="BT338"/>
      <c r="BU338"/>
      <c r="BV338"/>
      <c r="BW338"/>
      <c r="BX338"/>
      <c r="BY338"/>
      <c r="CK338"/>
      <c r="CL338"/>
      <c r="CM338"/>
      <c r="CN338"/>
      <c r="CO338"/>
      <c r="CP338"/>
      <c r="CQ338"/>
      <c r="CR338"/>
      <c r="CS338"/>
      <c r="CT338"/>
      <c r="CU338"/>
    </row>
    <row r="339" spans="1:99" x14ac:dyDescent="0.35">
      <c r="A339"/>
      <c r="B339"/>
      <c r="C339"/>
      <c r="D339"/>
      <c r="E339"/>
      <c r="F339"/>
      <c r="G339"/>
      <c r="H339"/>
      <c r="I339"/>
      <c r="J339"/>
      <c r="K339"/>
      <c r="W339"/>
      <c r="X339"/>
      <c r="Y339"/>
      <c r="Z339"/>
      <c r="AA339"/>
      <c r="AB339"/>
      <c r="AC339"/>
      <c r="AD339"/>
      <c r="AE339"/>
      <c r="AF339"/>
      <c r="AG339"/>
      <c r="AS339"/>
      <c r="AT339"/>
      <c r="AU339"/>
      <c r="AV339"/>
      <c r="AW339"/>
      <c r="AX339"/>
      <c r="AY339"/>
      <c r="AZ339"/>
      <c r="BA339"/>
      <c r="BB339"/>
      <c r="BC339"/>
      <c r="BO339"/>
      <c r="BP339"/>
      <c r="BQ339"/>
      <c r="BR339"/>
      <c r="BS339"/>
      <c r="BT339"/>
      <c r="BU339"/>
      <c r="BV339"/>
      <c r="BW339"/>
      <c r="BX339"/>
      <c r="BY339"/>
      <c r="CK339"/>
      <c r="CL339"/>
      <c r="CM339"/>
      <c r="CN339"/>
      <c r="CO339"/>
      <c r="CP339"/>
      <c r="CQ339"/>
      <c r="CR339"/>
      <c r="CS339"/>
      <c r="CT339"/>
      <c r="CU339"/>
    </row>
    <row r="340" spans="1:99" x14ac:dyDescent="0.35">
      <c r="A340"/>
      <c r="B340"/>
      <c r="C340"/>
      <c r="D340"/>
      <c r="E340"/>
      <c r="F340"/>
      <c r="G340"/>
      <c r="H340"/>
      <c r="I340"/>
      <c r="J340"/>
      <c r="K340"/>
      <c r="W340"/>
      <c r="X340"/>
      <c r="Y340"/>
      <c r="Z340"/>
      <c r="AA340"/>
      <c r="AB340"/>
      <c r="AC340"/>
      <c r="AD340"/>
      <c r="AE340"/>
      <c r="AF340"/>
      <c r="AG340"/>
      <c r="AS340"/>
      <c r="AT340"/>
      <c r="AU340"/>
      <c r="AV340"/>
      <c r="AW340"/>
      <c r="AX340"/>
      <c r="AY340"/>
      <c r="AZ340"/>
      <c r="BA340"/>
      <c r="BB340"/>
      <c r="BC340"/>
      <c r="BO340"/>
      <c r="BP340"/>
      <c r="BQ340"/>
      <c r="BR340"/>
      <c r="BS340"/>
      <c r="BT340"/>
      <c r="BU340"/>
      <c r="BV340"/>
      <c r="BW340"/>
      <c r="BX340"/>
      <c r="BY340"/>
      <c r="CK340"/>
      <c r="CL340"/>
      <c r="CM340"/>
      <c r="CN340"/>
      <c r="CO340"/>
      <c r="CP340"/>
      <c r="CQ340"/>
      <c r="CR340"/>
      <c r="CS340"/>
      <c r="CT340"/>
      <c r="CU340"/>
    </row>
    <row r="341" spans="1:99" x14ac:dyDescent="0.35">
      <c r="A341"/>
      <c r="B341"/>
      <c r="C341"/>
      <c r="D341"/>
      <c r="E341"/>
      <c r="F341"/>
      <c r="G341"/>
      <c r="H341"/>
      <c r="I341"/>
      <c r="J341"/>
      <c r="K341"/>
      <c r="W341"/>
      <c r="X341"/>
      <c r="Y341"/>
      <c r="Z341"/>
      <c r="AA341"/>
      <c r="AB341"/>
      <c r="AC341"/>
      <c r="AD341"/>
      <c r="AE341"/>
      <c r="AF341"/>
      <c r="AG341"/>
      <c r="AS341"/>
      <c r="AT341"/>
      <c r="AU341"/>
      <c r="AV341"/>
      <c r="AW341"/>
      <c r="AX341"/>
      <c r="AY341"/>
      <c r="AZ341"/>
      <c r="BA341"/>
      <c r="BB341"/>
      <c r="BC341"/>
      <c r="BO341"/>
      <c r="BP341"/>
      <c r="BQ341"/>
      <c r="BR341"/>
      <c r="BS341"/>
      <c r="BT341"/>
      <c r="BU341"/>
      <c r="BV341"/>
      <c r="BW341"/>
      <c r="BX341"/>
      <c r="BY341"/>
      <c r="CK341"/>
      <c r="CL341"/>
      <c r="CM341"/>
      <c r="CN341"/>
      <c r="CO341"/>
      <c r="CP341"/>
      <c r="CQ341"/>
      <c r="CR341"/>
      <c r="CS341"/>
      <c r="CT341"/>
      <c r="CU341"/>
    </row>
    <row r="342" spans="1:99" x14ac:dyDescent="0.35">
      <c r="A342"/>
      <c r="B342"/>
      <c r="C342"/>
      <c r="D342"/>
      <c r="E342"/>
      <c r="F342"/>
      <c r="G342"/>
      <c r="H342"/>
      <c r="I342"/>
      <c r="J342"/>
      <c r="K342"/>
      <c r="W342"/>
      <c r="X342"/>
      <c r="Y342"/>
      <c r="Z342"/>
      <c r="AA342"/>
      <c r="AB342"/>
      <c r="AC342"/>
      <c r="AD342"/>
      <c r="AE342"/>
      <c r="AF342"/>
      <c r="AG342"/>
      <c r="AS342"/>
      <c r="AT342"/>
      <c r="AU342"/>
      <c r="AV342"/>
      <c r="AW342"/>
      <c r="AX342"/>
      <c r="AY342"/>
      <c r="AZ342"/>
      <c r="BA342"/>
      <c r="BB342"/>
      <c r="BC342"/>
      <c r="BO342"/>
      <c r="BP342"/>
      <c r="BQ342"/>
      <c r="BR342"/>
      <c r="BS342"/>
      <c r="BT342"/>
      <c r="BU342"/>
      <c r="BV342"/>
      <c r="BW342"/>
      <c r="BX342"/>
      <c r="BY342"/>
      <c r="CK342"/>
      <c r="CL342"/>
      <c r="CM342"/>
      <c r="CN342"/>
      <c r="CO342"/>
      <c r="CP342"/>
      <c r="CQ342"/>
      <c r="CR342"/>
      <c r="CS342"/>
      <c r="CT342"/>
      <c r="CU342"/>
    </row>
    <row r="343" spans="1:99" x14ac:dyDescent="0.35">
      <c r="A343"/>
      <c r="B343"/>
      <c r="C343"/>
      <c r="D343"/>
      <c r="E343"/>
      <c r="F343"/>
      <c r="G343"/>
      <c r="H343"/>
      <c r="I343"/>
      <c r="J343"/>
      <c r="K343"/>
      <c r="W343"/>
      <c r="X343"/>
      <c r="Y343"/>
      <c r="Z343"/>
      <c r="AA343"/>
      <c r="AB343"/>
      <c r="AC343"/>
      <c r="AD343"/>
      <c r="AE343"/>
      <c r="AF343"/>
      <c r="AG343"/>
      <c r="AS343"/>
      <c r="AT343"/>
      <c r="AU343"/>
      <c r="AV343"/>
      <c r="AW343"/>
      <c r="AX343"/>
      <c r="AY343"/>
      <c r="AZ343"/>
      <c r="BA343"/>
      <c r="BB343"/>
      <c r="BC343"/>
      <c r="BO343"/>
      <c r="BP343"/>
      <c r="BQ343"/>
      <c r="BR343"/>
      <c r="BS343"/>
      <c r="BT343"/>
      <c r="BU343"/>
      <c r="BV343"/>
      <c r="BW343"/>
      <c r="BX343"/>
      <c r="BY343"/>
      <c r="CK343"/>
      <c r="CL343"/>
      <c r="CM343"/>
      <c r="CN343"/>
      <c r="CO343"/>
      <c r="CP343"/>
      <c r="CQ343"/>
      <c r="CR343"/>
      <c r="CS343"/>
      <c r="CT343"/>
      <c r="CU343"/>
    </row>
    <row r="344" spans="1:99" x14ac:dyDescent="0.35">
      <c r="A344"/>
      <c r="B344"/>
      <c r="C344"/>
      <c r="D344"/>
      <c r="E344"/>
      <c r="F344"/>
      <c r="G344"/>
      <c r="H344"/>
      <c r="I344"/>
      <c r="J344"/>
      <c r="K344"/>
      <c r="W344"/>
      <c r="X344"/>
      <c r="Y344"/>
      <c r="Z344"/>
      <c r="AA344"/>
      <c r="AB344"/>
      <c r="AC344"/>
      <c r="AD344"/>
      <c r="AE344"/>
      <c r="AF344"/>
      <c r="AG344"/>
      <c r="AS344"/>
      <c r="AT344"/>
      <c r="AU344"/>
      <c r="AV344"/>
      <c r="AW344"/>
      <c r="AX344"/>
      <c r="AY344"/>
      <c r="AZ344"/>
      <c r="BA344"/>
      <c r="BB344"/>
      <c r="BC344"/>
      <c r="BO344"/>
      <c r="BP344"/>
      <c r="BQ344"/>
      <c r="BR344"/>
      <c r="BS344"/>
      <c r="BT344"/>
      <c r="BU344"/>
      <c r="BV344"/>
      <c r="BW344"/>
      <c r="BX344"/>
      <c r="BY344"/>
      <c r="CK344"/>
      <c r="CL344"/>
      <c r="CM344"/>
      <c r="CN344"/>
      <c r="CO344"/>
      <c r="CP344"/>
      <c r="CQ344"/>
      <c r="CR344"/>
      <c r="CS344"/>
      <c r="CT344"/>
      <c r="CU344"/>
    </row>
    <row r="345" spans="1:99" x14ac:dyDescent="0.35">
      <c r="A345"/>
      <c r="B345"/>
      <c r="C345"/>
      <c r="D345"/>
      <c r="E345"/>
      <c r="F345"/>
      <c r="G345"/>
      <c r="H345"/>
      <c r="I345"/>
      <c r="J345"/>
      <c r="K345"/>
      <c r="W345"/>
      <c r="X345"/>
      <c r="Y345"/>
      <c r="Z345"/>
      <c r="AA345"/>
      <c r="AB345"/>
      <c r="AC345"/>
      <c r="AD345"/>
      <c r="AE345"/>
      <c r="AF345"/>
      <c r="AG345"/>
      <c r="AS345"/>
      <c r="AT345"/>
      <c r="AU345"/>
      <c r="AV345"/>
      <c r="AW345"/>
      <c r="AX345"/>
      <c r="AY345"/>
      <c r="AZ345"/>
      <c r="BA345"/>
      <c r="BB345"/>
      <c r="BC345"/>
      <c r="BO345"/>
      <c r="BP345"/>
      <c r="BQ345"/>
      <c r="BR345"/>
      <c r="BS345"/>
      <c r="BT345"/>
      <c r="BU345"/>
      <c r="BV345"/>
      <c r="BW345"/>
      <c r="BX345"/>
      <c r="BY345"/>
      <c r="CK345"/>
      <c r="CL345"/>
      <c r="CM345"/>
      <c r="CN345"/>
      <c r="CO345"/>
      <c r="CP345"/>
      <c r="CQ345"/>
      <c r="CR345"/>
      <c r="CS345"/>
      <c r="CT345"/>
      <c r="CU345"/>
    </row>
    <row r="346" spans="1:99" x14ac:dyDescent="0.35">
      <c r="A346"/>
      <c r="B346"/>
      <c r="C346"/>
      <c r="D346"/>
      <c r="E346"/>
      <c r="F346"/>
      <c r="G346"/>
      <c r="H346"/>
      <c r="I346"/>
      <c r="J346"/>
      <c r="K346"/>
      <c r="W346"/>
      <c r="X346"/>
      <c r="Y346"/>
      <c r="Z346"/>
      <c r="AA346"/>
      <c r="AB346"/>
      <c r="AC346"/>
      <c r="AD346"/>
      <c r="AE346"/>
      <c r="AF346"/>
      <c r="AG346"/>
      <c r="AS346"/>
      <c r="AT346"/>
      <c r="AU346"/>
      <c r="AV346"/>
      <c r="AW346"/>
      <c r="AX346"/>
      <c r="AY346"/>
      <c r="AZ346"/>
      <c r="BA346"/>
      <c r="BB346"/>
      <c r="BC346"/>
      <c r="BO346"/>
      <c r="BP346"/>
      <c r="BQ346"/>
      <c r="BR346"/>
      <c r="BS346"/>
      <c r="BT346"/>
      <c r="BU346"/>
      <c r="BV346"/>
      <c r="BW346"/>
      <c r="BX346"/>
      <c r="BY346"/>
      <c r="CK346"/>
      <c r="CL346"/>
      <c r="CM346"/>
      <c r="CN346"/>
      <c r="CO346"/>
      <c r="CP346"/>
      <c r="CQ346"/>
      <c r="CR346"/>
      <c r="CS346"/>
      <c r="CT346"/>
      <c r="CU346"/>
    </row>
    <row r="347" spans="1:99" x14ac:dyDescent="0.35">
      <c r="A347"/>
      <c r="B347"/>
      <c r="C347"/>
      <c r="D347"/>
      <c r="E347"/>
      <c r="F347"/>
      <c r="G347"/>
      <c r="H347"/>
      <c r="I347"/>
      <c r="J347"/>
      <c r="K347"/>
      <c r="W347"/>
      <c r="X347"/>
      <c r="Y347"/>
      <c r="Z347"/>
      <c r="AA347"/>
      <c r="AB347"/>
      <c r="AC347"/>
      <c r="AD347"/>
      <c r="AE347"/>
      <c r="AF347"/>
      <c r="AG347"/>
      <c r="AS347"/>
      <c r="AT347"/>
      <c r="AU347"/>
      <c r="AV347"/>
      <c r="AW347"/>
      <c r="AX347"/>
      <c r="AY347"/>
      <c r="AZ347"/>
      <c r="BA347"/>
      <c r="BB347"/>
      <c r="BC347"/>
      <c r="BO347"/>
      <c r="BP347"/>
      <c r="BQ347"/>
      <c r="BR347"/>
      <c r="BS347"/>
      <c r="BT347"/>
      <c r="BU347"/>
      <c r="BV347"/>
      <c r="BW347"/>
      <c r="BX347"/>
      <c r="BY347"/>
      <c r="CK347"/>
      <c r="CL347"/>
      <c r="CM347"/>
      <c r="CN347"/>
      <c r="CO347"/>
      <c r="CP347"/>
      <c r="CQ347"/>
      <c r="CR347"/>
      <c r="CS347"/>
      <c r="CT347"/>
      <c r="CU347"/>
    </row>
    <row r="348" spans="1:99" x14ac:dyDescent="0.35">
      <c r="A348"/>
      <c r="B348"/>
      <c r="C348"/>
      <c r="D348"/>
      <c r="E348"/>
      <c r="F348"/>
      <c r="G348"/>
      <c r="H348"/>
      <c r="I348"/>
      <c r="J348"/>
      <c r="K348"/>
      <c r="W348"/>
      <c r="X348"/>
      <c r="Y348"/>
      <c r="Z348"/>
      <c r="AA348"/>
      <c r="AB348"/>
      <c r="AC348"/>
      <c r="AD348"/>
      <c r="AE348"/>
      <c r="AF348"/>
      <c r="AG348"/>
      <c r="AS348"/>
      <c r="AT348"/>
      <c r="AU348"/>
      <c r="AV348"/>
      <c r="AW348"/>
      <c r="AX348"/>
      <c r="AY348"/>
      <c r="AZ348"/>
      <c r="BA348"/>
      <c r="BB348"/>
      <c r="BC348"/>
      <c r="BO348"/>
      <c r="BP348"/>
      <c r="BQ348"/>
      <c r="BR348"/>
      <c r="BS348"/>
      <c r="BT348"/>
      <c r="BU348"/>
      <c r="BV348"/>
      <c r="BW348"/>
      <c r="BX348"/>
      <c r="BY348"/>
      <c r="CK348"/>
      <c r="CL348"/>
      <c r="CM348"/>
      <c r="CN348"/>
      <c r="CO348"/>
      <c r="CP348"/>
      <c r="CQ348"/>
      <c r="CR348"/>
      <c r="CS348"/>
      <c r="CT348"/>
      <c r="CU348"/>
    </row>
    <row r="349" spans="1:99" x14ac:dyDescent="0.35">
      <c r="A349"/>
      <c r="B349"/>
      <c r="C349"/>
      <c r="D349"/>
      <c r="E349"/>
      <c r="F349"/>
      <c r="G349"/>
      <c r="H349"/>
      <c r="I349"/>
      <c r="J349"/>
      <c r="K349"/>
      <c r="W349"/>
      <c r="X349"/>
      <c r="Y349"/>
      <c r="Z349"/>
      <c r="AA349"/>
      <c r="AB349"/>
      <c r="AC349"/>
      <c r="AD349"/>
      <c r="AE349"/>
      <c r="AF349"/>
      <c r="AG349"/>
      <c r="AS349"/>
      <c r="AT349"/>
      <c r="AU349"/>
      <c r="AV349"/>
      <c r="AW349"/>
      <c r="AX349"/>
      <c r="AY349"/>
      <c r="AZ349"/>
      <c r="BA349"/>
      <c r="BB349"/>
      <c r="BC349"/>
      <c r="BO349"/>
      <c r="BP349"/>
      <c r="BQ349"/>
      <c r="BR349"/>
      <c r="BS349"/>
      <c r="BT349"/>
      <c r="BU349"/>
      <c r="BV349"/>
      <c r="BW349"/>
      <c r="BX349"/>
      <c r="BY349"/>
      <c r="CK349"/>
      <c r="CL349"/>
      <c r="CM349"/>
      <c r="CN349"/>
      <c r="CO349"/>
      <c r="CP349"/>
      <c r="CQ349"/>
      <c r="CR349"/>
      <c r="CS349"/>
      <c r="CT349"/>
      <c r="CU349"/>
    </row>
    <row r="350" spans="1:99" x14ac:dyDescent="0.35">
      <c r="A350"/>
      <c r="B350"/>
      <c r="C350"/>
      <c r="D350"/>
      <c r="E350"/>
      <c r="F350"/>
      <c r="G350"/>
      <c r="H350"/>
      <c r="I350"/>
      <c r="J350"/>
      <c r="K350"/>
      <c r="W350"/>
      <c r="X350"/>
      <c r="Y350"/>
      <c r="Z350"/>
      <c r="AA350"/>
      <c r="AB350"/>
      <c r="AC350"/>
      <c r="AD350"/>
      <c r="AE350"/>
      <c r="AF350"/>
      <c r="AG350"/>
      <c r="AS350"/>
      <c r="AT350"/>
      <c r="AU350"/>
      <c r="AV350"/>
      <c r="AW350"/>
      <c r="AX350"/>
      <c r="AY350"/>
      <c r="AZ350"/>
      <c r="BA350"/>
      <c r="BB350"/>
      <c r="BC350"/>
      <c r="BO350"/>
      <c r="BP350"/>
      <c r="BQ350"/>
      <c r="BR350"/>
      <c r="BS350"/>
      <c r="BT350"/>
      <c r="BU350"/>
      <c r="BV350"/>
      <c r="BW350"/>
      <c r="BX350"/>
      <c r="BY350"/>
      <c r="CK350"/>
      <c r="CL350"/>
      <c r="CM350"/>
      <c r="CN350"/>
      <c r="CO350"/>
      <c r="CP350"/>
      <c r="CQ350"/>
      <c r="CR350"/>
      <c r="CS350"/>
      <c r="CT350"/>
      <c r="CU350"/>
    </row>
    <row r="351" spans="1:99" x14ac:dyDescent="0.35">
      <c r="A351"/>
      <c r="B351"/>
      <c r="C351"/>
      <c r="D351"/>
      <c r="E351"/>
      <c r="F351"/>
      <c r="G351"/>
      <c r="H351"/>
      <c r="I351"/>
      <c r="J351"/>
      <c r="K351"/>
      <c r="W351"/>
      <c r="X351"/>
      <c r="Y351"/>
      <c r="Z351"/>
      <c r="AA351"/>
      <c r="AB351"/>
      <c r="AC351"/>
      <c r="AD351"/>
      <c r="AE351"/>
      <c r="AF351"/>
      <c r="AG351"/>
      <c r="AS351"/>
      <c r="AT351"/>
      <c r="AU351"/>
      <c r="AV351"/>
      <c r="AW351"/>
      <c r="AX351"/>
      <c r="AY351"/>
      <c r="AZ351"/>
      <c r="BA351"/>
      <c r="BB351"/>
      <c r="BC351"/>
      <c r="BO351"/>
      <c r="BP351"/>
      <c r="BQ351"/>
      <c r="BR351"/>
      <c r="BS351"/>
      <c r="BT351"/>
      <c r="BU351"/>
      <c r="BV351"/>
      <c r="BW351"/>
      <c r="BX351"/>
      <c r="BY351"/>
      <c r="CK351"/>
      <c r="CL351"/>
      <c r="CM351"/>
      <c r="CN351"/>
      <c r="CO351"/>
      <c r="CP351"/>
      <c r="CQ351"/>
      <c r="CR351"/>
      <c r="CS351"/>
      <c r="CT351"/>
      <c r="CU351"/>
    </row>
    <row r="352" spans="1:99" x14ac:dyDescent="0.35">
      <c r="A352"/>
      <c r="B352"/>
      <c r="C352"/>
      <c r="D352"/>
      <c r="E352"/>
      <c r="F352"/>
      <c r="G352"/>
      <c r="H352"/>
      <c r="I352"/>
      <c r="J352"/>
      <c r="K352"/>
      <c r="W352"/>
      <c r="X352"/>
      <c r="Y352"/>
      <c r="Z352"/>
      <c r="AA352"/>
      <c r="AB352"/>
      <c r="AC352"/>
      <c r="AD352"/>
      <c r="AE352"/>
      <c r="AF352"/>
      <c r="AG352"/>
      <c r="AS352"/>
      <c r="AT352"/>
      <c r="AU352"/>
      <c r="AV352"/>
      <c r="AW352"/>
      <c r="AX352"/>
      <c r="AY352"/>
      <c r="AZ352"/>
      <c r="BA352"/>
      <c r="BB352"/>
      <c r="BC352"/>
      <c r="BO352"/>
      <c r="BP352"/>
      <c r="BQ352"/>
      <c r="BR352"/>
      <c r="BS352"/>
      <c r="BT352"/>
      <c r="BU352"/>
      <c r="BV352"/>
      <c r="BW352"/>
      <c r="BX352"/>
      <c r="BY352"/>
      <c r="CK352"/>
      <c r="CL352"/>
      <c r="CM352"/>
      <c r="CN352"/>
      <c r="CO352"/>
      <c r="CP352"/>
      <c r="CQ352"/>
      <c r="CR352"/>
      <c r="CS352"/>
      <c r="CT352"/>
      <c r="CU352"/>
    </row>
    <row r="353" spans="1:99" x14ac:dyDescent="0.35">
      <c r="A353"/>
      <c r="B353"/>
      <c r="C353"/>
      <c r="D353"/>
      <c r="E353"/>
      <c r="F353"/>
      <c r="G353"/>
      <c r="H353"/>
      <c r="I353"/>
      <c r="J353"/>
      <c r="K353"/>
      <c r="W353"/>
      <c r="X353"/>
      <c r="Y353"/>
      <c r="Z353"/>
      <c r="AA353"/>
      <c r="AB353"/>
      <c r="AC353"/>
      <c r="AD353"/>
      <c r="AE353"/>
      <c r="AF353"/>
      <c r="AG353"/>
      <c r="AS353"/>
      <c r="AT353"/>
      <c r="AU353"/>
      <c r="AV353"/>
      <c r="AW353"/>
      <c r="AX353"/>
      <c r="AY353"/>
      <c r="AZ353"/>
      <c r="BA353"/>
      <c r="BB353"/>
      <c r="BC353"/>
      <c r="BO353"/>
      <c r="BP353"/>
      <c r="BQ353"/>
      <c r="BR353"/>
      <c r="BS353"/>
      <c r="BT353"/>
      <c r="BU353"/>
      <c r="BV353"/>
      <c r="BW353"/>
      <c r="BX353"/>
      <c r="BY353"/>
      <c r="CK353"/>
      <c r="CL353"/>
      <c r="CM353"/>
      <c r="CN353"/>
      <c r="CO353"/>
      <c r="CP353"/>
      <c r="CQ353"/>
      <c r="CR353"/>
      <c r="CS353"/>
      <c r="CT353"/>
      <c r="CU353"/>
    </row>
    <row r="354" spans="1:99" x14ac:dyDescent="0.35">
      <c r="A354"/>
      <c r="B354"/>
      <c r="C354"/>
      <c r="D354"/>
      <c r="E354"/>
      <c r="F354"/>
      <c r="G354"/>
      <c r="H354"/>
      <c r="I354"/>
      <c r="J354"/>
      <c r="K354"/>
      <c r="W354"/>
      <c r="X354"/>
      <c r="Y354"/>
      <c r="Z354"/>
      <c r="AA354"/>
      <c r="AB354"/>
      <c r="AC354"/>
      <c r="AD354"/>
      <c r="AE354"/>
      <c r="AF354"/>
      <c r="AG354"/>
      <c r="AS354"/>
      <c r="AT354"/>
      <c r="AU354"/>
      <c r="AV354"/>
      <c r="AW354"/>
      <c r="AX354"/>
      <c r="AY354"/>
      <c r="AZ354"/>
      <c r="BA354"/>
      <c r="BB354"/>
      <c r="BC354"/>
      <c r="BO354"/>
      <c r="BP354"/>
      <c r="BQ354"/>
      <c r="BR354"/>
      <c r="BS354"/>
      <c r="BT354"/>
      <c r="BU354"/>
      <c r="BV354"/>
      <c r="BW354"/>
      <c r="BX354"/>
      <c r="BY354"/>
      <c r="CK354"/>
      <c r="CL354"/>
      <c r="CM354"/>
      <c r="CN354"/>
      <c r="CO354"/>
      <c r="CP354"/>
      <c r="CQ354"/>
      <c r="CR354"/>
      <c r="CS354"/>
      <c r="CT354"/>
      <c r="CU354"/>
    </row>
    <row r="355" spans="1:99" x14ac:dyDescent="0.35">
      <c r="A355"/>
      <c r="B355"/>
      <c r="C355"/>
      <c r="D355"/>
      <c r="E355"/>
      <c r="F355"/>
      <c r="G355"/>
      <c r="H355"/>
      <c r="I355"/>
      <c r="J355"/>
      <c r="K355"/>
      <c r="W355"/>
      <c r="X355"/>
      <c r="Y355"/>
      <c r="Z355"/>
      <c r="AA355"/>
      <c r="AB355"/>
      <c r="AC355"/>
      <c r="AD355"/>
      <c r="AE355"/>
      <c r="AF355"/>
      <c r="AG355"/>
      <c r="AS355"/>
      <c r="AT355"/>
      <c r="AU355"/>
      <c r="AV355"/>
      <c r="AW355"/>
      <c r="AX355"/>
      <c r="AY355"/>
      <c r="AZ355"/>
      <c r="BA355"/>
      <c r="BB355"/>
      <c r="BC355"/>
      <c r="BO355"/>
      <c r="BP355"/>
      <c r="BQ355"/>
      <c r="BR355"/>
      <c r="BS355"/>
      <c r="BT355"/>
      <c r="BU355"/>
      <c r="BV355"/>
      <c r="BW355"/>
      <c r="BX355"/>
      <c r="BY355"/>
      <c r="CK355"/>
      <c r="CL355"/>
      <c r="CM355"/>
      <c r="CN355"/>
      <c r="CO355"/>
      <c r="CP355"/>
      <c r="CQ355"/>
      <c r="CR355"/>
      <c r="CS355"/>
      <c r="CT355"/>
      <c r="CU355"/>
    </row>
    <row r="356" spans="1:99" x14ac:dyDescent="0.35">
      <c r="A356"/>
      <c r="B356"/>
      <c r="C356"/>
      <c r="D356"/>
      <c r="E356"/>
      <c r="F356"/>
      <c r="G356"/>
      <c r="H356"/>
      <c r="I356"/>
      <c r="J356"/>
      <c r="K356"/>
      <c r="W356"/>
      <c r="X356"/>
      <c r="Y356"/>
      <c r="Z356"/>
      <c r="AA356"/>
      <c r="AB356"/>
      <c r="AC356"/>
      <c r="AD356"/>
      <c r="AE356"/>
      <c r="AF356"/>
      <c r="AG356"/>
      <c r="AS356"/>
      <c r="AT356"/>
      <c r="AU356"/>
      <c r="AV356"/>
      <c r="AW356"/>
      <c r="AX356"/>
      <c r="AY356"/>
      <c r="AZ356"/>
      <c r="BA356"/>
      <c r="BB356"/>
      <c r="BC356"/>
      <c r="BO356"/>
      <c r="BP356"/>
      <c r="BQ356"/>
      <c r="BR356"/>
      <c r="BS356"/>
      <c r="BT356"/>
      <c r="BU356"/>
      <c r="BV356"/>
      <c r="BW356"/>
      <c r="BX356"/>
      <c r="BY356"/>
      <c r="CK356"/>
      <c r="CL356"/>
      <c r="CM356"/>
      <c r="CN356"/>
      <c r="CO356"/>
      <c r="CP356"/>
      <c r="CQ356"/>
      <c r="CR356"/>
      <c r="CS356"/>
      <c r="CT356"/>
      <c r="CU356"/>
    </row>
    <row r="357" spans="1:99" x14ac:dyDescent="0.35">
      <c r="A357"/>
      <c r="B357"/>
      <c r="C357"/>
      <c r="D357"/>
      <c r="E357"/>
      <c r="F357"/>
      <c r="G357"/>
      <c r="H357"/>
      <c r="I357"/>
      <c r="J357"/>
      <c r="K357"/>
      <c r="W357"/>
      <c r="X357"/>
      <c r="Y357"/>
      <c r="Z357"/>
      <c r="AA357"/>
      <c r="AB357"/>
      <c r="AC357"/>
      <c r="AD357"/>
      <c r="AE357"/>
      <c r="AF357"/>
      <c r="AG357"/>
      <c r="AS357"/>
      <c r="AT357"/>
      <c r="AU357"/>
      <c r="AV357"/>
      <c r="AW357"/>
      <c r="AX357"/>
      <c r="AY357"/>
      <c r="AZ357"/>
      <c r="BA357"/>
      <c r="BB357"/>
      <c r="BC357"/>
      <c r="BO357"/>
      <c r="BP357"/>
      <c r="BQ357"/>
      <c r="BR357"/>
      <c r="BS357"/>
      <c r="BT357"/>
      <c r="BU357"/>
      <c r="BV357"/>
      <c r="BW357"/>
      <c r="BX357"/>
      <c r="BY357"/>
      <c r="CK357"/>
      <c r="CL357"/>
      <c r="CM357"/>
      <c r="CN357"/>
      <c r="CO357"/>
      <c r="CP357"/>
      <c r="CQ357"/>
      <c r="CR357"/>
      <c r="CS357"/>
      <c r="CT357"/>
      <c r="CU357"/>
    </row>
    <row r="358" spans="1:99" x14ac:dyDescent="0.35">
      <c r="A358"/>
      <c r="B358"/>
      <c r="C358"/>
      <c r="D358"/>
      <c r="E358"/>
      <c r="F358"/>
      <c r="G358"/>
      <c r="H358"/>
      <c r="I358"/>
      <c r="J358"/>
      <c r="K358"/>
      <c r="W358"/>
      <c r="X358"/>
      <c r="Y358"/>
      <c r="Z358"/>
      <c r="AA358"/>
      <c r="AB358"/>
      <c r="AC358"/>
      <c r="AD358"/>
      <c r="AE358"/>
      <c r="AF358"/>
      <c r="AG358"/>
      <c r="AS358"/>
      <c r="AT358"/>
      <c r="AU358"/>
      <c r="AV358"/>
      <c r="AW358"/>
      <c r="AX358"/>
      <c r="AY358"/>
      <c r="AZ358"/>
      <c r="BA358"/>
      <c r="BB358"/>
      <c r="BC358"/>
      <c r="BO358"/>
      <c r="BP358"/>
      <c r="BQ358"/>
      <c r="BR358"/>
      <c r="BS358"/>
      <c r="BT358"/>
      <c r="BU358"/>
      <c r="BV358"/>
      <c r="BW358"/>
      <c r="BX358"/>
      <c r="BY358"/>
      <c r="CK358"/>
      <c r="CL358"/>
      <c r="CM358"/>
      <c r="CN358"/>
      <c r="CO358"/>
      <c r="CP358"/>
      <c r="CQ358"/>
      <c r="CR358"/>
      <c r="CS358"/>
      <c r="CT358"/>
      <c r="CU358"/>
    </row>
    <row r="359" spans="1:99" x14ac:dyDescent="0.35">
      <c r="A359"/>
      <c r="B359"/>
      <c r="C359"/>
      <c r="D359"/>
      <c r="E359"/>
      <c r="F359"/>
      <c r="G359"/>
      <c r="H359"/>
      <c r="I359"/>
      <c r="J359"/>
      <c r="K359"/>
      <c r="W359"/>
      <c r="X359"/>
      <c r="Y359"/>
      <c r="Z359"/>
      <c r="AA359"/>
      <c r="AB359"/>
      <c r="AC359"/>
      <c r="AD359"/>
      <c r="AE359"/>
      <c r="AF359"/>
      <c r="AG359"/>
      <c r="AS359"/>
      <c r="AT359"/>
      <c r="AU359"/>
      <c r="AV359"/>
      <c r="AW359"/>
      <c r="AX359"/>
      <c r="AY359"/>
      <c r="AZ359"/>
      <c r="BA359"/>
      <c r="BB359"/>
      <c r="BC359"/>
      <c r="BO359"/>
      <c r="BP359"/>
      <c r="BQ359"/>
      <c r="BR359"/>
      <c r="BS359"/>
      <c r="BT359"/>
      <c r="BU359"/>
      <c r="BV359"/>
      <c r="BW359"/>
      <c r="BX359"/>
      <c r="BY359"/>
      <c r="CK359"/>
      <c r="CL359"/>
      <c r="CM359"/>
      <c r="CN359"/>
      <c r="CO359"/>
      <c r="CP359"/>
      <c r="CQ359"/>
      <c r="CR359"/>
      <c r="CS359"/>
      <c r="CT359"/>
      <c r="CU359"/>
    </row>
    <row r="360" spans="1:99" x14ac:dyDescent="0.35">
      <c r="A360"/>
      <c r="B360"/>
      <c r="C360"/>
      <c r="D360"/>
      <c r="E360"/>
      <c r="F360"/>
      <c r="G360"/>
      <c r="H360"/>
      <c r="I360"/>
      <c r="J360"/>
      <c r="K360"/>
      <c r="W360"/>
      <c r="X360"/>
      <c r="Y360"/>
      <c r="Z360"/>
      <c r="AA360"/>
      <c r="AB360"/>
      <c r="AC360"/>
      <c r="AD360"/>
      <c r="AE360"/>
      <c r="AF360"/>
      <c r="AG360"/>
      <c r="AS360"/>
      <c r="AT360"/>
      <c r="AU360"/>
      <c r="AV360"/>
      <c r="AW360"/>
      <c r="AX360"/>
      <c r="AY360"/>
      <c r="AZ360"/>
      <c r="BA360"/>
      <c r="BB360"/>
      <c r="BC360"/>
      <c r="BO360"/>
      <c r="BP360"/>
      <c r="BQ360"/>
      <c r="BR360"/>
      <c r="BS360"/>
      <c r="BT360"/>
      <c r="BU360"/>
      <c r="BV360"/>
      <c r="BW360"/>
      <c r="BX360"/>
      <c r="BY360"/>
      <c r="CK360"/>
      <c r="CL360"/>
      <c r="CM360"/>
      <c r="CN360"/>
      <c r="CO360"/>
      <c r="CP360"/>
      <c r="CQ360"/>
      <c r="CR360"/>
      <c r="CS360"/>
      <c r="CT360"/>
      <c r="CU360"/>
    </row>
    <row r="361" spans="1:99" x14ac:dyDescent="0.35">
      <c r="A361"/>
      <c r="B361"/>
      <c r="C361"/>
      <c r="D361"/>
      <c r="E361"/>
      <c r="F361"/>
      <c r="G361"/>
      <c r="H361"/>
      <c r="I361"/>
      <c r="J361"/>
      <c r="K361"/>
      <c r="W361"/>
      <c r="X361"/>
      <c r="Y361"/>
      <c r="Z361"/>
      <c r="AA361"/>
      <c r="AB361"/>
      <c r="AC361"/>
      <c r="AD361"/>
      <c r="AE361"/>
      <c r="AF361"/>
      <c r="AG361"/>
      <c r="AS361"/>
      <c r="AT361"/>
      <c r="AU361"/>
      <c r="AV361"/>
      <c r="AW361"/>
      <c r="AX361"/>
      <c r="AY361"/>
      <c r="AZ361"/>
      <c r="BA361"/>
      <c r="BB361"/>
      <c r="BC361"/>
      <c r="BO361"/>
      <c r="BP361"/>
      <c r="BQ361"/>
      <c r="BR361"/>
      <c r="BS361"/>
      <c r="BT361"/>
      <c r="BU361"/>
      <c r="BV361"/>
      <c r="BW361"/>
      <c r="BX361"/>
      <c r="BY361"/>
      <c r="CK361"/>
      <c r="CL361"/>
      <c r="CM361"/>
      <c r="CN361"/>
      <c r="CO361"/>
      <c r="CP361"/>
      <c r="CQ361"/>
      <c r="CR361"/>
      <c r="CS361"/>
      <c r="CT361"/>
      <c r="CU361"/>
    </row>
    <row r="362" spans="1:99" x14ac:dyDescent="0.35">
      <c r="A362"/>
      <c r="B362"/>
      <c r="C362"/>
      <c r="D362"/>
      <c r="E362"/>
      <c r="F362"/>
      <c r="G362"/>
      <c r="H362"/>
      <c r="I362"/>
      <c r="J362"/>
      <c r="K362"/>
      <c r="W362"/>
      <c r="X362"/>
      <c r="Y362"/>
      <c r="Z362"/>
      <c r="AA362"/>
      <c r="AB362"/>
      <c r="AC362"/>
      <c r="AD362"/>
      <c r="AE362"/>
      <c r="AF362"/>
      <c r="AG362"/>
      <c r="AS362"/>
      <c r="AT362"/>
      <c r="AU362"/>
      <c r="AV362"/>
      <c r="AW362"/>
      <c r="AX362"/>
      <c r="AY362"/>
      <c r="AZ362"/>
      <c r="BA362"/>
      <c r="BB362"/>
      <c r="BC362"/>
      <c r="BO362"/>
      <c r="BP362"/>
      <c r="BQ362"/>
      <c r="BR362"/>
      <c r="BS362"/>
      <c r="BT362"/>
      <c r="BU362"/>
      <c r="BV362"/>
      <c r="BW362"/>
      <c r="BX362"/>
      <c r="BY362"/>
      <c r="CK362"/>
      <c r="CL362"/>
      <c r="CM362"/>
      <c r="CN362"/>
      <c r="CO362"/>
      <c r="CP362"/>
      <c r="CQ362"/>
      <c r="CR362"/>
      <c r="CS362"/>
      <c r="CT362"/>
      <c r="CU362"/>
    </row>
    <row r="363" spans="1:99" x14ac:dyDescent="0.35">
      <c r="A363"/>
      <c r="B363"/>
      <c r="C363"/>
      <c r="D363"/>
      <c r="E363"/>
      <c r="F363"/>
      <c r="G363"/>
      <c r="H363"/>
      <c r="I363"/>
      <c r="J363"/>
      <c r="K363"/>
      <c r="W363"/>
      <c r="X363"/>
      <c r="Y363"/>
      <c r="Z363"/>
      <c r="AA363"/>
      <c r="AB363"/>
      <c r="AC363"/>
      <c r="AD363"/>
      <c r="AE363"/>
      <c r="AF363"/>
      <c r="AG363"/>
      <c r="AS363"/>
      <c r="AT363"/>
      <c r="AU363"/>
      <c r="AV363"/>
      <c r="AW363"/>
      <c r="AX363"/>
      <c r="AY363"/>
      <c r="AZ363"/>
      <c r="BA363"/>
      <c r="BB363"/>
      <c r="BC363"/>
      <c r="BO363"/>
      <c r="BP363"/>
      <c r="BQ363"/>
      <c r="BR363"/>
      <c r="BS363"/>
      <c r="BT363"/>
      <c r="BU363"/>
      <c r="BV363"/>
      <c r="BW363"/>
      <c r="BX363"/>
      <c r="BY363"/>
      <c r="CK363"/>
      <c r="CL363"/>
      <c r="CM363"/>
      <c r="CN363"/>
      <c r="CO363"/>
      <c r="CP363"/>
      <c r="CQ363"/>
      <c r="CR363"/>
      <c r="CS363"/>
      <c r="CT363"/>
      <c r="CU363"/>
    </row>
    <row r="364" spans="1:99" x14ac:dyDescent="0.35">
      <c r="A364"/>
      <c r="B364"/>
      <c r="C364"/>
      <c r="D364"/>
      <c r="E364"/>
      <c r="F364"/>
      <c r="G364"/>
      <c r="H364"/>
      <c r="I364"/>
      <c r="J364"/>
      <c r="K364"/>
      <c r="W364"/>
      <c r="X364"/>
      <c r="Y364"/>
      <c r="Z364"/>
      <c r="AA364"/>
      <c r="AB364"/>
      <c r="AC364"/>
      <c r="AD364"/>
      <c r="AE364"/>
      <c r="AF364"/>
      <c r="AG364"/>
      <c r="AS364"/>
      <c r="AT364"/>
      <c r="AU364"/>
      <c r="AV364"/>
      <c r="AW364"/>
      <c r="AX364"/>
      <c r="AY364"/>
      <c r="AZ364"/>
      <c r="BA364"/>
      <c r="BB364"/>
      <c r="BC364"/>
      <c r="BO364"/>
      <c r="BP364"/>
      <c r="BQ364"/>
      <c r="BR364"/>
      <c r="BS364"/>
      <c r="BT364"/>
      <c r="BU364"/>
      <c r="BV364"/>
      <c r="BW364"/>
      <c r="BX364"/>
      <c r="BY364"/>
      <c r="CK364"/>
      <c r="CL364"/>
      <c r="CM364"/>
      <c r="CN364"/>
      <c r="CO364"/>
      <c r="CP364"/>
      <c r="CQ364"/>
      <c r="CR364"/>
      <c r="CS364"/>
      <c r="CT364"/>
      <c r="CU364"/>
    </row>
    <row r="365" spans="1:99" x14ac:dyDescent="0.35">
      <c r="A365"/>
      <c r="B365"/>
      <c r="C365"/>
      <c r="D365"/>
      <c r="E365"/>
      <c r="F365"/>
      <c r="G365"/>
      <c r="H365"/>
      <c r="I365"/>
      <c r="J365"/>
      <c r="K365"/>
      <c r="W365"/>
      <c r="X365"/>
      <c r="Y365"/>
      <c r="Z365"/>
      <c r="AA365"/>
      <c r="AB365"/>
      <c r="AC365"/>
      <c r="AD365"/>
      <c r="AE365"/>
      <c r="AF365"/>
      <c r="AG365"/>
      <c r="AS365"/>
      <c r="AT365"/>
      <c r="AU365"/>
      <c r="AV365"/>
      <c r="AW365"/>
      <c r="AX365"/>
      <c r="AY365"/>
      <c r="AZ365"/>
      <c r="BA365"/>
      <c r="BB365"/>
      <c r="BC365"/>
      <c r="BO365"/>
      <c r="BP365"/>
      <c r="BQ365"/>
      <c r="BR365"/>
      <c r="BS365"/>
      <c r="BT365"/>
      <c r="BU365"/>
      <c r="BV365"/>
      <c r="BW365"/>
      <c r="BX365"/>
      <c r="BY365"/>
      <c r="CK365"/>
      <c r="CL365"/>
      <c r="CM365"/>
      <c r="CN365"/>
      <c r="CO365"/>
      <c r="CP365"/>
      <c r="CQ365"/>
      <c r="CR365"/>
      <c r="CS365"/>
      <c r="CT365"/>
      <c r="CU365"/>
    </row>
    <row r="366" spans="1:99" x14ac:dyDescent="0.35">
      <c r="A366"/>
      <c r="B366"/>
      <c r="C366"/>
      <c r="D366"/>
      <c r="E366"/>
      <c r="F366"/>
      <c r="G366"/>
      <c r="H366"/>
      <c r="I366"/>
      <c r="J366"/>
      <c r="K366"/>
      <c r="W366"/>
      <c r="X366"/>
      <c r="Y366"/>
      <c r="Z366"/>
      <c r="AA366"/>
      <c r="AB366"/>
      <c r="AC366"/>
      <c r="AD366"/>
      <c r="AE366"/>
      <c r="AF366"/>
      <c r="AG366"/>
      <c r="AS366"/>
      <c r="AT366"/>
      <c r="AU366"/>
      <c r="AV366"/>
      <c r="AW366"/>
      <c r="AX366"/>
      <c r="AY366"/>
      <c r="AZ366"/>
      <c r="BA366"/>
      <c r="BB366"/>
      <c r="BC366"/>
      <c r="BO366"/>
      <c r="BP366"/>
      <c r="BQ366"/>
      <c r="BR366"/>
      <c r="BS366"/>
      <c r="BT366"/>
      <c r="BU366"/>
      <c r="BV366"/>
      <c r="BW366"/>
      <c r="BX366"/>
      <c r="BY366"/>
      <c r="CK366"/>
      <c r="CL366"/>
      <c r="CM366"/>
      <c r="CN366"/>
      <c r="CO366"/>
      <c r="CP366"/>
      <c r="CQ366"/>
      <c r="CR366"/>
      <c r="CS366"/>
      <c r="CT366"/>
      <c r="CU366"/>
    </row>
    <row r="367" spans="1:99" x14ac:dyDescent="0.35">
      <c r="A367"/>
      <c r="B367"/>
      <c r="C367"/>
      <c r="D367"/>
      <c r="E367"/>
      <c r="F367"/>
      <c r="G367"/>
      <c r="H367"/>
      <c r="I367"/>
      <c r="J367"/>
      <c r="K367"/>
      <c r="W367"/>
      <c r="X367"/>
      <c r="Y367"/>
      <c r="Z367"/>
      <c r="AA367"/>
      <c r="AB367"/>
      <c r="AC367"/>
      <c r="AD367"/>
      <c r="AE367"/>
      <c r="AF367"/>
      <c r="AG367"/>
      <c r="AS367"/>
      <c r="AT367"/>
      <c r="AU367"/>
      <c r="AV367"/>
      <c r="AW367"/>
      <c r="AX367"/>
      <c r="AY367"/>
      <c r="AZ367"/>
      <c r="BA367"/>
      <c r="BB367"/>
      <c r="BC367"/>
      <c r="BO367"/>
      <c r="BP367"/>
      <c r="BQ367"/>
      <c r="BR367"/>
      <c r="BS367"/>
      <c r="BT367"/>
      <c r="BU367"/>
      <c r="BV367"/>
      <c r="BW367"/>
      <c r="BX367"/>
      <c r="BY367"/>
      <c r="CK367"/>
      <c r="CL367"/>
      <c r="CM367"/>
      <c r="CN367"/>
      <c r="CO367"/>
      <c r="CP367"/>
      <c r="CQ367"/>
      <c r="CR367"/>
      <c r="CS367"/>
      <c r="CT367"/>
      <c r="CU367"/>
    </row>
    <row r="368" spans="1:99" x14ac:dyDescent="0.35">
      <c r="A368"/>
      <c r="B368"/>
      <c r="C368"/>
      <c r="D368"/>
      <c r="E368"/>
      <c r="F368"/>
      <c r="G368"/>
      <c r="H368"/>
      <c r="I368"/>
      <c r="J368"/>
      <c r="K368"/>
      <c r="W368"/>
      <c r="X368"/>
      <c r="Y368"/>
      <c r="Z368"/>
      <c r="AA368"/>
      <c r="AB368"/>
      <c r="AC368"/>
      <c r="AD368"/>
      <c r="AE368"/>
      <c r="AF368"/>
      <c r="AG368"/>
      <c r="AS368"/>
      <c r="AT368"/>
      <c r="AU368"/>
      <c r="AV368"/>
      <c r="AW368"/>
      <c r="AX368"/>
      <c r="AY368"/>
      <c r="AZ368"/>
      <c r="BA368"/>
      <c r="BB368"/>
      <c r="BC368"/>
      <c r="BO368"/>
      <c r="BP368"/>
      <c r="BQ368"/>
      <c r="BR368"/>
      <c r="BS368"/>
      <c r="BT368"/>
      <c r="BU368"/>
      <c r="BV368"/>
      <c r="BW368"/>
      <c r="BX368"/>
      <c r="BY368"/>
      <c r="CK368"/>
      <c r="CL368"/>
      <c r="CM368"/>
      <c r="CN368"/>
      <c r="CO368"/>
      <c r="CP368"/>
      <c r="CQ368"/>
      <c r="CR368"/>
      <c r="CS368"/>
      <c r="CT368"/>
      <c r="CU368"/>
    </row>
    <row r="369" spans="1:99" x14ac:dyDescent="0.35">
      <c r="A369"/>
      <c r="B369"/>
      <c r="C369"/>
      <c r="D369"/>
      <c r="E369"/>
      <c r="F369"/>
      <c r="G369"/>
      <c r="H369"/>
      <c r="I369"/>
      <c r="J369"/>
      <c r="K369"/>
      <c r="W369"/>
      <c r="X369"/>
      <c r="Y369"/>
      <c r="Z369"/>
      <c r="AA369"/>
      <c r="AB369"/>
      <c r="AC369"/>
      <c r="AD369"/>
      <c r="AE369"/>
      <c r="AF369"/>
      <c r="AG369"/>
      <c r="AS369"/>
      <c r="AT369"/>
      <c r="AU369"/>
      <c r="AV369"/>
      <c r="AW369"/>
      <c r="AX369"/>
      <c r="AY369"/>
      <c r="AZ369"/>
      <c r="BA369"/>
      <c r="BB369"/>
      <c r="BC369"/>
      <c r="BO369"/>
      <c r="BP369"/>
      <c r="BQ369"/>
      <c r="BR369"/>
      <c r="BS369"/>
      <c r="BT369"/>
      <c r="BU369"/>
      <c r="BV369"/>
      <c r="BW369"/>
      <c r="BX369"/>
      <c r="BY369"/>
      <c r="CK369"/>
      <c r="CL369"/>
      <c r="CM369"/>
      <c r="CN369"/>
      <c r="CO369"/>
      <c r="CP369"/>
      <c r="CQ369"/>
      <c r="CR369"/>
      <c r="CS369"/>
      <c r="CT369"/>
      <c r="CU369"/>
    </row>
    <row r="370" spans="1:99" x14ac:dyDescent="0.35">
      <c r="A370"/>
      <c r="B370"/>
      <c r="C370"/>
      <c r="D370"/>
      <c r="E370"/>
      <c r="F370"/>
      <c r="G370"/>
      <c r="H370"/>
      <c r="I370"/>
      <c r="J370"/>
      <c r="K370"/>
      <c r="W370"/>
      <c r="X370"/>
      <c r="Y370"/>
      <c r="Z370"/>
      <c r="AA370"/>
      <c r="AB370"/>
      <c r="AC370"/>
      <c r="AD370"/>
      <c r="AE370"/>
      <c r="AF370"/>
      <c r="AG370"/>
      <c r="AS370"/>
      <c r="AT370"/>
      <c r="AU370"/>
      <c r="AV370"/>
      <c r="AW370"/>
      <c r="AX370"/>
      <c r="AY370"/>
      <c r="AZ370"/>
      <c r="BA370"/>
      <c r="BB370"/>
      <c r="BC370"/>
      <c r="BO370"/>
      <c r="BP370"/>
      <c r="BQ370"/>
      <c r="BR370"/>
      <c r="BS370"/>
      <c r="BT370"/>
      <c r="BU370"/>
      <c r="BV370"/>
      <c r="BW370"/>
      <c r="BX370"/>
      <c r="BY370"/>
      <c r="CK370"/>
      <c r="CL370"/>
      <c r="CM370"/>
      <c r="CN370"/>
      <c r="CO370"/>
      <c r="CP370"/>
      <c r="CQ370"/>
      <c r="CR370"/>
      <c r="CS370"/>
      <c r="CT370"/>
      <c r="CU370"/>
    </row>
    <row r="371" spans="1:99" x14ac:dyDescent="0.35">
      <c r="A371"/>
      <c r="B371"/>
      <c r="C371"/>
      <c r="D371"/>
      <c r="E371"/>
      <c r="F371"/>
      <c r="G371"/>
      <c r="H371"/>
      <c r="I371"/>
      <c r="J371"/>
      <c r="K371"/>
      <c r="W371"/>
      <c r="X371"/>
      <c r="Y371"/>
      <c r="Z371"/>
      <c r="AA371"/>
      <c r="AB371"/>
      <c r="AC371"/>
      <c r="AD371"/>
      <c r="AE371"/>
      <c r="AF371"/>
      <c r="AG371"/>
      <c r="AS371"/>
      <c r="AT371"/>
      <c r="AU371"/>
      <c r="AV371"/>
      <c r="AW371"/>
      <c r="AX371"/>
      <c r="AY371"/>
      <c r="AZ371"/>
      <c r="BA371"/>
      <c r="BB371"/>
      <c r="BC371"/>
      <c r="BO371"/>
      <c r="BP371"/>
      <c r="BQ371"/>
      <c r="BR371"/>
      <c r="BS371"/>
      <c r="BT371"/>
      <c r="BU371"/>
      <c r="BV371"/>
      <c r="BW371"/>
      <c r="BX371"/>
      <c r="BY371"/>
      <c r="CK371"/>
      <c r="CL371"/>
      <c r="CM371"/>
      <c r="CN371"/>
      <c r="CO371"/>
      <c r="CP371"/>
      <c r="CQ371"/>
      <c r="CR371"/>
      <c r="CS371"/>
      <c r="CT371"/>
      <c r="CU371"/>
    </row>
    <row r="372" spans="1:99" x14ac:dyDescent="0.35">
      <c r="A372"/>
      <c r="B372"/>
      <c r="C372"/>
      <c r="D372"/>
      <c r="E372"/>
      <c r="F372"/>
      <c r="G372"/>
      <c r="H372"/>
      <c r="I372"/>
      <c r="J372"/>
      <c r="K372"/>
      <c r="W372"/>
      <c r="X372"/>
      <c r="Y372"/>
      <c r="Z372"/>
      <c r="AA372"/>
      <c r="AB372"/>
      <c r="AC372"/>
      <c r="AD372"/>
      <c r="AE372"/>
      <c r="AF372"/>
      <c r="AG372"/>
      <c r="AS372"/>
      <c r="AT372"/>
      <c r="AU372"/>
      <c r="AV372"/>
      <c r="AW372"/>
      <c r="AX372"/>
      <c r="AY372"/>
      <c r="AZ372"/>
      <c r="BA372"/>
      <c r="BB372"/>
      <c r="BC372"/>
      <c r="BO372"/>
      <c r="BP372"/>
      <c r="BQ372"/>
      <c r="BR372"/>
      <c r="BS372"/>
      <c r="BT372"/>
      <c r="BU372"/>
      <c r="BV372"/>
      <c r="BW372"/>
      <c r="BX372"/>
      <c r="BY372"/>
      <c r="CK372"/>
      <c r="CL372"/>
      <c r="CM372"/>
      <c r="CN372"/>
      <c r="CO372"/>
      <c r="CP372"/>
      <c r="CQ372"/>
      <c r="CR372"/>
      <c r="CS372"/>
      <c r="CT372"/>
      <c r="CU372"/>
    </row>
    <row r="373" spans="1:99" x14ac:dyDescent="0.35">
      <c r="A373"/>
      <c r="B373"/>
      <c r="C373"/>
      <c r="D373"/>
      <c r="E373"/>
      <c r="F373"/>
      <c r="G373"/>
      <c r="H373"/>
      <c r="I373"/>
      <c r="J373"/>
      <c r="K373"/>
      <c r="W373"/>
      <c r="X373"/>
      <c r="Y373"/>
      <c r="Z373"/>
      <c r="AA373"/>
      <c r="AB373"/>
      <c r="AC373"/>
      <c r="AD373"/>
      <c r="AE373"/>
      <c r="AF373"/>
      <c r="AG373"/>
      <c r="AS373"/>
      <c r="AT373"/>
      <c r="AU373"/>
      <c r="AV373"/>
      <c r="AW373"/>
      <c r="AX373"/>
      <c r="AY373"/>
      <c r="AZ373"/>
      <c r="BA373"/>
      <c r="BB373"/>
      <c r="BC373"/>
      <c r="BO373"/>
      <c r="BP373"/>
      <c r="BQ373"/>
      <c r="BR373"/>
      <c r="BS373"/>
      <c r="BT373"/>
      <c r="BU373"/>
      <c r="BV373"/>
      <c r="BW373"/>
      <c r="BX373"/>
      <c r="BY373"/>
      <c r="CK373"/>
      <c r="CL373"/>
      <c r="CM373"/>
      <c r="CN373"/>
      <c r="CO373"/>
      <c r="CP373"/>
      <c r="CQ373"/>
      <c r="CR373"/>
      <c r="CS373"/>
      <c r="CT373"/>
      <c r="CU373"/>
    </row>
    <row r="374" spans="1:99" x14ac:dyDescent="0.35">
      <c r="A374"/>
      <c r="B374"/>
      <c r="C374"/>
      <c r="D374"/>
      <c r="E374"/>
      <c r="F374"/>
      <c r="G374"/>
      <c r="H374"/>
      <c r="I374"/>
      <c r="J374"/>
      <c r="K374"/>
      <c r="W374"/>
      <c r="X374"/>
      <c r="Y374"/>
      <c r="Z374"/>
      <c r="AA374"/>
      <c r="AB374"/>
      <c r="AC374"/>
      <c r="AD374"/>
      <c r="AE374"/>
      <c r="AF374"/>
      <c r="AG374"/>
      <c r="AS374"/>
      <c r="AT374"/>
      <c r="AU374"/>
      <c r="AV374"/>
      <c r="AW374"/>
      <c r="AX374"/>
      <c r="AY374"/>
      <c r="AZ374"/>
      <c r="BA374"/>
      <c r="BB374"/>
      <c r="BC374"/>
      <c r="BO374"/>
      <c r="BP374"/>
      <c r="BQ374"/>
      <c r="BR374"/>
      <c r="BS374"/>
      <c r="BT374"/>
      <c r="BU374"/>
      <c r="BV374"/>
      <c r="BW374"/>
      <c r="BX374"/>
      <c r="BY374"/>
      <c r="CK374"/>
      <c r="CL374"/>
      <c r="CM374"/>
      <c r="CN374"/>
      <c r="CO374"/>
      <c r="CP374"/>
      <c r="CQ374"/>
      <c r="CR374"/>
      <c r="CS374"/>
      <c r="CT374"/>
      <c r="CU374"/>
    </row>
    <row r="375" spans="1:99" x14ac:dyDescent="0.35">
      <c r="A375"/>
      <c r="B375"/>
      <c r="C375"/>
      <c r="D375"/>
      <c r="E375"/>
      <c r="F375"/>
      <c r="G375"/>
      <c r="H375"/>
      <c r="I375"/>
      <c r="J375"/>
      <c r="K375"/>
      <c r="W375"/>
      <c r="X375"/>
      <c r="Y375"/>
      <c r="Z375"/>
      <c r="AA375"/>
      <c r="AB375"/>
      <c r="AC375"/>
      <c r="AD375"/>
      <c r="AE375"/>
      <c r="AF375"/>
      <c r="AG375"/>
      <c r="AS375"/>
      <c r="AT375"/>
      <c r="AU375"/>
      <c r="AV375"/>
      <c r="AW375"/>
      <c r="AX375"/>
      <c r="AY375"/>
      <c r="AZ375"/>
      <c r="BA375"/>
      <c r="BB375"/>
      <c r="BC375"/>
      <c r="BO375"/>
      <c r="BP375"/>
      <c r="BQ375"/>
      <c r="BR375"/>
      <c r="BS375"/>
      <c r="BT375"/>
      <c r="BU375"/>
      <c r="BV375"/>
      <c r="BW375"/>
      <c r="BX375"/>
      <c r="BY375"/>
      <c r="CK375"/>
      <c r="CL375"/>
      <c r="CM375"/>
      <c r="CN375"/>
      <c r="CO375"/>
      <c r="CP375"/>
      <c r="CQ375"/>
      <c r="CR375"/>
      <c r="CS375"/>
      <c r="CT375"/>
      <c r="CU375"/>
    </row>
    <row r="376" spans="1:99" x14ac:dyDescent="0.35">
      <c r="A376"/>
      <c r="B376"/>
      <c r="C376"/>
      <c r="D376"/>
      <c r="E376"/>
      <c r="F376"/>
      <c r="G376"/>
      <c r="H376"/>
      <c r="I376"/>
      <c r="J376"/>
      <c r="K376"/>
      <c r="W376"/>
      <c r="X376"/>
      <c r="Y376"/>
      <c r="Z376"/>
      <c r="AA376"/>
      <c r="AB376"/>
      <c r="AC376"/>
      <c r="AD376"/>
      <c r="AE376"/>
      <c r="AF376"/>
      <c r="AG376"/>
      <c r="AS376"/>
      <c r="AT376"/>
      <c r="AU376"/>
      <c r="AV376"/>
      <c r="AW376"/>
      <c r="AX376"/>
      <c r="AY376"/>
      <c r="AZ376"/>
      <c r="BA376"/>
      <c r="BB376"/>
      <c r="BC376"/>
      <c r="BO376"/>
      <c r="BP376"/>
      <c r="BQ376"/>
      <c r="BR376"/>
      <c r="BS376"/>
      <c r="BT376"/>
      <c r="BU376"/>
      <c r="BV376"/>
      <c r="BW376"/>
      <c r="BX376"/>
      <c r="BY376"/>
      <c r="CK376"/>
      <c r="CL376"/>
      <c r="CM376"/>
      <c r="CN376"/>
      <c r="CO376"/>
      <c r="CP376"/>
      <c r="CQ376"/>
      <c r="CR376"/>
      <c r="CS376"/>
      <c r="CT376"/>
      <c r="CU376"/>
    </row>
    <row r="377" spans="1:99" x14ac:dyDescent="0.35">
      <c r="A377"/>
      <c r="B377"/>
      <c r="C377"/>
      <c r="D377"/>
      <c r="E377"/>
      <c r="F377"/>
      <c r="G377"/>
      <c r="H377"/>
      <c r="I377"/>
      <c r="J377"/>
      <c r="K377"/>
      <c r="W377"/>
      <c r="X377"/>
      <c r="Y377"/>
      <c r="Z377"/>
      <c r="AA377"/>
      <c r="AB377"/>
      <c r="AC377"/>
      <c r="AD377"/>
      <c r="AE377"/>
      <c r="AF377"/>
      <c r="AG377"/>
      <c r="AS377"/>
      <c r="AT377"/>
      <c r="AU377"/>
      <c r="AV377"/>
      <c r="AW377"/>
      <c r="AX377"/>
      <c r="AY377"/>
      <c r="AZ377"/>
      <c r="BA377"/>
      <c r="BB377"/>
      <c r="BC377"/>
      <c r="BO377"/>
      <c r="BP377"/>
      <c r="BQ377"/>
      <c r="BR377"/>
      <c r="BS377"/>
      <c r="BT377"/>
      <c r="BU377"/>
      <c r="BV377"/>
      <c r="BW377"/>
      <c r="BX377"/>
      <c r="BY377"/>
      <c r="CK377"/>
      <c r="CL377"/>
      <c r="CM377"/>
      <c r="CN377"/>
      <c r="CO377"/>
      <c r="CP377"/>
      <c r="CQ377"/>
      <c r="CR377"/>
      <c r="CS377"/>
      <c r="CT377"/>
      <c r="CU377"/>
    </row>
    <row r="378" spans="1:99" x14ac:dyDescent="0.35">
      <c r="A378"/>
      <c r="B378"/>
      <c r="C378"/>
      <c r="D378"/>
      <c r="E378"/>
      <c r="F378"/>
      <c r="G378"/>
      <c r="H378"/>
      <c r="I378"/>
      <c r="J378"/>
      <c r="K378"/>
      <c r="W378"/>
      <c r="X378"/>
      <c r="Y378"/>
      <c r="Z378"/>
      <c r="AA378"/>
      <c r="AB378"/>
      <c r="AC378"/>
      <c r="AD378"/>
      <c r="AE378"/>
      <c r="AF378"/>
      <c r="AG378"/>
      <c r="AS378"/>
      <c r="AT378"/>
      <c r="AU378"/>
      <c r="AV378"/>
      <c r="AW378"/>
      <c r="AX378"/>
      <c r="AY378"/>
      <c r="AZ378"/>
      <c r="BA378"/>
      <c r="BB378"/>
      <c r="BC378"/>
      <c r="BO378"/>
      <c r="BP378"/>
      <c r="BQ378"/>
      <c r="BR378"/>
      <c r="BS378"/>
      <c r="BT378"/>
      <c r="BU378"/>
      <c r="BV378"/>
      <c r="BW378"/>
      <c r="BX378"/>
      <c r="BY378"/>
      <c r="CK378"/>
      <c r="CL378"/>
      <c r="CM378"/>
      <c r="CN378"/>
      <c r="CO378"/>
      <c r="CP378"/>
      <c r="CQ378"/>
      <c r="CR378"/>
      <c r="CS378"/>
      <c r="CT378"/>
      <c r="CU378"/>
    </row>
    <row r="379" spans="1:99" x14ac:dyDescent="0.35">
      <c r="A379"/>
      <c r="B379"/>
      <c r="C379"/>
      <c r="D379"/>
      <c r="E379"/>
      <c r="F379"/>
      <c r="G379"/>
      <c r="H379"/>
      <c r="I379"/>
      <c r="J379"/>
      <c r="K379"/>
      <c r="W379"/>
      <c r="X379"/>
      <c r="Y379"/>
      <c r="Z379"/>
      <c r="AA379"/>
      <c r="AB379"/>
      <c r="AC379"/>
      <c r="AD379"/>
      <c r="AE379"/>
      <c r="AF379"/>
      <c r="AG379"/>
      <c r="AS379"/>
      <c r="AT379"/>
      <c r="AU379"/>
      <c r="AV379"/>
      <c r="AW379"/>
      <c r="AX379"/>
      <c r="AY379"/>
      <c r="AZ379"/>
      <c r="BA379"/>
      <c r="BB379"/>
      <c r="BC379"/>
      <c r="BO379"/>
      <c r="BP379"/>
      <c r="BQ379"/>
      <c r="BR379"/>
      <c r="BS379"/>
      <c r="BT379"/>
      <c r="BU379"/>
      <c r="BV379"/>
      <c r="BW379"/>
      <c r="BX379"/>
      <c r="BY379"/>
      <c r="CK379"/>
      <c r="CL379"/>
      <c r="CM379"/>
      <c r="CN379"/>
      <c r="CO379"/>
      <c r="CP379"/>
      <c r="CQ379"/>
      <c r="CR379"/>
      <c r="CS379"/>
      <c r="CT379"/>
      <c r="CU379"/>
    </row>
    <row r="380" spans="1:99" x14ac:dyDescent="0.35">
      <c r="A380"/>
      <c r="B380"/>
      <c r="C380"/>
      <c r="D380"/>
      <c r="E380"/>
      <c r="F380"/>
      <c r="G380"/>
      <c r="H380"/>
      <c r="I380"/>
      <c r="J380"/>
      <c r="K380"/>
      <c r="W380"/>
      <c r="X380"/>
      <c r="Y380"/>
      <c r="Z380"/>
      <c r="AA380"/>
      <c r="AB380"/>
      <c r="AC380"/>
      <c r="AD380"/>
      <c r="AE380"/>
      <c r="AF380"/>
      <c r="AG380"/>
      <c r="AS380"/>
      <c r="AT380"/>
      <c r="AU380"/>
      <c r="AV380"/>
      <c r="AW380"/>
      <c r="AX380"/>
      <c r="AY380"/>
      <c r="AZ380"/>
      <c r="BA380"/>
      <c r="BB380"/>
      <c r="BC380"/>
      <c r="BO380"/>
      <c r="BP380"/>
      <c r="BQ380"/>
      <c r="BR380"/>
      <c r="BS380"/>
      <c r="BT380"/>
      <c r="BU380"/>
      <c r="BV380"/>
      <c r="BW380"/>
      <c r="BX380"/>
      <c r="BY380"/>
      <c r="CK380"/>
      <c r="CL380"/>
      <c r="CM380"/>
      <c r="CN380"/>
      <c r="CO380"/>
      <c r="CP380"/>
      <c r="CQ380"/>
      <c r="CR380"/>
      <c r="CS380"/>
      <c r="CT380"/>
      <c r="CU380"/>
    </row>
    <row r="381" spans="1:99" x14ac:dyDescent="0.35">
      <c r="A381"/>
      <c r="B381"/>
      <c r="C381"/>
      <c r="D381"/>
      <c r="E381"/>
      <c r="F381"/>
      <c r="G381"/>
      <c r="H381"/>
      <c r="I381"/>
      <c r="J381"/>
      <c r="K381"/>
      <c r="W381"/>
      <c r="X381"/>
      <c r="Y381"/>
      <c r="Z381"/>
      <c r="AA381"/>
      <c r="AB381"/>
      <c r="AC381"/>
      <c r="AD381"/>
      <c r="AE381"/>
      <c r="AF381"/>
      <c r="AG381"/>
      <c r="AS381"/>
      <c r="AT381"/>
      <c r="AU381"/>
      <c r="AV381"/>
      <c r="AW381"/>
      <c r="AX381"/>
      <c r="AY381"/>
      <c r="AZ381"/>
      <c r="BA381"/>
      <c r="BB381"/>
      <c r="BC381"/>
      <c r="BO381"/>
      <c r="BP381"/>
      <c r="BQ381"/>
      <c r="BR381"/>
      <c r="BS381"/>
      <c r="BT381"/>
      <c r="BU381"/>
      <c r="BV381"/>
      <c r="BW381"/>
      <c r="BX381"/>
      <c r="BY381"/>
      <c r="CK381"/>
      <c r="CL381"/>
      <c r="CM381"/>
      <c r="CN381"/>
      <c r="CO381"/>
      <c r="CP381"/>
      <c r="CQ381"/>
      <c r="CR381"/>
      <c r="CS381"/>
      <c r="CT381"/>
      <c r="CU381"/>
    </row>
    <row r="382" spans="1:99" x14ac:dyDescent="0.35">
      <c r="A382"/>
      <c r="B382"/>
      <c r="C382"/>
      <c r="D382"/>
      <c r="E382"/>
      <c r="F382"/>
      <c r="G382"/>
      <c r="H382"/>
      <c r="I382"/>
      <c r="J382"/>
      <c r="K382"/>
      <c r="W382"/>
      <c r="X382"/>
      <c r="Y382"/>
      <c r="Z382"/>
      <c r="AA382"/>
      <c r="AB382"/>
      <c r="AC382"/>
      <c r="AD382"/>
      <c r="AE382"/>
      <c r="AF382"/>
      <c r="AG382"/>
      <c r="AS382"/>
      <c r="AT382"/>
      <c r="AU382"/>
      <c r="AV382"/>
      <c r="AW382"/>
      <c r="AX382"/>
      <c r="AY382"/>
      <c r="AZ382"/>
      <c r="BA382"/>
      <c r="BB382"/>
      <c r="BC382"/>
      <c r="BO382"/>
      <c r="BP382"/>
      <c r="BQ382"/>
      <c r="BR382"/>
      <c r="BS382"/>
      <c r="BT382"/>
      <c r="BU382"/>
      <c r="BV382"/>
      <c r="BW382"/>
      <c r="BX382"/>
      <c r="BY382"/>
      <c r="CK382"/>
      <c r="CL382"/>
      <c r="CM382"/>
      <c r="CN382"/>
      <c r="CO382"/>
      <c r="CP382"/>
      <c r="CQ382"/>
      <c r="CR382"/>
      <c r="CS382"/>
      <c r="CT382"/>
      <c r="CU382"/>
    </row>
    <row r="383" spans="1:99" x14ac:dyDescent="0.35">
      <c r="A383"/>
      <c r="B383"/>
      <c r="C383"/>
      <c r="D383"/>
      <c r="E383"/>
      <c r="F383"/>
      <c r="G383"/>
      <c r="H383"/>
      <c r="I383"/>
      <c r="J383"/>
      <c r="K383"/>
      <c r="W383"/>
      <c r="X383"/>
      <c r="Y383"/>
      <c r="Z383"/>
      <c r="AA383"/>
      <c r="AB383"/>
      <c r="AC383"/>
      <c r="AD383"/>
      <c r="AE383"/>
      <c r="AF383"/>
      <c r="AG383"/>
      <c r="AS383"/>
      <c r="AT383"/>
      <c r="AU383"/>
      <c r="AV383"/>
      <c r="AW383"/>
      <c r="AX383"/>
      <c r="AY383"/>
      <c r="AZ383"/>
      <c r="BA383"/>
      <c r="BB383"/>
      <c r="BC383"/>
      <c r="BO383"/>
      <c r="BP383"/>
      <c r="BQ383"/>
      <c r="BR383"/>
      <c r="BS383"/>
      <c r="BT383"/>
      <c r="BU383"/>
      <c r="BV383"/>
      <c r="BW383"/>
      <c r="BX383"/>
      <c r="BY383"/>
      <c r="CK383"/>
      <c r="CL383"/>
      <c r="CM383"/>
      <c r="CN383"/>
      <c r="CO383"/>
      <c r="CP383"/>
      <c r="CQ383"/>
      <c r="CR383"/>
      <c r="CS383"/>
      <c r="CT383"/>
      <c r="CU383"/>
    </row>
    <row r="384" spans="1:99" x14ac:dyDescent="0.35">
      <c r="A384"/>
      <c r="B384"/>
      <c r="C384"/>
      <c r="D384"/>
      <c r="E384"/>
      <c r="F384"/>
      <c r="G384"/>
      <c r="H384"/>
      <c r="I384"/>
      <c r="J384"/>
      <c r="K384"/>
      <c r="W384"/>
      <c r="X384"/>
      <c r="Y384"/>
      <c r="Z384"/>
      <c r="AA384"/>
      <c r="AB384"/>
      <c r="AC384"/>
      <c r="AD384"/>
      <c r="AE384"/>
      <c r="AF384"/>
      <c r="AG384"/>
      <c r="AS384"/>
      <c r="AT384"/>
      <c r="AU384"/>
      <c r="AV384"/>
      <c r="AW384"/>
      <c r="AX384"/>
      <c r="AY384"/>
      <c r="AZ384"/>
      <c r="BA384"/>
      <c r="BB384"/>
      <c r="BC384"/>
      <c r="BO384"/>
      <c r="BP384"/>
      <c r="BQ384"/>
      <c r="BR384"/>
      <c r="BS384"/>
      <c r="BT384"/>
      <c r="BU384"/>
      <c r="BV384"/>
      <c r="BW384"/>
      <c r="BX384"/>
      <c r="BY384"/>
      <c r="CK384"/>
      <c r="CL384"/>
      <c r="CM384"/>
      <c r="CN384"/>
      <c r="CO384"/>
      <c r="CP384"/>
      <c r="CQ384"/>
      <c r="CR384"/>
      <c r="CS384"/>
      <c r="CT384"/>
      <c r="CU384"/>
    </row>
    <row r="385" spans="1:99" x14ac:dyDescent="0.35">
      <c r="A385"/>
      <c r="B385"/>
      <c r="C385"/>
      <c r="D385"/>
      <c r="E385"/>
      <c r="F385"/>
      <c r="G385"/>
      <c r="H385"/>
      <c r="I385"/>
      <c r="J385"/>
      <c r="K385"/>
      <c r="W385"/>
      <c r="X385"/>
      <c r="Y385"/>
      <c r="Z385"/>
      <c r="AA385"/>
      <c r="AB385"/>
      <c r="AC385"/>
      <c r="AD385"/>
      <c r="AE385"/>
      <c r="AF385"/>
      <c r="AG385"/>
      <c r="AS385"/>
      <c r="AT385"/>
      <c r="AU385"/>
      <c r="AV385"/>
      <c r="AW385"/>
      <c r="AX385"/>
      <c r="AY385"/>
      <c r="AZ385"/>
      <c r="BA385"/>
      <c r="BB385"/>
      <c r="BC385"/>
      <c r="BO385"/>
      <c r="BP385"/>
      <c r="BQ385"/>
      <c r="BR385"/>
      <c r="BS385"/>
      <c r="BT385"/>
      <c r="BU385"/>
      <c r="BV385"/>
      <c r="BW385"/>
      <c r="BX385"/>
      <c r="BY385"/>
      <c r="CK385"/>
      <c r="CL385"/>
      <c r="CM385"/>
      <c r="CN385"/>
      <c r="CO385"/>
      <c r="CP385"/>
      <c r="CQ385"/>
      <c r="CR385"/>
      <c r="CS385"/>
      <c r="CT385"/>
      <c r="CU385"/>
    </row>
    <row r="386" spans="1:99" x14ac:dyDescent="0.35">
      <c r="A386"/>
      <c r="B386"/>
      <c r="C386"/>
      <c r="D386"/>
      <c r="E386"/>
      <c r="F386"/>
      <c r="G386"/>
      <c r="H386"/>
      <c r="I386"/>
      <c r="J386"/>
      <c r="K386"/>
      <c r="W386"/>
      <c r="X386"/>
      <c r="Y386"/>
      <c r="Z386"/>
      <c r="AA386"/>
      <c r="AB386"/>
      <c r="AC386"/>
      <c r="AD386"/>
      <c r="AE386"/>
      <c r="AF386"/>
      <c r="AG386"/>
      <c r="AS386"/>
      <c r="AT386"/>
      <c r="AU386"/>
      <c r="AV386"/>
      <c r="AW386"/>
      <c r="AX386"/>
      <c r="AY386"/>
      <c r="AZ386"/>
      <c r="BA386"/>
      <c r="BB386"/>
      <c r="BC386"/>
      <c r="BO386"/>
      <c r="BP386"/>
      <c r="BQ386"/>
      <c r="BR386"/>
      <c r="BS386"/>
      <c r="BT386"/>
      <c r="BU386"/>
      <c r="BV386"/>
      <c r="BW386"/>
      <c r="BX386"/>
      <c r="BY386"/>
      <c r="CK386"/>
      <c r="CL386"/>
      <c r="CM386"/>
      <c r="CN386"/>
      <c r="CO386"/>
      <c r="CP386"/>
      <c r="CQ386"/>
      <c r="CR386"/>
      <c r="CS386"/>
      <c r="CT386"/>
      <c r="CU386"/>
    </row>
    <row r="387" spans="1:99" x14ac:dyDescent="0.35">
      <c r="A387"/>
      <c r="B387"/>
      <c r="C387"/>
      <c r="D387"/>
      <c r="E387"/>
      <c r="F387"/>
      <c r="G387"/>
      <c r="H387"/>
      <c r="I387"/>
      <c r="J387"/>
      <c r="K387"/>
      <c r="W387"/>
      <c r="X387"/>
      <c r="Y387"/>
      <c r="Z387"/>
      <c r="AA387"/>
      <c r="AB387"/>
      <c r="AC387"/>
      <c r="AD387"/>
      <c r="AE387"/>
      <c r="AF387"/>
      <c r="AG387"/>
      <c r="AS387"/>
      <c r="AT387"/>
      <c r="AU387"/>
      <c r="AV387"/>
      <c r="AW387"/>
      <c r="AX387"/>
      <c r="AY387"/>
      <c r="AZ387"/>
      <c r="BA387"/>
      <c r="BB387"/>
      <c r="BC387"/>
      <c r="BO387"/>
      <c r="BP387"/>
      <c r="BQ387"/>
      <c r="BR387"/>
      <c r="BS387"/>
      <c r="BT387"/>
      <c r="BU387"/>
      <c r="BV387"/>
      <c r="BW387"/>
      <c r="BX387"/>
      <c r="BY387"/>
      <c r="CK387"/>
      <c r="CL387"/>
      <c r="CM387"/>
      <c r="CN387"/>
      <c r="CO387"/>
      <c r="CP387"/>
      <c r="CQ387"/>
      <c r="CR387"/>
      <c r="CS387"/>
      <c r="CT387"/>
      <c r="CU387"/>
    </row>
    <row r="388" spans="1:99" x14ac:dyDescent="0.35">
      <c r="W388"/>
      <c r="X388"/>
      <c r="Y388"/>
      <c r="Z388"/>
      <c r="AA388"/>
      <c r="AB388"/>
      <c r="AC388"/>
      <c r="AD388"/>
      <c r="AE388"/>
      <c r="AF388"/>
      <c r="AG388"/>
      <c r="AS388"/>
      <c r="AT388"/>
      <c r="AU388"/>
      <c r="AV388"/>
      <c r="AW388"/>
      <c r="AX388"/>
      <c r="AY388"/>
      <c r="AZ388"/>
      <c r="BA388"/>
      <c r="BB388"/>
      <c r="BC388"/>
      <c r="BO388"/>
      <c r="BP388"/>
      <c r="BQ388"/>
      <c r="BR388"/>
      <c r="BS388"/>
      <c r="BT388"/>
      <c r="BU388"/>
      <c r="BV388"/>
      <c r="BW388"/>
      <c r="BX388"/>
      <c r="BY388"/>
      <c r="CK388"/>
      <c r="CL388"/>
      <c r="CM388"/>
      <c r="CN388"/>
      <c r="CO388"/>
      <c r="CP388"/>
      <c r="CQ388"/>
      <c r="CR388"/>
      <c r="CS388"/>
      <c r="CT388"/>
      <c r="CU388"/>
    </row>
    <row r="389" spans="1:99" x14ac:dyDescent="0.35">
      <c r="W389"/>
      <c r="X389"/>
      <c r="Y389"/>
      <c r="Z389"/>
      <c r="AA389"/>
      <c r="AB389"/>
      <c r="AC389"/>
      <c r="AD389"/>
      <c r="AE389"/>
      <c r="AF389"/>
      <c r="AG389"/>
      <c r="AS389"/>
      <c r="AT389"/>
      <c r="AU389"/>
      <c r="AV389"/>
      <c r="AW389"/>
      <c r="AX389"/>
      <c r="AY389"/>
      <c r="AZ389"/>
      <c r="BA389"/>
      <c r="BB389"/>
      <c r="BC389"/>
      <c r="BO389"/>
      <c r="BP389"/>
      <c r="BQ389"/>
      <c r="BR389"/>
      <c r="BS389"/>
      <c r="BT389"/>
      <c r="BU389"/>
      <c r="BV389"/>
      <c r="BW389"/>
      <c r="BX389"/>
      <c r="BY389"/>
      <c r="CK389"/>
      <c r="CL389"/>
      <c r="CM389"/>
      <c r="CN389"/>
      <c r="CO389"/>
      <c r="CP389"/>
      <c r="CQ389"/>
      <c r="CR389"/>
      <c r="CS389"/>
      <c r="CT389"/>
      <c r="CU389"/>
    </row>
    <row r="390" spans="1:99" x14ac:dyDescent="0.35">
      <c r="W390"/>
      <c r="X390"/>
      <c r="Y390"/>
      <c r="Z390"/>
      <c r="AA390"/>
      <c r="AB390"/>
      <c r="AC390"/>
      <c r="AD390"/>
      <c r="AE390"/>
      <c r="AF390"/>
      <c r="AG390"/>
      <c r="AS390"/>
      <c r="AT390"/>
      <c r="AU390"/>
      <c r="AV390"/>
      <c r="AW390"/>
      <c r="AX390"/>
      <c r="AY390"/>
      <c r="AZ390"/>
      <c r="BA390"/>
      <c r="BB390"/>
      <c r="BC390"/>
      <c r="BO390"/>
      <c r="BP390"/>
      <c r="BQ390"/>
      <c r="BR390"/>
      <c r="BS390"/>
      <c r="BT390"/>
      <c r="BU390"/>
      <c r="BV390"/>
      <c r="BW390"/>
      <c r="BX390"/>
      <c r="BY390"/>
      <c r="CK390"/>
      <c r="CL390"/>
      <c r="CM390"/>
      <c r="CN390"/>
      <c r="CO390"/>
      <c r="CP390"/>
      <c r="CQ390"/>
      <c r="CR390"/>
      <c r="CS390"/>
      <c r="CT390"/>
      <c r="CU390"/>
    </row>
    <row r="391" spans="1:99" x14ac:dyDescent="0.35">
      <c r="W391"/>
      <c r="X391"/>
      <c r="Y391"/>
      <c r="Z391"/>
      <c r="AA391"/>
      <c r="AB391"/>
      <c r="AC391"/>
      <c r="AD391"/>
      <c r="AE391"/>
      <c r="AF391"/>
      <c r="AG391"/>
      <c r="AS391"/>
      <c r="AT391"/>
      <c r="AU391"/>
      <c r="AV391"/>
      <c r="AW391"/>
      <c r="AX391"/>
      <c r="AY391"/>
      <c r="AZ391"/>
      <c r="BA391"/>
      <c r="BB391"/>
      <c r="BC391"/>
      <c r="BO391"/>
      <c r="BP391"/>
      <c r="BQ391"/>
      <c r="BR391"/>
      <c r="BS391"/>
      <c r="BT391"/>
      <c r="BU391"/>
      <c r="BV391"/>
      <c r="BW391"/>
      <c r="BX391"/>
      <c r="BY391"/>
      <c r="CK391"/>
      <c r="CL391"/>
      <c r="CM391"/>
      <c r="CN391"/>
      <c r="CO391"/>
      <c r="CP391"/>
      <c r="CQ391"/>
      <c r="CR391"/>
      <c r="CS391"/>
      <c r="CT391"/>
      <c r="CU391"/>
    </row>
    <row r="392" spans="1:99" x14ac:dyDescent="0.35">
      <c r="W392"/>
      <c r="X392"/>
      <c r="Y392"/>
      <c r="Z392"/>
      <c r="AA392"/>
      <c r="AB392"/>
      <c r="AC392"/>
      <c r="AD392"/>
      <c r="AE392"/>
      <c r="AF392"/>
      <c r="AG392"/>
      <c r="AS392"/>
      <c r="AT392"/>
      <c r="AU392"/>
      <c r="AV392"/>
      <c r="AW392"/>
      <c r="AX392"/>
      <c r="AY392"/>
      <c r="AZ392"/>
      <c r="BA392"/>
      <c r="BB392"/>
      <c r="BC392"/>
      <c r="BO392"/>
      <c r="BP392"/>
      <c r="BQ392"/>
      <c r="BR392"/>
      <c r="BS392"/>
      <c r="BT392"/>
      <c r="BU392"/>
      <c r="BV392"/>
      <c r="BW392"/>
      <c r="BX392"/>
      <c r="BY392"/>
      <c r="CK392"/>
      <c r="CL392"/>
      <c r="CM392"/>
      <c r="CN392"/>
      <c r="CO392"/>
      <c r="CP392"/>
      <c r="CQ392"/>
      <c r="CR392"/>
      <c r="CS392"/>
      <c r="CT392"/>
      <c r="CU392"/>
    </row>
    <row r="393" spans="1:99" x14ac:dyDescent="0.35">
      <c r="W393"/>
      <c r="X393"/>
      <c r="Y393"/>
      <c r="Z393"/>
      <c r="AA393"/>
      <c r="AB393"/>
      <c r="AC393"/>
      <c r="AD393"/>
      <c r="AE393"/>
      <c r="AF393"/>
      <c r="AG393"/>
      <c r="AS393"/>
      <c r="AT393"/>
      <c r="AU393"/>
      <c r="AV393"/>
      <c r="AW393"/>
      <c r="AX393"/>
      <c r="AY393"/>
      <c r="AZ393"/>
      <c r="BA393"/>
      <c r="BB393"/>
      <c r="BC393"/>
      <c r="BO393"/>
      <c r="BP393"/>
      <c r="BQ393"/>
      <c r="BR393"/>
      <c r="BS393"/>
      <c r="BT393"/>
      <c r="BU393"/>
      <c r="BV393"/>
      <c r="BW393"/>
      <c r="BX393"/>
      <c r="BY393"/>
      <c r="CK393"/>
      <c r="CL393"/>
      <c r="CM393"/>
      <c r="CN393"/>
      <c r="CO393"/>
      <c r="CP393"/>
      <c r="CQ393"/>
      <c r="CR393"/>
      <c r="CS393"/>
      <c r="CT393"/>
      <c r="CU393"/>
    </row>
    <row r="394" spans="1:99" x14ac:dyDescent="0.35">
      <c r="W394"/>
      <c r="X394"/>
      <c r="Y394"/>
      <c r="Z394"/>
      <c r="AA394"/>
      <c r="AB394"/>
      <c r="AC394"/>
      <c r="AD394"/>
      <c r="AE394"/>
      <c r="AF394"/>
      <c r="AG394"/>
      <c r="AS394"/>
      <c r="AT394"/>
      <c r="AU394"/>
      <c r="AV394"/>
      <c r="AW394"/>
      <c r="AX394"/>
      <c r="AY394"/>
      <c r="AZ394"/>
      <c r="BA394"/>
      <c r="BB394"/>
      <c r="BC394"/>
      <c r="BO394"/>
      <c r="BP394"/>
      <c r="BQ394"/>
      <c r="BR394"/>
      <c r="BS394"/>
      <c r="BT394"/>
      <c r="BU394"/>
      <c r="BV394"/>
      <c r="BW394"/>
      <c r="BX394"/>
      <c r="BY394"/>
      <c r="CK394"/>
      <c r="CL394"/>
      <c r="CM394"/>
      <c r="CN394"/>
      <c r="CO394"/>
      <c r="CP394"/>
      <c r="CQ394"/>
      <c r="CR394"/>
      <c r="CS394"/>
      <c r="CT394"/>
      <c r="CU394"/>
    </row>
    <row r="395" spans="1:99" x14ac:dyDescent="0.35">
      <c r="W395"/>
      <c r="X395"/>
      <c r="Y395"/>
      <c r="Z395"/>
      <c r="AA395"/>
      <c r="AB395"/>
      <c r="AC395"/>
      <c r="AD395"/>
      <c r="AE395"/>
      <c r="AF395"/>
      <c r="AG395"/>
      <c r="AS395"/>
      <c r="AT395"/>
      <c r="AU395"/>
      <c r="AV395"/>
      <c r="AW395"/>
      <c r="AX395"/>
      <c r="AY395"/>
      <c r="AZ395"/>
      <c r="BA395"/>
      <c r="BB395"/>
      <c r="BC395"/>
      <c r="BO395"/>
      <c r="BP395"/>
      <c r="BQ395"/>
      <c r="BR395"/>
      <c r="BS395"/>
      <c r="BT395"/>
      <c r="BU395"/>
      <c r="BV395"/>
      <c r="BW395"/>
      <c r="BX395"/>
      <c r="BY395"/>
      <c r="CK395"/>
      <c r="CL395"/>
      <c r="CM395"/>
      <c r="CN395"/>
      <c r="CO395"/>
      <c r="CP395"/>
      <c r="CQ395"/>
      <c r="CR395"/>
      <c r="CS395"/>
      <c r="CT395"/>
      <c r="CU395"/>
    </row>
    <row r="396" spans="1:99" x14ac:dyDescent="0.35">
      <c r="W396"/>
      <c r="X396"/>
      <c r="Y396"/>
      <c r="Z396"/>
      <c r="AA396"/>
      <c r="AB396"/>
      <c r="AC396"/>
      <c r="AD396"/>
      <c r="AE396"/>
      <c r="AF396"/>
      <c r="AG396"/>
      <c r="AS396"/>
      <c r="AT396"/>
      <c r="AU396"/>
      <c r="AV396"/>
      <c r="AW396"/>
      <c r="AX396"/>
      <c r="AY396"/>
      <c r="AZ396"/>
      <c r="BA396"/>
      <c r="BB396"/>
      <c r="BC396"/>
      <c r="BO396"/>
      <c r="BP396"/>
      <c r="BQ396"/>
      <c r="BR396"/>
      <c r="BS396"/>
      <c r="BT396"/>
      <c r="BU396"/>
      <c r="BV396"/>
      <c r="BW396"/>
      <c r="BX396"/>
      <c r="BY396"/>
      <c r="CK396"/>
      <c r="CL396"/>
      <c r="CM396"/>
      <c r="CN396"/>
      <c r="CO396"/>
      <c r="CP396"/>
      <c r="CQ396"/>
      <c r="CR396"/>
      <c r="CS396"/>
      <c r="CT396"/>
      <c r="CU396"/>
    </row>
    <row r="397" spans="1:99" x14ac:dyDescent="0.35">
      <c r="W397"/>
      <c r="X397"/>
      <c r="Y397"/>
      <c r="Z397"/>
      <c r="AA397"/>
      <c r="AB397"/>
      <c r="AC397"/>
      <c r="AD397"/>
      <c r="AE397"/>
      <c r="AF397"/>
      <c r="AG397"/>
      <c r="AS397"/>
      <c r="AT397"/>
      <c r="AU397"/>
      <c r="AV397"/>
      <c r="AW397"/>
      <c r="AX397"/>
      <c r="AY397"/>
      <c r="AZ397"/>
      <c r="BA397"/>
      <c r="BB397"/>
      <c r="BC397"/>
      <c r="BO397"/>
      <c r="BP397"/>
      <c r="BQ397"/>
      <c r="BR397"/>
      <c r="BS397"/>
      <c r="BT397"/>
      <c r="BU397"/>
      <c r="BV397"/>
      <c r="BW397"/>
      <c r="BX397"/>
      <c r="BY397"/>
      <c r="CK397"/>
      <c r="CL397"/>
      <c r="CM397"/>
      <c r="CN397"/>
      <c r="CO397"/>
      <c r="CP397"/>
      <c r="CQ397"/>
      <c r="CR397"/>
      <c r="CS397"/>
      <c r="CT397"/>
      <c r="CU397"/>
    </row>
    <row r="398" spans="1:99" x14ac:dyDescent="0.35">
      <c r="W398"/>
      <c r="X398"/>
      <c r="Y398"/>
      <c r="Z398"/>
      <c r="AA398"/>
      <c r="AB398"/>
      <c r="AC398"/>
      <c r="AD398"/>
      <c r="AE398"/>
      <c r="AF398"/>
      <c r="AG398"/>
      <c r="AS398"/>
      <c r="AT398"/>
      <c r="AU398"/>
      <c r="AV398"/>
      <c r="AW398"/>
      <c r="AX398"/>
      <c r="AY398"/>
      <c r="AZ398"/>
      <c r="BA398"/>
      <c r="BB398"/>
      <c r="BC398"/>
      <c r="BO398"/>
      <c r="BP398"/>
      <c r="BQ398"/>
      <c r="BR398"/>
      <c r="BS398"/>
      <c r="BT398"/>
      <c r="BU398"/>
      <c r="BV398"/>
      <c r="BW398"/>
      <c r="BX398"/>
      <c r="BY398"/>
      <c r="CK398"/>
      <c r="CL398"/>
      <c r="CM398"/>
      <c r="CN398"/>
      <c r="CO398"/>
      <c r="CP398"/>
      <c r="CQ398"/>
      <c r="CR398"/>
      <c r="CS398"/>
      <c r="CT398"/>
      <c r="CU398"/>
    </row>
    <row r="399" spans="1:99" x14ac:dyDescent="0.35">
      <c r="W399"/>
      <c r="X399"/>
      <c r="Y399"/>
      <c r="Z399"/>
      <c r="AA399"/>
      <c r="AB399"/>
      <c r="AC399"/>
      <c r="AD399"/>
      <c r="AE399"/>
      <c r="AF399"/>
      <c r="AG399"/>
      <c r="AS399"/>
      <c r="AT399"/>
      <c r="AU399"/>
      <c r="AV399"/>
      <c r="AW399"/>
      <c r="AX399"/>
      <c r="AY399"/>
      <c r="AZ399"/>
      <c r="BA399"/>
      <c r="BB399"/>
      <c r="BC399"/>
      <c r="BO399"/>
      <c r="BP399"/>
      <c r="BQ399"/>
      <c r="BR399"/>
      <c r="BS399"/>
      <c r="BT399"/>
      <c r="BU399"/>
      <c r="BV399"/>
      <c r="BW399"/>
      <c r="BX399"/>
      <c r="BY399"/>
      <c r="CK399"/>
      <c r="CL399"/>
      <c r="CM399"/>
      <c r="CN399"/>
      <c r="CO399"/>
      <c r="CP399"/>
      <c r="CQ399"/>
      <c r="CR399"/>
      <c r="CS399"/>
      <c r="CT399"/>
      <c r="CU399"/>
    </row>
    <row r="400" spans="1:99" x14ac:dyDescent="0.35">
      <c r="W400"/>
      <c r="X400"/>
      <c r="Y400"/>
      <c r="Z400"/>
      <c r="AA400"/>
      <c r="AB400"/>
      <c r="AC400"/>
      <c r="AD400"/>
      <c r="AE400"/>
      <c r="AF400"/>
      <c r="AG400"/>
      <c r="AS400"/>
      <c r="AT400"/>
      <c r="AU400"/>
      <c r="AV400"/>
      <c r="AW400"/>
      <c r="AX400"/>
      <c r="AY400"/>
      <c r="AZ400"/>
      <c r="BA400"/>
      <c r="BB400"/>
      <c r="BC400"/>
      <c r="BO400"/>
      <c r="BP400"/>
      <c r="BQ400"/>
      <c r="BR400"/>
      <c r="BS400"/>
      <c r="BT400"/>
      <c r="BU400"/>
      <c r="BV400"/>
      <c r="BW400"/>
      <c r="BX400"/>
      <c r="BY400"/>
      <c r="CK400"/>
      <c r="CL400"/>
      <c r="CM400"/>
      <c r="CN400"/>
      <c r="CO400"/>
      <c r="CP400"/>
      <c r="CQ400"/>
      <c r="CR400"/>
      <c r="CS400"/>
      <c r="CT400"/>
      <c r="CU400"/>
    </row>
    <row r="401" spans="23:99" x14ac:dyDescent="0.35">
      <c r="W401"/>
      <c r="X401"/>
      <c r="Y401"/>
      <c r="Z401"/>
      <c r="AA401"/>
      <c r="AB401"/>
      <c r="AC401"/>
      <c r="AD401"/>
      <c r="AE401"/>
      <c r="AF401"/>
      <c r="AG401"/>
      <c r="AS401"/>
      <c r="AT401"/>
      <c r="AU401"/>
      <c r="AV401"/>
      <c r="AW401"/>
      <c r="AX401"/>
      <c r="AY401"/>
      <c r="AZ401"/>
      <c r="BA401"/>
      <c r="BB401"/>
      <c r="BC401"/>
      <c r="BO401"/>
      <c r="BP401"/>
      <c r="BQ401"/>
      <c r="BR401"/>
      <c r="BS401"/>
      <c r="BT401"/>
      <c r="BU401"/>
      <c r="BV401"/>
      <c r="BW401"/>
      <c r="BX401"/>
      <c r="BY401"/>
      <c r="CK401"/>
      <c r="CL401"/>
      <c r="CM401"/>
      <c r="CN401"/>
      <c r="CO401"/>
      <c r="CP401"/>
      <c r="CQ401"/>
      <c r="CR401"/>
      <c r="CS401"/>
      <c r="CT401"/>
      <c r="CU401"/>
    </row>
    <row r="402" spans="23:99" x14ac:dyDescent="0.35">
      <c r="W402"/>
      <c r="X402"/>
      <c r="Y402"/>
      <c r="Z402"/>
      <c r="AA402"/>
      <c r="AB402"/>
      <c r="AC402"/>
      <c r="AD402"/>
      <c r="AE402"/>
      <c r="AF402"/>
      <c r="AG402"/>
      <c r="AS402"/>
      <c r="AT402"/>
      <c r="AU402"/>
      <c r="AV402"/>
      <c r="AW402"/>
      <c r="AX402"/>
      <c r="AY402"/>
      <c r="AZ402"/>
      <c r="BA402"/>
      <c r="BB402"/>
      <c r="BC402"/>
      <c r="BO402"/>
      <c r="BP402"/>
      <c r="BQ402"/>
      <c r="BR402"/>
      <c r="BS402"/>
      <c r="BT402"/>
      <c r="BU402"/>
      <c r="BV402"/>
      <c r="BW402"/>
      <c r="BX402"/>
      <c r="BY402"/>
      <c r="CK402"/>
      <c r="CL402"/>
      <c r="CM402"/>
      <c r="CN402"/>
      <c r="CO402"/>
      <c r="CP402"/>
      <c r="CQ402"/>
      <c r="CR402"/>
      <c r="CS402"/>
      <c r="CT402"/>
      <c r="CU402"/>
    </row>
    <row r="403" spans="23:99" x14ac:dyDescent="0.35">
      <c r="W403"/>
      <c r="X403"/>
      <c r="Y403"/>
      <c r="Z403"/>
      <c r="AA403"/>
      <c r="AB403"/>
      <c r="AC403"/>
      <c r="AD403"/>
      <c r="AE403"/>
      <c r="AF403"/>
      <c r="AG403"/>
      <c r="AS403"/>
      <c r="AT403"/>
      <c r="AU403"/>
      <c r="AV403"/>
      <c r="AW403"/>
      <c r="AX403"/>
      <c r="AY403"/>
      <c r="AZ403"/>
      <c r="BA403"/>
      <c r="BB403"/>
      <c r="BC403"/>
      <c r="BO403"/>
      <c r="BP403"/>
      <c r="BQ403"/>
      <c r="BR403"/>
      <c r="BS403"/>
      <c r="BT403"/>
      <c r="BU403"/>
      <c r="BV403"/>
      <c r="BW403"/>
      <c r="BX403"/>
      <c r="BY403"/>
      <c r="CK403"/>
      <c r="CL403"/>
      <c r="CM403"/>
      <c r="CN403"/>
      <c r="CO403"/>
      <c r="CP403"/>
      <c r="CQ403"/>
      <c r="CR403"/>
      <c r="CS403"/>
      <c r="CT403"/>
      <c r="CU403"/>
    </row>
    <row r="404" spans="23:99" x14ac:dyDescent="0.35">
      <c r="W404"/>
      <c r="X404"/>
      <c r="Y404"/>
      <c r="Z404"/>
      <c r="AA404"/>
      <c r="AB404"/>
      <c r="AC404"/>
      <c r="AD404"/>
      <c r="AE404"/>
      <c r="AF404"/>
      <c r="AG404"/>
      <c r="AS404"/>
      <c r="AT404"/>
      <c r="AU404"/>
      <c r="AV404"/>
      <c r="AW404"/>
      <c r="AX404"/>
      <c r="AY404"/>
      <c r="AZ404"/>
      <c r="BA404"/>
      <c r="BB404"/>
      <c r="BC404"/>
      <c r="BO404"/>
      <c r="BP404"/>
      <c r="BQ404"/>
      <c r="BR404"/>
      <c r="BS404"/>
      <c r="BT404"/>
      <c r="BU404"/>
      <c r="BV404"/>
      <c r="BW404"/>
      <c r="BX404"/>
      <c r="BY404"/>
      <c r="CK404"/>
      <c r="CL404"/>
      <c r="CM404"/>
      <c r="CN404"/>
      <c r="CO404"/>
      <c r="CP404"/>
      <c r="CQ404"/>
      <c r="CR404"/>
      <c r="CS404"/>
      <c r="CT404"/>
      <c r="CU404"/>
    </row>
    <row r="405" spans="23:99" x14ac:dyDescent="0.35">
      <c r="W405"/>
      <c r="X405"/>
      <c r="Y405"/>
      <c r="Z405"/>
      <c r="AA405"/>
      <c r="AB405"/>
      <c r="AC405"/>
      <c r="AD405"/>
      <c r="AE405"/>
      <c r="AF405"/>
      <c r="AG405"/>
      <c r="AS405"/>
      <c r="AT405"/>
      <c r="AU405"/>
      <c r="AV405"/>
      <c r="AW405"/>
      <c r="AX405"/>
      <c r="AY405"/>
      <c r="AZ405"/>
      <c r="BA405"/>
      <c r="BB405"/>
      <c r="BC405"/>
      <c r="BO405"/>
      <c r="BP405"/>
      <c r="BQ405"/>
      <c r="BR405"/>
      <c r="BS405"/>
      <c r="BT405"/>
      <c r="BU405"/>
      <c r="BV405"/>
      <c r="BW405"/>
      <c r="BX405"/>
      <c r="BY405"/>
      <c r="CK405"/>
      <c r="CL405"/>
      <c r="CM405"/>
      <c r="CN405"/>
      <c r="CO405"/>
      <c r="CP405"/>
      <c r="CQ405"/>
      <c r="CR405"/>
      <c r="CS405"/>
      <c r="CT405"/>
      <c r="CU405"/>
    </row>
    <row r="406" spans="23:99" x14ac:dyDescent="0.35">
      <c r="W406"/>
      <c r="X406"/>
      <c r="Y406"/>
      <c r="Z406"/>
      <c r="AA406"/>
      <c r="AB406"/>
      <c r="AC406"/>
      <c r="AD406"/>
      <c r="AE406"/>
      <c r="AF406"/>
      <c r="AG406"/>
      <c r="AS406"/>
      <c r="AT406"/>
      <c r="AU406"/>
      <c r="AV406"/>
      <c r="AW406"/>
      <c r="AX406"/>
      <c r="AY406"/>
      <c r="AZ406"/>
      <c r="BA406"/>
      <c r="BB406"/>
      <c r="BC406"/>
      <c r="BO406"/>
      <c r="BP406"/>
      <c r="BQ406"/>
      <c r="BR406"/>
      <c r="BS406"/>
      <c r="BT406"/>
      <c r="BU406"/>
      <c r="BV406"/>
      <c r="BW406"/>
      <c r="BX406"/>
      <c r="BY406"/>
      <c r="CK406"/>
      <c r="CL406"/>
      <c r="CM406"/>
      <c r="CN406"/>
      <c r="CO406"/>
      <c r="CP406"/>
      <c r="CQ406"/>
      <c r="CR406"/>
      <c r="CS406"/>
      <c r="CT406"/>
      <c r="CU406"/>
    </row>
    <row r="407" spans="23:99" x14ac:dyDescent="0.35">
      <c r="W407"/>
      <c r="X407"/>
      <c r="Y407"/>
      <c r="Z407"/>
      <c r="AA407"/>
      <c r="AB407"/>
      <c r="AC407"/>
      <c r="AD407"/>
      <c r="AE407"/>
      <c r="AF407"/>
      <c r="AG407"/>
      <c r="AS407"/>
      <c r="AT407"/>
      <c r="AU407"/>
      <c r="AV407"/>
      <c r="AW407"/>
      <c r="AX407"/>
      <c r="AY407"/>
      <c r="AZ407"/>
      <c r="BA407"/>
      <c r="BB407"/>
      <c r="BC407"/>
      <c r="BO407"/>
      <c r="BP407"/>
      <c r="BQ407"/>
      <c r="BR407"/>
      <c r="BS407"/>
      <c r="BT407"/>
      <c r="BU407"/>
      <c r="BV407"/>
      <c r="BW407"/>
      <c r="BX407"/>
      <c r="BY407"/>
      <c r="CK407"/>
      <c r="CL407"/>
      <c r="CM407"/>
      <c r="CN407"/>
      <c r="CO407"/>
      <c r="CP407"/>
      <c r="CQ407"/>
      <c r="CR407"/>
      <c r="CS407"/>
      <c r="CT407"/>
      <c r="CU407"/>
    </row>
    <row r="408" spans="23:99" x14ac:dyDescent="0.35">
      <c r="W408"/>
      <c r="X408"/>
      <c r="Y408"/>
      <c r="Z408"/>
      <c r="AA408"/>
      <c r="AB408"/>
      <c r="AC408"/>
      <c r="AD408"/>
      <c r="AE408"/>
      <c r="AF408"/>
      <c r="AG408"/>
      <c r="AS408"/>
      <c r="AT408"/>
      <c r="AU408"/>
      <c r="AV408"/>
      <c r="AW408"/>
      <c r="AX408"/>
      <c r="AY408"/>
      <c r="AZ408"/>
      <c r="BA408"/>
      <c r="BB408"/>
      <c r="BC408"/>
      <c r="BO408"/>
      <c r="BP408"/>
      <c r="BQ408"/>
      <c r="BR408"/>
      <c r="BS408"/>
      <c r="BT408"/>
      <c r="BU408"/>
      <c r="BV408"/>
      <c r="BW408"/>
      <c r="BX408"/>
      <c r="BY408"/>
      <c r="CK408"/>
      <c r="CL408"/>
      <c r="CM408"/>
      <c r="CN408"/>
      <c r="CO408"/>
      <c r="CP408"/>
      <c r="CQ408"/>
      <c r="CR408"/>
      <c r="CS408"/>
      <c r="CT408"/>
      <c r="CU408"/>
    </row>
    <row r="409" spans="23:99" x14ac:dyDescent="0.35">
      <c r="W409"/>
      <c r="X409"/>
      <c r="Y409"/>
      <c r="Z409"/>
      <c r="AA409"/>
      <c r="AB409"/>
      <c r="AC409"/>
      <c r="AD409"/>
      <c r="AE409"/>
      <c r="AF409"/>
      <c r="AG409"/>
      <c r="AS409"/>
      <c r="AT409"/>
      <c r="AU409"/>
      <c r="AV409"/>
      <c r="AW409"/>
      <c r="AX409"/>
      <c r="AY409"/>
      <c r="AZ409"/>
      <c r="BA409"/>
      <c r="BB409"/>
      <c r="BC409"/>
      <c r="BO409"/>
      <c r="BP409"/>
      <c r="BQ409"/>
      <c r="BR409"/>
      <c r="BS409"/>
      <c r="BT409"/>
      <c r="BU409"/>
      <c r="BV409"/>
      <c r="BW409"/>
      <c r="BX409"/>
      <c r="BY409"/>
      <c r="CK409"/>
      <c r="CL409"/>
      <c r="CM409"/>
      <c r="CN409"/>
      <c r="CO409"/>
      <c r="CP409"/>
      <c r="CQ409"/>
      <c r="CR409"/>
      <c r="CS409"/>
      <c r="CT409"/>
      <c r="CU409"/>
    </row>
    <row r="410" spans="23:99" x14ac:dyDescent="0.35">
      <c r="W410"/>
      <c r="X410"/>
      <c r="Y410"/>
      <c r="Z410"/>
      <c r="AA410"/>
      <c r="AB410"/>
      <c r="AC410"/>
      <c r="AD410"/>
      <c r="AE410"/>
      <c r="AF410"/>
      <c r="AG410"/>
      <c r="AS410"/>
      <c r="AT410"/>
      <c r="AU410"/>
      <c r="AV410"/>
      <c r="AW410"/>
      <c r="AX410"/>
      <c r="AY410"/>
      <c r="AZ410"/>
      <c r="BA410"/>
      <c r="BB410"/>
      <c r="BC410"/>
      <c r="BO410"/>
      <c r="BP410"/>
      <c r="BQ410"/>
      <c r="BR410"/>
      <c r="BS410"/>
      <c r="BT410"/>
      <c r="BU410"/>
      <c r="BV410"/>
      <c r="BW410"/>
      <c r="BX410"/>
      <c r="BY410"/>
      <c r="CK410"/>
      <c r="CL410"/>
      <c r="CM410"/>
      <c r="CN410"/>
      <c r="CO410"/>
      <c r="CP410"/>
      <c r="CQ410"/>
      <c r="CR410"/>
      <c r="CS410"/>
      <c r="CT410"/>
      <c r="CU410"/>
    </row>
    <row r="411" spans="23:99" x14ac:dyDescent="0.35">
      <c r="W411"/>
      <c r="X411"/>
      <c r="Y411"/>
      <c r="Z411"/>
      <c r="AA411"/>
      <c r="AB411"/>
      <c r="AC411"/>
      <c r="AD411"/>
      <c r="AE411"/>
      <c r="AF411"/>
      <c r="AG411"/>
      <c r="AS411"/>
      <c r="AT411"/>
      <c r="AU411"/>
      <c r="AV411"/>
      <c r="AW411"/>
      <c r="AX411"/>
      <c r="AY411"/>
      <c r="AZ411"/>
      <c r="BA411"/>
      <c r="BB411"/>
      <c r="BC411"/>
      <c r="BO411"/>
      <c r="BP411"/>
      <c r="BQ411"/>
      <c r="BR411"/>
      <c r="BS411"/>
      <c r="BT411"/>
      <c r="BU411"/>
      <c r="BV411"/>
      <c r="BW411"/>
      <c r="BX411"/>
      <c r="BY411"/>
      <c r="CK411"/>
      <c r="CL411"/>
      <c r="CM411"/>
      <c r="CN411"/>
      <c r="CO411"/>
      <c r="CP411"/>
      <c r="CQ411"/>
      <c r="CR411"/>
      <c r="CS411"/>
      <c r="CT411"/>
      <c r="CU411"/>
    </row>
    <row r="412" spans="23:99" x14ac:dyDescent="0.35">
      <c r="W412"/>
      <c r="X412"/>
      <c r="Y412"/>
      <c r="Z412"/>
      <c r="AA412"/>
      <c r="AB412"/>
      <c r="AC412"/>
      <c r="AD412"/>
      <c r="AE412"/>
      <c r="AF412"/>
      <c r="AG412"/>
      <c r="AS412"/>
      <c r="AT412"/>
      <c r="AU412"/>
      <c r="AV412"/>
      <c r="AW412"/>
      <c r="AX412"/>
      <c r="AY412"/>
      <c r="AZ412"/>
      <c r="BA412"/>
      <c r="BB412"/>
      <c r="BC412"/>
      <c r="BO412"/>
      <c r="BP412"/>
      <c r="BQ412"/>
      <c r="BR412"/>
      <c r="BS412"/>
      <c r="BT412"/>
      <c r="BU412"/>
      <c r="BV412"/>
      <c r="BW412"/>
      <c r="BX412"/>
      <c r="BY412"/>
      <c r="CK412"/>
      <c r="CL412"/>
      <c r="CM412"/>
      <c r="CN412"/>
      <c r="CO412"/>
      <c r="CP412"/>
      <c r="CQ412"/>
      <c r="CR412"/>
      <c r="CS412"/>
      <c r="CT412"/>
      <c r="CU412"/>
    </row>
    <row r="413" spans="23:99" x14ac:dyDescent="0.35">
      <c r="W413"/>
      <c r="X413"/>
      <c r="Y413"/>
      <c r="Z413"/>
      <c r="AA413"/>
      <c r="AB413"/>
      <c r="AC413"/>
      <c r="AD413"/>
      <c r="AE413"/>
      <c r="AF413"/>
      <c r="AG413"/>
      <c r="AS413"/>
      <c r="AT413"/>
      <c r="AU413"/>
      <c r="AV413"/>
      <c r="AW413"/>
      <c r="AX413"/>
      <c r="AY413"/>
      <c r="AZ413"/>
      <c r="BA413"/>
      <c r="BB413"/>
      <c r="BC413"/>
      <c r="BO413"/>
      <c r="BP413"/>
      <c r="BQ413"/>
      <c r="BR413"/>
      <c r="BS413"/>
      <c r="BT413"/>
      <c r="BU413"/>
      <c r="BV413"/>
      <c r="BW413"/>
      <c r="BX413"/>
      <c r="BY413"/>
      <c r="CK413"/>
      <c r="CL413"/>
      <c r="CM413"/>
      <c r="CN413"/>
      <c r="CO413"/>
      <c r="CP413"/>
      <c r="CQ413"/>
      <c r="CR413"/>
      <c r="CS413"/>
      <c r="CT413"/>
      <c r="CU413"/>
    </row>
    <row r="414" spans="23:99" x14ac:dyDescent="0.35">
      <c r="W414"/>
      <c r="X414"/>
      <c r="Y414"/>
      <c r="Z414"/>
      <c r="AA414"/>
      <c r="AB414"/>
      <c r="AC414"/>
      <c r="AD414"/>
      <c r="AE414"/>
      <c r="AF414"/>
      <c r="AG414"/>
      <c r="AS414"/>
      <c r="AT414"/>
      <c r="AU414"/>
      <c r="AV414"/>
      <c r="AW414"/>
      <c r="AX414"/>
      <c r="AY414"/>
      <c r="AZ414"/>
      <c r="BA414"/>
      <c r="BB414"/>
      <c r="BC414"/>
      <c r="BO414"/>
      <c r="BP414"/>
      <c r="BQ414"/>
      <c r="BR414"/>
      <c r="BS414"/>
      <c r="BT414"/>
      <c r="BU414"/>
      <c r="BV414"/>
      <c r="BW414"/>
      <c r="BX414"/>
      <c r="BY414"/>
      <c r="CK414"/>
      <c r="CL414"/>
      <c r="CM414"/>
      <c r="CN414"/>
      <c r="CO414"/>
      <c r="CP414"/>
      <c r="CQ414"/>
      <c r="CR414"/>
      <c r="CS414"/>
      <c r="CT414"/>
      <c r="CU414"/>
    </row>
    <row r="415" spans="23:99" x14ac:dyDescent="0.35">
      <c r="W415"/>
      <c r="X415"/>
      <c r="Y415"/>
      <c r="Z415"/>
      <c r="AA415"/>
      <c r="AB415"/>
      <c r="AC415"/>
      <c r="AD415"/>
      <c r="AE415"/>
      <c r="AF415"/>
      <c r="AG415"/>
      <c r="AS415"/>
      <c r="AT415"/>
      <c r="AU415"/>
      <c r="AV415"/>
      <c r="AW415"/>
      <c r="AX415"/>
      <c r="AY415"/>
      <c r="AZ415"/>
      <c r="BA415"/>
      <c r="BB415"/>
      <c r="BC415"/>
      <c r="BO415"/>
      <c r="BP415"/>
      <c r="BQ415"/>
      <c r="BR415"/>
      <c r="BS415"/>
      <c r="BT415"/>
      <c r="BU415"/>
      <c r="BV415"/>
      <c r="BW415"/>
      <c r="BX415"/>
      <c r="BY415"/>
      <c r="CK415"/>
      <c r="CL415"/>
      <c r="CM415"/>
      <c r="CN415"/>
      <c r="CO415"/>
      <c r="CP415"/>
      <c r="CQ415"/>
      <c r="CR415"/>
      <c r="CS415"/>
      <c r="CT415"/>
      <c r="CU415"/>
    </row>
    <row r="416" spans="23:99" x14ac:dyDescent="0.35">
      <c r="W416"/>
      <c r="X416"/>
      <c r="Y416"/>
      <c r="Z416"/>
      <c r="AA416"/>
      <c r="AB416"/>
      <c r="AC416"/>
      <c r="AD416"/>
      <c r="AE416"/>
      <c r="AF416"/>
      <c r="AG416"/>
      <c r="AS416"/>
      <c r="AT416"/>
      <c r="AU416"/>
      <c r="AV416"/>
      <c r="AW416"/>
      <c r="AX416"/>
      <c r="AY416"/>
      <c r="AZ416"/>
      <c r="BA416"/>
      <c r="BB416"/>
      <c r="BC416"/>
      <c r="BO416"/>
      <c r="BP416"/>
      <c r="BQ416"/>
      <c r="BR416"/>
      <c r="BS416"/>
      <c r="BT416"/>
      <c r="BU416"/>
      <c r="BV416"/>
      <c r="BW416"/>
      <c r="BX416"/>
      <c r="BY416"/>
      <c r="CK416"/>
      <c r="CL416"/>
      <c r="CM416"/>
      <c r="CN416"/>
      <c r="CO416"/>
      <c r="CP416"/>
      <c r="CQ416"/>
      <c r="CR416"/>
      <c r="CS416"/>
      <c r="CT416"/>
      <c r="CU416"/>
    </row>
    <row r="417" spans="23:99" x14ac:dyDescent="0.35">
      <c r="W417"/>
      <c r="X417"/>
      <c r="Y417"/>
      <c r="Z417"/>
      <c r="AA417"/>
      <c r="AB417"/>
      <c r="AC417"/>
      <c r="AD417"/>
      <c r="AE417"/>
      <c r="AF417"/>
      <c r="AG417"/>
      <c r="AS417"/>
      <c r="AT417"/>
      <c r="AU417"/>
      <c r="AV417"/>
      <c r="AW417"/>
      <c r="AX417"/>
      <c r="AY417"/>
      <c r="AZ417"/>
      <c r="BA417"/>
      <c r="BB417"/>
      <c r="BC417"/>
      <c r="BO417"/>
      <c r="BP417"/>
      <c r="BQ417"/>
      <c r="BR417"/>
      <c r="BS417"/>
      <c r="BT417"/>
      <c r="BU417"/>
      <c r="BV417"/>
      <c r="BW417"/>
      <c r="BX417"/>
      <c r="BY417"/>
      <c r="CK417"/>
      <c r="CL417"/>
      <c r="CM417"/>
      <c r="CN417"/>
      <c r="CO417"/>
      <c r="CP417"/>
      <c r="CQ417"/>
      <c r="CR417"/>
      <c r="CS417"/>
      <c r="CT417"/>
      <c r="CU417"/>
    </row>
    <row r="418" spans="23:99" x14ac:dyDescent="0.35">
      <c r="W418"/>
      <c r="X418"/>
      <c r="Y418"/>
      <c r="Z418"/>
      <c r="AA418"/>
      <c r="AB418"/>
      <c r="AC418"/>
      <c r="AD418"/>
      <c r="AE418"/>
      <c r="AF418"/>
      <c r="AG418"/>
      <c r="AS418"/>
      <c r="AT418"/>
      <c r="AU418"/>
      <c r="AV418"/>
      <c r="AW418"/>
      <c r="AX418"/>
      <c r="AY418"/>
      <c r="AZ418"/>
      <c r="BA418"/>
      <c r="BB418"/>
      <c r="BC418"/>
      <c r="BO418"/>
      <c r="BP418"/>
      <c r="BQ418"/>
      <c r="BR418"/>
      <c r="BS418"/>
      <c r="BT418"/>
      <c r="BU418"/>
      <c r="BV418"/>
      <c r="BW418"/>
      <c r="BX418"/>
      <c r="BY418"/>
      <c r="CK418"/>
      <c r="CL418"/>
      <c r="CM418"/>
      <c r="CN418"/>
      <c r="CO418"/>
      <c r="CP418"/>
      <c r="CQ418"/>
      <c r="CR418"/>
      <c r="CS418"/>
      <c r="CT418"/>
      <c r="CU418"/>
    </row>
    <row r="419" spans="23:99" x14ac:dyDescent="0.35">
      <c r="W419"/>
      <c r="X419"/>
      <c r="Y419"/>
      <c r="Z419"/>
      <c r="AA419"/>
      <c r="AB419"/>
      <c r="AC419"/>
      <c r="AD419"/>
      <c r="AE419"/>
      <c r="AF419"/>
      <c r="AG419"/>
      <c r="AS419"/>
      <c r="AT419"/>
      <c r="AU419"/>
      <c r="AV419"/>
      <c r="AW419"/>
      <c r="AX419"/>
      <c r="AY419"/>
      <c r="AZ419"/>
      <c r="BA419"/>
      <c r="BB419"/>
      <c r="BC419"/>
      <c r="BO419"/>
      <c r="BP419"/>
      <c r="BQ419"/>
      <c r="BR419"/>
      <c r="BS419"/>
      <c r="BT419"/>
      <c r="BU419"/>
      <c r="BV419"/>
      <c r="BW419"/>
      <c r="BX419"/>
      <c r="BY419"/>
      <c r="CK419"/>
      <c r="CL419"/>
      <c r="CM419"/>
      <c r="CN419"/>
      <c r="CO419"/>
      <c r="CP419"/>
      <c r="CQ419"/>
      <c r="CR419"/>
      <c r="CS419"/>
      <c r="CT419"/>
      <c r="CU419"/>
    </row>
    <row r="420" spans="23:99" x14ac:dyDescent="0.35">
      <c r="W420"/>
      <c r="X420"/>
      <c r="Y420"/>
      <c r="Z420"/>
      <c r="AA420"/>
      <c r="AB420"/>
      <c r="AC420"/>
      <c r="AD420"/>
      <c r="AE420"/>
      <c r="AF420"/>
      <c r="AG420"/>
      <c r="AS420"/>
      <c r="AT420"/>
      <c r="AU420"/>
      <c r="AV420"/>
      <c r="AW420"/>
      <c r="AX420"/>
      <c r="AY420"/>
      <c r="AZ420"/>
      <c r="BA420"/>
      <c r="BB420"/>
      <c r="BC420"/>
      <c r="BO420"/>
      <c r="BP420"/>
      <c r="BQ420"/>
      <c r="BR420"/>
      <c r="BS420"/>
      <c r="BT420"/>
      <c r="BU420"/>
      <c r="BV420"/>
      <c r="BW420"/>
      <c r="BX420"/>
      <c r="BY420"/>
      <c r="CK420"/>
      <c r="CL420"/>
      <c r="CM420"/>
      <c r="CN420"/>
      <c r="CO420"/>
      <c r="CP420"/>
      <c r="CQ420"/>
      <c r="CR420"/>
      <c r="CS420"/>
      <c r="CT420"/>
      <c r="CU420"/>
    </row>
    <row r="421" spans="23:99" x14ac:dyDescent="0.35">
      <c r="W421"/>
      <c r="X421"/>
      <c r="Y421"/>
      <c r="Z421"/>
      <c r="AA421"/>
      <c r="AB421"/>
      <c r="AC421"/>
      <c r="AD421"/>
      <c r="AE421"/>
      <c r="AF421"/>
      <c r="AG421"/>
      <c r="AS421"/>
      <c r="AT421"/>
      <c r="AU421"/>
      <c r="AV421"/>
      <c r="AW421"/>
      <c r="AX421"/>
      <c r="AY421"/>
      <c r="AZ421"/>
      <c r="BA421"/>
      <c r="BB421"/>
      <c r="BC421"/>
      <c r="BO421"/>
      <c r="BP421"/>
      <c r="BQ421"/>
      <c r="BR421"/>
      <c r="BS421"/>
      <c r="BT421"/>
      <c r="BU421"/>
      <c r="BV421"/>
      <c r="BW421"/>
      <c r="BX421"/>
      <c r="BY421"/>
      <c r="CK421"/>
      <c r="CL421"/>
      <c r="CM421"/>
      <c r="CN421"/>
      <c r="CO421"/>
      <c r="CP421"/>
      <c r="CQ421"/>
      <c r="CR421"/>
      <c r="CS421"/>
      <c r="CT421"/>
      <c r="CU421"/>
    </row>
    <row r="422" spans="23:99" x14ac:dyDescent="0.35">
      <c r="W422"/>
      <c r="X422"/>
      <c r="Y422"/>
      <c r="Z422"/>
      <c r="AA422"/>
      <c r="AB422"/>
      <c r="AC422"/>
      <c r="AD422"/>
      <c r="AE422"/>
      <c r="AF422"/>
      <c r="AG422"/>
      <c r="AS422"/>
      <c r="AT422"/>
      <c r="AU422"/>
      <c r="AV422"/>
      <c r="AW422"/>
      <c r="AX422"/>
      <c r="AY422"/>
      <c r="AZ422"/>
      <c r="BA422"/>
      <c r="BB422"/>
      <c r="BC422"/>
      <c r="BO422"/>
      <c r="BP422"/>
      <c r="BQ422"/>
      <c r="BR422"/>
      <c r="BS422"/>
      <c r="BT422"/>
      <c r="BU422"/>
      <c r="BV422"/>
      <c r="BW422"/>
      <c r="BX422"/>
      <c r="BY422"/>
      <c r="CK422"/>
      <c r="CL422"/>
      <c r="CM422"/>
      <c r="CN422"/>
      <c r="CO422"/>
      <c r="CP422"/>
      <c r="CQ422"/>
      <c r="CR422"/>
      <c r="CS422"/>
      <c r="CT422"/>
      <c r="CU422"/>
    </row>
    <row r="423" spans="23:99" x14ac:dyDescent="0.35">
      <c r="W423"/>
      <c r="X423"/>
      <c r="Y423"/>
      <c r="Z423"/>
      <c r="AA423"/>
      <c r="AB423"/>
      <c r="AC423"/>
      <c r="AD423"/>
      <c r="AE423"/>
      <c r="AF423"/>
      <c r="AG423"/>
      <c r="AS423"/>
      <c r="AT423"/>
      <c r="AU423"/>
      <c r="AV423"/>
      <c r="AW423"/>
      <c r="AX423"/>
      <c r="AY423"/>
      <c r="AZ423"/>
      <c r="BA423"/>
      <c r="BB423"/>
      <c r="BC423"/>
      <c r="BO423"/>
      <c r="BP423"/>
      <c r="BQ423"/>
      <c r="BR423"/>
      <c r="BS423"/>
      <c r="BT423"/>
      <c r="BU423"/>
      <c r="BV423"/>
      <c r="BW423"/>
      <c r="BX423"/>
      <c r="BY423"/>
      <c r="CK423"/>
      <c r="CL423"/>
      <c r="CM423"/>
      <c r="CN423"/>
      <c r="CO423"/>
      <c r="CP423"/>
      <c r="CQ423"/>
      <c r="CR423"/>
      <c r="CS423"/>
      <c r="CT423"/>
      <c r="CU423"/>
    </row>
    <row r="424" spans="23:99" x14ac:dyDescent="0.35">
      <c r="W424"/>
      <c r="X424"/>
      <c r="Y424"/>
      <c r="Z424"/>
      <c r="AA424"/>
      <c r="AB424"/>
      <c r="AC424"/>
      <c r="AD424"/>
      <c r="AE424"/>
      <c r="AF424"/>
      <c r="AG424"/>
      <c r="AS424"/>
      <c r="AT424"/>
      <c r="AU424"/>
      <c r="AV424"/>
      <c r="AW424"/>
      <c r="AX424"/>
      <c r="AY424"/>
      <c r="AZ424"/>
      <c r="BA424"/>
      <c r="BB424"/>
      <c r="BC424"/>
      <c r="BO424"/>
      <c r="BP424"/>
      <c r="BQ424"/>
      <c r="BR424"/>
      <c r="BS424"/>
      <c r="BT424"/>
      <c r="BU424"/>
      <c r="BV424"/>
      <c r="BW424"/>
      <c r="BX424"/>
      <c r="BY424"/>
      <c r="CK424"/>
      <c r="CL424"/>
      <c r="CM424"/>
      <c r="CN424"/>
      <c r="CO424"/>
      <c r="CP424"/>
      <c r="CQ424"/>
      <c r="CR424"/>
      <c r="CS424"/>
      <c r="CT424"/>
      <c r="CU424"/>
    </row>
    <row r="425" spans="23:99" x14ac:dyDescent="0.35">
      <c r="W425"/>
      <c r="X425"/>
      <c r="Y425"/>
      <c r="Z425"/>
      <c r="AA425"/>
      <c r="AB425"/>
      <c r="AC425"/>
      <c r="AD425"/>
      <c r="AE425"/>
      <c r="AF425"/>
      <c r="AG425"/>
      <c r="AS425"/>
      <c r="AT425"/>
      <c r="AU425"/>
      <c r="AV425"/>
      <c r="AW425"/>
      <c r="AX425"/>
      <c r="AY425"/>
      <c r="AZ425"/>
      <c r="BA425"/>
      <c r="BB425"/>
      <c r="BC425"/>
      <c r="BO425"/>
      <c r="BP425"/>
      <c r="BQ425"/>
      <c r="BR425"/>
      <c r="BS425"/>
      <c r="BT425"/>
      <c r="BU425"/>
      <c r="BV425"/>
      <c r="BW425"/>
      <c r="BX425"/>
      <c r="BY425"/>
      <c r="CK425"/>
      <c r="CL425"/>
      <c r="CM425"/>
      <c r="CN425"/>
      <c r="CO425"/>
      <c r="CP425"/>
      <c r="CQ425"/>
      <c r="CR425"/>
      <c r="CS425"/>
      <c r="CT425"/>
      <c r="CU425"/>
    </row>
    <row r="426" spans="23:99" x14ac:dyDescent="0.35">
      <c r="W426"/>
      <c r="X426"/>
      <c r="Y426"/>
      <c r="Z426"/>
      <c r="AA426"/>
      <c r="AB426"/>
      <c r="AC426"/>
      <c r="AD426"/>
      <c r="AE426"/>
      <c r="AF426"/>
      <c r="AG426"/>
      <c r="AS426"/>
      <c r="AT426"/>
      <c r="AU426"/>
      <c r="AV426"/>
      <c r="AW426"/>
      <c r="AX426"/>
      <c r="AY426"/>
      <c r="AZ426"/>
      <c r="BA426"/>
      <c r="BB426"/>
      <c r="BC426"/>
      <c r="BO426"/>
      <c r="BP426"/>
      <c r="BQ426"/>
      <c r="BR426"/>
      <c r="BS426"/>
      <c r="BT426"/>
      <c r="BU426"/>
      <c r="BV426"/>
      <c r="BW426"/>
      <c r="BX426"/>
      <c r="BY426"/>
    </row>
    <row r="427" spans="23:99" x14ac:dyDescent="0.35">
      <c r="W427"/>
      <c r="X427"/>
      <c r="Y427"/>
      <c r="Z427"/>
      <c r="AA427"/>
      <c r="AB427"/>
      <c r="AC427"/>
      <c r="AD427"/>
      <c r="AE427"/>
      <c r="AF427"/>
      <c r="AG427"/>
      <c r="AS427"/>
      <c r="AT427"/>
      <c r="AU427"/>
      <c r="AV427"/>
      <c r="AW427"/>
      <c r="AX427"/>
      <c r="AY427"/>
      <c r="AZ427"/>
      <c r="BA427"/>
      <c r="BB427"/>
      <c r="BC427"/>
      <c r="BO427"/>
      <c r="BP427"/>
      <c r="BQ427"/>
      <c r="BR427"/>
      <c r="BS427"/>
      <c r="BT427"/>
      <c r="BU427"/>
      <c r="BV427"/>
      <c r="BW427"/>
      <c r="BX427"/>
      <c r="BY427"/>
    </row>
    <row r="428" spans="23:99" x14ac:dyDescent="0.35">
      <c r="W428"/>
      <c r="X428"/>
      <c r="Y428"/>
      <c r="Z428"/>
      <c r="AA428"/>
      <c r="AB428"/>
      <c r="AC428"/>
      <c r="AD428"/>
      <c r="AE428"/>
      <c r="AF428"/>
      <c r="AG428"/>
      <c r="AS428"/>
      <c r="AT428"/>
      <c r="AU428"/>
      <c r="AV428"/>
      <c r="AW428"/>
      <c r="AX428"/>
      <c r="AY428"/>
      <c r="AZ428"/>
      <c r="BA428"/>
      <c r="BB428"/>
      <c r="BC428"/>
      <c r="BO428"/>
      <c r="BP428"/>
      <c r="BQ428"/>
      <c r="BR428"/>
      <c r="BS428"/>
      <c r="BT428"/>
      <c r="BU428"/>
      <c r="BV428"/>
      <c r="BW428"/>
      <c r="BX428"/>
      <c r="BY428"/>
    </row>
    <row r="429" spans="23:99" x14ac:dyDescent="0.35">
      <c r="W429"/>
      <c r="X429"/>
      <c r="Y429"/>
      <c r="Z429"/>
      <c r="AA429"/>
      <c r="AB429"/>
      <c r="AC429"/>
      <c r="AD429"/>
      <c r="AE429"/>
      <c r="AF429"/>
      <c r="AG429"/>
      <c r="AS429"/>
      <c r="AT429"/>
      <c r="AU429"/>
      <c r="AV429"/>
      <c r="AW429"/>
      <c r="AX429"/>
      <c r="AY429"/>
      <c r="AZ429"/>
      <c r="BA429"/>
      <c r="BB429"/>
      <c r="BC429"/>
      <c r="BO429"/>
      <c r="BP429"/>
      <c r="BQ429"/>
      <c r="BR429"/>
      <c r="BS429"/>
      <c r="BT429"/>
      <c r="BU429"/>
      <c r="BV429"/>
      <c r="BW429"/>
      <c r="BX429"/>
      <c r="BY429"/>
    </row>
    <row r="430" spans="23:99" x14ac:dyDescent="0.35">
      <c r="W430"/>
      <c r="X430"/>
      <c r="Y430"/>
      <c r="Z430"/>
      <c r="AA430"/>
      <c r="AB430"/>
      <c r="AC430"/>
      <c r="AD430"/>
      <c r="AE430"/>
      <c r="AF430"/>
      <c r="AG430"/>
      <c r="AS430"/>
      <c r="AT430"/>
      <c r="AU430"/>
      <c r="AV430"/>
      <c r="AW430"/>
      <c r="AX430"/>
      <c r="AY430"/>
      <c r="AZ430"/>
      <c r="BA430"/>
      <c r="BB430"/>
      <c r="BC430"/>
      <c r="BO430"/>
      <c r="BP430"/>
      <c r="BQ430"/>
      <c r="BR430"/>
      <c r="BS430"/>
      <c r="BT430"/>
      <c r="BU430"/>
      <c r="BV430"/>
      <c r="BW430"/>
      <c r="BX430"/>
      <c r="BY430"/>
    </row>
    <row r="431" spans="23:99" x14ac:dyDescent="0.35">
      <c r="W431"/>
      <c r="X431"/>
      <c r="Y431"/>
      <c r="Z431"/>
      <c r="AA431"/>
      <c r="AB431"/>
      <c r="AC431"/>
      <c r="AD431"/>
      <c r="AE431"/>
      <c r="AF431"/>
      <c r="AG431"/>
      <c r="AS431"/>
      <c r="AT431"/>
      <c r="AU431"/>
      <c r="AV431"/>
      <c r="AW431"/>
      <c r="AX431"/>
      <c r="AY431"/>
      <c r="AZ431"/>
      <c r="BA431"/>
      <c r="BB431"/>
      <c r="BC431"/>
      <c r="BO431"/>
      <c r="BP431"/>
      <c r="BQ431"/>
      <c r="BR431"/>
      <c r="BS431"/>
      <c r="BT431"/>
      <c r="BU431"/>
      <c r="BV431"/>
      <c r="BW431"/>
      <c r="BX431"/>
      <c r="BY431"/>
    </row>
    <row r="432" spans="23:99" x14ac:dyDescent="0.35">
      <c r="W432"/>
      <c r="X432"/>
      <c r="Y432"/>
      <c r="Z432"/>
      <c r="AA432"/>
      <c r="AB432"/>
      <c r="AC432"/>
      <c r="AD432"/>
      <c r="AE432"/>
      <c r="AF432"/>
      <c r="AG432"/>
      <c r="AS432"/>
      <c r="AT432"/>
      <c r="AU432"/>
      <c r="AV432"/>
      <c r="AW432"/>
      <c r="AX432"/>
      <c r="AY432"/>
      <c r="AZ432"/>
      <c r="BA432"/>
      <c r="BB432"/>
      <c r="BC432"/>
      <c r="BO432"/>
      <c r="BP432"/>
      <c r="BQ432"/>
      <c r="BR432"/>
      <c r="BS432"/>
      <c r="BT432"/>
      <c r="BU432"/>
      <c r="BV432"/>
      <c r="BW432"/>
      <c r="BX432"/>
      <c r="BY432"/>
    </row>
    <row r="433" spans="23:77" x14ac:dyDescent="0.35">
      <c r="W433"/>
      <c r="X433"/>
      <c r="Y433"/>
      <c r="Z433"/>
      <c r="AA433"/>
      <c r="AB433"/>
      <c r="AC433"/>
      <c r="AD433"/>
      <c r="AE433"/>
      <c r="AF433"/>
      <c r="AG433"/>
      <c r="AS433"/>
      <c r="AT433"/>
      <c r="AU433"/>
      <c r="AV433"/>
      <c r="AW433"/>
      <c r="AX433"/>
      <c r="AY433"/>
      <c r="AZ433"/>
      <c r="BA433"/>
      <c r="BB433"/>
      <c r="BC433"/>
      <c r="BO433"/>
      <c r="BP433"/>
      <c r="BQ433"/>
      <c r="BR433"/>
      <c r="BS433"/>
      <c r="BT433"/>
      <c r="BU433"/>
      <c r="BV433"/>
      <c r="BW433"/>
      <c r="BX433"/>
      <c r="BY433"/>
    </row>
    <row r="434" spans="23:77" x14ac:dyDescent="0.35">
      <c r="W434"/>
      <c r="X434"/>
      <c r="Y434"/>
      <c r="Z434"/>
      <c r="AA434"/>
      <c r="AB434"/>
      <c r="AC434"/>
      <c r="AD434"/>
      <c r="AE434"/>
      <c r="AF434"/>
      <c r="AG434"/>
      <c r="AS434"/>
      <c r="AT434"/>
      <c r="AU434"/>
      <c r="AV434"/>
      <c r="AW434"/>
      <c r="AX434"/>
      <c r="AY434"/>
      <c r="AZ434"/>
      <c r="BA434"/>
      <c r="BB434"/>
      <c r="BC434"/>
      <c r="BO434"/>
      <c r="BP434"/>
      <c r="BQ434"/>
      <c r="BR434"/>
      <c r="BS434"/>
      <c r="BT434"/>
      <c r="BU434"/>
      <c r="BV434"/>
      <c r="BW434"/>
      <c r="BX434"/>
      <c r="BY434"/>
    </row>
    <row r="435" spans="23:77" x14ac:dyDescent="0.35">
      <c r="W435"/>
      <c r="X435"/>
      <c r="Y435"/>
      <c r="Z435"/>
      <c r="AA435"/>
      <c r="AB435"/>
      <c r="AC435"/>
      <c r="AD435"/>
      <c r="AE435"/>
      <c r="AF435"/>
      <c r="AG435"/>
      <c r="AS435"/>
      <c r="AT435"/>
      <c r="AU435"/>
      <c r="AV435"/>
      <c r="AW435"/>
      <c r="AX435"/>
      <c r="AY435"/>
      <c r="AZ435"/>
      <c r="BA435"/>
      <c r="BB435"/>
      <c r="BC435"/>
      <c r="BO435"/>
      <c r="BP435"/>
      <c r="BQ435"/>
      <c r="BR435"/>
      <c r="BS435"/>
      <c r="BT435"/>
      <c r="BU435"/>
      <c r="BV435"/>
      <c r="BW435"/>
      <c r="BX435"/>
      <c r="BY435"/>
    </row>
    <row r="436" spans="23:77" x14ac:dyDescent="0.35">
      <c r="W436"/>
      <c r="X436"/>
      <c r="Y436"/>
      <c r="Z436"/>
      <c r="AA436"/>
      <c r="AB436"/>
      <c r="AC436"/>
      <c r="AD436"/>
      <c r="AE436"/>
      <c r="AF436"/>
      <c r="AG436"/>
      <c r="AS436"/>
      <c r="AT436"/>
      <c r="AU436"/>
      <c r="AV436"/>
      <c r="AW436"/>
      <c r="AX436"/>
      <c r="AY436"/>
      <c r="AZ436"/>
      <c r="BA436"/>
      <c r="BB436"/>
      <c r="BC436"/>
      <c r="BO436"/>
      <c r="BP436"/>
      <c r="BQ436"/>
      <c r="BR436"/>
      <c r="BS436"/>
      <c r="BT436"/>
      <c r="BU436"/>
      <c r="BV436"/>
      <c r="BW436"/>
      <c r="BX436"/>
      <c r="BY436"/>
    </row>
    <row r="437" spans="23:77" x14ac:dyDescent="0.35">
      <c r="W437"/>
      <c r="X437"/>
      <c r="Y437"/>
      <c r="Z437"/>
      <c r="AA437"/>
      <c r="AB437"/>
      <c r="AC437"/>
      <c r="AD437"/>
      <c r="AE437"/>
      <c r="AF437"/>
      <c r="AG437"/>
      <c r="AS437"/>
      <c r="AT437"/>
      <c r="AU437"/>
      <c r="AV437"/>
      <c r="AW437"/>
      <c r="AX437"/>
      <c r="AY437"/>
      <c r="AZ437"/>
      <c r="BA437"/>
      <c r="BB437"/>
      <c r="BC437"/>
      <c r="BO437"/>
      <c r="BP437"/>
      <c r="BQ437"/>
      <c r="BR437"/>
      <c r="BS437"/>
      <c r="BT437"/>
      <c r="BU437"/>
      <c r="BV437"/>
      <c r="BW437"/>
      <c r="BX437"/>
      <c r="BY437"/>
    </row>
    <row r="438" spans="23:77" x14ac:dyDescent="0.35">
      <c r="W438"/>
      <c r="X438"/>
      <c r="Y438"/>
      <c r="Z438"/>
      <c r="AA438"/>
      <c r="AB438"/>
      <c r="AC438"/>
      <c r="AD438"/>
      <c r="AE438"/>
      <c r="AF438"/>
      <c r="AG438"/>
      <c r="AS438"/>
      <c r="AT438"/>
      <c r="AU438"/>
      <c r="AV438"/>
      <c r="AW438"/>
      <c r="AX438"/>
      <c r="AY438"/>
      <c r="AZ438"/>
      <c r="BA438"/>
      <c r="BB438"/>
      <c r="BC438"/>
      <c r="BO438"/>
      <c r="BP438"/>
      <c r="BQ438"/>
      <c r="BR438"/>
      <c r="BS438"/>
      <c r="BT438"/>
      <c r="BU438"/>
      <c r="BV438"/>
      <c r="BW438"/>
      <c r="BX438"/>
      <c r="BY438"/>
    </row>
    <row r="439" spans="23:77" x14ac:dyDescent="0.35">
      <c r="W439"/>
      <c r="X439"/>
      <c r="Y439"/>
      <c r="Z439"/>
      <c r="AA439"/>
      <c r="AB439"/>
      <c r="AC439"/>
      <c r="AD439"/>
      <c r="AE439"/>
      <c r="AF439"/>
      <c r="AG439"/>
      <c r="AS439"/>
      <c r="AT439"/>
      <c r="AU439"/>
      <c r="AV439"/>
      <c r="AW439"/>
      <c r="AX439"/>
      <c r="AY439"/>
      <c r="AZ439"/>
      <c r="BA439"/>
      <c r="BB439"/>
      <c r="BC439"/>
      <c r="BO439"/>
      <c r="BP439"/>
      <c r="BQ439"/>
      <c r="BR439"/>
      <c r="BS439"/>
      <c r="BT439"/>
      <c r="BU439"/>
      <c r="BV439"/>
      <c r="BW439"/>
      <c r="BX439"/>
      <c r="BY439"/>
    </row>
    <row r="440" spans="23:77" x14ac:dyDescent="0.35">
      <c r="AS440"/>
      <c r="AT440"/>
      <c r="AU440"/>
      <c r="AV440"/>
      <c r="AW440"/>
      <c r="AX440"/>
      <c r="AY440"/>
      <c r="AZ440"/>
      <c r="BA440"/>
      <c r="BB440"/>
      <c r="BC440"/>
      <c r="BO440"/>
      <c r="BP440"/>
      <c r="BQ440"/>
      <c r="BR440"/>
      <c r="BS440"/>
      <c r="BT440"/>
      <c r="BU440"/>
      <c r="BV440"/>
      <c r="BW440"/>
      <c r="BX440"/>
      <c r="BY440"/>
    </row>
    <row r="441" spans="23:77" x14ac:dyDescent="0.35">
      <c r="AS441"/>
      <c r="AT441"/>
      <c r="AU441"/>
      <c r="AV441"/>
      <c r="AW441"/>
      <c r="AX441"/>
      <c r="AY441"/>
      <c r="AZ441"/>
      <c r="BA441"/>
      <c r="BB441"/>
      <c r="BC441"/>
      <c r="BO441"/>
      <c r="BP441"/>
      <c r="BQ441"/>
      <c r="BR441"/>
      <c r="BS441"/>
      <c r="BT441"/>
      <c r="BU441"/>
      <c r="BV441"/>
      <c r="BW441"/>
      <c r="BX441"/>
      <c r="BY441"/>
    </row>
    <row r="442" spans="23:77" x14ac:dyDescent="0.35">
      <c r="AS442"/>
      <c r="AT442"/>
      <c r="AU442"/>
      <c r="AV442"/>
      <c r="AW442"/>
      <c r="AX442"/>
      <c r="AY442"/>
      <c r="AZ442"/>
      <c r="BA442"/>
      <c r="BB442"/>
      <c r="BC442"/>
      <c r="BO442"/>
      <c r="BP442"/>
      <c r="BQ442"/>
      <c r="BR442"/>
      <c r="BS442"/>
      <c r="BT442"/>
      <c r="BU442"/>
      <c r="BV442"/>
      <c r="BW442"/>
      <c r="BX442"/>
      <c r="BY442"/>
    </row>
    <row r="443" spans="23:77" x14ac:dyDescent="0.35">
      <c r="AS443"/>
      <c r="AT443"/>
      <c r="AU443"/>
      <c r="AV443"/>
      <c r="AW443"/>
      <c r="AX443"/>
      <c r="AY443"/>
      <c r="AZ443"/>
      <c r="BA443"/>
      <c r="BB443"/>
      <c r="BC443"/>
      <c r="BO443"/>
      <c r="BP443"/>
      <c r="BQ443"/>
      <c r="BR443"/>
      <c r="BS443"/>
      <c r="BT443"/>
      <c r="BU443"/>
      <c r="BV443"/>
      <c r="BW443"/>
      <c r="BX443"/>
      <c r="BY443"/>
    </row>
    <row r="444" spans="23:77" x14ac:dyDescent="0.35">
      <c r="AS444"/>
      <c r="AT444"/>
      <c r="AU444"/>
      <c r="AV444"/>
      <c r="AW444"/>
      <c r="AX444"/>
      <c r="AY444"/>
      <c r="AZ444"/>
      <c r="BA444"/>
      <c r="BB444"/>
      <c r="BC444"/>
      <c r="BO444"/>
      <c r="BP444"/>
      <c r="BQ444"/>
      <c r="BR444"/>
      <c r="BS444"/>
      <c r="BT444"/>
      <c r="BU444"/>
      <c r="BV444"/>
      <c r="BW444"/>
      <c r="BX444"/>
      <c r="BY444"/>
    </row>
    <row r="445" spans="23:77" x14ac:dyDescent="0.35">
      <c r="AS445"/>
      <c r="AT445"/>
      <c r="AU445"/>
      <c r="AV445"/>
      <c r="AW445"/>
      <c r="AX445"/>
      <c r="AY445"/>
      <c r="AZ445"/>
      <c r="BA445"/>
      <c r="BB445"/>
      <c r="BC445"/>
      <c r="BO445"/>
      <c r="BP445"/>
      <c r="BQ445"/>
      <c r="BR445"/>
      <c r="BS445"/>
      <c r="BT445"/>
      <c r="BU445"/>
      <c r="BV445"/>
      <c r="BW445"/>
      <c r="BX445"/>
      <c r="BY445"/>
    </row>
    <row r="446" spans="23:77" x14ac:dyDescent="0.35">
      <c r="AS446"/>
      <c r="AT446"/>
      <c r="AU446"/>
      <c r="AV446"/>
      <c r="AW446"/>
      <c r="AX446"/>
      <c r="AY446"/>
      <c r="AZ446"/>
      <c r="BA446"/>
      <c r="BB446"/>
      <c r="BC446"/>
      <c r="BO446"/>
      <c r="BP446"/>
      <c r="BQ446"/>
      <c r="BR446"/>
      <c r="BS446"/>
      <c r="BT446"/>
      <c r="BU446"/>
      <c r="BV446"/>
      <c r="BW446"/>
      <c r="BX446"/>
      <c r="BY446"/>
    </row>
    <row r="447" spans="23:77" x14ac:dyDescent="0.35">
      <c r="AS447"/>
      <c r="AT447"/>
      <c r="AU447"/>
      <c r="AV447"/>
      <c r="AW447"/>
      <c r="AX447"/>
      <c r="AY447"/>
      <c r="AZ447"/>
      <c r="BA447"/>
      <c r="BB447"/>
      <c r="BC447"/>
      <c r="BO447"/>
      <c r="BP447"/>
      <c r="BQ447"/>
      <c r="BR447"/>
      <c r="BS447"/>
      <c r="BT447"/>
      <c r="BU447"/>
      <c r="BV447"/>
      <c r="BW447"/>
      <c r="BX447"/>
      <c r="BY447"/>
    </row>
    <row r="448" spans="23:77" x14ac:dyDescent="0.35">
      <c r="AS448"/>
      <c r="AT448"/>
      <c r="AU448"/>
      <c r="AV448"/>
      <c r="AW448"/>
      <c r="AX448"/>
      <c r="AY448"/>
      <c r="AZ448"/>
      <c r="BA448"/>
      <c r="BB448"/>
      <c r="BC448"/>
      <c r="BO448"/>
      <c r="BP448"/>
      <c r="BQ448"/>
      <c r="BR448"/>
      <c r="BS448"/>
      <c r="BT448"/>
      <c r="BU448"/>
      <c r="BV448"/>
      <c r="BW448"/>
      <c r="BX448"/>
      <c r="BY448"/>
    </row>
    <row r="449" spans="45:77" x14ac:dyDescent="0.35">
      <c r="AS449"/>
      <c r="AT449"/>
      <c r="AU449"/>
      <c r="AV449"/>
      <c r="AW449"/>
      <c r="AX449"/>
      <c r="AY449"/>
      <c r="AZ449"/>
      <c r="BA449"/>
      <c r="BB449"/>
      <c r="BC449"/>
      <c r="BO449"/>
      <c r="BP449"/>
      <c r="BQ449"/>
      <c r="BR449"/>
      <c r="BS449"/>
      <c r="BT449"/>
      <c r="BU449"/>
      <c r="BV449"/>
      <c r="BW449"/>
      <c r="BX449"/>
      <c r="BY449"/>
    </row>
    <row r="450" spans="45:77" x14ac:dyDescent="0.35">
      <c r="AS450"/>
      <c r="AT450"/>
      <c r="AU450"/>
      <c r="AV450"/>
      <c r="AW450"/>
      <c r="AX450"/>
      <c r="AY450"/>
      <c r="AZ450"/>
      <c r="BA450"/>
      <c r="BB450"/>
      <c r="BC450"/>
      <c r="BO450"/>
      <c r="BP450"/>
      <c r="BQ450"/>
      <c r="BR450"/>
      <c r="BS450"/>
      <c r="BT450"/>
      <c r="BU450"/>
      <c r="BV450"/>
      <c r="BW450"/>
      <c r="BX450"/>
      <c r="BY450"/>
    </row>
    <row r="451" spans="45:77" x14ac:dyDescent="0.35">
      <c r="AS451"/>
      <c r="AT451"/>
      <c r="AU451"/>
      <c r="AV451"/>
      <c r="AW451"/>
      <c r="AX451"/>
      <c r="AY451"/>
      <c r="AZ451"/>
      <c r="BA451"/>
      <c r="BB451"/>
      <c r="BC451"/>
      <c r="BO451"/>
      <c r="BP451"/>
      <c r="BQ451"/>
      <c r="BR451"/>
      <c r="BS451"/>
      <c r="BT451"/>
      <c r="BU451"/>
      <c r="BV451"/>
      <c r="BW451"/>
      <c r="BX451"/>
      <c r="BY451"/>
    </row>
    <row r="452" spans="45:77" x14ac:dyDescent="0.35">
      <c r="AS452"/>
      <c r="AT452"/>
      <c r="AU452"/>
      <c r="AV452"/>
      <c r="AW452"/>
      <c r="AX452"/>
      <c r="AY452"/>
      <c r="AZ452"/>
      <c r="BA452"/>
      <c r="BB452"/>
      <c r="BC452"/>
      <c r="BO452"/>
      <c r="BP452"/>
      <c r="BQ452"/>
      <c r="BR452"/>
      <c r="BS452"/>
      <c r="BT452"/>
      <c r="BU452"/>
      <c r="BV452"/>
      <c r="BW452"/>
      <c r="BX452"/>
      <c r="BY452"/>
    </row>
    <row r="453" spans="45:77" x14ac:dyDescent="0.35">
      <c r="AS453"/>
      <c r="AT453"/>
      <c r="AU453"/>
      <c r="AV453"/>
      <c r="AW453"/>
      <c r="AX453"/>
      <c r="AY453"/>
      <c r="AZ453"/>
      <c r="BA453"/>
      <c r="BB453"/>
      <c r="BC453"/>
      <c r="BO453"/>
      <c r="BP453"/>
      <c r="BQ453"/>
      <c r="BR453"/>
      <c r="BS453"/>
      <c r="BT453"/>
      <c r="BU453"/>
      <c r="BV453"/>
      <c r="BW453"/>
      <c r="BX453"/>
      <c r="BY453"/>
    </row>
    <row r="454" spans="45:77" x14ac:dyDescent="0.35">
      <c r="AS454"/>
      <c r="AT454"/>
      <c r="AU454"/>
      <c r="AV454"/>
      <c r="AW454"/>
      <c r="AX454"/>
      <c r="AY454"/>
      <c r="AZ454"/>
      <c r="BA454"/>
      <c r="BB454"/>
      <c r="BC454"/>
      <c r="BO454"/>
      <c r="BP454"/>
      <c r="BQ454"/>
      <c r="BR454"/>
      <c r="BS454"/>
      <c r="BT454"/>
      <c r="BU454"/>
      <c r="BV454"/>
      <c r="BW454"/>
      <c r="BX454"/>
      <c r="BY454"/>
    </row>
    <row r="455" spans="45:77" x14ac:dyDescent="0.35">
      <c r="AS455"/>
      <c r="AT455"/>
      <c r="AU455"/>
      <c r="AV455"/>
      <c r="AW455"/>
      <c r="AX455"/>
      <c r="AY455"/>
      <c r="AZ455"/>
      <c r="BA455"/>
      <c r="BB455"/>
      <c r="BC455"/>
      <c r="BO455"/>
      <c r="BP455"/>
      <c r="BQ455"/>
      <c r="BR455"/>
      <c r="BS455"/>
      <c r="BT455"/>
      <c r="BU455"/>
      <c r="BV455"/>
      <c r="BW455"/>
      <c r="BX455"/>
      <c r="BY455"/>
    </row>
    <row r="456" spans="45:77" x14ac:dyDescent="0.35">
      <c r="AS456"/>
      <c r="AT456"/>
      <c r="AU456"/>
      <c r="AV456"/>
      <c r="AW456"/>
      <c r="AX456"/>
      <c r="AY456"/>
      <c r="AZ456"/>
      <c r="BA456"/>
      <c r="BB456"/>
      <c r="BC456"/>
      <c r="BO456"/>
      <c r="BP456"/>
      <c r="BQ456"/>
      <c r="BR456"/>
      <c r="BS456"/>
      <c r="BT456"/>
      <c r="BU456"/>
      <c r="BV456"/>
      <c r="BW456"/>
      <c r="BX456"/>
      <c r="BY456"/>
    </row>
    <row r="457" spans="45:77" x14ac:dyDescent="0.35">
      <c r="AS457"/>
      <c r="AT457"/>
      <c r="AU457"/>
      <c r="AV457"/>
      <c r="AW457"/>
      <c r="AX457"/>
      <c r="AY457"/>
      <c r="AZ457"/>
      <c r="BA457"/>
      <c r="BB457"/>
      <c r="BC457"/>
      <c r="BO457"/>
      <c r="BP457"/>
      <c r="BQ457"/>
      <c r="BR457"/>
      <c r="BS457"/>
      <c r="BT457"/>
      <c r="BU457"/>
      <c r="BV457"/>
      <c r="BW457"/>
      <c r="BX457"/>
      <c r="BY457"/>
    </row>
    <row r="458" spans="45:77" x14ac:dyDescent="0.35">
      <c r="AS458"/>
      <c r="AT458"/>
      <c r="AU458"/>
      <c r="AV458"/>
      <c r="AW458"/>
      <c r="AX458"/>
      <c r="AY458"/>
      <c r="AZ458"/>
      <c r="BA458"/>
      <c r="BB458"/>
      <c r="BC458"/>
      <c r="BO458"/>
      <c r="BP458"/>
      <c r="BQ458"/>
      <c r="BR458"/>
      <c r="BS458"/>
      <c r="BT458"/>
      <c r="BU458"/>
      <c r="BV458"/>
      <c r="BW458"/>
      <c r="BX458"/>
      <c r="BY458"/>
    </row>
    <row r="459" spans="45:77" x14ac:dyDescent="0.35">
      <c r="AS459"/>
      <c r="AT459"/>
      <c r="AU459"/>
      <c r="AV459"/>
      <c r="AW459"/>
      <c r="AX459"/>
      <c r="AY459"/>
      <c r="AZ459"/>
      <c r="BA459"/>
      <c r="BB459"/>
      <c r="BC459"/>
      <c r="BO459"/>
      <c r="BP459"/>
      <c r="BQ459"/>
      <c r="BR459"/>
      <c r="BS459"/>
      <c r="BT459"/>
      <c r="BU459"/>
      <c r="BV459"/>
      <c r="BW459"/>
      <c r="BX459"/>
      <c r="BY459"/>
    </row>
    <row r="460" spans="45:77" x14ac:dyDescent="0.35">
      <c r="AS460"/>
      <c r="AT460"/>
      <c r="AU460"/>
      <c r="AV460"/>
      <c r="AW460"/>
      <c r="AX460"/>
      <c r="AY460"/>
      <c r="AZ460"/>
      <c r="BA460"/>
      <c r="BB460"/>
      <c r="BC460"/>
      <c r="BO460"/>
      <c r="BP460"/>
      <c r="BQ460"/>
      <c r="BR460"/>
      <c r="BS460"/>
      <c r="BT460"/>
      <c r="BU460"/>
      <c r="BV460"/>
      <c r="BW460"/>
      <c r="BX460"/>
      <c r="BY460"/>
    </row>
    <row r="461" spans="45:77" x14ac:dyDescent="0.35">
      <c r="AS461"/>
      <c r="AT461"/>
      <c r="AU461"/>
      <c r="AV461"/>
      <c r="AW461"/>
      <c r="AX461"/>
      <c r="AY461"/>
      <c r="AZ461"/>
      <c r="BA461"/>
      <c r="BB461"/>
      <c r="BC461"/>
      <c r="BO461"/>
      <c r="BP461"/>
      <c r="BQ461"/>
      <c r="BR461"/>
      <c r="BS461"/>
      <c r="BT461"/>
      <c r="BU461"/>
      <c r="BV461"/>
      <c r="BW461"/>
      <c r="BX461"/>
      <c r="BY461"/>
    </row>
    <row r="462" spans="45:77" x14ac:dyDescent="0.35">
      <c r="AS462"/>
      <c r="AT462"/>
      <c r="AU462"/>
      <c r="AV462"/>
      <c r="AW462"/>
      <c r="AX462"/>
      <c r="AY462"/>
      <c r="AZ462"/>
      <c r="BA462"/>
      <c r="BB462"/>
      <c r="BC462"/>
      <c r="BO462"/>
      <c r="BP462"/>
      <c r="BQ462"/>
      <c r="BR462"/>
      <c r="BS462"/>
      <c r="BT462"/>
      <c r="BU462"/>
      <c r="BV462"/>
      <c r="BW462"/>
      <c r="BX462"/>
      <c r="BY462"/>
    </row>
    <row r="463" spans="45:77" x14ac:dyDescent="0.35">
      <c r="AS463"/>
      <c r="AT463"/>
      <c r="AU463"/>
      <c r="AV463"/>
      <c r="AW463"/>
      <c r="AX463"/>
      <c r="AY463"/>
      <c r="AZ463"/>
      <c r="BA463"/>
      <c r="BB463"/>
      <c r="BC463"/>
      <c r="BO463"/>
      <c r="BP463"/>
      <c r="BQ463"/>
      <c r="BR463"/>
      <c r="BS463"/>
      <c r="BT463"/>
      <c r="BU463"/>
      <c r="BV463"/>
      <c r="BW463"/>
      <c r="BX463"/>
      <c r="BY463"/>
    </row>
    <row r="464" spans="45:77" x14ac:dyDescent="0.35">
      <c r="AS464"/>
      <c r="AT464"/>
      <c r="AU464"/>
      <c r="AV464"/>
      <c r="AW464"/>
      <c r="AX464"/>
      <c r="AY464"/>
      <c r="AZ464"/>
      <c r="BA464"/>
      <c r="BB464"/>
      <c r="BC464"/>
      <c r="BO464"/>
      <c r="BP464"/>
      <c r="BQ464"/>
      <c r="BR464"/>
      <c r="BS464"/>
      <c r="BT464"/>
      <c r="BU464"/>
      <c r="BV464"/>
      <c r="BW464"/>
      <c r="BX464"/>
      <c r="BY464"/>
    </row>
    <row r="465" spans="45:77" x14ac:dyDescent="0.35">
      <c r="AS465"/>
      <c r="AT465"/>
      <c r="AU465"/>
      <c r="AV465"/>
      <c r="AW465"/>
      <c r="AX465"/>
      <c r="AY465"/>
      <c r="AZ465"/>
      <c r="BA465"/>
      <c r="BB465"/>
      <c r="BC465"/>
      <c r="BO465"/>
      <c r="BP465"/>
      <c r="BQ465"/>
      <c r="BR465"/>
      <c r="BS465"/>
      <c r="BT465"/>
      <c r="BU465"/>
      <c r="BV465"/>
      <c r="BW465"/>
      <c r="BX465"/>
      <c r="BY465"/>
    </row>
    <row r="466" spans="45:77" x14ac:dyDescent="0.35">
      <c r="AS466"/>
      <c r="AT466"/>
      <c r="AU466"/>
      <c r="AV466"/>
      <c r="AW466"/>
      <c r="AX466"/>
      <c r="AY466"/>
      <c r="AZ466"/>
      <c r="BA466"/>
      <c r="BB466"/>
      <c r="BC466"/>
      <c r="BO466"/>
      <c r="BP466"/>
      <c r="BQ466"/>
      <c r="BR466"/>
      <c r="BS466"/>
      <c r="BT466"/>
      <c r="BU466"/>
      <c r="BV466"/>
      <c r="BW466"/>
      <c r="BX466"/>
      <c r="BY466"/>
    </row>
    <row r="467" spans="45:77" x14ac:dyDescent="0.35">
      <c r="AS467"/>
      <c r="AT467"/>
      <c r="AU467"/>
      <c r="AV467"/>
      <c r="AW467"/>
      <c r="AX467"/>
      <c r="AY467"/>
      <c r="AZ467"/>
      <c r="BA467"/>
      <c r="BB467"/>
      <c r="BC467"/>
      <c r="BO467"/>
      <c r="BP467"/>
      <c r="BQ467"/>
      <c r="BR467"/>
      <c r="BS467"/>
      <c r="BT467"/>
      <c r="BU467"/>
      <c r="BV467"/>
      <c r="BW467"/>
      <c r="BX467"/>
      <c r="BY467"/>
    </row>
    <row r="468" spans="45:77" x14ac:dyDescent="0.35">
      <c r="AS468"/>
      <c r="AT468"/>
      <c r="AU468"/>
      <c r="AV468"/>
      <c r="AW468"/>
      <c r="AX468"/>
      <c r="AY468"/>
      <c r="AZ468"/>
      <c r="BA468"/>
      <c r="BB468"/>
      <c r="BC468"/>
      <c r="BO468"/>
      <c r="BP468"/>
      <c r="BQ468"/>
      <c r="BR468"/>
      <c r="BS468"/>
      <c r="BT468"/>
      <c r="BU468"/>
      <c r="BV468"/>
      <c r="BW468"/>
      <c r="BX468"/>
      <c r="BY468"/>
    </row>
    <row r="469" spans="45:77" x14ac:dyDescent="0.35">
      <c r="AS469"/>
      <c r="AT469"/>
      <c r="AU469"/>
      <c r="AV469"/>
      <c r="AW469"/>
      <c r="AX469"/>
      <c r="AY469"/>
      <c r="AZ469"/>
      <c r="BA469"/>
      <c r="BB469"/>
      <c r="BC469"/>
      <c r="BO469"/>
      <c r="BP469"/>
      <c r="BQ469"/>
      <c r="BR469"/>
      <c r="BS469"/>
      <c r="BT469"/>
      <c r="BU469"/>
      <c r="BV469"/>
      <c r="BW469"/>
      <c r="BX469"/>
      <c r="BY469"/>
    </row>
    <row r="470" spans="45:77" x14ac:dyDescent="0.35">
      <c r="AS470"/>
      <c r="AT470"/>
      <c r="AU470"/>
      <c r="AV470"/>
      <c r="AW470"/>
      <c r="AX470"/>
      <c r="AY470"/>
      <c r="AZ470"/>
      <c r="BA470"/>
      <c r="BB470"/>
      <c r="BC470"/>
      <c r="BO470"/>
      <c r="BP470"/>
      <c r="BQ470"/>
      <c r="BR470"/>
      <c r="BS470"/>
      <c r="BT470"/>
      <c r="BU470"/>
      <c r="BV470"/>
      <c r="BW470"/>
      <c r="BX470"/>
      <c r="BY470"/>
    </row>
    <row r="471" spans="45:77" x14ac:dyDescent="0.35">
      <c r="AS471"/>
      <c r="AT471"/>
      <c r="AU471"/>
      <c r="AV471"/>
      <c r="AW471"/>
      <c r="AX471"/>
      <c r="AY471"/>
      <c r="AZ471"/>
      <c r="BA471"/>
      <c r="BB471"/>
      <c r="BC471"/>
      <c r="BO471"/>
      <c r="BP471"/>
      <c r="BQ471"/>
      <c r="BR471"/>
      <c r="BS471"/>
      <c r="BT471"/>
      <c r="BU471"/>
      <c r="BV471"/>
      <c r="BW471"/>
      <c r="BX471"/>
      <c r="BY471"/>
    </row>
    <row r="472" spans="45:77" x14ac:dyDescent="0.35">
      <c r="AS472"/>
      <c r="AT472"/>
      <c r="AU472"/>
      <c r="AV472"/>
      <c r="AW472"/>
      <c r="AX472"/>
      <c r="AY472"/>
      <c r="AZ472"/>
      <c r="BA472"/>
      <c r="BB472"/>
      <c r="BC472"/>
      <c r="BO472"/>
      <c r="BP472"/>
      <c r="BQ472"/>
      <c r="BR472"/>
      <c r="BS472"/>
      <c r="BT472"/>
      <c r="BU472"/>
      <c r="BV472"/>
      <c r="BW472"/>
      <c r="BX472"/>
      <c r="BY472"/>
    </row>
    <row r="473" spans="45:77" x14ac:dyDescent="0.35">
      <c r="AS473"/>
      <c r="AT473"/>
      <c r="AU473"/>
      <c r="AV473"/>
      <c r="AW473"/>
      <c r="AX473"/>
      <c r="AY473"/>
      <c r="AZ473"/>
      <c r="BA473"/>
      <c r="BB473"/>
      <c r="BC473"/>
      <c r="BO473"/>
      <c r="BP473"/>
      <c r="BQ473"/>
      <c r="BR473"/>
      <c r="BS473"/>
      <c r="BT473"/>
      <c r="BU473"/>
      <c r="BV473"/>
      <c r="BW473"/>
      <c r="BX473"/>
      <c r="BY473"/>
    </row>
    <row r="474" spans="45:77" x14ac:dyDescent="0.35">
      <c r="AS474"/>
      <c r="AT474"/>
      <c r="AU474"/>
      <c r="AV474"/>
      <c r="AW474"/>
      <c r="AX474"/>
      <c r="AY474"/>
      <c r="AZ474"/>
      <c r="BA474"/>
      <c r="BB474"/>
      <c r="BC474"/>
      <c r="BO474"/>
      <c r="BP474"/>
      <c r="BQ474"/>
      <c r="BR474"/>
      <c r="BS474"/>
      <c r="BT474"/>
      <c r="BU474"/>
      <c r="BV474"/>
      <c r="BW474"/>
      <c r="BX474"/>
      <c r="BY474"/>
    </row>
    <row r="475" spans="45:77" x14ac:dyDescent="0.35">
      <c r="AS475"/>
      <c r="AT475"/>
      <c r="AU475"/>
      <c r="AV475"/>
      <c r="AW475"/>
      <c r="AX475"/>
      <c r="AY475"/>
      <c r="AZ475"/>
      <c r="BA475"/>
      <c r="BB475"/>
      <c r="BC475"/>
      <c r="BO475"/>
      <c r="BP475"/>
      <c r="BQ475"/>
      <c r="BR475"/>
      <c r="BS475"/>
      <c r="BT475"/>
      <c r="BU475"/>
      <c r="BV475"/>
      <c r="BW475"/>
      <c r="BX475"/>
      <c r="BY475"/>
    </row>
    <row r="476" spans="45:77" x14ac:dyDescent="0.35">
      <c r="AS476"/>
      <c r="AT476"/>
      <c r="AU476"/>
      <c r="AV476"/>
      <c r="AW476"/>
      <c r="AX476"/>
      <c r="AY476"/>
      <c r="AZ476"/>
      <c r="BA476"/>
      <c r="BB476"/>
      <c r="BC476"/>
      <c r="BO476"/>
      <c r="BP476"/>
      <c r="BQ476"/>
      <c r="BR476"/>
      <c r="BS476"/>
      <c r="BT476"/>
      <c r="BU476"/>
      <c r="BV476"/>
      <c r="BW476"/>
      <c r="BX476"/>
      <c r="BY476"/>
    </row>
    <row r="477" spans="45:77" x14ac:dyDescent="0.35">
      <c r="AS477"/>
      <c r="AT477"/>
      <c r="AU477"/>
      <c r="AV477"/>
      <c r="AW477"/>
      <c r="AX477"/>
      <c r="AY477"/>
      <c r="AZ477"/>
      <c r="BA477"/>
      <c r="BB477"/>
      <c r="BC477"/>
      <c r="BO477"/>
      <c r="BP477"/>
      <c r="BQ477"/>
      <c r="BR477"/>
      <c r="BS477"/>
      <c r="BT477"/>
      <c r="BU477"/>
      <c r="BV477"/>
      <c r="BW477"/>
      <c r="BX477"/>
      <c r="BY477"/>
    </row>
    <row r="478" spans="45:77" x14ac:dyDescent="0.35">
      <c r="AS478"/>
      <c r="AT478"/>
      <c r="AU478"/>
      <c r="AV478"/>
      <c r="AW478"/>
      <c r="AX478"/>
      <c r="AY478"/>
      <c r="AZ478"/>
      <c r="BA478"/>
      <c r="BB478"/>
      <c r="BC478"/>
      <c r="BO478"/>
      <c r="BP478"/>
      <c r="BQ478"/>
      <c r="BR478"/>
      <c r="BS478"/>
      <c r="BT478"/>
      <c r="BU478"/>
      <c r="BV478"/>
      <c r="BW478"/>
      <c r="BX478"/>
      <c r="BY478"/>
    </row>
    <row r="479" spans="45:77" x14ac:dyDescent="0.35">
      <c r="AS479"/>
      <c r="AT479"/>
      <c r="AU479"/>
      <c r="AV479"/>
      <c r="AW479"/>
      <c r="AX479"/>
      <c r="AY479"/>
      <c r="AZ479"/>
      <c r="BA479"/>
      <c r="BB479"/>
      <c r="BC479"/>
      <c r="BO479"/>
      <c r="BP479"/>
      <c r="BQ479"/>
      <c r="BR479"/>
      <c r="BS479"/>
      <c r="BT479"/>
      <c r="BU479"/>
      <c r="BV479"/>
      <c r="BW479"/>
      <c r="BX479"/>
      <c r="BY479"/>
    </row>
    <row r="480" spans="45:77" x14ac:dyDescent="0.35">
      <c r="AS480"/>
      <c r="AT480"/>
      <c r="AU480"/>
      <c r="AV480"/>
      <c r="AW480"/>
      <c r="AX480"/>
      <c r="AY480"/>
      <c r="AZ480"/>
      <c r="BA480"/>
      <c r="BB480"/>
      <c r="BC480"/>
      <c r="BO480"/>
      <c r="BP480"/>
      <c r="BQ480"/>
      <c r="BR480"/>
      <c r="BS480"/>
      <c r="BT480"/>
      <c r="BU480"/>
      <c r="BV480"/>
      <c r="BW480"/>
      <c r="BX480"/>
      <c r="BY480"/>
    </row>
    <row r="481" spans="45:77" x14ac:dyDescent="0.35">
      <c r="AS481"/>
      <c r="AT481"/>
      <c r="AU481"/>
      <c r="AV481"/>
      <c r="AW481"/>
      <c r="AX481"/>
      <c r="AY481"/>
      <c r="AZ481"/>
      <c r="BA481"/>
      <c r="BB481"/>
      <c r="BC481"/>
      <c r="BO481"/>
      <c r="BP481"/>
      <c r="BQ481"/>
      <c r="BR481"/>
      <c r="BS481"/>
      <c r="BT481"/>
      <c r="BU481"/>
      <c r="BV481"/>
      <c r="BW481"/>
      <c r="BX481"/>
      <c r="BY481"/>
    </row>
    <row r="482" spans="45:77" x14ac:dyDescent="0.35">
      <c r="AS482"/>
      <c r="AT482"/>
      <c r="AU482"/>
      <c r="AV482"/>
      <c r="AW482"/>
      <c r="AX482"/>
      <c r="AY482"/>
      <c r="AZ482"/>
      <c r="BA482"/>
      <c r="BB482"/>
      <c r="BC482"/>
      <c r="BO482"/>
      <c r="BP482"/>
      <c r="BQ482"/>
      <c r="BR482"/>
      <c r="BS482"/>
      <c r="BT482"/>
      <c r="BU482"/>
      <c r="BV482"/>
      <c r="BW482"/>
      <c r="BX482"/>
      <c r="BY482"/>
    </row>
    <row r="483" spans="45:77" x14ac:dyDescent="0.35">
      <c r="AS483"/>
      <c r="AT483"/>
      <c r="AU483"/>
      <c r="AV483"/>
      <c r="AW483"/>
      <c r="AX483"/>
      <c r="AY483"/>
      <c r="AZ483"/>
      <c r="BA483"/>
      <c r="BB483"/>
      <c r="BC483"/>
      <c r="BO483"/>
      <c r="BP483"/>
      <c r="BQ483"/>
      <c r="BR483"/>
      <c r="BS483"/>
      <c r="BT483"/>
      <c r="BU483"/>
      <c r="BV483"/>
      <c r="BW483"/>
      <c r="BX483"/>
      <c r="BY483"/>
    </row>
    <row r="484" spans="45:77" x14ac:dyDescent="0.35">
      <c r="AS484"/>
      <c r="AT484"/>
      <c r="AU484"/>
      <c r="AV484"/>
      <c r="AW484"/>
      <c r="AX484"/>
      <c r="AY484"/>
      <c r="AZ484"/>
      <c r="BA484"/>
      <c r="BB484"/>
      <c r="BC484"/>
      <c r="BO484"/>
      <c r="BP484"/>
      <c r="BQ484"/>
      <c r="BR484"/>
      <c r="BS484"/>
      <c r="BT484"/>
      <c r="BU484"/>
      <c r="BV484"/>
      <c r="BW484"/>
      <c r="BX484"/>
      <c r="BY484"/>
    </row>
    <row r="485" spans="45:77" x14ac:dyDescent="0.35">
      <c r="AS485"/>
      <c r="AT485"/>
      <c r="AU485"/>
      <c r="AV485"/>
      <c r="AW485"/>
      <c r="AX485"/>
      <c r="AY485"/>
      <c r="AZ485"/>
      <c r="BA485"/>
      <c r="BB485"/>
      <c r="BC485"/>
      <c r="BO485"/>
      <c r="BP485"/>
      <c r="BQ485"/>
      <c r="BR485"/>
      <c r="BS485"/>
      <c r="BT485"/>
      <c r="BU485"/>
      <c r="BV485"/>
      <c r="BW485"/>
      <c r="BX485"/>
      <c r="BY485"/>
    </row>
    <row r="486" spans="45:77" x14ac:dyDescent="0.35">
      <c r="AS486"/>
      <c r="AT486"/>
      <c r="AU486"/>
      <c r="AV486"/>
      <c r="AW486"/>
      <c r="AX486"/>
      <c r="AY486"/>
      <c r="AZ486"/>
      <c r="BA486"/>
      <c r="BB486"/>
      <c r="BC486"/>
      <c r="BO486"/>
      <c r="BP486"/>
      <c r="BQ486"/>
      <c r="BR486"/>
      <c r="BS486"/>
      <c r="BT486"/>
      <c r="BU486"/>
      <c r="BV486"/>
      <c r="BW486"/>
      <c r="BX486"/>
      <c r="BY486"/>
    </row>
    <row r="487" spans="45:77" x14ac:dyDescent="0.35">
      <c r="AS487"/>
      <c r="AT487"/>
      <c r="AU487"/>
      <c r="AV487"/>
      <c r="AW487"/>
      <c r="AX487"/>
      <c r="AY487"/>
      <c r="AZ487"/>
      <c r="BA487"/>
      <c r="BB487"/>
      <c r="BC487"/>
      <c r="BO487"/>
      <c r="BP487"/>
      <c r="BQ487"/>
      <c r="BR487"/>
      <c r="BS487"/>
      <c r="BT487"/>
      <c r="BU487"/>
      <c r="BV487"/>
      <c r="BW487"/>
      <c r="BX487"/>
      <c r="BY487"/>
    </row>
    <row r="488" spans="45:77" x14ac:dyDescent="0.35">
      <c r="AS488"/>
      <c r="AT488"/>
      <c r="AU488"/>
      <c r="AV488"/>
      <c r="AW488"/>
      <c r="AX488"/>
      <c r="AY488"/>
      <c r="AZ488"/>
      <c r="BA488"/>
      <c r="BB488"/>
      <c r="BC488"/>
      <c r="BO488"/>
      <c r="BP488"/>
      <c r="BQ488"/>
      <c r="BR488"/>
      <c r="BS488"/>
      <c r="BT488"/>
      <c r="BU488"/>
      <c r="BV488"/>
      <c r="BW488"/>
      <c r="BX488"/>
      <c r="BY488"/>
    </row>
    <row r="489" spans="45:77" x14ac:dyDescent="0.35">
      <c r="AS489"/>
      <c r="AT489"/>
      <c r="AU489"/>
      <c r="AV489"/>
      <c r="AW489"/>
      <c r="AX489"/>
      <c r="AY489"/>
      <c r="AZ489"/>
      <c r="BA489"/>
      <c r="BB489"/>
      <c r="BC489"/>
      <c r="BO489"/>
      <c r="BP489"/>
      <c r="BQ489"/>
      <c r="BR489"/>
      <c r="BS489"/>
      <c r="BT489"/>
      <c r="BU489"/>
      <c r="BV489"/>
      <c r="BW489"/>
      <c r="BX489"/>
      <c r="BY489"/>
    </row>
    <row r="490" spans="45:77" x14ac:dyDescent="0.35">
      <c r="AS490"/>
      <c r="AT490"/>
      <c r="AU490"/>
      <c r="AV490"/>
      <c r="AW490"/>
      <c r="AX490"/>
      <c r="AY490"/>
      <c r="AZ490"/>
      <c r="BA490"/>
      <c r="BB490"/>
      <c r="BC490"/>
      <c r="BO490"/>
      <c r="BP490"/>
      <c r="BQ490"/>
      <c r="BR490"/>
      <c r="BS490"/>
      <c r="BT490"/>
      <c r="BU490"/>
      <c r="BV490"/>
      <c r="BW490"/>
      <c r="BX490"/>
      <c r="BY490"/>
    </row>
    <row r="491" spans="45:77" x14ac:dyDescent="0.35">
      <c r="AS491"/>
      <c r="AT491"/>
      <c r="AU491"/>
      <c r="AV491"/>
      <c r="AW491"/>
      <c r="AX491"/>
      <c r="AY491"/>
      <c r="AZ491"/>
      <c r="BA491"/>
      <c r="BB491"/>
      <c r="BC491"/>
      <c r="BO491"/>
      <c r="BP491"/>
      <c r="BQ491"/>
      <c r="BR491"/>
      <c r="BS491"/>
      <c r="BT491"/>
      <c r="BU491"/>
      <c r="BV491"/>
      <c r="BW491"/>
      <c r="BX491"/>
      <c r="BY491"/>
    </row>
    <row r="492" spans="45:77" x14ac:dyDescent="0.35">
      <c r="AS492"/>
      <c r="AT492"/>
      <c r="AU492"/>
      <c r="AV492"/>
      <c r="AW492"/>
      <c r="AX492"/>
      <c r="AY492"/>
      <c r="AZ492"/>
      <c r="BA492"/>
      <c r="BB492"/>
      <c r="BC492"/>
      <c r="BO492"/>
      <c r="BP492"/>
      <c r="BQ492"/>
      <c r="BR492"/>
      <c r="BS492"/>
      <c r="BT492"/>
      <c r="BU492"/>
      <c r="BV492"/>
      <c r="BW492"/>
      <c r="BX492"/>
      <c r="BY492"/>
    </row>
    <row r="493" spans="45:77" x14ac:dyDescent="0.35">
      <c r="AS493"/>
      <c r="AT493"/>
      <c r="AU493"/>
      <c r="AV493"/>
      <c r="AW493"/>
      <c r="AX493"/>
      <c r="AY493"/>
      <c r="AZ493"/>
      <c r="BA493"/>
      <c r="BB493"/>
      <c r="BC493"/>
      <c r="BO493"/>
      <c r="BP493"/>
      <c r="BQ493"/>
      <c r="BR493"/>
      <c r="BS493"/>
      <c r="BT493"/>
      <c r="BU493"/>
      <c r="BV493"/>
      <c r="BW493"/>
      <c r="BX493"/>
      <c r="BY493"/>
    </row>
    <row r="494" spans="45:77" x14ac:dyDescent="0.35">
      <c r="AS494"/>
      <c r="AT494"/>
      <c r="AU494"/>
      <c r="AV494"/>
      <c r="AW494"/>
      <c r="AX494"/>
      <c r="AY494"/>
      <c r="AZ494"/>
      <c r="BA494"/>
      <c r="BB494"/>
      <c r="BC494"/>
      <c r="BO494"/>
      <c r="BP494"/>
      <c r="BQ494"/>
      <c r="BR494"/>
      <c r="BS494"/>
      <c r="BT494"/>
      <c r="BU494"/>
      <c r="BV494"/>
      <c r="BW494"/>
      <c r="BX494"/>
      <c r="BY494"/>
    </row>
    <row r="495" spans="45:77" x14ac:dyDescent="0.35">
      <c r="AS495"/>
      <c r="AT495"/>
      <c r="AU495"/>
      <c r="AV495"/>
      <c r="AW495"/>
      <c r="AX495"/>
      <c r="AY495"/>
      <c r="AZ495"/>
      <c r="BA495"/>
      <c r="BB495"/>
      <c r="BC495"/>
      <c r="BO495"/>
      <c r="BP495"/>
      <c r="BQ495"/>
      <c r="BR495"/>
      <c r="BS495"/>
      <c r="BT495"/>
      <c r="BU495"/>
      <c r="BV495"/>
      <c r="BW495"/>
      <c r="BX495"/>
      <c r="BY495"/>
    </row>
    <row r="496" spans="45:77" x14ac:dyDescent="0.35">
      <c r="AS496"/>
      <c r="AT496"/>
      <c r="AU496"/>
      <c r="AV496"/>
      <c r="AW496"/>
      <c r="AX496"/>
      <c r="AY496"/>
      <c r="AZ496"/>
      <c r="BA496"/>
      <c r="BB496"/>
      <c r="BC496"/>
      <c r="BO496"/>
      <c r="BP496"/>
      <c r="BQ496"/>
      <c r="BR496"/>
      <c r="BS496"/>
      <c r="BT496"/>
      <c r="BU496"/>
      <c r="BV496"/>
      <c r="BW496"/>
      <c r="BX496"/>
      <c r="BY496"/>
    </row>
    <row r="497" spans="45:77" x14ac:dyDescent="0.35">
      <c r="AS497"/>
      <c r="AT497"/>
      <c r="AU497"/>
      <c r="AV497"/>
      <c r="AW497"/>
      <c r="AX497"/>
      <c r="AY497"/>
      <c r="AZ497"/>
      <c r="BA497"/>
      <c r="BB497"/>
      <c r="BC497"/>
      <c r="BO497"/>
      <c r="BP497"/>
      <c r="BQ497"/>
      <c r="BR497"/>
      <c r="BS497"/>
      <c r="BT497"/>
      <c r="BU497"/>
      <c r="BV497"/>
      <c r="BW497"/>
      <c r="BX497"/>
      <c r="BY497"/>
    </row>
    <row r="498" spans="45:77" x14ac:dyDescent="0.35">
      <c r="AS498"/>
      <c r="AT498"/>
      <c r="AU498"/>
      <c r="AV498"/>
      <c r="AW498"/>
      <c r="AX498"/>
      <c r="AY498"/>
      <c r="AZ498"/>
      <c r="BA498"/>
      <c r="BB498"/>
      <c r="BC498"/>
      <c r="BO498"/>
      <c r="BP498"/>
      <c r="BQ498"/>
      <c r="BR498"/>
      <c r="BS498"/>
      <c r="BT498"/>
      <c r="BU498"/>
      <c r="BV498"/>
      <c r="BW498"/>
      <c r="BX498"/>
      <c r="BY498"/>
    </row>
    <row r="499" spans="45:77" x14ac:dyDescent="0.35">
      <c r="AS499"/>
      <c r="AT499"/>
      <c r="AU499"/>
      <c r="AV499"/>
      <c r="AW499"/>
      <c r="AX499"/>
      <c r="AY499"/>
      <c r="AZ499"/>
      <c r="BA499"/>
      <c r="BB499"/>
      <c r="BC499"/>
      <c r="BO499"/>
      <c r="BP499"/>
      <c r="BQ499"/>
      <c r="BR499"/>
      <c r="BS499"/>
      <c r="BT499"/>
      <c r="BU499"/>
      <c r="BV499"/>
      <c r="BW499"/>
      <c r="BX499"/>
      <c r="BY499"/>
    </row>
    <row r="500" spans="45:77" x14ac:dyDescent="0.35">
      <c r="AS500"/>
      <c r="AT500"/>
      <c r="AU500"/>
      <c r="AV500"/>
      <c r="AW500"/>
      <c r="AX500"/>
      <c r="AY500"/>
      <c r="AZ500"/>
      <c r="BA500"/>
      <c r="BB500"/>
      <c r="BC500"/>
      <c r="BO500"/>
      <c r="BP500"/>
      <c r="BQ500"/>
      <c r="BR500"/>
      <c r="BS500"/>
      <c r="BT500"/>
      <c r="BU500"/>
      <c r="BV500"/>
      <c r="BW500"/>
      <c r="BX500"/>
      <c r="BY500"/>
    </row>
    <row r="501" spans="45:77" x14ac:dyDescent="0.35">
      <c r="AS501"/>
      <c r="AT501"/>
      <c r="AU501"/>
      <c r="AV501"/>
      <c r="AW501"/>
      <c r="AX501"/>
      <c r="AY501"/>
      <c r="AZ501"/>
      <c r="BA501"/>
      <c r="BB501"/>
      <c r="BC501"/>
      <c r="BO501"/>
      <c r="BP501"/>
      <c r="BQ501"/>
      <c r="BR501"/>
      <c r="BS501"/>
      <c r="BT501"/>
      <c r="BU501"/>
      <c r="BV501"/>
      <c r="BW501"/>
      <c r="BX501"/>
      <c r="BY501"/>
    </row>
    <row r="502" spans="45:77" x14ac:dyDescent="0.35">
      <c r="AS502"/>
      <c r="AT502"/>
      <c r="AU502"/>
      <c r="AV502"/>
      <c r="AW502"/>
      <c r="AX502"/>
      <c r="AY502"/>
      <c r="AZ502"/>
      <c r="BA502"/>
      <c r="BB502"/>
      <c r="BC502"/>
      <c r="BO502"/>
      <c r="BP502"/>
      <c r="BQ502"/>
      <c r="BR502"/>
      <c r="BS502"/>
      <c r="BT502"/>
      <c r="BU502"/>
      <c r="BV502"/>
      <c r="BW502"/>
      <c r="BX502"/>
      <c r="BY502"/>
    </row>
    <row r="503" spans="45:77" x14ac:dyDescent="0.35">
      <c r="AS503"/>
      <c r="AT503"/>
      <c r="AU503"/>
      <c r="AV503"/>
      <c r="AW503"/>
      <c r="AX503"/>
      <c r="AY503"/>
      <c r="AZ503"/>
      <c r="BA503"/>
      <c r="BB503"/>
      <c r="BC503"/>
      <c r="BO503"/>
      <c r="BP503"/>
      <c r="BQ503"/>
      <c r="BR503"/>
      <c r="BS503"/>
      <c r="BT503"/>
      <c r="BU503"/>
      <c r="BV503"/>
      <c r="BW503"/>
      <c r="BX503"/>
      <c r="BY503"/>
    </row>
    <row r="504" spans="45:77" x14ac:dyDescent="0.35">
      <c r="AS504"/>
      <c r="AT504"/>
      <c r="AU504"/>
      <c r="AV504"/>
      <c r="AW504"/>
      <c r="AX504"/>
      <c r="AY504"/>
      <c r="AZ504"/>
      <c r="BA504"/>
      <c r="BB504"/>
      <c r="BC504"/>
      <c r="BO504"/>
      <c r="BP504"/>
      <c r="BQ504"/>
      <c r="BR504"/>
      <c r="BS504"/>
      <c r="BT504"/>
      <c r="BU504"/>
      <c r="BV504"/>
      <c r="BW504"/>
      <c r="BX504"/>
      <c r="BY504"/>
    </row>
    <row r="505" spans="45:77" x14ac:dyDescent="0.35">
      <c r="AS505"/>
      <c r="AT505"/>
      <c r="AU505"/>
      <c r="AV505"/>
      <c r="AW505"/>
      <c r="AX505"/>
      <c r="AY505"/>
      <c r="AZ505"/>
      <c r="BA505"/>
      <c r="BB505"/>
      <c r="BC505"/>
      <c r="BO505"/>
      <c r="BP505"/>
      <c r="BQ505"/>
      <c r="BR505"/>
      <c r="BS505"/>
      <c r="BT505"/>
      <c r="BU505"/>
      <c r="BV505"/>
      <c r="BW505"/>
      <c r="BX505"/>
      <c r="BY505"/>
    </row>
    <row r="506" spans="45:77" x14ac:dyDescent="0.35">
      <c r="AS506"/>
      <c r="AT506"/>
      <c r="AU506"/>
      <c r="AV506"/>
      <c r="AW506"/>
      <c r="AX506"/>
      <c r="AY506"/>
      <c r="AZ506"/>
      <c r="BA506"/>
      <c r="BB506"/>
      <c r="BC506"/>
      <c r="BO506"/>
      <c r="BP506"/>
      <c r="BQ506"/>
      <c r="BR506"/>
      <c r="BS506"/>
      <c r="BT506"/>
      <c r="BU506"/>
      <c r="BV506"/>
      <c r="BW506"/>
      <c r="BX506"/>
      <c r="BY506"/>
    </row>
    <row r="507" spans="45:77" x14ac:dyDescent="0.35">
      <c r="AS507"/>
      <c r="AT507"/>
      <c r="AU507"/>
      <c r="AV507"/>
      <c r="AW507"/>
      <c r="AX507"/>
      <c r="AY507"/>
      <c r="AZ507"/>
      <c r="BA507"/>
      <c r="BB507"/>
      <c r="BC507"/>
      <c r="BO507"/>
      <c r="BP507"/>
      <c r="BQ507"/>
      <c r="BR507"/>
      <c r="BS507"/>
      <c r="BT507"/>
      <c r="BU507"/>
      <c r="BV507"/>
      <c r="BW507"/>
      <c r="BX507"/>
      <c r="BY507"/>
    </row>
    <row r="508" spans="45:77" x14ac:dyDescent="0.35">
      <c r="AS508"/>
      <c r="AT508"/>
      <c r="AU508"/>
      <c r="AV508"/>
      <c r="AW508"/>
      <c r="AX508"/>
      <c r="AY508"/>
      <c r="AZ508"/>
      <c r="BA508"/>
      <c r="BB508"/>
      <c r="BC508"/>
      <c r="BO508"/>
      <c r="BP508"/>
      <c r="BQ508"/>
      <c r="BR508"/>
      <c r="BS508"/>
      <c r="BT508"/>
      <c r="BU508"/>
      <c r="BV508"/>
      <c r="BW508"/>
      <c r="BX508"/>
      <c r="BY508"/>
    </row>
    <row r="509" spans="45:77" x14ac:dyDescent="0.35">
      <c r="AS509"/>
      <c r="AT509"/>
      <c r="AU509"/>
      <c r="AV509"/>
      <c r="AW509"/>
      <c r="AX509"/>
      <c r="AY509"/>
      <c r="AZ509"/>
      <c r="BA509"/>
      <c r="BB509"/>
      <c r="BC509"/>
      <c r="BO509"/>
      <c r="BP509"/>
      <c r="BQ509"/>
      <c r="BR509"/>
      <c r="BS509"/>
      <c r="BT509"/>
      <c r="BU509"/>
      <c r="BV509"/>
      <c r="BW509"/>
      <c r="BX509"/>
      <c r="BY509"/>
    </row>
    <row r="510" spans="45:77" x14ac:dyDescent="0.35">
      <c r="AS510"/>
      <c r="AT510"/>
      <c r="AU510"/>
      <c r="AV510"/>
      <c r="AW510"/>
      <c r="AX510"/>
      <c r="AY510"/>
      <c r="AZ510"/>
      <c r="BA510"/>
      <c r="BB510"/>
      <c r="BC510"/>
      <c r="BO510"/>
      <c r="BP510"/>
      <c r="BQ510"/>
      <c r="BR510"/>
      <c r="BS510"/>
      <c r="BT510"/>
      <c r="BU510"/>
      <c r="BV510"/>
      <c r="BW510"/>
      <c r="BX510"/>
      <c r="BY510"/>
    </row>
    <row r="511" spans="45:77" x14ac:dyDescent="0.35">
      <c r="AS511"/>
      <c r="AT511"/>
      <c r="AU511"/>
      <c r="AV511"/>
      <c r="AW511"/>
      <c r="AX511"/>
      <c r="AY511"/>
      <c r="AZ511"/>
      <c r="BA511"/>
      <c r="BB511"/>
      <c r="BC511"/>
      <c r="BO511"/>
      <c r="BP511"/>
      <c r="BQ511"/>
      <c r="BR511"/>
      <c r="BS511"/>
      <c r="BT511"/>
      <c r="BU511"/>
      <c r="BV511"/>
      <c r="BW511"/>
      <c r="BX511"/>
      <c r="BY511"/>
    </row>
    <row r="512" spans="45:77" x14ac:dyDescent="0.35">
      <c r="AS512"/>
      <c r="AT512"/>
      <c r="AU512"/>
      <c r="AV512"/>
      <c r="AW512"/>
      <c r="AX512"/>
      <c r="AY512"/>
      <c r="AZ512"/>
      <c r="BA512"/>
      <c r="BB512"/>
      <c r="BC512"/>
      <c r="BO512"/>
      <c r="BP512"/>
      <c r="BQ512"/>
      <c r="BR512"/>
      <c r="BS512"/>
      <c r="BT512"/>
      <c r="BU512"/>
      <c r="BV512"/>
      <c r="BW512"/>
      <c r="BX512"/>
      <c r="BY512"/>
    </row>
    <row r="513" spans="45:77" x14ac:dyDescent="0.35">
      <c r="AS513"/>
      <c r="AT513"/>
      <c r="AU513"/>
      <c r="AV513"/>
      <c r="AW513"/>
      <c r="AX513"/>
      <c r="AY513"/>
      <c r="AZ513"/>
      <c r="BA513"/>
      <c r="BB513"/>
      <c r="BC513"/>
      <c r="BO513"/>
      <c r="BP513"/>
      <c r="BQ513"/>
      <c r="BR513"/>
      <c r="BS513"/>
      <c r="BT513"/>
      <c r="BU513"/>
      <c r="BV513"/>
      <c r="BW513"/>
      <c r="BX513"/>
      <c r="BY513"/>
    </row>
    <row r="514" spans="45:77" x14ac:dyDescent="0.35">
      <c r="AS514"/>
      <c r="AT514"/>
      <c r="AU514"/>
      <c r="AV514"/>
      <c r="AW514"/>
      <c r="AX514"/>
      <c r="AY514"/>
      <c r="AZ514"/>
      <c r="BA514"/>
      <c r="BB514"/>
      <c r="BC514"/>
      <c r="BO514"/>
      <c r="BP514"/>
      <c r="BQ514"/>
      <c r="BR514"/>
      <c r="BS514"/>
      <c r="BT514"/>
      <c r="BU514"/>
      <c r="BV514"/>
      <c r="BW514"/>
      <c r="BX514"/>
      <c r="BY514"/>
    </row>
    <row r="515" spans="45:77" x14ac:dyDescent="0.35">
      <c r="AS515"/>
      <c r="AT515"/>
      <c r="AU515"/>
      <c r="AV515"/>
      <c r="AW515"/>
      <c r="AX515"/>
      <c r="AY515"/>
      <c r="AZ515"/>
      <c r="BA515"/>
      <c r="BB515"/>
      <c r="BC515"/>
      <c r="BO515"/>
      <c r="BP515"/>
      <c r="BQ515"/>
      <c r="BR515"/>
      <c r="BS515"/>
      <c r="BT515"/>
      <c r="BU515"/>
      <c r="BV515"/>
      <c r="BW515"/>
      <c r="BX515"/>
      <c r="BY515"/>
    </row>
    <row r="516" spans="45:77" x14ac:dyDescent="0.35">
      <c r="AS516"/>
      <c r="AT516"/>
      <c r="AU516"/>
      <c r="AV516"/>
      <c r="AW516"/>
      <c r="AX516"/>
      <c r="AY516"/>
      <c r="AZ516"/>
      <c r="BA516"/>
      <c r="BB516"/>
      <c r="BC516"/>
      <c r="BO516"/>
      <c r="BP516"/>
      <c r="BQ516"/>
      <c r="BR516"/>
      <c r="BS516"/>
      <c r="BT516"/>
      <c r="BU516"/>
      <c r="BV516"/>
      <c r="BW516"/>
      <c r="BX516"/>
      <c r="BY516"/>
    </row>
    <row r="517" spans="45:77" x14ac:dyDescent="0.35">
      <c r="AS517"/>
      <c r="AT517"/>
      <c r="AU517"/>
      <c r="AV517"/>
      <c r="AW517"/>
      <c r="AX517"/>
      <c r="AY517"/>
      <c r="AZ517"/>
      <c r="BA517"/>
      <c r="BB517"/>
      <c r="BC517"/>
      <c r="BO517"/>
      <c r="BP517"/>
      <c r="BQ517"/>
      <c r="BR517"/>
      <c r="BS517"/>
      <c r="BT517"/>
      <c r="BU517"/>
      <c r="BV517"/>
      <c r="BW517"/>
      <c r="BX517"/>
      <c r="BY517"/>
    </row>
    <row r="518" spans="45:77" x14ac:dyDescent="0.35">
      <c r="AS518"/>
      <c r="AT518"/>
      <c r="AU518"/>
      <c r="AV518"/>
      <c r="AW518"/>
      <c r="AX518"/>
      <c r="AY518"/>
      <c r="AZ518"/>
      <c r="BA518"/>
      <c r="BB518"/>
      <c r="BC518"/>
      <c r="BO518"/>
      <c r="BP518"/>
      <c r="BQ518"/>
      <c r="BR518"/>
      <c r="BS518"/>
      <c r="BT518"/>
      <c r="BU518"/>
      <c r="BV518"/>
      <c r="BW518"/>
      <c r="BX518"/>
      <c r="BY518"/>
    </row>
    <row r="519" spans="45:77" x14ac:dyDescent="0.35">
      <c r="AS519"/>
      <c r="AT519"/>
      <c r="AU519"/>
      <c r="AV519"/>
      <c r="AW519"/>
      <c r="AX519"/>
      <c r="AY519"/>
      <c r="AZ519"/>
      <c r="BA519"/>
      <c r="BB519"/>
      <c r="BC519"/>
      <c r="BO519"/>
      <c r="BP519"/>
      <c r="BQ519"/>
      <c r="BR519"/>
      <c r="BS519"/>
      <c r="BT519"/>
      <c r="BU519"/>
      <c r="BV519"/>
      <c r="BW519"/>
      <c r="BX519"/>
      <c r="BY519"/>
    </row>
    <row r="520" spans="45:77" x14ac:dyDescent="0.35">
      <c r="AS520"/>
      <c r="AT520"/>
      <c r="AU520"/>
      <c r="AV520"/>
      <c r="AW520"/>
      <c r="AX520"/>
      <c r="AY520"/>
      <c r="AZ520"/>
      <c r="BA520"/>
      <c r="BB520"/>
      <c r="BC520"/>
      <c r="BO520"/>
      <c r="BP520"/>
      <c r="BQ520"/>
      <c r="BR520"/>
      <c r="BS520"/>
      <c r="BT520"/>
      <c r="BU520"/>
      <c r="BV520"/>
      <c r="BW520"/>
      <c r="BX520"/>
      <c r="BY520"/>
    </row>
    <row r="521" spans="45:77" x14ac:dyDescent="0.35">
      <c r="AS521"/>
      <c r="AT521"/>
      <c r="AU521"/>
      <c r="AV521"/>
      <c r="AW521"/>
      <c r="AX521"/>
      <c r="AY521"/>
      <c r="AZ521"/>
      <c r="BA521"/>
      <c r="BB521"/>
      <c r="BC521"/>
      <c r="BO521"/>
      <c r="BP521"/>
      <c r="BQ521"/>
      <c r="BR521"/>
      <c r="BS521"/>
      <c r="BT521"/>
      <c r="BU521"/>
      <c r="BV521"/>
      <c r="BW521"/>
      <c r="BX521"/>
      <c r="BY521"/>
    </row>
    <row r="522" spans="45:77" x14ac:dyDescent="0.35">
      <c r="AS522"/>
      <c r="AT522"/>
      <c r="AU522"/>
      <c r="AV522"/>
      <c r="AW522"/>
      <c r="AX522"/>
      <c r="AY522"/>
      <c r="AZ522"/>
      <c r="BA522"/>
      <c r="BB522"/>
      <c r="BC522"/>
      <c r="BO522"/>
      <c r="BP522"/>
      <c r="BQ522"/>
      <c r="BR522"/>
      <c r="BS522"/>
      <c r="BT522"/>
      <c r="BU522"/>
      <c r="BV522"/>
      <c r="BW522"/>
      <c r="BX522"/>
      <c r="BY522"/>
    </row>
    <row r="523" spans="45:77" x14ac:dyDescent="0.35">
      <c r="AS523"/>
      <c r="AT523"/>
      <c r="AU523"/>
      <c r="AV523"/>
      <c r="AW523"/>
      <c r="AX523"/>
      <c r="AY523"/>
      <c r="AZ523"/>
      <c r="BA523"/>
      <c r="BB523"/>
      <c r="BC523"/>
      <c r="BO523"/>
      <c r="BP523"/>
      <c r="BQ523"/>
      <c r="BR523"/>
      <c r="BS523"/>
      <c r="BT523"/>
      <c r="BU523"/>
      <c r="BV523"/>
      <c r="BW523"/>
      <c r="BX523"/>
      <c r="BY523"/>
    </row>
    <row r="524" spans="45:77" x14ac:dyDescent="0.35">
      <c r="AS524"/>
      <c r="AT524"/>
      <c r="AU524"/>
      <c r="AV524"/>
      <c r="AW524"/>
      <c r="AX524"/>
      <c r="AY524"/>
      <c r="AZ524"/>
      <c r="BA524"/>
      <c r="BB524"/>
      <c r="BC524"/>
      <c r="BO524"/>
      <c r="BP524"/>
      <c r="BQ524"/>
      <c r="BR524"/>
      <c r="BS524"/>
      <c r="BT524"/>
      <c r="BU524"/>
      <c r="BV524"/>
      <c r="BW524"/>
      <c r="BX524"/>
      <c r="BY524"/>
    </row>
    <row r="525" spans="45:77" x14ac:dyDescent="0.35">
      <c r="AS525"/>
      <c r="AT525"/>
      <c r="AU525"/>
      <c r="AV525"/>
      <c r="AW525"/>
      <c r="AX525"/>
      <c r="AY525"/>
      <c r="AZ525"/>
      <c r="BA525"/>
      <c r="BB525"/>
      <c r="BC525"/>
      <c r="BO525"/>
      <c r="BP525"/>
      <c r="BQ525"/>
      <c r="BR525"/>
      <c r="BS525"/>
      <c r="BT525"/>
      <c r="BU525"/>
      <c r="BV525"/>
      <c r="BW525"/>
      <c r="BX525"/>
      <c r="BY525"/>
    </row>
    <row r="526" spans="45:77" x14ac:dyDescent="0.35">
      <c r="AS526"/>
      <c r="AT526"/>
      <c r="AU526"/>
      <c r="AV526"/>
      <c r="AW526"/>
      <c r="AX526"/>
      <c r="AY526"/>
      <c r="AZ526"/>
      <c r="BA526"/>
      <c r="BB526"/>
      <c r="BC526"/>
      <c r="BO526"/>
      <c r="BP526"/>
      <c r="BQ526"/>
      <c r="BR526"/>
      <c r="BS526"/>
      <c r="BT526"/>
      <c r="BU526"/>
      <c r="BV526"/>
      <c r="BW526"/>
      <c r="BX526"/>
      <c r="BY526"/>
    </row>
    <row r="527" spans="45:77" x14ac:dyDescent="0.35">
      <c r="AS527"/>
      <c r="AT527"/>
      <c r="AU527"/>
      <c r="AV527"/>
      <c r="AW527"/>
      <c r="AX527"/>
      <c r="AY527"/>
      <c r="AZ527"/>
      <c r="BA527"/>
      <c r="BB527"/>
      <c r="BC527"/>
      <c r="BO527"/>
      <c r="BP527"/>
      <c r="BQ527"/>
      <c r="BR527"/>
      <c r="BS527"/>
      <c r="BT527"/>
      <c r="BU527"/>
      <c r="BV527"/>
      <c r="BW527"/>
      <c r="BX527"/>
      <c r="BY527"/>
    </row>
    <row r="528" spans="45:77" x14ac:dyDescent="0.35">
      <c r="AS528"/>
      <c r="AT528"/>
      <c r="AU528"/>
      <c r="AV528"/>
      <c r="AW528"/>
      <c r="AX528"/>
      <c r="AY528"/>
      <c r="AZ528"/>
      <c r="BA528"/>
      <c r="BB528"/>
      <c r="BC528"/>
      <c r="BO528"/>
      <c r="BP528"/>
      <c r="BQ528"/>
      <c r="BR528"/>
      <c r="BS528"/>
      <c r="BT528"/>
      <c r="BU528"/>
      <c r="BV528"/>
      <c r="BW528"/>
      <c r="BX528"/>
      <c r="BY528"/>
    </row>
    <row r="529" spans="45:77" x14ac:dyDescent="0.35">
      <c r="AS529"/>
      <c r="AT529"/>
      <c r="AU529"/>
      <c r="AV529"/>
      <c r="AW529"/>
      <c r="AX529"/>
      <c r="AY529"/>
      <c r="AZ529"/>
      <c r="BA529"/>
      <c r="BB529"/>
      <c r="BC529"/>
      <c r="BO529"/>
      <c r="BP529"/>
      <c r="BQ529"/>
      <c r="BR529"/>
      <c r="BS529"/>
      <c r="BT529"/>
      <c r="BU529"/>
      <c r="BV529"/>
      <c r="BW529"/>
      <c r="BX529"/>
      <c r="BY529"/>
    </row>
    <row r="530" spans="45:77" x14ac:dyDescent="0.35">
      <c r="AS530"/>
      <c r="AT530"/>
      <c r="AU530"/>
      <c r="AV530"/>
      <c r="AW530"/>
      <c r="AX530"/>
      <c r="AY530"/>
      <c r="AZ530"/>
      <c r="BA530"/>
      <c r="BB530"/>
      <c r="BC530"/>
      <c r="BO530"/>
      <c r="BP530"/>
      <c r="BQ530"/>
      <c r="BR530"/>
      <c r="BS530"/>
      <c r="BT530"/>
      <c r="BU530"/>
      <c r="BV530"/>
      <c r="BW530"/>
      <c r="BX530"/>
      <c r="BY530"/>
    </row>
    <row r="531" spans="45:77" x14ac:dyDescent="0.35">
      <c r="AS531"/>
      <c r="AT531"/>
      <c r="AU531"/>
      <c r="AV531"/>
      <c r="AW531"/>
      <c r="AX531"/>
      <c r="AY531"/>
      <c r="AZ531"/>
      <c r="BA531"/>
      <c r="BB531"/>
      <c r="BC531"/>
      <c r="BO531"/>
      <c r="BP531"/>
      <c r="BQ531"/>
      <c r="BR531"/>
      <c r="BS531"/>
      <c r="BT531"/>
      <c r="BU531"/>
      <c r="BV531"/>
      <c r="BW531"/>
      <c r="BX531"/>
      <c r="BY531"/>
    </row>
    <row r="532" spans="45:77" x14ac:dyDescent="0.35">
      <c r="AS532"/>
      <c r="AT532"/>
      <c r="AU532"/>
      <c r="AV532"/>
      <c r="AW532"/>
      <c r="AX532"/>
      <c r="AY532"/>
      <c r="AZ532"/>
      <c r="BA532"/>
      <c r="BB532"/>
      <c r="BC532"/>
      <c r="BO532"/>
      <c r="BP532"/>
      <c r="BQ532"/>
      <c r="BR532"/>
      <c r="BS532"/>
      <c r="BT532"/>
      <c r="BU532"/>
      <c r="BV532"/>
      <c r="BW532"/>
      <c r="BX532"/>
      <c r="BY532"/>
    </row>
    <row r="533" spans="45:77" x14ac:dyDescent="0.35">
      <c r="AS533"/>
      <c r="AT533"/>
      <c r="AU533"/>
      <c r="AV533"/>
      <c r="AW533"/>
      <c r="AX533"/>
      <c r="AY533"/>
      <c r="AZ533"/>
      <c r="BA533"/>
      <c r="BB533"/>
      <c r="BC533"/>
      <c r="BO533"/>
      <c r="BP533"/>
      <c r="BQ533"/>
      <c r="BR533"/>
      <c r="BS533"/>
      <c r="BT533"/>
      <c r="BU533"/>
      <c r="BV533"/>
      <c r="BW533"/>
      <c r="BX533"/>
      <c r="BY533"/>
    </row>
    <row r="534" spans="45:77" x14ac:dyDescent="0.35">
      <c r="AS534"/>
      <c r="AT534"/>
      <c r="AU534"/>
      <c r="AV534"/>
      <c r="AW534"/>
      <c r="AX534"/>
      <c r="AY534"/>
      <c r="AZ534"/>
      <c r="BA534"/>
      <c r="BB534"/>
      <c r="BC534"/>
      <c r="BO534"/>
      <c r="BP534"/>
      <c r="BQ534"/>
      <c r="BR534"/>
      <c r="BS534"/>
      <c r="BT534"/>
      <c r="BU534"/>
      <c r="BV534"/>
      <c r="BW534"/>
      <c r="BX534"/>
      <c r="BY534"/>
    </row>
    <row r="535" spans="45:77" x14ac:dyDescent="0.35">
      <c r="AS535"/>
      <c r="AT535"/>
      <c r="AU535"/>
      <c r="AV535"/>
      <c r="AW535"/>
      <c r="AX535"/>
      <c r="AY535"/>
      <c r="AZ535"/>
      <c r="BA535"/>
      <c r="BB535"/>
      <c r="BC535"/>
      <c r="BO535"/>
      <c r="BP535"/>
      <c r="BQ535"/>
      <c r="BR535"/>
      <c r="BS535"/>
      <c r="BT535"/>
      <c r="BU535"/>
      <c r="BV535"/>
      <c r="BW535"/>
      <c r="BX535"/>
      <c r="BY535"/>
    </row>
    <row r="536" spans="45:77" x14ac:dyDescent="0.35">
      <c r="AS536"/>
      <c r="AT536"/>
      <c r="AU536"/>
      <c r="AV536"/>
      <c r="AW536"/>
      <c r="AX536"/>
      <c r="AY536"/>
      <c r="AZ536"/>
      <c r="BA536"/>
      <c r="BB536"/>
      <c r="BC536"/>
      <c r="BO536"/>
      <c r="BP536"/>
      <c r="BQ536"/>
      <c r="BR536"/>
      <c r="BS536"/>
      <c r="BT536"/>
      <c r="BU536"/>
      <c r="BV536"/>
      <c r="BW536"/>
      <c r="BX536"/>
      <c r="BY536"/>
    </row>
    <row r="537" spans="45:77" x14ac:dyDescent="0.35">
      <c r="AS537"/>
      <c r="AT537"/>
      <c r="AU537"/>
      <c r="AV537"/>
      <c r="AW537"/>
      <c r="AX537"/>
      <c r="AY537"/>
      <c r="AZ537"/>
      <c r="BA537"/>
      <c r="BB537"/>
      <c r="BC537"/>
      <c r="BO537"/>
      <c r="BP537"/>
      <c r="BQ537"/>
      <c r="BR537"/>
      <c r="BS537"/>
      <c r="BT537"/>
      <c r="BU537"/>
      <c r="BV537"/>
      <c r="BW537"/>
      <c r="BX537"/>
      <c r="BY537"/>
    </row>
    <row r="538" spans="45:77" x14ac:dyDescent="0.35">
      <c r="AS538"/>
      <c r="AT538"/>
      <c r="AU538"/>
      <c r="AV538"/>
      <c r="AW538"/>
      <c r="AX538"/>
      <c r="AY538"/>
      <c r="AZ538"/>
      <c r="BA538"/>
      <c r="BB538"/>
      <c r="BC538"/>
      <c r="BO538"/>
      <c r="BP538"/>
      <c r="BQ538"/>
      <c r="BR538"/>
      <c r="BS538"/>
      <c r="BT538"/>
      <c r="BU538"/>
      <c r="BV538"/>
      <c r="BW538"/>
      <c r="BX538"/>
      <c r="BY538"/>
    </row>
    <row r="539" spans="45:77" x14ac:dyDescent="0.35">
      <c r="AS539"/>
      <c r="AT539"/>
      <c r="AU539"/>
      <c r="AV539"/>
      <c r="AW539"/>
      <c r="AX539"/>
      <c r="AY539"/>
      <c r="AZ539"/>
      <c r="BA539"/>
      <c r="BB539"/>
      <c r="BC539"/>
      <c r="BO539"/>
      <c r="BP539"/>
      <c r="BQ539"/>
      <c r="BR539"/>
      <c r="BS539"/>
      <c r="BT539"/>
      <c r="BU539"/>
      <c r="BV539"/>
      <c r="BW539"/>
      <c r="BX539"/>
      <c r="BY539"/>
    </row>
    <row r="540" spans="45:77" x14ac:dyDescent="0.35">
      <c r="AS540"/>
      <c r="AT540"/>
      <c r="AU540"/>
      <c r="AV540"/>
      <c r="AW540"/>
      <c r="AX540"/>
      <c r="AY540"/>
      <c r="AZ540"/>
      <c r="BA540"/>
      <c r="BB540"/>
      <c r="BC540"/>
      <c r="BO540"/>
      <c r="BP540"/>
      <c r="BQ540"/>
      <c r="BR540"/>
      <c r="BS540"/>
      <c r="BT540"/>
      <c r="BU540"/>
      <c r="BV540"/>
      <c r="BW540"/>
      <c r="BX540"/>
      <c r="BY540"/>
    </row>
    <row r="541" spans="45:77" x14ac:dyDescent="0.35">
      <c r="AS541"/>
      <c r="AT541"/>
      <c r="AU541"/>
      <c r="AV541"/>
      <c r="AW541"/>
      <c r="AX541"/>
      <c r="AY541"/>
      <c r="AZ541"/>
      <c r="BA541"/>
      <c r="BB541"/>
      <c r="BC541"/>
      <c r="BO541"/>
      <c r="BP541"/>
      <c r="BQ541"/>
      <c r="BR541"/>
      <c r="BS541"/>
      <c r="BT541"/>
      <c r="BU541"/>
      <c r="BV541"/>
      <c r="BW541"/>
      <c r="BX541"/>
      <c r="BY541"/>
    </row>
    <row r="542" spans="45:77" x14ac:dyDescent="0.35">
      <c r="AS542"/>
      <c r="AT542"/>
      <c r="AU542"/>
      <c r="AV542"/>
      <c r="AW542"/>
      <c r="AX542"/>
      <c r="AY542"/>
      <c r="AZ542"/>
      <c r="BA542"/>
      <c r="BB542"/>
      <c r="BC542"/>
      <c r="BO542"/>
      <c r="BP542"/>
      <c r="BQ542"/>
      <c r="BR542"/>
      <c r="BS542"/>
      <c r="BT542"/>
      <c r="BU542"/>
      <c r="BV542"/>
      <c r="BW542"/>
      <c r="BX542"/>
      <c r="BY542"/>
    </row>
    <row r="543" spans="45:77" x14ac:dyDescent="0.35">
      <c r="AS543"/>
      <c r="AT543"/>
      <c r="AU543"/>
      <c r="AV543"/>
      <c r="AW543"/>
      <c r="AX543"/>
      <c r="AY543"/>
      <c r="AZ543"/>
      <c r="BA543"/>
      <c r="BB543"/>
      <c r="BC543"/>
      <c r="BO543"/>
      <c r="BP543"/>
      <c r="BQ543"/>
      <c r="BR543"/>
      <c r="BS543"/>
      <c r="BT543"/>
      <c r="BU543"/>
      <c r="BV543"/>
      <c r="BW543"/>
      <c r="BX543"/>
      <c r="BY543"/>
    </row>
    <row r="544" spans="45:77" x14ac:dyDescent="0.35">
      <c r="AS544"/>
      <c r="AT544"/>
      <c r="AU544"/>
      <c r="AV544"/>
      <c r="AW544"/>
      <c r="AX544"/>
      <c r="AY544"/>
      <c r="AZ544"/>
      <c r="BA544"/>
      <c r="BB544"/>
      <c r="BC544"/>
      <c r="BO544"/>
      <c r="BP544"/>
      <c r="BQ544"/>
      <c r="BR544"/>
      <c r="BS544"/>
      <c r="BT544"/>
      <c r="BU544"/>
      <c r="BV544"/>
      <c r="BW544"/>
      <c r="BX544"/>
      <c r="BY544"/>
    </row>
    <row r="545" spans="45:77" x14ac:dyDescent="0.35">
      <c r="AS545"/>
      <c r="AT545"/>
      <c r="AU545"/>
      <c r="AV545"/>
      <c r="AW545"/>
      <c r="AX545"/>
      <c r="AY545"/>
      <c r="AZ545"/>
      <c r="BA545"/>
      <c r="BB545"/>
      <c r="BC545"/>
      <c r="BO545"/>
      <c r="BP545"/>
      <c r="BQ545"/>
      <c r="BR545"/>
      <c r="BS545"/>
      <c r="BT545"/>
      <c r="BU545"/>
      <c r="BV545"/>
      <c r="BW545"/>
      <c r="BX545"/>
      <c r="BY545"/>
    </row>
    <row r="546" spans="45:77" x14ac:dyDescent="0.35">
      <c r="AS546"/>
      <c r="AT546"/>
      <c r="AU546"/>
      <c r="AV546"/>
      <c r="AW546"/>
      <c r="AX546"/>
      <c r="AY546"/>
      <c r="AZ546"/>
      <c r="BA546"/>
      <c r="BB546"/>
      <c r="BC546"/>
      <c r="BO546"/>
      <c r="BP546"/>
      <c r="BQ546"/>
      <c r="BR546"/>
      <c r="BS546"/>
      <c r="BT546"/>
      <c r="BU546"/>
      <c r="BV546"/>
      <c r="BW546"/>
      <c r="BX546"/>
      <c r="BY546"/>
    </row>
    <row r="547" spans="45:77" x14ac:dyDescent="0.35">
      <c r="AS547"/>
      <c r="AT547"/>
      <c r="AU547"/>
      <c r="AV547"/>
      <c r="AW547"/>
      <c r="AX547"/>
      <c r="AY547"/>
      <c r="AZ547"/>
      <c r="BA547"/>
      <c r="BB547"/>
      <c r="BC547"/>
      <c r="BO547"/>
      <c r="BP547"/>
      <c r="BQ547"/>
      <c r="BR547"/>
      <c r="BS547"/>
      <c r="BT547"/>
      <c r="BU547"/>
      <c r="BV547"/>
      <c r="BW547"/>
      <c r="BX547"/>
      <c r="BY547"/>
    </row>
    <row r="548" spans="45:77" x14ac:dyDescent="0.35">
      <c r="AS548"/>
      <c r="AT548"/>
      <c r="AU548"/>
      <c r="AV548"/>
      <c r="AW548"/>
      <c r="AX548"/>
      <c r="AY548"/>
      <c r="AZ548"/>
      <c r="BA548"/>
      <c r="BB548"/>
      <c r="BC548"/>
      <c r="BO548"/>
      <c r="BP548"/>
      <c r="BQ548"/>
      <c r="BR548"/>
      <c r="BS548"/>
      <c r="BT548"/>
      <c r="BU548"/>
      <c r="BV548"/>
      <c r="BW548"/>
      <c r="BX548"/>
      <c r="BY548"/>
    </row>
    <row r="549" spans="45:77" x14ac:dyDescent="0.35">
      <c r="BO549"/>
      <c r="BP549"/>
      <c r="BQ549"/>
      <c r="BR549"/>
      <c r="BS549"/>
      <c r="BT549"/>
      <c r="BU549"/>
      <c r="BV549"/>
      <c r="BW549"/>
      <c r="BX549"/>
      <c r="BY549"/>
    </row>
    <row r="550" spans="45:77" x14ac:dyDescent="0.35">
      <c r="BO550"/>
      <c r="BP550"/>
      <c r="BQ550"/>
      <c r="BR550"/>
      <c r="BS550"/>
      <c r="BT550"/>
      <c r="BU550"/>
      <c r="BV550"/>
      <c r="BW550"/>
      <c r="BX550"/>
      <c r="BY550"/>
    </row>
    <row r="551" spans="45:77" x14ac:dyDescent="0.35">
      <c r="BO551"/>
      <c r="BP551"/>
      <c r="BQ551"/>
      <c r="BR551"/>
      <c r="BS551"/>
      <c r="BT551"/>
      <c r="BU551"/>
      <c r="BV551"/>
      <c r="BW551"/>
      <c r="BX551"/>
      <c r="BY551"/>
    </row>
    <row r="552" spans="45:77" x14ac:dyDescent="0.35">
      <c r="BO552"/>
      <c r="BP552"/>
      <c r="BQ552"/>
      <c r="BR552"/>
      <c r="BS552"/>
      <c r="BT552"/>
      <c r="BU552"/>
      <c r="BV552"/>
      <c r="BW552"/>
      <c r="BX552"/>
      <c r="BY552"/>
    </row>
    <row r="553" spans="45:77" x14ac:dyDescent="0.35">
      <c r="BO553"/>
      <c r="BP553"/>
      <c r="BQ553"/>
      <c r="BR553"/>
      <c r="BS553"/>
      <c r="BT553"/>
      <c r="BU553"/>
      <c r="BV553"/>
      <c r="BW553"/>
      <c r="BX553"/>
      <c r="BY553"/>
    </row>
    <row r="554" spans="45:77" x14ac:dyDescent="0.35">
      <c r="BO554"/>
      <c r="BP554"/>
      <c r="BQ554"/>
      <c r="BR554"/>
      <c r="BS554"/>
      <c r="BT554"/>
      <c r="BU554"/>
      <c r="BV554"/>
      <c r="BW554"/>
      <c r="BX554"/>
      <c r="BY554"/>
    </row>
    <row r="555" spans="45:77" x14ac:dyDescent="0.35">
      <c r="BO555"/>
      <c r="BP555"/>
      <c r="BQ555"/>
      <c r="BR555"/>
      <c r="BS555"/>
      <c r="BT555"/>
      <c r="BU555"/>
      <c r="BV555"/>
      <c r="BW555"/>
      <c r="BX555"/>
      <c r="BY555"/>
    </row>
    <row r="556" spans="45:77" x14ac:dyDescent="0.35">
      <c r="BO556"/>
      <c r="BP556"/>
      <c r="BQ556"/>
      <c r="BR556"/>
      <c r="BS556"/>
      <c r="BT556"/>
      <c r="BU556"/>
      <c r="BV556"/>
      <c r="BW556"/>
      <c r="BX556"/>
      <c r="BY556"/>
    </row>
    <row r="557" spans="45:77" x14ac:dyDescent="0.35">
      <c r="BO557"/>
      <c r="BP557"/>
      <c r="BQ557"/>
      <c r="BR557"/>
      <c r="BS557"/>
      <c r="BT557"/>
      <c r="BU557"/>
      <c r="BV557"/>
      <c r="BW557"/>
      <c r="BX557"/>
      <c r="BY557"/>
    </row>
    <row r="558" spans="45:77" x14ac:dyDescent="0.35">
      <c r="BO558"/>
      <c r="BP558"/>
      <c r="BQ558"/>
      <c r="BR558"/>
      <c r="BS558"/>
      <c r="BT558"/>
      <c r="BU558"/>
      <c r="BV558"/>
      <c r="BW558"/>
      <c r="BX558"/>
      <c r="BY558"/>
    </row>
    <row r="559" spans="45:77" x14ac:dyDescent="0.35">
      <c r="BO559"/>
      <c r="BP559"/>
      <c r="BQ559"/>
      <c r="BR559"/>
      <c r="BS559"/>
      <c r="BT559"/>
      <c r="BU559"/>
      <c r="BV559"/>
      <c r="BW559"/>
      <c r="BX559"/>
      <c r="BY559"/>
    </row>
    <row r="560" spans="45:77" x14ac:dyDescent="0.35">
      <c r="BO560"/>
      <c r="BP560"/>
      <c r="BQ560"/>
      <c r="BR560"/>
      <c r="BS560"/>
      <c r="BT560"/>
      <c r="BU560"/>
      <c r="BV560"/>
      <c r="BW560"/>
      <c r="BX560"/>
      <c r="BY560"/>
    </row>
    <row r="561" spans="67:77" x14ac:dyDescent="0.35">
      <c r="BO561"/>
      <c r="BP561"/>
      <c r="BQ561"/>
      <c r="BR561"/>
      <c r="BS561"/>
      <c r="BT561"/>
      <c r="BU561"/>
      <c r="BV561"/>
      <c r="BW561"/>
      <c r="BX561"/>
      <c r="BY561"/>
    </row>
    <row r="562" spans="67:77" x14ac:dyDescent="0.35">
      <c r="BO562"/>
      <c r="BP562"/>
      <c r="BQ562"/>
      <c r="BR562"/>
      <c r="BS562"/>
      <c r="BT562"/>
      <c r="BU562"/>
      <c r="BV562"/>
      <c r="BW562"/>
      <c r="BX562"/>
      <c r="BY562"/>
    </row>
    <row r="563" spans="67:77" x14ac:dyDescent="0.35">
      <c r="BO563"/>
      <c r="BP563"/>
      <c r="BQ563"/>
      <c r="BR563"/>
      <c r="BS563"/>
      <c r="BT563"/>
      <c r="BU563"/>
      <c r="BV563"/>
      <c r="BW563"/>
      <c r="BX563"/>
      <c r="BY563"/>
    </row>
    <row r="564" spans="67:77" x14ac:dyDescent="0.35">
      <c r="BO564"/>
      <c r="BP564"/>
      <c r="BQ564"/>
      <c r="BR564"/>
      <c r="BS564"/>
      <c r="BT564"/>
      <c r="BU564"/>
      <c r="BV564"/>
      <c r="BW564"/>
      <c r="BX564"/>
      <c r="BY564"/>
    </row>
    <row r="565" spans="67:77" x14ac:dyDescent="0.35">
      <c r="BO565"/>
      <c r="BP565"/>
      <c r="BQ565"/>
      <c r="BR565"/>
      <c r="BS565"/>
      <c r="BT565"/>
      <c r="BU565"/>
      <c r="BV565"/>
      <c r="BW565"/>
      <c r="BX565"/>
      <c r="BY565"/>
    </row>
    <row r="566" spans="67:77" x14ac:dyDescent="0.35">
      <c r="BO566"/>
      <c r="BP566"/>
      <c r="BQ566"/>
      <c r="BR566"/>
      <c r="BS566"/>
      <c r="BT566"/>
      <c r="BU566"/>
      <c r="BV566"/>
      <c r="BW566"/>
      <c r="BX566"/>
      <c r="BY566"/>
    </row>
    <row r="567" spans="67:77" x14ac:dyDescent="0.35">
      <c r="BO567"/>
      <c r="BP567"/>
      <c r="BQ567"/>
      <c r="BR567"/>
      <c r="BS567"/>
      <c r="BT567"/>
      <c r="BU567"/>
      <c r="BV567"/>
      <c r="BW567"/>
      <c r="BX567"/>
      <c r="BY567"/>
    </row>
    <row r="568" spans="67:77" x14ac:dyDescent="0.35">
      <c r="BO568"/>
      <c r="BP568"/>
      <c r="BQ568"/>
      <c r="BR568"/>
      <c r="BS568"/>
      <c r="BT568"/>
      <c r="BU568"/>
      <c r="BV568"/>
      <c r="BW568"/>
      <c r="BX568"/>
      <c r="BY568"/>
    </row>
    <row r="569" spans="67:77" x14ac:dyDescent="0.35">
      <c r="BO569"/>
      <c r="BP569"/>
      <c r="BQ569"/>
      <c r="BR569"/>
      <c r="BS569"/>
      <c r="BT569"/>
      <c r="BU569"/>
      <c r="BV569"/>
      <c r="BW569"/>
      <c r="BX569"/>
      <c r="BY569"/>
    </row>
    <row r="570" spans="67:77" x14ac:dyDescent="0.35">
      <c r="BO570"/>
      <c r="BP570"/>
      <c r="BQ570"/>
      <c r="BR570"/>
      <c r="BS570"/>
      <c r="BT570"/>
      <c r="BU570"/>
      <c r="BV570"/>
      <c r="BW570"/>
      <c r="BX570"/>
      <c r="BY570"/>
    </row>
    <row r="571" spans="67:77" x14ac:dyDescent="0.35">
      <c r="BO571"/>
      <c r="BP571"/>
      <c r="BQ571"/>
      <c r="BR571"/>
      <c r="BS571"/>
      <c r="BT571"/>
      <c r="BU571"/>
      <c r="BV571"/>
      <c r="BW571"/>
      <c r="BX571"/>
      <c r="BY571"/>
    </row>
    <row r="572" spans="67:77" x14ac:dyDescent="0.35">
      <c r="BO572"/>
      <c r="BP572"/>
      <c r="BQ572"/>
      <c r="BR572"/>
      <c r="BS572"/>
      <c r="BT572"/>
      <c r="BU572"/>
      <c r="BV572"/>
      <c r="BW572"/>
      <c r="BX572"/>
      <c r="BY572"/>
    </row>
    <row r="573" spans="67:77" x14ac:dyDescent="0.35">
      <c r="BO573"/>
      <c r="BP573"/>
      <c r="BQ573"/>
      <c r="BR573"/>
      <c r="BS573"/>
      <c r="BT573"/>
      <c r="BU573"/>
      <c r="BV573"/>
      <c r="BW573"/>
      <c r="BX573"/>
      <c r="BY573"/>
    </row>
    <row r="574" spans="67:77" x14ac:dyDescent="0.35">
      <c r="BO574"/>
      <c r="BP574"/>
      <c r="BQ574"/>
      <c r="BR574"/>
      <c r="BS574"/>
      <c r="BT574"/>
      <c r="BU574"/>
      <c r="BV574"/>
      <c r="BW574"/>
      <c r="BX574"/>
      <c r="BY574"/>
    </row>
    <row r="575" spans="67:77" x14ac:dyDescent="0.35">
      <c r="BO575"/>
      <c r="BP575"/>
      <c r="BQ575"/>
      <c r="BR575"/>
      <c r="BS575"/>
      <c r="BT575"/>
      <c r="BU575"/>
      <c r="BV575"/>
      <c r="BW575"/>
      <c r="BX575"/>
      <c r="BY575"/>
    </row>
  </sheetData>
  <mergeCells count="8">
    <mergeCell ref="S3:V3"/>
    <mergeCell ref="AO3:AR3"/>
    <mergeCell ref="BK3:BN3"/>
    <mergeCell ref="FQ3:FT3"/>
    <mergeCell ref="CG3:CJ3"/>
    <mergeCell ref="DC3:DF3"/>
    <mergeCell ref="DY3:EB3"/>
    <mergeCell ref="EU3:EX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FT222"/>
  <sheetViews>
    <sheetView topLeftCell="AU1" workbookViewId="0">
      <selection activeCell="BN20" sqref="BN20"/>
    </sheetView>
  </sheetViews>
  <sheetFormatPr defaultRowHeight="14.5" x14ac:dyDescent="0.35"/>
  <cols>
    <col min="1" max="12" width="9.1796875" style="26"/>
    <col min="13" max="13" width="10.7265625" style="26" bestFit="1" customWidth="1"/>
    <col min="14" max="14" width="14.54296875" style="26" customWidth="1"/>
    <col min="15" max="22" width="9.1796875" style="26"/>
    <col min="23" max="34" width="9.1796875" style="10"/>
    <col min="35" max="35" width="10.7265625" style="10" bestFit="1" customWidth="1"/>
    <col min="36" max="39" width="9.1796875" style="10"/>
    <col min="40" max="56" width="9.1796875" style="1"/>
    <col min="57" max="57" width="10.7265625" style="1" bestFit="1" customWidth="1"/>
    <col min="58" max="58" width="11.1796875" style="1" customWidth="1"/>
    <col min="59" max="66" width="9.1796875" style="1"/>
    <col min="67" max="76" width="9.1796875" style="10"/>
    <col min="77" max="77" width="8.7265625" style="10" customWidth="1"/>
    <col min="78" max="78" width="9.1796875" style="10"/>
    <col min="79" max="79" width="10.7265625" style="10" bestFit="1" customWidth="1"/>
    <col min="80" max="88" width="9.1796875" style="10"/>
    <col min="89" max="100" width="9.1796875" style="1"/>
    <col min="101" max="101" width="10.7265625" style="1" bestFit="1" customWidth="1"/>
    <col min="102" max="102" width="10.54296875" style="1" bestFit="1" customWidth="1"/>
    <col min="103" max="110" width="9.1796875" style="1"/>
    <col min="111" max="122" width="9.1796875" style="10"/>
    <col min="123" max="123" width="10.7265625" style="10" bestFit="1" customWidth="1"/>
    <col min="124" max="124" width="10.54296875" style="10" bestFit="1" customWidth="1"/>
    <col min="125" max="127" width="9.1796875" style="10"/>
    <col min="128" max="144" width="9.1796875" style="1"/>
    <col min="145" max="145" width="10.7265625" style="1" bestFit="1" customWidth="1"/>
    <col min="146" max="154" width="9.1796875" style="1"/>
    <col min="155" max="166" width="9.1796875" style="10"/>
    <col min="167" max="167" width="10.7265625" style="10" bestFit="1" customWidth="1"/>
    <col min="168" max="171" width="9.1796875" style="10"/>
    <col min="172" max="176" width="9.1796875" style="1"/>
  </cols>
  <sheetData>
    <row r="1" spans="1:176" ht="15" thickBot="1" x14ac:dyDescent="0.4">
      <c r="K1" s="27"/>
      <c r="L1" s="26" t="s">
        <v>30</v>
      </c>
      <c r="M1" s="28" t="s">
        <v>37</v>
      </c>
      <c r="N1" s="28">
        <v>41546</v>
      </c>
      <c r="S1" s="29" t="s">
        <v>14</v>
      </c>
      <c r="T1" s="30">
        <f>COUNT(Q4:Q5000)</f>
        <v>89</v>
      </c>
      <c r="U1" s="29" t="s">
        <v>15</v>
      </c>
      <c r="V1" s="30">
        <f>MAX(Q4:Q5000)</f>
        <v>257.59677793015965</v>
      </c>
      <c r="AG1" s="16"/>
      <c r="AH1" s="1" t="s">
        <v>31</v>
      </c>
      <c r="AI1" s="2" t="s">
        <v>45</v>
      </c>
      <c r="AO1" s="5" t="s">
        <v>14</v>
      </c>
      <c r="AP1" s="6">
        <f>COUNT(AM4:AM5000)</f>
        <v>90</v>
      </c>
      <c r="AQ1" s="5" t="s">
        <v>15</v>
      </c>
      <c r="AR1" s="6">
        <f>MAX(AM4:AM5000)</f>
        <v>265.44635992983592</v>
      </c>
      <c r="BC1" s="15"/>
      <c r="BD1" s="1" t="s">
        <v>30</v>
      </c>
      <c r="BE1" s="2" t="s">
        <v>37</v>
      </c>
      <c r="BF1" s="2">
        <v>41548</v>
      </c>
      <c r="BK1" s="5" t="s">
        <v>14</v>
      </c>
      <c r="BL1" s="6">
        <f>COUNT(BI4:BI5000)</f>
        <v>87</v>
      </c>
      <c r="BM1" s="5" t="s">
        <v>15</v>
      </c>
      <c r="BN1" s="6">
        <f>MAX(BI4:BI5000)</f>
        <v>254.76862051673476</v>
      </c>
      <c r="BY1" s="16"/>
      <c r="BZ1" s="10" t="s">
        <v>36</v>
      </c>
      <c r="CA1" s="11" t="s">
        <v>37</v>
      </c>
      <c r="CB1" s="10" t="s">
        <v>46</v>
      </c>
      <c r="CG1" s="17" t="s">
        <v>14</v>
      </c>
      <c r="CH1" s="18">
        <f>COUNT(CE4:CE5000)</f>
        <v>81</v>
      </c>
      <c r="CI1" s="17" t="s">
        <v>15</v>
      </c>
      <c r="CJ1" s="18">
        <f>MAX(CE4:CE5000)</f>
        <v>247.70244245868872</v>
      </c>
      <c r="CU1" s="15"/>
      <c r="CV1" s="1" t="s">
        <v>36</v>
      </c>
      <c r="CW1" s="2" t="s">
        <v>37</v>
      </c>
      <c r="CX1" s="2">
        <v>41550</v>
      </c>
      <c r="DC1" s="5" t="s">
        <v>14</v>
      </c>
      <c r="DD1" s="6">
        <f>COUNT(DA4:DA5000)</f>
        <v>84</v>
      </c>
      <c r="DE1" s="5" t="s">
        <v>15</v>
      </c>
      <c r="DF1" s="6">
        <f>MAX(DA4:DA5000)</f>
        <v>270.88451413840545</v>
      </c>
      <c r="DQ1" s="16"/>
      <c r="DR1" s="1" t="s">
        <v>36</v>
      </c>
      <c r="DS1" s="2" t="s">
        <v>37</v>
      </c>
      <c r="DT1" s="11">
        <v>41551</v>
      </c>
      <c r="DY1" s="5" t="s">
        <v>14</v>
      </c>
      <c r="DZ1" s="6">
        <f>COUNT(DW4:DW5000)</f>
        <v>82</v>
      </c>
      <c r="EA1" s="5" t="s">
        <v>15</v>
      </c>
      <c r="EB1" s="6">
        <f>MAX(DW4:DW5000)</f>
        <v>203.7670238286853</v>
      </c>
      <c r="EM1" s="15"/>
      <c r="EN1" s="1" t="s">
        <v>13</v>
      </c>
      <c r="EO1" s="2">
        <v>41552</v>
      </c>
      <c r="EU1" s="5" t="s">
        <v>14</v>
      </c>
      <c r="EV1" s="6">
        <f>COUNT(ES4:ES5000)</f>
        <v>81</v>
      </c>
      <c r="EW1" s="5" t="s">
        <v>15</v>
      </c>
      <c r="EX1" s="6">
        <f>MAX(ES4:ES5000)</f>
        <v>153.92394225720702</v>
      </c>
      <c r="FF1" s="10">
        <f>COUNTIF(FF2:FF1000,1)</f>
        <v>0</v>
      </c>
      <c r="FI1" s="16"/>
      <c r="FJ1" s="10" t="s">
        <v>13</v>
      </c>
      <c r="FK1" s="11">
        <v>41516</v>
      </c>
      <c r="FQ1" s="5" t="s">
        <v>14</v>
      </c>
      <c r="FR1" s="6">
        <f>COUNT(FO4:FO5000)</f>
        <v>89</v>
      </c>
      <c r="FS1" s="5" t="s">
        <v>15</v>
      </c>
      <c r="FT1" s="6">
        <f>MAX(FO4:FO5000)</f>
        <v>0</v>
      </c>
    </row>
    <row r="2" spans="1:176" ht="15" thickBot="1" x14ac:dyDescent="0.4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32</v>
      </c>
      <c r="I2" t="s">
        <v>33</v>
      </c>
      <c r="J2" t="s">
        <v>34</v>
      </c>
      <c r="K2" t="s">
        <v>35</v>
      </c>
      <c r="L2" s="43" t="s">
        <v>7</v>
      </c>
      <c r="M2" s="33" t="s">
        <v>8</v>
      </c>
      <c r="N2" s="33" t="s">
        <v>9</v>
      </c>
      <c r="O2" s="33" t="s">
        <v>10</v>
      </c>
      <c r="P2" s="42" t="s">
        <v>11</v>
      </c>
      <c r="Q2" s="35" t="s">
        <v>12</v>
      </c>
      <c r="S2" s="29" t="s">
        <v>16</v>
      </c>
      <c r="T2" s="30">
        <f>AVERAGE(Q4:Q5000)</f>
        <v>42.439514564663924</v>
      </c>
      <c r="U2" s="29" t="s">
        <v>17</v>
      </c>
      <c r="V2" s="30">
        <f>MIN(Q4:Q5000)</f>
        <v>4.6754678910243612</v>
      </c>
      <c r="W2" t="s">
        <v>0</v>
      </c>
      <c r="X2" t="s">
        <v>1</v>
      </c>
      <c r="Y2" t="s">
        <v>2</v>
      </c>
      <c r="Z2" t="s">
        <v>3</v>
      </c>
      <c r="AA2" t="s">
        <v>4</v>
      </c>
      <c r="AB2" t="s">
        <v>5</v>
      </c>
      <c r="AC2" t="s">
        <v>6</v>
      </c>
      <c r="AD2" t="s">
        <v>32</v>
      </c>
      <c r="AE2" t="s">
        <v>33</v>
      </c>
      <c r="AF2" t="s">
        <v>34</v>
      </c>
      <c r="AG2" t="s">
        <v>35</v>
      </c>
      <c r="AH2" s="41" t="s">
        <v>7</v>
      </c>
      <c r="AI2" s="21" t="s">
        <v>8</v>
      </c>
      <c r="AJ2" s="21" t="s">
        <v>9</v>
      </c>
      <c r="AK2" s="21" t="s">
        <v>10</v>
      </c>
      <c r="AL2" s="40" t="s">
        <v>11</v>
      </c>
      <c r="AM2" s="23" t="s">
        <v>12</v>
      </c>
      <c r="AO2" s="5" t="s">
        <v>16</v>
      </c>
      <c r="AP2" s="6">
        <f>AVERAGE(AM4:AM5000)</f>
        <v>36.897390669149402</v>
      </c>
      <c r="AQ2" s="5" t="s">
        <v>17</v>
      </c>
      <c r="AR2" s="6">
        <f>MIN(AM4:AM5000)</f>
        <v>1.8439088914585688</v>
      </c>
      <c r="AS2" t="s">
        <v>0</v>
      </c>
      <c r="AT2" t="s">
        <v>1</v>
      </c>
      <c r="AU2" t="s">
        <v>2</v>
      </c>
      <c r="AV2" t="s">
        <v>3</v>
      </c>
      <c r="AW2" t="s">
        <v>4</v>
      </c>
      <c r="AX2" t="s">
        <v>5</v>
      </c>
      <c r="AY2" t="s">
        <v>6</v>
      </c>
      <c r="AZ2" t="s">
        <v>32</v>
      </c>
      <c r="BA2" t="s">
        <v>33</v>
      </c>
      <c r="BB2" t="s">
        <v>34</v>
      </c>
      <c r="BC2" t="s">
        <v>35</v>
      </c>
      <c r="BD2" s="39" t="s">
        <v>7</v>
      </c>
      <c r="BE2" s="3" t="s">
        <v>8</v>
      </c>
      <c r="BF2" s="3" t="s">
        <v>9</v>
      </c>
      <c r="BG2" s="3" t="s">
        <v>10</v>
      </c>
      <c r="BH2" s="38" t="s">
        <v>11</v>
      </c>
      <c r="BI2" s="4" t="s">
        <v>12</v>
      </c>
      <c r="BK2" s="5" t="s">
        <v>16</v>
      </c>
      <c r="BL2" s="6">
        <f>AVERAGE(BI4:BI5000)</f>
        <v>33.732449375491676</v>
      </c>
      <c r="BM2" s="5" t="s">
        <v>17</v>
      </c>
      <c r="BN2" s="6">
        <f>MIN(BI4:BI5000)</f>
        <v>0.20000000000000284</v>
      </c>
      <c r="BO2" t="s">
        <v>0</v>
      </c>
      <c r="BP2" t="s">
        <v>1</v>
      </c>
      <c r="BQ2" t="s">
        <v>2</v>
      </c>
      <c r="BR2" t="s">
        <v>3</v>
      </c>
      <c r="BS2" t="s">
        <v>4</v>
      </c>
      <c r="BT2" t="s">
        <v>5</v>
      </c>
      <c r="BU2" t="s">
        <v>6</v>
      </c>
      <c r="BV2" t="s">
        <v>32</v>
      </c>
      <c r="BW2" t="s">
        <v>33</v>
      </c>
      <c r="BX2" t="s">
        <v>34</v>
      </c>
      <c r="BY2" t="s">
        <v>35</v>
      </c>
      <c r="BZ2" s="41" t="s">
        <v>7</v>
      </c>
      <c r="CA2" s="21" t="s">
        <v>8</v>
      </c>
      <c r="CB2" s="21" t="s">
        <v>9</v>
      </c>
      <c r="CC2" s="21" t="s">
        <v>10</v>
      </c>
      <c r="CD2" s="40" t="s">
        <v>11</v>
      </c>
      <c r="CE2" s="23" t="s">
        <v>12</v>
      </c>
      <c r="CG2" s="17" t="s">
        <v>16</v>
      </c>
      <c r="CH2" s="18">
        <f>AVERAGE(CE4:CE5000)</f>
        <v>20.705094875066855</v>
      </c>
      <c r="CI2" s="17" t="s">
        <v>17</v>
      </c>
      <c r="CJ2" s="18">
        <f>MIN(CE4:CE5000)</f>
        <v>0.69999999999999574</v>
      </c>
      <c r="CK2" t="s">
        <v>0</v>
      </c>
      <c r="CL2" t="s">
        <v>1</v>
      </c>
      <c r="CM2" t="s">
        <v>2</v>
      </c>
      <c r="CN2" t="s">
        <v>3</v>
      </c>
      <c r="CO2" t="s">
        <v>4</v>
      </c>
      <c r="CP2" t="s">
        <v>5</v>
      </c>
      <c r="CQ2" t="s">
        <v>6</v>
      </c>
      <c r="CR2" t="s">
        <v>32</v>
      </c>
      <c r="CS2" t="s">
        <v>33</v>
      </c>
      <c r="CT2" t="s">
        <v>34</v>
      </c>
      <c r="CU2" t="s">
        <v>35</v>
      </c>
      <c r="CV2" s="39" t="s">
        <v>7</v>
      </c>
      <c r="CW2" s="3" t="s">
        <v>8</v>
      </c>
      <c r="CX2" s="3" t="s">
        <v>9</v>
      </c>
      <c r="CY2" s="3" t="s">
        <v>10</v>
      </c>
      <c r="CZ2" s="38" t="s">
        <v>11</v>
      </c>
      <c r="DA2" s="4" t="s">
        <v>12</v>
      </c>
      <c r="DC2" s="5" t="s">
        <v>16</v>
      </c>
      <c r="DD2" s="6">
        <f>AVERAGE(DA4:DA5000)</f>
        <v>28.354903983165077</v>
      </c>
      <c r="DE2" s="5" t="s">
        <v>17</v>
      </c>
      <c r="DF2" s="6">
        <f>MIN(DA4:DA5000)</f>
        <v>0.89999999999999858</v>
      </c>
      <c r="DG2" t="s">
        <v>0</v>
      </c>
      <c r="DH2" t="s">
        <v>1</v>
      </c>
      <c r="DI2" t="s">
        <v>2</v>
      </c>
      <c r="DJ2" t="s">
        <v>3</v>
      </c>
      <c r="DK2" t="s">
        <v>4</v>
      </c>
      <c r="DL2" t="s">
        <v>5</v>
      </c>
      <c r="DM2" t="s">
        <v>6</v>
      </c>
      <c r="DN2" t="s">
        <v>32</v>
      </c>
      <c r="DO2" t="s">
        <v>33</v>
      </c>
      <c r="DP2" t="s">
        <v>34</v>
      </c>
      <c r="DQ2" t="s">
        <v>35</v>
      </c>
      <c r="DR2" s="41" t="s">
        <v>7</v>
      </c>
      <c r="DS2" s="21" t="s">
        <v>8</v>
      </c>
      <c r="DT2" s="21" t="s">
        <v>9</v>
      </c>
      <c r="DU2" s="21" t="s">
        <v>10</v>
      </c>
      <c r="DV2" s="40" t="s">
        <v>11</v>
      </c>
      <c r="DW2" s="23" t="s">
        <v>12</v>
      </c>
      <c r="DY2" s="5" t="s">
        <v>16</v>
      </c>
      <c r="DZ2" s="6">
        <f>AVERAGE(DW4:DW5000)</f>
        <v>26.845620862156732</v>
      </c>
      <c r="EA2" s="5" t="s">
        <v>17</v>
      </c>
      <c r="EB2" s="6">
        <f>MIN(DW4:DW5000)</f>
        <v>4.6840153714521504</v>
      </c>
      <c r="EC2" s="1" t="s">
        <v>0</v>
      </c>
      <c r="ED2" s="1" t="s">
        <v>1</v>
      </c>
      <c r="EE2" s="1" t="s">
        <v>2</v>
      </c>
      <c r="EF2" s="1" t="s">
        <v>3</v>
      </c>
      <c r="EG2" s="1" t="s">
        <v>4</v>
      </c>
      <c r="EH2" s="1" t="s">
        <v>5</v>
      </c>
      <c r="EI2" s="1" t="s">
        <v>6</v>
      </c>
      <c r="EJ2" s="1" t="s">
        <v>32</v>
      </c>
      <c r="EK2" s="1" t="s">
        <v>33</v>
      </c>
      <c r="EL2" s="1" t="s">
        <v>34</v>
      </c>
      <c r="EM2" s="7" t="s">
        <v>35</v>
      </c>
      <c r="EN2" s="39" t="s">
        <v>7</v>
      </c>
      <c r="EO2" s="3" t="s">
        <v>8</v>
      </c>
      <c r="EP2" s="3" t="s">
        <v>9</v>
      </c>
      <c r="EQ2" s="3" t="s">
        <v>10</v>
      </c>
      <c r="ER2" s="38" t="s">
        <v>11</v>
      </c>
      <c r="ES2" s="4" t="s">
        <v>12</v>
      </c>
      <c r="EU2" s="5" t="s">
        <v>16</v>
      </c>
      <c r="EV2" s="6">
        <f>AVERAGE(ES4:ES5000)</f>
        <v>22.708002733371689</v>
      </c>
      <c r="EW2" s="5" t="s">
        <v>17</v>
      </c>
      <c r="EX2" s="6">
        <f>MIN(ES4:ES5000)</f>
        <v>4.1999999999999957</v>
      </c>
      <c r="EY2" s="10" t="s">
        <v>0</v>
      </c>
      <c r="EZ2" s="10" t="s">
        <v>1</v>
      </c>
      <c r="FA2" s="10" t="s">
        <v>2</v>
      </c>
      <c r="FB2" s="10" t="s">
        <v>3</v>
      </c>
      <c r="FC2" s="10" t="s">
        <v>4</v>
      </c>
      <c r="FD2" s="10" t="s">
        <v>5</v>
      </c>
      <c r="FE2" s="10" t="s">
        <v>6</v>
      </c>
      <c r="FF2" s="10" t="s">
        <v>32</v>
      </c>
      <c r="FG2" s="10" t="s">
        <v>33</v>
      </c>
      <c r="FH2" s="10" t="s">
        <v>34</v>
      </c>
      <c r="FI2" s="19" t="s">
        <v>35</v>
      </c>
      <c r="FJ2" s="41" t="s">
        <v>7</v>
      </c>
      <c r="FK2" s="21" t="s">
        <v>8</v>
      </c>
      <c r="FL2" s="21" t="s">
        <v>9</v>
      </c>
      <c r="FM2" s="21" t="s">
        <v>10</v>
      </c>
      <c r="FN2" s="40" t="s">
        <v>11</v>
      </c>
      <c r="FO2" s="23" t="s">
        <v>12</v>
      </c>
      <c r="FQ2" s="5" t="s">
        <v>16</v>
      </c>
      <c r="FR2" s="6">
        <f>AVERAGE(FO4:FO5000)</f>
        <v>0</v>
      </c>
      <c r="FS2" s="5" t="s">
        <v>17</v>
      </c>
      <c r="FT2" s="6">
        <f>MIN(FO4:FO5000)</f>
        <v>0</v>
      </c>
    </row>
    <row r="3" spans="1:176" ht="15" thickBot="1" x14ac:dyDescent="0.4">
      <c r="A3">
        <v>0.90600000000000003</v>
      </c>
      <c r="B3">
        <v>102.6</v>
      </c>
      <c r="C3">
        <v>105.1</v>
      </c>
      <c r="D3">
        <v>-1</v>
      </c>
      <c r="E3">
        <v>-1</v>
      </c>
      <c r="F3">
        <v>-1</v>
      </c>
      <c r="G3">
        <v>-1</v>
      </c>
      <c r="H3">
        <v>0</v>
      </c>
      <c r="I3">
        <v>0</v>
      </c>
      <c r="J3">
        <v>-1</v>
      </c>
      <c r="K3">
        <v>1</v>
      </c>
      <c r="S3" s="52" t="s">
        <v>18</v>
      </c>
      <c r="T3" s="53"/>
      <c r="U3" s="53"/>
      <c r="V3" s="54"/>
      <c r="W3">
        <v>2.0579999999999998</v>
      </c>
      <c r="X3">
        <v>56.3</v>
      </c>
      <c r="Y3">
        <v>65.2</v>
      </c>
      <c r="Z3">
        <v>-1</v>
      </c>
      <c r="AA3">
        <v>-1</v>
      </c>
      <c r="AB3">
        <v>-1</v>
      </c>
      <c r="AC3">
        <v>-1</v>
      </c>
      <c r="AD3">
        <v>0</v>
      </c>
      <c r="AE3">
        <v>0</v>
      </c>
      <c r="AF3">
        <v>-1</v>
      </c>
      <c r="AG3">
        <v>1</v>
      </c>
      <c r="AO3" s="49" t="s">
        <v>18</v>
      </c>
      <c r="AP3" s="50"/>
      <c r="AQ3" s="50"/>
      <c r="AR3" s="51"/>
      <c r="AS3">
        <v>6.9</v>
      </c>
      <c r="AT3">
        <v>39.700000000000003</v>
      </c>
      <c r="AU3">
        <v>38.1</v>
      </c>
      <c r="AV3">
        <v>-1</v>
      </c>
      <c r="AW3">
        <v>-1</v>
      </c>
      <c r="AX3">
        <v>-1</v>
      </c>
      <c r="AY3">
        <v>-1</v>
      </c>
      <c r="AZ3">
        <v>0</v>
      </c>
      <c r="BA3">
        <v>0</v>
      </c>
      <c r="BB3">
        <v>-1</v>
      </c>
      <c r="BC3">
        <v>1</v>
      </c>
      <c r="BK3" s="49" t="s">
        <v>18</v>
      </c>
      <c r="BL3" s="50"/>
      <c r="BM3" s="50"/>
      <c r="BN3" s="51"/>
      <c r="BO3">
        <v>1.379</v>
      </c>
      <c r="BP3">
        <v>244.9</v>
      </c>
      <c r="BQ3">
        <v>102.9</v>
      </c>
      <c r="BR3">
        <v>-1</v>
      </c>
      <c r="BS3">
        <v>-1</v>
      </c>
      <c r="BT3">
        <v>-1</v>
      </c>
      <c r="BU3">
        <v>-1</v>
      </c>
      <c r="BV3">
        <v>0</v>
      </c>
      <c r="BW3">
        <v>0</v>
      </c>
      <c r="BX3">
        <v>-1</v>
      </c>
      <c r="BY3">
        <v>1</v>
      </c>
      <c r="CG3" s="55" t="s">
        <v>18</v>
      </c>
      <c r="CH3" s="56"/>
      <c r="CI3" s="56"/>
      <c r="CJ3" s="57"/>
      <c r="CK3">
        <v>1.3380000000000001</v>
      </c>
      <c r="CL3">
        <v>65.8</v>
      </c>
      <c r="CM3">
        <v>50.3</v>
      </c>
      <c r="CN3">
        <v>-1</v>
      </c>
      <c r="CO3">
        <v>-1</v>
      </c>
      <c r="CP3">
        <v>-1</v>
      </c>
      <c r="CQ3">
        <v>-1</v>
      </c>
      <c r="CR3">
        <v>0</v>
      </c>
      <c r="CS3">
        <v>0</v>
      </c>
      <c r="CT3">
        <v>-1</v>
      </c>
      <c r="CU3">
        <v>1</v>
      </c>
      <c r="DC3" s="49" t="s">
        <v>18</v>
      </c>
      <c r="DD3" s="50"/>
      <c r="DE3" s="50"/>
      <c r="DF3" s="51"/>
      <c r="DG3">
        <v>3.665</v>
      </c>
      <c r="DH3">
        <v>93.3</v>
      </c>
      <c r="DI3">
        <v>42.3</v>
      </c>
      <c r="DJ3">
        <v>-1</v>
      </c>
      <c r="DK3">
        <v>-1</v>
      </c>
      <c r="DL3">
        <v>-1</v>
      </c>
      <c r="DM3">
        <v>-1</v>
      </c>
      <c r="DN3">
        <v>0</v>
      </c>
      <c r="DO3">
        <v>0</v>
      </c>
      <c r="DP3">
        <v>-1</v>
      </c>
      <c r="DQ3">
        <v>1</v>
      </c>
      <c r="DY3" s="49" t="s">
        <v>18</v>
      </c>
      <c r="DZ3" s="50"/>
      <c r="EA3" s="50"/>
      <c r="EB3" s="51"/>
      <c r="EC3" s="1">
        <v>0.83299999999999996</v>
      </c>
      <c r="ED3" s="1">
        <v>190</v>
      </c>
      <c r="EE3" s="1">
        <v>63.9</v>
      </c>
      <c r="EF3" s="1">
        <v>-1</v>
      </c>
      <c r="EG3" s="1">
        <v>-1</v>
      </c>
      <c r="EH3" s="1">
        <v>-1</v>
      </c>
      <c r="EI3" s="1">
        <v>-1</v>
      </c>
      <c r="EJ3" s="1">
        <v>0</v>
      </c>
      <c r="EK3" s="1">
        <v>0</v>
      </c>
      <c r="EL3" s="1">
        <v>-1</v>
      </c>
      <c r="EM3" s="1">
        <v>1</v>
      </c>
      <c r="EU3" s="49" t="s">
        <v>18</v>
      </c>
      <c r="EV3" s="50"/>
      <c r="EW3" s="50"/>
      <c r="EX3" s="51"/>
      <c r="FQ3" s="49" t="s">
        <v>18</v>
      </c>
      <c r="FR3" s="50"/>
      <c r="FS3" s="50"/>
      <c r="FT3" s="51"/>
    </row>
    <row r="4" spans="1:176" x14ac:dyDescent="0.35">
      <c r="A4">
        <v>1.3839999999999999</v>
      </c>
      <c r="B4">
        <v>84.3</v>
      </c>
      <c r="C4">
        <v>65.900000000000006</v>
      </c>
      <c r="D4">
        <v>102.6</v>
      </c>
      <c r="E4">
        <v>105.1</v>
      </c>
      <c r="F4">
        <v>43.2</v>
      </c>
      <c r="G4">
        <v>1</v>
      </c>
      <c r="H4">
        <v>1</v>
      </c>
      <c r="I4">
        <v>1</v>
      </c>
      <c r="J4">
        <v>1</v>
      </c>
      <c r="K4">
        <v>1</v>
      </c>
      <c r="L4" s="26">
        <f>B4-B3</f>
        <v>-18.299999999999997</v>
      </c>
      <c r="M4" s="26">
        <f>C4-C3</f>
        <v>-39.199999999999989</v>
      </c>
      <c r="N4" s="26">
        <f>L4^2</f>
        <v>334.88999999999987</v>
      </c>
      <c r="O4" s="26">
        <f>M4^2</f>
        <v>1536.6399999999992</v>
      </c>
      <c r="P4" s="26">
        <f>N4+O4</f>
        <v>1871.5299999999991</v>
      </c>
      <c r="Q4" s="26">
        <f>SQRT(P4)</f>
        <v>43.261183525188017</v>
      </c>
      <c r="S4" s="31" t="s">
        <v>19</v>
      </c>
      <c r="T4" s="31" t="s">
        <v>20</v>
      </c>
      <c r="U4" s="31" t="s">
        <v>14</v>
      </c>
      <c r="V4" s="31" t="s">
        <v>21</v>
      </c>
      <c r="W4">
        <v>2.3919999999999999</v>
      </c>
      <c r="X4">
        <v>41.1</v>
      </c>
      <c r="Y4">
        <v>66.099999999999994</v>
      </c>
      <c r="Z4">
        <v>56.3</v>
      </c>
      <c r="AA4">
        <v>65.2</v>
      </c>
      <c r="AB4">
        <v>15.2</v>
      </c>
      <c r="AC4">
        <v>1</v>
      </c>
      <c r="AD4">
        <v>1</v>
      </c>
      <c r="AE4">
        <v>1</v>
      </c>
      <c r="AF4">
        <v>1</v>
      </c>
      <c r="AG4">
        <v>1</v>
      </c>
      <c r="AH4" s="10">
        <f>X4-X3</f>
        <v>-15.199999999999996</v>
      </c>
      <c r="AI4" s="10">
        <f>Y4-Y3</f>
        <v>0.89999999999999147</v>
      </c>
      <c r="AJ4" s="10">
        <f>AH4^2</f>
        <v>231.03999999999988</v>
      </c>
      <c r="AK4" s="10">
        <f>AI4^2</f>
        <v>0.80999999999998462</v>
      </c>
      <c r="AL4" s="10">
        <f>AJ4+AK4</f>
        <v>231.84999999999985</v>
      </c>
      <c r="AM4" s="10">
        <f>SQRT(AL4)</f>
        <v>15.226621424334416</v>
      </c>
      <c r="AO4" s="7" t="s">
        <v>19</v>
      </c>
      <c r="AP4" s="7" t="s">
        <v>20</v>
      </c>
      <c r="AQ4" s="7" t="s">
        <v>14</v>
      </c>
      <c r="AR4" s="7" t="s">
        <v>21</v>
      </c>
      <c r="AS4">
        <v>8.5210000000000008</v>
      </c>
      <c r="AT4">
        <v>254.1</v>
      </c>
      <c r="AU4">
        <v>45.6</v>
      </c>
      <c r="AV4">
        <v>39.700000000000003</v>
      </c>
      <c r="AW4">
        <v>38.1</v>
      </c>
      <c r="AX4">
        <v>214.6</v>
      </c>
      <c r="AY4">
        <v>5</v>
      </c>
      <c r="AZ4">
        <v>0</v>
      </c>
      <c r="BA4">
        <v>0</v>
      </c>
      <c r="BB4">
        <v>0</v>
      </c>
      <c r="BC4">
        <v>1</v>
      </c>
      <c r="BD4" s="1">
        <f>AT4-AT3</f>
        <v>214.39999999999998</v>
      </c>
      <c r="BE4" s="1">
        <f>AU4-AU3</f>
        <v>7.5</v>
      </c>
      <c r="BF4" s="1">
        <f>BD4^2</f>
        <v>45967.359999999993</v>
      </c>
      <c r="BG4" s="1">
        <f>BE4^2</f>
        <v>56.25</v>
      </c>
      <c r="BH4" s="1">
        <f>BF4+BG4</f>
        <v>46023.609999999993</v>
      </c>
      <c r="BI4" s="1">
        <f>SQRT(BH4)</f>
        <v>214.5311399307802</v>
      </c>
      <c r="BK4" s="7" t="s">
        <v>19</v>
      </c>
      <c r="BL4" s="7" t="s">
        <v>20</v>
      </c>
      <c r="BM4" s="7" t="s">
        <v>14</v>
      </c>
      <c r="BN4" s="7" t="s">
        <v>21</v>
      </c>
      <c r="BO4">
        <v>1.84</v>
      </c>
      <c r="BP4">
        <v>231.1</v>
      </c>
      <c r="BQ4">
        <v>52.8</v>
      </c>
      <c r="BR4">
        <v>244.9</v>
      </c>
      <c r="BS4">
        <v>102.9</v>
      </c>
      <c r="BT4">
        <v>52</v>
      </c>
      <c r="BU4">
        <v>2</v>
      </c>
      <c r="BV4">
        <v>0</v>
      </c>
      <c r="BW4">
        <v>0</v>
      </c>
      <c r="BX4">
        <v>0</v>
      </c>
      <c r="BY4">
        <v>1</v>
      </c>
      <c r="BZ4" s="10">
        <f>BP4-BP3</f>
        <v>-13.800000000000011</v>
      </c>
      <c r="CA4" s="10">
        <f>BQ4-BQ3</f>
        <v>-50.100000000000009</v>
      </c>
      <c r="CB4" s="10">
        <f>BZ4^2</f>
        <v>190.44000000000031</v>
      </c>
      <c r="CC4" s="10">
        <f>CA4^2</f>
        <v>2510.0100000000007</v>
      </c>
      <c r="CD4" s="10">
        <f>CB4+CC4</f>
        <v>2700.4500000000012</v>
      </c>
      <c r="CE4" s="10">
        <f>SQRT(CD4)</f>
        <v>51.965854173678323</v>
      </c>
      <c r="CG4" s="19" t="s">
        <v>19</v>
      </c>
      <c r="CH4" s="19" t="s">
        <v>20</v>
      </c>
      <c r="CI4" s="19" t="s">
        <v>14</v>
      </c>
      <c r="CJ4" s="19" t="s">
        <v>21</v>
      </c>
      <c r="CK4">
        <v>2.6469999999999998</v>
      </c>
      <c r="CL4">
        <v>29.2</v>
      </c>
      <c r="CM4">
        <v>55.2</v>
      </c>
      <c r="CN4">
        <v>65.8</v>
      </c>
      <c r="CO4">
        <v>50.3</v>
      </c>
      <c r="CP4">
        <v>36.9</v>
      </c>
      <c r="CQ4">
        <v>1</v>
      </c>
      <c r="CR4">
        <v>1</v>
      </c>
      <c r="CS4">
        <v>1</v>
      </c>
      <c r="CT4">
        <v>1</v>
      </c>
      <c r="CU4">
        <v>1</v>
      </c>
      <c r="CV4" s="1">
        <f>CL4-CL3</f>
        <v>-36.599999999999994</v>
      </c>
      <c r="CW4" s="1">
        <f>CM4-CM3</f>
        <v>4.9000000000000057</v>
      </c>
      <c r="CX4" s="1">
        <f>CV4^2</f>
        <v>1339.5599999999995</v>
      </c>
      <c r="CY4" s="1">
        <f>CW4^2</f>
        <v>24.010000000000055</v>
      </c>
      <c r="CZ4" s="1">
        <f>CX4+CY4</f>
        <v>1363.5699999999995</v>
      </c>
      <c r="DA4" s="1">
        <f>SQRT(CZ4)</f>
        <v>36.926548714982822</v>
      </c>
      <c r="DC4" s="7" t="s">
        <v>19</v>
      </c>
      <c r="DD4" s="7" t="s">
        <v>20</v>
      </c>
      <c r="DE4" s="7" t="s">
        <v>14</v>
      </c>
      <c r="DF4" s="7" t="s">
        <v>21</v>
      </c>
      <c r="DG4">
        <v>4.3419999999999996</v>
      </c>
      <c r="DH4">
        <v>52.3</v>
      </c>
      <c r="DI4">
        <v>51.9</v>
      </c>
      <c r="DJ4">
        <v>93.3</v>
      </c>
      <c r="DK4">
        <v>42.3</v>
      </c>
      <c r="DL4">
        <v>42.2</v>
      </c>
      <c r="DM4">
        <v>1</v>
      </c>
      <c r="DN4">
        <v>1</v>
      </c>
      <c r="DO4">
        <v>1</v>
      </c>
      <c r="DP4">
        <v>1</v>
      </c>
      <c r="DQ4">
        <v>1</v>
      </c>
      <c r="DR4" s="10">
        <f>DH4-DH3</f>
        <v>-41</v>
      </c>
      <c r="DS4" s="10">
        <f>DI4-DI3</f>
        <v>9.6000000000000014</v>
      </c>
      <c r="DT4" s="10">
        <f>DR4^2</f>
        <v>1681</v>
      </c>
      <c r="DU4" s="10">
        <f>DS4^2</f>
        <v>92.160000000000025</v>
      </c>
      <c r="DV4" s="10">
        <f>DT4+DU4</f>
        <v>1773.16</v>
      </c>
      <c r="DW4" s="10">
        <f>SQRT(DV4)</f>
        <v>42.108906421326118</v>
      </c>
      <c r="DY4" s="7" t="s">
        <v>19</v>
      </c>
      <c r="DZ4" s="7" t="s">
        <v>20</v>
      </c>
      <c r="EA4" s="7" t="s">
        <v>14</v>
      </c>
      <c r="EB4" s="7" t="s">
        <v>21</v>
      </c>
      <c r="EC4" s="1">
        <v>1.238</v>
      </c>
      <c r="ED4" s="1">
        <v>194.3</v>
      </c>
      <c r="EE4" s="1">
        <v>45.4</v>
      </c>
      <c r="EF4" s="1">
        <v>190</v>
      </c>
      <c r="EG4" s="1">
        <v>63.9</v>
      </c>
      <c r="EH4" s="1">
        <v>19</v>
      </c>
      <c r="EI4" s="1">
        <v>1</v>
      </c>
      <c r="EJ4" s="1">
        <v>1</v>
      </c>
      <c r="EK4" s="1">
        <v>1</v>
      </c>
      <c r="EL4" s="1">
        <v>1</v>
      </c>
      <c r="EM4" s="1">
        <v>1</v>
      </c>
      <c r="EN4" s="1">
        <f>ED4-ED3</f>
        <v>4.3000000000000114</v>
      </c>
      <c r="EO4" s="1">
        <f>EE4-EE3</f>
        <v>-18.5</v>
      </c>
      <c r="EP4" s="1">
        <f>EN4^2</f>
        <v>18.490000000000098</v>
      </c>
      <c r="EQ4" s="1">
        <f>EO4^2</f>
        <v>342.25</v>
      </c>
      <c r="ER4" s="1">
        <f>EP4+EQ4</f>
        <v>360.74000000000012</v>
      </c>
      <c r="ES4" s="1">
        <f>SQRT(ER4)</f>
        <v>18.993156662334993</v>
      </c>
      <c r="EU4" s="7" t="s">
        <v>19</v>
      </c>
      <c r="EV4" s="7" t="s">
        <v>20</v>
      </c>
      <c r="EW4" s="7" t="s">
        <v>14</v>
      </c>
      <c r="EX4" s="7" t="s">
        <v>21</v>
      </c>
      <c r="FJ4" s="10">
        <f>EZ4-EZ3</f>
        <v>0</v>
      </c>
      <c r="FK4" s="10">
        <f>FA4-FA3</f>
        <v>0</v>
      </c>
      <c r="FL4" s="10">
        <f>FJ4^2</f>
        <v>0</v>
      </c>
      <c r="FM4" s="10">
        <f>FK4^2</f>
        <v>0</v>
      </c>
      <c r="FN4" s="10">
        <f>FL4+FM4</f>
        <v>0</v>
      </c>
      <c r="FO4" s="10">
        <f>SQRT(FN4)</f>
        <v>0</v>
      </c>
      <c r="FQ4" s="7" t="s">
        <v>19</v>
      </c>
      <c r="FR4" s="7" t="s">
        <v>20</v>
      </c>
      <c r="FS4" s="7" t="s">
        <v>14</v>
      </c>
      <c r="FT4" s="7" t="s">
        <v>21</v>
      </c>
    </row>
    <row r="5" spans="1:176" x14ac:dyDescent="0.35">
      <c r="A5">
        <v>4.2960000000000003</v>
      </c>
      <c r="B5">
        <v>43</v>
      </c>
      <c r="C5">
        <v>105.1</v>
      </c>
      <c r="D5">
        <v>-1</v>
      </c>
      <c r="E5">
        <v>-1</v>
      </c>
      <c r="F5">
        <v>-1</v>
      </c>
      <c r="G5">
        <v>-1</v>
      </c>
      <c r="H5">
        <v>0</v>
      </c>
      <c r="I5">
        <v>1</v>
      </c>
      <c r="J5">
        <v>-1</v>
      </c>
      <c r="K5">
        <v>1</v>
      </c>
      <c r="L5" s="26">
        <f t="shared" ref="L5:M68" si="0">B5-B4</f>
        <v>-41.3</v>
      </c>
      <c r="M5" s="26">
        <f t="shared" si="0"/>
        <v>39.199999999999989</v>
      </c>
      <c r="N5" s="26">
        <f t="shared" ref="N5:O68" si="1">L5^2</f>
        <v>1705.6899999999998</v>
      </c>
      <c r="O5" s="26">
        <f t="shared" si="1"/>
        <v>1536.6399999999992</v>
      </c>
      <c r="P5" s="26">
        <f t="shared" ref="P5:P68" si="2">N5+O5</f>
        <v>3242.329999999999</v>
      </c>
      <c r="Q5" s="26">
        <f t="shared" ref="Q5:Q68" si="3">SQRT(P5)</f>
        <v>56.941461168466681</v>
      </c>
      <c r="S5" s="26">
        <v>1</v>
      </c>
      <c r="T5" s="36" t="s">
        <v>22</v>
      </c>
      <c r="U5" s="26">
        <f>(COUNTIFS(Q4:Q5000,"&gt;=0",Q4:Q5000,"&lt;=46.299"))</f>
        <v>65</v>
      </c>
      <c r="V5" s="37">
        <f>U5/$T$1</f>
        <v>0.7303370786516854</v>
      </c>
      <c r="W5">
        <v>7.1520000000000001</v>
      </c>
      <c r="X5">
        <v>84.3</v>
      </c>
      <c r="Y5">
        <v>43.6</v>
      </c>
      <c r="Z5">
        <v>-1</v>
      </c>
      <c r="AA5">
        <v>-1</v>
      </c>
      <c r="AB5">
        <v>-1</v>
      </c>
      <c r="AC5">
        <v>-1</v>
      </c>
      <c r="AD5">
        <v>0</v>
      </c>
      <c r="AE5">
        <v>1</v>
      </c>
      <c r="AF5">
        <v>-1</v>
      </c>
      <c r="AG5">
        <v>1</v>
      </c>
      <c r="AH5" s="10">
        <f t="shared" ref="AH5:AI68" si="4">X5-X4</f>
        <v>43.199999999999996</v>
      </c>
      <c r="AI5" s="10">
        <f t="shared" si="4"/>
        <v>-22.499999999999993</v>
      </c>
      <c r="AJ5" s="10">
        <f t="shared" ref="AJ5:AK68" si="5">AH5^2</f>
        <v>1866.2399999999996</v>
      </c>
      <c r="AK5" s="10">
        <f t="shared" si="5"/>
        <v>506.24999999999966</v>
      </c>
      <c r="AL5" s="10">
        <f t="shared" ref="AL5:AL68" si="6">AJ5+AK5</f>
        <v>2372.4899999999993</v>
      </c>
      <c r="AM5" s="10">
        <f t="shared" ref="AM5:AM68" si="7">SQRT(AL5)</f>
        <v>48.708212859845304</v>
      </c>
      <c r="AO5" s="1">
        <v>1</v>
      </c>
      <c r="AP5" s="8" t="s">
        <v>22</v>
      </c>
      <c r="AQ5" s="1">
        <f>(COUNTIFS(AM4:AM5000,"&gt;=0",AM4:AM5000,"&lt;=46.299"))</f>
        <v>72</v>
      </c>
      <c r="AR5" s="9">
        <f>AQ5/$AP$1</f>
        <v>0.8</v>
      </c>
      <c r="AS5">
        <v>9.8409999999999993</v>
      </c>
      <c r="AT5">
        <v>235.6</v>
      </c>
      <c r="AU5">
        <v>39.4</v>
      </c>
      <c r="AV5">
        <v>254.1</v>
      </c>
      <c r="AW5">
        <v>45.6</v>
      </c>
      <c r="AX5">
        <v>19.5</v>
      </c>
      <c r="AY5">
        <v>1</v>
      </c>
      <c r="AZ5">
        <v>1</v>
      </c>
      <c r="BA5">
        <v>1</v>
      </c>
      <c r="BB5">
        <v>1</v>
      </c>
      <c r="BC5">
        <v>1</v>
      </c>
      <c r="BD5" s="1">
        <f t="shared" ref="BD5:BE68" si="8">AT5-AT4</f>
        <v>-18.5</v>
      </c>
      <c r="BE5" s="1">
        <f t="shared" si="8"/>
        <v>-6.2000000000000028</v>
      </c>
      <c r="BF5" s="1">
        <f t="shared" ref="BF5:BG68" si="9">BD5^2</f>
        <v>342.25</v>
      </c>
      <c r="BG5" s="1">
        <f t="shared" si="9"/>
        <v>38.440000000000033</v>
      </c>
      <c r="BH5" s="1">
        <f t="shared" ref="BH5:BH68" si="10">BF5+BG5</f>
        <v>380.69000000000005</v>
      </c>
      <c r="BI5" s="1">
        <f t="shared" ref="BI5:BI68" si="11">SQRT(BH5)</f>
        <v>19.51127878945919</v>
      </c>
      <c r="BK5" s="1">
        <v>1</v>
      </c>
      <c r="BL5" s="8" t="s">
        <v>22</v>
      </c>
      <c r="BM5" s="1">
        <f>COUNTIF(AY$3:AY$2000,1)</f>
        <v>41</v>
      </c>
      <c r="BN5" s="9">
        <f>BM5/BL$20</f>
        <v>0.87234042553191493</v>
      </c>
      <c r="BO5">
        <v>2.56</v>
      </c>
      <c r="BP5">
        <v>267.89999999999998</v>
      </c>
      <c r="BQ5">
        <v>51.9</v>
      </c>
      <c r="BR5">
        <v>231.1</v>
      </c>
      <c r="BS5">
        <v>52.8</v>
      </c>
      <c r="BT5">
        <v>36.799999999999997</v>
      </c>
      <c r="BU5">
        <v>1</v>
      </c>
      <c r="BV5">
        <v>1</v>
      </c>
      <c r="BW5">
        <v>1</v>
      </c>
      <c r="BX5">
        <v>1</v>
      </c>
      <c r="BY5">
        <v>1</v>
      </c>
      <c r="BZ5" s="10">
        <f t="shared" ref="BZ5:CA68" si="12">BP5-BP4</f>
        <v>36.799999999999983</v>
      </c>
      <c r="CA5" s="10">
        <f t="shared" si="12"/>
        <v>-0.89999999999999858</v>
      </c>
      <c r="CB5" s="10">
        <f t="shared" ref="CB5:CC68" si="13">BZ5^2</f>
        <v>1354.2399999999986</v>
      </c>
      <c r="CC5" s="10">
        <f t="shared" si="13"/>
        <v>0.80999999999999739</v>
      </c>
      <c r="CD5" s="10">
        <f t="shared" ref="CD5:CD68" si="14">CB5+CC5</f>
        <v>1355.0499999999986</v>
      </c>
      <c r="CE5" s="10">
        <f t="shared" ref="CE5:CE68" si="15">SQRT(CD5)</f>
        <v>36.811003789627883</v>
      </c>
      <c r="CG5" s="10">
        <v>1</v>
      </c>
      <c r="CH5" s="24" t="s">
        <v>22</v>
      </c>
      <c r="CI5" s="10">
        <f>COUNTIF(BU$3:BU$2000,1)</f>
        <v>40</v>
      </c>
      <c r="CJ5" s="25">
        <f>CI5/CH$20</f>
        <v>0.97560975609756095</v>
      </c>
      <c r="CK5">
        <v>5.2709999999999999</v>
      </c>
      <c r="CL5">
        <v>33.700000000000003</v>
      </c>
      <c r="CM5">
        <v>69.900000000000006</v>
      </c>
      <c r="CN5">
        <v>-1</v>
      </c>
      <c r="CO5">
        <v>-1</v>
      </c>
      <c r="CP5">
        <v>-1</v>
      </c>
      <c r="CQ5">
        <v>-1</v>
      </c>
      <c r="CR5">
        <v>0</v>
      </c>
      <c r="CS5">
        <v>1</v>
      </c>
      <c r="CT5">
        <v>-1</v>
      </c>
      <c r="CU5">
        <v>1</v>
      </c>
      <c r="CV5" s="1">
        <f t="shared" ref="CV5:CW68" si="16">CL5-CL4</f>
        <v>4.5000000000000036</v>
      </c>
      <c r="CW5" s="1">
        <f t="shared" si="16"/>
        <v>14.700000000000003</v>
      </c>
      <c r="CX5" s="1">
        <f t="shared" ref="CX5:CY68" si="17">CV5^2</f>
        <v>20.250000000000032</v>
      </c>
      <c r="CY5" s="1">
        <f t="shared" si="17"/>
        <v>216.09000000000009</v>
      </c>
      <c r="CZ5" s="1">
        <f t="shared" ref="CZ5:CZ68" si="18">CX5+CY5</f>
        <v>236.34000000000012</v>
      </c>
      <c r="DA5" s="1">
        <f t="shared" ref="DA5:DA68" si="19">SQRT(CZ5)</f>
        <v>15.373353570382752</v>
      </c>
      <c r="DC5" s="1">
        <v>1</v>
      </c>
      <c r="DD5" s="8" t="s">
        <v>22</v>
      </c>
      <c r="DE5" s="1">
        <f>COUNTIF(CQ$3:CQ$2000,1)</f>
        <v>40</v>
      </c>
      <c r="DF5" s="9">
        <f>DE5/DD$20</f>
        <v>0.90909090909090906</v>
      </c>
      <c r="DG5">
        <v>7.3739999999999997</v>
      </c>
      <c r="DH5">
        <v>29.2</v>
      </c>
      <c r="DI5">
        <v>100.4</v>
      </c>
      <c r="DJ5">
        <v>-1</v>
      </c>
      <c r="DK5">
        <v>-1</v>
      </c>
      <c r="DL5">
        <v>-1</v>
      </c>
      <c r="DM5">
        <v>-1</v>
      </c>
      <c r="DN5">
        <v>0</v>
      </c>
      <c r="DO5">
        <v>1</v>
      </c>
      <c r="DP5">
        <v>-1</v>
      </c>
      <c r="DQ5">
        <v>1</v>
      </c>
      <c r="DR5" s="10">
        <f t="shared" ref="DR5:DS68" si="20">DH5-DH4</f>
        <v>-23.099999999999998</v>
      </c>
      <c r="DS5" s="10">
        <f t="shared" si="20"/>
        <v>48.500000000000007</v>
      </c>
      <c r="DT5" s="10">
        <f t="shared" ref="DT5:DU68" si="21">DR5^2</f>
        <v>533.6099999999999</v>
      </c>
      <c r="DU5" s="10">
        <f t="shared" si="21"/>
        <v>2352.2500000000009</v>
      </c>
      <c r="DV5" s="10">
        <f t="shared" ref="DV5:DV68" si="22">DT5+DU5</f>
        <v>2885.8600000000006</v>
      </c>
      <c r="DW5" s="10">
        <f t="shared" ref="DW5:DW68" si="23">SQRT(DV5)</f>
        <v>53.720201042066108</v>
      </c>
      <c r="DY5" s="1">
        <v>1</v>
      </c>
      <c r="DZ5" s="8" t="s">
        <v>22</v>
      </c>
      <c r="EA5" s="1">
        <f>COUNTIF(DM$3:DM$2000,1)</f>
        <v>40</v>
      </c>
      <c r="EB5" s="9">
        <f>EA5/DZ$20</f>
        <v>0.95238095238095233</v>
      </c>
      <c r="EC5" s="1">
        <v>4.5419999999999998</v>
      </c>
      <c r="ED5" s="1">
        <v>43</v>
      </c>
      <c r="EE5" s="1">
        <v>73.7</v>
      </c>
      <c r="EF5" s="1">
        <v>-1</v>
      </c>
      <c r="EG5" s="1">
        <v>-1</v>
      </c>
      <c r="EH5" s="1">
        <v>-1</v>
      </c>
      <c r="EI5" s="1">
        <v>-1</v>
      </c>
      <c r="EJ5" s="1">
        <v>0</v>
      </c>
      <c r="EK5" s="1">
        <v>1</v>
      </c>
      <c r="EL5" s="1">
        <v>-1</v>
      </c>
      <c r="EM5" s="1">
        <v>1</v>
      </c>
      <c r="EN5" s="1">
        <f t="shared" ref="EN5:EO68" si="24">ED5-ED4</f>
        <v>-151.30000000000001</v>
      </c>
      <c r="EO5" s="1">
        <f t="shared" si="24"/>
        <v>28.300000000000004</v>
      </c>
      <c r="EP5" s="1">
        <f t="shared" ref="EP5:EQ68" si="25">EN5^2</f>
        <v>22891.690000000002</v>
      </c>
      <c r="EQ5" s="1">
        <f t="shared" si="25"/>
        <v>800.89000000000021</v>
      </c>
      <c r="ER5" s="1">
        <f t="shared" ref="ER5:ER68" si="26">EP5+EQ5</f>
        <v>23692.58</v>
      </c>
      <c r="ES5" s="1">
        <f t="shared" ref="ES5:ES68" si="27">SQRT(ER5)</f>
        <v>153.92394225720702</v>
      </c>
      <c r="EU5" s="1">
        <v>1</v>
      </c>
      <c r="EV5" s="8" t="s">
        <v>22</v>
      </c>
      <c r="EW5" s="1">
        <f>COUNTIF(EI$3:EI$2000,1)</f>
        <v>40</v>
      </c>
      <c r="EX5" s="9">
        <f>EW5/EV$20</f>
        <v>0.97560975609756095</v>
      </c>
      <c r="FJ5" s="10">
        <f t="shared" ref="FJ5:FK68" si="28">EZ5-EZ4</f>
        <v>0</v>
      </c>
      <c r="FK5" s="10">
        <f t="shared" si="28"/>
        <v>0</v>
      </c>
      <c r="FL5" s="10">
        <f t="shared" ref="FL5:FM68" si="29">FJ5^2</f>
        <v>0</v>
      </c>
      <c r="FM5" s="10">
        <f t="shared" si="29"/>
        <v>0</v>
      </c>
      <c r="FN5" s="10">
        <f t="shared" ref="FN5:FN68" si="30">FL5+FM5</f>
        <v>0</v>
      </c>
      <c r="FO5" s="10">
        <f t="shared" ref="FO5:FO68" si="31">SQRT(FN5)</f>
        <v>0</v>
      </c>
      <c r="FQ5" s="1">
        <v>1</v>
      </c>
      <c r="FR5" s="8" t="s">
        <v>22</v>
      </c>
      <c r="FS5" s="1">
        <f>(COUNTIFS(FO4:FO5000,"&gt;=0",FO4:FO5000,"&lt;=46.299"))</f>
        <v>89</v>
      </c>
      <c r="FT5" s="9">
        <f>FS5/$FR$1</f>
        <v>1</v>
      </c>
    </row>
    <row r="6" spans="1:176" x14ac:dyDescent="0.35">
      <c r="A6">
        <v>4.7039999999999997</v>
      </c>
      <c r="B6">
        <v>52.3</v>
      </c>
      <c r="C6">
        <v>59.7</v>
      </c>
      <c r="D6">
        <v>43</v>
      </c>
      <c r="E6">
        <v>105.1</v>
      </c>
      <c r="F6">
        <v>46.4</v>
      </c>
      <c r="G6">
        <v>0</v>
      </c>
      <c r="H6">
        <v>0</v>
      </c>
      <c r="I6">
        <v>1</v>
      </c>
      <c r="J6">
        <v>0</v>
      </c>
      <c r="K6">
        <v>1</v>
      </c>
      <c r="L6" s="26">
        <f t="shared" si="0"/>
        <v>9.2999999999999972</v>
      </c>
      <c r="M6" s="26">
        <f t="shared" si="0"/>
        <v>-45.399999999999991</v>
      </c>
      <c r="N6" s="26">
        <f t="shared" si="1"/>
        <v>86.489999999999952</v>
      </c>
      <c r="O6" s="26">
        <f t="shared" si="1"/>
        <v>2061.1599999999994</v>
      </c>
      <c r="P6" s="26">
        <f t="shared" si="2"/>
        <v>2147.6499999999992</v>
      </c>
      <c r="Q6" s="26">
        <f t="shared" si="3"/>
        <v>46.342744847494728</v>
      </c>
      <c r="S6" s="26">
        <v>2</v>
      </c>
      <c r="T6" s="36" t="s">
        <v>23</v>
      </c>
      <c r="U6" s="26">
        <f>(COUNTIFS(Q4:Q5000,"&gt;=46.30",Q4:Q5000,"&lt;=92.49"))</f>
        <v>19</v>
      </c>
      <c r="V6" s="37">
        <f t="shared" ref="V6:V11" si="32">U6/$T$1</f>
        <v>0.21348314606741572</v>
      </c>
      <c r="W6">
        <v>8.9440000000000008</v>
      </c>
      <c r="X6">
        <v>258.89999999999998</v>
      </c>
      <c r="Y6">
        <v>69.7</v>
      </c>
      <c r="Z6">
        <v>84.3</v>
      </c>
      <c r="AA6">
        <v>43.6</v>
      </c>
      <c r="AB6">
        <v>176.5</v>
      </c>
      <c r="AC6">
        <v>4</v>
      </c>
      <c r="AD6">
        <v>0</v>
      </c>
      <c r="AE6">
        <v>1</v>
      </c>
      <c r="AF6">
        <v>0</v>
      </c>
      <c r="AG6">
        <v>1</v>
      </c>
      <c r="AH6" s="10">
        <f t="shared" si="4"/>
        <v>174.59999999999997</v>
      </c>
      <c r="AI6" s="10">
        <f t="shared" si="4"/>
        <v>26.1</v>
      </c>
      <c r="AJ6" s="10">
        <f t="shared" si="5"/>
        <v>30485.159999999989</v>
      </c>
      <c r="AK6" s="10">
        <f t="shared" si="5"/>
        <v>681.21</v>
      </c>
      <c r="AL6" s="10">
        <f t="shared" si="6"/>
        <v>31166.369999999988</v>
      </c>
      <c r="AM6" s="10">
        <f t="shared" si="7"/>
        <v>176.53999546844898</v>
      </c>
      <c r="AO6" s="1">
        <v>2</v>
      </c>
      <c r="AP6" s="8" t="s">
        <v>23</v>
      </c>
      <c r="AQ6" s="1">
        <f>(COUNTIFS(AM4:AM5000,"&gt;=46.30",AM4:AM5000,"&lt;=92.49"))</f>
        <v>12</v>
      </c>
      <c r="AR6" s="9">
        <f t="shared" ref="AR6:AR11" si="33">AQ6/$AP$1</f>
        <v>0.13333333333333333</v>
      </c>
      <c r="AS6">
        <v>12.648999999999999</v>
      </c>
      <c r="AT6">
        <v>20.2</v>
      </c>
      <c r="AU6">
        <v>44.8</v>
      </c>
      <c r="AV6">
        <v>-1</v>
      </c>
      <c r="AW6">
        <v>-1</v>
      </c>
      <c r="AX6">
        <v>-1</v>
      </c>
      <c r="AY6">
        <v>-1</v>
      </c>
      <c r="AZ6">
        <v>0</v>
      </c>
      <c r="BA6">
        <v>1</v>
      </c>
      <c r="BB6">
        <v>-1</v>
      </c>
      <c r="BC6">
        <v>1</v>
      </c>
      <c r="BD6" s="1">
        <f t="shared" si="8"/>
        <v>-215.4</v>
      </c>
      <c r="BE6" s="1">
        <f t="shared" si="8"/>
        <v>5.3999999999999986</v>
      </c>
      <c r="BF6" s="1">
        <f t="shared" si="9"/>
        <v>46397.16</v>
      </c>
      <c r="BG6" s="1">
        <f t="shared" si="9"/>
        <v>29.159999999999986</v>
      </c>
      <c r="BH6" s="1">
        <f t="shared" si="10"/>
        <v>46426.320000000007</v>
      </c>
      <c r="BI6" s="1">
        <f t="shared" si="11"/>
        <v>215.46767739036872</v>
      </c>
      <c r="BK6" s="1">
        <v>2</v>
      </c>
      <c r="BL6" s="8" t="s">
        <v>23</v>
      </c>
      <c r="BM6" s="1">
        <f>COUNTIF(AY$3:AY$2000,2)</f>
        <v>4</v>
      </c>
      <c r="BN6" s="9">
        <f t="shared" ref="BN6:BN11" si="34">BM6/BL$20</f>
        <v>8.5106382978723402E-2</v>
      </c>
      <c r="BO6">
        <v>5.52</v>
      </c>
      <c r="BP6">
        <v>20.2</v>
      </c>
      <c r="BQ6">
        <v>53</v>
      </c>
      <c r="BR6">
        <v>-1</v>
      </c>
      <c r="BS6">
        <v>-1</v>
      </c>
      <c r="BT6">
        <v>-1</v>
      </c>
      <c r="BU6">
        <v>-1</v>
      </c>
      <c r="BV6">
        <v>0</v>
      </c>
      <c r="BW6">
        <v>1</v>
      </c>
      <c r="BX6">
        <v>-1</v>
      </c>
      <c r="BY6">
        <v>1</v>
      </c>
      <c r="BZ6" s="10">
        <f t="shared" si="12"/>
        <v>-247.7</v>
      </c>
      <c r="CA6" s="10">
        <f t="shared" si="12"/>
        <v>1.1000000000000014</v>
      </c>
      <c r="CB6" s="10">
        <f t="shared" si="13"/>
        <v>61355.289999999994</v>
      </c>
      <c r="CC6" s="10">
        <f t="shared" si="13"/>
        <v>1.2100000000000031</v>
      </c>
      <c r="CD6" s="10">
        <f t="shared" si="14"/>
        <v>61356.499999999993</v>
      </c>
      <c r="CE6" s="10">
        <f t="shared" si="15"/>
        <v>247.70244245868872</v>
      </c>
      <c r="CG6" s="10">
        <v>2</v>
      </c>
      <c r="CH6" s="24" t="s">
        <v>23</v>
      </c>
      <c r="CI6" s="10">
        <f>COUNTIF(BU$3:BU$2000,2)</f>
        <v>1</v>
      </c>
      <c r="CJ6" s="25">
        <f t="shared" ref="CJ6:CJ11" si="35">CI6/CH$20</f>
        <v>2.4390243902439025E-2</v>
      </c>
      <c r="CK6">
        <v>6.8789999999999996</v>
      </c>
      <c r="CL6">
        <v>29.2</v>
      </c>
      <c r="CM6">
        <v>51</v>
      </c>
      <c r="CN6">
        <v>33.700000000000003</v>
      </c>
      <c r="CO6">
        <v>69.900000000000006</v>
      </c>
      <c r="CP6">
        <v>19.5</v>
      </c>
      <c r="CQ6">
        <v>1</v>
      </c>
      <c r="CR6">
        <v>1</v>
      </c>
      <c r="CS6">
        <v>2</v>
      </c>
      <c r="CT6">
        <v>1</v>
      </c>
      <c r="CU6">
        <v>1</v>
      </c>
      <c r="CV6" s="1">
        <f t="shared" si="16"/>
        <v>-4.5000000000000036</v>
      </c>
      <c r="CW6" s="1">
        <f t="shared" si="16"/>
        <v>-18.900000000000006</v>
      </c>
      <c r="CX6" s="1">
        <f t="shared" si="17"/>
        <v>20.250000000000032</v>
      </c>
      <c r="CY6" s="1">
        <f t="shared" si="17"/>
        <v>357.21000000000021</v>
      </c>
      <c r="CZ6" s="1">
        <f t="shared" si="18"/>
        <v>377.46000000000026</v>
      </c>
      <c r="DA6" s="1">
        <f t="shared" si="19"/>
        <v>19.42832983043062</v>
      </c>
      <c r="DC6" s="1">
        <v>2</v>
      </c>
      <c r="DD6" s="8" t="s">
        <v>23</v>
      </c>
      <c r="DE6" s="1">
        <f>COUNTIF(CQ$3:CQ$2000,2)</f>
        <v>4</v>
      </c>
      <c r="DF6" s="9">
        <f t="shared" ref="DF6:DF11" si="36">DE6/DD$20</f>
        <v>9.0909090909090912E-2</v>
      </c>
      <c r="DG6">
        <v>7.734</v>
      </c>
      <c r="DH6">
        <v>57</v>
      </c>
      <c r="DI6">
        <v>72.599999999999994</v>
      </c>
      <c r="DJ6">
        <v>29.2</v>
      </c>
      <c r="DK6">
        <v>100.4</v>
      </c>
      <c r="DL6">
        <v>39.299999999999997</v>
      </c>
      <c r="DM6">
        <v>1</v>
      </c>
      <c r="DN6">
        <v>1</v>
      </c>
      <c r="DO6">
        <v>2</v>
      </c>
      <c r="DP6">
        <v>1</v>
      </c>
      <c r="DQ6">
        <v>1</v>
      </c>
      <c r="DR6" s="10">
        <f t="shared" si="20"/>
        <v>27.8</v>
      </c>
      <c r="DS6" s="10">
        <f t="shared" si="20"/>
        <v>-27.800000000000011</v>
      </c>
      <c r="DT6" s="10">
        <f t="shared" si="21"/>
        <v>772.84</v>
      </c>
      <c r="DU6" s="10">
        <f t="shared" si="21"/>
        <v>772.8400000000006</v>
      </c>
      <c r="DV6" s="10">
        <f t="shared" si="22"/>
        <v>1545.6800000000007</v>
      </c>
      <c r="DW6" s="10">
        <f t="shared" si="23"/>
        <v>39.31513703397205</v>
      </c>
      <c r="DY6" s="1">
        <v>2</v>
      </c>
      <c r="DZ6" s="8" t="s">
        <v>23</v>
      </c>
      <c r="EA6" s="1">
        <f>COUNTIF(DM$3:DM$2000,2)</f>
        <v>2</v>
      </c>
      <c r="EB6" s="9">
        <f t="shared" ref="EB6:EB11" si="37">EA6/DZ$20</f>
        <v>4.7619047619047616E-2</v>
      </c>
      <c r="EC6" s="1">
        <v>5.55</v>
      </c>
      <c r="ED6" s="1">
        <v>65.8</v>
      </c>
      <c r="EE6" s="1">
        <v>66.400000000000006</v>
      </c>
      <c r="EF6" s="1">
        <v>43</v>
      </c>
      <c r="EG6" s="1">
        <v>73.7</v>
      </c>
      <c r="EH6" s="1">
        <v>24</v>
      </c>
      <c r="EI6" s="1">
        <v>1</v>
      </c>
      <c r="EJ6" s="1">
        <v>1</v>
      </c>
      <c r="EK6" s="1">
        <v>2</v>
      </c>
      <c r="EL6" s="1">
        <v>1</v>
      </c>
      <c r="EM6" s="1">
        <v>1</v>
      </c>
      <c r="EN6" s="1">
        <f t="shared" si="24"/>
        <v>22.799999999999997</v>
      </c>
      <c r="EO6" s="1">
        <f t="shared" si="24"/>
        <v>-7.2999999999999972</v>
      </c>
      <c r="EP6" s="1">
        <f t="shared" si="25"/>
        <v>519.83999999999992</v>
      </c>
      <c r="EQ6" s="1">
        <f t="shared" si="25"/>
        <v>53.289999999999957</v>
      </c>
      <c r="ER6" s="1">
        <f t="shared" si="26"/>
        <v>573.12999999999988</v>
      </c>
      <c r="ES6" s="1">
        <f t="shared" si="27"/>
        <v>23.940133667128926</v>
      </c>
      <c r="EU6" s="1">
        <v>2</v>
      </c>
      <c r="EV6" s="8" t="s">
        <v>23</v>
      </c>
      <c r="EW6" s="1">
        <f>COUNTIF(EI$3:EI$2000,2)</f>
        <v>1</v>
      </c>
      <c r="EX6" s="9">
        <f t="shared" ref="EX6:EX11" si="38">EW6/EV$20</f>
        <v>2.4390243902439025E-2</v>
      </c>
      <c r="FJ6" s="10">
        <f t="shared" si="28"/>
        <v>0</v>
      </c>
      <c r="FK6" s="10">
        <f t="shared" si="28"/>
        <v>0</v>
      </c>
      <c r="FL6" s="10">
        <f t="shared" si="29"/>
        <v>0</v>
      </c>
      <c r="FM6" s="10">
        <f t="shared" si="29"/>
        <v>0</v>
      </c>
      <c r="FN6" s="10">
        <f t="shared" si="30"/>
        <v>0</v>
      </c>
      <c r="FO6" s="10">
        <f t="shared" si="31"/>
        <v>0</v>
      </c>
      <c r="FQ6" s="1">
        <v>2</v>
      </c>
      <c r="FR6" s="8" t="s">
        <v>23</v>
      </c>
      <c r="FS6" s="1">
        <f>(COUNTIFS(FO4:FO5000,"&gt;=46.30",FO4:FO5000,"&lt;=92.49"))</f>
        <v>0</v>
      </c>
      <c r="FT6" s="9">
        <f t="shared" ref="FT6:FT11" si="39">FS6/$FR$1</f>
        <v>0</v>
      </c>
    </row>
    <row r="7" spans="1:176" x14ac:dyDescent="0.35">
      <c r="A7">
        <v>5.4240000000000004</v>
      </c>
      <c r="B7">
        <v>29.2</v>
      </c>
      <c r="C7">
        <v>81.3</v>
      </c>
      <c r="D7">
        <v>52.3</v>
      </c>
      <c r="E7">
        <v>59.7</v>
      </c>
      <c r="F7">
        <v>31.6</v>
      </c>
      <c r="G7">
        <v>1</v>
      </c>
      <c r="H7">
        <v>1</v>
      </c>
      <c r="I7">
        <v>2</v>
      </c>
      <c r="J7">
        <v>1</v>
      </c>
      <c r="K7">
        <v>1</v>
      </c>
      <c r="L7" s="26">
        <f t="shared" si="0"/>
        <v>-23.099999999999998</v>
      </c>
      <c r="M7" s="26">
        <f t="shared" si="0"/>
        <v>21.599999999999994</v>
      </c>
      <c r="N7" s="26">
        <f t="shared" si="1"/>
        <v>533.6099999999999</v>
      </c>
      <c r="O7" s="26">
        <f t="shared" si="1"/>
        <v>466.55999999999977</v>
      </c>
      <c r="P7" s="26">
        <f t="shared" si="2"/>
        <v>1000.1699999999996</v>
      </c>
      <c r="Q7" s="26">
        <f t="shared" si="3"/>
        <v>31.62546442346736</v>
      </c>
      <c r="S7" s="26">
        <v>3</v>
      </c>
      <c r="T7" s="36" t="s">
        <v>24</v>
      </c>
      <c r="U7" s="26">
        <f>(COUNTIFS(Q4:Q5000,"&gt;=92.5",Q4:Q5000,"&lt;=138.79"))</f>
        <v>1</v>
      </c>
      <c r="V7" s="37">
        <f t="shared" si="32"/>
        <v>1.1235955056179775E-2</v>
      </c>
      <c r="W7">
        <v>9.84</v>
      </c>
      <c r="X7">
        <v>222.1</v>
      </c>
      <c r="Y7">
        <v>31.6</v>
      </c>
      <c r="Z7">
        <v>258.89999999999998</v>
      </c>
      <c r="AA7">
        <v>69.7</v>
      </c>
      <c r="AB7">
        <v>53</v>
      </c>
      <c r="AC7">
        <v>2</v>
      </c>
      <c r="AD7">
        <v>0</v>
      </c>
      <c r="AE7">
        <v>1</v>
      </c>
      <c r="AF7">
        <v>0</v>
      </c>
      <c r="AG7">
        <v>1</v>
      </c>
      <c r="AH7" s="10">
        <f t="shared" si="4"/>
        <v>-36.799999999999983</v>
      </c>
      <c r="AI7" s="10">
        <f t="shared" si="4"/>
        <v>-38.1</v>
      </c>
      <c r="AJ7" s="10">
        <f t="shared" si="5"/>
        <v>1354.2399999999986</v>
      </c>
      <c r="AK7" s="10">
        <f t="shared" si="5"/>
        <v>1451.6100000000001</v>
      </c>
      <c r="AL7" s="10">
        <f t="shared" si="6"/>
        <v>2805.8499999999985</v>
      </c>
      <c r="AM7" s="10">
        <f t="shared" si="7"/>
        <v>52.970274683071054</v>
      </c>
      <c r="AO7" s="1">
        <v>3</v>
      </c>
      <c r="AP7" s="8" t="s">
        <v>24</v>
      </c>
      <c r="AQ7" s="1">
        <f>(COUNTIFS(AM4:AM5000,"&gt;=92.5",AM4:AM5000,"&lt;=138.79"))</f>
        <v>0</v>
      </c>
      <c r="AR7" s="9">
        <f t="shared" si="33"/>
        <v>0</v>
      </c>
      <c r="AS7">
        <v>13.329000000000001</v>
      </c>
      <c r="AT7">
        <v>33.700000000000003</v>
      </c>
      <c r="AU7">
        <v>39.9</v>
      </c>
      <c r="AV7">
        <v>20.2</v>
      </c>
      <c r="AW7">
        <v>44.8</v>
      </c>
      <c r="AX7">
        <v>14.4</v>
      </c>
      <c r="AY7">
        <v>1</v>
      </c>
      <c r="AZ7">
        <v>1</v>
      </c>
      <c r="BA7">
        <v>2</v>
      </c>
      <c r="BB7">
        <v>1</v>
      </c>
      <c r="BC7">
        <v>1</v>
      </c>
      <c r="BD7" s="1">
        <f t="shared" si="8"/>
        <v>13.500000000000004</v>
      </c>
      <c r="BE7" s="1">
        <f t="shared" si="8"/>
        <v>-4.8999999999999986</v>
      </c>
      <c r="BF7" s="1">
        <f t="shared" si="9"/>
        <v>182.25000000000009</v>
      </c>
      <c r="BG7" s="1">
        <f t="shared" si="9"/>
        <v>24.009999999999987</v>
      </c>
      <c r="BH7" s="1">
        <f t="shared" si="10"/>
        <v>206.26000000000008</v>
      </c>
      <c r="BI7" s="1">
        <f t="shared" si="11"/>
        <v>14.361754767437024</v>
      </c>
      <c r="BK7" s="1">
        <v>3</v>
      </c>
      <c r="BL7" s="8" t="s">
        <v>24</v>
      </c>
      <c r="BM7" s="1">
        <f>COUNTIF(AY$3:AY$2000,3)</f>
        <v>1</v>
      </c>
      <c r="BN7" s="9">
        <f t="shared" si="34"/>
        <v>2.1276595744680851E-2</v>
      </c>
      <c r="BO7">
        <v>6.8719999999999999</v>
      </c>
      <c r="BP7">
        <v>52.3</v>
      </c>
      <c r="BQ7">
        <v>68.099999999999994</v>
      </c>
      <c r="BR7">
        <v>20.2</v>
      </c>
      <c r="BS7">
        <v>53</v>
      </c>
      <c r="BT7">
        <v>35.5</v>
      </c>
      <c r="BU7">
        <v>1</v>
      </c>
      <c r="BV7">
        <v>1</v>
      </c>
      <c r="BW7">
        <v>2</v>
      </c>
      <c r="BX7">
        <v>1</v>
      </c>
      <c r="BY7">
        <v>1</v>
      </c>
      <c r="BZ7" s="10">
        <f t="shared" si="12"/>
        <v>32.099999999999994</v>
      </c>
      <c r="CA7" s="10">
        <f t="shared" si="12"/>
        <v>15.099999999999994</v>
      </c>
      <c r="CB7" s="10">
        <f t="shared" si="13"/>
        <v>1030.4099999999996</v>
      </c>
      <c r="CC7" s="10">
        <f t="shared" si="13"/>
        <v>228.00999999999982</v>
      </c>
      <c r="CD7" s="10">
        <f t="shared" si="14"/>
        <v>1258.4199999999994</v>
      </c>
      <c r="CE7" s="10">
        <f t="shared" si="15"/>
        <v>35.474215988517621</v>
      </c>
      <c r="CG7" s="10">
        <v>3</v>
      </c>
      <c r="CH7" s="24" t="s">
        <v>24</v>
      </c>
      <c r="CI7" s="10">
        <f>COUNTIF(BU$3:BU$2000,3)</f>
        <v>0</v>
      </c>
      <c r="CJ7" s="25">
        <f t="shared" si="35"/>
        <v>0</v>
      </c>
      <c r="CK7">
        <v>10.079000000000001</v>
      </c>
      <c r="CL7">
        <v>29.2</v>
      </c>
      <c r="CM7">
        <v>56.8</v>
      </c>
      <c r="CN7">
        <v>-1</v>
      </c>
      <c r="CO7">
        <v>-1</v>
      </c>
      <c r="CP7">
        <v>-1</v>
      </c>
      <c r="CQ7">
        <v>-1</v>
      </c>
      <c r="CR7">
        <v>0</v>
      </c>
      <c r="CS7">
        <v>2</v>
      </c>
      <c r="CT7">
        <v>-1</v>
      </c>
      <c r="CU7">
        <v>1</v>
      </c>
      <c r="CV7" s="1">
        <f t="shared" si="16"/>
        <v>0</v>
      </c>
      <c r="CW7" s="1">
        <f t="shared" si="16"/>
        <v>5.7999999999999972</v>
      </c>
      <c r="CX7" s="1">
        <f t="shared" si="17"/>
        <v>0</v>
      </c>
      <c r="CY7" s="1">
        <f t="shared" si="17"/>
        <v>33.639999999999965</v>
      </c>
      <c r="CZ7" s="1">
        <f t="shared" si="18"/>
        <v>33.639999999999965</v>
      </c>
      <c r="DA7" s="1">
        <f t="shared" si="19"/>
        <v>5.7999999999999972</v>
      </c>
      <c r="DC7" s="1">
        <v>3</v>
      </c>
      <c r="DD7" s="8" t="s">
        <v>24</v>
      </c>
      <c r="DE7" s="1">
        <f>COUNTIF(CQ$3:CQ$2000,3)</f>
        <v>0</v>
      </c>
      <c r="DF7" s="9">
        <f t="shared" si="36"/>
        <v>0</v>
      </c>
      <c r="DG7">
        <v>10.382</v>
      </c>
      <c r="DH7">
        <v>29.2</v>
      </c>
      <c r="DI7">
        <v>53</v>
      </c>
      <c r="DJ7">
        <v>-1</v>
      </c>
      <c r="DK7">
        <v>-1</v>
      </c>
      <c r="DL7">
        <v>-1</v>
      </c>
      <c r="DM7">
        <v>-1</v>
      </c>
      <c r="DN7">
        <v>0</v>
      </c>
      <c r="DO7">
        <v>2</v>
      </c>
      <c r="DP7">
        <v>-1</v>
      </c>
      <c r="DQ7">
        <v>1</v>
      </c>
      <c r="DR7" s="10">
        <f t="shared" si="20"/>
        <v>-27.8</v>
      </c>
      <c r="DS7" s="10">
        <f t="shared" si="20"/>
        <v>-19.599999999999994</v>
      </c>
      <c r="DT7" s="10">
        <f t="shared" si="21"/>
        <v>772.84</v>
      </c>
      <c r="DU7" s="10">
        <f t="shared" si="21"/>
        <v>384.1599999999998</v>
      </c>
      <c r="DV7" s="10">
        <f t="shared" si="22"/>
        <v>1156.9999999999998</v>
      </c>
      <c r="DW7" s="10">
        <f t="shared" si="23"/>
        <v>34.014702703389894</v>
      </c>
      <c r="DY7" s="1">
        <v>3</v>
      </c>
      <c r="DZ7" s="8" t="s">
        <v>24</v>
      </c>
      <c r="EA7" s="1">
        <f>COUNTIF(DM$3:DM$2000,3)</f>
        <v>0</v>
      </c>
      <c r="EB7" s="9">
        <f t="shared" si="37"/>
        <v>0</v>
      </c>
      <c r="EC7" s="1">
        <v>9.1259999999999994</v>
      </c>
      <c r="ED7" s="1">
        <v>61.3</v>
      </c>
      <c r="EE7" s="1">
        <v>53.7</v>
      </c>
      <c r="EF7" s="1">
        <v>-1</v>
      </c>
      <c r="EG7" s="1">
        <v>-1</v>
      </c>
      <c r="EH7" s="1">
        <v>-1</v>
      </c>
      <c r="EI7" s="1">
        <v>-1</v>
      </c>
      <c r="EJ7" s="1">
        <v>0</v>
      </c>
      <c r="EK7" s="1">
        <v>2</v>
      </c>
      <c r="EL7" s="1">
        <v>-1</v>
      </c>
      <c r="EM7" s="1">
        <v>1</v>
      </c>
      <c r="EN7" s="1">
        <f t="shared" si="24"/>
        <v>-4.5</v>
      </c>
      <c r="EO7" s="1">
        <f t="shared" si="24"/>
        <v>-12.700000000000003</v>
      </c>
      <c r="EP7" s="1">
        <f t="shared" si="25"/>
        <v>20.25</v>
      </c>
      <c r="EQ7" s="1">
        <f t="shared" si="25"/>
        <v>161.29000000000008</v>
      </c>
      <c r="ER7" s="1">
        <f t="shared" si="26"/>
        <v>181.54000000000008</v>
      </c>
      <c r="ES7" s="1">
        <f t="shared" si="27"/>
        <v>13.473678042761749</v>
      </c>
      <c r="EU7" s="1">
        <v>3</v>
      </c>
      <c r="EV7" s="8" t="s">
        <v>24</v>
      </c>
      <c r="EW7" s="1">
        <f>COUNTIF(EI$3:EI$2000,3)</f>
        <v>0</v>
      </c>
      <c r="EX7" s="9">
        <f t="shared" si="38"/>
        <v>0</v>
      </c>
      <c r="FJ7" s="10">
        <f t="shared" si="28"/>
        <v>0</v>
      </c>
      <c r="FK7" s="10">
        <f t="shared" si="28"/>
        <v>0</v>
      </c>
      <c r="FL7" s="10">
        <f t="shared" si="29"/>
        <v>0</v>
      </c>
      <c r="FM7" s="10">
        <f t="shared" si="29"/>
        <v>0</v>
      </c>
      <c r="FN7" s="10">
        <f t="shared" si="30"/>
        <v>0</v>
      </c>
      <c r="FO7" s="10">
        <f t="shared" si="31"/>
        <v>0</v>
      </c>
      <c r="FQ7" s="1">
        <v>3</v>
      </c>
      <c r="FR7" s="8" t="s">
        <v>24</v>
      </c>
      <c r="FS7" s="1">
        <f>(COUNTIFS(FO4:FO5000,"&gt;=92.5",FO4:FO5000,"&lt;=138.79"))</f>
        <v>0</v>
      </c>
      <c r="FT7" s="9">
        <f t="shared" si="39"/>
        <v>0</v>
      </c>
    </row>
    <row r="8" spans="1:176" x14ac:dyDescent="0.35">
      <c r="A8">
        <v>8.5760000000000005</v>
      </c>
      <c r="B8">
        <v>271.2</v>
      </c>
      <c r="C8">
        <v>75.5</v>
      </c>
      <c r="D8">
        <v>-1</v>
      </c>
      <c r="E8">
        <v>-1</v>
      </c>
      <c r="F8">
        <v>-1</v>
      </c>
      <c r="G8">
        <v>-1</v>
      </c>
      <c r="H8">
        <v>0</v>
      </c>
      <c r="I8">
        <v>2</v>
      </c>
      <c r="J8">
        <v>-1</v>
      </c>
      <c r="K8">
        <v>1</v>
      </c>
      <c r="L8" s="26">
        <f t="shared" si="0"/>
        <v>242</v>
      </c>
      <c r="M8" s="26">
        <f t="shared" si="0"/>
        <v>-5.7999999999999972</v>
      </c>
      <c r="N8" s="26">
        <f t="shared" si="1"/>
        <v>58564</v>
      </c>
      <c r="O8" s="26">
        <f t="shared" si="1"/>
        <v>33.639999999999965</v>
      </c>
      <c r="P8" s="26">
        <f t="shared" si="2"/>
        <v>58597.64</v>
      </c>
      <c r="Q8" s="26">
        <f t="shared" si="3"/>
        <v>242.06949415405487</v>
      </c>
      <c r="S8" s="26">
        <v>4</v>
      </c>
      <c r="T8" s="36" t="s">
        <v>25</v>
      </c>
      <c r="U8" s="26">
        <f>(COUNTIFS(Q4:Q5000,"&gt;=138.8",Q4:Q5000,"&lt;=184.99"))</f>
        <v>0</v>
      </c>
      <c r="V8" s="37">
        <f t="shared" si="32"/>
        <v>0</v>
      </c>
      <c r="W8">
        <v>10.608000000000001</v>
      </c>
      <c r="X8">
        <v>263.2</v>
      </c>
      <c r="Y8">
        <v>53.4</v>
      </c>
      <c r="Z8">
        <v>222.1</v>
      </c>
      <c r="AA8">
        <v>31.6</v>
      </c>
      <c r="AB8">
        <v>46.5</v>
      </c>
      <c r="AC8">
        <v>0</v>
      </c>
      <c r="AD8">
        <v>0</v>
      </c>
      <c r="AE8">
        <v>1</v>
      </c>
      <c r="AF8">
        <v>0</v>
      </c>
      <c r="AG8">
        <v>1</v>
      </c>
      <c r="AH8" s="10">
        <f t="shared" si="4"/>
        <v>41.099999999999994</v>
      </c>
      <c r="AI8" s="10">
        <f t="shared" si="4"/>
        <v>21.799999999999997</v>
      </c>
      <c r="AJ8" s="10">
        <f t="shared" si="5"/>
        <v>1689.2099999999996</v>
      </c>
      <c r="AK8" s="10">
        <f t="shared" si="5"/>
        <v>475.2399999999999</v>
      </c>
      <c r="AL8" s="10">
        <f t="shared" si="6"/>
        <v>2164.4499999999994</v>
      </c>
      <c r="AM8" s="10">
        <f t="shared" si="7"/>
        <v>46.523649899809016</v>
      </c>
      <c r="AO8" s="1">
        <v>4</v>
      </c>
      <c r="AP8" s="8" t="s">
        <v>25</v>
      </c>
      <c r="AQ8" s="1">
        <f>(COUNTIFS(AM4:AM5000,"&gt;=138.8",AM4:AM5000,"&lt;=184.99"))</f>
        <v>2</v>
      </c>
      <c r="AR8" s="9">
        <f t="shared" si="33"/>
        <v>2.2222222222222223E-2</v>
      </c>
      <c r="AS8">
        <v>17.248999999999999</v>
      </c>
      <c r="AT8">
        <v>276.89999999999998</v>
      </c>
      <c r="AU8">
        <v>115.8</v>
      </c>
      <c r="AV8">
        <v>-1</v>
      </c>
      <c r="AW8">
        <v>-1</v>
      </c>
      <c r="AX8">
        <v>-1</v>
      </c>
      <c r="AY8">
        <v>-1</v>
      </c>
      <c r="AZ8">
        <v>0</v>
      </c>
      <c r="BA8">
        <v>2</v>
      </c>
      <c r="BB8">
        <v>-1</v>
      </c>
      <c r="BC8">
        <v>1</v>
      </c>
      <c r="BD8" s="1">
        <f t="shared" si="8"/>
        <v>243.2</v>
      </c>
      <c r="BE8" s="1">
        <f t="shared" si="8"/>
        <v>75.900000000000006</v>
      </c>
      <c r="BF8" s="1">
        <f t="shared" si="9"/>
        <v>59146.239999999998</v>
      </c>
      <c r="BG8" s="1">
        <f t="shared" si="9"/>
        <v>5760.8100000000013</v>
      </c>
      <c r="BH8" s="1">
        <f t="shared" si="10"/>
        <v>64907.05</v>
      </c>
      <c r="BI8" s="1">
        <f t="shared" si="11"/>
        <v>254.76862051673476</v>
      </c>
      <c r="BK8" s="1">
        <v>4</v>
      </c>
      <c r="BL8" s="8" t="s">
        <v>25</v>
      </c>
      <c r="BM8" s="1">
        <f>COUNTIF(AY$3:AY$2000,4)</f>
        <v>0</v>
      </c>
      <c r="BN8" s="9">
        <f t="shared" si="34"/>
        <v>0</v>
      </c>
      <c r="BO8">
        <v>10.256</v>
      </c>
      <c r="BP8">
        <v>43</v>
      </c>
      <c r="BQ8">
        <v>54.6</v>
      </c>
      <c r="BR8">
        <v>-1</v>
      </c>
      <c r="BS8">
        <v>-1</v>
      </c>
      <c r="BT8">
        <v>-1</v>
      </c>
      <c r="BU8">
        <v>-1</v>
      </c>
      <c r="BV8">
        <v>0</v>
      </c>
      <c r="BW8">
        <v>2</v>
      </c>
      <c r="BX8">
        <v>-1</v>
      </c>
      <c r="BY8">
        <v>1</v>
      </c>
      <c r="BZ8" s="10">
        <f t="shared" si="12"/>
        <v>-9.2999999999999972</v>
      </c>
      <c r="CA8" s="10">
        <f t="shared" si="12"/>
        <v>-13.499999999999993</v>
      </c>
      <c r="CB8" s="10">
        <f t="shared" si="13"/>
        <v>86.489999999999952</v>
      </c>
      <c r="CC8" s="10">
        <f t="shared" si="13"/>
        <v>182.2499999999998</v>
      </c>
      <c r="CD8" s="10">
        <f t="shared" si="14"/>
        <v>268.73999999999978</v>
      </c>
      <c r="CE8" s="10">
        <f t="shared" si="15"/>
        <v>16.393291310777094</v>
      </c>
      <c r="CG8" s="10">
        <v>4</v>
      </c>
      <c r="CH8" s="24" t="s">
        <v>25</v>
      </c>
      <c r="CI8" s="10">
        <f>COUNTIF(BU$3:BU$2000,4)</f>
        <v>0</v>
      </c>
      <c r="CJ8" s="25">
        <f t="shared" si="35"/>
        <v>0</v>
      </c>
      <c r="CK8">
        <v>10.727</v>
      </c>
      <c r="CL8">
        <v>33.700000000000003</v>
      </c>
      <c r="CM8">
        <v>54.3</v>
      </c>
      <c r="CN8">
        <v>29.2</v>
      </c>
      <c r="CO8">
        <v>56.8</v>
      </c>
      <c r="CP8">
        <v>5.0999999999999996</v>
      </c>
      <c r="CQ8">
        <v>1</v>
      </c>
      <c r="CR8">
        <v>1</v>
      </c>
      <c r="CS8">
        <v>3</v>
      </c>
      <c r="CT8">
        <v>1</v>
      </c>
      <c r="CU8">
        <v>1</v>
      </c>
      <c r="CV8" s="1">
        <f t="shared" si="16"/>
        <v>4.5000000000000036</v>
      </c>
      <c r="CW8" s="1">
        <f t="shared" si="16"/>
        <v>-2.5</v>
      </c>
      <c r="CX8" s="1">
        <f t="shared" si="17"/>
        <v>20.250000000000032</v>
      </c>
      <c r="CY8" s="1">
        <f t="shared" si="17"/>
        <v>6.25</v>
      </c>
      <c r="CZ8" s="1">
        <f t="shared" si="18"/>
        <v>26.500000000000032</v>
      </c>
      <c r="DA8" s="1">
        <f t="shared" si="19"/>
        <v>5.1478150704935031</v>
      </c>
      <c r="DC8" s="1">
        <v>4</v>
      </c>
      <c r="DD8" s="8" t="s">
        <v>25</v>
      </c>
      <c r="DE8" s="1">
        <f>COUNTIF(CQ$3:CQ$2000,4)</f>
        <v>0</v>
      </c>
      <c r="DF8" s="9">
        <f t="shared" si="36"/>
        <v>0</v>
      </c>
      <c r="DG8">
        <v>12.198</v>
      </c>
      <c r="DH8">
        <v>61.3</v>
      </c>
      <c r="DI8">
        <v>49</v>
      </c>
      <c r="DJ8">
        <v>29.2</v>
      </c>
      <c r="DK8">
        <v>53</v>
      </c>
      <c r="DL8">
        <v>32.299999999999997</v>
      </c>
      <c r="DM8">
        <v>1</v>
      </c>
      <c r="DN8">
        <v>1</v>
      </c>
      <c r="DO8">
        <v>3</v>
      </c>
      <c r="DP8">
        <v>1</v>
      </c>
      <c r="DQ8">
        <v>1</v>
      </c>
      <c r="DR8" s="10">
        <f t="shared" si="20"/>
        <v>32.099999999999994</v>
      </c>
      <c r="DS8" s="10">
        <f t="shared" si="20"/>
        <v>-4</v>
      </c>
      <c r="DT8" s="10">
        <f t="shared" si="21"/>
        <v>1030.4099999999996</v>
      </c>
      <c r="DU8" s="10">
        <f t="shared" si="21"/>
        <v>16</v>
      </c>
      <c r="DV8" s="10">
        <f t="shared" si="22"/>
        <v>1046.4099999999996</v>
      </c>
      <c r="DW8" s="10">
        <f t="shared" si="23"/>
        <v>32.34826115883201</v>
      </c>
      <c r="DY8" s="1">
        <v>4</v>
      </c>
      <c r="DZ8" s="8" t="s">
        <v>25</v>
      </c>
      <c r="EA8" s="1">
        <f>COUNTIF(DM$3:DM$2000,4)</f>
        <v>0</v>
      </c>
      <c r="EB8" s="9">
        <f t="shared" si="37"/>
        <v>0</v>
      </c>
      <c r="EC8" s="1">
        <v>9.6620000000000008</v>
      </c>
      <c r="ED8" s="1">
        <v>43</v>
      </c>
      <c r="EE8" s="1">
        <v>72.599999999999994</v>
      </c>
      <c r="EF8" s="1">
        <v>61.3</v>
      </c>
      <c r="EG8" s="1">
        <v>53.7</v>
      </c>
      <c r="EH8" s="1">
        <v>26.3</v>
      </c>
      <c r="EI8" s="1">
        <v>1</v>
      </c>
      <c r="EJ8" s="1">
        <v>1</v>
      </c>
      <c r="EK8" s="1">
        <v>3</v>
      </c>
      <c r="EL8" s="1">
        <v>1</v>
      </c>
      <c r="EM8" s="1">
        <v>1</v>
      </c>
      <c r="EN8" s="1">
        <f t="shared" si="24"/>
        <v>-18.299999999999997</v>
      </c>
      <c r="EO8" s="1">
        <f t="shared" si="24"/>
        <v>18.899999999999991</v>
      </c>
      <c r="EP8" s="1">
        <f t="shared" si="25"/>
        <v>334.88999999999987</v>
      </c>
      <c r="EQ8" s="1">
        <f t="shared" si="25"/>
        <v>357.2099999999997</v>
      </c>
      <c r="ER8" s="1">
        <f t="shared" si="26"/>
        <v>692.09999999999957</v>
      </c>
      <c r="ES8" s="1">
        <f t="shared" si="27"/>
        <v>26.307793522072497</v>
      </c>
      <c r="EU8" s="1">
        <v>4</v>
      </c>
      <c r="EV8" s="8" t="s">
        <v>25</v>
      </c>
      <c r="EW8" s="1">
        <f>COUNTIF(EI$3:EI$2000,4)</f>
        <v>0</v>
      </c>
      <c r="EX8" s="9">
        <f t="shared" si="38"/>
        <v>0</v>
      </c>
      <c r="FJ8" s="10">
        <f t="shared" si="28"/>
        <v>0</v>
      </c>
      <c r="FK8" s="10">
        <f t="shared" si="28"/>
        <v>0</v>
      </c>
      <c r="FL8" s="10">
        <f t="shared" si="29"/>
        <v>0</v>
      </c>
      <c r="FM8" s="10">
        <f t="shared" si="29"/>
        <v>0</v>
      </c>
      <c r="FN8" s="10">
        <f t="shared" si="30"/>
        <v>0</v>
      </c>
      <c r="FO8" s="10">
        <f t="shared" si="31"/>
        <v>0</v>
      </c>
      <c r="FQ8" s="1">
        <v>4</v>
      </c>
      <c r="FR8" s="8" t="s">
        <v>25</v>
      </c>
      <c r="FS8" s="1">
        <f>(COUNTIFS(FO4:FO5000,"&gt;=138.8",FO4:FO5000,"&lt;=184.99"))</f>
        <v>0</v>
      </c>
      <c r="FT8" s="9">
        <f t="shared" si="39"/>
        <v>0</v>
      </c>
    </row>
    <row r="9" spans="1:176" x14ac:dyDescent="0.35">
      <c r="A9">
        <v>9.4079999999999995</v>
      </c>
      <c r="B9">
        <v>276.89999999999998</v>
      </c>
      <c r="C9">
        <v>75.7</v>
      </c>
      <c r="D9">
        <v>271.2</v>
      </c>
      <c r="E9">
        <v>75.5</v>
      </c>
      <c r="F9">
        <v>5.7</v>
      </c>
      <c r="G9">
        <v>1</v>
      </c>
      <c r="H9">
        <v>1</v>
      </c>
      <c r="I9">
        <v>3</v>
      </c>
      <c r="J9">
        <v>1</v>
      </c>
      <c r="K9">
        <v>1</v>
      </c>
      <c r="L9" s="26">
        <f t="shared" si="0"/>
        <v>5.6999999999999886</v>
      </c>
      <c r="M9" s="26">
        <f t="shared" si="0"/>
        <v>0.20000000000000284</v>
      </c>
      <c r="N9" s="26">
        <f t="shared" si="1"/>
        <v>32.489999999999867</v>
      </c>
      <c r="O9" s="26">
        <f t="shared" si="1"/>
        <v>4.0000000000001139E-2</v>
      </c>
      <c r="P9" s="26">
        <f t="shared" si="2"/>
        <v>32.529999999999866</v>
      </c>
      <c r="Q9" s="26">
        <f t="shared" si="3"/>
        <v>5.7035076926396675</v>
      </c>
      <c r="S9" s="26">
        <v>5</v>
      </c>
      <c r="T9" s="36" t="s">
        <v>26</v>
      </c>
      <c r="U9" s="26">
        <f>(COUNTIFS(Q4:Q5000,"&gt;=185.0",Q4:Q5000,"&lt;=231.29"))</f>
        <v>1</v>
      </c>
      <c r="V9" s="37">
        <f t="shared" si="32"/>
        <v>1.1235955056179775E-2</v>
      </c>
      <c r="W9">
        <v>11.343999999999999</v>
      </c>
      <c r="X9">
        <v>272.39999999999998</v>
      </c>
      <c r="Y9">
        <v>45.4</v>
      </c>
      <c r="Z9">
        <v>263.2</v>
      </c>
      <c r="AA9">
        <v>53.4</v>
      </c>
      <c r="AB9">
        <v>12.2</v>
      </c>
      <c r="AC9">
        <v>1</v>
      </c>
      <c r="AD9">
        <v>1</v>
      </c>
      <c r="AE9">
        <v>2</v>
      </c>
      <c r="AF9">
        <v>1</v>
      </c>
      <c r="AG9">
        <v>1</v>
      </c>
      <c r="AH9" s="10">
        <f t="shared" si="4"/>
        <v>9.1999999999999886</v>
      </c>
      <c r="AI9" s="10">
        <f t="shared" si="4"/>
        <v>-8</v>
      </c>
      <c r="AJ9" s="10">
        <f t="shared" si="5"/>
        <v>84.639999999999787</v>
      </c>
      <c r="AK9" s="10">
        <f t="shared" si="5"/>
        <v>64</v>
      </c>
      <c r="AL9" s="10">
        <f t="shared" si="6"/>
        <v>148.63999999999979</v>
      </c>
      <c r="AM9" s="10">
        <f t="shared" si="7"/>
        <v>12.191800523302527</v>
      </c>
      <c r="AO9" s="1">
        <v>5</v>
      </c>
      <c r="AP9" s="8" t="s">
        <v>26</v>
      </c>
      <c r="AQ9" s="1">
        <f>(COUNTIFS(AM4:AM5000,"&gt;=185.0",AM4:AM5000,"&lt;=231.29"))</f>
        <v>2</v>
      </c>
      <c r="AR9" s="9">
        <f t="shared" si="33"/>
        <v>2.2222222222222223E-2</v>
      </c>
      <c r="AS9">
        <v>17.745000000000001</v>
      </c>
      <c r="AT9">
        <v>265.10000000000002</v>
      </c>
      <c r="AU9">
        <v>49</v>
      </c>
      <c r="AV9">
        <v>276.89999999999998</v>
      </c>
      <c r="AW9">
        <v>115.8</v>
      </c>
      <c r="AX9">
        <v>67.8</v>
      </c>
      <c r="AY9">
        <v>2</v>
      </c>
      <c r="AZ9">
        <v>0</v>
      </c>
      <c r="BA9">
        <v>2</v>
      </c>
      <c r="BB9">
        <v>0</v>
      </c>
      <c r="BC9">
        <v>1</v>
      </c>
      <c r="BD9" s="1">
        <f t="shared" si="8"/>
        <v>-11.799999999999955</v>
      </c>
      <c r="BE9" s="1">
        <f t="shared" si="8"/>
        <v>-66.8</v>
      </c>
      <c r="BF9" s="1">
        <f t="shared" si="9"/>
        <v>139.23999999999893</v>
      </c>
      <c r="BG9" s="1">
        <f t="shared" si="9"/>
        <v>4462.24</v>
      </c>
      <c r="BH9" s="1">
        <f t="shared" si="10"/>
        <v>4601.4799999999987</v>
      </c>
      <c r="BI9" s="1">
        <f t="shared" si="11"/>
        <v>67.834209658549113</v>
      </c>
      <c r="BK9" s="1">
        <v>5</v>
      </c>
      <c r="BL9" s="8" t="s">
        <v>26</v>
      </c>
      <c r="BM9" s="1">
        <f>COUNTIF(AY$3:AY$2000,5)</f>
        <v>1</v>
      </c>
      <c r="BN9" s="9">
        <f t="shared" si="34"/>
        <v>2.1276595744680851E-2</v>
      </c>
      <c r="BO9">
        <v>10.928000000000001</v>
      </c>
      <c r="BP9">
        <v>33.700000000000003</v>
      </c>
      <c r="BQ9">
        <v>49</v>
      </c>
      <c r="BR9">
        <v>43</v>
      </c>
      <c r="BS9">
        <v>54.6</v>
      </c>
      <c r="BT9">
        <v>10.8</v>
      </c>
      <c r="BU9">
        <v>1</v>
      </c>
      <c r="BV9">
        <v>1</v>
      </c>
      <c r="BW9">
        <v>3</v>
      </c>
      <c r="BX9">
        <v>1</v>
      </c>
      <c r="BY9">
        <v>1</v>
      </c>
      <c r="BZ9" s="10">
        <f t="shared" si="12"/>
        <v>-9.2999999999999972</v>
      </c>
      <c r="CA9" s="10">
        <f t="shared" si="12"/>
        <v>-5.6000000000000014</v>
      </c>
      <c r="CB9" s="10">
        <f t="shared" si="13"/>
        <v>86.489999999999952</v>
      </c>
      <c r="CC9" s="10">
        <f t="shared" si="13"/>
        <v>31.360000000000017</v>
      </c>
      <c r="CD9" s="10">
        <f t="shared" si="14"/>
        <v>117.84999999999997</v>
      </c>
      <c r="CE9" s="10">
        <f t="shared" si="15"/>
        <v>10.855873986004074</v>
      </c>
      <c r="CG9" s="10">
        <v>5</v>
      </c>
      <c r="CH9" s="24" t="s">
        <v>26</v>
      </c>
      <c r="CI9" s="10">
        <f>COUNTIF(BU$3:BU$2000,5)</f>
        <v>0</v>
      </c>
      <c r="CJ9" s="25">
        <f t="shared" si="35"/>
        <v>0</v>
      </c>
      <c r="CK9">
        <v>14.255000000000001</v>
      </c>
      <c r="CL9">
        <v>38.200000000000003</v>
      </c>
      <c r="CM9">
        <v>47.4</v>
      </c>
      <c r="CN9">
        <v>-1</v>
      </c>
      <c r="CO9">
        <v>-1</v>
      </c>
      <c r="CP9">
        <v>-1</v>
      </c>
      <c r="CQ9">
        <v>-1</v>
      </c>
      <c r="CR9">
        <v>0</v>
      </c>
      <c r="CS9">
        <v>3</v>
      </c>
      <c r="CT9">
        <v>-1</v>
      </c>
      <c r="CU9">
        <v>1</v>
      </c>
      <c r="CV9" s="1">
        <f t="shared" si="16"/>
        <v>4.5</v>
      </c>
      <c r="CW9" s="1">
        <f t="shared" si="16"/>
        <v>-6.8999999999999986</v>
      </c>
      <c r="CX9" s="1">
        <f t="shared" si="17"/>
        <v>20.25</v>
      </c>
      <c r="CY9" s="1">
        <f t="shared" si="17"/>
        <v>47.609999999999978</v>
      </c>
      <c r="CZ9" s="1">
        <f t="shared" si="18"/>
        <v>67.859999999999985</v>
      </c>
      <c r="DA9" s="1">
        <f t="shared" si="19"/>
        <v>8.237718130647588</v>
      </c>
      <c r="DC9" s="1">
        <v>5</v>
      </c>
      <c r="DD9" s="8" t="s">
        <v>26</v>
      </c>
      <c r="DE9" s="1">
        <f>COUNTIF(CQ$3:CQ$2000,5)</f>
        <v>0</v>
      </c>
      <c r="DF9" s="9">
        <f t="shared" si="36"/>
        <v>0</v>
      </c>
      <c r="DG9">
        <v>14.853999999999999</v>
      </c>
      <c r="DH9">
        <v>24.5</v>
      </c>
      <c r="DI9">
        <v>31.4</v>
      </c>
      <c r="DJ9">
        <v>-1</v>
      </c>
      <c r="DK9">
        <v>-1</v>
      </c>
      <c r="DL9">
        <v>-1</v>
      </c>
      <c r="DM9">
        <v>-1</v>
      </c>
      <c r="DN9">
        <v>0</v>
      </c>
      <c r="DO9">
        <v>3</v>
      </c>
      <c r="DP9">
        <v>-1</v>
      </c>
      <c r="DQ9">
        <v>1</v>
      </c>
      <c r="DR9" s="10">
        <f t="shared" si="20"/>
        <v>-36.799999999999997</v>
      </c>
      <c r="DS9" s="10">
        <f t="shared" si="20"/>
        <v>-17.600000000000001</v>
      </c>
      <c r="DT9" s="10">
        <f t="shared" si="21"/>
        <v>1354.2399999999998</v>
      </c>
      <c r="DU9" s="10">
        <f t="shared" si="21"/>
        <v>309.76000000000005</v>
      </c>
      <c r="DV9" s="10">
        <f t="shared" si="22"/>
        <v>1663.9999999999998</v>
      </c>
      <c r="DW9" s="10">
        <f t="shared" si="23"/>
        <v>40.792156108742276</v>
      </c>
      <c r="DY9" s="1">
        <v>5</v>
      </c>
      <c r="DZ9" s="8" t="s">
        <v>26</v>
      </c>
      <c r="EA9" s="1">
        <f>COUNTIF(DM$3:DM$2000,5)</f>
        <v>0</v>
      </c>
      <c r="EB9" s="9">
        <f t="shared" si="37"/>
        <v>0</v>
      </c>
      <c r="EC9" s="1">
        <v>14.125999999999999</v>
      </c>
      <c r="ED9" s="1">
        <v>38.200000000000003</v>
      </c>
      <c r="EE9" s="1">
        <v>94.2</v>
      </c>
      <c r="EF9" s="1">
        <v>-1</v>
      </c>
      <c r="EG9" s="1">
        <v>-1</v>
      </c>
      <c r="EH9" s="1">
        <v>-1</v>
      </c>
      <c r="EI9" s="1">
        <v>-1</v>
      </c>
      <c r="EJ9" s="1">
        <v>0</v>
      </c>
      <c r="EK9" s="1">
        <v>3</v>
      </c>
      <c r="EL9" s="1">
        <v>-1</v>
      </c>
      <c r="EM9" s="1">
        <v>1</v>
      </c>
      <c r="EN9" s="1">
        <f t="shared" si="24"/>
        <v>-4.7999999999999972</v>
      </c>
      <c r="EO9" s="1">
        <f t="shared" si="24"/>
        <v>21.600000000000009</v>
      </c>
      <c r="EP9" s="1">
        <f t="shared" si="25"/>
        <v>23.039999999999974</v>
      </c>
      <c r="EQ9" s="1">
        <f t="shared" si="25"/>
        <v>466.56000000000034</v>
      </c>
      <c r="ER9" s="1">
        <f t="shared" si="26"/>
        <v>489.60000000000031</v>
      </c>
      <c r="ES9" s="1">
        <f t="shared" si="27"/>
        <v>22.126906697502935</v>
      </c>
      <c r="EU9" s="1">
        <v>5</v>
      </c>
      <c r="EV9" s="8" t="s">
        <v>26</v>
      </c>
      <c r="EW9" s="1">
        <f>COUNTIF(EI$3:EI$2000,5)</f>
        <v>0</v>
      </c>
      <c r="EX9" s="9">
        <f t="shared" si="38"/>
        <v>0</v>
      </c>
      <c r="FJ9" s="10">
        <f t="shared" si="28"/>
        <v>0</v>
      </c>
      <c r="FK9" s="10">
        <f t="shared" si="28"/>
        <v>0</v>
      </c>
      <c r="FL9" s="10">
        <f t="shared" si="29"/>
        <v>0</v>
      </c>
      <c r="FM9" s="10">
        <f t="shared" si="29"/>
        <v>0</v>
      </c>
      <c r="FN9" s="10">
        <f t="shared" si="30"/>
        <v>0</v>
      </c>
      <c r="FO9" s="10">
        <f t="shared" si="31"/>
        <v>0</v>
      </c>
      <c r="FQ9" s="1">
        <v>5</v>
      </c>
      <c r="FR9" s="8" t="s">
        <v>26</v>
      </c>
      <c r="FS9" s="1">
        <f>(COUNTIFS(FO4:FO5000,"&gt;=185.0",FO4:FO5000,"&lt;=231.29"))</f>
        <v>0</v>
      </c>
      <c r="FT9" s="9">
        <f t="shared" si="39"/>
        <v>0</v>
      </c>
    </row>
    <row r="10" spans="1:176" x14ac:dyDescent="0.35">
      <c r="A10">
        <v>12.352</v>
      </c>
      <c r="B10">
        <v>263.2</v>
      </c>
      <c r="C10">
        <v>52.1</v>
      </c>
      <c r="D10">
        <v>-1</v>
      </c>
      <c r="E10">
        <v>-1</v>
      </c>
      <c r="F10">
        <v>-1</v>
      </c>
      <c r="G10">
        <v>-1</v>
      </c>
      <c r="H10">
        <v>0</v>
      </c>
      <c r="I10">
        <v>3</v>
      </c>
      <c r="J10">
        <v>-1</v>
      </c>
      <c r="K10">
        <v>1</v>
      </c>
      <c r="L10" s="26">
        <f t="shared" si="0"/>
        <v>-13.699999999999989</v>
      </c>
      <c r="M10" s="26">
        <f t="shared" si="0"/>
        <v>-23.6</v>
      </c>
      <c r="N10" s="26">
        <f t="shared" si="1"/>
        <v>187.68999999999969</v>
      </c>
      <c r="O10" s="26">
        <f t="shared" si="1"/>
        <v>556.96</v>
      </c>
      <c r="P10" s="26">
        <f t="shared" si="2"/>
        <v>744.64999999999975</v>
      </c>
      <c r="Q10" s="26">
        <f t="shared" si="3"/>
        <v>27.288275870783771</v>
      </c>
      <c r="S10" s="26">
        <v>6</v>
      </c>
      <c r="T10" s="36" t="s">
        <v>27</v>
      </c>
      <c r="U10" s="26">
        <f>(COUNTIFS(Q4:Q5000,"&gt;=231.30",Q4:Q5000,"&lt;=277.49"))</f>
        <v>3</v>
      </c>
      <c r="V10" s="37">
        <f t="shared" si="32"/>
        <v>3.3707865168539325E-2</v>
      </c>
      <c r="W10">
        <v>14.183999999999999</v>
      </c>
      <c r="X10">
        <v>272.39999999999998</v>
      </c>
      <c r="Y10">
        <v>93.1</v>
      </c>
      <c r="Z10">
        <v>-1</v>
      </c>
      <c r="AA10">
        <v>-1</v>
      </c>
      <c r="AB10">
        <v>-1</v>
      </c>
      <c r="AC10">
        <v>-1</v>
      </c>
      <c r="AD10">
        <v>0</v>
      </c>
      <c r="AE10">
        <v>2</v>
      </c>
      <c r="AF10">
        <v>-1</v>
      </c>
      <c r="AG10">
        <v>1</v>
      </c>
      <c r="AH10" s="10">
        <f t="shared" si="4"/>
        <v>0</v>
      </c>
      <c r="AI10" s="10">
        <f t="shared" si="4"/>
        <v>47.699999999999996</v>
      </c>
      <c r="AJ10" s="10">
        <f t="shared" si="5"/>
        <v>0</v>
      </c>
      <c r="AK10" s="10">
        <f t="shared" si="5"/>
        <v>2275.2899999999995</v>
      </c>
      <c r="AL10" s="10">
        <f t="shared" si="6"/>
        <v>2275.2899999999995</v>
      </c>
      <c r="AM10" s="10">
        <f t="shared" si="7"/>
        <v>47.699999999999996</v>
      </c>
      <c r="AO10" s="1">
        <v>6</v>
      </c>
      <c r="AP10" s="8" t="s">
        <v>27</v>
      </c>
      <c r="AQ10" s="1">
        <f>(COUNTIFS(AM4:AM5000,"&gt;=231.30",AM4:AM5000,"&lt;=277.49"))</f>
        <v>2</v>
      </c>
      <c r="AR10" s="9">
        <f t="shared" si="33"/>
        <v>2.2222222222222223E-2</v>
      </c>
      <c r="AS10">
        <v>18.513000000000002</v>
      </c>
      <c r="AT10">
        <v>237.5</v>
      </c>
      <c r="AU10">
        <v>38.1</v>
      </c>
      <c r="AV10">
        <v>265.10000000000002</v>
      </c>
      <c r="AW10">
        <v>49</v>
      </c>
      <c r="AX10">
        <v>29.6</v>
      </c>
      <c r="AY10">
        <v>1</v>
      </c>
      <c r="AZ10">
        <v>1</v>
      </c>
      <c r="BA10">
        <v>3</v>
      </c>
      <c r="BB10">
        <v>1</v>
      </c>
      <c r="BC10">
        <v>1</v>
      </c>
      <c r="BD10" s="1">
        <f t="shared" si="8"/>
        <v>-27.600000000000023</v>
      </c>
      <c r="BE10" s="1">
        <f t="shared" si="8"/>
        <v>-10.899999999999999</v>
      </c>
      <c r="BF10" s="1">
        <f t="shared" si="9"/>
        <v>761.76000000000124</v>
      </c>
      <c r="BG10" s="1">
        <f t="shared" si="9"/>
        <v>118.80999999999997</v>
      </c>
      <c r="BH10" s="1">
        <f t="shared" si="10"/>
        <v>880.57000000000119</v>
      </c>
      <c r="BI10" s="1">
        <f t="shared" si="11"/>
        <v>29.674399741191078</v>
      </c>
      <c r="BK10" s="1">
        <v>6</v>
      </c>
      <c r="BL10" s="8" t="s">
        <v>27</v>
      </c>
      <c r="BM10" s="1">
        <f>COUNTIF(AY$3:AY$2000,6)</f>
        <v>0</v>
      </c>
      <c r="BN10" s="9">
        <f t="shared" si="34"/>
        <v>0</v>
      </c>
      <c r="BO10">
        <v>13.728</v>
      </c>
      <c r="BP10">
        <v>24.5</v>
      </c>
      <c r="BQ10">
        <v>55.2</v>
      </c>
      <c r="BR10">
        <v>-1</v>
      </c>
      <c r="BS10">
        <v>-1</v>
      </c>
      <c r="BT10">
        <v>-1</v>
      </c>
      <c r="BU10">
        <v>-1</v>
      </c>
      <c r="BV10">
        <v>0</v>
      </c>
      <c r="BW10">
        <v>3</v>
      </c>
      <c r="BX10">
        <v>-1</v>
      </c>
      <c r="BY10">
        <v>1</v>
      </c>
      <c r="BZ10" s="10">
        <f t="shared" si="12"/>
        <v>-9.2000000000000028</v>
      </c>
      <c r="CA10" s="10">
        <f t="shared" si="12"/>
        <v>6.2000000000000028</v>
      </c>
      <c r="CB10" s="10">
        <f t="shared" si="13"/>
        <v>84.640000000000057</v>
      </c>
      <c r="CC10" s="10">
        <f t="shared" si="13"/>
        <v>38.440000000000033</v>
      </c>
      <c r="CD10" s="10">
        <f t="shared" si="14"/>
        <v>123.0800000000001</v>
      </c>
      <c r="CE10" s="10">
        <f t="shared" si="15"/>
        <v>11.094142598686934</v>
      </c>
      <c r="CG10" s="10">
        <v>6</v>
      </c>
      <c r="CH10" s="24" t="s">
        <v>27</v>
      </c>
      <c r="CI10" s="10">
        <f>COUNTIF(BU$3:BU$2000,6)</f>
        <v>0</v>
      </c>
      <c r="CJ10" s="25">
        <f t="shared" si="35"/>
        <v>0</v>
      </c>
      <c r="CK10">
        <v>15.007</v>
      </c>
      <c r="CL10">
        <v>20.2</v>
      </c>
      <c r="CM10">
        <v>44.3</v>
      </c>
      <c r="CN10">
        <v>38.200000000000003</v>
      </c>
      <c r="CO10">
        <v>47.4</v>
      </c>
      <c r="CP10">
        <v>18.3</v>
      </c>
      <c r="CQ10">
        <v>1</v>
      </c>
      <c r="CR10">
        <v>1</v>
      </c>
      <c r="CS10">
        <v>4</v>
      </c>
      <c r="CT10">
        <v>1</v>
      </c>
      <c r="CU10">
        <v>1</v>
      </c>
      <c r="CV10" s="1">
        <f t="shared" si="16"/>
        <v>-18.000000000000004</v>
      </c>
      <c r="CW10" s="1">
        <f t="shared" si="16"/>
        <v>-3.1000000000000014</v>
      </c>
      <c r="CX10" s="1">
        <f t="shared" si="17"/>
        <v>324.00000000000011</v>
      </c>
      <c r="CY10" s="1">
        <f t="shared" si="17"/>
        <v>9.6100000000000083</v>
      </c>
      <c r="CZ10" s="1">
        <f t="shared" si="18"/>
        <v>333.61000000000013</v>
      </c>
      <c r="DA10" s="1">
        <f t="shared" si="19"/>
        <v>18.26499384067786</v>
      </c>
      <c r="DC10" s="1">
        <v>6</v>
      </c>
      <c r="DD10" s="8" t="s">
        <v>27</v>
      </c>
      <c r="DE10" s="1">
        <f>COUNTIF(CQ$3:CQ$2000,6)</f>
        <v>0</v>
      </c>
      <c r="DF10" s="9">
        <f t="shared" si="36"/>
        <v>0</v>
      </c>
      <c r="DG10">
        <v>15.997999999999999</v>
      </c>
      <c r="DH10">
        <v>43</v>
      </c>
      <c r="DI10">
        <v>53.9</v>
      </c>
      <c r="DJ10">
        <v>24.5</v>
      </c>
      <c r="DK10">
        <v>31.4</v>
      </c>
      <c r="DL10">
        <v>29.1</v>
      </c>
      <c r="DM10">
        <v>1</v>
      </c>
      <c r="DN10">
        <v>1</v>
      </c>
      <c r="DO10">
        <v>4</v>
      </c>
      <c r="DP10">
        <v>1</v>
      </c>
      <c r="DQ10">
        <v>1</v>
      </c>
      <c r="DR10" s="10">
        <f t="shared" si="20"/>
        <v>18.5</v>
      </c>
      <c r="DS10" s="10">
        <f t="shared" si="20"/>
        <v>22.5</v>
      </c>
      <c r="DT10" s="10">
        <f t="shared" si="21"/>
        <v>342.25</v>
      </c>
      <c r="DU10" s="10">
        <f t="shared" si="21"/>
        <v>506.25</v>
      </c>
      <c r="DV10" s="10">
        <f t="shared" si="22"/>
        <v>848.5</v>
      </c>
      <c r="DW10" s="10">
        <f t="shared" si="23"/>
        <v>29.129023327259016</v>
      </c>
      <c r="DY10" s="1">
        <v>6</v>
      </c>
      <c r="DZ10" s="8" t="s">
        <v>27</v>
      </c>
      <c r="EA10" s="1">
        <f>COUNTIF(DM$3:DM$2000,6)</f>
        <v>0</v>
      </c>
      <c r="EB10" s="9">
        <f t="shared" si="37"/>
        <v>0</v>
      </c>
      <c r="EC10" s="1">
        <v>14.638</v>
      </c>
      <c r="ED10" s="1">
        <v>29.2</v>
      </c>
      <c r="EE10" s="1">
        <v>63.9</v>
      </c>
      <c r="EF10" s="1">
        <v>38.200000000000003</v>
      </c>
      <c r="EG10" s="1">
        <v>94.2</v>
      </c>
      <c r="EH10" s="1">
        <v>31.6</v>
      </c>
      <c r="EI10" s="1">
        <v>1</v>
      </c>
      <c r="EJ10" s="1">
        <v>1</v>
      </c>
      <c r="EK10" s="1">
        <v>4</v>
      </c>
      <c r="EL10" s="1">
        <v>1</v>
      </c>
      <c r="EM10" s="1">
        <v>1</v>
      </c>
      <c r="EN10" s="1">
        <f t="shared" si="24"/>
        <v>-9.0000000000000036</v>
      </c>
      <c r="EO10" s="1">
        <f t="shared" si="24"/>
        <v>-30.300000000000004</v>
      </c>
      <c r="EP10" s="1">
        <f t="shared" si="25"/>
        <v>81.000000000000057</v>
      </c>
      <c r="EQ10" s="1">
        <f t="shared" si="25"/>
        <v>918.09000000000026</v>
      </c>
      <c r="ER10" s="1">
        <f t="shared" si="26"/>
        <v>999.09000000000037</v>
      </c>
      <c r="ES10" s="1">
        <f t="shared" si="27"/>
        <v>31.608384963487147</v>
      </c>
      <c r="EU10" s="1">
        <v>6</v>
      </c>
      <c r="EV10" s="8" t="s">
        <v>27</v>
      </c>
      <c r="EW10" s="1">
        <f>COUNTIF(EI$3:EI$2000,6)</f>
        <v>0</v>
      </c>
      <c r="EX10" s="9">
        <f t="shared" si="38"/>
        <v>0</v>
      </c>
      <c r="FJ10" s="10">
        <f t="shared" si="28"/>
        <v>0</v>
      </c>
      <c r="FK10" s="10">
        <f t="shared" si="28"/>
        <v>0</v>
      </c>
      <c r="FL10" s="10">
        <f t="shared" si="29"/>
        <v>0</v>
      </c>
      <c r="FM10" s="10">
        <f t="shared" si="29"/>
        <v>0</v>
      </c>
      <c r="FN10" s="10">
        <f t="shared" si="30"/>
        <v>0</v>
      </c>
      <c r="FO10" s="10">
        <f t="shared" si="31"/>
        <v>0</v>
      </c>
      <c r="FQ10" s="1">
        <v>6</v>
      </c>
      <c r="FR10" s="8" t="s">
        <v>27</v>
      </c>
      <c r="FS10" s="1">
        <f>(COUNTIFS(FO4:FO5000,"&gt;=231.30",FO4:FO5000,"&lt;=277.49"))</f>
        <v>0</v>
      </c>
      <c r="FT10" s="9">
        <f t="shared" si="39"/>
        <v>0</v>
      </c>
    </row>
    <row r="11" spans="1:176" x14ac:dyDescent="0.35">
      <c r="A11">
        <v>14.335000000000001</v>
      </c>
      <c r="B11">
        <v>248.2</v>
      </c>
      <c r="C11">
        <v>22.7</v>
      </c>
      <c r="D11">
        <v>263.2</v>
      </c>
      <c r="E11">
        <v>52.1</v>
      </c>
      <c r="F11">
        <v>33</v>
      </c>
      <c r="G11">
        <v>1</v>
      </c>
      <c r="H11">
        <v>1</v>
      </c>
      <c r="I11">
        <v>4</v>
      </c>
      <c r="J11">
        <v>1</v>
      </c>
      <c r="K11">
        <v>1</v>
      </c>
      <c r="L11" s="26">
        <f t="shared" si="0"/>
        <v>-15</v>
      </c>
      <c r="M11" s="26">
        <f t="shared" si="0"/>
        <v>-29.400000000000002</v>
      </c>
      <c r="N11" s="26">
        <f t="shared" si="1"/>
        <v>225</v>
      </c>
      <c r="O11" s="26">
        <f t="shared" si="1"/>
        <v>864.36000000000013</v>
      </c>
      <c r="P11" s="26">
        <f t="shared" si="2"/>
        <v>1089.3600000000001</v>
      </c>
      <c r="Q11" s="26">
        <f t="shared" si="3"/>
        <v>33.005454094740159</v>
      </c>
      <c r="S11" s="26">
        <v>7</v>
      </c>
      <c r="T11" s="36" t="s">
        <v>28</v>
      </c>
      <c r="U11" s="26">
        <f>(COUNTIFS(Q4:Q5000,"&gt;=277.5",Q4:Q5000,"&lt;=329.59"))</f>
        <v>0</v>
      </c>
      <c r="V11" s="37">
        <f t="shared" si="32"/>
        <v>0</v>
      </c>
      <c r="W11">
        <v>14.215999999999999</v>
      </c>
      <c r="X11">
        <v>279.5</v>
      </c>
      <c r="Y11">
        <v>67.900000000000006</v>
      </c>
      <c r="Z11">
        <v>272.39999999999998</v>
      </c>
      <c r="AA11">
        <v>93.1</v>
      </c>
      <c r="AB11">
        <v>26.1</v>
      </c>
      <c r="AC11">
        <v>1</v>
      </c>
      <c r="AD11">
        <v>1</v>
      </c>
      <c r="AE11">
        <v>3</v>
      </c>
      <c r="AF11">
        <v>1</v>
      </c>
      <c r="AG11">
        <v>1</v>
      </c>
      <c r="AH11" s="10">
        <f t="shared" si="4"/>
        <v>7.1000000000000227</v>
      </c>
      <c r="AI11" s="10">
        <f t="shared" si="4"/>
        <v>-25.199999999999989</v>
      </c>
      <c r="AJ11" s="10">
        <f t="shared" si="5"/>
        <v>50.410000000000323</v>
      </c>
      <c r="AK11" s="10">
        <f t="shared" si="5"/>
        <v>635.0399999999994</v>
      </c>
      <c r="AL11" s="10">
        <f t="shared" si="6"/>
        <v>685.4499999999997</v>
      </c>
      <c r="AM11" s="10">
        <f t="shared" si="7"/>
        <v>26.181100053282705</v>
      </c>
      <c r="AO11" s="1">
        <v>7</v>
      </c>
      <c r="AP11" s="8" t="s">
        <v>28</v>
      </c>
      <c r="AQ11" s="1">
        <f>(COUNTIFS(AM4:AM5000,"&gt;=277.5",AM4:AM5000,"&lt;=329.59"))</f>
        <v>0</v>
      </c>
      <c r="AR11" s="9">
        <f t="shared" si="33"/>
        <v>0</v>
      </c>
      <c r="AS11">
        <v>21.905000000000001</v>
      </c>
      <c r="AT11">
        <v>29.2</v>
      </c>
      <c r="AU11">
        <v>42.3</v>
      </c>
      <c r="AV11">
        <v>-1</v>
      </c>
      <c r="AW11">
        <v>-1</v>
      </c>
      <c r="AX11">
        <v>-1</v>
      </c>
      <c r="AY11">
        <v>-1</v>
      </c>
      <c r="AZ11">
        <v>0</v>
      </c>
      <c r="BA11">
        <v>3</v>
      </c>
      <c r="BB11">
        <v>-1</v>
      </c>
      <c r="BC11">
        <v>1</v>
      </c>
      <c r="BD11" s="1">
        <f t="shared" si="8"/>
        <v>-208.3</v>
      </c>
      <c r="BE11" s="1">
        <f t="shared" si="8"/>
        <v>4.1999999999999957</v>
      </c>
      <c r="BF11" s="1">
        <f t="shared" si="9"/>
        <v>43388.890000000007</v>
      </c>
      <c r="BG11" s="1">
        <f t="shared" si="9"/>
        <v>17.639999999999965</v>
      </c>
      <c r="BH11" s="1">
        <f t="shared" si="10"/>
        <v>43406.530000000006</v>
      </c>
      <c r="BI11" s="1">
        <f t="shared" si="11"/>
        <v>208.34233847204462</v>
      </c>
      <c r="BK11" s="1">
        <v>7</v>
      </c>
      <c r="BL11" s="8" t="s">
        <v>28</v>
      </c>
      <c r="BM11" s="1">
        <f>COUNTIF(AY$3:AY$2000,7)</f>
        <v>0</v>
      </c>
      <c r="BN11" s="9">
        <f t="shared" si="34"/>
        <v>0</v>
      </c>
      <c r="BO11">
        <v>14.416</v>
      </c>
      <c r="BP11">
        <v>29.2</v>
      </c>
      <c r="BQ11">
        <v>61.7</v>
      </c>
      <c r="BR11">
        <v>24.5</v>
      </c>
      <c r="BS11">
        <v>55.2</v>
      </c>
      <c r="BT11">
        <v>8</v>
      </c>
      <c r="BU11">
        <v>1</v>
      </c>
      <c r="BV11">
        <v>1</v>
      </c>
      <c r="BW11">
        <v>4</v>
      </c>
      <c r="BX11">
        <v>1</v>
      </c>
      <c r="BY11">
        <v>1</v>
      </c>
      <c r="BZ11" s="10">
        <f t="shared" si="12"/>
        <v>4.6999999999999993</v>
      </c>
      <c r="CA11" s="10">
        <f t="shared" si="12"/>
        <v>6.5</v>
      </c>
      <c r="CB11" s="10">
        <f t="shared" si="13"/>
        <v>22.089999999999993</v>
      </c>
      <c r="CC11" s="10">
        <f t="shared" si="13"/>
        <v>42.25</v>
      </c>
      <c r="CD11" s="10">
        <f t="shared" si="14"/>
        <v>64.339999999999989</v>
      </c>
      <c r="CE11" s="10">
        <f t="shared" si="15"/>
        <v>8.0212218520621903</v>
      </c>
      <c r="CG11" s="10">
        <v>7</v>
      </c>
      <c r="CH11" s="24" t="s">
        <v>28</v>
      </c>
      <c r="CI11" s="10">
        <f>COUNTIF(BU$3:BU$2000,7)</f>
        <v>0</v>
      </c>
      <c r="CJ11" s="25">
        <f t="shared" si="35"/>
        <v>0</v>
      </c>
      <c r="CK11">
        <v>17.59</v>
      </c>
      <c r="CL11">
        <v>38.200000000000003</v>
      </c>
      <c r="CM11">
        <v>57.2</v>
      </c>
      <c r="CN11">
        <v>-1</v>
      </c>
      <c r="CO11">
        <v>-1</v>
      </c>
      <c r="CP11">
        <v>-1</v>
      </c>
      <c r="CQ11">
        <v>-1</v>
      </c>
      <c r="CR11">
        <v>0</v>
      </c>
      <c r="CS11">
        <v>4</v>
      </c>
      <c r="CT11">
        <v>-1</v>
      </c>
      <c r="CU11">
        <v>1</v>
      </c>
      <c r="CV11" s="1">
        <f t="shared" si="16"/>
        <v>18.000000000000004</v>
      </c>
      <c r="CW11" s="1">
        <f t="shared" si="16"/>
        <v>12.900000000000006</v>
      </c>
      <c r="CX11" s="1">
        <f t="shared" si="17"/>
        <v>324.00000000000011</v>
      </c>
      <c r="CY11" s="1">
        <f t="shared" si="17"/>
        <v>166.41000000000014</v>
      </c>
      <c r="CZ11" s="1">
        <f t="shared" si="18"/>
        <v>490.41000000000025</v>
      </c>
      <c r="DA11" s="1">
        <f t="shared" si="19"/>
        <v>22.145202640752697</v>
      </c>
      <c r="DC11" s="1">
        <v>7</v>
      </c>
      <c r="DD11" s="8" t="s">
        <v>28</v>
      </c>
      <c r="DE11" s="1">
        <f>COUNTIF(CQ$3:CQ$2000,7)</f>
        <v>0</v>
      </c>
      <c r="DF11" s="9">
        <f t="shared" si="36"/>
        <v>0</v>
      </c>
      <c r="DG11">
        <v>18.806000000000001</v>
      </c>
      <c r="DH11">
        <v>33.700000000000003</v>
      </c>
      <c r="DI11">
        <v>61.9</v>
      </c>
      <c r="DJ11">
        <v>-1</v>
      </c>
      <c r="DK11">
        <v>-1</v>
      </c>
      <c r="DL11">
        <v>-1</v>
      </c>
      <c r="DM11">
        <v>-1</v>
      </c>
      <c r="DN11">
        <v>0</v>
      </c>
      <c r="DO11">
        <v>4</v>
      </c>
      <c r="DP11">
        <v>-1</v>
      </c>
      <c r="DQ11">
        <v>1</v>
      </c>
      <c r="DR11" s="10">
        <f t="shared" si="20"/>
        <v>-9.2999999999999972</v>
      </c>
      <c r="DS11" s="10">
        <f t="shared" si="20"/>
        <v>8</v>
      </c>
      <c r="DT11" s="10">
        <f t="shared" si="21"/>
        <v>86.489999999999952</v>
      </c>
      <c r="DU11" s="10">
        <f t="shared" si="21"/>
        <v>64</v>
      </c>
      <c r="DV11" s="10">
        <f t="shared" si="22"/>
        <v>150.48999999999995</v>
      </c>
      <c r="DW11" s="10">
        <f t="shared" si="23"/>
        <v>12.267436570041841</v>
      </c>
      <c r="DY11" s="1">
        <v>7</v>
      </c>
      <c r="DZ11" s="8" t="s">
        <v>28</v>
      </c>
      <c r="EA11" s="1">
        <f>COUNTIF(DM$3:DM$2000,7)</f>
        <v>0</v>
      </c>
      <c r="EB11" s="9">
        <f t="shared" si="37"/>
        <v>0</v>
      </c>
      <c r="EC11" s="1">
        <v>17.422000000000001</v>
      </c>
      <c r="ED11" s="1">
        <v>57</v>
      </c>
      <c r="EE11" s="1">
        <v>85.5</v>
      </c>
      <c r="EF11" s="1">
        <v>-1</v>
      </c>
      <c r="EG11" s="1">
        <v>-1</v>
      </c>
      <c r="EH11" s="1">
        <v>-1</v>
      </c>
      <c r="EI11" s="1">
        <v>-1</v>
      </c>
      <c r="EJ11" s="1">
        <v>0</v>
      </c>
      <c r="EK11" s="1">
        <v>4</v>
      </c>
      <c r="EL11" s="1">
        <v>-1</v>
      </c>
      <c r="EM11" s="1">
        <v>1</v>
      </c>
      <c r="EN11" s="1">
        <f t="shared" si="24"/>
        <v>27.8</v>
      </c>
      <c r="EO11" s="1">
        <f t="shared" si="24"/>
        <v>21.6</v>
      </c>
      <c r="EP11" s="1">
        <f t="shared" si="25"/>
        <v>772.84</v>
      </c>
      <c r="EQ11" s="1">
        <f t="shared" si="25"/>
        <v>466.56000000000006</v>
      </c>
      <c r="ER11" s="1">
        <f t="shared" si="26"/>
        <v>1239.4000000000001</v>
      </c>
      <c r="ES11" s="1">
        <f t="shared" si="27"/>
        <v>35.205113264978998</v>
      </c>
      <c r="EU11" s="1">
        <v>7</v>
      </c>
      <c r="EV11" s="8" t="s">
        <v>28</v>
      </c>
      <c r="EW11" s="1">
        <f>COUNTIF(EI$3:EI$2000,7)</f>
        <v>0</v>
      </c>
      <c r="EX11" s="9">
        <f t="shared" si="38"/>
        <v>0</v>
      </c>
      <c r="FJ11" s="10">
        <f t="shared" si="28"/>
        <v>0</v>
      </c>
      <c r="FK11" s="10">
        <f t="shared" si="28"/>
        <v>0</v>
      </c>
      <c r="FL11" s="10">
        <f t="shared" si="29"/>
        <v>0</v>
      </c>
      <c r="FM11" s="10">
        <f t="shared" si="29"/>
        <v>0</v>
      </c>
      <c r="FN11" s="10">
        <f t="shared" si="30"/>
        <v>0</v>
      </c>
      <c r="FO11" s="10">
        <f t="shared" si="31"/>
        <v>0</v>
      </c>
      <c r="FQ11" s="1">
        <v>7</v>
      </c>
      <c r="FR11" s="8" t="s">
        <v>28</v>
      </c>
      <c r="FS11" s="1">
        <f>(COUNTIFS(FO4:FO5000,"&gt;=277.5",FO4:FO5000,"&lt;=329.59"))</f>
        <v>0</v>
      </c>
      <c r="FT11" s="9">
        <f t="shared" si="39"/>
        <v>0</v>
      </c>
    </row>
    <row r="12" spans="1:176" x14ac:dyDescent="0.35">
      <c r="A12">
        <v>18.103000000000002</v>
      </c>
      <c r="B12">
        <v>272.39999999999998</v>
      </c>
      <c r="C12">
        <v>63.9</v>
      </c>
      <c r="D12">
        <v>-1</v>
      </c>
      <c r="E12">
        <v>-1</v>
      </c>
      <c r="F12">
        <v>-1</v>
      </c>
      <c r="G12">
        <v>-1</v>
      </c>
      <c r="H12">
        <v>0</v>
      </c>
      <c r="I12">
        <v>4</v>
      </c>
      <c r="J12">
        <v>-1</v>
      </c>
      <c r="K12">
        <v>1</v>
      </c>
      <c r="L12" s="26">
        <f t="shared" si="0"/>
        <v>24.199999999999989</v>
      </c>
      <c r="M12" s="26">
        <f t="shared" si="0"/>
        <v>41.2</v>
      </c>
      <c r="N12" s="26">
        <f t="shared" si="1"/>
        <v>585.63999999999942</v>
      </c>
      <c r="O12" s="26">
        <f t="shared" si="1"/>
        <v>1697.4400000000003</v>
      </c>
      <c r="P12" s="26">
        <f t="shared" si="2"/>
        <v>2283.08</v>
      </c>
      <c r="Q12" s="26">
        <f t="shared" si="3"/>
        <v>47.781586411503753</v>
      </c>
      <c r="W12">
        <v>17.175999999999998</v>
      </c>
      <c r="X12">
        <v>272.39999999999998</v>
      </c>
      <c r="Y12">
        <v>77.7</v>
      </c>
      <c r="Z12">
        <v>-1</v>
      </c>
      <c r="AA12">
        <v>-1</v>
      </c>
      <c r="AB12">
        <v>-1</v>
      </c>
      <c r="AC12">
        <v>-1</v>
      </c>
      <c r="AD12">
        <v>0</v>
      </c>
      <c r="AE12">
        <v>3</v>
      </c>
      <c r="AF12">
        <v>-1</v>
      </c>
      <c r="AG12">
        <v>1</v>
      </c>
      <c r="AH12" s="10">
        <f t="shared" si="4"/>
        <v>-7.1000000000000227</v>
      </c>
      <c r="AI12" s="10">
        <f t="shared" si="4"/>
        <v>9.7999999999999972</v>
      </c>
      <c r="AJ12" s="10">
        <f t="shared" si="5"/>
        <v>50.410000000000323</v>
      </c>
      <c r="AK12" s="10">
        <f t="shared" si="5"/>
        <v>96.039999999999949</v>
      </c>
      <c r="AL12" s="10">
        <f t="shared" si="6"/>
        <v>146.45000000000027</v>
      </c>
      <c r="AM12" s="10">
        <f t="shared" si="7"/>
        <v>12.101652779682627</v>
      </c>
      <c r="AR12" s="9">
        <f>SUM(AR5:AR11)</f>
        <v>1</v>
      </c>
      <c r="AS12">
        <v>22.553000000000001</v>
      </c>
      <c r="AT12">
        <v>97.9</v>
      </c>
      <c r="AU12">
        <v>55.2</v>
      </c>
      <c r="AV12">
        <v>29.2</v>
      </c>
      <c r="AW12">
        <v>42.3</v>
      </c>
      <c r="AX12">
        <v>69.8</v>
      </c>
      <c r="AY12">
        <v>2</v>
      </c>
      <c r="AZ12">
        <v>0</v>
      </c>
      <c r="BA12">
        <v>3</v>
      </c>
      <c r="BB12">
        <v>0</v>
      </c>
      <c r="BC12">
        <v>1</v>
      </c>
      <c r="BD12" s="1">
        <f t="shared" si="8"/>
        <v>68.7</v>
      </c>
      <c r="BE12" s="1">
        <f t="shared" si="8"/>
        <v>12.900000000000006</v>
      </c>
      <c r="BF12" s="1">
        <f t="shared" si="9"/>
        <v>4719.6900000000005</v>
      </c>
      <c r="BG12" s="1">
        <f t="shared" si="9"/>
        <v>166.41000000000014</v>
      </c>
      <c r="BH12" s="1">
        <f t="shared" si="10"/>
        <v>4886.1000000000004</v>
      </c>
      <c r="BI12" s="1">
        <f t="shared" si="11"/>
        <v>69.900643773859485</v>
      </c>
      <c r="BK12" s="1">
        <v>10</v>
      </c>
      <c r="BM12" s="1">
        <f>COUNTIF(AY$3:AY$2000,-1)</f>
        <v>40</v>
      </c>
      <c r="BO12">
        <v>17.256</v>
      </c>
      <c r="BP12">
        <v>15.4</v>
      </c>
      <c r="BQ12">
        <v>43.9</v>
      </c>
      <c r="BR12">
        <v>-1</v>
      </c>
      <c r="BS12">
        <v>-1</v>
      </c>
      <c r="BT12">
        <v>-1</v>
      </c>
      <c r="BU12">
        <v>-1</v>
      </c>
      <c r="BV12">
        <v>0</v>
      </c>
      <c r="BW12">
        <v>4</v>
      </c>
      <c r="BX12">
        <v>-1</v>
      </c>
      <c r="BY12">
        <v>1</v>
      </c>
      <c r="BZ12" s="10">
        <f t="shared" si="12"/>
        <v>-13.799999999999999</v>
      </c>
      <c r="CA12" s="10">
        <f t="shared" si="12"/>
        <v>-17.800000000000004</v>
      </c>
      <c r="CB12" s="10">
        <f t="shared" si="13"/>
        <v>190.43999999999997</v>
      </c>
      <c r="CC12" s="10">
        <f t="shared" si="13"/>
        <v>316.84000000000015</v>
      </c>
      <c r="CD12" s="10">
        <f t="shared" si="14"/>
        <v>507.28000000000009</v>
      </c>
      <c r="CE12" s="10">
        <f t="shared" si="15"/>
        <v>22.52287725846767</v>
      </c>
      <c r="CG12" s="10">
        <v>10</v>
      </c>
      <c r="CI12" s="10">
        <f>COUNTIF(BU$3:BU$2000,-1)</f>
        <v>40</v>
      </c>
      <c r="CJ12" s="25"/>
      <c r="CK12">
        <v>18.358000000000001</v>
      </c>
      <c r="CL12">
        <v>24.5</v>
      </c>
      <c r="CM12">
        <v>53.9</v>
      </c>
      <c r="CN12">
        <v>38.200000000000003</v>
      </c>
      <c r="CO12">
        <v>57.2</v>
      </c>
      <c r="CP12">
        <v>14.2</v>
      </c>
      <c r="CQ12">
        <v>1</v>
      </c>
      <c r="CR12">
        <v>1</v>
      </c>
      <c r="CS12">
        <v>5</v>
      </c>
      <c r="CT12">
        <v>1</v>
      </c>
      <c r="CU12">
        <v>1</v>
      </c>
      <c r="CV12" s="1">
        <f t="shared" si="16"/>
        <v>-13.700000000000003</v>
      </c>
      <c r="CW12" s="1">
        <f t="shared" si="16"/>
        <v>-3.3000000000000043</v>
      </c>
      <c r="CX12" s="1">
        <f t="shared" si="17"/>
        <v>187.69000000000008</v>
      </c>
      <c r="CY12" s="1">
        <f t="shared" si="17"/>
        <v>10.890000000000029</v>
      </c>
      <c r="CZ12" s="1">
        <f t="shared" si="18"/>
        <v>198.5800000000001</v>
      </c>
      <c r="DA12" s="1">
        <f t="shared" si="19"/>
        <v>14.091841611372166</v>
      </c>
      <c r="DC12" s="1">
        <v>10</v>
      </c>
      <c r="DE12" s="1">
        <f>COUNTIF(CQ$3:CQ$2000,-1)</f>
        <v>40</v>
      </c>
      <c r="DF12" s="9"/>
      <c r="DG12">
        <v>20.43</v>
      </c>
      <c r="DH12">
        <v>43</v>
      </c>
      <c r="DI12">
        <v>57.4</v>
      </c>
      <c r="DJ12">
        <v>33.700000000000003</v>
      </c>
      <c r="DK12">
        <v>61.9</v>
      </c>
      <c r="DL12">
        <v>10.3</v>
      </c>
      <c r="DM12">
        <v>1</v>
      </c>
      <c r="DN12">
        <v>1</v>
      </c>
      <c r="DO12">
        <v>5</v>
      </c>
      <c r="DP12">
        <v>1</v>
      </c>
      <c r="DQ12">
        <v>1</v>
      </c>
      <c r="DR12" s="10">
        <f t="shared" si="20"/>
        <v>9.2999999999999972</v>
      </c>
      <c r="DS12" s="10">
        <f t="shared" si="20"/>
        <v>-4.5</v>
      </c>
      <c r="DT12" s="10">
        <f t="shared" si="21"/>
        <v>86.489999999999952</v>
      </c>
      <c r="DU12" s="10">
        <f t="shared" si="21"/>
        <v>20.25</v>
      </c>
      <c r="DV12" s="10">
        <f t="shared" si="22"/>
        <v>106.73999999999995</v>
      </c>
      <c r="DW12" s="10">
        <f t="shared" si="23"/>
        <v>10.331505214633536</v>
      </c>
      <c r="DY12" s="1">
        <v>10</v>
      </c>
      <c r="EA12" s="1">
        <f>COUNTIF(DM$3:DM$2000,-1)</f>
        <v>40</v>
      </c>
      <c r="EC12" s="1">
        <v>18.126000000000001</v>
      </c>
      <c r="ED12" s="1">
        <v>47.5</v>
      </c>
      <c r="EE12" s="1">
        <v>59.7</v>
      </c>
      <c r="EF12" s="1">
        <v>57</v>
      </c>
      <c r="EG12" s="1">
        <v>85.5</v>
      </c>
      <c r="EH12" s="1">
        <v>27.5</v>
      </c>
      <c r="EI12" s="1">
        <v>1</v>
      </c>
      <c r="EJ12" s="1">
        <v>1</v>
      </c>
      <c r="EK12" s="1">
        <v>5</v>
      </c>
      <c r="EL12" s="1">
        <v>1</v>
      </c>
      <c r="EM12" s="1">
        <v>1</v>
      </c>
      <c r="EN12" s="1">
        <f t="shared" si="24"/>
        <v>-9.5</v>
      </c>
      <c r="EO12" s="1">
        <f t="shared" si="24"/>
        <v>-25.799999999999997</v>
      </c>
      <c r="EP12" s="1">
        <f t="shared" si="25"/>
        <v>90.25</v>
      </c>
      <c r="EQ12" s="1">
        <f t="shared" si="25"/>
        <v>665.63999999999987</v>
      </c>
      <c r="ER12" s="1">
        <f t="shared" si="26"/>
        <v>755.88999999999987</v>
      </c>
      <c r="ES12" s="1">
        <f t="shared" si="27"/>
        <v>27.493453766305898</v>
      </c>
      <c r="EU12" s="1">
        <v>10</v>
      </c>
      <c r="EW12" s="1">
        <f>COUNTIF(EI$3:EI$2000,-1)</f>
        <v>40</v>
      </c>
      <c r="FJ12" s="10">
        <f t="shared" si="28"/>
        <v>0</v>
      </c>
      <c r="FK12" s="10">
        <f t="shared" si="28"/>
        <v>0</v>
      </c>
      <c r="FL12" s="10">
        <f t="shared" si="29"/>
        <v>0</v>
      </c>
      <c r="FM12" s="10">
        <f t="shared" si="29"/>
        <v>0</v>
      </c>
      <c r="FN12" s="10">
        <f t="shared" si="30"/>
        <v>0</v>
      </c>
      <c r="FO12" s="10">
        <f t="shared" si="31"/>
        <v>0</v>
      </c>
    </row>
    <row r="13" spans="1:176" x14ac:dyDescent="0.35">
      <c r="A13">
        <v>18.902999999999999</v>
      </c>
      <c r="B13">
        <v>266.5</v>
      </c>
      <c r="C13">
        <v>31.8</v>
      </c>
      <c r="D13">
        <v>272.39999999999998</v>
      </c>
      <c r="E13">
        <v>63.9</v>
      </c>
      <c r="F13">
        <v>32.6</v>
      </c>
      <c r="G13">
        <v>1</v>
      </c>
      <c r="H13">
        <v>1</v>
      </c>
      <c r="I13">
        <v>5</v>
      </c>
      <c r="J13">
        <v>1</v>
      </c>
      <c r="K13">
        <v>1</v>
      </c>
      <c r="L13" s="26">
        <f t="shared" si="0"/>
        <v>-5.8999999999999773</v>
      </c>
      <c r="M13" s="26">
        <f t="shared" si="0"/>
        <v>-32.099999999999994</v>
      </c>
      <c r="N13" s="26">
        <f t="shared" si="1"/>
        <v>34.809999999999732</v>
      </c>
      <c r="O13" s="26">
        <f t="shared" si="1"/>
        <v>1030.4099999999996</v>
      </c>
      <c r="P13" s="26">
        <f t="shared" si="2"/>
        <v>1065.2199999999993</v>
      </c>
      <c r="Q13" s="26">
        <f t="shared" si="3"/>
        <v>32.637708252878284</v>
      </c>
      <c r="W13">
        <v>17.928000000000001</v>
      </c>
      <c r="X13">
        <v>258.89999999999998</v>
      </c>
      <c r="Y13">
        <v>32.700000000000003</v>
      </c>
      <c r="Z13">
        <v>272.39999999999998</v>
      </c>
      <c r="AA13">
        <v>77.7</v>
      </c>
      <c r="AB13">
        <v>47</v>
      </c>
      <c r="AC13">
        <v>0</v>
      </c>
      <c r="AD13">
        <v>0</v>
      </c>
      <c r="AE13">
        <v>3</v>
      </c>
      <c r="AF13">
        <v>0</v>
      </c>
      <c r="AG13">
        <v>1</v>
      </c>
      <c r="AH13" s="10">
        <f t="shared" si="4"/>
        <v>-13.5</v>
      </c>
      <c r="AI13" s="10">
        <f t="shared" si="4"/>
        <v>-45</v>
      </c>
      <c r="AJ13" s="10">
        <f t="shared" si="5"/>
        <v>182.25</v>
      </c>
      <c r="AK13" s="10">
        <f t="shared" si="5"/>
        <v>2025</v>
      </c>
      <c r="AL13" s="10">
        <f t="shared" si="6"/>
        <v>2207.25</v>
      </c>
      <c r="AM13" s="10">
        <f t="shared" si="7"/>
        <v>46.981379290097479</v>
      </c>
      <c r="AS13">
        <v>24.312999999999999</v>
      </c>
      <c r="AT13">
        <v>194.3</v>
      </c>
      <c r="AU13">
        <v>40.700000000000003</v>
      </c>
      <c r="AV13">
        <v>97.9</v>
      </c>
      <c r="AW13">
        <v>55.2</v>
      </c>
      <c r="AX13">
        <v>97.5</v>
      </c>
      <c r="AY13">
        <v>3</v>
      </c>
      <c r="AZ13">
        <v>0</v>
      </c>
      <c r="BA13">
        <v>3</v>
      </c>
      <c r="BB13">
        <v>0</v>
      </c>
      <c r="BC13">
        <v>1</v>
      </c>
      <c r="BD13" s="1">
        <f t="shared" si="8"/>
        <v>96.4</v>
      </c>
      <c r="BE13" s="1">
        <f t="shared" si="8"/>
        <v>-14.5</v>
      </c>
      <c r="BF13" s="1">
        <f t="shared" si="9"/>
        <v>9292.9600000000009</v>
      </c>
      <c r="BG13" s="1">
        <f t="shared" si="9"/>
        <v>210.25</v>
      </c>
      <c r="BH13" s="1">
        <f t="shared" si="10"/>
        <v>9503.2100000000009</v>
      </c>
      <c r="BI13" s="1">
        <f t="shared" si="11"/>
        <v>97.484409009851419</v>
      </c>
      <c r="BK13" s="1" t="s">
        <v>53</v>
      </c>
      <c r="BM13" s="1">
        <f>SUM(BM5:BM11)</f>
        <v>47</v>
      </c>
      <c r="BN13" s="1">
        <f>SUM(BN5:BN11)</f>
        <v>1</v>
      </c>
      <c r="BO13">
        <v>18.52</v>
      </c>
      <c r="BP13">
        <v>20.2</v>
      </c>
      <c r="BQ13">
        <v>52.1</v>
      </c>
      <c r="BR13">
        <v>15.4</v>
      </c>
      <c r="BS13">
        <v>43.9</v>
      </c>
      <c r="BT13">
        <v>9.5</v>
      </c>
      <c r="BU13">
        <v>1</v>
      </c>
      <c r="BV13">
        <v>1</v>
      </c>
      <c r="BW13">
        <v>5</v>
      </c>
      <c r="BX13">
        <v>1</v>
      </c>
      <c r="BY13">
        <v>1</v>
      </c>
      <c r="BZ13" s="10">
        <f t="shared" si="12"/>
        <v>4.7999999999999989</v>
      </c>
      <c r="CA13" s="10">
        <f t="shared" si="12"/>
        <v>8.2000000000000028</v>
      </c>
      <c r="CB13" s="10">
        <f t="shared" si="13"/>
        <v>23.039999999999988</v>
      </c>
      <c r="CC13" s="10">
        <f t="shared" si="13"/>
        <v>67.240000000000052</v>
      </c>
      <c r="CD13" s="10">
        <f t="shared" si="14"/>
        <v>90.280000000000044</v>
      </c>
      <c r="CE13" s="10">
        <f t="shared" si="15"/>
        <v>9.5015788161757637</v>
      </c>
      <c r="CG13" s="10" t="s">
        <v>53</v>
      </c>
      <c r="CI13" s="10">
        <f>SUM(CI5:CI11)</f>
        <v>41</v>
      </c>
      <c r="CJ13" s="10">
        <f>SUM(CJ5:CJ11)</f>
        <v>1</v>
      </c>
      <c r="CK13">
        <v>21.11</v>
      </c>
      <c r="CL13">
        <v>47.5</v>
      </c>
      <c r="CM13">
        <v>52.8</v>
      </c>
      <c r="CN13">
        <v>-1</v>
      </c>
      <c r="CO13">
        <v>-1</v>
      </c>
      <c r="CP13">
        <v>-1</v>
      </c>
      <c r="CQ13">
        <v>-1</v>
      </c>
      <c r="CR13">
        <v>0</v>
      </c>
      <c r="CS13">
        <v>5</v>
      </c>
      <c r="CT13">
        <v>-1</v>
      </c>
      <c r="CU13">
        <v>1</v>
      </c>
      <c r="CV13" s="1">
        <f t="shared" si="16"/>
        <v>23</v>
      </c>
      <c r="CW13" s="1">
        <f t="shared" si="16"/>
        <v>-1.1000000000000014</v>
      </c>
      <c r="CX13" s="1">
        <f t="shared" si="17"/>
        <v>529</v>
      </c>
      <c r="CY13" s="1">
        <f t="shared" si="17"/>
        <v>1.2100000000000031</v>
      </c>
      <c r="CZ13" s="1">
        <f t="shared" si="18"/>
        <v>530.21</v>
      </c>
      <c r="DA13" s="1">
        <f t="shared" si="19"/>
        <v>23.02628932329306</v>
      </c>
      <c r="DC13" s="1" t="s">
        <v>53</v>
      </c>
      <c r="DE13" s="1">
        <f>SUM(DE5:DE11)</f>
        <v>44</v>
      </c>
      <c r="DF13" s="1">
        <f>SUM(DF5:DF11)</f>
        <v>1</v>
      </c>
      <c r="DG13">
        <v>23.094000000000001</v>
      </c>
      <c r="DH13">
        <v>29.2</v>
      </c>
      <c r="DI13">
        <v>44.1</v>
      </c>
      <c r="DJ13">
        <v>-1</v>
      </c>
      <c r="DK13">
        <v>-1</v>
      </c>
      <c r="DL13">
        <v>-1</v>
      </c>
      <c r="DM13">
        <v>-1</v>
      </c>
      <c r="DN13">
        <v>0</v>
      </c>
      <c r="DO13">
        <v>5</v>
      </c>
      <c r="DP13">
        <v>-1</v>
      </c>
      <c r="DQ13">
        <v>1</v>
      </c>
      <c r="DR13" s="10">
        <f t="shared" si="20"/>
        <v>-13.8</v>
      </c>
      <c r="DS13" s="10">
        <f t="shared" si="20"/>
        <v>-13.299999999999997</v>
      </c>
      <c r="DT13" s="10">
        <f t="shared" si="21"/>
        <v>190.44000000000003</v>
      </c>
      <c r="DU13" s="10">
        <f t="shared" si="21"/>
        <v>176.88999999999993</v>
      </c>
      <c r="DV13" s="10">
        <f t="shared" si="22"/>
        <v>367.32999999999993</v>
      </c>
      <c r="DW13" s="10">
        <f t="shared" si="23"/>
        <v>19.165855055279948</v>
      </c>
      <c r="DY13" s="1" t="s">
        <v>53</v>
      </c>
      <c r="EA13" s="1">
        <f>SUM(EA5:EA11)</f>
        <v>42</v>
      </c>
      <c r="EB13" s="1">
        <f>SUM(EB5:EB11)</f>
        <v>1</v>
      </c>
      <c r="EC13" s="1">
        <v>20.998000000000001</v>
      </c>
      <c r="ED13" s="1">
        <v>38.200000000000003</v>
      </c>
      <c r="EE13" s="1">
        <v>44.3</v>
      </c>
      <c r="EF13" s="1">
        <v>-1</v>
      </c>
      <c r="EG13" s="1">
        <v>-1</v>
      </c>
      <c r="EH13" s="1">
        <v>-1</v>
      </c>
      <c r="EI13" s="1">
        <v>-1</v>
      </c>
      <c r="EJ13" s="1">
        <v>0</v>
      </c>
      <c r="EK13" s="1">
        <v>5</v>
      </c>
      <c r="EL13" s="1">
        <v>-1</v>
      </c>
      <c r="EM13" s="1">
        <v>1</v>
      </c>
      <c r="EN13" s="1">
        <f t="shared" si="24"/>
        <v>-9.2999999999999972</v>
      </c>
      <c r="EO13" s="1">
        <f t="shared" si="24"/>
        <v>-15.400000000000006</v>
      </c>
      <c r="EP13" s="1">
        <f t="shared" si="25"/>
        <v>86.489999999999952</v>
      </c>
      <c r="EQ13" s="1">
        <f t="shared" si="25"/>
        <v>237.16000000000017</v>
      </c>
      <c r="ER13" s="1">
        <f t="shared" si="26"/>
        <v>323.65000000000009</v>
      </c>
      <c r="ES13" s="1">
        <f t="shared" si="27"/>
        <v>17.990275150758535</v>
      </c>
      <c r="EU13" s="1" t="s">
        <v>53</v>
      </c>
      <c r="EW13" s="1">
        <f>SUM(EW5:EW11)</f>
        <v>41</v>
      </c>
      <c r="EX13" s="1">
        <f>SUM(EX5:EX11)</f>
        <v>1</v>
      </c>
      <c r="FJ13" s="10">
        <f t="shared" si="28"/>
        <v>0</v>
      </c>
      <c r="FK13" s="10">
        <f t="shared" si="28"/>
        <v>0</v>
      </c>
      <c r="FL13" s="10">
        <f t="shared" si="29"/>
        <v>0</v>
      </c>
      <c r="FM13" s="10">
        <f t="shared" si="29"/>
        <v>0</v>
      </c>
      <c r="FN13" s="10">
        <f t="shared" si="30"/>
        <v>0</v>
      </c>
      <c r="FO13" s="10">
        <f t="shared" si="31"/>
        <v>0</v>
      </c>
    </row>
    <row r="14" spans="1:176" x14ac:dyDescent="0.35">
      <c r="A14">
        <v>22.158999999999999</v>
      </c>
      <c r="B14">
        <v>276.2</v>
      </c>
      <c r="C14">
        <v>39.6</v>
      </c>
      <c r="D14">
        <v>-1</v>
      </c>
      <c r="E14">
        <v>-1</v>
      </c>
      <c r="F14">
        <v>-1</v>
      </c>
      <c r="G14">
        <v>-1</v>
      </c>
      <c r="H14">
        <v>0</v>
      </c>
      <c r="I14">
        <v>5</v>
      </c>
      <c r="J14">
        <v>-1</v>
      </c>
      <c r="K14">
        <v>1</v>
      </c>
      <c r="L14" s="26">
        <f t="shared" si="0"/>
        <v>9.6999999999999886</v>
      </c>
      <c r="M14" s="26">
        <f t="shared" si="0"/>
        <v>7.8000000000000007</v>
      </c>
      <c r="N14" s="26">
        <f t="shared" si="1"/>
        <v>94.089999999999776</v>
      </c>
      <c r="O14" s="26">
        <f t="shared" si="1"/>
        <v>60.840000000000011</v>
      </c>
      <c r="P14" s="26">
        <f t="shared" si="2"/>
        <v>154.92999999999978</v>
      </c>
      <c r="Q14" s="26">
        <f t="shared" si="3"/>
        <v>12.447088012864686</v>
      </c>
      <c r="W14">
        <v>18.704000000000001</v>
      </c>
      <c r="X14">
        <v>264.10000000000002</v>
      </c>
      <c r="Y14">
        <v>39.9</v>
      </c>
      <c r="Z14">
        <v>258.89999999999998</v>
      </c>
      <c r="AA14">
        <v>32.700000000000003</v>
      </c>
      <c r="AB14">
        <v>8.8000000000000007</v>
      </c>
      <c r="AC14">
        <v>1</v>
      </c>
      <c r="AD14">
        <v>1</v>
      </c>
      <c r="AE14">
        <v>4</v>
      </c>
      <c r="AF14">
        <v>1</v>
      </c>
      <c r="AG14">
        <v>1</v>
      </c>
      <c r="AH14" s="10">
        <f t="shared" si="4"/>
        <v>5.2000000000000455</v>
      </c>
      <c r="AI14" s="10">
        <f t="shared" si="4"/>
        <v>7.1999999999999957</v>
      </c>
      <c r="AJ14" s="10">
        <f t="shared" si="5"/>
        <v>27.040000000000472</v>
      </c>
      <c r="AK14" s="10">
        <f t="shared" si="5"/>
        <v>51.839999999999939</v>
      </c>
      <c r="AL14" s="10">
        <f t="shared" si="6"/>
        <v>78.880000000000408</v>
      </c>
      <c r="AM14" s="10">
        <f t="shared" si="7"/>
        <v>8.8814413244698294</v>
      </c>
      <c r="AS14">
        <v>25.073</v>
      </c>
      <c r="AT14">
        <v>270.3</v>
      </c>
      <c r="AU14">
        <v>44.3</v>
      </c>
      <c r="AV14">
        <v>194.3</v>
      </c>
      <c r="AW14">
        <v>40.700000000000003</v>
      </c>
      <c r="AX14">
        <v>76.099999999999994</v>
      </c>
      <c r="AY14">
        <v>2</v>
      </c>
      <c r="AZ14">
        <v>0</v>
      </c>
      <c r="BA14">
        <v>3</v>
      </c>
      <c r="BB14">
        <v>0</v>
      </c>
      <c r="BC14">
        <v>1</v>
      </c>
      <c r="BD14" s="1">
        <f t="shared" si="8"/>
        <v>76</v>
      </c>
      <c r="BE14" s="1">
        <f t="shared" si="8"/>
        <v>3.5999999999999943</v>
      </c>
      <c r="BF14" s="1">
        <f t="shared" si="9"/>
        <v>5776</v>
      </c>
      <c r="BG14" s="1">
        <f t="shared" si="9"/>
        <v>12.959999999999958</v>
      </c>
      <c r="BH14" s="1">
        <f t="shared" si="10"/>
        <v>5788.96</v>
      </c>
      <c r="BI14" s="1">
        <f t="shared" si="11"/>
        <v>76.085215383805021</v>
      </c>
      <c r="BO14">
        <v>21.175999999999998</v>
      </c>
      <c r="BP14">
        <v>24.5</v>
      </c>
      <c r="BQ14">
        <v>58.6</v>
      </c>
      <c r="BR14">
        <v>-1</v>
      </c>
      <c r="BS14">
        <v>-1</v>
      </c>
      <c r="BT14">
        <v>-1</v>
      </c>
      <c r="BU14">
        <v>-1</v>
      </c>
      <c r="BV14">
        <v>0</v>
      </c>
      <c r="BW14">
        <v>5</v>
      </c>
      <c r="BX14">
        <v>-1</v>
      </c>
      <c r="BY14">
        <v>1</v>
      </c>
      <c r="BZ14" s="10">
        <f t="shared" si="12"/>
        <v>4.3000000000000007</v>
      </c>
      <c r="CA14" s="10">
        <f t="shared" si="12"/>
        <v>6.5</v>
      </c>
      <c r="CB14" s="10">
        <f t="shared" si="13"/>
        <v>18.490000000000006</v>
      </c>
      <c r="CC14" s="10">
        <f t="shared" si="13"/>
        <v>42.25</v>
      </c>
      <c r="CD14" s="10">
        <f t="shared" si="14"/>
        <v>60.740000000000009</v>
      </c>
      <c r="CE14" s="10">
        <f t="shared" si="15"/>
        <v>7.7935871073594862</v>
      </c>
      <c r="CK14">
        <v>21.725999999999999</v>
      </c>
      <c r="CL14">
        <v>24.5</v>
      </c>
      <c r="CM14">
        <v>53.4</v>
      </c>
      <c r="CN14">
        <v>47.5</v>
      </c>
      <c r="CO14">
        <v>52.8</v>
      </c>
      <c r="CP14">
        <v>23</v>
      </c>
      <c r="CQ14">
        <v>1</v>
      </c>
      <c r="CR14">
        <v>1</v>
      </c>
      <c r="CS14">
        <v>6</v>
      </c>
      <c r="CT14">
        <v>1</v>
      </c>
      <c r="CU14">
        <v>1</v>
      </c>
      <c r="CV14" s="1">
        <f t="shared" si="16"/>
        <v>-23</v>
      </c>
      <c r="CW14" s="1">
        <f t="shared" si="16"/>
        <v>0.60000000000000142</v>
      </c>
      <c r="CX14" s="1">
        <f t="shared" si="17"/>
        <v>529</v>
      </c>
      <c r="CY14" s="1">
        <f t="shared" si="17"/>
        <v>0.36000000000000171</v>
      </c>
      <c r="CZ14" s="1">
        <f t="shared" si="18"/>
        <v>529.36</v>
      </c>
      <c r="DA14" s="1">
        <f t="shared" si="19"/>
        <v>23.007824755939012</v>
      </c>
      <c r="DG14">
        <v>23.63</v>
      </c>
      <c r="DH14">
        <v>33.700000000000003</v>
      </c>
      <c r="DI14">
        <v>48.8</v>
      </c>
      <c r="DJ14">
        <v>29.2</v>
      </c>
      <c r="DK14">
        <v>44.1</v>
      </c>
      <c r="DL14">
        <v>6.5</v>
      </c>
      <c r="DM14">
        <v>1</v>
      </c>
      <c r="DN14">
        <v>1</v>
      </c>
      <c r="DO14">
        <v>6</v>
      </c>
      <c r="DP14">
        <v>1</v>
      </c>
      <c r="DQ14">
        <v>1</v>
      </c>
      <c r="DR14" s="10">
        <f t="shared" si="20"/>
        <v>4.5000000000000036</v>
      </c>
      <c r="DS14" s="10">
        <f t="shared" si="20"/>
        <v>4.6999999999999957</v>
      </c>
      <c r="DT14" s="10">
        <f t="shared" si="21"/>
        <v>20.250000000000032</v>
      </c>
      <c r="DU14" s="10">
        <f t="shared" si="21"/>
        <v>22.089999999999961</v>
      </c>
      <c r="DV14" s="10">
        <f t="shared" si="22"/>
        <v>42.339999999999989</v>
      </c>
      <c r="DW14" s="10">
        <f t="shared" si="23"/>
        <v>6.5069193939989747</v>
      </c>
      <c r="EC14" s="1">
        <v>21.654</v>
      </c>
      <c r="ED14" s="1">
        <v>43</v>
      </c>
      <c r="EE14" s="1">
        <v>89.7</v>
      </c>
      <c r="EF14" s="1">
        <v>38.200000000000003</v>
      </c>
      <c r="EG14" s="1">
        <v>44.3</v>
      </c>
      <c r="EH14" s="1">
        <v>45.7</v>
      </c>
      <c r="EI14" s="1">
        <v>1</v>
      </c>
      <c r="EJ14" s="1">
        <v>1</v>
      </c>
      <c r="EK14" s="1">
        <v>6</v>
      </c>
      <c r="EL14" s="1">
        <v>1</v>
      </c>
      <c r="EM14" s="1">
        <v>1</v>
      </c>
      <c r="EN14" s="1">
        <f t="shared" si="24"/>
        <v>4.7999999999999972</v>
      </c>
      <c r="EO14" s="1">
        <f t="shared" si="24"/>
        <v>45.400000000000006</v>
      </c>
      <c r="EP14" s="1">
        <f t="shared" si="25"/>
        <v>23.039999999999974</v>
      </c>
      <c r="EQ14" s="1">
        <f t="shared" si="25"/>
        <v>2061.1600000000003</v>
      </c>
      <c r="ER14" s="1">
        <f t="shared" si="26"/>
        <v>2084.2000000000003</v>
      </c>
      <c r="ES14" s="1">
        <f t="shared" si="27"/>
        <v>45.653039329271387</v>
      </c>
      <c r="FJ14" s="10">
        <f t="shared" si="28"/>
        <v>0</v>
      </c>
      <c r="FK14" s="10">
        <f t="shared" si="28"/>
        <v>0</v>
      </c>
      <c r="FL14" s="10">
        <f t="shared" si="29"/>
        <v>0</v>
      </c>
      <c r="FM14" s="10">
        <f t="shared" si="29"/>
        <v>0</v>
      </c>
      <c r="FN14" s="10">
        <f t="shared" si="30"/>
        <v>0</v>
      </c>
      <c r="FO14" s="10">
        <f t="shared" si="31"/>
        <v>0</v>
      </c>
    </row>
    <row r="15" spans="1:176" x14ac:dyDescent="0.35">
      <c r="A15">
        <v>24.126999999999999</v>
      </c>
      <c r="B15">
        <v>273.39999999999998</v>
      </c>
      <c r="C15">
        <v>55.2</v>
      </c>
      <c r="D15">
        <v>276.2</v>
      </c>
      <c r="E15">
        <v>39.6</v>
      </c>
      <c r="F15">
        <v>15.8</v>
      </c>
      <c r="G15">
        <v>1</v>
      </c>
      <c r="H15">
        <v>1</v>
      </c>
      <c r="I15">
        <v>6</v>
      </c>
      <c r="J15">
        <v>1</v>
      </c>
      <c r="K15">
        <v>1</v>
      </c>
      <c r="L15" s="26">
        <f t="shared" si="0"/>
        <v>-2.8000000000000114</v>
      </c>
      <c r="M15" s="26">
        <f t="shared" si="0"/>
        <v>15.600000000000001</v>
      </c>
      <c r="N15" s="26">
        <f t="shared" si="1"/>
        <v>7.8400000000000638</v>
      </c>
      <c r="O15" s="26">
        <f t="shared" si="1"/>
        <v>243.36000000000004</v>
      </c>
      <c r="P15" s="26">
        <f t="shared" si="2"/>
        <v>251.2000000000001</v>
      </c>
      <c r="Q15" s="26">
        <f t="shared" si="3"/>
        <v>15.849290204927163</v>
      </c>
      <c r="W15">
        <v>22.04</v>
      </c>
      <c r="X15">
        <v>258.89999999999998</v>
      </c>
      <c r="Y15">
        <v>33.6</v>
      </c>
      <c r="Z15">
        <v>-1</v>
      </c>
      <c r="AA15">
        <v>-1</v>
      </c>
      <c r="AB15">
        <v>-1</v>
      </c>
      <c r="AC15">
        <v>-1</v>
      </c>
      <c r="AD15">
        <v>0</v>
      </c>
      <c r="AE15">
        <v>4</v>
      </c>
      <c r="AF15">
        <v>-1</v>
      </c>
      <c r="AG15">
        <v>1</v>
      </c>
      <c r="AH15" s="10">
        <f t="shared" si="4"/>
        <v>-5.2000000000000455</v>
      </c>
      <c r="AI15" s="10">
        <f t="shared" si="4"/>
        <v>-6.2999999999999972</v>
      </c>
      <c r="AJ15" s="10">
        <f t="shared" si="5"/>
        <v>27.040000000000472</v>
      </c>
      <c r="AK15" s="10">
        <f t="shared" si="5"/>
        <v>39.689999999999962</v>
      </c>
      <c r="AL15" s="10">
        <f t="shared" si="6"/>
        <v>66.73000000000043</v>
      </c>
      <c r="AM15" s="10">
        <f t="shared" si="7"/>
        <v>8.1688432473637551</v>
      </c>
      <c r="AS15">
        <v>25.841000000000001</v>
      </c>
      <c r="AT15">
        <v>267.89999999999998</v>
      </c>
      <c r="AU15">
        <v>45</v>
      </c>
      <c r="AV15">
        <v>270.3</v>
      </c>
      <c r="AW15">
        <v>44.3</v>
      </c>
      <c r="AX15">
        <v>2.5</v>
      </c>
      <c r="AY15">
        <v>1</v>
      </c>
      <c r="AZ15">
        <v>1</v>
      </c>
      <c r="BA15">
        <v>4</v>
      </c>
      <c r="BB15">
        <v>1</v>
      </c>
      <c r="BC15">
        <v>1</v>
      </c>
      <c r="BD15" s="1">
        <f t="shared" si="8"/>
        <v>-2.4000000000000341</v>
      </c>
      <c r="BE15" s="1">
        <f t="shared" si="8"/>
        <v>0.70000000000000284</v>
      </c>
      <c r="BF15" s="1">
        <f t="shared" si="9"/>
        <v>5.7600000000001641</v>
      </c>
      <c r="BG15" s="1">
        <f t="shared" si="9"/>
        <v>0.49000000000000399</v>
      </c>
      <c r="BH15" s="1">
        <f t="shared" si="10"/>
        <v>6.2500000000001679</v>
      </c>
      <c r="BI15" s="1">
        <f t="shared" si="11"/>
        <v>2.5000000000000338</v>
      </c>
      <c r="BO15">
        <v>21.824000000000002</v>
      </c>
      <c r="BP15">
        <v>52.3</v>
      </c>
      <c r="BQ15">
        <v>73.7</v>
      </c>
      <c r="BR15">
        <v>24.5</v>
      </c>
      <c r="BS15">
        <v>58.6</v>
      </c>
      <c r="BT15">
        <v>31.6</v>
      </c>
      <c r="BU15">
        <v>1</v>
      </c>
      <c r="BV15">
        <v>1</v>
      </c>
      <c r="BW15">
        <v>6</v>
      </c>
      <c r="BX15">
        <v>1</v>
      </c>
      <c r="BY15">
        <v>1</v>
      </c>
      <c r="BZ15" s="10">
        <f t="shared" si="12"/>
        <v>27.799999999999997</v>
      </c>
      <c r="CA15" s="10">
        <f t="shared" si="12"/>
        <v>15.100000000000001</v>
      </c>
      <c r="CB15" s="10">
        <f t="shared" si="13"/>
        <v>772.8399999999998</v>
      </c>
      <c r="CC15" s="10">
        <f t="shared" si="13"/>
        <v>228.01000000000005</v>
      </c>
      <c r="CD15" s="10">
        <f t="shared" si="14"/>
        <v>1000.8499999999999</v>
      </c>
      <c r="CE15" s="10">
        <f t="shared" si="15"/>
        <v>31.636213427020621</v>
      </c>
      <c r="CK15">
        <v>24.294</v>
      </c>
      <c r="CL15">
        <v>24.5</v>
      </c>
      <c r="CM15">
        <v>45</v>
      </c>
      <c r="CN15">
        <v>-1</v>
      </c>
      <c r="CO15">
        <v>-1</v>
      </c>
      <c r="CP15">
        <v>-1</v>
      </c>
      <c r="CQ15">
        <v>-1</v>
      </c>
      <c r="CR15">
        <v>0</v>
      </c>
      <c r="CS15">
        <v>6</v>
      </c>
      <c r="CT15">
        <v>-1</v>
      </c>
      <c r="CU15">
        <v>1</v>
      </c>
      <c r="CV15" s="1">
        <f t="shared" si="16"/>
        <v>0</v>
      </c>
      <c r="CW15" s="1">
        <f t="shared" si="16"/>
        <v>-8.3999999999999986</v>
      </c>
      <c r="CX15" s="1">
        <f t="shared" si="17"/>
        <v>0</v>
      </c>
      <c r="CY15" s="1">
        <f t="shared" si="17"/>
        <v>70.559999999999974</v>
      </c>
      <c r="CZ15" s="1">
        <f t="shared" si="18"/>
        <v>70.559999999999974</v>
      </c>
      <c r="DA15" s="1">
        <f t="shared" si="19"/>
        <v>8.3999999999999986</v>
      </c>
      <c r="DG15">
        <v>26.366</v>
      </c>
      <c r="DH15">
        <v>38.200000000000003</v>
      </c>
      <c r="DI15">
        <v>59.7</v>
      </c>
      <c r="DJ15">
        <v>-1</v>
      </c>
      <c r="DK15">
        <v>-1</v>
      </c>
      <c r="DL15">
        <v>-1</v>
      </c>
      <c r="DM15">
        <v>-1</v>
      </c>
      <c r="DN15">
        <v>0</v>
      </c>
      <c r="DO15">
        <v>6</v>
      </c>
      <c r="DP15">
        <v>-1</v>
      </c>
      <c r="DQ15">
        <v>1</v>
      </c>
      <c r="DR15" s="10">
        <f t="shared" si="20"/>
        <v>4.5</v>
      </c>
      <c r="DS15" s="10">
        <f t="shared" si="20"/>
        <v>10.900000000000006</v>
      </c>
      <c r="DT15" s="10">
        <f t="shared" si="21"/>
        <v>20.25</v>
      </c>
      <c r="DU15" s="10">
        <f t="shared" si="21"/>
        <v>118.81000000000013</v>
      </c>
      <c r="DV15" s="10">
        <f t="shared" si="22"/>
        <v>139.06000000000012</v>
      </c>
      <c r="DW15" s="10">
        <f t="shared" si="23"/>
        <v>11.792370414806351</v>
      </c>
      <c r="EC15" s="1">
        <v>24.678000000000001</v>
      </c>
      <c r="ED15" s="1">
        <v>29.2</v>
      </c>
      <c r="EE15" s="1">
        <v>63.9</v>
      </c>
      <c r="EF15" s="1">
        <v>-1</v>
      </c>
      <c r="EG15" s="1">
        <v>-1</v>
      </c>
      <c r="EH15" s="1">
        <v>-1</v>
      </c>
      <c r="EI15" s="1">
        <v>-1</v>
      </c>
      <c r="EJ15" s="1">
        <v>0</v>
      </c>
      <c r="EK15" s="1">
        <v>6</v>
      </c>
      <c r="EL15" s="1">
        <v>-1</v>
      </c>
      <c r="EM15" s="1">
        <v>1</v>
      </c>
      <c r="EN15" s="1">
        <f t="shared" si="24"/>
        <v>-13.8</v>
      </c>
      <c r="EO15" s="1">
        <f t="shared" si="24"/>
        <v>-25.800000000000004</v>
      </c>
      <c r="EP15" s="1">
        <f t="shared" si="25"/>
        <v>190.44000000000003</v>
      </c>
      <c r="EQ15" s="1">
        <f t="shared" si="25"/>
        <v>665.64000000000021</v>
      </c>
      <c r="ER15" s="1">
        <f t="shared" si="26"/>
        <v>856.08000000000027</v>
      </c>
      <c r="ES15" s="1">
        <f t="shared" si="27"/>
        <v>29.258844816567866</v>
      </c>
      <c r="FJ15" s="10">
        <f t="shared" si="28"/>
        <v>0</v>
      </c>
      <c r="FK15" s="10">
        <f t="shared" si="28"/>
        <v>0</v>
      </c>
      <c r="FL15" s="10">
        <f t="shared" si="29"/>
        <v>0</v>
      </c>
      <c r="FM15" s="10">
        <f t="shared" si="29"/>
        <v>0</v>
      </c>
      <c r="FN15" s="10">
        <f t="shared" si="30"/>
        <v>0</v>
      </c>
      <c r="FO15" s="10">
        <f t="shared" si="31"/>
        <v>0</v>
      </c>
    </row>
    <row r="16" spans="1:176" x14ac:dyDescent="0.35">
      <c r="A16">
        <v>27.119</v>
      </c>
      <c r="B16">
        <v>30.9</v>
      </c>
      <c r="C16">
        <v>39</v>
      </c>
      <c r="D16">
        <v>-1</v>
      </c>
      <c r="E16">
        <v>-1</v>
      </c>
      <c r="F16">
        <v>-1</v>
      </c>
      <c r="G16">
        <v>-1</v>
      </c>
      <c r="H16">
        <v>0</v>
      </c>
      <c r="I16">
        <v>6</v>
      </c>
      <c r="J16">
        <v>-1</v>
      </c>
      <c r="K16">
        <v>1</v>
      </c>
      <c r="L16" s="26">
        <f t="shared" si="0"/>
        <v>-242.49999999999997</v>
      </c>
      <c r="M16" s="26">
        <f t="shared" si="0"/>
        <v>-16.200000000000003</v>
      </c>
      <c r="N16" s="26">
        <f t="shared" si="1"/>
        <v>58806.249999999985</v>
      </c>
      <c r="O16" s="26">
        <f t="shared" si="1"/>
        <v>262.44000000000011</v>
      </c>
      <c r="P16" s="26">
        <f t="shared" si="2"/>
        <v>59068.689999999988</v>
      </c>
      <c r="Q16" s="26">
        <f t="shared" si="3"/>
        <v>243.04051102645417</v>
      </c>
      <c r="W16">
        <v>22.823</v>
      </c>
      <c r="X16">
        <v>249.4</v>
      </c>
      <c r="Y16">
        <v>31.2</v>
      </c>
      <c r="Z16">
        <v>258.89999999999998</v>
      </c>
      <c r="AA16">
        <v>33.6</v>
      </c>
      <c r="AB16">
        <v>9.8000000000000007</v>
      </c>
      <c r="AC16">
        <v>1</v>
      </c>
      <c r="AD16">
        <v>1</v>
      </c>
      <c r="AE16">
        <v>5</v>
      </c>
      <c r="AF16">
        <v>1</v>
      </c>
      <c r="AG16">
        <v>1</v>
      </c>
      <c r="AH16" s="10">
        <f t="shared" si="4"/>
        <v>-9.4999999999999716</v>
      </c>
      <c r="AI16" s="10">
        <f t="shared" si="4"/>
        <v>-2.4000000000000021</v>
      </c>
      <c r="AJ16" s="10">
        <f t="shared" si="5"/>
        <v>90.24999999999946</v>
      </c>
      <c r="AK16" s="10">
        <f t="shared" si="5"/>
        <v>5.7600000000000104</v>
      </c>
      <c r="AL16" s="10">
        <f t="shared" si="6"/>
        <v>96.009999999999465</v>
      </c>
      <c r="AM16" s="10">
        <f t="shared" si="7"/>
        <v>9.7984692682071248</v>
      </c>
      <c r="AS16">
        <v>28.785</v>
      </c>
      <c r="AT16">
        <v>29.2</v>
      </c>
      <c r="AU16">
        <v>56.3</v>
      </c>
      <c r="AV16">
        <v>-1</v>
      </c>
      <c r="AW16">
        <v>-1</v>
      </c>
      <c r="AX16">
        <v>-1</v>
      </c>
      <c r="AY16">
        <v>-1</v>
      </c>
      <c r="AZ16">
        <v>0</v>
      </c>
      <c r="BA16">
        <v>4</v>
      </c>
      <c r="BB16">
        <v>-1</v>
      </c>
      <c r="BC16">
        <v>1</v>
      </c>
      <c r="BD16" s="1">
        <f t="shared" si="8"/>
        <v>-238.7</v>
      </c>
      <c r="BE16" s="1">
        <f t="shared" si="8"/>
        <v>11.299999999999997</v>
      </c>
      <c r="BF16" s="1">
        <f t="shared" si="9"/>
        <v>56977.689999999995</v>
      </c>
      <c r="BG16" s="1">
        <f t="shared" si="9"/>
        <v>127.68999999999994</v>
      </c>
      <c r="BH16" s="1">
        <f t="shared" si="10"/>
        <v>57105.38</v>
      </c>
      <c r="BI16" s="1">
        <f t="shared" si="11"/>
        <v>238.96731994145139</v>
      </c>
      <c r="BO16">
        <v>24.68</v>
      </c>
      <c r="BP16">
        <v>29.2</v>
      </c>
      <c r="BQ16">
        <v>55.2</v>
      </c>
      <c r="BR16">
        <v>-1</v>
      </c>
      <c r="BS16">
        <v>-1</v>
      </c>
      <c r="BT16">
        <v>-1</v>
      </c>
      <c r="BU16">
        <v>-1</v>
      </c>
      <c r="BV16">
        <v>0</v>
      </c>
      <c r="BW16">
        <v>6</v>
      </c>
      <c r="BX16">
        <v>-1</v>
      </c>
      <c r="BY16">
        <v>1</v>
      </c>
      <c r="BZ16" s="10">
        <f t="shared" si="12"/>
        <v>-23.099999999999998</v>
      </c>
      <c r="CA16" s="10">
        <f t="shared" si="12"/>
        <v>-18.5</v>
      </c>
      <c r="CB16" s="10">
        <f t="shared" si="13"/>
        <v>533.6099999999999</v>
      </c>
      <c r="CC16" s="10">
        <f t="shared" si="13"/>
        <v>342.25</v>
      </c>
      <c r="CD16" s="10">
        <f t="shared" si="14"/>
        <v>875.8599999999999</v>
      </c>
      <c r="CE16" s="10">
        <f t="shared" si="15"/>
        <v>29.594931998570296</v>
      </c>
      <c r="CK16">
        <v>24.878</v>
      </c>
      <c r="CL16">
        <v>29.2</v>
      </c>
      <c r="CM16">
        <v>49.7</v>
      </c>
      <c r="CN16">
        <v>24.5</v>
      </c>
      <c r="CO16">
        <v>45</v>
      </c>
      <c r="CP16">
        <v>6.7</v>
      </c>
      <c r="CQ16">
        <v>1</v>
      </c>
      <c r="CR16">
        <v>1</v>
      </c>
      <c r="CS16">
        <v>7</v>
      </c>
      <c r="CT16">
        <v>1</v>
      </c>
      <c r="CU16">
        <v>1</v>
      </c>
      <c r="CV16" s="1">
        <f t="shared" si="16"/>
        <v>4.6999999999999993</v>
      </c>
      <c r="CW16" s="1">
        <f t="shared" si="16"/>
        <v>4.7000000000000028</v>
      </c>
      <c r="CX16" s="1">
        <f t="shared" si="17"/>
        <v>22.089999999999993</v>
      </c>
      <c r="CY16" s="1">
        <f t="shared" si="17"/>
        <v>22.090000000000028</v>
      </c>
      <c r="CZ16" s="1">
        <f t="shared" si="18"/>
        <v>44.180000000000021</v>
      </c>
      <c r="DA16" s="1">
        <f t="shared" si="19"/>
        <v>6.6468037431535487</v>
      </c>
      <c r="DG16">
        <v>26.757999999999999</v>
      </c>
      <c r="DH16">
        <v>33.700000000000003</v>
      </c>
      <c r="DI16">
        <v>33.6</v>
      </c>
      <c r="DJ16">
        <v>38.200000000000003</v>
      </c>
      <c r="DK16">
        <v>59.7</v>
      </c>
      <c r="DL16">
        <v>26.4</v>
      </c>
      <c r="DM16">
        <v>1</v>
      </c>
      <c r="DN16">
        <v>1</v>
      </c>
      <c r="DO16">
        <v>7</v>
      </c>
      <c r="DP16">
        <v>1</v>
      </c>
      <c r="DQ16">
        <v>1</v>
      </c>
      <c r="DR16" s="10">
        <f t="shared" si="20"/>
        <v>-4.5</v>
      </c>
      <c r="DS16" s="10">
        <f t="shared" si="20"/>
        <v>-26.1</v>
      </c>
      <c r="DT16" s="10">
        <f t="shared" si="21"/>
        <v>20.25</v>
      </c>
      <c r="DU16" s="10">
        <f t="shared" si="21"/>
        <v>681.21</v>
      </c>
      <c r="DV16" s="10">
        <f t="shared" si="22"/>
        <v>701.46</v>
      </c>
      <c r="DW16" s="10">
        <f t="shared" si="23"/>
        <v>26.485090145211892</v>
      </c>
      <c r="EC16" s="1">
        <v>25.622</v>
      </c>
      <c r="ED16" s="1">
        <v>33.700000000000003</v>
      </c>
      <c r="EE16" s="1">
        <v>72.599999999999994</v>
      </c>
      <c r="EF16" s="1">
        <v>29.2</v>
      </c>
      <c r="EG16" s="1">
        <v>63.9</v>
      </c>
      <c r="EH16" s="1">
        <v>9.8000000000000007</v>
      </c>
      <c r="EI16" s="1">
        <v>1</v>
      </c>
      <c r="EJ16" s="1">
        <v>1</v>
      </c>
      <c r="EK16" s="1">
        <v>7</v>
      </c>
      <c r="EL16" s="1">
        <v>1</v>
      </c>
      <c r="EM16" s="1">
        <v>1</v>
      </c>
      <c r="EN16" s="1">
        <f t="shared" si="24"/>
        <v>4.5000000000000036</v>
      </c>
      <c r="EO16" s="1">
        <f t="shared" si="24"/>
        <v>8.6999999999999957</v>
      </c>
      <c r="EP16" s="1">
        <f t="shared" si="25"/>
        <v>20.250000000000032</v>
      </c>
      <c r="EQ16" s="1">
        <f t="shared" si="25"/>
        <v>75.689999999999927</v>
      </c>
      <c r="ER16" s="1">
        <f t="shared" si="26"/>
        <v>95.939999999999955</v>
      </c>
      <c r="ES16" s="1">
        <f t="shared" si="27"/>
        <v>9.7948966303887026</v>
      </c>
      <c r="FJ16" s="10">
        <f t="shared" si="28"/>
        <v>0</v>
      </c>
      <c r="FK16" s="10">
        <f t="shared" si="28"/>
        <v>0</v>
      </c>
      <c r="FL16" s="10">
        <f t="shared" si="29"/>
        <v>0</v>
      </c>
      <c r="FM16" s="10">
        <f t="shared" si="29"/>
        <v>0</v>
      </c>
      <c r="FN16" s="10">
        <f t="shared" si="30"/>
        <v>0</v>
      </c>
      <c r="FO16" s="10">
        <f t="shared" si="31"/>
        <v>0</v>
      </c>
    </row>
    <row r="17" spans="1:176" x14ac:dyDescent="0.35">
      <c r="A17">
        <v>28.231000000000002</v>
      </c>
      <c r="B17">
        <v>81.900000000000006</v>
      </c>
      <c r="C17">
        <v>38.1</v>
      </c>
      <c r="D17">
        <v>30.9</v>
      </c>
      <c r="E17">
        <v>39</v>
      </c>
      <c r="F17">
        <v>51.1</v>
      </c>
      <c r="G17">
        <v>2</v>
      </c>
      <c r="H17">
        <v>0</v>
      </c>
      <c r="I17">
        <v>6</v>
      </c>
      <c r="J17">
        <v>0</v>
      </c>
      <c r="K17">
        <v>1</v>
      </c>
      <c r="L17" s="26">
        <f t="shared" si="0"/>
        <v>51.000000000000007</v>
      </c>
      <c r="M17" s="26">
        <f t="shared" si="0"/>
        <v>-0.89999999999999858</v>
      </c>
      <c r="N17" s="26">
        <f t="shared" si="1"/>
        <v>2601.0000000000009</v>
      </c>
      <c r="O17" s="26">
        <f t="shared" si="1"/>
        <v>0.80999999999999739</v>
      </c>
      <c r="P17" s="26">
        <f t="shared" si="2"/>
        <v>2601.8100000000009</v>
      </c>
      <c r="Q17" s="26">
        <f t="shared" si="3"/>
        <v>51.007940558309166</v>
      </c>
      <c r="W17">
        <v>25.734999999999999</v>
      </c>
      <c r="X17">
        <v>249.4</v>
      </c>
      <c r="Y17">
        <v>46.8</v>
      </c>
      <c r="Z17">
        <v>-1</v>
      </c>
      <c r="AA17">
        <v>-1</v>
      </c>
      <c r="AB17">
        <v>-1</v>
      </c>
      <c r="AC17">
        <v>-1</v>
      </c>
      <c r="AD17">
        <v>0</v>
      </c>
      <c r="AE17">
        <v>5</v>
      </c>
      <c r="AF17">
        <v>-1</v>
      </c>
      <c r="AG17">
        <v>1</v>
      </c>
      <c r="AH17" s="10">
        <f t="shared" si="4"/>
        <v>0</v>
      </c>
      <c r="AI17" s="10">
        <f t="shared" si="4"/>
        <v>15.599999999999998</v>
      </c>
      <c r="AJ17" s="10">
        <f t="shared" si="5"/>
        <v>0</v>
      </c>
      <c r="AK17" s="10">
        <f t="shared" si="5"/>
        <v>243.35999999999993</v>
      </c>
      <c r="AL17" s="10">
        <f t="shared" si="6"/>
        <v>243.35999999999993</v>
      </c>
      <c r="AM17" s="10">
        <f t="shared" si="7"/>
        <v>15.599999999999998</v>
      </c>
      <c r="AN17"/>
      <c r="AO17"/>
      <c r="AP17"/>
      <c r="AQ17"/>
      <c r="AR17"/>
      <c r="AS17">
        <v>29.824999999999999</v>
      </c>
      <c r="AT17">
        <v>33.700000000000003</v>
      </c>
      <c r="AU17">
        <v>52.8</v>
      </c>
      <c r="AV17">
        <v>29.2</v>
      </c>
      <c r="AW17">
        <v>56.3</v>
      </c>
      <c r="AX17">
        <v>5.7</v>
      </c>
      <c r="AY17">
        <v>1</v>
      </c>
      <c r="AZ17">
        <v>1</v>
      </c>
      <c r="BA17">
        <v>5</v>
      </c>
      <c r="BB17">
        <v>1</v>
      </c>
      <c r="BC17">
        <v>1</v>
      </c>
      <c r="BD17" s="1">
        <f t="shared" si="8"/>
        <v>4.5000000000000036</v>
      </c>
      <c r="BE17" s="1">
        <f t="shared" si="8"/>
        <v>-3.5</v>
      </c>
      <c r="BF17" s="1">
        <f t="shared" si="9"/>
        <v>20.250000000000032</v>
      </c>
      <c r="BG17" s="1">
        <f t="shared" si="9"/>
        <v>12.25</v>
      </c>
      <c r="BH17" s="1">
        <f t="shared" si="10"/>
        <v>32.500000000000028</v>
      </c>
      <c r="BI17" s="1">
        <f t="shared" si="11"/>
        <v>5.7008771254956923</v>
      </c>
      <c r="BJ17"/>
      <c r="BK17"/>
      <c r="BL17"/>
      <c r="BM17"/>
      <c r="BN17"/>
      <c r="BO17">
        <v>25.352</v>
      </c>
      <c r="BP17">
        <v>24.5</v>
      </c>
      <c r="BQ17">
        <v>44.5</v>
      </c>
      <c r="BR17">
        <v>29.2</v>
      </c>
      <c r="BS17">
        <v>55.2</v>
      </c>
      <c r="BT17">
        <v>11.7</v>
      </c>
      <c r="BU17">
        <v>1</v>
      </c>
      <c r="BV17">
        <v>1</v>
      </c>
      <c r="BW17">
        <v>7</v>
      </c>
      <c r="BX17">
        <v>1</v>
      </c>
      <c r="BY17">
        <v>1</v>
      </c>
      <c r="BZ17" s="10">
        <f t="shared" si="12"/>
        <v>-4.6999999999999993</v>
      </c>
      <c r="CA17" s="10">
        <f t="shared" si="12"/>
        <v>-10.700000000000003</v>
      </c>
      <c r="CB17" s="10">
        <f t="shared" si="13"/>
        <v>22.089999999999993</v>
      </c>
      <c r="CC17" s="10">
        <f t="shared" si="13"/>
        <v>114.49000000000007</v>
      </c>
      <c r="CD17" s="10">
        <f t="shared" si="14"/>
        <v>136.58000000000007</v>
      </c>
      <c r="CE17" s="10">
        <f t="shared" si="15"/>
        <v>11.686744627996287</v>
      </c>
      <c r="CK17">
        <v>27.542000000000002</v>
      </c>
      <c r="CL17">
        <v>38.200000000000003</v>
      </c>
      <c r="CM17">
        <v>83.7</v>
      </c>
      <c r="CN17">
        <v>-1</v>
      </c>
      <c r="CO17">
        <v>-1</v>
      </c>
      <c r="CP17">
        <v>-1</v>
      </c>
      <c r="CQ17">
        <v>-1</v>
      </c>
      <c r="CR17">
        <v>0</v>
      </c>
      <c r="CS17">
        <v>7</v>
      </c>
      <c r="CT17">
        <v>-1</v>
      </c>
      <c r="CU17">
        <v>1</v>
      </c>
      <c r="CV17" s="1">
        <f t="shared" si="16"/>
        <v>9.0000000000000036</v>
      </c>
      <c r="CW17" s="1">
        <f t="shared" si="16"/>
        <v>34</v>
      </c>
      <c r="CX17" s="1">
        <f t="shared" si="17"/>
        <v>81.000000000000057</v>
      </c>
      <c r="CY17" s="1">
        <f t="shared" si="17"/>
        <v>1156</v>
      </c>
      <c r="CZ17" s="1">
        <f t="shared" si="18"/>
        <v>1237</v>
      </c>
      <c r="DA17" s="1">
        <f t="shared" si="19"/>
        <v>35.171010790137949</v>
      </c>
      <c r="DB17"/>
      <c r="DC17"/>
      <c r="DD17"/>
      <c r="DE17"/>
      <c r="DF17"/>
      <c r="DG17">
        <v>29.533999999999999</v>
      </c>
      <c r="DH17">
        <v>29.2</v>
      </c>
      <c r="DI17">
        <v>61.9</v>
      </c>
      <c r="DJ17">
        <v>-1</v>
      </c>
      <c r="DK17">
        <v>-1</v>
      </c>
      <c r="DL17">
        <v>-1</v>
      </c>
      <c r="DM17">
        <v>-1</v>
      </c>
      <c r="DN17">
        <v>0</v>
      </c>
      <c r="DO17">
        <v>7</v>
      </c>
      <c r="DP17">
        <v>-1</v>
      </c>
      <c r="DQ17">
        <v>1</v>
      </c>
      <c r="DR17" s="10">
        <f t="shared" si="20"/>
        <v>-4.5000000000000036</v>
      </c>
      <c r="DS17" s="10">
        <f t="shared" si="20"/>
        <v>28.299999999999997</v>
      </c>
      <c r="DT17" s="10">
        <f t="shared" si="21"/>
        <v>20.250000000000032</v>
      </c>
      <c r="DU17" s="10">
        <f t="shared" si="21"/>
        <v>800.88999999999987</v>
      </c>
      <c r="DV17" s="10">
        <f t="shared" si="22"/>
        <v>821.13999999999987</v>
      </c>
      <c r="DW17" s="10">
        <f t="shared" si="23"/>
        <v>28.655540476494242</v>
      </c>
      <c r="DX17"/>
      <c r="DY17"/>
      <c r="DZ17"/>
      <c r="EA17"/>
      <c r="EB17"/>
      <c r="EC17" s="1">
        <v>28.462</v>
      </c>
      <c r="ED17" s="1">
        <v>27.3</v>
      </c>
      <c r="EE17" s="1">
        <v>58.1</v>
      </c>
      <c r="EF17" s="1">
        <v>-1</v>
      </c>
      <c r="EG17" s="1">
        <v>-1</v>
      </c>
      <c r="EH17" s="1">
        <v>-1</v>
      </c>
      <c r="EI17" s="1">
        <v>-1</v>
      </c>
      <c r="EJ17" s="1">
        <v>0</v>
      </c>
      <c r="EK17" s="1">
        <v>7</v>
      </c>
      <c r="EL17" s="1">
        <v>-1</v>
      </c>
      <c r="EM17" s="1">
        <v>1</v>
      </c>
      <c r="EN17" s="1">
        <f t="shared" si="24"/>
        <v>-6.4000000000000021</v>
      </c>
      <c r="EO17" s="1">
        <f t="shared" si="24"/>
        <v>-14.499999999999993</v>
      </c>
      <c r="EP17" s="1">
        <f t="shared" si="25"/>
        <v>40.960000000000029</v>
      </c>
      <c r="EQ17" s="1">
        <f t="shared" si="25"/>
        <v>210.2499999999998</v>
      </c>
      <c r="ER17" s="1">
        <f t="shared" si="26"/>
        <v>251.20999999999984</v>
      </c>
      <c r="ES17" s="1">
        <f t="shared" si="27"/>
        <v>15.849605673328275</v>
      </c>
      <c r="ET17"/>
      <c r="EU17"/>
      <c r="EV17"/>
      <c r="EW17"/>
      <c r="EX17"/>
      <c r="FJ17" s="10">
        <f t="shared" si="28"/>
        <v>0</v>
      </c>
      <c r="FK17" s="10">
        <f t="shared" si="28"/>
        <v>0</v>
      </c>
      <c r="FL17" s="10">
        <f t="shared" si="29"/>
        <v>0</v>
      </c>
      <c r="FM17" s="10">
        <f t="shared" si="29"/>
        <v>0</v>
      </c>
      <c r="FN17" s="10">
        <f t="shared" si="30"/>
        <v>0</v>
      </c>
      <c r="FO17" s="10">
        <f t="shared" si="31"/>
        <v>0</v>
      </c>
      <c r="FP17"/>
      <c r="FQ17"/>
      <c r="FR17"/>
      <c r="FS17"/>
      <c r="FT17"/>
    </row>
    <row r="18" spans="1:176" x14ac:dyDescent="0.35">
      <c r="A18">
        <v>30.559000000000001</v>
      </c>
      <c r="B18">
        <v>267.89999999999998</v>
      </c>
      <c r="C18">
        <v>45.4</v>
      </c>
      <c r="D18">
        <v>81.900000000000006</v>
      </c>
      <c r="E18">
        <v>38.1</v>
      </c>
      <c r="F18">
        <v>186.1</v>
      </c>
      <c r="G18">
        <v>5</v>
      </c>
      <c r="H18">
        <v>0</v>
      </c>
      <c r="I18">
        <v>6</v>
      </c>
      <c r="J18">
        <v>0</v>
      </c>
      <c r="K18">
        <v>1</v>
      </c>
      <c r="L18" s="26">
        <f t="shared" si="0"/>
        <v>185.99999999999997</v>
      </c>
      <c r="M18" s="26">
        <f t="shared" si="0"/>
        <v>7.2999999999999972</v>
      </c>
      <c r="N18" s="26">
        <f t="shared" si="1"/>
        <v>34595.999999999993</v>
      </c>
      <c r="O18" s="26">
        <f t="shared" si="1"/>
        <v>53.289999999999957</v>
      </c>
      <c r="P18" s="26">
        <f t="shared" si="2"/>
        <v>34649.289999999994</v>
      </c>
      <c r="Q18" s="26">
        <f t="shared" si="3"/>
        <v>186.14319756574506</v>
      </c>
      <c r="W18">
        <v>26.486999999999998</v>
      </c>
      <c r="X18">
        <v>254.8</v>
      </c>
      <c r="Y18">
        <v>35.799999999999997</v>
      </c>
      <c r="Z18">
        <v>249.4</v>
      </c>
      <c r="AA18">
        <v>46.8</v>
      </c>
      <c r="AB18">
        <v>12.2</v>
      </c>
      <c r="AC18">
        <v>1</v>
      </c>
      <c r="AD18">
        <v>1</v>
      </c>
      <c r="AE18">
        <v>6</v>
      </c>
      <c r="AF18">
        <v>1</v>
      </c>
      <c r="AG18">
        <v>1</v>
      </c>
      <c r="AH18" s="10">
        <f t="shared" si="4"/>
        <v>5.4000000000000057</v>
      </c>
      <c r="AI18" s="10">
        <f t="shared" si="4"/>
        <v>-11</v>
      </c>
      <c r="AJ18" s="10">
        <f t="shared" si="5"/>
        <v>29.160000000000061</v>
      </c>
      <c r="AK18" s="10">
        <f t="shared" si="5"/>
        <v>121</v>
      </c>
      <c r="AL18" s="10">
        <f t="shared" si="6"/>
        <v>150.16000000000005</v>
      </c>
      <c r="AM18" s="10">
        <f t="shared" si="7"/>
        <v>12.253978945632314</v>
      </c>
      <c r="AN18"/>
      <c r="AO18"/>
      <c r="AP18"/>
      <c r="AQ18"/>
      <c r="AR18"/>
      <c r="AS18">
        <v>32.649000000000001</v>
      </c>
      <c r="AT18">
        <v>38.200000000000003</v>
      </c>
      <c r="AU18">
        <v>61.7</v>
      </c>
      <c r="AV18">
        <v>-1</v>
      </c>
      <c r="AW18">
        <v>-1</v>
      </c>
      <c r="AX18">
        <v>-1</v>
      </c>
      <c r="AY18">
        <v>-1</v>
      </c>
      <c r="AZ18">
        <v>0</v>
      </c>
      <c r="BA18">
        <v>5</v>
      </c>
      <c r="BB18">
        <v>-1</v>
      </c>
      <c r="BC18">
        <v>1</v>
      </c>
      <c r="BD18" s="1">
        <f t="shared" si="8"/>
        <v>4.5</v>
      </c>
      <c r="BE18" s="1">
        <f t="shared" si="8"/>
        <v>8.9000000000000057</v>
      </c>
      <c r="BF18" s="1">
        <f t="shared" si="9"/>
        <v>20.25</v>
      </c>
      <c r="BG18" s="1">
        <f t="shared" si="9"/>
        <v>79.210000000000107</v>
      </c>
      <c r="BH18" s="1">
        <f t="shared" si="10"/>
        <v>99.460000000000107</v>
      </c>
      <c r="BI18" s="1">
        <f t="shared" si="11"/>
        <v>9.9729634512515943</v>
      </c>
      <c r="BJ18"/>
      <c r="BK18" t="s">
        <v>52</v>
      </c>
      <c r="BL18"/>
      <c r="BM18"/>
      <c r="BN18"/>
      <c r="BO18">
        <v>27.936</v>
      </c>
      <c r="BP18">
        <v>24.5</v>
      </c>
      <c r="BQ18">
        <v>52.1</v>
      </c>
      <c r="BR18">
        <v>-1</v>
      </c>
      <c r="BS18">
        <v>-1</v>
      </c>
      <c r="BT18">
        <v>-1</v>
      </c>
      <c r="BU18">
        <v>-1</v>
      </c>
      <c r="BV18">
        <v>0</v>
      </c>
      <c r="BW18">
        <v>7</v>
      </c>
      <c r="BX18">
        <v>-1</v>
      </c>
      <c r="BY18">
        <v>1</v>
      </c>
      <c r="BZ18" s="10">
        <f t="shared" si="12"/>
        <v>0</v>
      </c>
      <c r="CA18" s="10">
        <f t="shared" si="12"/>
        <v>7.6000000000000014</v>
      </c>
      <c r="CB18" s="10">
        <f t="shared" si="13"/>
        <v>0</v>
      </c>
      <c r="CC18" s="10">
        <f t="shared" si="13"/>
        <v>57.760000000000019</v>
      </c>
      <c r="CD18" s="10">
        <f t="shared" si="14"/>
        <v>57.760000000000019</v>
      </c>
      <c r="CE18" s="10">
        <f t="shared" si="15"/>
        <v>7.6000000000000014</v>
      </c>
      <c r="CG18" s="10" t="s">
        <v>52</v>
      </c>
      <c r="CK18">
        <v>28.158000000000001</v>
      </c>
      <c r="CL18">
        <v>57</v>
      </c>
      <c r="CM18">
        <v>74.400000000000006</v>
      </c>
      <c r="CN18">
        <v>38.200000000000003</v>
      </c>
      <c r="CO18">
        <v>83.7</v>
      </c>
      <c r="CP18">
        <v>21</v>
      </c>
      <c r="CQ18">
        <v>1</v>
      </c>
      <c r="CR18">
        <v>1</v>
      </c>
      <c r="CS18">
        <v>8</v>
      </c>
      <c r="CT18">
        <v>1</v>
      </c>
      <c r="CU18">
        <v>1</v>
      </c>
      <c r="CV18" s="1">
        <f t="shared" si="16"/>
        <v>18.799999999999997</v>
      </c>
      <c r="CW18" s="1">
        <f t="shared" si="16"/>
        <v>-9.2999999999999972</v>
      </c>
      <c r="CX18" s="1">
        <f t="shared" si="17"/>
        <v>353.43999999999988</v>
      </c>
      <c r="CY18" s="1">
        <f t="shared" si="17"/>
        <v>86.489999999999952</v>
      </c>
      <c r="CZ18" s="1">
        <f t="shared" si="18"/>
        <v>439.92999999999984</v>
      </c>
      <c r="DA18" s="1">
        <f t="shared" si="19"/>
        <v>20.974508337503405</v>
      </c>
      <c r="DB18"/>
      <c r="DC18" t="s">
        <v>52</v>
      </c>
      <c r="DD18"/>
      <c r="DE18"/>
      <c r="DF18"/>
      <c r="DG18">
        <v>30.198</v>
      </c>
      <c r="DH18">
        <v>52.3</v>
      </c>
      <c r="DI18">
        <v>69.7</v>
      </c>
      <c r="DJ18">
        <v>29.2</v>
      </c>
      <c r="DK18">
        <v>61.9</v>
      </c>
      <c r="DL18">
        <v>24.3</v>
      </c>
      <c r="DM18">
        <v>1</v>
      </c>
      <c r="DN18">
        <v>1</v>
      </c>
      <c r="DO18">
        <v>8</v>
      </c>
      <c r="DP18">
        <v>1</v>
      </c>
      <c r="DQ18">
        <v>1</v>
      </c>
      <c r="DR18" s="10">
        <f t="shared" si="20"/>
        <v>23.099999999999998</v>
      </c>
      <c r="DS18" s="10">
        <f t="shared" si="20"/>
        <v>7.8000000000000043</v>
      </c>
      <c r="DT18" s="10">
        <f t="shared" si="21"/>
        <v>533.6099999999999</v>
      </c>
      <c r="DU18" s="10">
        <f t="shared" si="21"/>
        <v>60.840000000000067</v>
      </c>
      <c r="DV18" s="10">
        <f t="shared" si="22"/>
        <v>594.44999999999993</v>
      </c>
      <c r="DW18" s="10">
        <f t="shared" si="23"/>
        <v>24.381345327934632</v>
      </c>
      <c r="DX18"/>
      <c r="DY18" t="s">
        <v>52</v>
      </c>
      <c r="DZ18"/>
      <c r="EA18"/>
      <c r="EB18"/>
      <c r="EC18" s="1">
        <v>29.125</v>
      </c>
      <c r="ED18" s="1">
        <v>47.5</v>
      </c>
      <c r="EE18" s="1">
        <v>70.599999999999994</v>
      </c>
      <c r="EF18" s="1">
        <v>27.3</v>
      </c>
      <c r="EG18" s="1">
        <v>58.1</v>
      </c>
      <c r="EH18" s="1">
        <v>23.7</v>
      </c>
      <c r="EI18" s="1">
        <v>1</v>
      </c>
      <c r="EJ18" s="1">
        <v>1</v>
      </c>
      <c r="EK18" s="1">
        <v>8</v>
      </c>
      <c r="EL18" s="1">
        <v>1</v>
      </c>
      <c r="EM18" s="1">
        <v>1</v>
      </c>
      <c r="EN18" s="1">
        <f t="shared" si="24"/>
        <v>20.2</v>
      </c>
      <c r="EO18" s="1">
        <f t="shared" si="24"/>
        <v>12.499999999999993</v>
      </c>
      <c r="EP18" s="1">
        <f t="shared" si="25"/>
        <v>408.03999999999996</v>
      </c>
      <c r="EQ18" s="1">
        <f t="shared" si="25"/>
        <v>156.24999999999983</v>
      </c>
      <c r="ER18" s="1">
        <f t="shared" si="26"/>
        <v>564.28999999999974</v>
      </c>
      <c r="ES18" s="1">
        <f t="shared" si="27"/>
        <v>23.754788990854028</v>
      </c>
      <c r="ET18"/>
      <c r="EU18" t="s">
        <v>52</v>
      </c>
      <c r="EV18"/>
      <c r="EW18"/>
      <c r="EX18"/>
      <c r="FJ18" s="10">
        <f t="shared" si="28"/>
        <v>0</v>
      </c>
      <c r="FK18" s="10">
        <f t="shared" si="28"/>
        <v>0</v>
      </c>
      <c r="FL18" s="10">
        <f t="shared" si="29"/>
        <v>0</v>
      </c>
      <c r="FM18" s="10">
        <f t="shared" si="29"/>
        <v>0</v>
      </c>
      <c r="FN18" s="10">
        <f t="shared" si="30"/>
        <v>0</v>
      </c>
      <c r="FO18" s="10">
        <f t="shared" si="31"/>
        <v>0</v>
      </c>
      <c r="FP18"/>
      <c r="FQ18"/>
      <c r="FR18"/>
      <c r="FS18"/>
      <c r="FT18"/>
    </row>
    <row r="19" spans="1:176" x14ac:dyDescent="0.35">
      <c r="A19">
        <v>31.751000000000001</v>
      </c>
      <c r="B19">
        <v>257.7</v>
      </c>
      <c r="C19">
        <v>31.4</v>
      </c>
      <c r="D19">
        <v>267.89999999999998</v>
      </c>
      <c r="E19">
        <v>45.4</v>
      </c>
      <c r="F19">
        <v>17.399999999999999</v>
      </c>
      <c r="G19">
        <v>1</v>
      </c>
      <c r="H19">
        <v>1</v>
      </c>
      <c r="I19">
        <v>7</v>
      </c>
      <c r="J19">
        <v>1</v>
      </c>
      <c r="K19">
        <v>1</v>
      </c>
      <c r="L19" s="26">
        <f t="shared" si="0"/>
        <v>-10.199999999999989</v>
      </c>
      <c r="M19" s="26">
        <f t="shared" si="0"/>
        <v>-14</v>
      </c>
      <c r="N19" s="26">
        <f t="shared" si="1"/>
        <v>104.03999999999976</v>
      </c>
      <c r="O19" s="26">
        <f t="shared" si="1"/>
        <v>196</v>
      </c>
      <c r="P19" s="26">
        <f t="shared" si="2"/>
        <v>300.03999999999974</v>
      </c>
      <c r="Q19" s="26">
        <f t="shared" si="3"/>
        <v>17.321662737739693</v>
      </c>
      <c r="W19">
        <v>29.975000000000001</v>
      </c>
      <c r="X19">
        <v>263.2</v>
      </c>
      <c r="Y19">
        <v>66.8</v>
      </c>
      <c r="Z19">
        <v>-1</v>
      </c>
      <c r="AA19">
        <v>-1</v>
      </c>
      <c r="AB19">
        <v>-1</v>
      </c>
      <c r="AC19">
        <v>-1</v>
      </c>
      <c r="AD19">
        <v>0</v>
      </c>
      <c r="AE19">
        <v>6</v>
      </c>
      <c r="AF19">
        <v>-1</v>
      </c>
      <c r="AG19">
        <v>1</v>
      </c>
      <c r="AH19" s="10">
        <f t="shared" si="4"/>
        <v>8.3999999999999773</v>
      </c>
      <c r="AI19" s="10">
        <f t="shared" si="4"/>
        <v>31</v>
      </c>
      <c r="AJ19" s="10">
        <f t="shared" si="5"/>
        <v>70.559999999999619</v>
      </c>
      <c r="AK19" s="10">
        <f t="shared" si="5"/>
        <v>961</v>
      </c>
      <c r="AL19" s="10">
        <f t="shared" si="6"/>
        <v>1031.5599999999997</v>
      </c>
      <c r="AM19" s="10">
        <f t="shared" si="7"/>
        <v>32.1179077774378</v>
      </c>
      <c r="AN19"/>
      <c r="AO19"/>
      <c r="AP19"/>
      <c r="AQ19"/>
      <c r="AR19"/>
      <c r="AS19">
        <v>33.401000000000003</v>
      </c>
      <c r="AT19">
        <v>29.2</v>
      </c>
      <c r="AU19">
        <v>47</v>
      </c>
      <c r="AV19">
        <v>38.200000000000003</v>
      </c>
      <c r="AW19">
        <v>61.7</v>
      </c>
      <c r="AX19">
        <v>17.2</v>
      </c>
      <c r="AY19">
        <v>1</v>
      </c>
      <c r="AZ19">
        <v>1</v>
      </c>
      <c r="BA19">
        <v>6</v>
      </c>
      <c r="BB19">
        <v>1</v>
      </c>
      <c r="BC19">
        <v>1</v>
      </c>
      <c r="BD19" s="1">
        <f t="shared" si="8"/>
        <v>-9.0000000000000036</v>
      </c>
      <c r="BE19" s="1">
        <f t="shared" si="8"/>
        <v>-14.700000000000003</v>
      </c>
      <c r="BF19" s="1">
        <f t="shared" si="9"/>
        <v>81.000000000000057</v>
      </c>
      <c r="BG19" s="1">
        <f t="shared" si="9"/>
        <v>216.09000000000009</v>
      </c>
      <c r="BH19" s="1">
        <f t="shared" si="10"/>
        <v>297.09000000000015</v>
      </c>
      <c r="BI19" s="1">
        <f t="shared" si="11"/>
        <v>17.236298906667873</v>
      </c>
      <c r="BJ19"/>
      <c r="BK19"/>
      <c r="BL19"/>
      <c r="BM19"/>
      <c r="BN19"/>
      <c r="BO19">
        <v>28.704000000000001</v>
      </c>
      <c r="BP19">
        <v>24.5</v>
      </c>
      <c r="BQ19">
        <v>52.8</v>
      </c>
      <c r="BR19">
        <v>24.5</v>
      </c>
      <c r="BS19">
        <v>52.1</v>
      </c>
      <c r="BT19">
        <v>0.7</v>
      </c>
      <c r="BU19">
        <v>1</v>
      </c>
      <c r="BV19">
        <v>1</v>
      </c>
      <c r="BW19">
        <v>8</v>
      </c>
      <c r="BX19">
        <v>1</v>
      </c>
      <c r="BY19">
        <v>1</v>
      </c>
      <c r="BZ19" s="10">
        <f t="shared" si="12"/>
        <v>0</v>
      </c>
      <c r="CA19" s="10">
        <f t="shared" si="12"/>
        <v>0.69999999999999574</v>
      </c>
      <c r="CB19" s="10">
        <f t="shared" si="13"/>
        <v>0</v>
      </c>
      <c r="CC19" s="10">
        <f t="shared" si="13"/>
        <v>0.48999999999999405</v>
      </c>
      <c r="CD19" s="10">
        <f t="shared" si="14"/>
        <v>0.48999999999999405</v>
      </c>
      <c r="CE19" s="10">
        <f t="shared" si="15"/>
        <v>0.69999999999999574</v>
      </c>
      <c r="CK19">
        <v>30.661999999999999</v>
      </c>
      <c r="CL19">
        <v>24.5</v>
      </c>
      <c r="CM19">
        <v>61.7</v>
      </c>
      <c r="CN19">
        <v>-1</v>
      </c>
      <c r="CO19">
        <v>-1</v>
      </c>
      <c r="CP19">
        <v>-1</v>
      </c>
      <c r="CQ19">
        <v>-1</v>
      </c>
      <c r="CR19">
        <v>0</v>
      </c>
      <c r="CS19">
        <v>8</v>
      </c>
      <c r="CT19">
        <v>-1</v>
      </c>
      <c r="CU19">
        <v>1</v>
      </c>
      <c r="CV19" s="1">
        <f t="shared" si="16"/>
        <v>-32.5</v>
      </c>
      <c r="CW19" s="1">
        <f t="shared" si="16"/>
        <v>-12.700000000000003</v>
      </c>
      <c r="CX19" s="1">
        <f t="shared" si="17"/>
        <v>1056.25</v>
      </c>
      <c r="CY19" s="1">
        <f t="shared" si="17"/>
        <v>161.29000000000008</v>
      </c>
      <c r="CZ19" s="1">
        <f t="shared" si="18"/>
        <v>1217.54</v>
      </c>
      <c r="DA19" s="1">
        <f t="shared" si="19"/>
        <v>34.89326582594412</v>
      </c>
      <c r="DB19"/>
      <c r="DC19"/>
      <c r="DD19"/>
      <c r="DE19"/>
      <c r="DF19"/>
      <c r="DG19">
        <v>32.765999999999998</v>
      </c>
      <c r="DH19">
        <v>20.2</v>
      </c>
      <c r="DI19">
        <v>47.4</v>
      </c>
      <c r="DJ19">
        <v>-1</v>
      </c>
      <c r="DK19">
        <v>-1</v>
      </c>
      <c r="DL19">
        <v>-1</v>
      </c>
      <c r="DM19">
        <v>-1</v>
      </c>
      <c r="DN19">
        <v>0</v>
      </c>
      <c r="DO19">
        <v>8</v>
      </c>
      <c r="DP19">
        <v>-1</v>
      </c>
      <c r="DQ19">
        <v>1</v>
      </c>
      <c r="DR19" s="10">
        <f t="shared" si="20"/>
        <v>-32.099999999999994</v>
      </c>
      <c r="DS19" s="10">
        <f t="shared" si="20"/>
        <v>-22.300000000000004</v>
      </c>
      <c r="DT19" s="10">
        <f t="shared" si="21"/>
        <v>1030.4099999999996</v>
      </c>
      <c r="DU19" s="10">
        <f t="shared" si="21"/>
        <v>497.29000000000019</v>
      </c>
      <c r="DV19" s="10">
        <f t="shared" si="22"/>
        <v>1527.6999999999998</v>
      </c>
      <c r="DW19" s="10">
        <f t="shared" si="23"/>
        <v>39.085803049189096</v>
      </c>
      <c r="DX19"/>
      <c r="DY19"/>
      <c r="DZ19"/>
      <c r="EA19"/>
      <c r="EB19"/>
      <c r="EC19" s="1">
        <v>31.780999999999999</v>
      </c>
      <c r="ED19" s="1">
        <v>43</v>
      </c>
      <c r="EE19" s="1">
        <v>59.7</v>
      </c>
      <c r="EF19" s="1">
        <v>-1</v>
      </c>
      <c r="EG19" s="1">
        <v>-1</v>
      </c>
      <c r="EH19" s="1">
        <v>-1</v>
      </c>
      <c r="EI19" s="1">
        <v>-1</v>
      </c>
      <c r="EJ19" s="1">
        <v>0</v>
      </c>
      <c r="EK19" s="1">
        <v>8</v>
      </c>
      <c r="EL19" s="1">
        <v>-1</v>
      </c>
      <c r="EM19" s="1">
        <v>1</v>
      </c>
      <c r="EN19" s="1">
        <f t="shared" si="24"/>
        <v>-4.5</v>
      </c>
      <c r="EO19" s="1">
        <f t="shared" si="24"/>
        <v>-10.899999999999991</v>
      </c>
      <c r="EP19" s="1">
        <f t="shared" si="25"/>
        <v>20.25</v>
      </c>
      <c r="EQ19" s="1">
        <f t="shared" si="25"/>
        <v>118.80999999999982</v>
      </c>
      <c r="ER19" s="1">
        <f t="shared" si="26"/>
        <v>139.05999999999983</v>
      </c>
      <c r="ES19" s="1">
        <f t="shared" si="27"/>
        <v>11.792370414806339</v>
      </c>
      <c r="ET19"/>
      <c r="EU19"/>
      <c r="EV19"/>
      <c r="EW19"/>
      <c r="EX19"/>
      <c r="FJ19" s="10">
        <f t="shared" si="28"/>
        <v>0</v>
      </c>
      <c r="FK19" s="10">
        <f t="shared" si="28"/>
        <v>0</v>
      </c>
      <c r="FL19" s="10">
        <f t="shared" si="29"/>
        <v>0</v>
      </c>
      <c r="FM19" s="10">
        <f t="shared" si="29"/>
        <v>0</v>
      </c>
      <c r="FN19" s="10">
        <f t="shared" si="30"/>
        <v>0</v>
      </c>
      <c r="FO19" s="10">
        <f t="shared" si="31"/>
        <v>0</v>
      </c>
      <c r="FP19"/>
      <c r="FQ19"/>
      <c r="FR19"/>
      <c r="FS19"/>
      <c r="FT19"/>
    </row>
    <row r="20" spans="1:176" x14ac:dyDescent="0.35">
      <c r="A20">
        <v>34.951000000000001</v>
      </c>
      <c r="B20">
        <v>244.9</v>
      </c>
      <c r="C20">
        <v>54.3</v>
      </c>
      <c r="D20">
        <v>-1</v>
      </c>
      <c r="E20">
        <v>-1</v>
      </c>
      <c r="F20">
        <v>-1</v>
      </c>
      <c r="G20">
        <v>-1</v>
      </c>
      <c r="H20">
        <v>0</v>
      </c>
      <c r="I20">
        <v>7</v>
      </c>
      <c r="J20">
        <v>-1</v>
      </c>
      <c r="K20">
        <v>1</v>
      </c>
      <c r="L20" s="26">
        <f t="shared" si="0"/>
        <v>-12.799999999999983</v>
      </c>
      <c r="M20" s="26">
        <f t="shared" si="0"/>
        <v>22.9</v>
      </c>
      <c r="N20" s="26">
        <f t="shared" si="1"/>
        <v>163.83999999999958</v>
      </c>
      <c r="O20" s="26">
        <f t="shared" si="1"/>
        <v>524.41</v>
      </c>
      <c r="P20" s="26">
        <f t="shared" si="2"/>
        <v>688.24999999999955</v>
      </c>
      <c r="Q20" s="26">
        <f t="shared" si="3"/>
        <v>26.2345192446898</v>
      </c>
      <c r="W20">
        <v>30.623000000000001</v>
      </c>
      <c r="X20">
        <v>276.89999999999998</v>
      </c>
      <c r="Y20">
        <v>46.8</v>
      </c>
      <c r="Z20">
        <v>263.2</v>
      </c>
      <c r="AA20">
        <v>66.8</v>
      </c>
      <c r="AB20">
        <v>24.3</v>
      </c>
      <c r="AC20">
        <v>1</v>
      </c>
      <c r="AD20">
        <v>1</v>
      </c>
      <c r="AE20">
        <v>7</v>
      </c>
      <c r="AF20">
        <v>1</v>
      </c>
      <c r="AG20">
        <v>1</v>
      </c>
      <c r="AH20" s="10">
        <f t="shared" si="4"/>
        <v>13.699999999999989</v>
      </c>
      <c r="AI20" s="10">
        <f t="shared" si="4"/>
        <v>-20</v>
      </c>
      <c r="AJ20" s="10">
        <f t="shared" si="5"/>
        <v>187.68999999999969</v>
      </c>
      <c r="AK20" s="10">
        <f t="shared" si="5"/>
        <v>400</v>
      </c>
      <c r="AL20" s="10">
        <f t="shared" si="6"/>
        <v>587.68999999999971</v>
      </c>
      <c r="AM20" s="10">
        <f t="shared" si="7"/>
        <v>24.242318370980936</v>
      </c>
      <c r="AN20"/>
      <c r="AO20"/>
      <c r="AP20"/>
      <c r="AQ20"/>
      <c r="AR20"/>
      <c r="AS20">
        <v>36.720999999999997</v>
      </c>
      <c r="AT20">
        <v>24.5</v>
      </c>
      <c r="AU20">
        <v>48.8</v>
      </c>
      <c r="AV20">
        <v>-1</v>
      </c>
      <c r="AW20">
        <v>-1</v>
      </c>
      <c r="AX20">
        <v>-1</v>
      </c>
      <c r="AY20">
        <v>-1</v>
      </c>
      <c r="AZ20">
        <v>0</v>
      </c>
      <c r="BA20">
        <v>6</v>
      </c>
      <c r="BB20">
        <v>-1</v>
      </c>
      <c r="BC20">
        <v>1</v>
      </c>
      <c r="BD20" s="1">
        <f t="shared" si="8"/>
        <v>-4.6999999999999993</v>
      </c>
      <c r="BE20" s="1">
        <f t="shared" si="8"/>
        <v>1.7999999999999972</v>
      </c>
      <c r="BF20" s="1">
        <f t="shared" si="9"/>
        <v>22.089999999999993</v>
      </c>
      <c r="BG20" s="1">
        <f t="shared" si="9"/>
        <v>3.2399999999999896</v>
      </c>
      <c r="BH20" s="1">
        <f t="shared" si="10"/>
        <v>25.329999999999984</v>
      </c>
      <c r="BI20" s="1">
        <f t="shared" si="11"/>
        <v>5.032891812864646</v>
      </c>
      <c r="BJ20"/>
      <c r="BK20" t="s">
        <v>14</v>
      </c>
      <c r="BL20">
        <f>BN20-BM12</f>
        <v>47</v>
      </c>
      <c r="BM20"/>
      <c r="BN20">
        <f>COUNT(AY3:AY2000)</f>
        <v>87</v>
      </c>
      <c r="BO20">
        <v>31.350999999999999</v>
      </c>
      <c r="BP20">
        <v>24.5</v>
      </c>
      <c r="BQ20">
        <v>66.8</v>
      </c>
      <c r="BR20">
        <v>-1</v>
      </c>
      <c r="BS20">
        <v>-1</v>
      </c>
      <c r="BT20">
        <v>-1</v>
      </c>
      <c r="BU20">
        <v>-1</v>
      </c>
      <c r="BV20">
        <v>0</v>
      </c>
      <c r="BW20">
        <v>8</v>
      </c>
      <c r="BX20">
        <v>-1</v>
      </c>
      <c r="BY20">
        <v>1</v>
      </c>
      <c r="BZ20" s="10">
        <f t="shared" si="12"/>
        <v>0</v>
      </c>
      <c r="CA20" s="10">
        <f t="shared" si="12"/>
        <v>14</v>
      </c>
      <c r="CB20" s="10">
        <f t="shared" si="13"/>
        <v>0</v>
      </c>
      <c r="CC20" s="10">
        <f t="shared" si="13"/>
        <v>196</v>
      </c>
      <c r="CD20" s="10">
        <f t="shared" si="14"/>
        <v>196</v>
      </c>
      <c r="CE20" s="10">
        <f t="shared" si="15"/>
        <v>14</v>
      </c>
      <c r="CG20" s="10" t="s">
        <v>14</v>
      </c>
      <c r="CH20" s="10">
        <f>CJ20-CI12</f>
        <v>41</v>
      </c>
      <c r="CJ20" s="10">
        <f>COUNT(BU3:BU2000)</f>
        <v>81</v>
      </c>
      <c r="CK20">
        <v>30.981999999999999</v>
      </c>
      <c r="CL20">
        <v>38.200000000000003</v>
      </c>
      <c r="CM20">
        <v>48.8</v>
      </c>
      <c r="CN20">
        <v>24.5</v>
      </c>
      <c r="CO20">
        <v>61.7</v>
      </c>
      <c r="CP20">
        <v>18.899999999999999</v>
      </c>
      <c r="CQ20">
        <v>1</v>
      </c>
      <c r="CR20">
        <v>1</v>
      </c>
      <c r="CS20">
        <v>9</v>
      </c>
      <c r="CT20">
        <v>1</v>
      </c>
      <c r="CU20">
        <v>1</v>
      </c>
      <c r="CV20" s="1">
        <f t="shared" si="16"/>
        <v>13.700000000000003</v>
      </c>
      <c r="CW20" s="1">
        <f t="shared" si="16"/>
        <v>-12.900000000000006</v>
      </c>
      <c r="CX20" s="1">
        <f t="shared" si="17"/>
        <v>187.69000000000008</v>
      </c>
      <c r="CY20" s="1">
        <f t="shared" si="17"/>
        <v>166.41000000000014</v>
      </c>
      <c r="CZ20" s="1">
        <f t="shared" si="18"/>
        <v>354.10000000000025</v>
      </c>
      <c r="DA20" s="1">
        <f t="shared" si="19"/>
        <v>18.817545004596116</v>
      </c>
      <c r="DB20"/>
      <c r="DC20" t="s">
        <v>14</v>
      </c>
      <c r="DD20">
        <f>DF20-DE12</f>
        <v>44</v>
      </c>
      <c r="DE20"/>
      <c r="DF20">
        <f>COUNT(CQ3:CQ2000)</f>
        <v>84</v>
      </c>
      <c r="DG20">
        <v>33.533999999999999</v>
      </c>
      <c r="DH20">
        <v>33.700000000000003</v>
      </c>
      <c r="DI20">
        <v>57.4</v>
      </c>
      <c r="DJ20">
        <v>20.2</v>
      </c>
      <c r="DK20">
        <v>47.4</v>
      </c>
      <c r="DL20">
        <v>16.8</v>
      </c>
      <c r="DM20">
        <v>1</v>
      </c>
      <c r="DN20">
        <v>1</v>
      </c>
      <c r="DO20">
        <v>9</v>
      </c>
      <c r="DP20">
        <v>1</v>
      </c>
      <c r="DQ20">
        <v>1</v>
      </c>
      <c r="DR20" s="10">
        <f t="shared" si="20"/>
        <v>13.500000000000004</v>
      </c>
      <c r="DS20" s="10">
        <f t="shared" si="20"/>
        <v>10</v>
      </c>
      <c r="DT20" s="10">
        <f t="shared" si="21"/>
        <v>182.25000000000009</v>
      </c>
      <c r="DU20" s="10">
        <f t="shared" si="21"/>
        <v>100</v>
      </c>
      <c r="DV20" s="10">
        <f t="shared" si="22"/>
        <v>282.25000000000011</v>
      </c>
      <c r="DW20" s="10">
        <f t="shared" si="23"/>
        <v>16.800297616411445</v>
      </c>
      <c r="DX20"/>
      <c r="DY20" t="s">
        <v>14</v>
      </c>
      <c r="DZ20">
        <f>EB20-EA12</f>
        <v>42</v>
      </c>
      <c r="EA20"/>
      <c r="EB20">
        <f>COUNT(DM3:DM2000)</f>
        <v>82</v>
      </c>
      <c r="EC20" s="1">
        <v>32.204999999999998</v>
      </c>
      <c r="ED20" s="1">
        <v>38.200000000000003</v>
      </c>
      <c r="EE20" s="1">
        <v>56.6</v>
      </c>
      <c r="EF20" s="1">
        <v>43</v>
      </c>
      <c r="EG20" s="1">
        <v>59.7</v>
      </c>
      <c r="EH20" s="1">
        <v>5.7</v>
      </c>
      <c r="EI20" s="1">
        <v>1</v>
      </c>
      <c r="EJ20" s="1">
        <v>1</v>
      </c>
      <c r="EK20" s="1">
        <v>9</v>
      </c>
      <c r="EL20" s="1">
        <v>1</v>
      </c>
      <c r="EM20" s="1">
        <v>1</v>
      </c>
      <c r="EN20" s="1">
        <f t="shared" si="24"/>
        <v>-4.7999999999999972</v>
      </c>
      <c r="EO20" s="1">
        <f t="shared" si="24"/>
        <v>-3.1000000000000014</v>
      </c>
      <c r="EP20" s="1">
        <f t="shared" si="25"/>
        <v>23.039999999999974</v>
      </c>
      <c r="EQ20" s="1">
        <f t="shared" si="25"/>
        <v>9.6100000000000083</v>
      </c>
      <c r="ER20" s="1">
        <f t="shared" si="26"/>
        <v>32.649999999999984</v>
      </c>
      <c r="ES20" s="1">
        <f t="shared" si="27"/>
        <v>5.7140178508646597</v>
      </c>
      <c r="ET20"/>
      <c r="EU20" t="s">
        <v>14</v>
      </c>
      <c r="EV20">
        <f>EX20-EW12</f>
        <v>41</v>
      </c>
      <c r="EW20"/>
      <c r="EX20">
        <f>COUNT(EI3:EI2000)</f>
        <v>81</v>
      </c>
      <c r="FJ20" s="10">
        <f t="shared" si="28"/>
        <v>0</v>
      </c>
      <c r="FK20" s="10">
        <f t="shared" si="28"/>
        <v>0</v>
      </c>
      <c r="FL20" s="10">
        <f t="shared" si="29"/>
        <v>0</v>
      </c>
      <c r="FM20" s="10">
        <f t="shared" si="29"/>
        <v>0</v>
      </c>
      <c r="FN20" s="10">
        <f t="shared" si="30"/>
        <v>0</v>
      </c>
      <c r="FO20" s="10">
        <f t="shared" si="31"/>
        <v>0</v>
      </c>
      <c r="FP20"/>
      <c r="FQ20"/>
      <c r="FR20"/>
      <c r="FS20"/>
      <c r="FT20"/>
    </row>
    <row r="21" spans="1:176" x14ac:dyDescent="0.35">
      <c r="A21">
        <v>35.606999999999999</v>
      </c>
      <c r="B21">
        <v>272.39999999999998</v>
      </c>
      <c r="C21">
        <v>57.7</v>
      </c>
      <c r="D21">
        <v>244.9</v>
      </c>
      <c r="E21">
        <v>54.3</v>
      </c>
      <c r="F21">
        <v>27.8</v>
      </c>
      <c r="G21">
        <v>1</v>
      </c>
      <c r="H21">
        <v>1</v>
      </c>
      <c r="I21">
        <v>8</v>
      </c>
      <c r="J21">
        <v>1</v>
      </c>
      <c r="K21">
        <v>1</v>
      </c>
      <c r="L21" s="26">
        <f t="shared" si="0"/>
        <v>27.499999999999972</v>
      </c>
      <c r="M21" s="26">
        <f t="shared" si="0"/>
        <v>3.4000000000000057</v>
      </c>
      <c r="N21" s="26">
        <f t="shared" si="1"/>
        <v>756.24999999999841</v>
      </c>
      <c r="O21" s="26">
        <f t="shared" si="1"/>
        <v>11.560000000000038</v>
      </c>
      <c r="P21" s="26">
        <f t="shared" si="2"/>
        <v>767.80999999999847</v>
      </c>
      <c r="Q21" s="26">
        <f t="shared" si="3"/>
        <v>27.709384691833172</v>
      </c>
      <c r="W21">
        <v>33.383000000000003</v>
      </c>
      <c r="X21">
        <v>276.89999999999998</v>
      </c>
      <c r="Y21">
        <v>63.7</v>
      </c>
      <c r="Z21">
        <v>-1</v>
      </c>
      <c r="AA21">
        <v>-1</v>
      </c>
      <c r="AB21">
        <v>-1</v>
      </c>
      <c r="AC21">
        <v>-1</v>
      </c>
      <c r="AD21">
        <v>0</v>
      </c>
      <c r="AE21">
        <v>7</v>
      </c>
      <c r="AF21">
        <v>-1</v>
      </c>
      <c r="AG21">
        <v>1</v>
      </c>
      <c r="AH21" s="10">
        <f t="shared" si="4"/>
        <v>0</v>
      </c>
      <c r="AI21" s="10">
        <f t="shared" si="4"/>
        <v>16.900000000000006</v>
      </c>
      <c r="AJ21" s="10">
        <f t="shared" si="5"/>
        <v>0</v>
      </c>
      <c r="AK21" s="10">
        <f t="shared" si="5"/>
        <v>285.61000000000018</v>
      </c>
      <c r="AL21" s="10">
        <f t="shared" si="6"/>
        <v>285.61000000000018</v>
      </c>
      <c r="AM21" s="10">
        <f t="shared" si="7"/>
        <v>16.900000000000006</v>
      </c>
      <c r="AN21"/>
      <c r="AO21"/>
      <c r="AP21"/>
      <c r="AQ21"/>
      <c r="AR21"/>
      <c r="AS21">
        <v>37.337000000000003</v>
      </c>
      <c r="AT21">
        <v>29.2</v>
      </c>
      <c r="AU21">
        <v>49.7</v>
      </c>
      <c r="AV21">
        <v>24.5</v>
      </c>
      <c r="AW21">
        <v>48.8</v>
      </c>
      <c r="AX21">
        <v>4.8</v>
      </c>
      <c r="AY21">
        <v>1</v>
      </c>
      <c r="AZ21">
        <v>1</v>
      </c>
      <c r="BA21">
        <v>7</v>
      </c>
      <c r="BB21">
        <v>1</v>
      </c>
      <c r="BC21">
        <v>1</v>
      </c>
      <c r="BD21" s="1">
        <f t="shared" si="8"/>
        <v>4.6999999999999993</v>
      </c>
      <c r="BE21" s="1">
        <f t="shared" si="8"/>
        <v>0.90000000000000568</v>
      </c>
      <c r="BF21" s="1">
        <f t="shared" si="9"/>
        <v>22.089999999999993</v>
      </c>
      <c r="BG21" s="1">
        <f t="shared" si="9"/>
        <v>0.81000000000001027</v>
      </c>
      <c r="BH21" s="1">
        <f t="shared" si="10"/>
        <v>22.900000000000002</v>
      </c>
      <c r="BI21" s="1">
        <f t="shared" si="11"/>
        <v>4.7853944456021598</v>
      </c>
      <c r="BJ21"/>
      <c r="BK21"/>
      <c r="BL21"/>
      <c r="BM21"/>
      <c r="BN21"/>
      <c r="BO21">
        <v>31.710999999999999</v>
      </c>
      <c r="BP21">
        <v>38.200000000000003</v>
      </c>
      <c r="BQ21">
        <v>49.9</v>
      </c>
      <c r="BR21">
        <v>24.5</v>
      </c>
      <c r="BS21">
        <v>66.8</v>
      </c>
      <c r="BT21">
        <v>21.8</v>
      </c>
      <c r="BU21">
        <v>1</v>
      </c>
      <c r="BV21">
        <v>1</v>
      </c>
      <c r="BW21">
        <v>9</v>
      </c>
      <c r="BX21">
        <v>1</v>
      </c>
      <c r="BY21">
        <v>1</v>
      </c>
      <c r="BZ21" s="10">
        <f t="shared" si="12"/>
        <v>13.700000000000003</v>
      </c>
      <c r="CA21" s="10">
        <f t="shared" si="12"/>
        <v>-16.899999999999999</v>
      </c>
      <c r="CB21" s="10">
        <f t="shared" si="13"/>
        <v>187.69000000000008</v>
      </c>
      <c r="CC21" s="10">
        <f t="shared" si="13"/>
        <v>285.60999999999996</v>
      </c>
      <c r="CD21" s="10">
        <f t="shared" si="14"/>
        <v>473.30000000000007</v>
      </c>
      <c r="CE21" s="10">
        <f t="shared" si="15"/>
        <v>21.75545908502048</v>
      </c>
      <c r="CK21">
        <v>33.637999999999998</v>
      </c>
      <c r="CL21">
        <v>29.2</v>
      </c>
      <c r="CM21">
        <v>62.8</v>
      </c>
      <c r="CN21">
        <v>-1</v>
      </c>
      <c r="CO21">
        <v>-1</v>
      </c>
      <c r="CP21">
        <v>-1</v>
      </c>
      <c r="CQ21">
        <v>-1</v>
      </c>
      <c r="CR21">
        <v>0</v>
      </c>
      <c r="CS21">
        <v>9</v>
      </c>
      <c r="CT21">
        <v>-1</v>
      </c>
      <c r="CU21">
        <v>1</v>
      </c>
      <c r="CV21" s="1">
        <f t="shared" si="16"/>
        <v>-9.0000000000000036</v>
      </c>
      <c r="CW21" s="1">
        <f t="shared" si="16"/>
        <v>14</v>
      </c>
      <c r="CX21" s="1">
        <f t="shared" si="17"/>
        <v>81.000000000000057</v>
      </c>
      <c r="CY21" s="1">
        <f t="shared" si="17"/>
        <v>196</v>
      </c>
      <c r="CZ21" s="1">
        <f t="shared" si="18"/>
        <v>277.00000000000006</v>
      </c>
      <c r="DA21" s="1">
        <f t="shared" si="19"/>
        <v>16.643316977093239</v>
      </c>
      <c r="DB21"/>
      <c r="DC21"/>
      <c r="DD21"/>
      <c r="DE21"/>
      <c r="DF21"/>
      <c r="DG21">
        <v>36.357999999999997</v>
      </c>
      <c r="DH21">
        <v>52.3</v>
      </c>
      <c r="DI21">
        <v>70.099999999999994</v>
      </c>
      <c r="DJ21">
        <v>-1</v>
      </c>
      <c r="DK21">
        <v>-1</v>
      </c>
      <c r="DL21">
        <v>-1</v>
      </c>
      <c r="DM21">
        <v>-1</v>
      </c>
      <c r="DN21">
        <v>0</v>
      </c>
      <c r="DO21">
        <v>9</v>
      </c>
      <c r="DP21">
        <v>-1</v>
      </c>
      <c r="DQ21">
        <v>1</v>
      </c>
      <c r="DR21" s="10">
        <f t="shared" si="20"/>
        <v>18.599999999999994</v>
      </c>
      <c r="DS21" s="10">
        <f t="shared" si="20"/>
        <v>12.699999999999996</v>
      </c>
      <c r="DT21" s="10">
        <f t="shared" si="21"/>
        <v>345.95999999999981</v>
      </c>
      <c r="DU21" s="10">
        <f t="shared" si="21"/>
        <v>161.28999999999988</v>
      </c>
      <c r="DV21" s="10">
        <f t="shared" si="22"/>
        <v>507.24999999999966</v>
      </c>
      <c r="DW21" s="10">
        <f t="shared" si="23"/>
        <v>22.52221125911041</v>
      </c>
      <c r="DX21"/>
      <c r="DY21"/>
      <c r="DZ21"/>
      <c r="EA21"/>
      <c r="EB21"/>
      <c r="EC21" s="1">
        <v>35.420999999999999</v>
      </c>
      <c r="ED21" s="1">
        <v>38.200000000000003</v>
      </c>
      <c r="EE21" s="1">
        <v>81.3</v>
      </c>
      <c r="EF21" s="1">
        <v>-1</v>
      </c>
      <c r="EG21" s="1">
        <v>-1</v>
      </c>
      <c r="EH21" s="1">
        <v>-1</v>
      </c>
      <c r="EI21" s="1">
        <v>-1</v>
      </c>
      <c r="EJ21" s="1">
        <v>0</v>
      </c>
      <c r="EK21" s="1">
        <v>9</v>
      </c>
      <c r="EL21" s="1">
        <v>-1</v>
      </c>
      <c r="EM21" s="1">
        <v>1</v>
      </c>
      <c r="EN21" s="1">
        <f t="shared" si="24"/>
        <v>0</v>
      </c>
      <c r="EO21" s="1">
        <f t="shared" si="24"/>
        <v>24.699999999999996</v>
      </c>
      <c r="EP21" s="1">
        <f t="shared" si="25"/>
        <v>0</v>
      </c>
      <c r="EQ21" s="1">
        <f t="shared" si="25"/>
        <v>610.0899999999998</v>
      </c>
      <c r="ER21" s="1">
        <f t="shared" si="26"/>
        <v>610.0899999999998</v>
      </c>
      <c r="ES21" s="1">
        <f t="shared" si="27"/>
        <v>24.699999999999996</v>
      </c>
      <c r="ET21"/>
      <c r="EU21"/>
      <c r="EV21"/>
      <c r="EW21"/>
      <c r="EX21"/>
      <c r="FJ21" s="10">
        <f t="shared" si="28"/>
        <v>0</v>
      </c>
      <c r="FK21" s="10">
        <f t="shared" si="28"/>
        <v>0</v>
      </c>
      <c r="FL21" s="10">
        <f t="shared" si="29"/>
        <v>0</v>
      </c>
      <c r="FM21" s="10">
        <f t="shared" si="29"/>
        <v>0</v>
      </c>
      <c r="FN21" s="10">
        <f t="shared" si="30"/>
        <v>0</v>
      </c>
      <c r="FO21" s="10">
        <f t="shared" si="31"/>
        <v>0</v>
      </c>
      <c r="FP21"/>
      <c r="FQ21"/>
      <c r="FR21"/>
      <c r="FS21"/>
      <c r="FT21"/>
    </row>
    <row r="22" spans="1:176" x14ac:dyDescent="0.35">
      <c r="A22">
        <v>37.999000000000002</v>
      </c>
      <c r="B22">
        <v>284.3</v>
      </c>
      <c r="C22">
        <v>59</v>
      </c>
      <c r="D22">
        <v>-1</v>
      </c>
      <c r="E22">
        <v>-1</v>
      </c>
      <c r="F22">
        <v>-1</v>
      </c>
      <c r="G22">
        <v>-1</v>
      </c>
      <c r="H22">
        <v>0</v>
      </c>
      <c r="I22">
        <v>8</v>
      </c>
      <c r="J22">
        <v>-1</v>
      </c>
      <c r="K22">
        <v>1</v>
      </c>
      <c r="L22" s="26">
        <f t="shared" si="0"/>
        <v>11.900000000000034</v>
      </c>
      <c r="M22" s="26">
        <f t="shared" si="0"/>
        <v>1.2999999999999972</v>
      </c>
      <c r="N22" s="26">
        <f t="shared" si="1"/>
        <v>141.61000000000081</v>
      </c>
      <c r="O22" s="26">
        <f t="shared" si="1"/>
        <v>1.6899999999999926</v>
      </c>
      <c r="P22" s="26">
        <f t="shared" si="2"/>
        <v>143.30000000000081</v>
      </c>
      <c r="Q22" s="26">
        <f t="shared" si="3"/>
        <v>11.970797801316369</v>
      </c>
      <c r="W22">
        <v>33.774999999999999</v>
      </c>
      <c r="X22">
        <v>272.39999999999998</v>
      </c>
      <c r="Y22">
        <v>42.8</v>
      </c>
      <c r="Z22">
        <v>276.89999999999998</v>
      </c>
      <c r="AA22">
        <v>63.7</v>
      </c>
      <c r="AB22">
        <v>21.4</v>
      </c>
      <c r="AC22">
        <v>1</v>
      </c>
      <c r="AD22">
        <v>1</v>
      </c>
      <c r="AE22">
        <v>8</v>
      </c>
      <c r="AF22">
        <v>1</v>
      </c>
      <c r="AG22">
        <v>1</v>
      </c>
      <c r="AH22" s="10">
        <f t="shared" si="4"/>
        <v>-4.5</v>
      </c>
      <c r="AI22" s="10">
        <f t="shared" si="4"/>
        <v>-20.900000000000006</v>
      </c>
      <c r="AJ22" s="10">
        <f t="shared" si="5"/>
        <v>20.25</v>
      </c>
      <c r="AK22" s="10">
        <f t="shared" si="5"/>
        <v>436.81000000000023</v>
      </c>
      <c r="AL22" s="10">
        <f t="shared" si="6"/>
        <v>457.06000000000023</v>
      </c>
      <c r="AM22" s="10">
        <f t="shared" si="7"/>
        <v>21.37896162118264</v>
      </c>
      <c r="AN22"/>
      <c r="AO22"/>
      <c r="AP22"/>
      <c r="AQ22"/>
      <c r="AR22"/>
      <c r="AS22">
        <v>40.225000000000001</v>
      </c>
      <c r="AT22">
        <v>75.099999999999994</v>
      </c>
      <c r="AU22">
        <v>53.9</v>
      </c>
      <c r="AV22">
        <v>-1</v>
      </c>
      <c r="AW22">
        <v>-1</v>
      </c>
      <c r="AX22">
        <v>-1</v>
      </c>
      <c r="AY22">
        <v>-1</v>
      </c>
      <c r="AZ22">
        <v>0</v>
      </c>
      <c r="BA22">
        <v>7</v>
      </c>
      <c r="BB22">
        <v>-1</v>
      </c>
      <c r="BC22">
        <v>1</v>
      </c>
      <c r="BD22" s="1">
        <f t="shared" si="8"/>
        <v>45.899999999999991</v>
      </c>
      <c r="BE22" s="1">
        <f t="shared" si="8"/>
        <v>4.1999999999999957</v>
      </c>
      <c r="BF22" s="1">
        <f t="shared" si="9"/>
        <v>2106.809999999999</v>
      </c>
      <c r="BG22" s="1">
        <f t="shared" si="9"/>
        <v>17.639999999999965</v>
      </c>
      <c r="BH22" s="1">
        <f t="shared" si="10"/>
        <v>2124.4499999999989</v>
      </c>
      <c r="BI22" s="1">
        <f t="shared" si="11"/>
        <v>46.091756312815839</v>
      </c>
      <c r="BJ22"/>
      <c r="BK22"/>
      <c r="BL22"/>
      <c r="BM22"/>
      <c r="BN22"/>
      <c r="BO22">
        <v>35.030999999999999</v>
      </c>
      <c r="BP22">
        <v>15.4</v>
      </c>
      <c r="BQ22">
        <v>48.3</v>
      </c>
      <c r="BR22">
        <v>-1</v>
      </c>
      <c r="BS22">
        <v>-1</v>
      </c>
      <c r="BT22">
        <v>-1</v>
      </c>
      <c r="BU22">
        <v>-1</v>
      </c>
      <c r="BV22">
        <v>0</v>
      </c>
      <c r="BW22">
        <v>9</v>
      </c>
      <c r="BX22">
        <v>-1</v>
      </c>
      <c r="BY22">
        <v>1</v>
      </c>
      <c r="BZ22" s="10">
        <f t="shared" si="12"/>
        <v>-22.800000000000004</v>
      </c>
      <c r="CA22" s="10">
        <f t="shared" si="12"/>
        <v>-1.6000000000000014</v>
      </c>
      <c r="CB22" s="10">
        <f t="shared" si="13"/>
        <v>519.84000000000015</v>
      </c>
      <c r="CC22" s="10">
        <f t="shared" si="13"/>
        <v>2.5600000000000045</v>
      </c>
      <c r="CD22" s="10">
        <f t="shared" si="14"/>
        <v>522.4000000000002</v>
      </c>
      <c r="CE22" s="10">
        <f t="shared" si="15"/>
        <v>22.85607140345865</v>
      </c>
      <c r="CK22">
        <v>33.686</v>
      </c>
      <c r="CL22">
        <v>41.6</v>
      </c>
      <c r="CM22">
        <v>46.5</v>
      </c>
      <c r="CN22">
        <v>29.2</v>
      </c>
      <c r="CO22">
        <v>62.8</v>
      </c>
      <c r="CP22">
        <v>20.399999999999999</v>
      </c>
      <c r="CQ22">
        <v>1</v>
      </c>
      <c r="CR22">
        <v>1</v>
      </c>
      <c r="CS22">
        <v>10</v>
      </c>
      <c r="CT22">
        <v>1</v>
      </c>
      <c r="CU22">
        <v>1</v>
      </c>
      <c r="CV22" s="1">
        <f t="shared" si="16"/>
        <v>12.400000000000002</v>
      </c>
      <c r="CW22" s="1">
        <f t="shared" si="16"/>
        <v>-16.299999999999997</v>
      </c>
      <c r="CX22" s="1">
        <f t="shared" si="17"/>
        <v>153.76000000000005</v>
      </c>
      <c r="CY22" s="1">
        <f t="shared" si="17"/>
        <v>265.68999999999988</v>
      </c>
      <c r="CZ22" s="1">
        <f t="shared" si="18"/>
        <v>419.44999999999993</v>
      </c>
      <c r="DA22" s="1">
        <f t="shared" si="19"/>
        <v>20.480478510034864</v>
      </c>
      <c r="DB22"/>
      <c r="DC22"/>
      <c r="DD22"/>
      <c r="DE22"/>
      <c r="DF22"/>
      <c r="DG22">
        <v>36.734000000000002</v>
      </c>
      <c r="DH22">
        <v>45.6</v>
      </c>
      <c r="DI22">
        <v>35.200000000000003</v>
      </c>
      <c r="DJ22">
        <v>52.3</v>
      </c>
      <c r="DK22">
        <v>70.099999999999994</v>
      </c>
      <c r="DL22">
        <v>35.6</v>
      </c>
      <c r="DM22">
        <v>1</v>
      </c>
      <c r="DN22">
        <v>1</v>
      </c>
      <c r="DO22">
        <v>10</v>
      </c>
      <c r="DP22">
        <v>1</v>
      </c>
      <c r="DQ22">
        <v>1</v>
      </c>
      <c r="DR22" s="10">
        <f t="shared" si="20"/>
        <v>-6.6999999999999957</v>
      </c>
      <c r="DS22" s="10">
        <f t="shared" si="20"/>
        <v>-34.899999999999991</v>
      </c>
      <c r="DT22" s="10">
        <f t="shared" si="21"/>
        <v>44.889999999999944</v>
      </c>
      <c r="DU22" s="10">
        <f t="shared" si="21"/>
        <v>1218.0099999999993</v>
      </c>
      <c r="DV22" s="10">
        <f t="shared" si="22"/>
        <v>1262.8999999999992</v>
      </c>
      <c r="DW22" s="10">
        <f t="shared" si="23"/>
        <v>35.537304343464193</v>
      </c>
      <c r="DX22"/>
      <c r="DY22"/>
      <c r="DZ22"/>
      <c r="EA22"/>
      <c r="EB22"/>
      <c r="EC22" s="1">
        <v>36.725000000000001</v>
      </c>
      <c r="ED22" s="1">
        <v>38.200000000000003</v>
      </c>
      <c r="EE22" s="1">
        <v>68.099999999999994</v>
      </c>
      <c r="EF22" s="1">
        <v>38.200000000000003</v>
      </c>
      <c r="EG22" s="1">
        <v>81.3</v>
      </c>
      <c r="EH22" s="1">
        <v>13.1</v>
      </c>
      <c r="EI22" s="1">
        <v>1</v>
      </c>
      <c r="EJ22" s="1">
        <v>1</v>
      </c>
      <c r="EK22" s="1">
        <v>10</v>
      </c>
      <c r="EL22" s="1">
        <v>1</v>
      </c>
      <c r="EM22" s="1">
        <v>1</v>
      </c>
      <c r="EN22" s="1">
        <f t="shared" si="24"/>
        <v>0</v>
      </c>
      <c r="EO22" s="1">
        <f t="shared" si="24"/>
        <v>-13.200000000000003</v>
      </c>
      <c r="EP22" s="1">
        <f t="shared" si="25"/>
        <v>0</v>
      </c>
      <c r="EQ22" s="1">
        <f t="shared" si="25"/>
        <v>174.24000000000007</v>
      </c>
      <c r="ER22" s="1">
        <f t="shared" si="26"/>
        <v>174.24000000000007</v>
      </c>
      <c r="ES22" s="1">
        <f t="shared" si="27"/>
        <v>13.200000000000003</v>
      </c>
      <c r="ET22"/>
      <c r="EU22"/>
      <c r="EV22"/>
      <c r="EW22"/>
      <c r="EX22"/>
      <c r="FJ22" s="10">
        <f t="shared" si="28"/>
        <v>0</v>
      </c>
      <c r="FK22" s="10">
        <f t="shared" si="28"/>
        <v>0</v>
      </c>
      <c r="FL22" s="10">
        <f t="shared" si="29"/>
        <v>0</v>
      </c>
      <c r="FM22" s="10">
        <f t="shared" si="29"/>
        <v>0</v>
      </c>
      <c r="FN22" s="10">
        <f t="shared" si="30"/>
        <v>0</v>
      </c>
      <c r="FO22" s="10">
        <f t="shared" si="31"/>
        <v>0</v>
      </c>
      <c r="FP22"/>
      <c r="FQ22"/>
      <c r="FR22"/>
      <c r="FS22"/>
      <c r="FT22"/>
    </row>
    <row r="23" spans="1:176" x14ac:dyDescent="0.35">
      <c r="A23">
        <v>38.406999999999996</v>
      </c>
      <c r="B23">
        <v>276.89999999999998</v>
      </c>
      <c r="C23">
        <v>31.4</v>
      </c>
      <c r="D23">
        <v>284.3</v>
      </c>
      <c r="E23">
        <v>59</v>
      </c>
      <c r="F23">
        <v>28.6</v>
      </c>
      <c r="G23">
        <v>1</v>
      </c>
      <c r="H23">
        <v>1</v>
      </c>
      <c r="I23">
        <v>9</v>
      </c>
      <c r="J23">
        <v>1</v>
      </c>
      <c r="K23">
        <v>1</v>
      </c>
      <c r="L23" s="26">
        <f t="shared" si="0"/>
        <v>-7.4000000000000341</v>
      </c>
      <c r="M23" s="26">
        <f t="shared" si="0"/>
        <v>-27.6</v>
      </c>
      <c r="N23" s="26">
        <f t="shared" si="1"/>
        <v>54.760000000000502</v>
      </c>
      <c r="O23" s="26">
        <f t="shared" si="1"/>
        <v>761.7600000000001</v>
      </c>
      <c r="P23" s="26">
        <f t="shared" si="2"/>
        <v>816.52000000000066</v>
      </c>
      <c r="Q23" s="26">
        <f t="shared" si="3"/>
        <v>28.574814085134495</v>
      </c>
      <c r="W23">
        <v>36.662999999999997</v>
      </c>
      <c r="X23">
        <v>276.89999999999998</v>
      </c>
      <c r="Y23">
        <v>48.5</v>
      </c>
      <c r="Z23">
        <v>-1</v>
      </c>
      <c r="AA23">
        <v>-1</v>
      </c>
      <c r="AB23">
        <v>-1</v>
      </c>
      <c r="AC23">
        <v>-1</v>
      </c>
      <c r="AD23">
        <v>0</v>
      </c>
      <c r="AE23">
        <v>8</v>
      </c>
      <c r="AF23">
        <v>-1</v>
      </c>
      <c r="AG23">
        <v>1</v>
      </c>
      <c r="AH23" s="10">
        <f t="shared" si="4"/>
        <v>4.5</v>
      </c>
      <c r="AI23" s="10">
        <f t="shared" si="4"/>
        <v>5.7000000000000028</v>
      </c>
      <c r="AJ23" s="10">
        <f t="shared" si="5"/>
        <v>20.25</v>
      </c>
      <c r="AK23" s="10">
        <f t="shared" si="5"/>
        <v>32.49000000000003</v>
      </c>
      <c r="AL23" s="10">
        <f t="shared" si="6"/>
        <v>52.74000000000003</v>
      </c>
      <c r="AM23" s="10">
        <f t="shared" si="7"/>
        <v>7.2622310621461246</v>
      </c>
      <c r="AN23"/>
      <c r="AO23"/>
      <c r="AP23"/>
      <c r="AQ23"/>
      <c r="AR23"/>
      <c r="AS23">
        <v>40.825000000000003</v>
      </c>
      <c r="AT23">
        <v>24.5</v>
      </c>
      <c r="AU23">
        <v>42.3</v>
      </c>
      <c r="AV23">
        <v>75.099999999999994</v>
      </c>
      <c r="AW23">
        <v>53.9</v>
      </c>
      <c r="AX23">
        <v>51.9</v>
      </c>
      <c r="AY23">
        <v>2</v>
      </c>
      <c r="AZ23">
        <v>0</v>
      </c>
      <c r="BA23">
        <v>7</v>
      </c>
      <c r="BB23">
        <v>0</v>
      </c>
      <c r="BC23">
        <v>1</v>
      </c>
      <c r="BD23" s="1">
        <f t="shared" si="8"/>
        <v>-50.599999999999994</v>
      </c>
      <c r="BE23" s="1">
        <f t="shared" si="8"/>
        <v>-11.600000000000001</v>
      </c>
      <c r="BF23" s="1">
        <f t="shared" si="9"/>
        <v>2560.3599999999992</v>
      </c>
      <c r="BG23" s="1">
        <f t="shared" si="9"/>
        <v>134.56000000000003</v>
      </c>
      <c r="BH23" s="1">
        <f t="shared" si="10"/>
        <v>2694.9199999999992</v>
      </c>
      <c r="BI23" s="1">
        <f t="shared" si="11"/>
        <v>51.912618889822916</v>
      </c>
      <c r="BJ23"/>
      <c r="BK23"/>
      <c r="BL23"/>
      <c r="BM23"/>
      <c r="BN23"/>
      <c r="BO23">
        <v>36.383000000000003</v>
      </c>
      <c r="BP23">
        <v>20.2</v>
      </c>
      <c r="BQ23">
        <v>48.8</v>
      </c>
      <c r="BR23">
        <v>15.4</v>
      </c>
      <c r="BS23">
        <v>48.3</v>
      </c>
      <c r="BT23">
        <v>4.8</v>
      </c>
      <c r="BU23">
        <v>1</v>
      </c>
      <c r="BV23">
        <v>1</v>
      </c>
      <c r="BW23">
        <v>10</v>
      </c>
      <c r="BX23">
        <v>1</v>
      </c>
      <c r="BY23">
        <v>1</v>
      </c>
      <c r="BZ23" s="10">
        <f t="shared" si="12"/>
        <v>4.7999999999999989</v>
      </c>
      <c r="CA23" s="10">
        <f t="shared" si="12"/>
        <v>0.5</v>
      </c>
      <c r="CB23" s="10">
        <f t="shared" si="13"/>
        <v>23.039999999999988</v>
      </c>
      <c r="CC23" s="10">
        <f t="shared" si="13"/>
        <v>0.25</v>
      </c>
      <c r="CD23" s="10">
        <f t="shared" si="14"/>
        <v>23.289999999999988</v>
      </c>
      <c r="CE23" s="10">
        <f t="shared" si="15"/>
        <v>4.8259714048054603</v>
      </c>
      <c r="CK23">
        <v>36.03</v>
      </c>
      <c r="CL23">
        <v>41.1</v>
      </c>
      <c r="CM23">
        <v>48.8</v>
      </c>
      <c r="CN23">
        <v>-1</v>
      </c>
      <c r="CO23">
        <v>-1</v>
      </c>
      <c r="CP23">
        <v>-1</v>
      </c>
      <c r="CQ23">
        <v>-1</v>
      </c>
      <c r="CR23">
        <v>0</v>
      </c>
      <c r="CS23">
        <v>10</v>
      </c>
      <c r="CT23">
        <v>-1</v>
      </c>
      <c r="CU23">
        <v>1</v>
      </c>
      <c r="CV23" s="1">
        <f t="shared" si="16"/>
        <v>-0.5</v>
      </c>
      <c r="CW23" s="1">
        <f t="shared" si="16"/>
        <v>2.2999999999999972</v>
      </c>
      <c r="CX23" s="1">
        <f t="shared" si="17"/>
        <v>0.25</v>
      </c>
      <c r="CY23" s="1">
        <f t="shared" si="17"/>
        <v>5.2899999999999867</v>
      </c>
      <c r="CZ23" s="1">
        <f t="shared" si="18"/>
        <v>5.5399999999999867</v>
      </c>
      <c r="DA23" s="1">
        <f t="shared" si="19"/>
        <v>2.353720459187961</v>
      </c>
      <c r="DB23"/>
      <c r="DC23"/>
      <c r="DD23"/>
      <c r="DE23"/>
      <c r="DF23"/>
      <c r="DG23">
        <v>39.540999999999997</v>
      </c>
      <c r="DH23">
        <v>41.6</v>
      </c>
      <c r="DI23">
        <v>74.599999999999994</v>
      </c>
      <c r="DJ23">
        <v>-1</v>
      </c>
      <c r="DK23">
        <v>-1</v>
      </c>
      <c r="DL23">
        <v>-1</v>
      </c>
      <c r="DM23">
        <v>-1</v>
      </c>
      <c r="DN23">
        <v>0</v>
      </c>
      <c r="DO23">
        <v>10</v>
      </c>
      <c r="DP23">
        <v>-1</v>
      </c>
      <c r="DQ23">
        <v>1</v>
      </c>
      <c r="DR23" s="10">
        <f t="shared" si="20"/>
        <v>-4</v>
      </c>
      <c r="DS23" s="10">
        <f t="shared" si="20"/>
        <v>39.399999999999991</v>
      </c>
      <c r="DT23" s="10">
        <f t="shared" si="21"/>
        <v>16</v>
      </c>
      <c r="DU23" s="10">
        <f t="shared" si="21"/>
        <v>1552.3599999999992</v>
      </c>
      <c r="DV23" s="10">
        <f t="shared" si="22"/>
        <v>1568.3599999999992</v>
      </c>
      <c r="DW23" s="10">
        <f t="shared" si="23"/>
        <v>39.602525172013955</v>
      </c>
      <c r="DX23"/>
      <c r="DY23"/>
      <c r="DZ23"/>
      <c r="EA23"/>
      <c r="EB23"/>
      <c r="EC23" s="1">
        <v>40.725000000000001</v>
      </c>
      <c r="ED23" s="1">
        <v>48.7</v>
      </c>
      <c r="EE23" s="1">
        <v>46.5</v>
      </c>
      <c r="EF23" s="1">
        <v>-1</v>
      </c>
      <c r="EG23" s="1">
        <v>-1</v>
      </c>
      <c r="EH23" s="1">
        <v>-1</v>
      </c>
      <c r="EI23" s="1">
        <v>-1</v>
      </c>
      <c r="EJ23" s="1">
        <v>0</v>
      </c>
      <c r="EK23" s="1">
        <v>10</v>
      </c>
      <c r="EL23" s="1">
        <v>-1</v>
      </c>
      <c r="EM23" s="1">
        <v>1</v>
      </c>
      <c r="EN23" s="1">
        <f t="shared" si="24"/>
        <v>10.5</v>
      </c>
      <c r="EO23" s="1">
        <f t="shared" si="24"/>
        <v>-21.599999999999994</v>
      </c>
      <c r="EP23" s="1">
        <f t="shared" si="25"/>
        <v>110.25</v>
      </c>
      <c r="EQ23" s="1">
        <f t="shared" si="25"/>
        <v>466.55999999999977</v>
      </c>
      <c r="ER23" s="1">
        <f t="shared" si="26"/>
        <v>576.80999999999972</v>
      </c>
      <c r="ES23" s="1">
        <f t="shared" si="27"/>
        <v>24.016869071550516</v>
      </c>
      <c r="ET23"/>
      <c r="EU23"/>
      <c r="EV23"/>
      <c r="EW23"/>
      <c r="EX23"/>
      <c r="FJ23" s="10">
        <f t="shared" si="28"/>
        <v>0</v>
      </c>
      <c r="FK23" s="10">
        <f t="shared" si="28"/>
        <v>0</v>
      </c>
      <c r="FL23" s="10">
        <f t="shared" si="29"/>
        <v>0</v>
      </c>
      <c r="FM23" s="10">
        <f t="shared" si="29"/>
        <v>0</v>
      </c>
      <c r="FN23" s="10">
        <f t="shared" si="30"/>
        <v>0</v>
      </c>
      <c r="FO23" s="10">
        <f t="shared" si="31"/>
        <v>0</v>
      </c>
      <c r="FP23"/>
      <c r="FQ23"/>
      <c r="FR23"/>
      <c r="FS23"/>
      <c r="FT23"/>
    </row>
    <row r="24" spans="1:176" x14ac:dyDescent="0.35">
      <c r="A24">
        <v>41.542999999999999</v>
      </c>
      <c r="B24">
        <v>276.89999999999998</v>
      </c>
      <c r="C24">
        <v>97.5</v>
      </c>
      <c r="D24">
        <v>-1</v>
      </c>
      <c r="E24">
        <v>-1</v>
      </c>
      <c r="F24">
        <v>-1</v>
      </c>
      <c r="G24">
        <v>-1</v>
      </c>
      <c r="H24">
        <v>0</v>
      </c>
      <c r="I24">
        <v>9</v>
      </c>
      <c r="J24">
        <v>-1</v>
      </c>
      <c r="K24">
        <v>1</v>
      </c>
      <c r="L24" s="26">
        <f t="shared" si="0"/>
        <v>0</v>
      </c>
      <c r="M24" s="26">
        <f t="shared" si="0"/>
        <v>66.099999999999994</v>
      </c>
      <c r="N24" s="26">
        <f t="shared" si="1"/>
        <v>0</v>
      </c>
      <c r="O24" s="26">
        <f t="shared" si="1"/>
        <v>4369.2099999999991</v>
      </c>
      <c r="P24" s="26">
        <f t="shared" si="2"/>
        <v>4369.2099999999991</v>
      </c>
      <c r="Q24" s="26">
        <f t="shared" si="3"/>
        <v>66.099999999999994</v>
      </c>
      <c r="W24">
        <v>37.110999999999997</v>
      </c>
      <c r="X24">
        <v>264.8</v>
      </c>
      <c r="Y24">
        <v>44.5</v>
      </c>
      <c r="Z24">
        <v>276.89999999999998</v>
      </c>
      <c r="AA24">
        <v>48.5</v>
      </c>
      <c r="AB24">
        <v>12.8</v>
      </c>
      <c r="AC24">
        <v>1</v>
      </c>
      <c r="AD24">
        <v>1</v>
      </c>
      <c r="AE24">
        <v>9</v>
      </c>
      <c r="AF24">
        <v>1</v>
      </c>
      <c r="AG24">
        <v>1</v>
      </c>
      <c r="AH24" s="10">
        <f t="shared" si="4"/>
        <v>-12.099999999999966</v>
      </c>
      <c r="AI24" s="10">
        <f t="shared" si="4"/>
        <v>-4</v>
      </c>
      <c r="AJ24" s="10">
        <f t="shared" si="5"/>
        <v>146.40999999999917</v>
      </c>
      <c r="AK24" s="10">
        <f t="shared" si="5"/>
        <v>16</v>
      </c>
      <c r="AL24" s="10">
        <f t="shared" si="6"/>
        <v>162.40999999999917</v>
      </c>
      <c r="AM24" s="10">
        <f t="shared" si="7"/>
        <v>12.744018204632289</v>
      </c>
      <c r="AN24"/>
      <c r="AO24"/>
      <c r="AP24"/>
      <c r="AQ24"/>
      <c r="AR24"/>
      <c r="AS24">
        <v>41.457000000000001</v>
      </c>
      <c r="AT24">
        <v>38.200000000000003</v>
      </c>
      <c r="AU24">
        <v>57.2</v>
      </c>
      <c r="AV24">
        <v>24.5</v>
      </c>
      <c r="AW24">
        <v>42.3</v>
      </c>
      <c r="AX24">
        <v>20.3</v>
      </c>
      <c r="AY24">
        <v>1</v>
      </c>
      <c r="AZ24">
        <v>1</v>
      </c>
      <c r="BA24">
        <v>8</v>
      </c>
      <c r="BB24">
        <v>1</v>
      </c>
      <c r="BC24">
        <v>1</v>
      </c>
      <c r="BD24" s="1">
        <f t="shared" si="8"/>
        <v>13.700000000000003</v>
      </c>
      <c r="BE24" s="1">
        <f t="shared" si="8"/>
        <v>14.900000000000006</v>
      </c>
      <c r="BF24" s="1">
        <f t="shared" si="9"/>
        <v>187.69000000000008</v>
      </c>
      <c r="BG24" s="1">
        <f t="shared" si="9"/>
        <v>222.01000000000016</v>
      </c>
      <c r="BH24" s="1">
        <f t="shared" si="10"/>
        <v>409.70000000000027</v>
      </c>
      <c r="BI24" s="1">
        <f t="shared" si="11"/>
        <v>20.241047403728896</v>
      </c>
      <c r="BJ24"/>
      <c r="BK24"/>
      <c r="BL24"/>
      <c r="BM24"/>
      <c r="BN24"/>
      <c r="BO24">
        <v>39.087000000000003</v>
      </c>
      <c r="BP24">
        <v>20.2</v>
      </c>
      <c r="BQ24">
        <v>81.3</v>
      </c>
      <c r="BR24">
        <v>-1</v>
      </c>
      <c r="BS24">
        <v>-1</v>
      </c>
      <c r="BT24">
        <v>-1</v>
      </c>
      <c r="BU24">
        <v>-1</v>
      </c>
      <c r="BV24">
        <v>0</v>
      </c>
      <c r="BW24">
        <v>10</v>
      </c>
      <c r="BX24">
        <v>-1</v>
      </c>
      <c r="BY24">
        <v>1</v>
      </c>
      <c r="BZ24" s="10">
        <f t="shared" si="12"/>
        <v>0</v>
      </c>
      <c r="CA24" s="10">
        <f t="shared" si="12"/>
        <v>32.5</v>
      </c>
      <c r="CB24" s="10">
        <f t="shared" si="13"/>
        <v>0</v>
      </c>
      <c r="CC24" s="10">
        <f t="shared" si="13"/>
        <v>1056.25</v>
      </c>
      <c r="CD24" s="10">
        <f t="shared" si="14"/>
        <v>1056.25</v>
      </c>
      <c r="CE24" s="10">
        <f t="shared" si="15"/>
        <v>32.5</v>
      </c>
      <c r="CK24">
        <v>36.405999999999999</v>
      </c>
      <c r="CL24">
        <v>33.700000000000003</v>
      </c>
      <c r="CM24">
        <v>38.1</v>
      </c>
      <c r="CN24">
        <v>41.1</v>
      </c>
      <c r="CO24">
        <v>48.8</v>
      </c>
      <c r="CP24">
        <v>13</v>
      </c>
      <c r="CQ24">
        <v>1</v>
      </c>
      <c r="CR24">
        <v>1</v>
      </c>
      <c r="CS24">
        <v>11</v>
      </c>
      <c r="CT24">
        <v>1</v>
      </c>
      <c r="CU24">
        <v>1</v>
      </c>
      <c r="CV24" s="1">
        <f t="shared" si="16"/>
        <v>-7.3999999999999986</v>
      </c>
      <c r="CW24" s="1">
        <f t="shared" si="16"/>
        <v>-10.699999999999996</v>
      </c>
      <c r="CX24" s="1">
        <f t="shared" si="17"/>
        <v>54.759999999999977</v>
      </c>
      <c r="CY24" s="1">
        <f t="shared" si="17"/>
        <v>114.48999999999991</v>
      </c>
      <c r="CZ24" s="1">
        <f t="shared" si="18"/>
        <v>169.24999999999989</v>
      </c>
      <c r="DA24" s="1">
        <f t="shared" si="19"/>
        <v>13.009611831257683</v>
      </c>
      <c r="DB24"/>
      <c r="DC24"/>
      <c r="DD24"/>
      <c r="DE24"/>
      <c r="DF24"/>
      <c r="DG24">
        <v>39.917000000000002</v>
      </c>
      <c r="DH24">
        <v>52.3</v>
      </c>
      <c r="DI24">
        <v>75</v>
      </c>
      <c r="DJ24">
        <v>41.6</v>
      </c>
      <c r="DK24">
        <v>74.599999999999994</v>
      </c>
      <c r="DL24">
        <v>10.7</v>
      </c>
      <c r="DM24">
        <v>1</v>
      </c>
      <c r="DN24">
        <v>1</v>
      </c>
      <c r="DO24">
        <v>11</v>
      </c>
      <c r="DP24">
        <v>1</v>
      </c>
      <c r="DQ24">
        <v>1</v>
      </c>
      <c r="DR24" s="10">
        <f t="shared" si="20"/>
        <v>10.699999999999996</v>
      </c>
      <c r="DS24" s="10">
        <f t="shared" si="20"/>
        <v>0.40000000000000568</v>
      </c>
      <c r="DT24" s="10">
        <f t="shared" si="21"/>
        <v>114.48999999999991</v>
      </c>
      <c r="DU24" s="10">
        <f t="shared" si="21"/>
        <v>0.16000000000000456</v>
      </c>
      <c r="DV24" s="10">
        <f t="shared" si="22"/>
        <v>114.64999999999992</v>
      </c>
      <c r="DW24" s="10">
        <f t="shared" si="23"/>
        <v>10.70747402518446</v>
      </c>
      <c r="DX24"/>
      <c r="DY24"/>
      <c r="DZ24"/>
      <c r="EA24"/>
      <c r="EB24"/>
      <c r="EC24" s="1">
        <v>44.149000000000001</v>
      </c>
      <c r="ED24" s="1">
        <v>43</v>
      </c>
      <c r="EE24" s="1">
        <v>71.5</v>
      </c>
      <c r="EF24" s="1">
        <v>48.7</v>
      </c>
      <c r="EG24" s="1">
        <v>46.5</v>
      </c>
      <c r="EH24" s="1">
        <v>25.6</v>
      </c>
      <c r="EI24" s="1">
        <v>1</v>
      </c>
      <c r="EJ24" s="1">
        <v>1</v>
      </c>
      <c r="EK24" s="1">
        <v>11</v>
      </c>
      <c r="EL24" s="1">
        <v>1</v>
      </c>
      <c r="EM24" s="1">
        <v>1</v>
      </c>
      <c r="EN24" s="1">
        <f t="shared" si="24"/>
        <v>-5.7000000000000028</v>
      </c>
      <c r="EO24" s="1">
        <f t="shared" si="24"/>
        <v>25</v>
      </c>
      <c r="EP24" s="1">
        <f t="shared" si="25"/>
        <v>32.49000000000003</v>
      </c>
      <c r="EQ24" s="1">
        <f t="shared" si="25"/>
        <v>625</v>
      </c>
      <c r="ER24" s="1">
        <f t="shared" si="26"/>
        <v>657.49</v>
      </c>
      <c r="ES24" s="1">
        <f t="shared" si="27"/>
        <v>25.64156781478075</v>
      </c>
      <c r="ET24"/>
      <c r="EU24"/>
      <c r="EV24"/>
      <c r="EW24"/>
      <c r="EX24"/>
      <c r="FJ24" s="10">
        <f t="shared" si="28"/>
        <v>0</v>
      </c>
      <c r="FK24" s="10">
        <f t="shared" si="28"/>
        <v>0</v>
      </c>
      <c r="FL24" s="10">
        <f t="shared" si="29"/>
        <v>0</v>
      </c>
      <c r="FM24" s="10">
        <f t="shared" si="29"/>
        <v>0</v>
      </c>
      <c r="FN24" s="10">
        <f t="shared" si="30"/>
        <v>0</v>
      </c>
      <c r="FO24" s="10">
        <f t="shared" si="31"/>
        <v>0</v>
      </c>
      <c r="FP24"/>
      <c r="FQ24"/>
      <c r="FR24"/>
      <c r="FS24"/>
      <c r="FT24"/>
    </row>
    <row r="25" spans="1:176" x14ac:dyDescent="0.35">
      <c r="A25">
        <v>42.191000000000003</v>
      </c>
      <c r="B25">
        <v>267.89999999999998</v>
      </c>
      <c r="C25">
        <v>48.1</v>
      </c>
      <c r="D25">
        <v>276.89999999999998</v>
      </c>
      <c r="E25">
        <v>97.5</v>
      </c>
      <c r="F25">
        <v>50.2</v>
      </c>
      <c r="G25">
        <v>2</v>
      </c>
      <c r="H25">
        <v>0</v>
      </c>
      <c r="I25">
        <v>9</v>
      </c>
      <c r="J25">
        <v>0</v>
      </c>
      <c r="K25">
        <v>1</v>
      </c>
      <c r="L25" s="26">
        <f t="shared" si="0"/>
        <v>-9</v>
      </c>
      <c r="M25" s="26">
        <f t="shared" si="0"/>
        <v>-49.4</v>
      </c>
      <c r="N25" s="26">
        <f t="shared" si="1"/>
        <v>81</v>
      </c>
      <c r="O25" s="26">
        <f t="shared" si="1"/>
        <v>2440.3599999999997</v>
      </c>
      <c r="P25" s="26">
        <f t="shared" si="2"/>
        <v>2521.3599999999997</v>
      </c>
      <c r="Q25" s="26">
        <f t="shared" si="3"/>
        <v>50.213145689151958</v>
      </c>
      <c r="W25">
        <v>40.070999999999998</v>
      </c>
      <c r="X25">
        <v>272.39999999999998</v>
      </c>
      <c r="Y25">
        <v>49.9</v>
      </c>
      <c r="Z25">
        <v>-1</v>
      </c>
      <c r="AA25">
        <v>-1</v>
      </c>
      <c r="AB25">
        <v>-1</v>
      </c>
      <c r="AC25">
        <v>-1</v>
      </c>
      <c r="AD25">
        <v>0</v>
      </c>
      <c r="AE25">
        <v>9</v>
      </c>
      <c r="AF25">
        <v>-1</v>
      </c>
      <c r="AG25">
        <v>1</v>
      </c>
      <c r="AH25" s="10">
        <f t="shared" si="4"/>
        <v>7.5999999999999659</v>
      </c>
      <c r="AI25" s="10">
        <f t="shared" si="4"/>
        <v>5.3999999999999986</v>
      </c>
      <c r="AJ25" s="10">
        <f t="shared" si="5"/>
        <v>57.759999999999479</v>
      </c>
      <c r="AK25" s="10">
        <f t="shared" si="5"/>
        <v>29.159999999999986</v>
      </c>
      <c r="AL25" s="10">
        <f t="shared" si="6"/>
        <v>86.919999999999462</v>
      </c>
      <c r="AM25" s="10">
        <f t="shared" si="7"/>
        <v>9.3230896166453032</v>
      </c>
      <c r="AN25"/>
      <c r="AO25"/>
      <c r="AP25"/>
      <c r="AQ25"/>
      <c r="AR25"/>
      <c r="AS25">
        <v>44.232999999999997</v>
      </c>
      <c r="AT25">
        <v>24.5</v>
      </c>
      <c r="AU25">
        <v>69.2</v>
      </c>
      <c r="AV25">
        <v>-1</v>
      </c>
      <c r="AW25">
        <v>-1</v>
      </c>
      <c r="AX25">
        <v>-1</v>
      </c>
      <c r="AY25">
        <v>-1</v>
      </c>
      <c r="AZ25">
        <v>0</v>
      </c>
      <c r="BA25">
        <v>8</v>
      </c>
      <c r="BB25">
        <v>-1</v>
      </c>
      <c r="BC25">
        <v>1</v>
      </c>
      <c r="BD25" s="1">
        <f t="shared" si="8"/>
        <v>-13.700000000000003</v>
      </c>
      <c r="BE25" s="1">
        <f t="shared" si="8"/>
        <v>12</v>
      </c>
      <c r="BF25" s="1">
        <f t="shared" si="9"/>
        <v>187.69000000000008</v>
      </c>
      <c r="BG25" s="1">
        <f t="shared" si="9"/>
        <v>144</v>
      </c>
      <c r="BH25" s="1">
        <f t="shared" si="10"/>
        <v>331.69000000000005</v>
      </c>
      <c r="BI25" s="1">
        <f t="shared" si="11"/>
        <v>18.212358441453979</v>
      </c>
      <c r="BJ25"/>
      <c r="BK25"/>
      <c r="BL25"/>
      <c r="BM25"/>
      <c r="BN25"/>
      <c r="BO25">
        <v>40.167000000000002</v>
      </c>
      <c r="BP25">
        <v>20.2</v>
      </c>
      <c r="BQ25">
        <v>53</v>
      </c>
      <c r="BR25">
        <v>20.2</v>
      </c>
      <c r="BS25">
        <v>81.3</v>
      </c>
      <c r="BT25">
        <v>28.3</v>
      </c>
      <c r="BU25">
        <v>1</v>
      </c>
      <c r="BV25">
        <v>1</v>
      </c>
      <c r="BW25">
        <v>11</v>
      </c>
      <c r="BX25">
        <v>1</v>
      </c>
      <c r="BY25">
        <v>1</v>
      </c>
      <c r="BZ25" s="10">
        <f t="shared" si="12"/>
        <v>0</v>
      </c>
      <c r="CA25" s="10">
        <f t="shared" si="12"/>
        <v>-28.299999999999997</v>
      </c>
      <c r="CB25" s="10">
        <f t="shared" si="13"/>
        <v>0</v>
      </c>
      <c r="CC25" s="10">
        <f t="shared" si="13"/>
        <v>800.88999999999987</v>
      </c>
      <c r="CD25" s="10">
        <f t="shared" si="14"/>
        <v>800.88999999999987</v>
      </c>
      <c r="CE25" s="10">
        <f t="shared" si="15"/>
        <v>28.299999999999997</v>
      </c>
      <c r="CK25">
        <v>39.606000000000002</v>
      </c>
      <c r="CL25">
        <v>43</v>
      </c>
      <c r="CM25">
        <v>61.2</v>
      </c>
      <c r="CN25">
        <v>-1</v>
      </c>
      <c r="CO25">
        <v>-1</v>
      </c>
      <c r="CP25">
        <v>-1</v>
      </c>
      <c r="CQ25">
        <v>-1</v>
      </c>
      <c r="CR25">
        <v>0</v>
      </c>
      <c r="CS25">
        <v>11</v>
      </c>
      <c r="CT25">
        <v>-1</v>
      </c>
      <c r="CU25">
        <v>1</v>
      </c>
      <c r="CV25" s="1">
        <f t="shared" si="16"/>
        <v>9.2999999999999972</v>
      </c>
      <c r="CW25" s="1">
        <f t="shared" si="16"/>
        <v>23.1</v>
      </c>
      <c r="CX25" s="1">
        <f t="shared" si="17"/>
        <v>86.489999999999952</v>
      </c>
      <c r="CY25" s="1">
        <f t="shared" si="17"/>
        <v>533.61</v>
      </c>
      <c r="CZ25" s="1">
        <f t="shared" si="18"/>
        <v>620.09999999999991</v>
      </c>
      <c r="DA25" s="1">
        <f t="shared" si="19"/>
        <v>24.901807163336557</v>
      </c>
      <c r="DB25"/>
      <c r="DC25"/>
      <c r="DD25"/>
      <c r="DE25"/>
      <c r="DF25"/>
      <c r="DG25">
        <v>42.548999999999999</v>
      </c>
      <c r="DH25">
        <v>38.200000000000003</v>
      </c>
      <c r="DI25">
        <v>55.2</v>
      </c>
      <c r="DJ25">
        <v>-1</v>
      </c>
      <c r="DK25">
        <v>-1</v>
      </c>
      <c r="DL25">
        <v>-1</v>
      </c>
      <c r="DM25">
        <v>-1</v>
      </c>
      <c r="DN25">
        <v>0</v>
      </c>
      <c r="DO25">
        <v>11</v>
      </c>
      <c r="DP25">
        <v>-1</v>
      </c>
      <c r="DQ25">
        <v>1</v>
      </c>
      <c r="DR25" s="10">
        <f t="shared" si="20"/>
        <v>-14.099999999999994</v>
      </c>
      <c r="DS25" s="10">
        <f t="shared" si="20"/>
        <v>-19.799999999999997</v>
      </c>
      <c r="DT25" s="10">
        <f t="shared" si="21"/>
        <v>198.80999999999983</v>
      </c>
      <c r="DU25" s="10">
        <f t="shared" si="21"/>
        <v>392.03999999999991</v>
      </c>
      <c r="DV25" s="10">
        <f t="shared" si="22"/>
        <v>590.84999999999968</v>
      </c>
      <c r="DW25" s="10">
        <f t="shared" si="23"/>
        <v>24.307406278745571</v>
      </c>
      <c r="DX25"/>
      <c r="DY25"/>
      <c r="DZ25"/>
      <c r="EA25"/>
      <c r="EB25"/>
      <c r="EC25" s="1">
        <v>47.604999999999997</v>
      </c>
      <c r="ED25" s="1">
        <v>47.5</v>
      </c>
      <c r="EE25" s="1">
        <v>68.099999999999994</v>
      </c>
      <c r="EF25" s="1">
        <v>-1</v>
      </c>
      <c r="EG25" s="1">
        <v>-1</v>
      </c>
      <c r="EH25" s="1">
        <v>-1</v>
      </c>
      <c r="EI25" s="1">
        <v>-1</v>
      </c>
      <c r="EJ25" s="1">
        <v>0</v>
      </c>
      <c r="EK25" s="1">
        <v>11</v>
      </c>
      <c r="EL25" s="1">
        <v>-1</v>
      </c>
      <c r="EM25" s="1">
        <v>1</v>
      </c>
      <c r="EN25" s="1">
        <f t="shared" si="24"/>
        <v>4.5</v>
      </c>
      <c r="EO25" s="1">
        <f t="shared" si="24"/>
        <v>-3.4000000000000057</v>
      </c>
      <c r="EP25" s="1">
        <f t="shared" si="25"/>
        <v>20.25</v>
      </c>
      <c r="EQ25" s="1">
        <f t="shared" si="25"/>
        <v>11.560000000000038</v>
      </c>
      <c r="ER25" s="1">
        <f t="shared" si="26"/>
        <v>31.810000000000038</v>
      </c>
      <c r="ES25" s="1">
        <f t="shared" si="27"/>
        <v>5.6400354608814327</v>
      </c>
      <c r="ET25"/>
      <c r="EU25"/>
      <c r="EV25"/>
      <c r="EW25"/>
      <c r="EX25"/>
      <c r="FJ25" s="10">
        <f t="shared" si="28"/>
        <v>0</v>
      </c>
      <c r="FK25" s="10">
        <f t="shared" si="28"/>
        <v>0</v>
      </c>
      <c r="FL25" s="10">
        <f t="shared" si="29"/>
        <v>0</v>
      </c>
      <c r="FM25" s="10">
        <f t="shared" si="29"/>
        <v>0</v>
      </c>
      <c r="FN25" s="10">
        <f t="shared" si="30"/>
        <v>0</v>
      </c>
      <c r="FO25" s="10">
        <f t="shared" si="31"/>
        <v>0</v>
      </c>
      <c r="FP25"/>
      <c r="FQ25"/>
      <c r="FR25"/>
      <c r="FS25"/>
      <c r="FT25"/>
    </row>
    <row r="26" spans="1:176" x14ac:dyDescent="0.35">
      <c r="A26">
        <v>42.975000000000001</v>
      </c>
      <c r="B26">
        <v>267.89999999999998</v>
      </c>
      <c r="C26">
        <v>35.799999999999997</v>
      </c>
      <c r="D26">
        <v>267.89999999999998</v>
      </c>
      <c r="E26">
        <v>48.1</v>
      </c>
      <c r="F26">
        <v>12.2</v>
      </c>
      <c r="G26">
        <v>1</v>
      </c>
      <c r="H26">
        <v>1</v>
      </c>
      <c r="I26">
        <v>10</v>
      </c>
      <c r="J26">
        <v>1</v>
      </c>
      <c r="K26">
        <v>1</v>
      </c>
      <c r="L26" s="26">
        <f t="shared" si="0"/>
        <v>0</v>
      </c>
      <c r="M26" s="26">
        <f t="shared" si="0"/>
        <v>-12.300000000000004</v>
      </c>
      <c r="N26" s="26">
        <f t="shared" si="1"/>
        <v>0</v>
      </c>
      <c r="O26" s="26">
        <f t="shared" si="1"/>
        <v>151.29000000000011</v>
      </c>
      <c r="P26" s="26">
        <f t="shared" si="2"/>
        <v>151.29000000000011</v>
      </c>
      <c r="Q26" s="26">
        <f t="shared" si="3"/>
        <v>12.300000000000004</v>
      </c>
      <c r="W26">
        <v>41.094999999999999</v>
      </c>
      <c r="X26">
        <v>260.8</v>
      </c>
      <c r="Y26">
        <v>43.2</v>
      </c>
      <c r="Z26">
        <v>272.39999999999998</v>
      </c>
      <c r="AA26">
        <v>49.9</v>
      </c>
      <c r="AB26">
        <v>13.4</v>
      </c>
      <c r="AC26">
        <v>1</v>
      </c>
      <c r="AD26">
        <v>1</v>
      </c>
      <c r="AE26">
        <v>10</v>
      </c>
      <c r="AF26">
        <v>1</v>
      </c>
      <c r="AG26">
        <v>1</v>
      </c>
      <c r="AH26" s="10">
        <f t="shared" si="4"/>
        <v>-11.599999999999966</v>
      </c>
      <c r="AI26" s="10">
        <f t="shared" si="4"/>
        <v>-6.6999999999999957</v>
      </c>
      <c r="AJ26" s="10">
        <f t="shared" si="5"/>
        <v>134.55999999999921</v>
      </c>
      <c r="AK26" s="10">
        <f t="shared" si="5"/>
        <v>44.889999999999944</v>
      </c>
      <c r="AL26" s="10">
        <f t="shared" si="6"/>
        <v>179.44999999999914</v>
      </c>
      <c r="AM26" s="10">
        <f t="shared" si="7"/>
        <v>13.395894893585838</v>
      </c>
      <c r="AN26"/>
      <c r="AO26"/>
      <c r="AP26"/>
      <c r="AQ26"/>
      <c r="AR26"/>
      <c r="AS26">
        <v>44.576999999999998</v>
      </c>
      <c r="AT26">
        <v>29.2</v>
      </c>
      <c r="AU26">
        <v>53.2</v>
      </c>
      <c r="AV26">
        <v>24.5</v>
      </c>
      <c r="AW26">
        <v>69.2</v>
      </c>
      <c r="AX26">
        <v>16.7</v>
      </c>
      <c r="AY26">
        <v>1</v>
      </c>
      <c r="AZ26">
        <v>1</v>
      </c>
      <c r="BA26">
        <v>9</v>
      </c>
      <c r="BB26">
        <v>1</v>
      </c>
      <c r="BC26">
        <v>1</v>
      </c>
      <c r="BD26" s="1">
        <f t="shared" si="8"/>
        <v>4.6999999999999993</v>
      </c>
      <c r="BE26" s="1">
        <f t="shared" si="8"/>
        <v>-16</v>
      </c>
      <c r="BF26" s="1">
        <f t="shared" si="9"/>
        <v>22.089999999999993</v>
      </c>
      <c r="BG26" s="1">
        <f t="shared" si="9"/>
        <v>256</v>
      </c>
      <c r="BH26" s="1">
        <f t="shared" si="10"/>
        <v>278.08999999999997</v>
      </c>
      <c r="BI26" s="1">
        <f t="shared" si="11"/>
        <v>16.676030702778164</v>
      </c>
      <c r="BJ26"/>
      <c r="BK26"/>
      <c r="BL26"/>
      <c r="BM26"/>
      <c r="BN26"/>
      <c r="BO26">
        <v>42.951000000000001</v>
      </c>
      <c r="BP26">
        <v>20.2</v>
      </c>
      <c r="BQ26">
        <v>71.5</v>
      </c>
      <c r="BR26">
        <v>-1</v>
      </c>
      <c r="BS26">
        <v>-1</v>
      </c>
      <c r="BT26">
        <v>-1</v>
      </c>
      <c r="BU26">
        <v>-1</v>
      </c>
      <c r="BV26">
        <v>0</v>
      </c>
      <c r="BW26">
        <v>11</v>
      </c>
      <c r="BX26">
        <v>-1</v>
      </c>
      <c r="BY26">
        <v>1</v>
      </c>
      <c r="BZ26" s="10">
        <f t="shared" si="12"/>
        <v>0</v>
      </c>
      <c r="CA26" s="10">
        <f t="shared" si="12"/>
        <v>18.5</v>
      </c>
      <c r="CB26" s="10">
        <f t="shared" si="13"/>
        <v>0</v>
      </c>
      <c r="CC26" s="10">
        <f t="shared" si="13"/>
        <v>342.25</v>
      </c>
      <c r="CD26" s="10">
        <f t="shared" si="14"/>
        <v>342.25</v>
      </c>
      <c r="CE26" s="10">
        <f t="shared" si="15"/>
        <v>18.5</v>
      </c>
      <c r="CK26">
        <v>40.222000000000001</v>
      </c>
      <c r="CL26">
        <v>38.200000000000003</v>
      </c>
      <c r="CM26">
        <v>65.7</v>
      </c>
      <c r="CN26">
        <v>43</v>
      </c>
      <c r="CO26">
        <v>61.2</v>
      </c>
      <c r="CP26">
        <v>6.5</v>
      </c>
      <c r="CQ26">
        <v>1</v>
      </c>
      <c r="CR26">
        <v>1</v>
      </c>
      <c r="CS26">
        <v>12</v>
      </c>
      <c r="CT26">
        <v>1</v>
      </c>
      <c r="CU26">
        <v>1</v>
      </c>
      <c r="CV26" s="1">
        <f t="shared" si="16"/>
        <v>-4.7999999999999972</v>
      </c>
      <c r="CW26" s="1">
        <f t="shared" si="16"/>
        <v>4.5</v>
      </c>
      <c r="CX26" s="1">
        <f t="shared" si="17"/>
        <v>23.039999999999974</v>
      </c>
      <c r="CY26" s="1">
        <f t="shared" si="17"/>
        <v>20.25</v>
      </c>
      <c r="CZ26" s="1">
        <f t="shared" si="18"/>
        <v>43.289999999999978</v>
      </c>
      <c r="DA26" s="1">
        <f t="shared" si="19"/>
        <v>6.5795136598383905</v>
      </c>
      <c r="DB26"/>
      <c r="DC26"/>
      <c r="DD26"/>
      <c r="DE26"/>
      <c r="DF26"/>
      <c r="DG26">
        <v>42.924999999999997</v>
      </c>
      <c r="DH26">
        <v>47.5</v>
      </c>
      <c r="DI26">
        <v>78.8</v>
      </c>
      <c r="DJ26">
        <v>38.200000000000003</v>
      </c>
      <c r="DK26">
        <v>55.2</v>
      </c>
      <c r="DL26">
        <v>25.4</v>
      </c>
      <c r="DM26">
        <v>1</v>
      </c>
      <c r="DN26">
        <v>1</v>
      </c>
      <c r="DO26">
        <v>12</v>
      </c>
      <c r="DP26">
        <v>1</v>
      </c>
      <c r="DQ26">
        <v>1</v>
      </c>
      <c r="DR26" s="10">
        <f t="shared" si="20"/>
        <v>9.2999999999999972</v>
      </c>
      <c r="DS26" s="10">
        <f t="shared" si="20"/>
        <v>23.599999999999994</v>
      </c>
      <c r="DT26" s="10">
        <f t="shared" si="21"/>
        <v>86.489999999999952</v>
      </c>
      <c r="DU26" s="10">
        <f t="shared" si="21"/>
        <v>556.9599999999997</v>
      </c>
      <c r="DV26" s="10">
        <f t="shared" si="22"/>
        <v>643.44999999999959</v>
      </c>
      <c r="DW26" s="10">
        <f t="shared" si="23"/>
        <v>25.366316248127152</v>
      </c>
      <c r="DX26"/>
      <c r="DY26"/>
      <c r="DZ26"/>
      <c r="EA26"/>
      <c r="EB26"/>
      <c r="EC26" s="1">
        <v>48.220999999999997</v>
      </c>
      <c r="ED26" s="1">
        <v>61.3</v>
      </c>
      <c r="EE26" s="1">
        <v>73.900000000000006</v>
      </c>
      <c r="EF26" s="1">
        <v>47.5</v>
      </c>
      <c r="EG26" s="1">
        <v>68.099999999999994</v>
      </c>
      <c r="EH26" s="1">
        <v>14.9</v>
      </c>
      <c r="EI26" s="1">
        <v>1</v>
      </c>
      <c r="EJ26" s="1">
        <v>1</v>
      </c>
      <c r="EK26" s="1">
        <v>12</v>
      </c>
      <c r="EL26" s="1">
        <v>1</v>
      </c>
      <c r="EM26" s="1">
        <v>1</v>
      </c>
      <c r="EN26" s="1">
        <f t="shared" si="24"/>
        <v>13.799999999999997</v>
      </c>
      <c r="EO26" s="1">
        <f t="shared" si="24"/>
        <v>5.8000000000000114</v>
      </c>
      <c r="EP26" s="1">
        <f t="shared" si="25"/>
        <v>190.43999999999991</v>
      </c>
      <c r="EQ26" s="1">
        <f t="shared" si="25"/>
        <v>33.640000000000128</v>
      </c>
      <c r="ER26" s="1">
        <f t="shared" si="26"/>
        <v>224.08000000000004</v>
      </c>
      <c r="ES26" s="1">
        <f t="shared" si="27"/>
        <v>14.969301920931384</v>
      </c>
      <c r="ET26"/>
      <c r="EU26"/>
      <c r="EV26"/>
      <c r="EW26"/>
      <c r="EX26"/>
      <c r="FJ26" s="10">
        <f t="shared" si="28"/>
        <v>0</v>
      </c>
      <c r="FK26" s="10">
        <f t="shared" si="28"/>
        <v>0</v>
      </c>
      <c r="FL26" s="10">
        <f t="shared" si="29"/>
        <v>0</v>
      </c>
      <c r="FM26" s="10">
        <f t="shared" si="29"/>
        <v>0</v>
      </c>
      <c r="FN26" s="10">
        <f t="shared" si="30"/>
        <v>0</v>
      </c>
      <c r="FO26" s="10">
        <f t="shared" si="31"/>
        <v>0</v>
      </c>
      <c r="FP26"/>
      <c r="FQ26"/>
      <c r="FR26"/>
      <c r="FS26"/>
      <c r="FT26"/>
    </row>
    <row r="27" spans="1:176" x14ac:dyDescent="0.35">
      <c r="A27">
        <v>45.814999999999998</v>
      </c>
      <c r="B27">
        <v>285.2</v>
      </c>
      <c r="C27">
        <v>100.6</v>
      </c>
      <c r="D27">
        <v>-1</v>
      </c>
      <c r="E27">
        <v>-1</v>
      </c>
      <c r="F27">
        <v>-1</v>
      </c>
      <c r="G27">
        <v>-1</v>
      </c>
      <c r="H27">
        <v>0</v>
      </c>
      <c r="I27">
        <v>10</v>
      </c>
      <c r="J27">
        <v>-1</v>
      </c>
      <c r="K27">
        <v>1</v>
      </c>
      <c r="L27" s="26">
        <f t="shared" si="0"/>
        <v>17.300000000000011</v>
      </c>
      <c r="M27" s="26">
        <f t="shared" si="0"/>
        <v>64.8</v>
      </c>
      <c r="N27" s="26">
        <f t="shared" si="1"/>
        <v>299.29000000000042</v>
      </c>
      <c r="O27" s="26">
        <f t="shared" si="1"/>
        <v>4199.04</v>
      </c>
      <c r="P27" s="26">
        <f t="shared" si="2"/>
        <v>4498.33</v>
      </c>
      <c r="Q27" s="26">
        <f t="shared" si="3"/>
        <v>67.069590724858315</v>
      </c>
      <c r="W27">
        <v>44.399000000000001</v>
      </c>
      <c r="X27">
        <v>272.39999999999998</v>
      </c>
      <c r="Y27">
        <v>45.6</v>
      </c>
      <c r="Z27">
        <v>-1</v>
      </c>
      <c r="AA27">
        <v>-1</v>
      </c>
      <c r="AB27">
        <v>-1</v>
      </c>
      <c r="AC27">
        <v>-1</v>
      </c>
      <c r="AD27">
        <v>0</v>
      </c>
      <c r="AE27">
        <v>10</v>
      </c>
      <c r="AF27">
        <v>-1</v>
      </c>
      <c r="AG27">
        <v>1</v>
      </c>
      <c r="AH27" s="10">
        <f t="shared" si="4"/>
        <v>11.599999999999966</v>
      </c>
      <c r="AI27" s="10">
        <f t="shared" si="4"/>
        <v>2.3999999999999986</v>
      </c>
      <c r="AJ27" s="10">
        <f t="shared" si="5"/>
        <v>134.55999999999921</v>
      </c>
      <c r="AK27" s="10">
        <f t="shared" si="5"/>
        <v>5.7599999999999936</v>
      </c>
      <c r="AL27" s="10">
        <f t="shared" si="6"/>
        <v>140.3199999999992</v>
      </c>
      <c r="AM27" s="10">
        <f t="shared" si="7"/>
        <v>11.845674315968644</v>
      </c>
      <c r="AN27"/>
      <c r="AO27"/>
      <c r="AP27"/>
      <c r="AQ27"/>
      <c r="AR27"/>
      <c r="AS27">
        <v>48.081000000000003</v>
      </c>
      <c r="AT27">
        <v>33.700000000000003</v>
      </c>
      <c r="AU27">
        <v>59.4</v>
      </c>
      <c r="AV27">
        <v>-1</v>
      </c>
      <c r="AW27">
        <v>-1</v>
      </c>
      <c r="AX27">
        <v>-1</v>
      </c>
      <c r="AY27">
        <v>-1</v>
      </c>
      <c r="AZ27">
        <v>0</v>
      </c>
      <c r="BA27">
        <v>9</v>
      </c>
      <c r="BB27">
        <v>-1</v>
      </c>
      <c r="BC27">
        <v>1</v>
      </c>
      <c r="BD27" s="1">
        <f t="shared" si="8"/>
        <v>4.5000000000000036</v>
      </c>
      <c r="BE27" s="1">
        <f t="shared" si="8"/>
        <v>6.1999999999999957</v>
      </c>
      <c r="BF27" s="1">
        <f t="shared" si="9"/>
        <v>20.250000000000032</v>
      </c>
      <c r="BG27" s="1">
        <f t="shared" si="9"/>
        <v>38.439999999999948</v>
      </c>
      <c r="BH27" s="1">
        <f t="shared" si="10"/>
        <v>58.689999999999984</v>
      </c>
      <c r="BI27" s="1">
        <f t="shared" si="11"/>
        <v>7.6609398901179206</v>
      </c>
      <c r="BJ27"/>
      <c r="BK27"/>
      <c r="BL27"/>
      <c r="BM27"/>
      <c r="BN27"/>
      <c r="BO27">
        <v>43.366999999999997</v>
      </c>
      <c r="BP27">
        <v>29.2</v>
      </c>
      <c r="BQ27">
        <v>42.3</v>
      </c>
      <c r="BR27">
        <v>20.2</v>
      </c>
      <c r="BS27">
        <v>71.5</v>
      </c>
      <c r="BT27">
        <v>30.5</v>
      </c>
      <c r="BU27">
        <v>1</v>
      </c>
      <c r="BV27">
        <v>1</v>
      </c>
      <c r="BW27">
        <v>12</v>
      </c>
      <c r="BX27">
        <v>1</v>
      </c>
      <c r="BY27">
        <v>1</v>
      </c>
      <c r="BZ27" s="10">
        <f t="shared" si="12"/>
        <v>9</v>
      </c>
      <c r="CA27" s="10">
        <f t="shared" si="12"/>
        <v>-29.200000000000003</v>
      </c>
      <c r="CB27" s="10">
        <f t="shared" si="13"/>
        <v>81</v>
      </c>
      <c r="CC27" s="10">
        <f t="shared" si="13"/>
        <v>852.64000000000021</v>
      </c>
      <c r="CD27" s="10">
        <f t="shared" si="14"/>
        <v>933.64000000000021</v>
      </c>
      <c r="CE27" s="10">
        <f t="shared" si="15"/>
        <v>30.55552323230614</v>
      </c>
      <c r="CK27">
        <v>43.606000000000002</v>
      </c>
      <c r="CL27">
        <v>38.200000000000003</v>
      </c>
      <c r="CM27">
        <v>61.2</v>
      </c>
      <c r="CN27">
        <v>-1</v>
      </c>
      <c r="CO27">
        <v>-1</v>
      </c>
      <c r="CP27">
        <v>-1</v>
      </c>
      <c r="CQ27">
        <v>-1</v>
      </c>
      <c r="CR27">
        <v>0</v>
      </c>
      <c r="CS27">
        <v>12</v>
      </c>
      <c r="CT27">
        <v>-1</v>
      </c>
      <c r="CU27">
        <v>1</v>
      </c>
      <c r="CV27" s="1">
        <f t="shared" si="16"/>
        <v>0</v>
      </c>
      <c r="CW27" s="1">
        <f t="shared" si="16"/>
        <v>-4.5</v>
      </c>
      <c r="CX27" s="1">
        <f t="shared" si="17"/>
        <v>0</v>
      </c>
      <c r="CY27" s="1">
        <f t="shared" si="17"/>
        <v>20.25</v>
      </c>
      <c r="CZ27" s="1">
        <f t="shared" si="18"/>
        <v>20.25</v>
      </c>
      <c r="DA27" s="1">
        <f t="shared" si="19"/>
        <v>4.5</v>
      </c>
      <c r="DB27"/>
      <c r="DC27"/>
      <c r="DD27"/>
      <c r="DE27"/>
      <c r="DF27"/>
      <c r="DG27">
        <v>48.076999999999998</v>
      </c>
      <c r="DH27">
        <v>38.200000000000003</v>
      </c>
      <c r="DI27">
        <v>75.7</v>
      </c>
      <c r="DJ27">
        <v>-1</v>
      </c>
      <c r="DK27">
        <v>-1</v>
      </c>
      <c r="DL27">
        <v>-1</v>
      </c>
      <c r="DM27">
        <v>-1</v>
      </c>
      <c r="DN27">
        <v>0</v>
      </c>
      <c r="DO27">
        <v>12</v>
      </c>
      <c r="DP27">
        <v>-1</v>
      </c>
      <c r="DQ27">
        <v>1</v>
      </c>
      <c r="DR27" s="10">
        <f t="shared" si="20"/>
        <v>-9.2999999999999972</v>
      </c>
      <c r="DS27" s="10">
        <f t="shared" si="20"/>
        <v>-3.0999999999999943</v>
      </c>
      <c r="DT27" s="10">
        <f t="shared" si="21"/>
        <v>86.489999999999952</v>
      </c>
      <c r="DU27" s="10">
        <f t="shared" si="21"/>
        <v>9.6099999999999639</v>
      </c>
      <c r="DV27" s="10">
        <f t="shared" si="22"/>
        <v>96.099999999999909</v>
      </c>
      <c r="DW27" s="10">
        <f t="shared" si="23"/>
        <v>9.8030607465219717</v>
      </c>
      <c r="DX27"/>
      <c r="DY27"/>
      <c r="DZ27"/>
      <c r="EA27"/>
      <c r="EB27"/>
      <c r="EC27" s="1">
        <v>51.284999999999997</v>
      </c>
      <c r="ED27" s="1">
        <v>33.700000000000003</v>
      </c>
      <c r="EE27" s="1">
        <v>63.9</v>
      </c>
      <c r="EF27" s="1">
        <v>-1</v>
      </c>
      <c r="EG27" s="1">
        <v>-1</v>
      </c>
      <c r="EH27" s="1">
        <v>-1</v>
      </c>
      <c r="EI27" s="1">
        <v>-1</v>
      </c>
      <c r="EJ27" s="1">
        <v>0</v>
      </c>
      <c r="EK27" s="1">
        <v>12</v>
      </c>
      <c r="EL27" s="1">
        <v>-1</v>
      </c>
      <c r="EM27" s="1">
        <v>1</v>
      </c>
      <c r="EN27" s="1">
        <f t="shared" si="24"/>
        <v>-27.599999999999994</v>
      </c>
      <c r="EO27" s="1">
        <f t="shared" si="24"/>
        <v>-10.000000000000007</v>
      </c>
      <c r="EP27" s="1">
        <f t="shared" si="25"/>
        <v>761.75999999999965</v>
      </c>
      <c r="EQ27" s="1">
        <f t="shared" si="25"/>
        <v>100.00000000000014</v>
      </c>
      <c r="ER27" s="1">
        <f t="shared" si="26"/>
        <v>861.75999999999976</v>
      </c>
      <c r="ES27" s="1">
        <f t="shared" si="27"/>
        <v>29.35574901105403</v>
      </c>
      <c r="ET27"/>
      <c r="EU27"/>
      <c r="EV27"/>
      <c r="EW27"/>
      <c r="EX27"/>
      <c r="FJ27" s="10">
        <f t="shared" si="28"/>
        <v>0</v>
      </c>
      <c r="FK27" s="10">
        <f t="shared" si="28"/>
        <v>0</v>
      </c>
      <c r="FL27" s="10">
        <f t="shared" si="29"/>
        <v>0</v>
      </c>
      <c r="FM27" s="10">
        <f t="shared" si="29"/>
        <v>0</v>
      </c>
      <c r="FN27" s="10">
        <f t="shared" si="30"/>
        <v>0</v>
      </c>
      <c r="FO27" s="10">
        <f t="shared" si="31"/>
        <v>0</v>
      </c>
      <c r="FP27"/>
      <c r="FQ27"/>
      <c r="FR27"/>
      <c r="FS27"/>
      <c r="FT27"/>
    </row>
    <row r="28" spans="1:176" x14ac:dyDescent="0.35">
      <c r="A28">
        <v>46.655000000000001</v>
      </c>
      <c r="B28">
        <v>231.1</v>
      </c>
      <c r="C28">
        <v>24</v>
      </c>
      <c r="D28">
        <v>285.2</v>
      </c>
      <c r="E28">
        <v>100.6</v>
      </c>
      <c r="F28">
        <v>93.8</v>
      </c>
      <c r="G28">
        <v>3</v>
      </c>
      <c r="H28">
        <v>0</v>
      </c>
      <c r="I28">
        <v>10</v>
      </c>
      <c r="J28">
        <v>0</v>
      </c>
      <c r="K28">
        <v>1</v>
      </c>
      <c r="L28" s="26">
        <f t="shared" si="0"/>
        <v>-54.099999999999994</v>
      </c>
      <c r="M28" s="26">
        <f t="shared" si="0"/>
        <v>-76.599999999999994</v>
      </c>
      <c r="N28" s="26">
        <f t="shared" si="1"/>
        <v>2926.8099999999995</v>
      </c>
      <c r="O28" s="26">
        <f t="shared" si="1"/>
        <v>5867.5599999999995</v>
      </c>
      <c r="P28" s="26">
        <f t="shared" si="2"/>
        <v>8794.369999999999</v>
      </c>
      <c r="Q28" s="26">
        <f t="shared" si="3"/>
        <v>93.778302394530471</v>
      </c>
      <c r="W28">
        <v>45.494999999999997</v>
      </c>
      <c r="X28">
        <v>267.89999999999998</v>
      </c>
      <c r="Y28">
        <v>35.4</v>
      </c>
      <c r="Z28">
        <v>272.39999999999998</v>
      </c>
      <c r="AA28">
        <v>45.6</v>
      </c>
      <c r="AB28">
        <v>11.2</v>
      </c>
      <c r="AC28">
        <v>1</v>
      </c>
      <c r="AD28">
        <v>1</v>
      </c>
      <c r="AE28">
        <v>11</v>
      </c>
      <c r="AF28">
        <v>1</v>
      </c>
      <c r="AG28">
        <v>1</v>
      </c>
      <c r="AH28" s="10">
        <f t="shared" si="4"/>
        <v>-4.5</v>
      </c>
      <c r="AI28" s="10">
        <f t="shared" si="4"/>
        <v>-10.200000000000003</v>
      </c>
      <c r="AJ28" s="10">
        <f t="shared" si="5"/>
        <v>20.25</v>
      </c>
      <c r="AK28" s="10">
        <f t="shared" si="5"/>
        <v>104.04000000000006</v>
      </c>
      <c r="AL28" s="10">
        <f t="shared" si="6"/>
        <v>124.29000000000006</v>
      </c>
      <c r="AM28" s="10">
        <f t="shared" si="7"/>
        <v>11.148542505637231</v>
      </c>
      <c r="AN28"/>
      <c r="AO28"/>
      <c r="AP28"/>
      <c r="AQ28"/>
      <c r="AR28"/>
      <c r="AS28">
        <v>48.633000000000003</v>
      </c>
      <c r="AT28">
        <v>24.5</v>
      </c>
      <c r="AU28">
        <v>53</v>
      </c>
      <c r="AV28">
        <v>33.700000000000003</v>
      </c>
      <c r="AW28">
        <v>59.4</v>
      </c>
      <c r="AX28">
        <v>11.3</v>
      </c>
      <c r="AY28">
        <v>1</v>
      </c>
      <c r="AZ28">
        <v>1</v>
      </c>
      <c r="BA28">
        <v>10</v>
      </c>
      <c r="BB28">
        <v>1</v>
      </c>
      <c r="BC28">
        <v>1</v>
      </c>
      <c r="BD28" s="1">
        <f t="shared" si="8"/>
        <v>-9.2000000000000028</v>
      </c>
      <c r="BE28" s="1">
        <f t="shared" si="8"/>
        <v>-6.3999999999999986</v>
      </c>
      <c r="BF28" s="1">
        <f t="shared" si="9"/>
        <v>84.640000000000057</v>
      </c>
      <c r="BG28" s="1">
        <f t="shared" si="9"/>
        <v>40.95999999999998</v>
      </c>
      <c r="BH28" s="1">
        <f t="shared" si="10"/>
        <v>125.60000000000004</v>
      </c>
      <c r="BI28" s="1">
        <f t="shared" si="11"/>
        <v>11.207140580897521</v>
      </c>
      <c r="BJ28"/>
      <c r="BK28"/>
      <c r="BL28"/>
      <c r="BM28"/>
      <c r="BN28"/>
      <c r="BO28">
        <v>46.326999999999998</v>
      </c>
      <c r="BP28">
        <v>15.4</v>
      </c>
      <c r="BQ28">
        <v>64.8</v>
      </c>
      <c r="BR28">
        <v>-1</v>
      </c>
      <c r="BS28">
        <v>-1</v>
      </c>
      <c r="BT28">
        <v>-1</v>
      </c>
      <c r="BU28">
        <v>-1</v>
      </c>
      <c r="BV28">
        <v>0</v>
      </c>
      <c r="BW28">
        <v>12</v>
      </c>
      <c r="BX28">
        <v>-1</v>
      </c>
      <c r="BY28">
        <v>1</v>
      </c>
      <c r="BZ28" s="10">
        <f t="shared" si="12"/>
        <v>-13.799999999999999</v>
      </c>
      <c r="CA28" s="10">
        <f t="shared" si="12"/>
        <v>22.5</v>
      </c>
      <c r="CB28" s="10">
        <f t="shared" si="13"/>
        <v>190.43999999999997</v>
      </c>
      <c r="CC28" s="10">
        <f t="shared" si="13"/>
        <v>506.25</v>
      </c>
      <c r="CD28" s="10">
        <f t="shared" si="14"/>
        <v>696.68999999999994</v>
      </c>
      <c r="CE28" s="10">
        <f t="shared" si="15"/>
        <v>26.394885868288956</v>
      </c>
      <c r="CK28">
        <v>44.878</v>
      </c>
      <c r="CL28">
        <v>29.2</v>
      </c>
      <c r="CM28">
        <v>55.2</v>
      </c>
      <c r="CN28">
        <v>38.200000000000003</v>
      </c>
      <c r="CO28">
        <v>61.2</v>
      </c>
      <c r="CP28">
        <v>10.8</v>
      </c>
      <c r="CQ28">
        <v>1</v>
      </c>
      <c r="CR28">
        <v>1</v>
      </c>
      <c r="CS28">
        <v>13</v>
      </c>
      <c r="CT28">
        <v>1</v>
      </c>
      <c r="CU28">
        <v>1</v>
      </c>
      <c r="CV28" s="1">
        <f t="shared" si="16"/>
        <v>-9.0000000000000036</v>
      </c>
      <c r="CW28" s="1">
        <f t="shared" si="16"/>
        <v>-6</v>
      </c>
      <c r="CX28" s="1">
        <f t="shared" si="17"/>
        <v>81.000000000000057</v>
      </c>
      <c r="CY28" s="1">
        <f t="shared" si="17"/>
        <v>36</v>
      </c>
      <c r="CZ28" s="1">
        <f t="shared" si="18"/>
        <v>117.00000000000006</v>
      </c>
      <c r="DA28" s="1">
        <f t="shared" si="19"/>
        <v>10.81665382639197</v>
      </c>
      <c r="DB28"/>
      <c r="DC28"/>
      <c r="DD28"/>
      <c r="DE28"/>
      <c r="DF28"/>
      <c r="DG28">
        <v>48.844999999999999</v>
      </c>
      <c r="DH28">
        <v>52.3</v>
      </c>
      <c r="DI28">
        <v>52.1</v>
      </c>
      <c r="DJ28">
        <v>38.200000000000003</v>
      </c>
      <c r="DK28">
        <v>75.7</v>
      </c>
      <c r="DL28">
        <v>27.4</v>
      </c>
      <c r="DM28">
        <v>1</v>
      </c>
      <c r="DN28">
        <v>1</v>
      </c>
      <c r="DO28">
        <v>13</v>
      </c>
      <c r="DP28">
        <v>1</v>
      </c>
      <c r="DQ28">
        <v>1</v>
      </c>
      <c r="DR28" s="10">
        <f t="shared" si="20"/>
        <v>14.099999999999994</v>
      </c>
      <c r="DS28" s="10">
        <f t="shared" si="20"/>
        <v>-23.6</v>
      </c>
      <c r="DT28" s="10">
        <f t="shared" si="21"/>
        <v>198.80999999999983</v>
      </c>
      <c r="DU28" s="10">
        <f t="shared" si="21"/>
        <v>556.96</v>
      </c>
      <c r="DV28" s="10">
        <f t="shared" si="22"/>
        <v>755.76999999999987</v>
      </c>
      <c r="DW28" s="10">
        <f t="shared" si="23"/>
        <v>27.491271342009629</v>
      </c>
      <c r="DX28"/>
      <c r="DY28"/>
      <c r="DZ28"/>
      <c r="EA28"/>
      <c r="EB28"/>
      <c r="EC28" s="1">
        <v>51.732999999999997</v>
      </c>
      <c r="ED28" s="1">
        <v>29.2</v>
      </c>
      <c r="EE28" s="1">
        <v>69.7</v>
      </c>
      <c r="EF28" s="1">
        <v>33.700000000000003</v>
      </c>
      <c r="EG28" s="1">
        <v>63.9</v>
      </c>
      <c r="EH28" s="1">
        <v>7.3</v>
      </c>
      <c r="EI28" s="1">
        <v>1</v>
      </c>
      <c r="EJ28" s="1">
        <v>1</v>
      </c>
      <c r="EK28" s="1">
        <v>13</v>
      </c>
      <c r="EL28" s="1">
        <v>1</v>
      </c>
      <c r="EM28" s="1">
        <v>1</v>
      </c>
      <c r="EN28" s="1">
        <f t="shared" si="24"/>
        <v>-4.5000000000000036</v>
      </c>
      <c r="EO28" s="1">
        <f t="shared" si="24"/>
        <v>5.8000000000000043</v>
      </c>
      <c r="EP28" s="1">
        <f t="shared" si="25"/>
        <v>20.250000000000032</v>
      </c>
      <c r="EQ28" s="1">
        <f t="shared" si="25"/>
        <v>33.64000000000005</v>
      </c>
      <c r="ER28" s="1">
        <f t="shared" si="26"/>
        <v>53.890000000000086</v>
      </c>
      <c r="ES28" s="1">
        <f t="shared" si="27"/>
        <v>7.3409808608931879</v>
      </c>
      <c r="ET28"/>
      <c r="EU28"/>
      <c r="EV28"/>
      <c r="EW28"/>
      <c r="EX28"/>
      <c r="FJ28" s="10">
        <f t="shared" si="28"/>
        <v>0</v>
      </c>
      <c r="FK28" s="10">
        <f t="shared" si="28"/>
        <v>0</v>
      </c>
      <c r="FL28" s="10">
        <f t="shared" si="29"/>
        <v>0</v>
      </c>
      <c r="FM28" s="10">
        <f t="shared" si="29"/>
        <v>0</v>
      </c>
      <c r="FN28" s="10">
        <f t="shared" si="30"/>
        <v>0</v>
      </c>
      <c r="FO28" s="10">
        <f t="shared" si="31"/>
        <v>0</v>
      </c>
      <c r="FP28"/>
      <c r="FQ28"/>
      <c r="FR28"/>
      <c r="FS28"/>
      <c r="FT28"/>
    </row>
    <row r="29" spans="1:176" x14ac:dyDescent="0.35">
      <c r="A29">
        <v>47.390999999999998</v>
      </c>
      <c r="B29">
        <v>267.89999999999998</v>
      </c>
      <c r="C29">
        <v>35.799999999999997</v>
      </c>
      <c r="D29">
        <v>231.1</v>
      </c>
      <c r="E29">
        <v>24</v>
      </c>
      <c r="F29">
        <v>38.700000000000003</v>
      </c>
      <c r="G29">
        <v>1</v>
      </c>
      <c r="H29">
        <v>1</v>
      </c>
      <c r="I29">
        <v>11</v>
      </c>
      <c r="J29">
        <v>1</v>
      </c>
      <c r="K29">
        <v>1</v>
      </c>
      <c r="L29" s="26">
        <f t="shared" si="0"/>
        <v>36.799999999999983</v>
      </c>
      <c r="M29" s="26">
        <f t="shared" si="0"/>
        <v>11.799999999999997</v>
      </c>
      <c r="N29" s="26">
        <f t="shared" si="1"/>
        <v>1354.2399999999986</v>
      </c>
      <c r="O29" s="26">
        <f t="shared" si="1"/>
        <v>139.23999999999992</v>
      </c>
      <c r="P29" s="26">
        <f t="shared" si="2"/>
        <v>1493.4799999999987</v>
      </c>
      <c r="Q29" s="26">
        <f t="shared" si="3"/>
        <v>38.645568956867471</v>
      </c>
      <c r="W29">
        <v>48.622999999999998</v>
      </c>
      <c r="X29">
        <v>267.89999999999998</v>
      </c>
      <c r="Y29">
        <v>90.8</v>
      </c>
      <c r="Z29">
        <v>-1</v>
      </c>
      <c r="AA29">
        <v>-1</v>
      </c>
      <c r="AB29">
        <v>-1</v>
      </c>
      <c r="AC29">
        <v>-1</v>
      </c>
      <c r="AD29">
        <v>0</v>
      </c>
      <c r="AE29">
        <v>11</v>
      </c>
      <c r="AF29">
        <v>-1</v>
      </c>
      <c r="AG29">
        <v>1</v>
      </c>
      <c r="AH29" s="10">
        <f t="shared" si="4"/>
        <v>0</v>
      </c>
      <c r="AI29" s="10">
        <f t="shared" si="4"/>
        <v>55.4</v>
      </c>
      <c r="AJ29" s="10">
        <f t="shared" si="5"/>
        <v>0</v>
      </c>
      <c r="AK29" s="10">
        <f t="shared" si="5"/>
        <v>3069.16</v>
      </c>
      <c r="AL29" s="10">
        <f t="shared" si="6"/>
        <v>3069.16</v>
      </c>
      <c r="AM29" s="10">
        <f t="shared" si="7"/>
        <v>55.4</v>
      </c>
      <c r="AN29"/>
      <c r="AO29"/>
      <c r="AP29"/>
      <c r="AQ29"/>
      <c r="AR29"/>
      <c r="AS29">
        <v>52.241</v>
      </c>
      <c r="AT29">
        <v>20.2</v>
      </c>
      <c r="AU29">
        <v>45.2</v>
      </c>
      <c r="AV29">
        <v>-1</v>
      </c>
      <c r="AW29">
        <v>-1</v>
      </c>
      <c r="AX29">
        <v>-1</v>
      </c>
      <c r="AY29">
        <v>-1</v>
      </c>
      <c r="AZ29">
        <v>0</v>
      </c>
      <c r="BA29">
        <v>10</v>
      </c>
      <c r="BB29">
        <v>-1</v>
      </c>
      <c r="BC29">
        <v>1</v>
      </c>
      <c r="BD29" s="1">
        <f t="shared" si="8"/>
        <v>-4.3000000000000007</v>
      </c>
      <c r="BE29" s="1">
        <f t="shared" si="8"/>
        <v>-7.7999999999999972</v>
      </c>
      <c r="BF29" s="1">
        <f t="shared" si="9"/>
        <v>18.490000000000006</v>
      </c>
      <c r="BG29" s="1">
        <f t="shared" si="9"/>
        <v>60.839999999999954</v>
      </c>
      <c r="BH29" s="1">
        <f t="shared" si="10"/>
        <v>79.329999999999956</v>
      </c>
      <c r="BI29" s="1">
        <f t="shared" si="11"/>
        <v>8.9067390216621902</v>
      </c>
      <c r="BJ29"/>
      <c r="BK29"/>
      <c r="BL29"/>
      <c r="BM29"/>
      <c r="BN29"/>
      <c r="BO29">
        <v>47.399000000000001</v>
      </c>
      <c r="BP29">
        <v>24.5</v>
      </c>
      <c r="BQ29">
        <v>47.2</v>
      </c>
      <c r="BR29">
        <v>15.4</v>
      </c>
      <c r="BS29">
        <v>64.8</v>
      </c>
      <c r="BT29">
        <v>19.8</v>
      </c>
      <c r="BU29">
        <v>1</v>
      </c>
      <c r="BV29">
        <v>1</v>
      </c>
      <c r="BW29">
        <v>13</v>
      </c>
      <c r="BX29">
        <v>1</v>
      </c>
      <c r="BY29">
        <v>1</v>
      </c>
      <c r="BZ29" s="10">
        <f t="shared" si="12"/>
        <v>9.1</v>
      </c>
      <c r="CA29" s="10">
        <f t="shared" si="12"/>
        <v>-17.599999999999994</v>
      </c>
      <c r="CB29" s="10">
        <f t="shared" si="13"/>
        <v>82.809999999999988</v>
      </c>
      <c r="CC29" s="10">
        <f t="shared" si="13"/>
        <v>309.75999999999982</v>
      </c>
      <c r="CD29" s="10">
        <f t="shared" si="14"/>
        <v>392.56999999999982</v>
      </c>
      <c r="CE29" s="10">
        <f t="shared" si="15"/>
        <v>19.813379318026488</v>
      </c>
      <c r="CK29">
        <v>48.966000000000001</v>
      </c>
      <c r="CL29">
        <v>43</v>
      </c>
      <c r="CM29">
        <v>64.8</v>
      </c>
      <c r="CN29">
        <v>-1</v>
      </c>
      <c r="CO29">
        <v>-1</v>
      </c>
      <c r="CP29">
        <v>-1</v>
      </c>
      <c r="CQ29">
        <v>-1</v>
      </c>
      <c r="CR29">
        <v>0</v>
      </c>
      <c r="CS29">
        <v>13</v>
      </c>
      <c r="CT29">
        <v>-1</v>
      </c>
      <c r="CU29">
        <v>1</v>
      </c>
      <c r="CV29" s="1">
        <f t="shared" si="16"/>
        <v>13.8</v>
      </c>
      <c r="CW29" s="1">
        <f t="shared" si="16"/>
        <v>9.5999999999999943</v>
      </c>
      <c r="CX29" s="1">
        <f t="shared" si="17"/>
        <v>190.44000000000003</v>
      </c>
      <c r="CY29" s="1">
        <f t="shared" si="17"/>
        <v>92.159999999999897</v>
      </c>
      <c r="CZ29" s="1">
        <f t="shared" si="18"/>
        <v>282.59999999999991</v>
      </c>
      <c r="DA29" s="1">
        <f t="shared" si="19"/>
        <v>16.810710871346277</v>
      </c>
      <c r="DB29"/>
      <c r="DC29"/>
      <c r="DD29"/>
      <c r="DE29"/>
      <c r="DF29"/>
      <c r="DG29">
        <v>51.500999999999998</v>
      </c>
      <c r="DH29">
        <v>24.5</v>
      </c>
      <c r="DI29">
        <v>57.2</v>
      </c>
      <c r="DJ29">
        <v>-1</v>
      </c>
      <c r="DK29">
        <v>-1</v>
      </c>
      <c r="DL29">
        <v>-1</v>
      </c>
      <c r="DM29">
        <v>-1</v>
      </c>
      <c r="DN29">
        <v>0</v>
      </c>
      <c r="DO29">
        <v>13</v>
      </c>
      <c r="DP29">
        <v>-1</v>
      </c>
      <c r="DQ29">
        <v>1</v>
      </c>
      <c r="DR29" s="10">
        <f t="shared" si="20"/>
        <v>-27.799999999999997</v>
      </c>
      <c r="DS29" s="10">
        <f t="shared" si="20"/>
        <v>5.1000000000000014</v>
      </c>
      <c r="DT29" s="10">
        <f t="shared" si="21"/>
        <v>772.8399999999998</v>
      </c>
      <c r="DU29" s="10">
        <f t="shared" si="21"/>
        <v>26.010000000000016</v>
      </c>
      <c r="DV29" s="10">
        <f t="shared" si="22"/>
        <v>798.8499999999998</v>
      </c>
      <c r="DW29" s="10">
        <f t="shared" si="23"/>
        <v>28.263934616397624</v>
      </c>
      <c r="DX29"/>
      <c r="DY29"/>
      <c r="DZ29"/>
      <c r="EA29"/>
      <c r="EB29"/>
      <c r="EC29" s="1">
        <v>54.877000000000002</v>
      </c>
      <c r="ED29" s="1">
        <v>24.5</v>
      </c>
      <c r="EE29" s="1">
        <v>53.2</v>
      </c>
      <c r="EF29" s="1">
        <v>-1</v>
      </c>
      <c r="EG29" s="1">
        <v>-1</v>
      </c>
      <c r="EH29" s="1">
        <v>-1</v>
      </c>
      <c r="EI29" s="1">
        <v>-1</v>
      </c>
      <c r="EJ29" s="1">
        <v>0</v>
      </c>
      <c r="EK29" s="1">
        <v>13</v>
      </c>
      <c r="EL29" s="1">
        <v>-1</v>
      </c>
      <c r="EM29" s="1">
        <v>1</v>
      </c>
      <c r="EN29" s="1">
        <f t="shared" si="24"/>
        <v>-4.6999999999999993</v>
      </c>
      <c r="EO29" s="1">
        <f t="shared" si="24"/>
        <v>-16.5</v>
      </c>
      <c r="EP29" s="1">
        <f t="shared" si="25"/>
        <v>22.089999999999993</v>
      </c>
      <c r="EQ29" s="1">
        <f t="shared" si="25"/>
        <v>272.25</v>
      </c>
      <c r="ER29" s="1">
        <f t="shared" si="26"/>
        <v>294.33999999999997</v>
      </c>
      <c r="ES29" s="1">
        <f t="shared" si="27"/>
        <v>17.156339936011992</v>
      </c>
      <c r="ET29"/>
      <c r="EU29"/>
      <c r="EV29"/>
      <c r="EW29"/>
      <c r="EX29"/>
      <c r="FJ29" s="10">
        <f t="shared" si="28"/>
        <v>0</v>
      </c>
      <c r="FK29" s="10">
        <f t="shared" si="28"/>
        <v>0</v>
      </c>
      <c r="FL29" s="10">
        <f t="shared" si="29"/>
        <v>0</v>
      </c>
      <c r="FM29" s="10">
        <f t="shared" si="29"/>
        <v>0</v>
      </c>
      <c r="FN29" s="10">
        <f t="shared" si="30"/>
        <v>0</v>
      </c>
      <c r="FO29" s="10">
        <f t="shared" si="31"/>
        <v>0</v>
      </c>
      <c r="FP29"/>
      <c r="FQ29"/>
      <c r="FR29"/>
      <c r="FS29"/>
      <c r="FT29"/>
    </row>
    <row r="30" spans="1:176" x14ac:dyDescent="0.35">
      <c r="A30">
        <v>50.814999999999998</v>
      </c>
      <c r="B30">
        <v>263.2</v>
      </c>
      <c r="C30">
        <v>40.5</v>
      </c>
      <c r="D30">
        <v>-1</v>
      </c>
      <c r="E30">
        <v>-1</v>
      </c>
      <c r="F30">
        <v>-1</v>
      </c>
      <c r="G30">
        <v>-1</v>
      </c>
      <c r="H30">
        <v>0</v>
      </c>
      <c r="I30">
        <v>11</v>
      </c>
      <c r="J30">
        <v>-1</v>
      </c>
      <c r="K30">
        <v>1</v>
      </c>
      <c r="L30" s="26">
        <f t="shared" si="0"/>
        <v>-4.6999999999999886</v>
      </c>
      <c r="M30" s="26">
        <f t="shared" si="0"/>
        <v>4.7000000000000028</v>
      </c>
      <c r="N30" s="26">
        <f t="shared" si="1"/>
        <v>22.089999999999893</v>
      </c>
      <c r="O30" s="26">
        <f t="shared" si="1"/>
        <v>22.090000000000028</v>
      </c>
      <c r="P30" s="26">
        <f t="shared" si="2"/>
        <v>44.179999999999922</v>
      </c>
      <c r="Q30" s="26">
        <f t="shared" si="3"/>
        <v>6.6468037431535407</v>
      </c>
      <c r="W30">
        <v>49.375</v>
      </c>
      <c r="X30">
        <v>241.8</v>
      </c>
      <c r="Y30">
        <v>35.799999999999997</v>
      </c>
      <c r="Z30">
        <v>267.89999999999998</v>
      </c>
      <c r="AA30">
        <v>90.8</v>
      </c>
      <c r="AB30">
        <v>60.9</v>
      </c>
      <c r="AC30">
        <v>2</v>
      </c>
      <c r="AD30">
        <v>0</v>
      </c>
      <c r="AE30">
        <v>11</v>
      </c>
      <c r="AF30">
        <v>0</v>
      </c>
      <c r="AG30">
        <v>1</v>
      </c>
      <c r="AH30" s="10">
        <f t="shared" si="4"/>
        <v>-26.099999999999966</v>
      </c>
      <c r="AI30" s="10">
        <f t="shared" si="4"/>
        <v>-55</v>
      </c>
      <c r="AJ30" s="10">
        <f t="shared" si="5"/>
        <v>681.20999999999822</v>
      </c>
      <c r="AK30" s="10">
        <f t="shared" si="5"/>
        <v>3025</v>
      </c>
      <c r="AL30" s="10">
        <f t="shared" si="6"/>
        <v>3706.2099999999982</v>
      </c>
      <c r="AM30" s="10">
        <f t="shared" si="7"/>
        <v>60.878649787918242</v>
      </c>
      <c r="AN30"/>
      <c r="AO30"/>
      <c r="AP30"/>
      <c r="AQ30"/>
      <c r="AR30"/>
      <c r="AS30">
        <v>52.545000000000002</v>
      </c>
      <c r="AT30">
        <v>38.200000000000003</v>
      </c>
      <c r="AU30">
        <v>54.8</v>
      </c>
      <c r="AV30">
        <v>20.2</v>
      </c>
      <c r="AW30">
        <v>45.2</v>
      </c>
      <c r="AX30">
        <v>20.399999999999999</v>
      </c>
      <c r="AY30">
        <v>1</v>
      </c>
      <c r="AZ30">
        <v>1</v>
      </c>
      <c r="BA30">
        <v>11</v>
      </c>
      <c r="BB30">
        <v>1</v>
      </c>
      <c r="BC30">
        <v>1</v>
      </c>
      <c r="BD30" s="1">
        <f t="shared" si="8"/>
        <v>18.000000000000004</v>
      </c>
      <c r="BE30" s="1">
        <f t="shared" si="8"/>
        <v>9.5999999999999943</v>
      </c>
      <c r="BF30" s="1">
        <f t="shared" si="9"/>
        <v>324.00000000000011</v>
      </c>
      <c r="BG30" s="1">
        <f t="shared" si="9"/>
        <v>92.159999999999897</v>
      </c>
      <c r="BH30" s="1">
        <f t="shared" si="10"/>
        <v>416.16</v>
      </c>
      <c r="BI30" s="1">
        <f t="shared" si="11"/>
        <v>20.400000000000002</v>
      </c>
      <c r="BJ30"/>
      <c r="BK30"/>
      <c r="BL30"/>
      <c r="BM30"/>
      <c r="BN30"/>
      <c r="BO30">
        <v>50.598999999999997</v>
      </c>
      <c r="BP30">
        <v>24.5</v>
      </c>
      <c r="BQ30">
        <v>54.6</v>
      </c>
      <c r="BR30">
        <v>-1</v>
      </c>
      <c r="BS30">
        <v>-1</v>
      </c>
      <c r="BT30">
        <v>-1</v>
      </c>
      <c r="BU30">
        <v>-1</v>
      </c>
      <c r="BV30">
        <v>0</v>
      </c>
      <c r="BW30">
        <v>13</v>
      </c>
      <c r="BX30">
        <v>-1</v>
      </c>
      <c r="BY30">
        <v>1</v>
      </c>
      <c r="BZ30" s="10">
        <f t="shared" si="12"/>
        <v>0</v>
      </c>
      <c r="CA30" s="10">
        <f t="shared" si="12"/>
        <v>7.3999999999999986</v>
      </c>
      <c r="CB30" s="10">
        <f t="shared" si="13"/>
        <v>0</v>
      </c>
      <c r="CC30" s="10">
        <f t="shared" si="13"/>
        <v>54.759999999999977</v>
      </c>
      <c r="CD30" s="10">
        <f t="shared" si="14"/>
        <v>54.759999999999977</v>
      </c>
      <c r="CE30" s="10">
        <f t="shared" si="15"/>
        <v>7.3999999999999986</v>
      </c>
      <c r="CK30">
        <v>49.31</v>
      </c>
      <c r="CL30">
        <v>43</v>
      </c>
      <c r="CM30">
        <v>63.9</v>
      </c>
      <c r="CN30">
        <v>43</v>
      </c>
      <c r="CO30">
        <v>64.8</v>
      </c>
      <c r="CP30">
        <v>0.9</v>
      </c>
      <c r="CQ30">
        <v>1</v>
      </c>
      <c r="CR30">
        <v>1</v>
      </c>
      <c r="CS30">
        <v>14</v>
      </c>
      <c r="CT30">
        <v>1</v>
      </c>
      <c r="CU30">
        <v>1</v>
      </c>
      <c r="CV30" s="1">
        <f t="shared" si="16"/>
        <v>0</v>
      </c>
      <c r="CW30" s="1">
        <f t="shared" si="16"/>
        <v>-0.89999999999999858</v>
      </c>
      <c r="CX30" s="1">
        <f t="shared" si="17"/>
        <v>0</v>
      </c>
      <c r="CY30" s="1">
        <f t="shared" si="17"/>
        <v>0.80999999999999739</v>
      </c>
      <c r="CZ30" s="1">
        <f t="shared" si="18"/>
        <v>0.80999999999999739</v>
      </c>
      <c r="DA30" s="1">
        <f t="shared" si="19"/>
        <v>0.89999999999999858</v>
      </c>
      <c r="DB30"/>
      <c r="DC30"/>
      <c r="DD30"/>
      <c r="DE30"/>
      <c r="DF30"/>
      <c r="DG30">
        <v>51.997</v>
      </c>
      <c r="DH30">
        <v>29.2</v>
      </c>
      <c r="DI30">
        <v>42.3</v>
      </c>
      <c r="DJ30">
        <v>24.5</v>
      </c>
      <c r="DK30">
        <v>57.2</v>
      </c>
      <c r="DL30">
        <v>15.7</v>
      </c>
      <c r="DM30">
        <v>1</v>
      </c>
      <c r="DN30">
        <v>1</v>
      </c>
      <c r="DO30">
        <v>14</v>
      </c>
      <c r="DP30">
        <v>1</v>
      </c>
      <c r="DQ30">
        <v>1</v>
      </c>
      <c r="DR30" s="10">
        <f t="shared" si="20"/>
        <v>4.6999999999999993</v>
      </c>
      <c r="DS30" s="10">
        <f t="shared" si="20"/>
        <v>-14.900000000000006</v>
      </c>
      <c r="DT30" s="10">
        <f t="shared" si="21"/>
        <v>22.089999999999993</v>
      </c>
      <c r="DU30" s="10">
        <f t="shared" si="21"/>
        <v>222.01000000000016</v>
      </c>
      <c r="DV30" s="10">
        <f t="shared" si="22"/>
        <v>244.10000000000016</v>
      </c>
      <c r="DW30" s="10">
        <f t="shared" si="23"/>
        <v>15.623699945915506</v>
      </c>
      <c r="DX30"/>
      <c r="DY30"/>
      <c r="DZ30"/>
      <c r="EA30"/>
      <c r="EB30"/>
      <c r="EC30" s="1">
        <v>55.220999999999997</v>
      </c>
      <c r="ED30" s="1">
        <v>43</v>
      </c>
      <c r="EE30" s="1">
        <v>81.3</v>
      </c>
      <c r="EF30" s="1">
        <v>24.5</v>
      </c>
      <c r="EG30" s="1">
        <v>53.2</v>
      </c>
      <c r="EH30" s="1">
        <v>33.6</v>
      </c>
      <c r="EI30" s="1">
        <v>1</v>
      </c>
      <c r="EJ30" s="1">
        <v>1</v>
      </c>
      <c r="EK30" s="1">
        <v>14</v>
      </c>
      <c r="EL30" s="1">
        <v>1</v>
      </c>
      <c r="EM30" s="1">
        <v>1</v>
      </c>
      <c r="EN30" s="1">
        <f t="shared" si="24"/>
        <v>18.5</v>
      </c>
      <c r="EO30" s="1">
        <f t="shared" si="24"/>
        <v>28.099999999999994</v>
      </c>
      <c r="EP30" s="1">
        <f t="shared" si="25"/>
        <v>342.25</v>
      </c>
      <c r="EQ30" s="1">
        <f t="shared" si="25"/>
        <v>789.60999999999967</v>
      </c>
      <c r="ER30" s="1">
        <f t="shared" si="26"/>
        <v>1131.8599999999997</v>
      </c>
      <c r="ES30" s="1">
        <f t="shared" si="27"/>
        <v>33.643127084146023</v>
      </c>
      <c r="ET30"/>
      <c r="EU30"/>
      <c r="EV30"/>
      <c r="EW30"/>
      <c r="EX30"/>
      <c r="FJ30" s="10">
        <f t="shared" si="28"/>
        <v>0</v>
      </c>
      <c r="FK30" s="10">
        <f t="shared" si="28"/>
        <v>0</v>
      </c>
      <c r="FL30" s="10">
        <f t="shared" si="29"/>
        <v>0</v>
      </c>
      <c r="FM30" s="10">
        <f t="shared" si="29"/>
        <v>0</v>
      </c>
      <c r="FN30" s="10">
        <f t="shared" si="30"/>
        <v>0</v>
      </c>
      <c r="FO30" s="10">
        <f t="shared" si="31"/>
        <v>0</v>
      </c>
      <c r="FP30"/>
      <c r="FQ30"/>
      <c r="FR30"/>
      <c r="FS30"/>
      <c r="FT30"/>
    </row>
    <row r="31" spans="1:176" x14ac:dyDescent="0.35">
      <c r="A31">
        <v>51.622999999999998</v>
      </c>
      <c r="B31">
        <v>264.8</v>
      </c>
      <c r="C31">
        <v>36.1</v>
      </c>
      <c r="D31">
        <v>263.2</v>
      </c>
      <c r="E31">
        <v>40.5</v>
      </c>
      <c r="F31">
        <v>4.8</v>
      </c>
      <c r="G31">
        <v>1</v>
      </c>
      <c r="H31">
        <v>1</v>
      </c>
      <c r="I31">
        <v>12</v>
      </c>
      <c r="J31">
        <v>1</v>
      </c>
      <c r="K31">
        <v>1</v>
      </c>
      <c r="L31" s="26">
        <f t="shared" si="0"/>
        <v>1.6000000000000227</v>
      </c>
      <c r="M31" s="26">
        <f t="shared" si="0"/>
        <v>-4.3999999999999986</v>
      </c>
      <c r="N31" s="26">
        <f t="shared" si="1"/>
        <v>2.5600000000000729</v>
      </c>
      <c r="O31" s="26">
        <f t="shared" si="1"/>
        <v>19.359999999999989</v>
      </c>
      <c r="P31" s="26">
        <f t="shared" si="2"/>
        <v>21.920000000000062</v>
      </c>
      <c r="Q31" s="26">
        <f t="shared" si="3"/>
        <v>4.681879964287857</v>
      </c>
      <c r="W31">
        <v>50.518999999999998</v>
      </c>
      <c r="X31">
        <v>267.2</v>
      </c>
      <c r="Y31">
        <v>48.8</v>
      </c>
      <c r="Z31">
        <v>241.8</v>
      </c>
      <c r="AA31">
        <v>35.799999999999997</v>
      </c>
      <c r="AB31">
        <v>28.5</v>
      </c>
      <c r="AC31">
        <v>1</v>
      </c>
      <c r="AD31">
        <v>1</v>
      </c>
      <c r="AE31">
        <v>12</v>
      </c>
      <c r="AF31">
        <v>1</v>
      </c>
      <c r="AG31">
        <v>1</v>
      </c>
      <c r="AH31" s="10">
        <f t="shared" si="4"/>
        <v>25.399999999999977</v>
      </c>
      <c r="AI31" s="10">
        <f t="shared" si="4"/>
        <v>13</v>
      </c>
      <c r="AJ31" s="10">
        <f t="shared" si="5"/>
        <v>645.15999999999883</v>
      </c>
      <c r="AK31" s="10">
        <f t="shared" si="5"/>
        <v>169</v>
      </c>
      <c r="AL31" s="10">
        <f t="shared" si="6"/>
        <v>814.15999999999883</v>
      </c>
      <c r="AM31" s="10">
        <f t="shared" si="7"/>
        <v>28.533489096148035</v>
      </c>
      <c r="AN31"/>
      <c r="AO31"/>
      <c r="AP31"/>
      <c r="AQ31"/>
      <c r="AR31"/>
      <c r="AS31">
        <v>55.401000000000003</v>
      </c>
      <c r="AT31">
        <v>29.2</v>
      </c>
      <c r="AU31">
        <v>53.2</v>
      </c>
      <c r="AV31">
        <v>-1</v>
      </c>
      <c r="AW31">
        <v>-1</v>
      </c>
      <c r="AX31">
        <v>-1</v>
      </c>
      <c r="AY31">
        <v>-1</v>
      </c>
      <c r="AZ31">
        <v>0</v>
      </c>
      <c r="BA31">
        <v>11</v>
      </c>
      <c r="BB31">
        <v>-1</v>
      </c>
      <c r="BC31">
        <v>1</v>
      </c>
      <c r="BD31" s="1">
        <f t="shared" si="8"/>
        <v>-9.0000000000000036</v>
      </c>
      <c r="BE31" s="1">
        <f t="shared" si="8"/>
        <v>-1.5999999999999943</v>
      </c>
      <c r="BF31" s="1">
        <f t="shared" si="9"/>
        <v>81.000000000000057</v>
      </c>
      <c r="BG31" s="1">
        <f t="shared" si="9"/>
        <v>2.5599999999999818</v>
      </c>
      <c r="BH31" s="1">
        <f t="shared" si="10"/>
        <v>83.560000000000045</v>
      </c>
      <c r="BI31" s="1">
        <f t="shared" si="11"/>
        <v>9.1411159056211542</v>
      </c>
      <c r="BJ31"/>
      <c r="BK31"/>
      <c r="BL31"/>
      <c r="BM31"/>
      <c r="BN31"/>
      <c r="BO31">
        <v>51.798999999999999</v>
      </c>
      <c r="BP31">
        <v>20.2</v>
      </c>
      <c r="BQ31">
        <v>35.799999999999997</v>
      </c>
      <c r="BR31">
        <v>24.5</v>
      </c>
      <c r="BS31">
        <v>54.6</v>
      </c>
      <c r="BT31">
        <v>19.2</v>
      </c>
      <c r="BU31">
        <v>1</v>
      </c>
      <c r="BV31">
        <v>1</v>
      </c>
      <c r="BW31">
        <v>14</v>
      </c>
      <c r="BX31">
        <v>1</v>
      </c>
      <c r="BY31">
        <v>1</v>
      </c>
      <c r="BZ31" s="10">
        <f t="shared" si="12"/>
        <v>-4.3000000000000007</v>
      </c>
      <c r="CA31" s="10">
        <f t="shared" si="12"/>
        <v>-18.800000000000004</v>
      </c>
      <c r="CB31" s="10">
        <f t="shared" si="13"/>
        <v>18.490000000000006</v>
      </c>
      <c r="CC31" s="10">
        <f t="shared" si="13"/>
        <v>353.44000000000017</v>
      </c>
      <c r="CD31" s="10">
        <f t="shared" si="14"/>
        <v>371.93000000000018</v>
      </c>
      <c r="CE31" s="10">
        <f t="shared" si="15"/>
        <v>19.285486771144775</v>
      </c>
      <c r="CK31">
        <v>52.302</v>
      </c>
      <c r="CL31">
        <v>33.700000000000003</v>
      </c>
      <c r="CM31">
        <v>53</v>
      </c>
      <c r="CN31">
        <v>-1</v>
      </c>
      <c r="CO31">
        <v>-1</v>
      </c>
      <c r="CP31">
        <v>-1</v>
      </c>
      <c r="CQ31">
        <v>-1</v>
      </c>
      <c r="CR31">
        <v>0</v>
      </c>
      <c r="CS31">
        <v>14</v>
      </c>
      <c r="CT31">
        <v>-1</v>
      </c>
      <c r="CU31">
        <v>1</v>
      </c>
      <c r="CV31" s="1">
        <f t="shared" si="16"/>
        <v>-9.2999999999999972</v>
      </c>
      <c r="CW31" s="1">
        <f t="shared" si="16"/>
        <v>-10.899999999999999</v>
      </c>
      <c r="CX31" s="1">
        <f t="shared" si="17"/>
        <v>86.489999999999952</v>
      </c>
      <c r="CY31" s="1">
        <f t="shared" si="17"/>
        <v>118.80999999999997</v>
      </c>
      <c r="CZ31" s="1">
        <f t="shared" si="18"/>
        <v>205.29999999999993</v>
      </c>
      <c r="DA31" s="1">
        <f t="shared" si="19"/>
        <v>14.328293687665671</v>
      </c>
      <c r="DB31"/>
      <c r="DC31"/>
      <c r="DD31"/>
      <c r="DE31"/>
      <c r="DF31"/>
      <c r="DG31">
        <v>54.564999999999998</v>
      </c>
      <c r="DH31">
        <v>33.700000000000003</v>
      </c>
      <c r="DI31">
        <v>61.7</v>
      </c>
      <c r="DJ31">
        <v>-1</v>
      </c>
      <c r="DK31">
        <v>-1</v>
      </c>
      <c r="DL31">
        <v>-1</v>
      </c>
      <c r="DM31">
        <v>-1</v>
      </c>
      <c r="DN31">
        <v>0</v>
      </c>
      <c r="DO31">
        <v>14</v>
      </c>
      <c r="DP31">
        <v>-1</v>
      </c>
      <c r="DQ31">
        <v>1</v>
      </c>
      <c r="DR31" s="10">
        <f t="shared" si="20"/>
        <v>4.5000000000000036</v>
      </c>
      <c r="DS31" s="10">
        <f t="shared" si="20"/>
        <v>19.400000000000006</v>
      </c>
      <c r="DT31" s="10">
        <f t="shared" si="21"/>
        <v>20.250000000000032</v>
      </c>
      <c r="DU31" s="10">
        <f t="shared" si="21"/>
        <v>376.36000000000024</v>
      </c>
      <c r="DV31" s="10">
        <f t="shared" si="22"/>
        <v>396.6100000000003</v>
      </c>
      <c r="DW31" s="10">
        <f t="shared" si="23"/>
        <v>19.915069670980323</v>
      </c>
      <c r="DX31"/>
      <c r="DY31"/>
      <c r="DZ31"/>
      <c r="EA31"/>
      <c r="EB31"/>
      <c r="EC31" s="1">
        <v>57.941000000000003</v>
      </c>
      <c r="ED31" s="1">
        <v>38.200000000000003</v>
      </c>
      <c r="EE31" s="1">
        <v>73.3</v>
      </c>
      <c r="EF31" s="1">
        <v>-1</v>
      </c>
      <c r="EG31" s="1">
        <v>-1</v>
      </c>
      <c r="EH31" s="1">
        <v>-1</v>
      </c>
      <c r="EI31" s="1">
        <v>-1</v>
      </c>
      <c r="EJ31" s="1">
        <v>0</v>
      </c>
      <c r="EK31" s="1">
        <v>14</v>
      </c>
      <c r="EL31" s="1">
        <v>-1</v>
      </c>
      <c r="EM31" s="1">
        <v>1</v>
      </c>
      <c r="EN31" s="1">
        <f t="shared" si="24"/>
        <v>-4.7999999999999972</v>
      </c>
      <c r="EO31" s="1">
        <f t="shared" si="24"/>
        <v>-8</v>
      </c>
      <c r="EP31" s="1">
        <f t="shared" si="25"/>
        <v>23.039999999999974</v>
      </c>
      <c r="EQ31" s="1">
        <f t="shared" si="25"/>
        <v>64</v>
      </c>
      <c r="ER31" s="1">
        <f t="shared" si="26"/>
        <v>87.039999999999978</v>
      </c>
      <c r="ES31" s="1">
        <f t="shared" si="27"/>
        <v>9.3295230317524798</v>
      </c>
      <c r="ET31"/>
      <c r="EU31"/>
      <c r="EV31"/>
      <c r="EW31"/>
      <c r="EX31"/>
      <c r="FJ31" s="10">
        <f t="shared" si="28"/>
        <v>0</v>
      </c>
      <c r="FK31" s="10">
        <f t="shared" si="28"/>
        <v>0</v>
      </c>
      <c r="FL31" s="10">
        <f t="shared" si="29"/>
        <v>0</v>
      </c>
      <c r="FM31" s="10">
        <f t="shared" si="29"/>
        <v>0</v>
      </c>
      <c r="FN31" s="10">
        <f t="shared" si="30"/>
        <v>0</v>
      </c>
      <c r="FO31" s="10">
        <f t="shared" si="31"/>
        <v>0</v>
      </c>
      <c r="FP31"/>
      <c r="FQ31"/>
      <c r="FR31"/>
      <c r="FS31"/>
      <c r="FT31"/>
    </row>
    <row r="32" spans="1:176" x14ac:dyDescent="0.35">
      <c r="A32">
        <v>55.295000000000002</v>
      </c>
      <c r="B32">
        <v>267.89999999999998</v>
      </c>
      <c r="C32">
        <v>39.6</v>
      </c>
      <c r="D32">
        <v>-1</v>
      </c>
      <c r="E32">
        <v>-1</v>
      </c>
      <c r="F32">
        <v>-1</v>
      </c>
      <c r="G32">
        <v>-1</v>
      </c>
      <c r="H32">
        <v>0</v>
      </c>
      <c r="I32">
        <v>12</v>
      </c>
      <c r="J32">
        <v>-1</v>
      </c>
      <c r="K32">
        <v>1</v>
      </c>
      <c r="L32" s="26">
        <f t="shared" si="0"/>
        <v>3.0999999999999659</v>
      </c>
      <c r="M32" s="26">
        <f t="shared" si="0"/>
        <v>3.5</v>
      </c>
      <c r="N32" s="26">
        <f t="shared" si="1"/>
        <v>9.609999999999788</v>
      </c>
      <c r="O32" s="26">
        <f t="shared" si="1"/>
        <v>12.25</v>
      </c>
      <c r="P32" s="26">
        <f t="shared" si="2"/>
        <v>21.859999999999786</v>
      </c>
      <c r="Q32" s="26">
        <f t="shared" si="3"/>
        <v>4.6754678910243612</v>
      </c>
      <c r="W32">
        <v>53.518999999999998</v>
      </c>
      <c r="X32">
        <v>273.39999999999998</v>
      </c>
      <c r="Y32">
        <v>61.2</v>
      </c>
      <c r="Z32">
        <v>-1</v>
      </c>
      <c r="AA32">
        <v>-1</v>
      </c>
      <c r="AB32">
        <v>-1</v>
      </c>
      <c r="AC32">
        <v>-1</v>
      </c>
      <c r="AD32">
        <v>0</v>
      </c>
      <c r="AE32">
        <v>12</v>
      </c>
      <c r="AF32">
        <v>-1</v>
      </c>
      <c r="AG32">
        <v>1</v>
      </c>
      <c r="AH32" s="10">
        <f t="shared" si="4"/>
        <v>6.1999999999999886</v>
      </c>
      <c r="AI32" s="10">
        <f t="shared" si="4"/>
        <v>12.400000000000006</v>
      </c>
      <c r="AJ32" s="10">
        <f t="shared" si="5"/>
        <v>38.439999999999856</v>
      </c>
      <c r="AK32" s="10">
        <f t="shared" si="5"/>
        <v>153.76000000000013</v>
      </c>
      <c r="AL32" s="10">
        <f t="shared" si="6"/>
        <v>192.2</v>
      </c>
      <c r="AM32" s="10">
        <f t="shared" si="7"/>
        <v>13.863621460498695</v>
      </c>
      <c r="AN32"/>
      <c r="AO32"/>
      <c r="AP32"/>
      <c r="AQ32"/>
      <c r="AR32"/>
      <c r="AS32">
        <v>56.040999999999997</v>
      </c>
      <c r="AT32">
        <v>29.2</v>
      </c>
      <c r="AU32">
        <v>53</v>
      </c>
      <c r="AV32">
        <v>29.2</v>
      </c>
      <c r="AW32">
        <v>53.2</v>
      </c>
      <c r="AX32">
        <v>0.2</v>
      </c>
      <c r="AY32">
        <v>1</v>
      </c>
      <c r="AZ32">
        <v>1</v>
      </c>
      <c r="BA32">
        <v>12</v>
      </c>
      <c r="BB32">
        <v>1</v>
      </c>
      <c r="BC32">
        <v>1</v>
      </c>
      <c r="BD32" s="1">
        <f t="shared" si="8"/>
        <v>0</v>
      </c>
      <c r="BE32" s="1">
        <f t="shared" si="8"/>
        <v>-0.20000000000000284</v>
      </c>
      <c r="BF32" s="1">
        <f t="shared" si="9"/>
        <v>0</v>
      </c>
      <c r="BG32" s="1">
        <f t="shared" si="9"/>
        <v>4.0000000000001139E-2</v>
      </c>
      <c r="BH32" s="1">
        <f t="shared" si="10"/>
        <v>4.0000000000001139E-2</v>
      </c>
      <c r="BI32" s="1">
        <f t="shared" si="11"/>
        <v>0.20000000000000284</v>
      </c>
      <c r="BJ32"/>
      <c r="BK32"/>
      <c r="BL32"/>
      <c r="BM32"/>
      <c r="BN32"/>
      <c r="BO32">
        <v>54.414999999999999</v>
      </c>
      <c r="BP32">
        <v>20.2</v>
      </c>
      <c r="BQ32">
        <v>39</v>
      </c>
      <c r="BR32">
        <v>-1</v>
      </c>
      <c r="BS32">
        <v>-1</v>
      </c>
      <c r="BT32">
        <v>-1</v>
      </c>
      <c r="BU32">
        <v>-1</v>
      </c>
      <c r="BV32">
        <v>0</v>
      </c>
      <c r="BW32">
        <v>14</v>
      </c>
      <c r="BX32">
        <v>-1</v>
      </c>
      <c r="BY32">
        <v>1</v>
      </c>
      <c r="BZ32" s="10">
        <f t="shared" si="12"/>
        <v>0</v>
      </c>
      <c r="CA32" s="10">
        <f t="shared" si="12"/>
        <v>3.2000000000000028</v>
      </c>
      <c r="CB32" s="10">
        <f t="shared" si="13"/>
        <v>0</v>
      </c>
      <c r="CC32" s="10">
        <f t="shared" si="13"/>
        <v>10.240000000000018</v>
      </c>
      <c r="CD32" s="10">
        <f t="shared" si="14"/>
        <v>10.240000000000018</v>
      </c>
      <c r="CE32" s="10">
        <f t="shared" si="15"/>
        <v>3.2000000000000028</v>
      </c>
      <c r="CK32">
        <v>52.87</v>
      </c>
      <c r="CL32">
        <v>43</v>
      </c>
      <c r="CM32">
        <v>65.7</v>
      </c>
      <c r="CN32">
        <v>33.700000000000003</v>
      </c>
      <c r="CO32">
        <v>53</v>
      </c>
      <c r="CP32">
        <v>15.7</v>
      </c>
      <c r="CQ32">
        <v>1</v>
      </c>
      <c r="CR32">
        <v>1</v>
      </c>
      <c r="CS32">
        <v>15</v>
      </c>
      <c r="CT32">
        <v>1</v>
      </c>
      <c r="CU32">
        <v>1</v>
      </c>
      <c r="CV32" s="1">
        <f t="shared" si="16"/>
        <v>9.2999999999999972</v>
      </c>
      <c r="CW32" s="1">
        <f t="shared" si="16"/>
        <v>12.700000000000003</v>
      </c>
      <c r="CX32" s="1">
        <f t="shared" si="17"/>
        <v>86.489999999999952</v>
      </c>
      <c r="CY32" s="1">
        <f t="shared" si="17"/>
        <v>161.29000000000008</v>
      </c>
      <c r="CZ32" s="1">
        <f t="shared" si="18"/>
        <v>247.78000000000003</v>
      </c>
      <c r="DA32" s="1">
        <f t="shared" si="19"/>
        <v>15.741029191256843</v>
      </c>
      <c r="DB32"/>
      <c r="DC32"/>
      <c r="DD32"/>
      <c r="DE32"/>
      <c r="DF32"/>
      <c r="DG32">
        <v>56.372999999999998</v>
      </c>
      <c r="DH32">
        <v>61.3</v>
      </c>
      <c r="DI32">
        <v>51</v>
      </c>
      <c r="DJ32">
        <v>33.700000000000003</v>
      </c>
      <c r="DK32">
        <v>61.7</v>
      </c>
      <c r="DL32">
        <v>29.6</v>
      </c>
      <c r="DM32">
        <v>1</v>
      </c>
      <c r="DN32">
        <v>1</v>
      </c>
      <c r="DO32">
        <v>15</v>
      </c>
      <c r="DP32">
        <v>1</v>
      </c>
      <c r="DQ32">
        <v>1</v>
      </c>
      <c r="DR32" s="10">
        <f t="shared" si="20"/>
        <v>27.599999999999994</v>
      </c>
      <c r="DS32" s="10">
        <f t="shared" si="20"/>
        <v>-10.700000000000003</v>
      </c>
      <c r="DT32" s="10">
        <f t="shared" si="21"/>
        <v>761.75999999999965</v>
      </c>
      <c r="DU32" s="10">
        <f t="shared" si="21"/>
        <v>114.49000000000007</v>
      </c>
      <c r="DV32" s="10">
        <f t="shared" si="22"/>
        <v>876.24999999999977</v>
      </c>
      <c r="DW32" s="10">
        <f t="shared" si="23"/>
        <v>29.601520231231365</v>
      </c>
      <c r="DX32"/>
      <c r="DY32"/>
      <c r="DZ32"/>
      <c r="EA32"/>
      <c r="EB32"/>
      <c r="EC32" s="1">
        <v>58.365000000000002</v>
      </c>
      <c r="ED32" s="1">
        <v>84.3</v>
      </c>
      <c r="EE32" s="1">
        <v>68.099999999999994</v>
      </c>
      <c r="EF32" s="1">
        <v>38.200000000000003</v>
      </c>
      <c r="EG32" s="1">
        <v>73.3</v>
      </c>
      <c r="EH32" s="1">
        <v>46.4</v>
      </c>
      <c r="EI32" s="1">
        <v>2</v>
      </c>
      <c r="EJ32" s="1">
        <v>0</v>
      </c>
      <c r="EK32" s="1">
        <v>14</v>
      </c>
      <c r="EL32" s="1">
        <v>0</v>
      </c>
      <c r="EM32" s="1">
        <v>1</v>
      </c>
      <c r="EN32" s="1">
        <f t="shared" si="24"/>
        <v>46.099999999999994</v>
      </c>
      <c r="EO32" s="1">
        <f t="shared" si="24"/>
        <v>-5.2000000000000028</v>
      </c>
      <c r="EP32" s="1">
        <f t="shared" si="25"/>
        <v>2125.2099999999996</v>
      </c>
      <c r="EQ32" s="1">
        <f t="shared" si="25"/>
        <v>27.040000000000031</v>
      </c>
      <c r="ER32" s="1">
        <f t="shared" si="26"/>
        <v>2152.2499999999995</v>
      </c>
      <c r="ES32" s="1">
        <f t="shared" si="27"/>
        <v>46.392348507054471</v>
      </c>
      <c r="ET32"/>
      <c r="EU32"/>
      <c r="EV32"/>
      <c r="EW32"/>
      <c r="EX32"/>
      <c r="FJ32" s="10">
        <f t="shared" si="28"/>
        <v>0</v>
      </c>
      <c r="FK32" s="10">
        <f t="shared" si="28"/>
        <v>0</v>
      </c>
      <c r="FL32" s="10">
        <f t="shared" si="29"/>
        <v>0</v>
      </c>
      <c r="FM32" s="10">
        <f t="shared" si="29"/>
        <v>0</v>
      </c>
      <c r="FN32" s="10">
        <f t="shared" si="30"/>
        <v>0</v>
      </c>
      <c r="FO32" s="10">
        <f t="shared" si="31"/>
        <v>0</v>
      </c>
      <c r="FP32"/>
      <c r="FQ32"/>
      <c r="FR32"/>
      <c r="FS32"/>
      <c r="FT32"/>
    </row>
    <row r="33" spans="1:176" x14ac:dyDescent="0.35">
      <c r="A33">
        <v>56.119</v>
      </c>
      <c r="B33">
        <v>271.89999999999998</v>
      </c>
      <c r="C33">
        <v>35.6</v>
      </c>
      <c r="D33">
        <v>267.89999999999998</v>
      </c>
      <c r="E33">
        <v>39.6</v>
      </c>
      <c r="F33">
        <v>5.7</v>
      </c>
      <c r="G33">
        <v>1</v>
      </c>
      <c r="H33">
        <v>1</v>
      </c>
      <c r="I33">
        <v>13</v>
      </c>
      <c r="J33">
        <v>1</v>
      </c>
      <c r="K33">
        <v>1</v>
      </c>
      <c r="L33" s="26">
        <f t="shared" si="0"/>
        <v>4</v>
      </c>
      <c r="M33" s="26">
        <f t="shared" si="0"/>
        <v>-4</v>
      </c>
      <c r="N33" s="26">
        <f t="shared" si="1"/>
        <v>16</v>
      </c>
      <c r="O33" s="26">
        <f t="shared" si="1"/>
        <v>16</v>
      </c>
      <c r="P33" s="26">
        <f t="shared" si="2"/>
        <v>32</v>
      </c>
      <c r="Q33" s="26">
        <f t="shared" si="3"/>
        <v>5.6568542494923806</v>
      </c>
      <c r="W33">
        <v>54.271000000000001</v>
      </c>
      <c r="X33">
        <v>249.4</v>
      </c>
      <c r="Y33">
        <v>55.2</v>
      </c>
      <c r="Z33">
        <v>273.39999999999998</v>
      </c>
      <c r="AA33">
        <v>61.2</v>
      </c>
      <c r="AB33">
        <v>24.7</v>
      </c>
      <c r="AC33">
        <v>1</v>
      </c>
      <c r="AD33">
        <v>1</v>
      </c>
      <c r="AE33">
        <v>13</v>
      </c>
      <c r="AF33">
        <v>1</v>
      </c>
      <c r="AG33">
        <v>1</v>
      </c>
      <c r="AH33" s="10">
        <f t="shared" si="4"/>
        <v>-23.999999999999972</v>
      </c>
      <c r="AI33" s="10">
        <f t="shared" si="4"/>
        <v>-6</v>
      </c>
      <c r="AJ33" s="10">
        <f t="shared" si="5"/>
        <v>575.99999999999864</v>
      </c>
      <c r="AK33" s="10">
        <f t="shared" si="5"/>
        <v>36</v>
      </c>
      <c r="AL33" s="10">
        <f t="shared" si="6"/>
        <v>611.99999999999864</v>
      </c>
      <c r="AM33" s="10">
        <f t="shared" si="7"/>
        <v>24.738633753705937</v>
      </c>
      <c r="AN33"/>
      <c r="AO33"/>
      <c r="AP33"/>
      <c r="AQ33"/>
      <c r="AR33"/>
      <c r="AS33">
        <v>58.689</v>
      </c>
      <c r="AT33">
        <v>20.2</v>
      </c>
      <c r="AU33">
        <v>48.8</v>
      </c>
      <c r="AV33">
        <v>-1</v>
      </c>
      <c r="AW33">
        <v>-1</v>
      </c>
      <c r="AX33">
        <v>-1</v>
      </c>
      <c r="AY33">
        <v>-1</v>
      </c>
      <c r="AZ33">
        <v>0</v>
      </c>
      <c r="BA33">
        <v>12</v>
      </c>
      <c r="BB33">
        <v>-1</v>
      </c>
      <c r="BC33">
        <v>1</v>
      </c>
      <c r="BD33" s="1">
        <f t="shared" si="8"/>
        <v>-9</v>
      </c>
      <c r="BE33" s="1">
        <f t="shared" si="8"/>
        <v>-4.2000000000000028</v>
      </c>
      <c r="BF33" s="1">
        <f t="shared" si="9"/>
        <v>81</v>
      </c>
      <c r="BG33" s="1">
        <f t="shared" si="9"/>
        <v>17.640000000000025</v>
      </c>
      <c r="BH33" s="1">
        <f t="shared" si="10"/>
        <v>98.640000000000029</v>
      </c>
      <c r="BI33" s="1">
        <f t="shared" si="11"/>
        <v>9.9317672143481115</v>
      </c>
      <c r="BJ33"/>
      <c r="BK33"/>
      <c r="BL33"/>
      <c r="BM33"/>
      <c r="BN33"/>
      <c r="BO33">
        <v>55.151000000000003</v>
      </c>
      <c r="BP33">
        <v>24.5</v>
      </c>
      <c r="BQ33">
        <v>38.1</v>
      </c>
      <c r="BR33">
        <v>20.2</v>
      </c>
      <c r="BS33">
        <v>39</v>
      </c>
      <c r="BT33">
        <v>4.4000000000000004</v>
      </c>
      <c r="BU33">
        <v>1</v>
      </c>
      <c r="BV33">
        <v>1</v>
      </c>
      <c r="BW33">
        <v>15</v>
      </c>
      <c r="BX33">
        <v>1</v>
      </c>
      <c r="BY33">
        <v>1</v>
      </c>
      <c r="BZ33" s="10">
        <f t="shared" si="12"/>
        <v>4.3000000000000007</v>
      </c>
      <c r="CA33" s="10">
        <f t="shared" si="12"/>
        <v>-0.89999999999999858</v>
      </c>
      <c r="CB33" s="10">
        <f t="shared" si="13"/>
        <v>18.490000000000006</v>
      </c>
      <c r="CC33" s="10">
        <f t="shared" si="13"/>
        <v>0.80999999999999739</v>
      </c>
      <c r="CD33" s="10">
        <f t="shared" si="14"/>
        <v>19.300000000000004</v>
      </c>
      <c r="CE33" s="10">
        <f t="shared" si="15"/>
        <v>4.3931765272977596</v>
      </c>
      <c r="CK33">
        <v>55.59</v>
      </c>
      <c r="CL33">
        <v>24.5</v>
      </c>
      <c r="CM33">
        <v>57.2</v>
      </c>
      <c r="CN33">
        <v>-1</v>
      </c>
      <c r="CO33">
        <v>-1</v>
      </c>
      <c r="CP33">
        <v>-1</v>
      </c>
      <c r="CQ33">
        <v>-1</v>
      </c>
      <c r="CR33">
        <v>0</v>
      </c>
      <c r="CS33">
        <v>15</v>
      </c>
      <c r="CT33">
        <v>-1</v>
      </c>
      <c r="CU33">
        <v>1</v>
      </c>
      <c r="CV33" s="1">
        <f t="shared" si="16"/>
        <v>-18.5</v>
      </c>
      <c r="CW33" s="1">
        <f t="shared" si="16"/>
        <v>-8.5</v>
      </c>
      <c r="CX33" s="1">
        <f t="shared" si="17"/>
        <v>342.25</v>
      </c>
      <c r="CY33" s="1">
        <f t="shared" si="17"/>
        <v>72.25</v>
      </c>
      <c r="CZ33" s="1">
        <f t="shared" si="18"/>
        <v>414.5</v>
      </c>
      <c r="DA33" s="1">
        <f t="shared" si="19"/>
        <v>20.359273071502333</v>
      </c>
      <c r="DB33"/>
      <c r="DC33"/>
      <c r="DD33"/>
      <c r="DE33"/>
      <c r="DF33"/>
      <c r="DG33">
        <v>59.012999999999998</v>
      </c>
      <c r="DH33">
        <v>41.1</v>
      </c>
      <c r="DI33">
        <v>65.7</v>
      </c>
      <c r="DJ33">
        <v>-1</v>
      </c>
      <c r="DK33">
        <v>-1</v>
      </c>
      <c r="DL33">
        <v>-1</v>
      </c>
      <c r="DM33">
        <v>-1</v>
      </c>
      <c r="DN33">
        <v>0</v>
      </c>
      <c r="DO33">
        <v>15</v>
      </c>
      <c r="DP33">
        <v>-1</v>
      </c>
      <c r="DQ33">
        <v>1</v>
      </c>
      <c r="DR33" s="10">
        <f t="shared" si="20"/>
        <v>-20.199999999999996</v>
      </c>
      <c r="DS33" s="10">
        <f t="shared" si="20"/>
        <v>14.700000000000003</v>
      </c>
      <c r="DT33" s="10">
        <f t="shared" si="21"/>
        <v>408.03999999999985</v>
      </c>
      <c r="DU33" s="10">
        <f t="shared" si="21"/>
        <v>216.09000000000009</v>
      </c>
      <c r="DV33" s="10">
        <f t="shared" si="22"/>
        <v>624.12999999999988</v>
      </c>
      <c r="DW33" s="10">
        <f t="shared" si="23"/>
        <v>24.982593940581907</v>
      </c>
      <c r="DX33"/>
      <c r="DY33"/>
      <c r="DZ33"/>
      <c r="EA33"/>
      <c r="EB33"/>
      <c r="EC33" s="1">
        <v>58.692999999999998</v>
      </c>
      <c r="ED33" s="1">
        <v>52.3</v>
      </c>
      <c r="EE33" s="1">
        <v>59.7</v>
      </c>
      <c r="EF33" s="1">
        <v>84.3</v>
      </c>
      <c r="EG33" s="1">
        <v>68.099999999999994</v>
      </c>
      <c r="EH33" s="1">
        <v>33.200000000000003</v>
      </c>
      <c r="EI33" s="1">
        <v>1</v>
      </c>
      <c r="EJ33" s="1">
        <v>1</v>
      </c>
      <c r="EK33" s="1">
        <v>15</v>
      </c>
      <c r="EL33" s="1">
        <v>1</v>
      </c>
      <c r="EM33" s="1">
        <v>1</v>
      </c>
      <c r="EN33" s="1">
        <f t="shared" si="24"/>
        <v>-32</v>
      </c>
      <c r="EO33" s="1">
        <f t="shared" si="24"/>
        <v>-8.3999999999999915</v>
      </c>
      <c r="EP33" s="1">
        <f t="shared" si="25"/>
        <v>1024</v>
      </c>
      <c r="EQ33" s="1">
        <f t="shared" si="25"/>
        <v>70.55999999999986</v>
      </c>
      <c r="ER33" s="1">
        <f t="shared" si="26"/>
        <v>1094.56</v>
      </c>
      <c r="ES33" s="1">
        <f t="shared" si="27"/>
        <v>33.084135170803542</v>
      </c>
      <c r="ET33"/>
      <c r="EU33"/>
      <c r="EV33"/>
      <c r="EW33"/>
      <c r="EX33"/>
      <c r="FJ33" s="10">
        <f t="shared" si="28"/>
        <v>0</v>
      </c>
      <c r="FK33" s="10">
        <f t="shared" si="28"/>
        <v>0</v>
      </c>
      <c r="FL33" s="10">
        <f t="shared" si="29"/>
        <v>0</v>
      </c>
      <c r="FM33" s="10">
        <f t="shared" si="29"/>
        <v>0</v>
      </c>
      <c r="FN33" s="10">
        <f t="shared" si="30"/>
        <v>0</v>
      </c>
      <c r="FO33" s="10">
        <f t="shared" si="31"/>
        <v>0</v>
      </c>
      <c r="FP33"/>
      <c r="FQ33"/>
      <c r="FR33"/>
      <c r="FS33"/>
      <c r="FT33"/>
    </row>
    <row r="34" spans="1:176" x14ac:dyDescent="0.35">
      <c r="A34">
        <v>60.039000000000001</v>
      </c>
      <c r="B34">
        <v>285.5</v>
      </c>
      <c r="C34">
        <v>95.1</v>
      </c>
      <c r="D34">
        <v>-1</v>
      </c>
      <c r="E34">
        <v>-1</v>
      </c>
      <c r="F34">
        <v>-1</v>
      </c>
      <c r="G34">
        <v>-1</v>
      </c>
      <c r="H34">
        <v>0</v>
      </c>
      <c r="I34">
        <v>13</v>
      </c>
      <c r="J34">
        <v>-1</v>
      </c>
      <c r="K34">
        <v>1</v>
      </c>
      <c r="L34" s="26">
        <f t="shared" si="0"/>
        <v>13.600000000000023</v>
      </c>
      <c r="M34" s="26">
        <f t="shared" si="0"/>
        <v>59.499999999999993</v>
      </c>
      <c r="N34" s="26">
        <f t="shared" si="1"/>
        <v>184.9600000000006</v>
      </c>
      <c r="O34" s="26">
        <f t="shared" si="1"/>
        <v>3540.2499999999991</v>
      </c>
      <c r="P34" s="26">
        <f t="shared" si="2"/>
        <v>3725.2099999999996</v>
      </c>
      <c r="Q34" s="26">
        <f t="shared" si="3"/>
        <v>61.03449844145522</v>
      </c>
      <c r="W34">
        <v>57.079000000000001</v>
      </c>
      <c r="X34">
        <v>281.39999999999998</v>
      </c>
      <c r="Y34">
        <v>78.8</v>
      </c>
      <c r="Z34">
        <v>-1</v>
      </c>
      <c r="AA34">
        <v>-1</v>
      </c>
      <c r="AB34">
        <v>-1</v>
      </c>
      <c r="AC34">
        <v>-1</v>
      </c>
      <c r="AD34">
        <v>0</v>
      </c>
      <c r="AE34">
        <v>13</v>
      </c>
      <c r="AF34">
        <v>-1</v>
      </c>
      <c r="AG34">
        <v>1</v>
      </c>
      <c r="AH34" s="10">
        <f t="shared" si="4"/>
        <v>31.999999999999972</v>
      </c>
      <c r="AI34" s="10">
        <f t="shared" si="4"/>
        <v>23.599999999999994</v>
      </c>
      <c r="AJ34" s="10">
        <f t="shared" si="5"/>
        <v>1023.9999999999982</v>
      </c>
      <c r="AK34" s="10">
        <f t="shared" si="5"/>
        <v>556.9599999999997</v>
      </c>
      <c r="AL34" s="10">
        <f t="shared" si="6"/>
        <v>1580.9599999999978</v>
      </c>
      <c r="AM34" s="10">
        <f t="shared" si="7"/>
        <v>39.761287705505687</v>
      </c>
      <c r="AN34"/>
      <c r="AO34"/>
      <c r="AP34"/>
      <c r="AQ34"/>
      <c r="AR34"/>
      <c r="AS34">
        <v>59.377000000000002</v>
      </c>
      <c r="AT34">
        <v>43</v>
      </c>
      <c r="AU34">
        <v>44.8</v>
      </c>
      <c r="AV34">
        <v>20.2</v>
      </c>
      <c r="AW34">
        <v>48.8</v>
      </c>
      <c r="AX34">
        <v>23.1</v>
      </c>
      <c r="AY34">
        <v>1</v>
      </c>
      <c r="AZ34">
        <v>1</v>
      </c>
      <c r="BA34">
        <v>13</v>
      </c>
      <c r="BB34">
        <v>1</v>
      </c>
      <c r="BC34">
        <v>1</v>
      </c>
      <c r="BD34" s="1">
        <f t="shared" si="8"/>
        <v>22.8</v>
      </c>
      <c r="BE34" s="1">
        <f t="shared" si="8"/>
        <v>-4</v>
      </c>
      <c r="BF34" s="1">
        <f t="shared" si="9"/>
        <v>519.84</v>
      </c>
      <c r="BG34" s="1">
        <f t="shared" si="9"/>
        <v>16</v>
      </c>
      <c r="BH34" s="1">
        <f t="shared" si="10"/>
        <v>535.84</v>
      </c>
      <c r="BI34" s="1">
        <f t="shared" si="11"/>
        <v>23.148218073968458</v>
      </c>
      <c r="BJ34"/>
      <c r="BK34"/>
      <c r="BL34"/>
      <c r="BM34"/>
      <c r="BN34"/>
      <c r="BO34">
        <v>58.439</v>
      </c>
      <c r="BP34">
        <v>20.2</v>
      </c>
      <c r="BQ34">
        <v>66.099999999999994</v>
      </c>
      <c r="BR34">
        <v>-1</v>
      </c>
      <c r="BS34">
        <v>-1</v>
      </c>
      <c r="BT34">
        <v>-1</v>
      </c>
      <c r="BU34">
        <v>-1</v>
      </c>
      <c r="BV34">
        <v>0</v>
      </c>
      <c r="BW34">
        <v>15</v>
      </c>
      <c r="BX34">
        <v>-1</v>
      </c>
      <c r="BY34">
        <v>1</v>
      </c>
      <c r="BZ34" s="10">
        <f t="shared" si="12"/>
        <v>-4.3000000000000007</v>
      </c>
      <c r="CA34" s="10">
        <f t="shared" si="12"/>
        <v>27.999999999999993</v>
      </c>
      <c r="CB34" s="10">
        <f t="shared" si="13"/>
        <v>18.490000000000006</v>
      </c>
      <c r="CC34" s="10">
        <f t="shared" si="13"/>
        <v>783.99999999999955</v>
      </c>
      <c r="CD34" s="10">
        <f t="shared" si="14"/>
        <v>802.48999999999955</v>
      </c>
      <c r="CE34" s="10">
        <f t="shared" si="15"/>
        <v>28.328254446753327</v>
      </c>
      <c r="CK34">
        <v>55.637999999999998</v>
      </c>
      <c r="CL34">
        <v>26.8</v>
      </c>
      <c r="CM34">
        <v>68.099999999999994</v>
      </c>
      <c r="CN34">
        <v>24.5</v>
      </c>
      <c r="CO34">
        <v>57.2</v>
      </c>
      <c r="CP34">
        <v>11.2</v>
      </c>
      <c r="CQ34">
        <v>1</v>
      </c>
      <c r="CR34">
        <v>1</v>
      </c>
      <c r="CS34">
        <v>16</v>
      </c>
      <c r="CT34">
        <v>1</v>
      </c>
      <c r="CU34">
        <v>1</v>
      </c>
      <c r="CV34" s="1">
        <f t="shared" si="16"/>
        <v>2.3000000000000007</v>
      </c>
      <c r="CW34" s="1">
        <f t="shared" si="16"/>
        <v>10.899999999999991</v>
      </c>
      <c r="CX34" s="1">
        <f t="shared" si="17"/>
        <v>5.2900000000000036</v>
      </c>
      <c r="CY34" s="1">
        <f t="shared" si="17"/>
        <v>118.80999999999982</v>
      </c>
      <c r="CZ34" s="1">
        <f t="shared" si="18"/>
        <v>124.09999999999982</v>
      </c>
      <c r="DA34" s="1">
        <f t="shared" si="19"/>
        <v>11.14001795330689</v>
      </c>
      <c r="DB34"/>
      <c r="DC34"/>
      <c r="DD34"/>
      <c r="DE34"/>
      <c r="DF34"/>
      <c r="DG34">
        <v>60.052999999999997</v>
      </c>
      <c r="DH34">
        <v>52.3</v>
      </c>
      <c r="DI34">
        <v>72.599999999999994</v>
      </c>
      <c r="DJ34">
        <v>41.1</v>
      </c>
      <c r="DK34">
        <v>65.7</v>
      </c>
      <c r="DL34">
        <v>13.1</v>
      </c>
      <c r="DM34">
        <v>1</v>
      </c>
      <c r="DN34">
        <v>1</v>
      </c>
      <c r="DO34">
        <v>16</v>
      </c>
      <c r="DP34">
        <v>1</v>
      </c>
      <c r="DQ34">
        <v>1</v>
      </c>
      <c r="DR34" s="10">
        <f t="shared" si="20"/>
        <v>11.199999999999996</v>
      </c>
      <c r="DS34" s="10">
        <f t="shared" si="20"/>
        <v>6.8999999999999915</v>
      </c>
      <c r="DT34" s="10">
        <f t="shared" si="21"/>
        <v>125.4399999999999</v>
      </c>
      <c r="DU34" s="10">
        <f t="shared" si="21"/>
        <v>47.609999999999886</v>
      </c>
      <c r="DV34" s="10">
        <f t="shared" si="22"/>
        <v>173.04999999999978</v>
      </c>
      <c r="DW34" s="10">
        <f t="shared" si="23"/>
        <v>13.154847015454029</v>
      </c>
      <c r="DX34"/>
      <c r="DY34"/>
      <c r="DZ34"/>
      <c r="EA34"/>
      <c r="EB34"/>
      <c r="EC34" s="1">
        <v>62.100999999999999</v>
      </c>
      <c r="ED34" s="1">
        <v>57</v>
      </c>
      <c r="EE34" s="1">
        <v>89.7</v>
      </c>
      <c r="EF34" s="1">
        <v>-1</v>
      </c>
      <c r="EG34" s="1">
        <v>-1</v>
      </c>
      <c r="EH34" s="1">
        <v>-1</v>
      </c>
      <c r="EI34" s="1">
        <v>-1</v>
      </c>
      <c r="EJ34" s="1">
        <v>0</v>
      </c>
      <c r="EK34" s="1">
        <v>15</v>
      </c>
      <c r="EL34" s="1">
        <v>-1</v>
      </c>
      <c r="EM34" s="1">
        <v>1</v>
      </c>
      <c r="EN34" s="1">
        <f t="shared" si="24"/>
        <v>4.7000000000000028</v>
      </c>
      <c r="EO34" s="1">
        <f t="shared" si="24"/>
        <v>30</v>
      </c>
      <c r="EP34" s="1">
        <f t="shared" si="25"/>
        <v>22.090000000000028</v>
      </c>
      <c r="EQ34" s="1">
        <f t="shared" si="25"/>
        <v>900</v>
      </c>
      <c r="ER34" s="1">
        <f t="shared" si="26"/>
        <v>922.09</v>
      </c>
      <c r="ES34" s="1">
        <f t="shared" si="27"/>
        <v>30.365934861288235</v>
      </c>
      <c r="ET34"/>
      <c r="EU34"/>
      <c r="EV34"/>
      <c r="EW34"/>
      <c r="EX34"/>
      <c r="FJ34" s="10">
        <f t="shared" si="28"/>
        <v>0</v>
      </c>
      <c r="FK34" s="10">
        <f t="shared" si="28"/>
        <v>0</v>
      </c>
      <c r="FL34" s="10">
        <f t="shared" si="29"/>
        <v>0</v>
      </c>
      <c r="FM34" s="10">
        <f t="shared" si="29"/>
        <v>0</v>
      </c>
      <c r="FN34" s="10">
        <f t="shared" si="30"/>
        <v>0</v>
      </c>
      <c r="FO34" s="10">
        <f t="shared" si="31"/>
        <v>0</v>
      </c>
      <c r="FP34"/>
      <c r="FQ34"/>
      <c r="FR34"/>
      <c r="FS34"/>
      <c r="FT34"/>
    </row>
    <row r="35" spans="1:176" x14ac:dyDescent="0.35">
      <c r="A35">
        <v>60.463000000000001</v>
      </c>
      <c r="B35">
        <v>226.8</v>
      </c>
      <c r="C35">
        <v>48.8</v>
      </c>
      <c r="D35">
        <v>285.5</v>
      </c>
      <c r="E35">
        <v>95.1</v>
      </c>
      <c r="F35">
        <v>74.7</v>
      </c>
      <c r="G35">
        <v>2</v>
      </c>
      <c r="H35">
        <v>0</v>
      </c>
      <c r="I35">
        <v>13</v>
      </c>
      <c r="J35">
        <v>0</v>
      </c>
      <c r="K35">
        <v>1</v>
      </c>
      <c r="L35" s="26">
        <f t="shared" si="0"/>
        <v>-58.699999999999989</v>
      </c>
      <c r="M35" s="26">
        <f t="shared" si="0"/>
        <v>-46.3</v>
      </c>
      <c r="N35" s="26">
        <f t="shared" si="1"/>
        <v>3445.6899999999987</v>
      </c>
      <c r="O35" s="26">
        <f t="shared" si="1"/>
        <v>2143.6899999999996</v>
      </c>
      <c r="P35" s="26">
        <f t="shared" si="2"/>
        <v>5589.3799999999983</v>
      </c>
      <c r="Q35" s="26">
        <f t="shared" si="3"/>
        <v>74.762156202185594</v>
      </c>
      <c r="W35">
        <v>57.399000000000001</v>
      </c>
      <c r="X35">
        <v>272.39999999999998</v>
      </c>
      <c r="Y35">
        <v>61.9</v>
      </c>
      <c r="Z35">
        <v>281.39999999999998</v>
      </c>
      <c r="AA35">
        <v>78.8</v>
      </c>
      <c r="AB35">
        <v>19.2</v>
      </c>
      <c r="AC35">
        <v>1</v>
      </c>
      <c r="AD35">
        <v>1</v>
      </c>
      <c r="AE35">
        <v>14</v>
      </c>
      <c r="AF35">
        <v>1</v>
      </c>
      <c r="AG35">
        <v>1</v>
      </c>
      <c r="AH35" s="10">
        <f t="shared" si="4"/>
        <v>-9</v>
      </c>
      <c r="AI35" s="10">
        <f t="shared" si="4"/>
        <v>-16.899999999999999</v>
      </c>
      <c r="AJ35" s="10">
        <f t="shared" si="5"/>
        <v>81</v>
      </c>
      <c r="AK35" s="10">
        <f t="shared" si="5"/>
        <v>285.60999999999996</v>
      </c>
      <c r="AL35" s="10">
        <f t="shared" si="6"/>
        <v>366.60999999999996</v>
      </c>
      <c r="AM35" s="10">
        <f t="shared" si="7"/>
        <v>19.147062437878034</v>
      </c>
      <c r="AN35"/>
      <c r="AO35"/>
      <c r="AP35"/>
      <c r="AQ35"/>
      <c r="AR35"/>
      <c r="AS35">
        <v>62.057000000000002</v>
      </c>
      <c r="AT35">
        <v>29.2</v>
      </c>
      <c r="AU35">
        <v>62.8</v>
      </c>
      <c r="AV35">
        <v>-1</v>
      </c>
      <c r="AW35">
        <v>-1</v>
      </c>
      <c r="AX35">
        <v>-1</v>
      </c>
      <c r="AY35">
        <v>-1</v>
      </c>
      <c r="AZ35">
        <v>0</v>
      </c>
      <c r="BA35">
        <v>13</v>
      </c>
      <c r="BB35">
        <v>-1</v>
      </c>
      <c r="BC35">
        <v>1</v>
      </c>
      <c r="BD35" s="1">
        <f t="shared" si="8"/>
        <v>-13.8</v>
      </c>
      <c r="BE35" s="1">
        <f t="shared" si="8"/>
        <v>18</v>
      </c>
      <c r="BF35" s="1">
        <f t="shared" si="9"/>
        <v>190.44000000000003</v>
      </c>
      <c r="BG35" s="1">
        <f t="shared" si="9"/>
        <v>324</v>
      </c>
      <c r="BH35" s="1">
        <f t="shared" si="10"/>
        <v>514.44000000000005</v>
      </c>
      <c r="BI35" s="1">
        <f t="shared" si="11"/>
        <v>22.681269805722959</v>
      </c>
      <c r="BJ35"/>
      <c r="BK35"/>
      <c r="BL35"/>
      <c r="BM35"/>
      <c r="BN35"/>
      <c r="BO35">
        <v>59.447000000000003</v>
      </c>
      <c r="BP35">
        <v>24.5</v>
      </c>
      <c r="BQ35">
        <v>38.1</v>
      </c>
      <c r="BR35">
        <v>20.2</v>
      </c>
      <c r="BS35">
        <v>66.099999999999994</v>
      </c>
      <c r="BT35">
        <v>28.4</v>
      </c>
      <c r="BU35">
        <v>1</v>
      </c>
      <c r="BV35">
        <v>1</v>
      </c>
      <c r="BW35">
        <v>16</v>
      </c>
      <c r="BX35">
        <v>1</v>
      </c>
      <c r="BY35">
        <v>1</v>
      </c>
      <c r="BZ35" s="10">
        <f t="shared" si="12"/>
        <v>4.3000000000000007</v>
      </c>
      <c r="CA35" s="10">
        <f t="shared" si="12"/>
        <v>-27.999999999999993</v>
      </c>
      <c r="CB35" s="10">
        <f t="shared" si="13"/>
        <v>18.490000000000006</v>
      </c>
      <c r="CC35" s="10">
        <f t="shared" si="13"/>
        <v>783.99999999999955</v>
      </c>
      <c r="CD35" s="10">
        <f t="shared" si="14"/>
        <v>802.48999999999955</v>
      </c>
      <c r="CE35" s="10">
        <f t="shared" si="15"/>
        <v>28.328254446753327</v>
      </c>
      <c r="CK35">
        <v>58.222000000000001</v>
      </c>
      <c r="CL35">
        <v>24.5</v>
      </c>
      <c r="CM35">
        <v>44.5</v>
      </c>
      <c r="CN35">
        <v>-1</v>
      </c>
      <c r="CO35">
        <v>-1</v>
      </c>
      <c r="CP35">
        <v>-1</v>
      </c>
      <c r="CQ35">
        <v>-1</v>
      </c>
      <c r="CR35">
        <v>0</v>
      </c>
      <c r="CS35">
        <v>16</v>
      </c>
      <c r="CT35">
        <v>-1</v>
      </c>
      <c r="CU35">
        <v>1</v>
      </c>
      <c r="CV35" s="1">
        <f t="shared" si="16"/>
        <v>-2.3000000000000007</v>
      </c>
      <c r="CW35" s="1">
        <f t="shared" si="16"/>
        <v>-23.599999999999994</v>
      </c>
      <c r="CX35" s="1">
        <f t="shared" si="17"/>
        <v>5.2900000000000036</v>
      </c>
      <c r="CY35" s="1">
        <f t="shared" si="17"/>
        <v>556.9599999999997</v>
      </c>
      <c r="CZ35" s="1">
        <f t="shared" si="18"/>
        <v>562.24999999999966</v>
      </c>
      <c r="DA35" s="1">
        <f t="shared" si="19"/>
        <v>23.711811402758745</v>
      </c>
      <c r="DB35"/>
      <c r="DC35"/>
      <c r="DD35"/>
      <c r="DE35"/>
      <c r="DF35"/>
      <c r="DG35">
        <v>64.108999999999995</v>
      </c>
      <c r="DH35">
        <v>38.200000000000003</v>
      </c>
      <c r="DI35">
        <v>76.8</v>
      </c>
      <c r="DJ35">
        <v>-1</v>
      </c>
      <c r="DK35">
        <v>-1</v>
      </c>
      <c r="DL35">
        <v>-1</v>
      </c>
      <c r="DM35">
        <v>-1</v>
      </c>
      <c r="DN35">
        <v>0</v>
      </c>
      <c r="DO35">
        <v>16</v>
      </c>
      <c r="DP35">
        <v>-1</v>
      </c>
      <c r="DQ35">
        <v>1</v>
      </c>
      <c r="DR35" s="10">
        <f t="shared" si="20"/>
        <v>-14.099999999999994</v>
      </c>
      <c r="DS35" s="10">
        <f t="shared" si="20"/>
        <v>4.2000000000000028</v>
      </c>
      <c r="DT35" s="10">
        <f t="shared" si="21"/>
        <v>198.80999999999983</v>
      </c>
      <c r="DU35" s="10">
        <f t="shared" si="21"/>
        <v>17.640000000000025</v>
      </c>
      <c r="DV35" s="10">
        <f t="shared" si="22"/>
        <v>216.44999999999985</v>
      </c>
      <c r="DW35" s="10">
        <f t="shared" si="23"/>
        <v>14.712239802287069</v>
      </c>
      <c r="DX35"/>
      <c r="DY35"/>
      <c r="DZ35"/>
      <c r="EA35"/>
      <c r="EB35"/>
      <c r="EC35" s="1">
        <v>62.436999999999998</v>
      </c>
      <c r="ED35" s="1">
        <v>47.5</v>
      </c>
      <c r="EE35" s="1">
        <v>76.8</v>
      </c>
      <c r="EF35" s="1">
        <v>57</v>
      </c>
      <c r="EG35" s="1">
        <v>89.7</v>
      </c>
      <c r="EH35" s="1">
        <v>16</v>
      </c>
      <c r="EI35" s="1">
        <v>1</v>
      </c>
      <c r="EJ35" s="1">
        <v>1</v>
      </c>
      <c r="EK35" s="1">
        <v>16</v>
      </c>
      <c r="EL35" s="1">
        <v>1</v>
      </c>
      <c r="EM35" s="1">
        <v>1</v>
      </c>
      <c r="EN35" s="1">
        <f t="shared" si="24"/>
        <v>-9.5</v>
      </c>
      <c r="EO35" s="1">
        <f t="shared" si="24"/>
        <v>-12.900000000000006</v>
      </c>
      <c r="EP35" s="1">
        <f t="shared" si="25"/>
        <v>90.25</v>
      </c>
      <c r="EQ35" s="1">
        <f t="shared" si="25"/>
        <v>166.41000000000014</v>
      </c>
      <c r="ER35" s="1">
        <f t="shared" si="26"/>
        <v>256.66000000000014</v>
      </c>
      <c r="ES35" s="1">
        <f t="shared" si="27"/>
        <v>16.020611723651509</v>
      </c>
      <c r="ET35"/>
      <c r="EU35"/>
      <c r="EV35"/>
      <c r="EW35"/>
      <c r="EX35"/>
      <c r="FJ35" s="10">
        <f t="shared" si="28"/>
        <v>0</v>
      </c>
      <c r="FK35" s="10">
        <f t="shared" si="28"/>
        <v>0</v>
      </c>
      <c r="FL35" s="10">
        <f t="shared" si="29"/>
        <v>0</v>
      </c>
      <c r="FM35" s="10">
        <f t="shared" si="29"/>
        <v>0</v>
      </c>
      <c r="FN35" s="10">
        <f t="shared" si="30"/>
        <v>0</v>
      </c>
      <c r="FO35" s="10">
        <f t="shared" si="31"/>
        <v>0</v>
      </c>
      <c r="FP35"/>
      <c r="FQ35"/>
      <c r="FR35"/>
      <c r="FS35"/>
      <c r="FT35"/>
    </row>
    <row r="36" spans="1:176" x14ac:dyDescent="0.35">
      <c r="A36">
        <v>61.198999999999998</v>
      </c>
      <c r="B36">
        <v>230.4</v>
      </c>
      <c r="C36">
        <v>31.4</v>
      </c>
      <c r="D36">
        <v>226.8</v>
      </c>
      <c r="E36">
        <v>48.8</v>
      </c>
      <c r="F36">
        <v>17.7</v>
      </c>
      <c r="G36">
        <v>1</v>
      </c>
      <c r="H36">
        <v>1</v>
      </c>
      <c r="I36">
        <v>14</v>
      </c>
      <c r="J36">
        <v>1</v>
      </c>
      <c r="K36">
        <v>1</v>
      </c>
      <c r="L36" s="26">
        <f t="shared" si="0"/>
        <v>3.5999999999999943</v>
      </c>
      <c r="M36" s="26">
        <f t="shared" si="0"/>
        <v>-17.399999999999999</v>
      </c>
      <c r="N36" s="26">
        <f t="shared" si="1"/>
        <v>12.959999999999958</v>
      </c>
      <c r="O36" s="26">
        <f t="shared" si="1"/>
        <v>302.75999999999993</v>
      </c>
      <c r="P36" s="26">
        <f t="shared" si="2"/>
        <v>315.71999999999991</v>
      </c>
      <c r="Q36" s="26">
        <f t="shared" si="3"/>
        <v>17.768511473953016</v>
      </c>
      <c r="W36">
        <v>60.222999999999999</v>
      </c>
      <c r="X36">
        <v>281.39999999999998</v>
      </c>
      <c r="Y36">
        <v>108.9</v>
      </c>
      <c r="Z36">
        <v>-1</v>
      </c>
      <c r="AA36">
        <v>-1</v>
      </c>
      <c r="AB36">
        <v>-1</v>
      </c>
      <c r="AC36">
        <v>-1</v>
      </c>
      <c r="AD36">
        <v>0</v>
      </c>
      <c r="AE36">
        <v>14</v>
      </c>
      <c r="AF36">
        <v>-1</v>
      </c>
      <c r="AG36">
        <v>1</v>
      </c>
      <c r="AH36" s="10">
        <f t="shared" si="4"/>
        <v>9</v>
      </c>
      <c r="AI36" s="10">
        <f t="shared" si="4"/>
        <v>47.000000000000007</v>
      </c>
      <c r="AJ36" s="10">
        <f t="shared" si="5"/>
        <v>81</v>
      </c>
      <c r="AK36" s="10">
        <f t="shared" si="5"/>
        <v>2209.0000000000005</v>
      </c>
      <c r="AL36" s="10">
        <f t="shared" si="6"/>
        <v>2290.0000000000005</v>
      </c>
      <c r="AM36" s="10">
        <f t="shared" si="7"/>
        <v>47.853944456021601</v>
      </c>
      <c r="AN36"/>
      <c r="AO36"/>
      <c r="AP36"/>
      <c r="AQ36"/>
      <c r="AR36"/>
      <c r="AS36">
        <v>62.401000000000003</v>
      </c>
      <c r="AT36">
        <v>29.2</v>
      </c>
      <c r="AU36">
        <v>72.599999999999994</v>
      </c>
      <c r="AV36">
        <v>29.2</v>
      </c>
      <c r="AW36">
        <v>62.8</v>
      </c>
      <c r="AX36">
        <v>9.8000000000000007</v>
      </c>
      <c r="AY36">
        <v>1</v>
      </c>
      <c r="AZ36">
        <v>1</v>
      </c>
      <c r="BA36">
        <v>14</v>
      </c>
      <c r="BB36">
        <v>1</v>
      </c>
      <c r="BC36">
        <v>1</v>
      </c>
      <c r="BD36" s="1">
        <f t="shared" si="8"/>
        <v>0</v>
      </c>
      <c r="BE36" s="1">
        <f t="shared" si="8"/>
        <v>9.7999999999999972</v>
      </c>
      <c r="BF36" s="1">
        <f t="shared" si="9"/>
        <v>0</v>
      </c>
      <c r="BG36" s="1">
        <f t="shared" si="9"/>
        <v>96.039999999999949</v>
      </c>
      <c r="BH36" s="1">
        <f t="shared" si="10"/>
        <v>96.039999999999949</v>
      </c>
      <c r="BI36" s="1">
        <f t="shared" si="11"/>
        <v>9.7999999999999972</v>
      </c>
      <c r="BJ36"/>
      <c r="BK36"/>
      <c r="BL36"/>
      <c r="BM36"/>
      <c r="BN36"/>
      <c r="BO36">
        <v>63.110999999999997</v>
      </c>
      <c r="BP36">
        <v>33.700000000000003</v>
      </c>
      <c r="BQ36">
        <v>51</v>
      </c>
      <c r="BR36">
        <v>-1</v>
      </c>
      <c r="BS36">
        <v>-1</v>
      </c>
      <c r="BT36">
        <v>-1</v>
      </c>
      <c r="BU36">
        <v>-1</v>
      </c>
      <c r="BV36">
        <v>0</v>
      </c>
      <c r="BW36">
        <v>16</v>
      </c>
      <c r="BX36">
        <v>-1</v>
      </c>
      <c r="BY36">
        <v>1</v>
      </c>
      <c r="BZ36" s="10">
        <f t="shared" si="12"/>
        <v>9.2000000000000028</v>
      </c>
      <c r="CA36" s="10">
        <f t="shared" si="12"/>
        <v>12.899999999999999</v>
      </c>
      <c r="CB36" s="10">
        <f t="shared" si="13"/>
        <v>84.640000000000057</v>
      </c>
      <c r="CC36" s="10">
        <f t="shared" si="13"/>
        <v>166.40999999999997</v>
      </c>
      <c r="CD36" s="10">
        <f t="shared" si="14"/>
        <v>251.05</v>
      </c>
      <c r="CE36" s="10">
        <f t="shared" si="15"/>
        <v>15.844557425185471</v>
      </c>
      <c r="CK36">
        <v>58.926000000000002</v>
      </c>
      <c r="CL36">
        <v>40.4</v>
      </c>
      <c r="CM36">
        <v>72.599999999999994</v>
      </c>
      <c r="CN36">
        <v>24.5</v>
      </c>
      <c r="CO36">
        <v>44.5</v>
      </c>
      <c r="CP36">
        <v>32.299999999999997</v>
      </c>
      <c r="CQ36">
        <v>1</v>
      </c>
      <c r="CR36">
        <v>1</v>
      </c>
      <c r="CS36">
        <v>17</v>
      </c>
      <c r="CT36">
        <v>1</v>
      </c>
      <c r="CU36">
        <v>1</v>
      </c>
      <c r="CV36" s="1">
        <f t="shared" si="16"/>
        <v>15.899999999999999</v>
      </c>
      <c r="CW36" s="1">
        <f t="shared" si="16"/>
        <v>28.099999999999994</v>
      </c>
      <c r="CX36" s="1">
        <f t="shared" si="17"/>
        <v>252.80999999999995</v>
      </c>
      <c r="CY36" s="1">
        <f t="shared" si="17"/>
        <v>789.60999999999967</v>
      </c>
      <c r="CZ36" s="1">
        <f t="shared" si="18"/>
        <v>1042.4199999999996</v>
      </c>
      <c r="DA36" s="1">
        <f t="shared" si="19"/>
        <v>32.286529698931716</v>
      </c>
      <c r="DB36"/>
      <c r="DC36"/>
      <c r="DD36"/>
      <c r="DE36"/>
      <c r="DF36"/>
      <c r="DG36">
        <v>64.741</v>
      </c>
      <c r="DH36">
        <v>29.2</v>
      </c>
      <c r="DI36">
        <v>52.1</v>
      </c>
      <c r="DJ36">
        <v>38.200000000000003</v>
      </c>
      <c r="DK36">
        <v>76.8</v>
      </c>
      <c r="DL36">
        <v>26.3</v>
      </c>
      <c r="DM36">
        <v>1</v>
      </c>
      <c r="DN36">
        <v>1</v>
      </c>
      <c r="DO36">
        <v>17</v>
      </c>
      <c r="DP36">
        <v>1</v>
      </c>
      <c r="DQ36">
        <v>1</v>
      </c>
      <c r="DR36" s="10">
        <f t="shared" si="20"/>
        <v>-9.0000000000000036</v>
      </c>
      <c r="DS36" s="10">
        <f t="shared" si="20"/>
        <v>-24.699999999999996</v>
      </c>
      <c r="DT36" s="10">
        <f t="shared" si="21"/>
        <v>81.000000000000057</v>
      </c>
      <c r="DU36" s="10">
        <f t="shared" si="21"/>
        <v>610.0899999999998</v>
      </c>
      <c r="DV36" s="10">
        <f t="shared" si="22"/>
        <v>691.08999999999992</v>
      </c>
      <c r="DW36" s="10">
        <f t="shared" si="23"/>
        <v>26.288590681130092</v>
      </c>
      <c r="DX36"/>
      <c r="DY36"/>
      <c r="DZ36"/>
      <c r="EA36"/>
      <c r="EB36"/>
      <c r="EC36" s="1">
        <v>65.108999999999995</v>
      </c>
      <c r="ED36" s="1">
        <v>52.3</v>
      </c>
      <c r="EE36" s="1">
        <v>81.3</v>
      </c>
      <c r="EF36" s="1">
        <v>-1</v>
      </c>
      <c r="EG36" s="1">
        <v>-1</v>
      </c>
      <c r="EH36" s="1">
        <v>-1</v>
      </c>
      <c r="EI36" s="1">
        <v>-1</v>
      </c>
      <c r="EJ36" s="1">
        <v>0</v>
      </c>
      <c r="EK36" s="1">
        <v>16</v>
      </c>
      <c r="EL36" s="1">
        <v>-1</v>
      </c>
      <c r="EM36" s="1">
        <v>1</v>
      </c>
      <c r="EN36" s="1">
        <f t="shared" si="24"/>
        <v>4.7999999999999972</v>
      </c>
      <c r="EO36" s="1">
        <f t="shared" si="24"/>
        <v>4.5</v>
      </c>
      <c r="EP36" s="1">
        <f t="shared" si="25"/>
        <v>23.039999999999974</v>
      </c>
      <c r="EQ36" s="1">
        <f t="shared" si="25"/>
        <v>20.25</v>
      </c>
      <c r="ER36" s="1">
        <f t="shared" si="26"/>
        <v>43.289999999999978</v>
      </c>
      <c r="ES36" s="1">
        <f t="shared" si="27"/>
        <v>6.5795136598383905</v>
      </c>
      <c r="ET36"/>
      <c r="EU36"/>
      <c r="EV36"/>
      <c r="EW36"/>
      <c r="EX36"/>
      <c r="FJ36" s="10">
        <f t="shared" si="28"/>
        <v>0</v>
      </c>
      <c r="FK36" s="10">
        <f t="shared" si="28"/>
        <v>0</v>
      </c>
      <c r="FL36" s="10">
        <f t="shared" si="29"/>
        <v>0</v>
      </c>
      <c r="FM36" s="10">
        <f t="shared" si="29"/>
        <v>0</v>
      </c>
      <c r="FN36" s="10">
        <f t="shared" si="30"/>
        <v>0</v>
      </c>
      <c r="FO36" s="10">
        <f t="shared" si="31"/>
        <v>0</v>
      </c>
      <c r="FP36"/>
      <c r="FQ36"/>
      <c r="FR36"/>
      <c r="FS36"/>
      <c r="FT36"/>
    </row>
    <row r="37" spans="1:176" x14ac:dyDescent="0.35">
      <c r="A37">
        <v>63.558999999999997</v>
      </c>
      <c r="B37">
        <v>280.3</v>
      </c>
      <c r="C37">
        <v>61.9</v>
      </c>
      <c r="D37">
        <v>-1</v>
      </c>
      <c r="E37">
        <v>-1</v>
      </c>
      <c r="F37">
        <v>-1</v>
      </c>
      <c r="G37">
        <v>-1</v>
      </c>
      <c r="H37">
        <v>0</v>
      </c>
      <c r="I37">
        <v>14</v>
      </c>
      <c r="J37">
        <v>-1</v>
      </c>
      <c r="K37">
        <v>1</v>
      </c>
      <c r="L37" s="26">
        <f t="shared" si="0"/>
        <v>49.900000000000006</v>
      </c>
      <c r="M37" s="26">
        <f t="shared" si="0"/>
        <v>30.5</v>
      </c>
      <c r="N37" s="26">
        <f t="shared" si="1"/>
        <v>2490.0100000000007</v>
      </c>
      <c r="O37" s="26">
        <f t="shared" si="1"/>
        <v>930.25</v>
      </c>
      <c r="P37" s="26">
        <f t="shared" si="2"/>
        <v>3420.2600000000007</v>
      </c>
      <c r="Q37" s="26">
        <f t="shared" si="3"/>
        <v>58.482988979702469</v>
      </c>
      <c r="W37">
        <v>60.582999999999998</v>
      </c>
      <c r="X37">
        <v>269.60000000000002</v>
      </c>
      <c r="Y37">
        <v>53</v>
      </c>
      <c r="Z37">
        <v>281.39999999999998</v>
      </c>
      <c r="AA37">
        <v>108.9</v>
      </c>
      <c r="AB37">
        <v>57.1</v>
      </c>
      <c r="AC37">
        <v>2</v>
      </c>
      <c r="AD37">
        <v>0</v>
      </c>
      <c r="AE37">
        <v>14</v>
      </c>
      <c r="AF37">
        <v>0</v>
      </c>
      <c r="AG37">
        <v>1</v>
      </c>
      <c r="AH37" s="10">
        <f t="shared" si="4"/>
        <v>-11.799999999999955</v>
      </c>
      <c r="AI37" s="10">
        <f t="shared" si="4"/>
        <v>-55.900000000000006</v>
      </c>
      <c r="AJ37" s="10">
        <f t="shared" si="5"/>
        <v>139.23999999999893</v>
      </c>
      <c r="AK37" s="10">
        <f t="shared" si="5"/>
        <v>3124.8100000000009</v>
      </c>
      <c r="AL37" s="10">
        <f t="shared" si="6"/>
        <v>3264.0499999999997</v>
      </c>
      <c r="AM37" s="10">
        <f t="shared" si="7"/>
        <v>57.131865014193259</v>
      </c>
      <c r="AN37"/>
      <c r="AO37"/>
      <c r="AP37"/>
      <c r="AQ37"/>
      <c r="AR37"/>
      <c r="AS37">
        <v>65.600999999999999</v>
      </c>
      <c r="AT37">
        <v>16.2</v>
      </c>
      <c r="AU37">
        <v>43.2</v>
      </c>
      <c r="AV37">
        <v>-1</v>
      </c>
      <c r="AW37">
        <v>-1</v>
      </c>
      <c r="AX37">
        <v>-1</v>
      </c>
      <c r="AY37">
        <v>-1</v>
      </c>
      <c r="AZ37">
        <v>0</v>
      </c>
      <c r="BA37">
        <v>14</v>
      </c>
      <c r="BB37">
        <v>-1</v>
      </c>
      <c r="BC37">
        <v>1</v>
      </c>
      <c r="BD37" s="1">
        <f t="shared" si="8"/>
        <v>-13</v>
      </c>
      <c r="BE37" s="1">
        <f t="shared" si="8"/>
        <v>-29.399999999999991</v>
      </c>
      <c r="BF37" s="1">
        <f t="shared" si="9"/>
        <v>169</v>
      </c>
      <c r="BG37" s="1">
        <f t="shared" si="9"/>
        <v>864.35999999999945</v>
      </c>
      <c r="BH37" s="1">
        <f t="shared" si="10"/>
        <v>1033.3599999999994</v>
      </c>
      <c r="BI37" s="1">
        <f t="shared" si="11"/>
        <v>32.145917314645096</v>
      </c>
      <c r="BJ37"/>
      <c r="BK37"/>
      <c r="BL37"/>
      <c r="BM37"/>
      <c r="BN37"/>
      <c r="BO37">
        <v>65.078999999999994</v>
      </c>
      <c r="BP37">
        <v>29.2</v>
      </c>
      <c r="BQ37">
        <v>46.5</v>
      </c>
      <c r="BR37">
        <v>33.700000000000003</v>
      </c>
      <c r="BS37">
        <v>51</v>
      </c>
      <c r="BT37">
        <v>6.3</v>
      </c>
      <c r="BU37">
        <v>1</v>
      </c>
      <c r="BV37">
        <v>1</v>
      </c>
      <c r="BW37">
        <v>17</v>
      </c>
      <c r="BX37">
        <v>1</v>
      </c>
      <c r="BY37">
        <v>1</v>
      </c>
      <c r="BZ37" s="10">
        <f t="shared" si="12"/>
        <v>-4.5000000000000036</v>
      </c>
      <c r="CA37" s="10">
        <f t="shared" si="12"/>
        <v>-4.5</v>
      </c>
      <c r="CB37" s="10">
        <f t="shared" si="13"/>
        <v>20.250000000000032</v>
      </c>
      <c r="CC37" s="10">
        <f t="shared" si="13"/>
        <v>20.25</v>
      </c>
      <c r="CD37" s="10">
        <f t="shared" si="14"/>
        <v>40.500000000000028</v>
      </c>
      <c r="CE37" s="10">
        <f t="shared" si="15"/>
        <v>6.3639610306789303</v>
      </c>
      <c r="CK37">
        <v>61.509</v>
      </c>
      <c r="CL37">
        <v>29.2</v>
      </c>
      <c r="CM37">
        <v>65.7</v>
      </c>
      <c r="CN37">
        <v>-1</v>
      </c>
      <c r="CO37">
        <v>-1</v>
      </c>
      <c r="CP37">
        <v>-1</v>
      </c>
      <c r="CQ37">
        <v>-1</v>
      </c>
      <c r="CR37">
        <v>0</v>
      </c>
      <c r="CS37">
        <v>17</v>
      </c>
      <c r="CT37">
        <v>-1</v>
      </c>
      <c r="CU37">
        <v>1</v>
      </c>
      <c r="CV37" s="1">
        <f t="shared" si="16"/>
        <v>-11.2</v>
      </c>
      <c r="CW37" s="1">
        <f t="shared" si="16"/>
        <v>-6.8999999999999915</v>
      </c>
      <c r="CX37" s="1">
        <f t="shared" si="17"/>
        <v>125.43999999999998</v>
      </c>
      <c r="CY37" s="1">
        <f t="shared" si="17"/>
        <v>47.609999999999886</v>
      </c>
      <c r="CZ37" s="1">
        <f t="shared" si="18"/>
        <v>173.04999999999987</v>
      </c>
      <c r="DA37" s="1">
        <f t="shared" si="19"/>
        <v>13.154847015454033</v>
      </c>
      <c r="DB37"/>
      <c r="DC37"/>
      <c r="DD37"/>
      <c r="DE37"/>
      <c r="DF37"/>
      <c r="DG37">
        <v>67.549000000000007</v>
      </c>
      <c r="DH37">
        <v>20.2</v>
      </c>
      <c r="DI37">
        <v>74.099999999999994</v>
      </c>
      <c r="DJ37">
        <v>-1</v>
      </c>
      <c r="DK37">
        <v>-1</v>
      </c>
      <c r="DL37">
        <v>-1</v>
      </c>
      <c r="DM37">
        <v>-1</v>
      </c>
      <c r="DN37">
        <v>0</v>
      </c>
      <c r="DO37">
        <v>17</v>
      </c>
      <c r="DP37">
        <v>-1</v>
      </c>
      <c r="DQ37">
        <v>1</v>
      </c>
      <c r="DR37" s="10">
        <f t="shared" si="20"/>
        <v>-9</v>
      </c>
      <c r="DS37" s="10">
        <f t="shared" si="20"/>
        <v>21.999999999999993</v>
      </c>
      <c r="DT37" s="10">
        <f t="shared" si="21"/>
        <v>81</v>
      </c>
      <c r="DU37" s="10">
        <f t="shared" si="21"/>
        <v>483.99999999999966</v>
      </c>
      <c r="DV37" s="10">
        <f t="shared" si="22"/>
        <v>564.99999999999966</v>
      </c>
      <c r="DW37" s="10">
        <f t="shared" si="23"/>
        <v>23.769728648009419</v>
      </c>
      <c r="DX37"/>
      <c r="DY37"/>
      <c r="DZ37"/>
      <c r="EA37"/>
      <c r="EB37"/>
      <c r="EC37" s="1">
        <v>65.557000000000002</v>
      </c>
      <c r="ED37" s="1">
        <v>61.3</v>
      </c>
      <c r="EE37" s="1">
        <v>76.8</v>
      </c>
      <c r="EF37" s="1">
        <v>52.3</v>
      </c>
      <c r="EG37" s="1">
        <v>81.3</v>
      </c>
      <c r="EH37" s="1">
        <v>10.1</v>
      </c>
      <c r="EI37" s="1">
        <v>1</v>
      </c>
      <c r="EJ37" s="1">
        <v>1</v>
      </c>
      <c r="EK37" s="1">
        <v>17</v>
      </c>
      <c r="EL37" s="1">
        <v>1</v>
      </c>
      <c r="EM37" s="1">
        <v>1</v>
      </c>
      <c r="EN37" s="1">
        <f t="shared" si="24"/>
        <v>9</v>
      </c>
      <c r="EO37" s="1">
        <f t="shared" si="24"/>
        <v>-4.5</v>
      </c>
      <c r="EP37" s="1">
        <f t="shared" si="25"/>
        <v>81</v>
      </c>
      <c r="EQ37" s="1">
        <f t="shared" si="25"/>
        <v>20.25</v>
      </c>
      <c r="ER37" s="1">
        <f t="shared" si="26"/>
        <v>101.25</v>
      </c>
      <c r="ES37" s="1">
        <f t="shared" si="27"/>
        <v>10.062305898749054</v>
      </c>
      <c r="ET37"/>
      <c r="EU37"/>
      <c r="EV37"/>
      <c r="EW37"/>
      <c r="EX37"/>
      <c r="FJ37" s="10">
        <f t="shared" si="28"/>
        <v>0</v>
      </c>
      <c r="FK37" s="10">
        <f t="shared" si="28"/>
        <v>0</v>
      </c>
      <c r="FL37" s="10">
        <f t="shared" si="29"/>
        <v>0</v>
      </c>
      <c r="FM37" s="10">
        <f t="shared" si="29"/>
        <v>0</v>
      </c>
      <c r="FN37" s="10">
        <f t="shared" si="30"/>
        <v>0</v>
      </c>
      <c r="FO37" s="10">
        <f t="shared" si="31"/>
        <v>0</v>
      </c>
      <c r="FP37"/>
      <c r="FQ37"/>
      <c r="FR37"/>
      <c r="FS37"/>
      <c r="FT37"/>
    </row>
    <row r="38" spans="1:176" x14ac:dyDescent="0.35">
      <c r="A38">
        <v>64.278999999999996</v>
      </c>
      <c r="B38">
        <v>272.39999999999998</v>
      </c>
      <c r="C38">
        <v>57.4</v>
      </c>
      <c r="D38">
        <v>280.3</v>
      </c>
      <c r="E38">
        <v>61.9</v>
      </c>
      <c r="F38">
        <v>9</v>
      </c>
      <c r="G38">
        <v>1</v>
      </c>
      <c r="H38">
        <v>1</v>
      </c>
      <c r="I38">
        <v>15</v>
      </c>
      <c r="J38">
        <v>1</v>
      </c>
      <c r="K38">
        <v>1</v>
      </c>
      <c r="L38" s="26">
        <f t="shared" si="0"/>
        <v>-7.9000000000000341</v>
      </c>
      <c r="M38" s="26">
        <f t="shared" si="0"/>
        <v>-4.5</v>
      </c>
      <c r="N38" s="26">
        <f t="shared" si="1"/>
        <v>62.410000000000537</v>
      </c>
      <c r="O38" s="26">
        <f t="shared" si="1"/>
        <v>20.25</v>
      </c>
      <c r="P38" s="26">
        <f t="shared" si="2"/>
        <v>82.660000000000537</v>
      </c>
      <c r="Q38" s="26">
        <f t="shared" si="3"/>
        <v>9.0917545061445946</v>
      </c>
      <c r="W38">
        <v>61.198999999999998</v>
      </c>
      <c r="X38">
        <v>263.2</v>
      </c>
      <c r="Y38">
        <v>63.9</v>
      </c>
      <c r="Z38">
        <v>269.60000000000002</v>
      </c>
      <c r="AA38">
        <v>53</v>
      </c>
      <c r="AB38">
        <v>12.7</v>
      </c>
      <c r="AC38">
        <v>1</v>
      </c>
      <c r="AD38">
        <v>1</v>
      </c>
      <c r="AE38">
        <v>15</v>
      </c>
      <c r="AF38">
        <v>1</v>
      </c>
      <c r="AG38">
        <v>1</v>
      </c>
      <c r="AH38" s="10">
        <f t="shared" si="4"/>
        <v>-6.4000000000000341</v>
      </c>
      <c r="AI38" s="10">
        <f t="shared" si="4"/>
        <v>10.899999999999999</v>
      </c>
      <c r="AJ38" s="10">
        <f t="shared" si="5"/>
        <v>40.960000000000434</v>
      </c>
      <c r="AK38" s="10">
        <f t="shared" si="5"/>
        <v>118.80999999999997</v>
      </c>
      <c r="AL38" s="10">
        <f t="shared" si="6"/>
        <v>159.77000000000041</v>
      </c>
      <c r="AM38" s="10">
        <f t="shared" si="7"/>
        <v>12.640015822774922</v>
      </c>
      <c r="AN38"/>
      <c r="AO38"/>
      <c r="AP38"/>
      <c r="AQ38"/>
      <c r="AR38"/>
      <c r="AS38">
        <v>65.632999999999996</v>
      </c>
      <c r="AT38">
        <v>34</v>
      </c>
      <c r="AU38">
        <v>63.9</v>
      </c>
      <c r="AV38">
        <v>16.2</v>
      </c>
      <c r="AW38">
        <v>43.2</v>
      </c>
      <c r="AX38">
        <v>27.3</v>
      </c>
      <c r="AY38">
        <v>1</v>
      </c>
      <c r="AZ38">
        <v>1</v>
      </c>
      <c r="BA38">
        <v>15</v>
      </c>
      <c r="BB38">
        <v>1</v>
      </c>
      <c r="BC38">
        <v>1</v>
      </c>
      <c r="BD38" s="1">
        <f t="shared" si="8"/>
        <v>17.8</v>
      </c>
      <c r="BE38" s="1">
        <f t="shared" si="8"/>
        <v>20.699999999999996</v>
      </c>
      <c r="BF38" s="1">
        <f t="shared" si="9"/>
        <v>316.84000000000003</v>
      </c>
      <c r="BG38" s="1">
        <f t="shared" si="9"/>
        <v>428.48999999999984</v>
      </c>
      <c r="BH38" s="1">
        <f t="shared" si="10"/>
        <v>745.32999999999993</v>
      </c>
      <c r="BI38" s="1">
        <f t="shared" si="11"/>
        <v>27.300732590903124</v>
      </c>
      <c r="BJ38"/>
      <c r="BK38"/>
      <c r="BL38"/>
      <c r="BM38"/>
      <c r="BN38"/>
      <c r="BO38">
        <v>68.703000000000003</v>
      </c>
      <c r="BP38">
        <v>24.5</v>
      </c>
      <c r="BQ38">
        <v>70.400000000000006</v>
      </c>
      <c r="BR38">
        <v>-1</v>
      </c>
      <c r="BS38">
        <v>-1</v>
      </c>
      <c r="BT38">
        <v>-1</v>
      </c>
      <c r="BU38">
        <v>-1</v>
      </c>
      <c r="BV38">
        <v>0</v>
      </c>
      <c r="BW38">
        <v>17</v>
      </c>
      <c r="BX38">
        <v>-1</v>
      </c>
      <c r="BY38">
        <v>1</v>
      </c>
      <c r="BZ38" s="10">
        <f t="shared" si="12"/>
        <v>-4.6999999999999993</v>
      </c>
      <c r="CA38" s="10">
        <f t="shared" si="12"/>
        <v>23.900000000000006</v>
      </c>
      <c r="CB38" s="10">
        <f t="shared" si="13"/>
        <v>22.089999999999993</v>
      </c>
      <c r="CC38" s="10">
        <f t="shared" si="13"/>
        <v>571.21000000000026</v>
      </c>
      <c r="CD38" s="10">
        <f t="shared" si="14"/>
        <v>593.3000000000003</v>
      </c>
      <c r="CE38" s="10">
        <f t="shared" si="15"/>
        <v>24.35775030662726</v>
      </c>
      <c r="CK38">
        <v>61.901000000000003</v>
      </c>
      <c r="CL38">
        <v>38.200000000000003</v>
      </c>
      <c r="CM38">
        <v>63.9</v>
      </c>
      <c r="CN38">
        <v>29.2</v>
      </c>
      <c r="CO38">
        <v>65.7</v>
      </c>
      <c r="CP38">
        <v>9.1999999999999993</v>
      </c>
      <c r="CQ38">
        <v>1</v>
      </c>
      <c r="CR38">
        <v>1</v>
      </c>
      <c r="CS38">
        <v>18</v>
      </c>
      <c r="CT38">
        <v>1</v>
      </c>
      <c r="CU38">
        <v>1</v>
      </c>
      <c r="CV38" s="1">
        <f t="shared" si="16"/>
        <v>9.0000000000000036</v>
      </c>
      <c r="CW38" s="1">
        <f t="shared" si="16"/>
        <v>-1.8000000000000043</v>
      </c>
      <c r="CX38" s="1">
        <f t="shared" si="17"/>
        <v>81.000000000000057</v>
      </c>
      <c r="CY38" s="1">
        <f t="shared" si="17"/>
        <v>3.2400000000000153</v>
      </c>
      <c r="CZ38" s="1">
        <f t="shared" si="18"/>
        <v>84.240000000000066</v>
      </c>
      <c r="DA38" s="1">
        <f t="shared" si="19"/>
        <v>9.1782351244670171</v>
      </c>
      <c r="DB38"/>
      <c r="DC38"/>
      <c r="DD38"/>
      <c r="DE38"/>
      <c r="DF38"/>
      <c r="DG38">
        <v>68.212999999999994</v>
      </c>
      <c r="DH38">
        <v>33.700000000000003</v>
      </c>
      <c r="DI38">
        <v>63.7</v>
      </c>
      <c r="DJ38">
        <v>20.2</v>
      </c>
      <c r="DK38">
        <v>74.099999999999994</v>
      </c>
      <c r="DL38">
        <v>17.100000000000001</v>
      </c>
      <c r="DM38">
        <v>1</v>
      </c>
      <c r="DN38">
        <v>1</v>
      </c>
      <c r="DO38">
        <v>18</v>
      </c>
      <c r="DP38">
        <v>1</v>
      </c>
      <c r="DQ38">
        <v>1</v>
      </c>
      <c r="DR38" s="10">
        <f t="shared" si="20"/>
        <v>13.500000000000004</v>
      </c>
      <c r="DS38" s="10">
        <f t="shared" si="20"/>
        <v>-10.399999999999991</v>
      </c>
      <c r="DT38" s="10">
        <f t="shared" si="21"/>
        <v>182.25000000000009</v>
      </c>
      <c r="DU38" s="10">
        <f t="shared" si="21"/>
        <v>108.15999999999983</v>
      </c>
      <c r="DV38" s="10">
        <f t="shared" si="22"/>
        <v>290.40999999999991</v>
      </c>
      <c r="DW38" s="10">
        <f t="shared" si="23"/>
        <v>17.041420128616039</v>
      </c>
      <c r="DX38"/>
      <c r="DY38"/>
      <c r="DZ38"/>
      <c r="EA38"/>
      <c r="EB38"/>
      <c r="EC38" s="1">
        <v>68.477000000000004</v>
      </c>
      <c r="ED38" s="1">
        <v>57</v>
      </c>
      <c r="EE38" s="1">
        <v>55.2</v>
      </c>
      <c r="EF38" s="1">
        <v>-1</v>
      </c>
      <c r="EG38" s="1">
        <v>-1</v>
      </c>
      <c r="EH38" s="1">
        <v>-1</v>
      </c>
      <c r="EI38" s="1">
        <v>-1</v>
      </c>
      <c r="EJ38" s="1">
        <v>0</v>
      </c>
      <c r="EK38" s="1">
        <v>17</v>
      </c>
      <c r="EL38" s="1">
        <v>-1</v>
      </c>
      <c r="EM38" s="1">
        <v>1</v>
      </c>
      <c r="EN38" s="1">
        <f t="shared" si="24"/>
        <v>-4.2999999999999972</v>
      </c>
      <c r="EO38" s="1">
        <f t="shared" si="24"/>
        <v>-21.599999999999994</v>
      </c>
      <c r="EP38" s="1">
        <f t="shared" si="25"/>
        <v>18.489999999999977</v>
      </c>
      <c r="EQ38" s="1">
        <f t="shared" si="25"/>
        <v>466.55999999999977</v>
      </c>
      <c r="ER38" s="1">
        <f t="shared" si="26"/>
        <v>485.04999999999973</v>
      </c>
      <c r="ES38" s="1">
        <f t="shared" si="27"/>
        <v>22.023850707812194</v>
      </c>
      <c r="ET38"/>
      <c r="EU38"/>
      <c r="EV38"/>
      <c r="EW38"/>
      <c r="EX38"/>
      <c r="FJ38" s="10">
        <f t="shared" si="28"/>
        <v>0</v>
      </c>
      <c r="FK38" s="10">
        <f t="shared" si="28"/>
        <v>0</v>
      </c>
      <c r="FL38" s="10">
        <f t="shared" si="29"/>
        <v>0</v>
      </c>
      <c r="FM38" s="10">
        <f t="shared" si="29"/>
        <v>0</v>
      </c>
      <c r="FN38" s="10">
        <f t="shared" si="30"/>
        <v>0</v>
      </c>
      <c r="FO38" s="10">
        <f t="shared" si="31"/>
        <v>0</v>
      </c>
      <c r="FP38"/>
      <c r="FQ38"/>
      <c r="FR38"/>
      <c r="FS38"/>
      <c r="FT38"/>
    </row>
    <row r="39" spans="1:176" x14ac:dyDescent="0.35">
      <c r="A39">
        <v>67.566999999999993</v>
      </c>
      <c r="B39">
        <v>263.2</v>
      </c>
      <c r="C39">
        <v>42.8</v>
      </c>
      <c r="D39">
        <v>-1</v>
      </c>
      <c r="E39">
        <v>-1</v>
      </c>
      <c r="F39">
        <v>-1</v>
      </c>
      <c r="G39">
        <v>-1</v>
      </c>
      <c r="H39">
        <v>0</v>
      </c>
      <c r="I39">
        <v>15</v>
      </c>
      <c r="J39">
        <v>-1</v>
      </c>
      <c r="K39">
        <v>1</v>
      </c>
      <c r="L39" s="26">
        <f t="shared" si="0"/>
        <v>-9.1999999999999886</v>
      </c>
      <c r="M39" s="26">
        <f t="shared" si="0"/>
        <v>-14.600000000000001</v>
      </c>
      <c r="N39" s="26">
        <f t="shared" si="1"/>
        <v>84.639999999999787</v>
      </c>
      <c r="O39" s="26">
        <f t="shared" si="1"/>
        <v>213.16000000000005</v>
      </c>
      <c r="P39" s="26">
        <f t="shared" si="2"/>
        <v>297.79999999999984</v>
      </c>
      <c r="Q39" s="26">
        <f t="shared" si="3"/>
        <v>17.256882684888364</v>
      </c>
      <c r="W39">
        <v>63.902999999999999</v>
      </c>
      <c r="X39">
        <v>273.60000000000002</v>
      </c>
      <c r="Y39">
        <v>56.8</v>
      </c>
      <c r="Z39">
        <v>-1</v>
      </c>
      <c r="AA39">
        <v>-1</v>
      </c>
      <c r="AB39">
        <v>-1</v>
      </c>
      <c r="AC39">
        <v>-1</v>
      </c>
      <c r="AD39">
        <v>0</v>
      </c>
      <c r="AE39">
        <v>15</v>
      </c>
      <c r="AF39">
        <v>-1</v>
      </c>
      <c r="AG39">
        <v>1</v>
      </c>
      <c r="AH39" s="10">
        <f t="shared" si="4"/>
        <v>10.400000000000034</v>
      </c>
      <c r="AI39" s="10">
        <f t="shared" si="4"/>
        <v>-7.1000000000000014</v>
      </c>
      <c r="AJ39" s="10">
        <f t="shared" si="5"/>
        <v>108.16000000000071</v>
      </c>
      <c r="AK39" s="10">
        <f t="shared" si="5"/>
        <v>50.410000000000018</v>
      </c>
      <c r="AL39" s="10">
        <f t="shared" si="6"/>
        <v>158.57000000000073</v>
      </c>
      <c r="AM39" s="10">
        <f t="shared" si="7"/>
        <v>12.592458060283573</v>
      </c>
      <c r="AN39"/>
      <c r="AO39"/>
      <c r="AP39"/>
      <c r="AQ39"/>
      <c r="AR39"/>
      <c r="AS39">
        <v>68.305000000000007</v>
      </c>
      <c r="AT39">
        <v>33.700000000000003</v>
      </c>
      <c r="AU39">
        <v>53.2</v>
      </c>
      <c r="AV39">
        <v>-1</v>
      </c>
      <c r="AW39">
        <v>-1</v>
      </c>
      <c r="AX39">
        <v>-1</v>
      </c>
      <c r="AY39">
        <v>-1</v>
      </c>
      <c r="AZ39">
        <v>0</v>
      </c>
      <c r="BA39">
        <v>15</v>
      </c>
      <c r="BB39">
        <v>-1</v>
      </c>
      <c r="BC39">
        <v>1</v>
      </c>
      <c r="BD39" s="1">
        <f t="shared" si="8"/>
        <v>-0.29999999999999716</v>
      </c>
      <c r="BE39" s="1">
        <f t="shared" si="8"/>
        <v>-10.699999999999996</v>
      </c>
      <c r="BF39" s="1">
        <f t="shared" si="9"/>
        <v>8.999999999999829E-2</v>
      </c>
      <c r="BG39" s="1">
        <f t="shared" si="9"/>
        <v>114.48999999999991</v>
      </c>
      <c r="BH39" s="1">
        <f t="shared" si="10"/>
        <v>114.57999999999991</v>
      </c>
      <c r="BI39" s="1">
        <f t="shared" si="11"/>
        <v>10.704204781299726</v>
      </c>
      <c r="BJ39"/>
      <c r="BK39"/>
      <c r="BL39"/>
      <c r="BM39"/>
      <c r="BN39"/>
      <c r="BO39">
        <v>69.215000000000003</v>
      </c>
      <c r="BP39">
        <v>20.2</v>
      </c>
      <c r="BQ39">
        <v>62.3</v>
      </c>
      <c r="BR39">
        <v>24.5</v>
      </c>
      <c r="BS39">
        <v>70.400000000000006</v>
      </c>
      <c r="BT39">
        <v>9.1</v>
      </c>
      <c r="BU39">
        <v>1</v>
      </c>
      <c r="BV39">
        <v>1</v>
      </c>
      <c r="BW39">
        <v>18</v>
      </c>
      <c r="BX39">
        <v>1</v>
      </c>
      <c r="BY39">
        <v>1</v>
      </c>
      <c r="BZ39" s="10">
        <f t="shared" si="12"/>
        <v>-4.3000000000000007</v>
      </c>
      <c r="CA39" s="10">
        <f t="shared" si="12"/>
        <v>-8.1000000000000085</v>
      </c>
      <c r="CB39" s="10">
        <f t="shared" si="13"/>
        <v>18.490000000000006</v>
      </c>
      <c r="CC39" s="10">
        <f t="shared" si="13"/>
        <v>65.610000000000142</v>
      </c>
      <c r="CD39" s="10">
        <f t="shared" si="14"/>
        <v>84.100000000000151</v>
      </c>
      <c r="CE39" s="10">
        <f t="shared" si="15"/>
        <v>9.1706052144883081</v>
      </c>
      <c r="CK39">
        <v>64.941000000000003</v>
      </c>
      <c r="CL39">
        <v>43</v>
      </c>
      <c r="CM39">
        <v>47.4</v>
      </c>
      <c r="CN39">
        <v>-1</v>
      </c>
      <c r="CO39">
        <v>-1</v>
      </c>
      <c r="CP39">
        <v>-1</v>
      </c>
      <c r="CQ39">
        <v>-1</v>
      </c>
      <c r="CR39">
        <v>0</v>
      </c>
      <c r="CS39">
        <v>18</v>
      </c>
      <c r="CT39">
        <v>-1</v>
      </c>
      <c r="CU39">
        <v>1</v>
      </c>
      <c r="CV39" s="1">
        <f t="shared" si="16"/>
        <v>4.7999999999999972</v>
      </c>
      <c r="CW39" s="1">
        <f t="shared" si="16"/>
        <v>-16.5</v>
      </c>
      <c r="CX39" s="1">
        <f t="shared" si="17"/>
        <v>23.039999999999974</v>
      </c>
      <c r="CY39" s="1">
        <f t="shared" si="17"/>
        <v>272.25</v>
      </c>
      <c r="CZ39" s="1">
        <f t="shared" si="18"/>
        <v>295.28999999999996</v>
      </c>
      <c r="DA39" s="1">
        <f t="shared" si="19"/>
        <v>17.184004189943622</v>
      </c>
      <c r="DB39"/>
      <c r="DC39"/>
      <c r="DD39"/>
      <c r="DE39"/>
      <c r="DF39"/>
      <c r="DG39">
        <v>71.293000000000006</v>
      </c>
      <c r="DH39">
        <v>43</v>
      </c>
      <c r="DI39">
        <v>46.5</v>
      </c>
      <c r="DJ39">
        <v>-1</v>
      </c>
      <c r="DK39">
        <v>-1</v>
      </c>
      <c r="DL39">
        <v>-1</v>
      </c>
      <c r="DM39">
        <v>-1</v>
      </c>
      <c r="DN39">
        <v>0</v>
      </c>
      <c r="DO39">
        <v>18</v>
      </c>
      <c r="DP39">
        <v>-1</v>
      </c>
      <c r="DQ39">
        <v>1</v>
      </c>
      <c r="DR39" s="10">
        <f t="shared" si="20"/>
        <v>9.2999999999999972</v>
      </c>
      <c r="DS39" s="10">
        <f t="shared" si="20"/>
        <v>-17.200000000000003</v>
      </c>
      <c r="DT39" s="10">
        <f t="shared" si="21"/>
        <v>86.489999999999952</v>
      </c>
      <c r="DU39" s="10">
        <f t="shared" si="21"/>
        <v>295.84000000000009</v>
      </c>
      <c r="DV39" s="10">
        <f t="shared" si="22"/>
        <v>382.33000000000004</v>
      </c>
      <c r="DW39" s="10">
        <f t="shared" si="23"/>
        <v>19.553260597659921</v>
      </c>
      <c r="DX39"/>
      <c r="DY39"/>
      <c r="DZ39"/>
      <c r="EA39"/>
      <c r="EB39"/>
      <c r="EC39" s="1">
        <v>69.045000000000002</v>
      </c>
      <c r="ED39" s="1">
        <v>57</v>
      </c>
      <c r="EE39" s="1">
        <v>76.8</v>
      </c>
      <c r="EF39" s="1">
        <v>57</v>
      </c>
      <c r="EG39" s="1">
        <v>55.2</v>
      </c>
      <c r="EH39" s="1">
        <v>21.6</v>
      </c>
      <c r="EI39" s="1">
        <v>1</v>
      </c>
      <c r="EJ39" s="1">
        <v>1</v>
      </c>
      <c r="EK39" s="1">
        <v>18</v>
      </c>
      <c r="EL39" s="1">
        <v>1</v>
      </c>
      <c r="EM39" s="1">
        <v>1</v>
      </c>
      <c r="EN39" s="1">
        <f t="shared" si="24"/>
        <v>0</v>
      </c>
      <c r="EO39" s="1">
        <f t="shared" si="24"/>
        <v>21.599999999999994</v>
      </c>
      <c r="EP39" s="1">
        <f t="shared" si="25"/>
        <v>0</v>
      </c>
      <c r="EQ39" s="1">
        <f t="shared" si="25"/>
        <v>466.55999999999977</v>
      </c>
      <c r="ER39" s="1">
        <f t="shared" si="26"/>
        <v>466.55999999999977</v>
      </c>
      <c r="ES39" s="1">
        <f t="shared" si="27"/>
        <v>21.599999999999994</v>
      </c>
      <c r="ET39"/>
      <c r="EU39"/>
      <c r="EV39"/>
      <c r="EW39"/>
      <c r="EX39"/>
      <c r="FJ39" s="10">
        <f t="shared" si="28"/>
        <v>0</v>
      </c>
      <c r="FK39" s="10">
        <f t="shared" si="28"/>
        <v>0</v>
      </c>
      <c r="FL39" s="10">
        <f t="shared" si="29"/>
        <v>0</v>
      </c>
      <c r="FM39" s="10">
        <f t="shared" si="29"/>
        <v>0</v>
      </c>
      <c r="FN39" s="10">
        <f t="shared" si="30"/>
        <v>0</v>
      </c>
      <c r="FO39" s="10">
        <f t="shared" si="31"/>
        <v>0</v>
      </c>
      <c r="FP39"/>
      <c r="FQ39"/>
      <c r="FR39"/>
      <c r="FS39"/>
      <c r="FT39"/>
    </row>
    <row r="40" spans="1:176" x14ac:dyDescent="0.35">
      <c r="A40">
        <v>68.287000000000006</v>
      </c>
      <c r="B40">
        <v>271.5</v>
      </c>
      <c r="C40">
        <v>38.5</v>
      </c>
      <c r="D40">
        <v>263.2</v>
      </c>
      <c r="E40">
        <v>42.8</v>
      </c>
      <c r="F40">
        <v>9.3000000000000007</v>
      </c>
      <c r="G40">
        <v>1</v>
      </c>
      <c r="H40">
        <v>1</v>
      </c>
      <c r="I40">
        <v>16</v>
      </c>
      <c r="J40">
        <v>1</v>
      </c>
      <c r="K40">
        <v>1</v>
      </c>
      <c r="L40" s="26">
        <f t="shared" si="0"/>
        <v>8.3000000000000114</v>
      </c>
      <c r="M40" s="26">
        <f t="shared" si="0"/>
        <v>-4.2999999999999972</v>
      </c>
      <c r="N40" s="26">
        <f t="shared" si="1"/>
        <v>68.890000000000185</v>
      </c>
      <c r="O40" s="26">
        <f t="shared" si="1"/>
        <v>18.489999999999977</v>
      </c>
      <c r="P40" s="26">
        <f t="shared" si="2"/>
        <v>87.380000000000166</v>
      </c>
      <c r="Q40" s="26">
        <f t="shared" si="3"/>
        <v>9.3477269964414429</v>
      </c>
      <c r="W40">
        <v>64.311000000000007</v>
      </c>
      <c r="X40">
        <v>274.8</v>
      </c>
      <c r="Y40">
        <v>55.4</v>
      </c>
      <c r="Z40">
        <v>273.60000000000002</v>
      </c>
      <c r="AA40">
        <v>56.8</v>
      </c>
      <c r="AB40">
        <v>1.8</v>
      </c>
      <c r="AC40">
        <v>1</v>
      </c>
      <c r="AD40">
        <v>1</v>
      </c>
      <c r="AE40">
        <v>16</v>
      </c>
      <c r="AF40">
        <v>1</v>
      </c>
      <c r="AG40">
        <v>1</v>
      </c>
      <c r="AH40" s="10">
        <f t="shared" si="4"/>
        <v>1.1999999999999886</v>
      </c>
      <c r="AI40" s="10">
        <f t="shared" si="4"/>
        <v>-1.3999999999999986</v>
      </c>
      <c r="AJ40" s="10">
        <f t="shared" si="5"/>
        <v>1.4399999999999726</v>
      </c>
      <c r="AK40" s="10">
        <f t="shared" si="5"/>
        <v>1.959999999999996</v>
      </c>
      <c r="AL40" s="10">
        <f t="shared" si="6"/>
        <v>3.3999999999999684</v>
      </c>
      <c r="AM40" s="10">
        <f t="shared" si="7"/>
        <v>1.8439088914585688</v>
      </c>
      <c r="AN40"/>
      <c r="AO40"/>
      <c r="AP40"/>
      <c r="AQ40"/>
      <c r="AR40"/>
      <c r="AS40">
        <v>68.736999999999995</v>
      </c>
      <c r="AT40">
        <v>24.5</v>
      </c>
      <c r="AU40">
        <v>53</v>
      </c>
      <c r="AV40">
        <v>33.700000000000003</v>
      </c>
      <c r="AW40">
        <v>53.2</v>
      </c>
      <c r="AX40">
        <v>9.3000000000000007</v>
      </c>
      <c r="AY40">
        <v>1</v>
      </c>
      <c r="AZ40">
        <v>1</v>
      </c>
      <c r="BA40">
        <v>16</v>
      </c>
      <c r="BB40">
        <v>1</v>
      </c>
      <c r="BC40">
        <v>1</v>
      </c>
      <c r="BD40" s="1">
        <f t="shared" si="8"/>
        <v>-9.2000000000000028</v>
      </c>
      <c r="BE40" s="1">
        <f t="shared" si="8"/>
        <v>-0.20000000000000284</v>
      </c>
      <c r="BF40" s="1">
        <f t="shared" si="9"/>
        <v>84.640000000000057</v>
      </c>
      <c r="BG40" s="1">
        <f t="shared" si="9"/>
        <v>4.0000000000001139E-2</v>
      </c>
      <c r="BH40" s="1">
        <f t="shared" si="10"/>
        <v>84.680000000000064</v>
      </c>
      <c r="BI40" s="1">
        <f t="shared" si="11"/>
        <v>9.2021736562618752</v>
      </c>
      <c r="BJ40"/>
      <c r="BK40"/>
      <c r="BL40"/>
      <c r="BM40"/>
      <c r="BN40"/>
      <c r="BO40">
        <v>71.903000000000006</v>
      </c>
      <c r="BP40">
        <v>15.4</v>
      </c>
      <c r="BQ40">
        <v>57.4</v>
      </c>
      <c r="BR40">
        <v>-1</v>
      </c>
      <c r="BS40">
        <v>-1</v>
      </c>
      <c r="BT40">
        <v>-1</v>
      </c>
      <c r="BU40">
        <v>-1</v>
      </c>
      <c r="BV40">
        <v>0</v>
      </c>
      <c r="BW40">
        <v>18</v>
      </c>
      <c r="BX40">
        <v>-1</v>
      </c>
      <c r="BY40">
        <v>1</v>
      </c>
      <c r="BZ40" s="10">
        <f t="shared" si="12"/>
        <v>-4.7999999999999989</v>
      </c>
      <c r="CA40" s="10">
        <f t="shared" si="12"/>
        <v>-4.8999999999999986</v>
      </c>
      <c r="CB40" s="10">
        <f t="shared" si="13"/>
        <v>23.039999999999988</v>
      </c>
      <c r="CC40" s="10">
        <f t="shared" si="13"/>
        <v>24.009999999999987</v>
      </c>
      <c r="CD40" s="10">
        <f t="shared" si="14"/>
        <v>47.049999999999976</v>
      </c>
      <c r="CE40" s="10">
        <f t="shared" si="15"/>
        <v>6.8593002558570051</v>
      </c>
      <c r="CK40">
        <v>66.397000000000006</v>
      </c>
      <c r="CL40">
        <v>75.099999999999994</v>
      </c>
      <c r="CM40">
        <v>35.200000000000003</v>
      </c>
      <c r="CN40">
        <v>43</v>
      </c>
      <c r="CO40">
        <v>47.4</v>
      </c>
      <c r="CP40">
        <v>34.299999999999997</v>
      </c>
      <c r="CQ40">
        <v>1</v>
      </c>
      <c r="CR40">
        <v>1</v>
      </c>
      <c r="CS40">
        <v>19</v>
      </c>
      <c r="CT40">
        <v>1</v>
      </c>
      <c r="CU40">
        <v>1</v>
      </c>
      <c r="CV40" s="1">
        <f t="shared" si="16"/>
        <v>32.099999999999994</v>
      </c>
      <c r="CW40" s="1">
        <f t="shared" si="16"/>
        <v>-12.199999999999996</v>
      </c>
      <c r="CX40" s="1">
        <f t="shared" si="17"/>
        <v>1030.4099999999996</v>
      </c>
      <c r="CY40" s="1">
        <f t="shared" si="17"/>
        <v>148.83999999999989</v>
      </c>
      <c r="CZ40" s="1">
        <f t="shared" si="18"/>
        <v>1179.2499999999995</v>
      </c>
      <c r="DA40" s="1">
        <f t="shared" si="19"/>
        <v>34.340209667385544</v>
      </c>
      <c r="DB40"/>
      <c r="DC40"/>
      <c r="DD40"/>
      <c r="DE40"/>
      <c r="DF40"/>
      <c r="DG40">
        <v>71.924999999999997</v>
      </c>
      <c r="DH40">
        <v>39.9</v>
      </c>
      <c r="DI40">
        <v>60.3</v>
      </c>
      <c r="DJ40">
        <v>43</v>
      </c>
      <c r="DK40">
        <v>46.5</v>
      </c>
      <c r="DL40">
        <v>14.1</v>
      </c>
      <c r="DM40">
        <v>1</v>
      </c>
      <c r="DN40">
        <v>1</v>
      </c>
      <c r="DO40">
        <v>19</v>
      </c>
      <c r="DP40">
        <v>1</v>
      </c>
      <c r="DQ40">
        <v>1</v>
      </c>
      <c r="DR40" s="10">
        <f t="shared" si="20"/>
        <v>-3.1000000000000014</v>
      </c>
      <c r="DS40" s="10">
        <f t="shared" si="20"/>
        <v>13.799999999999997</v>
      </c>
      <c r="DT40" s="10">
        <f t="shared" si="21"/>
        <v>9.6100000000000083</v>
      </c>
      <c r="DU40" s="10">
        <f t="shared" si="21"/>
        <v>190.43999999999991</v>
      </c>
      <c r="DV40" s="10">
        <f t="shared" si="22"/>
        <v>200.04999999999993</v>
      </c>
      <c r="DW40" s="10">
        <f t="shared" si="23"/>
        <v>14.143903280212289</v>
      </c>
      <c r="DX40"/>
      <c r="DY40"/>
      <c r="DZ40"/>
      <c r="EA40"/>
      <c r="EB40"/>
      <c r="EC40" s="1">
        <v>71.436999999999998</v>
      </c>
      <c r="ED40" s="1">
        <v>57</v>
      </c>
      <c r="EE40" s="1">
        <v>81.3</v>
      </c>
      <c r="EF40" s="1">
        <v>-1</v>
      </c>
      <c r="EG40" s="1">
        <v>-1</v>
      </c>
      <c r="EH40" s="1">
        <v>-1</v>
      </c>
      <c r="EI40" s="1">
        <v>-1</v>
      </c>
      <c r="EJ40" s="1">
        <v>0</v>
      </c>
      <c r="EK40" s="1">
        <v>18</v>
      </c>
      <c r="EL40" s="1">
        <v>-1</v>
      </c>
      <c r="EM40" s="1">
        <v>1</v>
      </c>
      <c r="EN40" s="1">
        <f t="shared" si="24"/>
        <v>0</v>
      </c>
      <c r="EO40" s="1">
        <f t="shared" si="24"/>
        <v>4.5</v>
      </c>
      <c r="EP40" s="1">
        <f t="shared" si="25"/>
        <v>0</v>
      </c>
      <c r="EQ40" s="1">
        <f t="shared" si="25"/>
        <v>20.25</v>
      </c>
      <c r="ER40" s="1">
        <f t="shared" si="26"/>
        <v>20.25</v>
      </c>
      <c r="ES40" s="1">
        <f t="shared" si="27"/>
        <v>4.5</v>
      </c>
      <c r="ET40"/>
      <c r="EU40"/>
      <c r="EV40"/>
      <c r="EW40"/>
      <c r="EX40"/>
      <c r="FJ40" s="10">
        <f t="shared" si="28"/>
        <v>0</v>
      </c>
      <c r="FK40" s="10">
        <f t="shared" si="28"/>
        <v>0</v>
      </c>
      <c r="FL40" s="10">
        <f t="shared" si="29"/>
        <v>0</v>
      </c>
      <c r="FM40" s="10">
        <f t="shared" si="29"/>
        <v>0</v>
      </c>
      <c r="FN40" s="10">
        <f t="shared" si="30"/>
        <v>0</v>
      </c>
      <c r="FO40" s="10">
        <f t="shared" si="31"/>
        <v>0</v>
      </c>
      <c r="FP40"/>
      <c r="FQ40"/>
      <c r="FR40"/>
      <c r="FS40"/>
      <c r="FT40"/>
    </row>
    <row r="41" spans="1:176" x14ac:dyDescent="0.35">
      <c r="A41">
        <v>71.399000000000001</v>
      </c>
      <c r="B41">
        <v>284.3</v>
      </c>
      <c r="C41">
        <v>74.599999999999994</v>
      </c>
      <c r="D41">
        <v>-1</v>
      </c>
      <c r="E41">
        <v>-1</v>
      </c>
      <c r="F41">
        <v>-1</v>
      </c>
      <c r="G41">
        <v>-1</v>
      </c>
      <c r="H41">
        <v>0</v>
      </c>
      <c r="I41">
        <v>16</v>
      </c>
      <c r="J41">
        <v>-1</v>
      </c>
      <c r="K41">
        <v>1</v>
      </c>
      <c r="L41" s="26">
        <f t="shared" si="0"/>
        <v>12.800000000000011</v>
      </c>
      <c r="M41" s="26">
        <f t="shared" si="0"/>
        <v>36.099999999999994</v>
      </c>
      <c r="N41" s="26">
        <f t="shared" si="1"/>
        <v>163.84000000000029</v>
      </c>
      <c r="O41" s="26">
        <f t="shared" si="1"/>
        <v>1303.2099999999996</v>
      </c>
      <c r="P41" s="26">
        <f t="shared" si="2"/>
        <v>1467.05</v>
      </c>
      <c r="Q41" s="26">
        <f t="shared" si="3"/>
        <v>38.302088715891202</v>
      </c>
      <c r="W41">
        <v>67.462999999999994</v>
      </c>
      <c r="X41">
        <v>272.39999999999998</v>
      </c>
      <c r="Y41">
        <v>63.9</v>
      </c>
      <c r="Z41">
        <v>-1</v>
      </c>
      <c r="AA41">
        <v>-1</v>
      </c>
      <c r="AB41">
        <v>-1</v>
      </c>
      <c r="AC41">
        <v>-1</v>
      </c>
      <c r="AD41">
        <v>0</v>
      </c>
      <c r="AE41">
        <v>16</v>
      </c>
      <c r="AF41">
        <v>-1</v>
      </c>
      <c r="AG41">
        <v>1</v>
      </c>
      <c r="AH41" s="10">
        <f t="shared" si="4"/>
        <v>-2.4000000000000341</v>
      </c>
      <c r="AI41" s="10">
        <f t="shared" si="4"/>
        <v>8.5</v>
      </c>
      <c r="AJ41" s="10">
        <f t="shared" si="5"/>
        <v>5.7600000000001641</v>
      </c>
      <c r="AK41" s="10">
        <f t="shared" si="5"/>
        <v>72.25</v>
      </c>
      <c r="AL41" s="10">
        <f t="shared" si="6"/>
        <v>78.010000000000161</v>
      </c>
      <c r="AM41" s="10">
        <f t="shared" si="7"/>
        <v>8.8323269867006253</v>
      </c>
      <c r="AN41"/>
      <c r="AO41"/>
      <c r="AP41"/>
      <c r="AQ41"/>
      <c r="AR41"/>
      <c r="AS41">
        <v>74.209000000000003</v>
      </c>
      <c r="AT41">
        <v>24.5</v>
      </c>
      <c r="AU41">
        <v>83.5</v>
      </c>
      <c r="AV41">
        <v>-1</v>
      </c>
      <c r="AW41">
        <v>-1</v>
      </c>
      <c r="AX41">
        <v>-1</v>
      </c>
      <c r="AY41">
        <v>-1</v>
      </c>
      <c r="AZ41">
        <v>0</v>
      </c>
      <c r="BA41">
        <v>16</v>
      </c>
      <c r="BB41">
        <v>-1</v>
      </c>
      <c r="BC41">
        <v>1</v>
      </c>
      <c r="BD41" s="1">
        <f t="shared" si="8"/>
        <v>0</v>
      </c>
      <c r="BE41" s="1">
        <f t="shared" si="8"/>
        <v>30.5</v>
      </c>
      <c r="BF41" s="1">
        <f t="shared" si="9"/>
        <v>0</v>
      </c>
      <c r="BG41" s="1">
        <f t="shared" si="9"/>
        <v>930.25</v>
      </c>
      <c r="BH41" s="1">
        <f t="shared" si="10"/>
        <v>930.25</v>
      </c>
      <c r="BI41" s="1">
        <f t="shared" si="11"/>
        <v>30.5</v>
      </c>
      <c r="BJ41"/>
      <c r="BK41"/>
      <c r="BL41"/>
      <c r="BM41"/>
      <c r="BN41"/>
      <c r="BO41">
        <v>71.935000000000002</v>
      </c>
      <c r="BP41">
        <v>27.6</v>
      </c>
      <c r="BQ41">
        <v>68.099999999999994</v>
      </c>
      <c r="BR41">
        <v>15.4</v>
      </c>
      <c r="BS41">
        <v>57.4</v>
      </c>
      <c r="BT41">
        <v>16.2</v>
      </c>
      <c r="BU41">
        <v>1</v>
      </c>
      <c r="BV41">
        <v>1</v>
      </c>
      <c r="BW41">
        <v>19</v>
      </c>
      <c r="BX41">
        <v>1</v>
      </c>
      <c r="BY41">
        <v>1</v>
      </c>
      <c r="BZ41" s="10">
        <f t="shared" si="12"/>
        <v>12.200000000000001</v>
      </c>
      <c r="CA41" s="10">
        <f t="shared" si="12"/>
        <v>10.699999999999996</v>
      </c>
      <c r="CB41" s="10">
        <f t="shared" si="13"/>
        <v>148.84000000000003</v>
      </c>
      <c r="CC41" s="10">
        <f t="shared" si="13"/>
        <v>114.48999999999991</v>
      </c>
      <c r="CD41" s="10">
        <f t="shared" si="14"/>
        <v>263.32999999999993</v>
      </c>
      <c r="CE41" s="10">
        <f t="shared" si="15"/>
        <v>16.227445886522005</v>
      </c>
      <c r="CK41">
        <v>69.052999999999997</v>
      </c>
      <c r="CL41">
        <v>24.5</v>
      </c>
      <c r="CM41">
        <v>48.8</v>
      </c>
      <c r="CN41">
        <v>-1</v>
      </c>
      <c r="CO41">
        <v>-1</v>
      </c>
      <c r="CP41">
        <v>-1</v>
      </c>
      <c r="CQ41">
        <v>-1</v>
      </c>
      <c r="CR41">
        <v>0</v>
      </c>
      <c r="CS41">
        <v>19</v>
      </c>
      <c r="CT41">
        <v>-1</v>
      </c>
      <c r="CU41">
        <v>1</v>
      </c>
      <c r="CV41" s="1">
        <f t="shared" si="16"/>
        <v>-50.599999999999994</v>
      </c>
      <c r="CW41" s="1">
        <f t="shared" si="16"/>
        <v>13.599999999999994</v>
      </c>
      <c r="CX41" s="1">
        <f t="shared" si="17"/>
        <v>2560.3599999999992</v>
      </c>
      <c r="CY41" s="1">
        <f t="shared" si="17"/>
        <v>184.95999999999984</v>
      </c>
      <c r="CZ41" s="1">
        <f t="shared" si="18"/>
        <v>2745.3199999999993</v>
      </c>
      <c r="DA41" s="1">
        <f t="shared" si="19"/>
        <v>52.395801358505807</v>
      </c>
      <c r="DB41"/>
      <c r="DC41"/>
      <c r="DD41"/>
      <c r="DE41"/>
      <c r="DF41"/>
      <c r="DG41">
        <v>74.564999999999998</v>
      </c>
      <c r="DH41">
        <v>29.2</v>
      </c>
      <c r="DI41">
        <v>59.7</v>
      </c>
      <c r="DJ41">
        <v>-1</v>
      </c>
      <c r="DK41">
        <v>-1</v>
      </c>
      <c r="DL41">
        <v>-1</v>
      </c>
      <c r="DM41">
        <v>-1</v>
      </c>
      <c r="DN41">
        <v>0</v>
      </c>
      <c r="DO41">
        <v>19</v>
      </c>
      <c r="DP41">
        <v>-1</v>
      </c>
      <c r="DQ41">
        <v>1</v>
      </c>
      <c r="DR41" s="10">
        <f t="shared" si="20"/>
        <v>-10.7</v>
      </c>
      <c r="DS41" s="10">
        <f t="shared" si="20"/>
        <v>-0.59999999999999432</v>
      </c>
      <c r="DT41" s="10">
        <f t="shared" si="21"/>
        <v>114.48999999999998</v>
      </c>
      <c r="DU41" s="10">
        <f t="shared" si="21"/>
        <v>0.35999999999999316</v>
      </c>
      <c r="DV41" s="10">
        <f t="shared" si="22"/>
        <v>114.84999999999998</v>
      </c>
      <c r="DW41" s="10">
        <f t="shared" si="23"/>
        <v>10.716809226630843</v>
      </c>
      <c r="DX41"/>
      <c r="DY41"/>
      <c r="DZ41"/>
      <c r="EA41"/>
      <c r="EB41"/>
      <c r="EC41" s="1">
        <v>71.765000000000001</v>
      </c>
      <c r="ED41" s="1">
        <v>47.5</v>
      </c>
      <c r="EE41" s="1">
        <v>75.7</v>
      </c>
      <c r="EF41" s="1">
        <v>57</v>
      </c>
      <c r="EG41" s="1">
        <v>81.3</v>
      </c>
      <c r="EH41" s="1">
        <v>11</v>
      </c>
      <c r="EI41" s="1">
        <v>1</v>
      </c>
      <c r="EJ41" s="1">
        <v>1</v>
      </c>
      <c r="EK41" s="1">
        <v>19</v>
      </c>
      <c r="EL41" s="1">
        <v>1</v>
      </c>
      <c r="EM41" s="1">
        <v>1</v>
      </c>
      <c r="EN41" s="1">
        <f t="shared" si="24"/>
        <v>-9.5</v>
      </c>
      <c r="EO41" s="1">
        <f t="shared" si="24"/>
        <v>-5.5999999999999943</v>
      </c>
      <c r="EP41" s="1">
        <f t="shared" si="25"/>
        <v>90.25</v>
      </c>
      <c r="EQ41" s="1">
        <f t="shared" si="25"/>
        <v>31.359999999999935</v>
      </c>
      <c r="ER41" s="1">
        <f t="shared" si="26"/>
        <v>121.60999999999993</v>
      </c>
      <c r="ES41" s="1">
        <f t="shared" si="27"/>
        <v>11.027692415006864</v>
      </c>
      <c r="ET41"/>
      <c r="EU41"/>
      <c r="EV41"/>
      <c r="EW41"/>
      <c r="EX41"/>
      <c r="FJ41" s="10">
        <f t="shared" si="28"/>
        <v>0</v>
      </c>
      <c r="FK41" s="10">
        <f t="shared" si="28"/>
        <v>0</v>
      </c>
      <c r="FL41" s="10">
        <f t="shared" si="29"/>
        <v>0</v>
      </c>
      <c r="FM41" s="10">
        <f t="shared" si="29"/>
        <v>0</v>
      </c>
      <c r="FN41" s="10">
        <f t="shared" si="30"/>
        <v>0</v>
      </c>
      <c r="FO41" s="10">
        <f t="shared" si="31"/>
        <v>0</v>
      </c>
      <c r="FP41"/>
      <c r="FQ41"/>
      <c r="FR41"/>
      <c r="FS41"/>
      <c r="FT41"/>
    </row>
    <row r="42" spans="1:176" x14ac:dyDescent="0.35">
      <c r="A42">
        <v>71.775000000000006</v>
      </c>
      <c r="B42">
        <v>275</v>
      </c>
      <c r="C42">
        <v>53.2</v>
      </c>
      <c r="D42">
        <v>284.3</v>
      </c>
      <c r="E42">
        <v>74.599999999999994</v>
      </c>
      <c r="F42">
        <v>23.3</v>
      </c>
      <c r="G42">
        <v>1</v>
      </c>
      <c r="H42">
        <v>1</v>
      </c>
      <c r="I42">
        <v>17</v>
      </c>
      <c r="J42">
        <v>1</v>
      </c>
      <c r="K42">
        <v>1</v>
      </c>
      <c r="L42" s="26">
        <f t="shared" si="0"/>
        <v>-9.3000000000000114</v>
      </c>
      <c r="M42" s="26">
        <f t="shared" si="0"/>
        <v>-21.399999999999991</v>
      </c>
      <c r="N42" s="26">
        <f t="shared" si="1"/>
        <v>86.490000000000208</v>
      </c>
      <c r="O42" s="26">
        <f t="shared" si="1"/>
        <v>457.95999999999964</v>
      </c>
      <c r="P42" s="26">
        <f t="shared" si="2"/>
        <v>544.44999999999982</v>
      </c>
      <c r="Q42" s="26">
        <f t="shared" si="3"/>
        <v>23.333452380648687</v>
      </c>
      <c r="W42">
        <v>67.838999999999999</v>
      </c>
      <c r="X42">
        <v>267.89999999999998</v>
      </c>
      <c r="Y42">
        <v>35.6</v>
      </c>
      <c r="Z42">
        <v>272.39999999999998</v>
      </c>
      <c r="AA42">
        <v>63.9</v>
      </c>
      <c r="AB42">
        <v>28.6</v>
      </c>
      <c r="AC42">
        <v>1</v>
      </c>
      <c r="AD42">
        <v>1</v>
      </c>
      <c r="AE42">
        <v>17</v>
      </c>
      <c r="AF42">
        <v>1</v>
      </c>
      <c r="AG42">
        <v>1</v>
      </c>
      <c r="AH42" s="10">
        <f t="shared" si="4"/>
        <v>-4.5</v>
      </c>
      <c r="AI42" s="10">
        <f t="shared" si="4"/>
        <v>-28.299999999999997</v>
      </c>
      <c r="AJ42" s="10">
        <f t="shared" si="5"/>
        <v>20.25</v>
      </c>
      <c r="AK42" s="10">
        <f t="shared" si="5"/>
        <v>800.88999999999987</v>
      </c>
      <c r="AL42" s="10">
        <f t="shared" si="6"/>
        <v>821.13999999999987</v>
      </c>
      <c r="AM42" s="10">
        <f t="shared" si="7"/>
        <v>28.655540476494242</v>
      </c>
      <c r="AN42"/>
      <c r="AO42"/>
      <c r="AP42"/>
      <c r="AQ42"/>
      <c r="AR42"/>
      <c r="AS42">
        <v>74.944999999999993</v>
      </c>
      <c r="AT42">
        <v>39.4</v>
      </c>
      <c r="AU42">
        <v>61.7</v>
      </c>
      <c r="AV42">
        <v>24.5</v>
      </c>
      <c r="AW42">
        <v>83.5</v>
      </c>
      <c r="AX42">
        <v>26.5</v>
      </c>
      <c r="AY42">
        <v>1</v>
      </c>
      <c r="AZ42">
        <v>1</v>
      </c>
      <c r="BA42">
        <v>17</v>
      </c>
      <c r="BB42">
        <v>1</v>
      </c>
      <c r="BC42">
        <v>1</v>
      </c>
      <c r="BD42" s="1">
        <f t="shared" si="8"/>
        <v>14.899999999999999</v>
      </c>
      <c r="BE42" s="1">
        <f t="shared" si="8"/>
        <v>-21.799999999999997</v>
      </c>
      <c r="BF42" s="1">
        <f t="shared" si="9"/>
        <v>222.00999999999996</v>
      </c>
      <c r="BG42" s="1">
        <f t="shared" si="9"/>
        <v>475.2399999999999</v>
      </c>
      <c r="BH42" s="1">
        <f t="shared" si="10"/>
        <v>697.24999999999989</v>
      </c>
      <c r="BI42" s="1">
        <f t="shared" si="11"/>
        <v>26.405491853021786</v>
      </c>
      <c r="BJ42"/>
      <c r="BK42"/>
      <c r="BL42"/>
      <c r="BM42"/>
      <c r="BN42"/>
      <c r="BO42">
        <v>74.950999999999993</v>
      </c>
      <c r="BP42">
        <v>29.2</v>
      </c>
      <c r="BQ42">
        <v>53.9</v>
      </c>
      <c r="BR42">
        <v>-1</v>
      </c>
      <c r="BS42">
        <v>-1</v>
      </c>
      <c r="BT42">
        <v>-1</v>
      </c>
      <c r="BU42">
        <v>-1</v>
      </c>
      <c r="BV42">
        <v>0</v>
      </c>
      <c r="BW42">
        <v>19</v>
      </c>
      <c r="BX42">
        <v>-1</v>
      </c>
      <c r="BY42">
        <v>1</v>
      </c>
      <c r="BZ42" s="10">
        <f t="shared" si="12"/>
        <v>1.5999999999999979</v>
      </c>
      <c r="CA42" s="10">
        <f t="shared" si="12"/>
        <v>-14.199999999999996</v>
      </c>
      <c r="CB42" s="10">
        <f t="shared" si="13"/>
        <v>2.5599999999999934</v>
      </c>
      <c r="CC42" s="10">
        <f t="shared" si="13"/>
        <v>201.63999999999987</v>
      </c>
      <c r="CD42" s="10">
        <f t="shared" si="14"/>
        <v>204.19999999999987</v>
      </c>
      <c r="CE42" s="10">
        <f t="shared" si="15"/>
        <v>14.289856542316997</v>
      </c>
      <c r="CK42">
        <v>70.284999999999997</v>
      </c>
      <c r="CL42">
        <v>52.3</v>
      </c>
      <c r="CM42">
        <v>68.099999999999994</v>
      </c>
      <c r="CN42">
        <v>24.5</v>
      </c>
      <c r="CO42">
        <v>48.8</v>
      </c>
      <c r="CP42">
        <v>33.9</v>
      </c>
      <c r="CQ42">
        <v>1</v>
      </c>
      <c r="CR42">
        <v>1</v>
      </c>
      <c r="CS42">
        <v>20</v>
      </c>
      <c r="CT42">
        <v>1</v>
      </c>
      <c r="CU42">
        <v>1</v>
      </c>
      <c r="CV42" s="1">
        <f t="shared" si="16"/>
        <v>27.799999999999997</v>
      </c>
      <c r="CW42" s="1">
        <f t="shared" si="16"/>
        <v>19.299999999999997</v>
      </c>
      <c r="CX42" s="1">
        <f t="shared" si="17"/>
        <v>772.8399999999998</v>
      </c>
      <c r="CY42" s="1">
        <f t="shared" si="17"/>
        <v>372.4899999999999</v>
      </c>
      <c r="CZ42" s="1">
        <f t="shared" si="18"/>
        <v>1145.3299999999997</v>
      </c>
      <c r="DA42" s="1">
        <f t="shared" si="19"/>
        <v>33.842724476613874</v>
      </c>
      <c r="DB42"/>
      <c r="DC42"/>
      <c r="DD42"/>
      <c r="DE42"/>
      <c r="DF42"/>
      <c r="DG42">
        <v>74.956999999999994</v>
      </c>
      <c r="DH42">
        <v>33.700000000000003</v>
      </c>
      <c r="DI42">
        <v>61</v>
      </c>
      <c r="DJ42">
        <v>29.2</v>
      </c>
      <c r="DK42">
        <v>59.7</v>
      </c>
      <c r="DL42">
        <v>4.7</v>
      </c>
      <c r="DM42">
        <v>1</v>
      </c>
      <c r="DN42">
        <v>1</v>
      </c>
      <c r="DO42">
        <v>20</v>
      </c>
      <c r="DP42">
        <v>1</v>
      </c>
      <c r="DQ42">
        <v>1</v>
      </c>
      <c r="DR42" s="10">
        <f t="shared" si="20"/>
        <v>4.5000000000000036</v>
      </c>
      <c r="DS42" s="10">
        <f t="shared" si="20"/>
        <v>1.2999999999999972</v>
      </c>
      <c r="DT42" s="10">
        <f t="shared" si="21"/>
        <v>20.250000000000032</v>
      </c>
      <c r="DU42" s="10">
        <f t="shared" si="21"/>
        <v>1.6899999999999926</v>
      </c>
      <c r="DV42" s="10">
        <f t="shared" si="22"/>
        <v>21.940000000000026</v>
      </c>
      <c r="DW42" s="10">
        <f t="shared" si="23"/>
        <v>4.6840153714521504</v>
      </c>
      <c r="DX42"/>
      <c r="DY42"/>
      <c r="DZ42"/>
      <c r="EA42"/>
      <c r="EB42"/>
      <c r="EC42" s="1">
        <v>74.197000000000003</v>
      </c>
      <c r="ED42" s="1">
        <v>43</v>
      </c>
      <c r="EE42" s="1">
        <v>63.9</v>
      </c>
      <c r="EF42" s="1">
        <v>-1</v>
      </c>
      <c r="EG42" s="1">
        <v>-1</v>
      </c>
      <c r="EH42" s="1">
        <v>-1</v>
      </c>
      <c r="EI42" s="1">
        <v>-1</v>
      </c>
      <c r="EJ42" s="1">
        <v>0</v>
      </c>
      <c r="EK42" s="1">
        <v>19</v>
      </c>
      <c r="EL42" s="1">
        <v>-1</v>
      </c>
      <c r="EM42" s="1">
        <v>1</v>
      </c>
      <c r="EN42" s="1">
        <f t="shared" si="24"/>
        <v>-4.5</v>
      </c>
      <c r="EO42" s="1">
        <f t="shared" si="24"/>
        <v>-11.800000000000004</v>
      </c>
      <c r="EP42" s="1">
        <f t="shared" si="25"/>
        <v>20.25</v>
      </c>
      <c r="EQ42" s="1">
        <f t="shared" si="25"/>
        <v>139.24000000000009</v>
      </c>
      <c r="ER42" s="1">
        <f t="shared" si="26"/>
        <v>159.49000000000009</v>
      </c>
      <c r="ES42" s="1">
        <f t="shared" si="27"/>
        <v>12.628935030318276</v>
      </c>
      <c r="ET42"/>
      <c r="EU42"/>
      <c r="EV42"/>
      <c r="EW42"/>
      <c r="EX42"/>
      <c r="FJ42" s="10">
        <f t="shared" si="28"/>
        <v>0</v>
      </c>
      <c r="FK42" s="10">
        <f t="shared" si="28"/>
        <v>0</v>
      </c>
      <c r="FL42" s="10">
        <f t="shared" si="29"/>
        <v>0</v>
      </c>
      <c r="FM42" s="10">
        <f t="shared" si="29"/>
        <v>0</v>
      </c>
      <c r="FN42" s="10">
        <f t="shared" si="30"/>
        <v>0</v>
      </c>
      <c r="FO42" s="10">
        <f t="shared" si="31"/>
        <v>0</v>
      </c>
      <c r="FP42"/>
      <c r="FQ42"/>
      <c r="FR42"/>
      <c r="FS42"/>
      <c r="FT42"/>
    </row>
    <row r="43" spans="1:176" x14ac:dyDescent="0.35">
      <c r="A43">
        <v>74.703000000000003</v>
      </c>
      <c r="B43">
        <v>258.89999999999998</v>
      </c>
      <c r="C43">
        <v>37.6</v>
      </c>
      <c r="D43">
        <v>-1</v>
      </c>
      <c r="E43">
        <v>-1</v>
      </c>
      <c r="F43">
        <v>-1</v>
      </c>
      <c r="G43">
        <v>-1</v>
      </c>
      <c r="H43">
        <v>0</v>
      </c>
      <c r="I43">
        <v>17</v>
      </c>
      <c r="J43">
        <v>-1</v>
      </c>
      <c r="K43">
        <v>1</v>
      </c>
      <c r="L43" s="26">
        <f t="shared" si="0"/>
        <v>-16.100000000000023</v>
      </c>
      <c r="M43" s="26">
        <f t="shared" si="0"/>
        <v>-15.600000000000001</v>
      </c>
      <c r="N43" s="26">
        <f t="shared" si="1"/>
        <v>259.21000000000072</v>
      </c>
      <c r="O43" s="26">
        <f t="shared" si="1"/>
        <v>243.36000000000004</v>
      </c>
      <c r="P43" s="26">
        <f t="shared" si="2"/>
        <v>502.57000000000073</v>
      </c>
      <c r="Q43" s="26">
        <f t="shared" si="3"/>
        <v>22.418073066166965</v>
      </c>
      <c r="W43">
        <v>70.382999999999996</v>
      </c>
      <c r="X43">
        <v>281.39999999999998</v>
      </c>
      <c r="Y43">
        <v>57.4</v>
      </c>
      <c r="Z43">
        <v>-1</v>
      </c>
      <c r="AA43">
        <v>-1</v>
      </c>
      <c r="AB43">
        <v>-1</v>
      </c>
      <c r="AC43">
        <v>-1</v>
      </c>
      <c r="AD43">
        <v>0</v>
      </c>
      <c r="AE43">
        <v>17</v>
      </c>
      <c r="AF43">
        <v>-1</v>
      </c>
      <c r="AG43">
        <v>1</v>
      </c>
      <c r="AH43" s="10">
        <f t="shared" si="4"/>
        <v>13.5</v>
      </c>
      <c r="AI43" s="10">
        <f t="shared" si="4"/>
        <v>21.799999999999997</v>
      </c>
      <c r="AJ43" s="10">
        <f t="shared" si="5"/>
        <v>182.25</v>
      </c>
      <c r="AK43" s="10">
        <f t="shared" si="5"/>
        <v>475.2399999999999</v>
      </c>
      <c r="AL43" s="10">
        <f t="shared" si="6"/>
        <v>657.4899999999999</v>
      </c>
      <c r="AM43" s="10">
        <f t="shared" si="7"/>
        <v>25.641567814780746</v>
      </c>
      <c r="AN43"/>
      <c r="AO43"/>
      <c r="AP43"/>
      <c r="AQ43"/>
      <c r="AR43"/>
      <c r="AS43">
        <v>78.417000000000002</v>
      </c>
      <c r="AT43">
        <v>24.5</v>
      </c>
      <c r="AU43">
        <v>35.6</v>
      </c>
      <c r="AV43">
        <v>-1</v>
      </c>
      <c r="AW43">
        <v>-1</v>
      </c>
      <c r="AX43">
        <v>-1</v>
      </c>
      <c r="AY43">
        <v>-1</v>
      </c>
      <c r="AZ43">
        <v>0</v>
      </c>
      <c r="BA43">
        <v>17</v>
      </c>
      <c r="BB43">
        <v>-1</v>
      </c>
      <c r="BC43">
        <v>1</v>
      </c>
      <c r="BD43" s="1">
        <f t="shared" si="8"/>
        <v>-14.899999999999999</v>
      </c>
      <c r="BE43" s="1">
        <f t="shared" si="8"/>
        <v>-26.1</v>
      </c>
      <c r="BF43" s="1">
        <f t="shared" si="9"/>
        <v>222.00999999999996</v>
      </c>
      <c r="BG43" s="1">
        <f t="shared" si="9"/>
        <v>681.21</v>
      </c>
      <c r="BH43" s="1">
        <f t="shared" si="10"/>
        <v>903.22</v>
      </c>
      <c r="BI43" s="1">
        <f t="shared" si="11"/>
        <v>30.053618750493261</v>
      </c>
      <c r="BJ43"/>
      <c r="BK43"/>
      <c r="BL43"/>
      <c r="BM43"/>
      <c r="BN43"/>
      <c r="BO43">
        <v>75.63</v>
      </c>
      <c r="BP43">
        <v>33.700000000000003</v>
      </c>
      <c r="BQ43">
        <v>53.7</v>
      </c>
      <c r="BR43">
        <v>29.2</v>
      </c>
      <c r="BS43">
        <v>53.9</v>
      </c>
      <c r="BT43">
        <v>4.5</v>
      </c>
      <c r="BU43">
        <v>1</v>
      </c>
      <c r="BV43">
        <v>1</v>
      </c>
      <c r="BW43">
        <v>20</v>
      </c>
      <c r="BX43">
        <v>1</v>
      </c>
      <c r="BY43">
        <v>1</v>
      </c>
      <c r="BZ43" s="10">
        <f t="shared" si="12"/>
        <v>4.5000000000000036</v>
      </c>
      <c r="CA43" s="10">
        <f t="shared" si="12"/>
        <v>-0.19999999999999574</v>
      </c>
      <c r="CB43" s="10">
        <f t="shared" si="13"/>
        <v>20.250000000000032</v>
      </c>
      <c r="CC43" s="10">
        <f t="shared" si="13"/>
        <v>3.9999999999998294E-2</v>
      </c>
      <c r="CD43" s="10">
        <f t="shared" si="14"/>
        <v>20.290000000000031</v>
      </c>
      <c r="CE43" s="10">
        <f t="shared" si="15"/>
        <v>4.5044422518220868</v>
      </c>
      <c r="CK43">
        <v>72.933000000000007</v>
      </c>
      <c r="CL43">
        <v>29.2</v>
      </c>
      <c r="CM43">
        <v>67.2</v>
      </c>
      <c r="CN43">
        <v>-1</v>
      </c>
      <c r="CO43">
        <v>-1</v>
      </c>
      <c r="CP43">
        <v>-1</v>
      </c>
      <c r="CQ43">
        <v>-1</v>
      </c>
      <c r="CR43">
        <v>0</v>
      </c>
      <c r="CS43">
        <v>20</v>
      </c>
      <c r="CT43">
        <v>-1</v>
      </c>
      <c r="CU43">
        <v>1</v>
      </c>
      <c r="CV43" s="1">
        <f t="shared" si="16"/>
        <v>-23.099999999999998</v>
      </c>
      <c r="CW43" s="1">
        <f t="shared" si="16"/>
        <v>-0.89999999999999147</v>
      </c>
      <c r="CX43" s="1">
        <f t="shared" si="17"/>
        <v>533.6099999999999</v>
      </c>
      <c r="CY43" s="1">
        <f t="shared" si="17"/>
        <v>0.80999999999998462</v>
      </c>
      <c r="CZ43" s="1">
        <f t="shared" si="18"/>
        <v>534.41999999999985</v>
      </c>
      <c r="DA43" s="1">
        <f t="shared" si="19"/>
        <v>23.117525819170179</v>
      </c>
      <c r="DB43"/>
      <c r="DC43"/>
      <c r="DD43"/>
      <c r="DE43"/>
      <c r="DF43"/>
      <c r="DG43">
        <v>77.557000000000002</v>
      </c>
      <c r="DH43">
        <v>43</v>
      </c>
      <c r="DI43">
        <v>81.3</v>
      </c>
      <c r="DJ43">
        <v>-1</v>
      </c>
      <c r="DK43">
        <v>-1</v>
      </c>
      <c r="DL43">
        <v>-1</v>
      </c>
      <c r="DM43">
        <v>-1</v>
      </c>
      <c r="DN43">
        <v>0</v>
      </c>
      <c r="DO43">
        <v>20</v>
      </c>
      <c r="DP43">
        <v>-1</v>
      </c>
      <c r="DQ43">
        <v>1</v>
      </c>
      <c r="DR43" s="10">
        <f t="shared" si="20"/>
        <v>9.2999999999999972</v>
      </c>
      <c r="DS43" s="10">
        <f t="shared" si="20"/>
        <v>20.299999999999997</v>
      </c>
      <c r="DT43" s="10">
        <f t="shared" si="21"/>
        <v>86.489999999999952</v>
      </c>
      <c r="DU43" s="10">
        <f t="shared" si="21"/>
        <v>412.08999999999986</v>
      </c>
      <c r="DV43" s="10">
        <f t="shared" si="22"/>
        <v>498.57999999999981</v>
      </c>
      <c r="DW43" s="10">
        <f t="shared" si="23"/>
        <v>22.328905033610578</v>
      </c>
      <c r="DX43"/>
      <c r="DY43"/>
      <c r="DZ43"/>
      <c r="EA43"/>
      <c r="EB43"/>
      <c r="EC43" s="1">
        <v>76.004000000000005</v>
      </c>
      <c r="ED43" s="1">
        <v>43</v>
      </c>
      <c r="EE43" s="1">
        <v>68.099999999999994</v>
      </c>
      <c r="EF43" s="1">
        <v>43</v>
      </c>
      <c r="EG43" s="1">
        <v>63.9</v>
      </c>
      <c r="EH43" s="1">
        <v>4.2</v>
      </c>
      <c r="EI43" s="1">
        <v>1</v>
      </c>
      <c r="EJ43" s="1">
        <v>1</v>
      </c>
      <c r="EK43" s="1">
        <v>20</v>
      </c>
      <c r="EL43" s="1">
        <v>1</v>
      </c>
      <c r="EM43" s="1">
        <v>1</v>
      </c>
      <c r="EN43" s="1">
        <f t="shared" si="24"/>
        <v>0</v>
      </c>
      <c r="EO43" s="1">
        <f t="shared" si="24"/>
        <v>4.1999999999999957</v>
      </c>
      <c r="EP43" s="1">
        <f t="shared" si="25"/>
        <v>0</v>
      </c>
      <c r="EQ43" s="1">
        <f t="shared" si="25"/>
        <v>17.639999999999965</v>
      </c>
      <c r="ER43" s="1">
        <f t="shared" si="26"/>
        <v>17.639999999999965</v>
      </c>
      <c r="ES43" s="1">
        <f t="shared" si="27"/>
        <v>4.1999999999999957</v>
      </c>
      <c r="ET43"/>
      <c r="EU43"/>
      <c r="EV43"/>
      <c r="EW43"/>
      <c r="EX43"/>
      <c r="FJ43" s="10">
        <f t="shared" si="28"/>
        <v>0</v>
      </c>
      <c r="FK43" s="10">
        <f t="shared" si="28"/>
        <v>0</v>
      </c>
      <c r="FL43" s="10">
        <f t="shared" si="29"/>
        <v>0</v>
      </c>
      <c r="FM43" s="10">
        <f t="shared" si="29"/>
        <v>0</v>
      </c>
      <c r="FN43" s="10">
        <f t="shared" si="30"/>
        <v>0</v>
      </c>
      <c r="FO43" s="10">
        <f t="shared" si="31"/>
        <v>0</v>
      </c>
      <c r="FP43"/>
      <c r="FQ43"/>
      <c r="FR43"/>
      <c r="FS43"/>
      <c r="FT43"/>
    </row>
    <row r="44" spans="1:176" x14ac:dyDescent="0.35">
      <c r="A44">
        <v>75.534999999999997</v>
      </c>
      <c r="B44">
        <v>232.3</v>
      </c>
      <c r="C44">
        <v>20.7</v>
      </c>
      <c r="D44">
        <v>258.89999999999998</v>
      </c>
      <c r="E44">
        <v>37.6</v>
      </c>
      <c r="F44">
        <v>31.5</v>
      </c>
      <c r="G44">
        <v>1</v>
      </c>
      <c r="H44">
        <v>1</v>
      </c>
      <c r="I44">
        <v>18</v>
      </c>
      <c r="J44">
        <v>1</v>
      </c>
      <c r="K44">
        <v>1</v>
      </c>
      <c r="L44" s="26">
        <f t="shared" si="0"/>
        <v>-26.599999999999966</v>
      </c>
      <c r="M44" s="26">
        <f t="shared" si="0"/>
        <v>-16.900000000000002</v>
      </c>
      <c r="N44" s="26">
        <f t="shared" si="1"/>
        <v>707.55999999999824</v>
      </c>
      <c r="O44" s="26">
        <f t="shared" si="1"/>
        <v>285.61000000000007</v>
      </c>
      <c r="P44" s="26">
        <f t="shared" si="2"/>
        <v>993.16999999999825</v>
      </c>
      <c r="Q44" s="26">
        <f t="shared" si="3"/>
        <v>31.514599791207857</v>
      </c>
      <c r="W44">
        <v>70.783000000000001</v>
      </c>
      <c r="X44">
        <v>272.39999999999998</v>
      </c>
      <c r="Y44">
        <v>57.7</v>
      </c>
      <c r="Z44">
        <v>281.39999999999998</v>
      </c>
      <c r="AA44">
        <v>57.4</v>
      </c>
      <c r="AB44">
        <v>9</v>
      </c>
      <c r="AC44">
        <v>1</v>
      </c>
      <c r="AD44">
        <v>1</v>
      </c>
      <c r="AE44">
        <v>18</v>
      </c>
      <c r="AF44">
        <v>1</v>
      </c>
      <c r="AG44">
        <v>1</v>
      </c>
      <c r="AH44" s="10">
        <f t="shared" si="4"/>
        <v>-9</v>
      </c>
      <c r="AI44" s="10">
        <f t="shared" si="4"/>
        <v>0.30000000000000426</v>
      </c>
      <c r="AJ44" s="10">
        <f t="shared" si="5"/>
        <v>81</v>
      </c>
      <c r="AK44" s="10">
        <f t="shared" si="5"/>
        <v>9.0000000000002564E-2</v>
      </c>
      <c r="AL44" s="10">
        <f t="shared" si="6"/>
        <v>81.09</v>
      </c>
      <c r="AM44" s="10">
        <f t="shared" si="7"/>
        <v>9.004998611882181</v>
      </c>
      <c r="AN44"/>
      <c r="AO44"/>
      <c r="AP44"/>
      <c r="AQ44"/>
      <c r="AR44"/>
      <c r="AS44">
        <v>79.081000000000003</v>
      </c>
      <c r="AT44">
        <v>29.2</v>
      </c>
      <c r="AU44">
        <v>51</v>
      </c>
      <c r="AV44">
        <v>24.5</v>
      </c>
      <c r="AW44">
        <v>35.6</v>
      </c>
      <c r="AX44">
        <v>16.100000000000001</v>
      </c>
      <c r="AY44">
        <v>1</v>
      </c>
      <c r="AZ44">
        <v>1</v>
      </c>
      <c r="BA44">
        <v>18</v>
      </c>
      <c r="BB44">
        <v>1</v>
      </c>
      <c r="BC44">
        <v>1</v>
      </c>
      <c r="BD44" s="1">
        <f t="shared" si="8"/>
        <v>4.6999999999999993</v>
      </c>
      <c r="BE44" s="1">
        <f t="shared" si="8"/>
        <v>15.399999999999999</v>
      </c>
      <c r="BF44" s="1">
        <f t="shared" si="9"/>
        <v>22.089999999999993</v>
      </c>
      <c r="BG44" s="1">
        <f t="shared" si="9"/>
        <v>237.15999999999997</v>
      </c>
      <c r="BH44" s="1">
        <f t="shared" si="10"/>
        <v>259.24999999999994</v>
      </c>
      <c r="BI44" s="1">
        <f t="shared" si="11"/>
        <v>16.101242188104617</v>
      </c>
      <c r="BJ44"/>
      <c r="BK44"/>
      <c r="BL44"/>
      <c r="BM44"/>
      <c r="BN44"/>
      <c r="BO44">
        <v>78.47</v>
      </c>
      <c r="BP44">
        <v>38.200000000000003</v>
      </c>
      <c r="BQ44">
        <v>44.5</v>
      </c>
      <c r="BR44">
        <v>-1</v>
      </c>
      <c r="BS44">
        <v>-1</v>
      </c>
      <c r="BT44">
        <v>-1</v>
      </c>
      <c r="BU44">
        <v>-1</v>
      </c>
      <c r="BV44">
        <v>0</v>
      </c>
      <c r="BW44">
        <v>20</v>
      </c>
      <c r="BX44">
        <v>-1</v>
      </c>
      <c r="BY44">
        <v>1</v>
      </c>
      <c r="BZ44" s="10">
        <f t="shared" si="12"/>
        <v>4.5</v>
      </c>
      <c r="CA44" s="10">
        <f t="shared" si="12"/>
        <v>-9.2000000000000028</v>
      </c>
      <c r="CB44" s="10">
        <f t="shared" si="13"/>
        <v>20.25</v>
      </c>
      <c r="CC44" s="10">
        <f t="shared" si="13"/>
        <v>84.640000000000057</v>
      </c>
      <c r="CD44" s="10">
        <f t="shared" si="14"/>
        <v>104.89000000000006</v>
      </c>
      <c r="CE44" s="10">
        <f t="shared" si="15"/>
        <v>10.241581909060731</v>
      </c>
      <c r="CK44">
        <v>73.260999999999996</v>
      </c>
      <c r="CL44">
        <v>47.5</v>
      </c>
      <c r="CM44">
        <v>69.5</v>
      </c>
      <c r="CN44">
        <v>29.2</v>
      </c>
      <c r="CO44">
        <v>67.2</v>
      </c>
      <c r="CP44">
        <v>18.399999999999999</v>
      </c>
      <c r="CQ44">
        <v>1</v>
      </c>
      <c r="CR44">
        <v>1</v>
      </c>
      <c r="CS44">
        <v>21</v>
      </c>
      <c r="CT44">
        <v>1</v>
      </c>
      <c r="CU44">
        <v>1</v>
      </c>
      <c r="CV44" s="1">
        <f t="shared" si="16"/>
        <v>18.3</v>
      </c>
      <c r="CW44" s="1">
        <f t="shared" si="16"/>
        <v>2.2999999999999972</v>
      </c>
      <c r="CX44" s="1">
        <f t="shared" si="17"/>
        <v>334.89000000000004</v>
      </c>
      <c r="CY44" s="1">
        <f t="shared" si="17"/>
        <v>5.2899999999999867</v>
      </c>
      <c r="CZ44" s="1">
        <f t="shared" si="18"/>
        <v>340.18</v>
      </c>
      <c r="DA44" s="1">
        <f t="shared" si="19"/>
        <v>18.443969204051498</v>
      </c>
      <c r="DB44"/>
      <c r="DC44"/>
      <c r="DD44"/>
      <c r="DE44"/>
      <c r="DF44"/>
      <c r="DG44">
        <v>77.588999999999999</v>
      </c>
      <c r="DH44">
        <v>29.2</v>
      </c>
      <c r="DI44">
        <v>57.2</v>
      </c>
      <c r="DJ44">
        <v>43</v>
      </c>
      <c r="DK44">
        <v>81.3</v>
      </c>
      <c r="DL44">
        <v>27.7</v>
      </c>
      <c r="DM44">
        <v>1</v>
      </c>
      <c r="DN44">
        <v>1</v>
      </c>
      <c r="DO44">
        <v>21</v>
      </c>
      <c r="DP44">
        <v>1</v>
      </c>
      <c r="DQ44">
        <v>1</v>
      </c>
      <c r="DR44" s="10">
        <f t="shared" si="20"/>
        <v>-13.8</v>
      </c>
      <c r="DS44" s="10">
        <f t="shared" si="20"/>
        <v>-24.099999999999994</v>
      </c>
      <c r="DT44" s="10">
        <f t="shared" si="21"/>
        <v>190.44000000000003</v>
      </c>
      <c r="DU44" s="10">
        <f t="shared" si="21"/>
        <v>580.80999999999972</v>
      </c>
      <c r="DV44" s="10">
        <f t="shared" si="22"/>
        <v>771.24999999999977</v>
      </c>
      <c r="DW44" s="10">
        <f t="shared" si="23"/>
        <v>27.771388153997627</v>
      </c>
      <c r="DX44"/>
      <c r="DY44"/>
      <c r="DZ44"/>
      <c r="EA44"/>
      <c r="EB44"/>
      <c r="EC44" s="1">
        <v>78.572000000000003</v>
      </c>
      <c r="ED44" s="1">
        <v>33.700000000000003</v>
      </c>
      <c r="EE44" s="1">
        <v>72.599999999999994</v>
      </c>
      <c r="EF44" s="1">
        <v>-1</v>
      </c>
      <c r="EG44" s="1">
        <v>-1</v>
      </c>
      <c r="EH44" s="1">
        <v>-1</v>
      </c>
      <c r="EI44" s="1">
        <v>-1</v>
      </c>
      <c r="EJ44" s="1">
        <v>0</v>
      </c>
      <c r="EK44" s="1">
        <v>20</v>
      </c>
      <c r="EL44" s="1">
        <v>-1</v>
      </c>
      <c r="EM44" s="1">
        <v>1</v>
      </c>
      <c r="EN44" s="1">
        <f t="shared" si="24"/>
        <v>-9.2999999999999972</v>
      </c>
      <c r="EO44" s="1">
        <f t="shared" si="24"/>
        <v>4.5</v>
      </c>
      <c r="EP44" s="1">
        <f t="shared" si="25"/>
        <v>86.489999999999952</v>
      </c>
      <c r="EQ44" s="1">
        <f t="shared" si="25"/>
        <v>20.25</v>
      </c>
      <c r="ER44" s="1">
        <f t="shared" si="26"/>
        <v>106.73999999999995</v>
      </c>
      <c r="ES44" s="1">
        <f t="shared" si="27"/>
        <v>10.331505214633536</v>
      </c>
      <c r="ET44"/>
      <c r="EU44"/>
      <c r="EV44"/>
      <c r="EW44"/>
      <c r="EX44"/>
      <c r="FJ44" s="10">
        <f t="shared" si="28"/>
        <v>0</v>
      </c>
      <c r="FK44" s="10">
        <f t="shared" si="28"/>
        <v>0</v>
      </c>
      <c r="FL44" s="10">
        <f t="shared" si="29"/>
        <v>0</v>
      </c>
      <c r="FM44" s="10">
        <f t="shared" si="29"/>
        <v>0</v>
      </c>
      <c r="FN44" s="10">
        <f t="shared" si="30"/>
        <v>0</v>
      </c>
      <c r="FO44" s="10">
        <f t="shared" si="31"/>
        <v>0</v>
      </c>
      <c r="FP44"/>
      <c r="FQ44"/>
      <c r="FR44"/>
      <c r="FS44"/>
      <c r="FT44"/>
    </row>
    <row r="45" spans="1:176" x14ac:dyDescent="0.35">
      <c r="A45">
        <v>78.159000000000006</v>
      </c>
      <c r="B45">
        <v>281.39999999999998</v>
      </c>
      <c r="C45">
        <v>40.1</v>
      </c>
      <c r="D45">
        <v>-1</v>
      </c>
      <c r="E45">
        <v>-1</v>
      </c>
      <c r="F45">
        <v>-1</v>
      </c>
      <c r="G45">
        <v>-1</v>
      </c>
      <c r="H45">
        <v>0</v>
      </c>
      <c r="I45">
        <v>18</v>
      </c>
      <c r="J45">
        <v>-1</v>
      </c>
      <c r="K45">
        <v>1</v>
      </c>
      <c r="L45" s="26">
        <f t="shared" si="0"/>
        <v>49.099999999999966</v>
      </c>
      <c r="M45" s="26">
        <f t="shared" si="0"/>
        <v>19.400000000000002</v>
      </c>
      <c r="N45" s="26">
        <f t="shared" si="1"/>
        <v>2410.8099999999968</v>
      </c>
      <c r="O45" s="26">
        <f t="shared" si="1"/>
        <v>376.36000000000007</v>
      </c>
      <c r="P45" s="26">
        <f t="shared" si="2"/>
        <v>2787.1699999999969</v>
      </c>
      <c r="Q45" s="26">
        <f t="shared" si="3"/>
        <v>52.79365492178011</v>
      </c>
      <c r="W45">
        <v>74.406999999999996</v>
      </c>
      <c r="X45">
        <v>240.4</v>
      </c>
      <c r="Y45">
        <v>40.1</v>
      </c>
      <c r="Z45">
        <v>-1</v>
      </c>
      <c r="AA45">
        <v>-1</v>
      </c>
      <c r="AB45">
        <v>-1</v>
      </c>
      <c r="AC45">
        <v>-1</v>
      </c>
      <c r="AD45">
        <v>0</v>
      </c>
      <c r="AE45">
        <v>18</v>
      </c>
      <c r="AF45">
        <v>-1</v>
      </c>
      <c r="AG45">
        <v>1</v>
      </c>
      <c r="AH45" s="10">
        <f t="shared" si="4"/>
        <v>-31.999999999999972</v>
      </c>
      <c r="AI45" s="10">
        <f t="shared" si="4"/>
        <v>-17.600000000000001</v>
      </c>
      <c r="AJ45" s="10">
        <f t="shared" si="5"/>
        <v>1023.9999999999982</v>
      </c>
      <c r="AK45" s="10">
        <f t="shared" si="5"/>
        <v>309.76000000000005</v>
      </c>
      <c r="AL45" s="10">
        <f t="shared" si="6"/>
        <v>1333.7599999999982</v>
      </c>
      <c r="AM45" s="10">
        <f t="shared" si="7"/>
        <v>36.520679073642626</v>
      </c>
      <c r="AN45"/>
      <c r="AO45"/>
      <c r="AP45"/>
      <c r="AQ45"/>
      <c r="AR45"/>
      <c r="AS45">
        <v>82.832999999999998</v>
      </c>
      <c r="AT45">
        <v>24.5</v>
      </c>
      <c r="AU45">
        <v>47.4</v>
      </c>
      <c r="AV45">
        <v>-1</v>
      </c>
      <c r="AW45">
        <v>-1</v>
      </c>
      <c r="AX45">
        <v>-1</v>
      </c>
      <c r="AY45">
        <v>-1</v>
      </c>
      <c r="AZ45">
        <v>0</v>
      </c>
      <c r="BA45">
        <v>18</v>
      </c>
      <c r="BB45">
        <v>-1</v>
      </c>
      <c r="BC45">
        <v>1</v>
      </c>
      <c r="BD45" s="1">
        <f t="shared" si="8"/>
        <v>-4.6999999999999993</v>
      </c>
      <c r="BE45" s="1">
        <f t="shared" si="8"/>
        <v>-3.6000000000000014</v>
      </c>
      <c r="BF45" s="1">
        <f t="shared" si="9"/>
        <v>22.089999999999993</v>
      </c>
      <c r="BG45" s="1">
        <f t="shared" si="9"/>
        <v>12.96000000000001</v>
      </c>
      <c r="BH45" s="1">
        <f t="shared" si="10"/>
        <v>35.050000000000004</v>
      </c>
      <c r="BI45" s="1">
        <f t="shared" si="11"/>
        <v>5.9203040462462742</v>
      </c>
      <c r="BJ45"/>
      <c r="BK45"/>
      <c r="BL45"/>
      <c r="BM45"/>
      <c r="BN45"/>
      <c r="BO45">
        <v>79.430000000000007</v>
      </c>
      <c r="BP45">
        <v>41.6</v>
      </c>
      <c r="BQ45">
        <v>49.2</v>
      </c>
      <c r="BR45">
        <v>38.200000000000003</v>
      </c>
      <c r="BS45">
        <v>44.5</v>
      </c>
      <c r="BT45">
        <v>5.7</v>
      </c>
      <c r="BU45">
        <v>1</v>
      </c>
      <c r="BV45">
        <v>1</v>
      </c>
      <c r="BW45">
        <v>21</v>
      </c>
      <c r="BX45">
        <v>1</v>
      </c>
      <c r="BY45">
        <v>1</v>
      </c>
      <c r="BZ45" s="10">
        <f t="shared" si="12"/>
        <v>3.3999999999999986</v>
      </c>
      <c r="CA45" s="10">
        <f t="shared" si="12"/>
        <v>4.7000000000000028</v>
      </c>
      <c r="CB45" s="10">
        <f t="shared" si="13"/>
        <v>11.55999999999999</v>
      </c>
      <c r="CC45" s="10">
        <f t="shared" si="13"/>
        <v>22.090000000000028</v>
      </c>
      <c r="CD45" s="10">
        <f t="shared" si="14"/>
        <v>33.65000000000002</v>
      </c>
      <c r="CE45" s="10">
        <f t="shared" si="15"/>
        <v>5.8008620049092725</v>
      </c>
      <c r="CK45">
        <v>75.980999999999995</v>
      </c>
      <c r="CL45">
        <v>38.200000000000003</v>
      </c>
      <c r="CM45">
        <v>59.7</v>
      </c>
      <c r="CN45">
        <v>-1</v>
      </c>
      <c r="CO45">
        <v>-1</v>
      </c>
      <c r="CP45">
        <v>-1</v>
      </c>
      <c r="CQ45">
        <v>-1</v>
      </c>
      <c r="CR45">
        <v>0</v>
      </c>
      <c r="CS45">
        <v>21</v>
      </c>
      <c r="CT45">
        <v>-1</v>
      </c>
      <c r="CU45">
        <v>1</v>
      </c>
      <c r="CV45" s="1">
        <f t="shared" si="16"/>
        <v>-9.2999999999999972</v>
      </c>
      <c r="CW45" s="1">
        <f t="shared" si="16"/>
        <v>-9.7999999999999972</v>
      </c>
      <c r="CX45" s="1">
        <f t="shared" si="17"/>
        <v>86.489999999999952</v>
      </c>
      <c r="CY45" s="1">
        <f t="shared" si="17"/>
        <v>96.039999999999949</v>
      </c>
      <c r="CZ45" s="1">
        <f t="shared" si="18"/>
        <v>182.52999999999992</v>
      </c>
      <c r="DA45" s="1">
        <f t="shared" si="19"/>
        <v>13.510366390294525</v>
      </c>
      <c r="DB45"/>
      <c r="DC45"/>
      <c r="DD45"/>
      <c r="DE45"/>
      <c r="DF45"/>
      <c r="DG45">
        <v>80.581000000000003</v>
      </c>
      <c r="DH45">
        <v>33.700000000000003</v>
      </c>
      <c r="DI45">
        <v>39.9</v>
      </c>
      <c r="DJ45">
        <v>-1</v>
      </c>
      <c r="DK45">
        <v>-1</v>
      </c>
      <c r="DL45">
        <v>-1</v>
      </c>
      <c r="DM45">
        <v>-1</v>
      </c>
      <c r="DN45">
        <v>0</v>
      </c>
      <c r="DO45">
        <v>21</v>
      </c>
      <c r="DP45">
        <v>-1</v>
      </c>
      <c r="DQ45">
        <v>1</v>
      </c>
      <c r="DR45" s="10">
        <f t="shared" si="20"/>
        <v>4.5000000000000036</v>
      </c>
      <c r="DS45" s="10">
        <f t="shared" si="20"/>
        <v>-17.300000000000004</v>
      </c>
      <c r="DT45" s="10">
        <f t="shared" si="21"/>
        <v>20.250000000000032</v>
      </c>
      <c r="DU45" s="10">
        <f t="shared" si="21"/>
        <v>299.29000000000013</v>
      </c>
      <c r="DV45" s="10">
        <f t="shared" si="22"/>
        <v>319.54000000000019</v>
      </c>
      <c r="DW45" s="10">
        <f t="shared" si="23"/>
        <v>17.875681805178793</v>
      </c>
      <c r="DX45"/>
      <c r="DY45"/>
      <c r="DZ45"/>
      <c r="EA45"/>
      <c r="EB45"/>
      <c r="EC45" s="1">
        <v>79.067999999999998</v>
      </c>
      <c r="ED45" s="1">
        <v>38.200000000000003</v>
      </c>
      <c r="EE45" s="1">
        <v>53</v>
      </c>
      <c r="EF45" s="1">
        <v>33.700000000000003</v>
      </c>
      <c r="EG45" s="1">
        <v>72.599999999999994</v>
      </c>
      <c r="EH45" s="1">
        <v>20.100000000000001</v>
      </c>
      <c r="EI45" s="1">
        <v>1</v>
      </c>
      <c r="EJ45" s="1">
        <v>1</v>
      </c>
      <c r="EK45" s="1">
        <v>21</v>
      </c>
      <c r="EL45" s="1">
        <v>1</v>
      </c>
      <c r="EM45" s="1">
        <v>1</v>
      </c>
      <c r="EN45" s="1">
        <f t="shared" si="24"/>
        <v>4.5</v>
      </c>
      <c r="EO45" s="1">
        <f t="shared" si="24"/>
        <v>-19.599999999999994</v>
      </c>
      <c r="EP45" s="1">
        <f t="shared" si="25"/>
        <v>20.25</v>
      </c>
      <c r="EQ45" s="1">
        <f t="shared" si="25"/>
        <v>384.1599999999998</v>
      </c>
      <c r="ER45" s="1">
        <f t="shared" si="26"/>
        <v>404.4099999999998</v>
      </c>
      <c r="ES45" s="1">
        <f t="shared" si="27"/>
        <v>20.109947787102776</v>
      </c>
      <c r="ET45"/>
      <c r="EU45"/>
      <c r="EV45"/>
      <c r="EW45"/>
      <c r="EX45"/>
      <c r="FJ45" s="10">
        <f t="shared" si="28"/>
        <v>0</v>
      </c>
      <c r="FK45" s="10">
        <f t="shared" si="28"/>
        <v>0</v>
      </c>
      <c r="FL45" s="10">
        <f t="shared" si="29"/>
        <v>0</v>
      </c>
      <c r="FM45" s="10">
        <f t="shared" si="29"/>
        <v>0</v>
      </c>
      <c r="FN45" s="10">
        <f t="shared" si="30"/>
        <v>0</v>
      </c>
      <c r="FO45" s="10">
        <f t="shared" si="31"/>
        <v>0</v>
      </c>
      <c r="FP45"/>
      <c r="FQ45"/>
      <c r="FR45"/>
      <c r="FS45"/>
      <c r="FT45"/>
    </row>
    <row r="46" spans="1:176" x14ac:dyDescent="0.35">
      <c r="A46">
        <v>79.527000000000001</v>
      </c>
      <c r="B46">
        <v>254.1</v>
      </c>
      <c r="C46">
        <v>31.8</v>
      </c>
      <c r="D46">
        <v>281.39999999999998</v>
      </c>
      <c r="E46">
        <v>40.1</v>
      </c>
      <c r="F46">
        <v>28.5</v>
      </c>
      <c r="G46">
        <v>1</v>
      </c>
      <c r="H46">
        <v>1</v>
      </c>
      <c r="I46">
        <v>19</v>
      </c>
      <c r="J46">
        <v>1</v>
      </c>
      <c r="K46">
        <v>1</v>
      </c>
      <c r="L46" s="26">
        <f t="shared" si="0"/>
        <v>-27.299999999999983</v>
      </c>
      <c r="M46" s="26">
        <f t="shared" si="0"/>
        <v>-8.3000000000000007</v>
      </c>
      <c r="N46" s="26">
        <f t="shared" si="1"/>
        <v>745.28999999999905</v>
      </c>
      <c r="O46" s="26">
        <f t="shared" si="1"/>
        <v>68.890000000000015</v>
      </c>
      <c r="P46" s="26">
        <f t="shared" si="2"/>
        <v>814.17999999999904</v>
      </c>
      <c r="Q46" s="26">
        <f t="shared" si="3"/>
        <v>28.533839559372289</v>
      </c>
      <c r="W46">
        <v>75.415000000000006</v>
      </c>
      <c r="X46">
        <v>272.39999999999998</v>
      </c>
      <c r="Y46">
        <v>57.4</v>
      </c>
      <c r="Z46">
        <v>240.4</v>
      </c>
      <c r="AA46">
        <v>40.1</v>
      </c>
      <c r="AB46">
        <v>36.5</v>
      </c>
      <c r="AC46">
        <v>1</v>
      </c>
      <c r="AD46">
        <v>1</v>
      </c>
      <c r="AE46">
        <v>19</v>
      </c>
      <c r="AF46">
        <v>1</v>
      </c>
      <c r="AG46">
        <v>1</v>
      </c>
      <c r="AH46" s="10">
        <f t="shared" si="4"/>
        <v>31.999999999999972</v>
      </c>
      <c r="AI46" s="10">
        <f t="shared" si="4"/>
        <v>17.299999999999997</v>
      </c>
      <c r="AJ46" s="10">
        <f t="shared" si="5"/>
        <v>1023.9999999999982</v>
      </c>
      <c r="AK46" s="10">
        <f t="shared" si="5"/>
        <v>299.28999999999991</v>
      </c>
      <c r="AL46" s="10">
        <f t="shared" si="6"/>
        <v>1323.2899999999981</v>
      </c>
      <c r="AM46" s="10">
        <f t="shared" si="7"/>
        <v>36.3770532066576</v>
      </c>
      <c r="AN46"/>
      <c r="AO46"/>
      <c r="AP46"/>
      <c r="AQ46"/>
      <c r="AR46"/>
      <c r="AS46">
        <v>83.480999999999995</v>
      </c>
      <c r="AT46">
        <v>29.2</v>
      </c>
      <c r="AU46">
        <v>53.4</v>
      </c>
      <c r="AV46">
        <v>24.5</v>
      </c>
      <c r="AW46">
        <v>47.4</v>
      </c>
      <c r="AX46">
        <v>7.7</v>
      </c>
      <c r="AY46">
        <v>1</v>
      </c>
      <c r="AZ46">
        <v>1</v>
      </c>
      <c r="BA46">
        <v>19</v>
      </c>
      <c r="BB46">
        <v>1</v>
      </c>
      <c r="BC46">
        <v>1</v>
      </c>
      <c r="BD46" s="1">
        <f t="shared" si="8"/>
        <v>4.6999999999999993</v>
      </c>
      <c r="BE46" s="1">
        <f t="shared" si="8"/>
        <v>6</v>
      </c>
      <c r="BF46" s="1">
        <f t="shared" si="9"/>
        <v>22.089999999999993</v>
      </c>
      <c r="BG46" s="1">
        <f t="shared" si="9"/>
        <v>36</v>
      </c>
      <c r="BH46" s="1">
        <f t="shared" si="10"/>
        <v>58.089999999999989</v>
      </c>
      <c r="BI46" s="1">
        <f t="shared" si="11"/>
        <v>7.6216796049164905</v>
      </c>
      <c r="BJ46"/>
      <c r="BK46"/>
      <c r="BL46"/>
      <c r="BM46"/>
      <c r="BN46"/>
      <c r="BO46">
        <v>82.165999999999997</v>
      </c>
      <c r="BP46">
        <v>20.2</v>
      </c>
      <c r="BQ46">
        <v>50.1</v>
      </c>
      <c r="BR46">
        <v>-1</v>
      </c>
      <c r="BS46">
        <v>-1</v>
      </c>
      <c r="BT46">
        <v>-1</v>
      </c>
      <c r="BU46">
        <v>-1</v>
      </c>
      <c r="BV46">
        <v>0</v>
      </c>
      <c r="BW46">
        <v>21</v>
      </c>
      <c r="BX46">
        <v>-1</v>
      </c>
      <c r="BY46">
        <v>1</v>
      </c>
      <c r="BZ46" s="10">
        <f t="shared" si="12"/>
        <v>-21.400000000000002</v>
      </c>
      <c r="CA46" s="10">
        <f t="shared" si="12"/>
        <v>0.89999999999999858</v>
      </c>
      <c r="CB46" s="10">
        <f t="shared" si="13"/>
        <v>457.96000000000009</v>
      </c>
      <c r="CC46" s="10">
        <f t="shared" si="13"/>
        <v>0.80999999999999739</v>
      </c>
      <c r="CD46" s="10">
        <f t="shared" si="14"/>
        <v>458.7700000000001</v>
      </c>
      <c r="CE46" s="10">
        <f t="shared" si="15"/>
        <v>21.418916872708575</v>
      </c>
      <c r="CK46">
        <v>76.613</v>
      </c>
      <c r="CL46">
        <v>38.200000000000003</v>
      </c>
      <c r="CM46">
        <v>57</v>
      </c>
      <c r="CN46">
        <v>38.200000000000003</v>
      </c>
      <c r="CO46">
        <v>59.7</v>
      </c>
      <c r="CP46">
        <v>2.7</v>
      </c>
      <c r="CQ46">
        <v>1</v>
      </c>
      <c r="CR46">
        <v>1</v>
      </c>
      <c r="CS46">
        <v>22</v>
      </c>
      <c r="CT46">
        <v>1</v>
      </c>
      <c r="CU46">
        <v>1</v>
      </c>
      <c r="CV46" s="1">
        <f t="shared" si="16"/>
        <v>0</v>
      </c>
      <c r="CW46" s="1">
        <f t="shared" si="16"/>
        <v>-2.7000000000000028</v>
      </c>
      <c r="CX46" s="1">
        <f t="shared" si="17"/>
        <v>0</v>
      </c>
      <c r="CY46" s="1">
        <f t="shared" si="17"/>
        <v>7.2900000000000151</v>
      </c>
      <c r="CZ46" s="1">
        <f t="shared" si="18"/>
        <v>7.2900000000000151</v>
      </c>
      <c r="DA46" s="1">
        <f t="shared" si="19"/>
        <v>2.7000000000000028</v>
      </c>
      <c r="DB46"/>
      <c r="DC46"/>
      <c r="DD46"/>
      <c r="DE46"/>
      <c r="DF46"/>
      <c r="DG46">
        <v>81.301000000000002</v>
      </c>
      <c r="DH46">
        <v>61.3</v>
      </c>
      <c r="DI46">
        <v>64.8</v>
      </c>
      <c r="DJ46">
        <v>33.700000000000003</v>
      </c>
      <c r="DK46">
        <v>39.9</v>
      </c>
      <c r="DL46">
        <v>37.200000000000003</v>
      </c>
      <c r="DM46">
        <v>1</v>
      </c>
      <c r="DN46">
        <v>1</v>
      </c>
      <c r="DO46">
        <v>22</v>
      </c>
      <c r="DP46">
        <v>1</v>
      </c>
      <c r="DQ46">
        <v>1</v>
      </c>
      <c r="DR46" s="10">
        <f t="shared" si="20"/>
        <v>27.599999999999994</v>
      </c>
      <c r="DS46" s="10">
        <f t="shared" si="20"/>
        <v>24.9</v>
      </c>
      <c r="DT46" s="10">
        <f t="shared" si="21"/>
        <v>761.75999999999965</v>
      </c>
      <c r="DU46" s="10">
        <f t="shared" si="21"/>
        <v>620.00999999999988</v>
      </c>
      <c r="DV46" s="10">
        <f t="shared" si="22"/>
        <v>1381.7699999999995</v>
      </c>
      <c r="DW46" s="10">
        <f t="shared" si="23"/>
        <v>37.172167007049772</v>
      </c>
      <c r="DX46"/>
      <c r="DY46"/>
      <c r="DZ46"/>
      <c r="EA46"/>
      <c r="EB46"/>
      <c r="EC46" s="1">
        <v>83.963999999999999</v>
      </c>
      <c r="ED46" s="1">
        <v>20.2</v>
      </c>
      <c r="EE46" s="1">
        <v>53</v>
      </c>
      <c r="EF46" s="1">
        <v>-1</v>
      </c>
      <c r="EG46" s="1">
        <v>-1</v>
      </c>
      <c r="EH46" s="1">
        <v>-1</v>
      </c>
      <c r="EI46" s="1">
        <v>-1</v>
      </c>
      <c r="EJ46" s="1">
        <v>0</v>
      </c>
      <c r="EK46" s="1">
        <v>21</v>
      </c>
      <c r="EL46" s="1">
        <v>-1</v>
      </c>
      <c r="EM46" s="1">
        <v>1</v>
      </c>
      <c r="EN46" s="1">
        <f t="shared" si="24"/>
        <v>-18.000000000000004</v>
      </c>
      <c r="EO46" s="1">
        <f t="shared" si="24"/>
        <v>0</v>
      </c>
      <c r="EP46" s="1">
        <f t="shared" si="25"/>
        <v>324.00000000000011</v>
      </c>
      <c r="EQ46" s="1">
        <f t="shared" si="25"/>
        <v>0</v>
      </c>
      <c r="ER46" s="1">
        <f t="shared" si="26"/>
        <v>324.00000000000011</v>
      </c>
      <c r="ES46" s="1">
        <f t="shared" si="27"/>
        <v>18.000000000000004</v>
      </c>
      <c r="ET46"/>
      <c r="EU46"/>
      <c r="EV46"/>
      <c r="EW46"/>
      <c r="EX46"/>
      <c r="FJ46" s="10">
        <f t="shared" si="28"/>
        <v>0</v>
      </c>
      <c r="FK46" s="10">
        <f t="shared" si="28"/>
        <v>0</v>
      </c>
      <c r="FL46" s="10">
        <f t="shared" si="29"/>
        <v>0</v>
      </c>
      <c r="FM46" s="10">
        <f t="shared" si="29"/>
        <v>0</v>
      </c>
      <c r="FN46" s="10">
        <f t="shared" si="30"/>
        <v>0</v>
      </c>
      <c r="FO46" s="10">
        <f t="shared" si="31"/>
        <v>0</v>
      </c>
      <c r="FP46"/>
      <c r="FQ46"/>
      <c r="FR46"/>
      <c r="FS46"/>
      <c r="FT46"/>
    </row>
    <row r="47" spans="1:176" x14ac:dyDescent="0.35">
      <c r="A47">
        <v>84.831000000000003</v>
      </c>
      <c r="B47">
        <v>262.7</v>
      </c>
      <c r="C47">
        <v>48.5</v>
      </c>
      <c r="D47">
        <v>-1</v>
      </c>
      <c r="E47">
        <v>-1</v>
      </c>
      <c r="F47">
        <v>-1</v>
      </c>
      <c r="G47">
        <v>-1</v>
      </c>
      <c r="H47">
        <v>0</v>
      </c>
      <c r="I47">
        <v>19</v>
      </c>
      <c r="J47">
        <v>-1</v>
      </c>
      <c r="K47">
        <v>1</v>
      </c>
      <c r="L47" s="26">
        <f t="shared" si="0"/>
        <v>8.5999999999999943</v>
      </c>
      <c r="M47" s="26">
        <f t="shared" si="0"/>
        <v>16.7</v>
      </c>
      <c r="N47" s="26">
        <f t="shared" si="1"/>
        <v>73.959999999999908</v>
      </c>
      <c r="O47" s="26">
        <f t="shared" si="1"/>
        <v>278.89</v>
      </c>
      <c r="P47" s="26">
        <f t="shared" si="2"/>
        <v>352.84999999999991</v>
      </c>
      <c r="Q47" s="26">
        <f t="shared" si="3"/>
        <v>18.784301956687131</v>
      </c>
      <c r="W47">
        <v>78.206999999999994</v>
      </c>
      <c r="X47">
        <v>281.39999999999998</v>
      </c>
      <c r="Y47">
        <v>78.8</v>
      </c>
      <c r="Z47">
        <v>-1</v>
      </c>
      <c r="AA47">
        <v>-1</v>
      </c>
      <c r="AB47">
        <v>-1</v>
      </c>
      <c r="AC47">
        <v>-1</v>
      </c>
      <c r="AD47">
        <v>0</v>
      </c>
      <c r="AE47">
        <v>19</v>
      </c>
      <c r="AF47">
        <v>-1</v>
      </c>
      <c r="AG47">
        <v>1</v>
      </c>
      <c r="AH47" s="10">
        <f t="shared" si="4"/>
        <v>9</v>
      </c>
      <c r="AI47" s="10">
        <f t="shared" si="4"/>
        <v>21.4</v>
      </c>
      <c r="AJ47" s="10">
        <f t="shared" si="5"/>
        <v>81</v>
      </c>
      <c r="AK47" s="10">
        <f t="shared" si="5"/>
        <v>457.95999999999992</v>
      </c>
      <c r="AL47" s="10">
        <f t="shared" si="6"/>
        <v>538.95999999999992</v>
      </c>
      <c r="AM47" s="10">
        <f t="shared" si="7"/>
        <v>23.215512055520119</v>
      </c>
      <c r="AN47"/>
      <c r="AO47"/>
      <c r="AP47"/>
      <c r="AQ47"/>
      <c r="AR47"/>
      <c r="AS47">
        <v>86.873000000000005</v>
      </c>
      <c r="AT47">
        <v>57</v>
      </c>
      <c r="AU47">
        <v>51</v>
      </c>
      <c r="AV47">
        <v>-1</v>
      </c>
      <c r="AW47">
        <v>-1</v>
      </c>
      <c r="AX47">
        <v>-1</v>
      </c>
      <c r="AY47">
        <v>-1</v>
      </c>
      <c r="AZ47">
        <v>0</v>
      </c>
      <c r="BA47">
        <v>19</v>
      </c>
      <c r="BB47">
        <v>-1</v>
      </c>
      <c r="BC47">
        <v>1</v>
      </c>
      <c r="BD47" s="1">
        <f t="shared" si="8"/>
        <v>27.8</v>
      </c>
      <c r="BE47" s="1">
        <f t="shared" si="8"/>
        <v>-2.3999999999999986</v>
      </c>
      <c r="BF47" s="1">
        <f t="shared" si="9"/>
        <v>772.84</v>
      </c>
      <c r="BG47" s="1">
        <f t="shared" si="9"/>
        <v>5.7599999999999936</v>
      </c>
      <c r="BH47" s="1">
        <f t="shared" si="10"/>
        <v>778.6</v>
      </c>
      <c r="BI47" s="1">
        <f t="shared" si="11"/>
        <v>27.903404810166087</v>
      </c>
      <c r="BJ47"/>
      <c r="BK47"/>
      <c r="BL47"/>
      <c r="BM47"/>
      <c r="BN47"/>
      <c r="BO47">
        <v>83.47</v>
      </c>
      <c r="BP47">
        <v>29.2</v>
      </c>
      <c r="BQ47">
        <v>53</v>
      </c>
      <c r="BR47">
        <v>20.2</v>
      </c>
      <c r="BS47">
        <v>50.1</v>
      </c>
      <c r="BT47">
        <v>9.5</v>
      </c>
      <c r="BU47">
        <v>1</v>
      </c>
      <c r="BV47">
        <v>1</v>
      </c>
      <c r="BW47">
        <v>22</v>
      </c>
      <c r="BX47">
        <v>1</v>
      </c>
      <c r="BY47">
        <v>1</v>
      </c>
      <c r="BZ47" s="10">
        <f t="shared" si="12"/>
        <v>9</v>
      </c>
      <c r="CA47" s="10">
        <f t="shared" si="12"/>
        <v>2.8999999999999986</v>
      </c>
      <c r="CB47" s="10">
        <f t="shared" si="13"/>
        <v>81</v>
      </c>
      <c r="CC47" s="10">
        <f t="shared" si="13"/>
        <v>8.4099999999999913</v>
      </c>
      <c r="CD47" s="10">
        <f t="shared" si="14"/>
        <v>89.41</v>
      </c>
      <c r="CE47" s="10">
        <f t="shared" si="15"/>
        <v>9.4556861200020812</v>
      </c>
      <c r="CK47">
        <v>79.212999999999994</v>
      </c>
      <c r="CL47">
        <v>43</v>
      </c>
      <c r="CM47">
        <v>61.7</v>
      </c>
      <c r="CN47">
        <v>-1</v>
      </c>
      <c r="CO47">
        <v>-1</v>
      </c>
      <c r="CP47">
        <v>-1</v>
      </c>
      <c r="CQ47">
        <v>-1</v>
      </c>
      <c r="CR47">
        <v>0</v>
      </c>
      <c r="CS47">
        <v>22</v>
      </c>
      <c r="CT47">
        <v>-1</v>
      </c>
      <c r="CU47">
        <v>1</v>
      </c>
      <c r="CV47" s="1">
        <f t="shared" si="16"/>
        <v>4.7999999999999972</v>
      </c>
      <c r="CW47" s="1">
        <f t="shared" si="16"/>
        <v>4.7000000000000028</v>
      </c>
      <c r="CX47" s="1">
        <f t="shared" si="17"/>
        <v>23.039999999999974</v>
      </c>
      <c r="CY47" s="1">
        <f t="shared" si="17"/>
        <v>22.090000000000028</v>
      </c>
      <c r="CZ47" s="1">
        <f t="shared" si="18"/>
        <v>45.13</v>
      </c>
      <c r="DA47" s="1">
        <f t="shared" si="19"/>
        <v>6.7178865724273731</v>
      </c>
      <c r="DB47"/>
      <c r="DC47"/>
      <c r="DD47"/>
      <c r="DE47"/>
      <c r="DF47"/>
      <c r="DG47">
        <v>84.244</v>
      </c>
      <c r="DH47">
        <v>57</v>
      </c>
      <c r="DI47">
        <v>71.5</v>
      </c>
      <c r="DJ47">
        <v>-1</v>
      </c>
      <c r="DK47">
        <v>-1</v>
      </c>
      <c r="DL47">
        <v>-1</v>
      </c>
      <c r="DM47">
        <v>-1</v>
      </c>
      <c r="DN47">
        <v>0</v>
      </c>
      <c r="DO47">
        <v>22</v>
      </c>
      <c r="DP47">
        <v>-1</v>
      </c>
      <c r="DQ47">
        <v>1</v>
      </c>
      <c r="DR47" s="10">
        <f t="shared" si="20"/>
        <v>-4.2999999999999972</v>
      </c>
      <c r="DS47" s="10">
        <f t="shared" si="20"/>
        <v>6.7000000000000028</v>
      </c>
      <c r="DT47" s="10">
        <f t="shared" si="21"/>
        <v>18.489999999999977</v>
      </c>
      <c r="DU47" s="10">
        <f t="shared" si="21"/>
        <v>44.890000000000036</v>
      </c>
      <c r="DV47" s="10">
        <f t="shared" si="22"/>
        <v>63.38000000000001</v>
      </c>
      <c r="DW47" s="10">
        <f t="shared" si="23"/>
        <v>7.961155694998058</v>
      </c>
      <c r="DX47"/>
      <c r="DY47"/>
      <c r="DZ47"/>
      <c r="EA47"/>
      <c r="EB47"/>
      <c r="EC47" s="1">
        <v>84.427999999999997</v>
      </c>
      <c r="ED47" s="1">
        <v>26.4</v>
      </c>
      <c r="EE47" s="1">
        <v>44.3</v>
      </c>
      <c r="EF47" s="1">
        <v>20.2</v>
      </c>
      <c r="EG47" s="1">
        <v>53</v>
      </c>
      <c r="EH47" s="1">
        <v>10.7</v>
      </c>
      <c r="EI47" s="1">
        <v>1</v>
      </c>
      <c r="EJ47" s="1">
        <v>1</v>
      </c>
      <c r="EK47" s="1">
        <v>22</v>
      </c>
      <c r="EL47" s="1">
        <v>1</v>
      </c>
      <c r="EM47" s="1">
        <v>1</v>
      </c>
      <c r="EN47" s="1">
        <f t="shared" si="24"/>
        <v>6.1999999999999993</v>
      </c>
      <c r="EO47" s="1">
        <f t="shared" si="24"/>
        <v>-8.7000000000000028</v>
      </c>
      <c r="EP47" s="1">
        <f t="shared" si="25"/>
        <v>38.439999999999991</v>
      </c>
      <c r="EQ47" s="1">
        <f t="shared" si="25"/>
        <v>75.690000000000055</v>
      </c>
      <c r="ER47" s="1">
        <f t="shared" si="26"/>
        <v>114.13000000000005</v>
      </c>
      <c r="ES47" s="1">
        <f t="shared" si="27"/>
        <v>10.683164325236229</v>
      </c>
      <c r="ET47"/>
      <c r="EU47"/>
      <c r="EV47"/>
      <c r="EW47"/>
      <c r="EX47"/>
      <c r="FJ47" s="10">
        <f t="shared" si="28"/>
        <v>0</v>
      </c>
      <c r="FK47" s="10">
        <f t="shared" si="28"/>
        <v>0</v>
      </c>
      <c r="FL47" s="10">
        <f t="shared" si="29"/>
        <v>0</v>
      </c>
      <c r="FM47" s="10">
        <f t="shared" si="29"/>
        <v>0</v>
      </c>
      <c r="FN47" s="10">
        <f t="shared" si="30"/>
        <v>0</v>
      </c>
      <c r="FO47" s="10">
        <f t="shared" si="31"/>
        <v>0</v>
      </c>
      <c r="FP47"/>
      <c r="FQ47"/>
      <c r="FR47"/>
      <c r="FS47"/>
      <c r="FT47"/>
    </row>
    <row r="48" spans="1:176" x14ac:dyDescent="0.35">
      <c r="A48">
        <v>85.551000000000002</v>
      </c>
      <c r="B48">
        <v>244.9</v>
      </c>
      <c r="C48">
        <v>31.4</v>
      </c>
      <c r="D48">
        <v>262.7</v>
      </c>
      <c r="E48">
        <v>48.5</v>
      </c>
      <c r="F48">
        <v>24.7</v>
      </c>
      <c r="G48">
        <v>1</v>
      </c>
      <c r="H48">
        <v>1</v>
      </c>
      <c r="I48">
        <v>20</v>
      </c>
      <c r="J48">
        <v>1</v>
      </c>
      <c r="K48">
        <v>1</v>
      </c>
      <c r="L48" s="26">
        <f t="shared" si="0"/>
        <v>-17.799999999999983</v>
      </c>
      <c r="M48" s="26">
        <f t="shared" si="0"/>
        <v>-17.100000000000001</v>
      </c>
      <c r="N48" s="26">
        <f t="shared" si="1"/>
        <v>316.83999999999941</v>
      </c>
      <c r="O48" s="26">
        <f t="shared" si="1"/>
        <v>292.41000000000003</v>
      </c>
      <c r="P48" s="26">
        <f t="shared" si="2"/>
        <v>609.24999999999943</v>
      </c>
      <c r="Q48" s="26">
        <f t="shared" si="3"/>
        <v>24.682990094394953</v>
      </c>
      <c r="W48">
        <v>78.582999999999998</v>
      </c>
      <c r="X48">
        <v>275.5</v>
      </c>
      <c r="Y48">
        <v>43.6</v>
      </c>
      <c r="Z48">
        <v>281.39999999999998</v>
      </c>
      <c r="AA48">
        <v>78.8</v>
      </c>
      <c r="AB48">
        <v>35.700000000000003</v>
      </c>
      <c r="AC48">
        <v>1</v>
      </c>
      <c r="AD48">
        <v>1</v>
      </c>
      <c r="AE48">
        <v>20</v>
      </c>
      <c r="AF48">
        <v>1</v>
      </c>
      <c r="AG48">
        <v>1</v>
      </c>
      <c r="AH48" s="10">
        <f t="shared" si="4"/>
        <v>-5.8999999999999773</v>
      </c>
      <c r="AI48" s="10">
        <f t="shared" si="4"/>
        <v>-35.199999999999996</v>
      </c>
      <c r="AJ48" s="10">
        <f t="shared" si="5"/>
        <v>34.809999999999732</v>
      </c>
      <c r="AK48" s="10">
        <f t="shared" si="5"/>
        <v>1239.0399999999997</v>
      </c>
      <c r="AL48" s="10">
        <f t="shared" si="6"/>
        <v>1273.8499999999995</v>
      </c>
      <c r="AM48" s="10">
        <f t="shared" si="7"/>
        <v>35.691035288990982</v>
      </c>
      <c r="AN48"/>
      <c r="AO48"/>
      <c r="AP48"/>
      <c r="AQ48"/>
      <c r="AR48"/>
      <c r="AS48">
        <v>87.465000000000003</v>
      </c>
      <c r="AT48">
        <v>29.2</v>
      </c>
      <c r="AU48">
        <v>65.900000000000006</v>
      </c>
      <c r="AV48">
        <v>57</v>
      </c>
      <c r="AW48">
        <v>51</v>
      </c>
      <c r="AX48">
        <v>31.5</v>
      </c>
      <c r="AY48">
        <v>1</v>
      </c>
      <c r="AZ48">
        <v>1</v>
      </c>
      <c r="BA48">
        <v>20</v>
      </c>
      <c r="BB48">
        <v>1</v>
      </c>
      <c r="BC48">
        <v>1</v>
      </c>
      <c r="BD48" s="1">
        <f t="shared" si="8"/>
        <v>-27.8</v>
      </c>
      <c r="BE48" s="1">
        <f t="shared" si="8"/>
        <v>14.900000000000006</v>
      </c>
      <c r="BF48" s="1">
        <f t="shared" si="9"/>
        <v>772.84</v>
      </c>
      <c r="BG48" s="1">
        <f t="shared" si="9"/>
        <v>222.01000000000016</v>
      </c>
      <c r="BH48" s="1">
        <f t="shared" si="10"/>
        <v>994.85000000000014</v>
      </c>
      <c r="BI48" s="1">
        <f t="shared" si="11"/>
        <v>31.541242841714404</v>
      </c>
      <c r="BJ48"/>
      <c r="BK48"/>
      <c r="BL48"/>
      <c r="BM48"/>
      <c r="BN48"/>
      <c r="BO48">
        <v>86.134</v>
      </c>
      <c r="BP48">
        <v>24.5</v>
      </c>
      <c r="BQ48">
        <v>61.7</v>
      </c>
      <c r="BR48">
        <v>-1</v>
      </c>
      <c r="BS48">
        <v>-1</v>
      </c>
      <c r="BT48">
        <v>-1</v>
      </c>
      <c r="BU48">
        <v>-1</v>
      </c>
      <c r="BV48">
        <v>0</v>
      </c>
      <c r="BW48">
        <v>22</v>
      </c>
      <c r="BX48">
        <v>-1</v>
      </c>
      <c r="BY48">
        <v>1</v>
      </c>
      <c r="BZ48" s="10">
        <f t="shared" si="12"/>
        <v>-4.6999999999999993</v>
      </c>
      <c r="CA48" s="10">
        <f t="shared" si="12"/>
        <v>8.7000000000000028</v>
      </c>
      <c r="CB48" s="10">
        <f t="shared" si="13"/>
        <v>22.089999999999993</v>
      </c>
      <c r="CC48" s="10">
        <f t="shared" si="13"/>
        <v>75.690000000000055</v>
      </c>
      <c r="CD48" s="10">
        <f t="shared" si="14"/>
        <v>97.780000000000044</v>
      </c>
      <c r="CE48" s="10">
        <f t="shared" si="15"/>
        <v>9.8883770154661903</v>
      </c>
      <c r="CK48">
        <v>79.620999999999995</v>
      </c>
      <c r="CL48">
        <v>38.200000000000003</v>
      </c>
      <c r="CM48">
        <v>65.2</v>
      </c>
      <c r="CN48">
        <v>43</v>
      </c>
      <c r="CO48">
        <v>61.7</v>
      </c>
      <c r="CP48">
        <v>5.9</v>
      </c>
      <c r="CQ48">
        <v>1</v>
      </c>
      <c r="CR48">
        <v>1</v>
      </c>
      <c r="CS48">
        <v>23</v>
      </c>
      <c r="CT48">
        <v>1</v>
      </c>
      <c r="CU48">
        <v>1</v>
      </c>
      <c r="CV48" s="1">
        <f t="shared" si="16"/>
        <v>-4.7999999999999972</v>
      </c>
      <c r="CW48" s="1">
        <f t="shared" si="16"/>
        <v>3.5</v>
      </c>
      <c r="CX48" s="1">
        <f t="shared" si="17"/>
        <v>23.039999999999974</v>
      </c>
      <c r="CY48" s="1">
        <f t="shared" si="17"/>
        <v>12.25</v>
      </c>
      <c r="CZ48" s="1">
        <f t="shared" si="18"/>
        <v>35.289999999999978</v>
      </c>
      <c r="DA48" s="1">
        <f t="shared" si="19"/>
        <v>5.9405386961116564</v>
      </c>
      <c r="DB48"/>
      <c r="DC48"/>
      <c r="DD48"/>
      <c r="DE48"/>
      <c r="DF48"/>
      <c r="DG48">
        <v>86.676000000000002</v>
      </c>
      <c r="DH48">
        <v>49.2</v>
      </c>
      <c r="DI48">
        <v>57.4</v>
      </c>
      <c r="DJ48">
        <v>57</v>
      </c>
      <c r="DK48">
        <v>71.5</v>
      </c>
      <c r="DL48">
        <v>16.100000000000001</v>
      </c>
      <c r="DM48">
        <v>1</v>
      </c>
      <c r="DN48">
        <v>1</v>
      </c>
      <c r="DO48">
        <v>23</v>
      </c>
      <c r="DP48">
        <v>1</v>
      </c>
      <c r="DQ48">
        <v>1</v>
      </c>
      <c r="DR48" s="10">
        <f t="shared" si="20"/>
        <v>-7.7999999999999972</v>
      </c>
      <c r="DS48" s="10">
        <f t="shared" si="20"/>
        <v>-14.100000000000001</v>
      </c>
      <c r="DT48" s="10">
        <f t="shared" si="21"/>
        <v>60.839999999999954</v>
      </c>
      <c r="DU48" s="10">
        <f t="shared" si="21"/>
        <v>198.81000000000003</v>
      </c>
      <c r="DV48" s="10">
        <f t="shared" si="22"/>
        <v>259.64999999999998</v>
      </c>
      <c r="DW48" s="10">
        <f t="shared" si="23"/>
        <v>16.113658802394941</v>
      </c>
      <c r="DX48"/>
      <c r="DY48"/>
      <c r="DZ48"/>
      <c r="EA48"/>
      <c r="EB48"/>
      <c r="EC48" s="1">
        <v>87.316000000000003</v>
      </c>
      <c r="ED48" s="1">
        <v>33.700000000000003</v>
      </c>
      <c r="EE48" s="1">
        <v>83.5</v>
      </c>
      <c r="EF48" s="1">
        <v>-1</v>
      </c>
      <c r="EG48" s="1">
        <v>-1</v>
      </c>
      <c r="EH48" s="1">
        <v>-1</v>
      </c>
      <c r="EI48" s="1">
        <v>-1</v>
      </c>
      <c r="EJ48" s="1">
        <v>0</v>
      </c>
      <c r="EK48" s="1">
        <v>22</v>
      </c>
      <c r="EL48" s="1">
        <v>-1</v>
      </c>
      <c r="EM48" s="1">
        <v>1</v>
      </c>
      <c r="EN48" s="1">
        <f t="shared" si="24"/>
        <v>7.3000000000000043</v>
      </c>
      <c r="EO48" s="1">
        <f t="shared" si="24"/>
        <v>39.200000000000003</v>
      </c>
      <c r="EP48" s="1">
        <f t="shared" si="25"/>
        <v>53.290000000000063</v>
      </c>
      <c r="EQ48" s="1">
        <f t="shared" si="25"/>
        <v>1536.6400000000003</v>
      </c>
      <c r="ER48" s="1">
        <f t="shared" si="26"/>
        <v>1589.9300000000003</v>
      </c>
      <c r="ES48" s="1">
        <f t="shared" si="27"/>
        <v>39.873926317833316</v>
      </c>
      <c r="ET48"/>
      <c r="EU48"/>
      <c r="EV48"/>
      <c r="EW48"/>
      <c r="EX48"/>
      <c r="FJ48" s="10">
        <f t="shared" si="28"/>
        <v>0</v>
      </c>
      <c r="FK48" s="10">
        <f t="shared" si="28"/>
        <v>0</v>
      </c>
      <c r="FL48" s="10">
        <f t="shared" si="29"/>
        <v>0</v>
      </c>
      <c r="FM48" s="10">
        <f t="shared" si="29"/>
        <v>0</v>
      </c>
      <c r="FN48" s="10">
        <f t="shared" si="30"/>
        <v>0</v>
      </c>
      <c r="FO48" s="10">
        <f t="shared" si="31"/>
        <v>0</v>
      </c>
      <c r="FP48"/>
      <c r="FQ48"/>
      <c r="FR48"/>
      <c r="FS48"/>
      <c r="FT48"/>
    </row>
    <row r="49" spans="1:176" x14ac:dyDescent="0.35">
      <c r="A49">
        <v>88.39</v>
      </c>
      <c r="B49">
        <v>280.5</v>
      </c>
      <c r="C49">
        <v>74.8</v>
      </c>
      <c r="D49">
        <v>-1</v>
      </c>
      <c r="E49">
        <v>-1</v>
      </c>
      <c r="F49">
        <v>-1</v>
      </c>
      <c r="G49">
        <v>-1</v>
      </c>
      <c r="H49">
        <v>0</v>
      </c>
      <c r="I49">
        <v>20</v>
      </c>
      <c r="J49">
        <v>-1</v>
      </c>
      <c r="K49">
        <v>1</v>
      </c>
      <c r="L49" s="26">
        <f t="shared" si="0"/>
        <v>35.599999999999994</v>
      </c>
      <c r="M49" s="26">
        <f t="shared" si="0"/>
        <v>43.4</v>
      </c>
      <c r="N49" s="26">
        <f t="shared" si="1"/>
        <v>1267.3599999999997</v>
      </c>
      <c r="O49" s="26">
        <f t="shared" si="1"/>
        <v>1883.56</v>
      </c>
      <c r="P49" s="26">
        <f t="shared" si="2"/>
        <v>3150.9199999999996</v>
      </c>
      <c r="Q49" s="26">
        <f t="shared" si="3"/>
        <v>56.133056214676209</v>
      </c>
      <c r="W49">
        <v>81.046000000000006</v>
      </c>
      <c r="X49">
        <v>281</v>
      </c>
      <c r="Y49">
        <v>48.3</v>
      </c>
      <c r="Z49">
        <v>-1</v>
      </c>
      <c r="AA49">
        <v>-1</v>
      </c>
      <c r="AB49">
        <v>-1</v>
      </c>
      <c r="AC49">
        <v>-1</v>
      </c>
      <c r="AD49">
        <v>0</v>
      </c>
      <c r="AE49">
        <v>20</v>
      </c>
      <c r="AF49">
        <v>-1</v>
      </c>
      <c r="AG49">
        <v>1</v>
      </c>
      <c r="AH49" s="10">
        <f t="shared" si="4"/>
        <v>5.5</v>
      </c>
      <c r="AI49" s="10">
        <f t="shared" si="4"/>
        <v>4.6999999999999957</v>
      </c>
      <c r="AJ49" s="10">
        <f t="shared" si="5"/>
        <v>30.25</v>
      </c>
      <c r="AK49" s="10">
        <f t="shared" si="5"/>
        <v>22.089999999999961</v>
      </c>
      <c r="AL49" s="10">
        <f t="shared" si="6"/>
        <v>52.339999999999961</v>
      </c>
      <c r="AM49" s="10">
        <f t="shared" si="7"/>
        <v>7.2346388990743664</v>
      </c>
      <c r="AN49"/>
      <c r="AO49"/>
      <c r="AP49"/>
      <c r="AQ49"/>
      <c r="AR49"/>
      <c r="AS49">
        <v>91.489000000000004</v>
      </c>
      <c r="AT49">
        <v>29.2</v>
      </c>
      <c r="AU49">
        <v>45.6</v>
      </c>
      <c r="AV49">
        <v>-1</v>
      </c>
      <c r="AW49">
        <v>-1</v>
      </c>
      <c r="AX49">
        <v>-1</v>
      </c>
      <c r="AY49">
        <v>-1</v>
      </c>
      <c r="AZ49">
        <v>0</v>
      </c>
      <c r="BA49">
        <v>20</v>
      </c>
      <c r="BB49">
        <v>-1</v>
      </c>
      <c r="BC49">
        <v>1</v>
      </c>
      <c r="BD49" s="1">
        <f t="shared" si="8"/>
        <v>0</v>
      </c>
      <c r="BE49" s="1">
        <f t="shared" si="8"/>
        <v>-20.300000000000004</v>
      </c>
      <c r="BF49" s="1">
        <f t="shared" si="9"/>
        <v>0</v>
      </c>
      <c r="BG49" s="1">
        <f t="shared" si="9"/>
        <v>412.09000000000015</v>
      </c>
      <c r="BH49" s="1">
        <f t="shared" si="10"/>
        <v>412.09000000000015</v>
      </c>
      <c r="BI49" s="1">
        <f t="shared" si="11"/>
        <v>20.300000000000004</v>
      </c>
      <c r="BJ49"/>
      <c r="BK49"/>
      <c r="BL49"/>
      <c r="BM49"/>
      <c r="BN49"/>
      <c r="BO49">
        <v>90.174000000000007</v>
      </c>
      <c r="BP49">
        <v>29.2</v>
      </c>
      <c r="BQ49">
        <v>30.9</v>
      </c>
      <c r="BR49">
        <v>24.5</v>
      </c>
      <c r="BS49">
        <v>61.7</v>
      </c>
      <c r="BT49">
        <v>31.1</v>
      </c>
      <c r="BU49">
        <v>1</v>
      </c>
      <c r="BV49">
        <v>1</v>
      </c>
      <c r="BW49">
        <v>23</v>
      </c>
      <c r="BX49">
        <v>1</v>
      </c>
      <c r="BY49">
        <v>1</v>
      </c>
      <c r="BZ49" s="10">
        <f t="shared" si="12"/>
        <v>4.6999999999999993</v>
      </c>
      <c r="CA49" s="10">
        <f t="shared" si="12"/>
        <v>-30.800000000000004</v>
      </c>
      <c r="CB49" s="10">
        <f t="shared" si="13"/>
        <v>22.089999999999993</v>
      </c>
      <c r="CC49" s="10">
        <f t="shared" si="13"/>
        <v>948.64000000000021</v>
      </c>
      <c r="CD49" s="10">
        <f t="shared" si="14"/>
        <v>970.73000000000025</v>
      </c>
      <c r="CE49" s="10">
        <f t="shared" si="15"/>
        <v>31.15654024438529</v>
      </c>
      <c r="CK49">
        <v>82.861000000000004</v>
      </c>
      <c r="CL49">
        <v>33.700000000000003</v>
      </c>
      <c r="CM49">
        <v>73.7</v>
      </c>
      <c r="CN49">
        <v>-1</v>
      </c>
      <c r="CO49">
        <v>-1</v>
      </c>
      <c r="CP49">
        <v>-1</v>
      </c>
      <c r="CQ49">
        <v>-1</v>
      </c>
      <c r="CR49">
        <v>0</v>
      </c>
      <c r="CS49">
        <v>23</v>
      </c>
      <c r="CT49">
        <v>-1</v>
      </c>
      <c r="CU49">
        <v>1</v>
      </c>
      <c r="CV49" s="1">
        <f t="shared" si="16"/>
        <v>-4.5</v>
      </c>
      <c r="CW49" s="1">
        <f t="shared" si="16"/>
        <v>8.5</v>
      </c>
      <c r="CX49" s="1">
        <f t="shared" si="17"/>
        <v>20.25</v>
      </c>
      <c r="CY49" s="1">
        <f t="shared" si="17"/>
        <v>72.25</v>
      </c>
      <c r="CZ49" s="1">
        <f t="shared" si="18"/>
        <v>92.5</v>
      </c>
      <c r="DA49" s="1">
        <f t="shared" si="19"/>
        <v>9.6176920308356717</v>
      </c>
      <c r="DB49"/>
      <c r="DC49"/>
      <c r="DD49"/>
      <c r="DE49"/>
      <c r="DF49"/>
      <c r="DG49">
        <v>89.58</v>
      </c>
      <c r="DH49">
        <v>29.2</v>
      </c>
      <c r="DI49">
        <v>55.7</v>
      </c>
      <c r="DJ49">
        <v>-1</v>
      </c>
      <c r="DK49">
        <v>-1</v>
      </c>
      <c r="DL49">
        <v>-1</v>
      </c>
      <c r="DM49">
        <v>-1</v>
      </c>
      <c r="DN49">
        <v>0</v>
      </c>
      <c r="DO49">
        <v>23</v>
      </c>
      <c r="DP49">
        <v>-1</v>
      </c>
      <c r="DQ49">
        <v>1</v>
      </c>
      <c r="DR49" s="10">
        <f t="shared" si="20"/>
        <v>-20.000000000000004</v>
      </c>
      <c r="DS49" s="10">
        <f t="shared" si="20"/>
        <v>-1.6999999999999957</v>
      </c>
      <c r="DT49" s="10">
        <f t="shared" si="21"/>
        <v>400.00000000000011</v>
      </c>
      <c r="DU49" s="10">
        <f t="shared" si="21"/>
        <v>2.8899999999999855</v>
      </c>
      <c r="DV49" s="10">
        <f t="shared" si="22"/>
        <v>402.8900000000001</v>
      </c>
      <c r="DW49" s="10">
        <f t="shared" si="23"/>
        <v>20.072119967756272</v>
      </c>
      <c r="DX49"/>
      <c r="DY49"/>
      <c r="DZ49"/>
      <c r="EA49"/>
      <c r="EB49"/>
      <c r="EC49" s="1">
        <v>87.707999999999998</v>
      </c>
      <c r="ED49" s="1">
        <v>44.7</v>
      </c>
      <c r="EE49" s="1">
        <v>55.2</v>
      </c>
      <c r="EF49" s="1">
        <v>33.700000000000003</v>
      </c>
      <c r="EG49" s="1">
        <v>83.5</v>
      </c>
      <c r="EH49" s="1">
        <v>30.3</v>
      </c>
      <c r="EI49" s="1">
        <v>1</v>
      </c>
      <c r="EJ49" s="1">
        <v>1</v>
      </c>
      <c r="EK49" s="1">
        <v>23</v>
      </c>
      <c r="EL49" s="1">
        <v>1</v>
      </c>
      <c r="EM49" s="1">
        <v>1</v>
      </c>
      <c r="EN49" s="1">
        <f t="shared" si="24"/>
        <v>11</v>
      </c>
      <c r="EO49" s="1">
        <f t="shared" si="24"/>
        <v>-28.299999999999997</v>
      </c>
      <c r="EP49" s="1">
        <f t="shared" si="25"/>
        <v>121</v>
      </c>
      <c r="EQ49" s="1">
        <f t="shared" si="25"/>
        <v>800.88999999999987</v>
      </c>
      <c r="ER49" s="1">
        <f t="shared" si="26"/>
        <v>921.88999999999987</v>
      </c>
      <c r="ES49" s="1">
        <f t="shared" si="27"/>
        <v>30.36264151881387</v>
      </c>
      <c r="ET49"/>
      <c r="EU49"/>
      <c r="EV49"/>
      <c r="EW49"/>
      <c r="EX49"/>
      <c r="FJ49" s="10">
        <f t="shared" si="28"/>
        <v>0</v>
      </c>
      <c r="FK49" s="10">
        <f t="shared" si="28"/>
        <v>0</v>
      </c>
      <c r="FL49" s="10">
        <f t="shared" si="29"/>
        <v>0</v>
      </c>
      <c r="FM49" s="10">
        <f t="shared" si="29"/>
        <v>0</v>
      </c>
      <c r="FN49" s="10">
        <f t="shared" si="30"/>
        <v>0</v>
      </c>
      <c r="FO49" s="10">
        <f t="shared" si="31"/>
        <v>0</v>
      </c>
      <c r="FP49"/>
      <c r="FQ49"/>
      <c r="FR49"/>
      <c r="FS49"/>
      <c r="FT49"/>
    </row>
    <row r="50" spans="1:176" x14ac:dyDescent="0.35">
      <c r="A50">
        <v>89.087000000000003</v>
      </c>
      <c r="B50">
        <v>241.1</v>
      </c>
      <c r="C50">
        <v>31.6</v>
      </c>
      <c r="D50">
        <v>280.5</v>
      </c>
      <c r="E50">
        <v>74.8</v>
      </c>
      <c r="F50">
        <v>58.5</v>
      </c>
      <c r="G50">
        <v>2</v>
      </c>
      <c r="H50">
        <v>0</v>
      </c>
      <c r="I50">
        <v>20</v>
      </c>
      <c r="J50">
        <v>0</v>
      </c>
      <c r="K50">
        <v>1</v>
      </c>
      <c r="L50" s="26">
        <f t="shared" si="0"/>
        <v>-39.400000000000006</v>
      </c>
      <c r="M50" s="26">
        <f t="shared" si="0"/>
        <v>-43.199999999999996</v>
      </c>
      <c r="N50" s="26">
        <f t="shared" si="1"/>
        <v>1552.3600000000004</v>
      </c>
      <c r="O50" s="26">
        <f t="shared" si="1"/>
        <v>1866.2399999999996</v>
      </c>
      <c r="P50" s="26">
        <f t="shared" si="2"/>
        <v>3418.6</v>
      </c>
      <c r="Q50" s="26">
        <f t="shared" si="3"/>
        <v>58.468795096187847</v>
      </c>
      <c r="W50">
        <v>81.781999999999996</v>
      </c>
      <c r="X50">
        <v>262.39999999999998</v>
      </c>
      <c r="Y50">
        <v>47.9</v>
      </c>
      <c r="Z50">
        <v>281</v>
      </c>
      <c r="AA50">
        <v>48.3</v>
      </c>
      <c r="AB50">
        <v>18.5</v>
      </c>
      <c r="AC50">
        <v>1</v>
      </c>
      <c r="AD50">
        <v>1</v>
      </c>
      <c r="AE50">
        <v>21</v>
      </c>
      <c r="AF50">
        <v>1</v>
      </c>
      <c r="AG50">
        <v>1</v>
      </c>
      <c r="AH50" s="10">
        <f t="shared" si="4"/>
        <v>-18.600000000000023</v>
      </c>
      <c r="AI50" s="10">
        <f t="shared" si="4"/>
        <v>-0.39999999999999858</v>
      </c>
      <c r="AJ50" s="10">
        <f t="shared" si="5"/>
        <v>345.96000000000083</v>
      </c>
      <c r="AK50" s="10">
        <f t="shared" si="5"/>
        <v>0.15999999999999887</v>
      </c>
      <c r="AL50" s="10">
        <f t="shared" si="6"/>
        <v>346.12000000000086</v>
      </c>
      <c r="AM50" s="10">
        <f t="shared" si="7"/>
        <v>18.604300578092175</v>
      </c>
      <c r="AN50"/>
      <c r="AO50"/>
      <c r="AP50"/>
      <c r="AQ50"/>
      <c r="AR50"/>
      <c r="AS50">
        <v>92.177000000000007</v>
      </c>
      <c r="AT50">
        <v>24.5</v>
      </c>
      <c r="AU50">
        <v>61.9</v>
      </c>
      <c r="AV50">
        <v>29.2</v>
      </c>
      <c r="AW50">
        <v>45.6</v>
      </c>
      <c r="AX50">
        <v>16.899999999999999</v>
      </c>
      <c r="AY50">
        <v>1</v>
      </c>
      <c r="AZ50">
        <v>1</v>
      </c>
      <c r="BA50">
        <v>21</v>
      </c>
      <c r="BB50">
        <v>1</v>
      </c>
      <c r="BC50">
        <v>1</v>
      </c>
      <c r="BD50" s="1">
        <f t="shared" si="8"/>
        <v>-4.6999999999999993</v>
      </c>
      <c r="BE50" s="1">
        <f t="shared" si="8"/>
        <v>16.299999999999997</v>
      </c>
      <c r="BF50" s="1">
        <f t="shared" si="9"/>
        <v>22.089999999999993</v>
      </c>
      <c r="BG50" s="1">
        <f t="shared" si="9"/>
        <v>265.68999999999988</v>
      </c>
      <c r="BH50" s="1">
        <f t="shared" si="10"/>
        <v>287.77999999999986</v>
      </c>
      <c r="BI50" s="1">
        <f t="shared" si="11"/>
        <v>16.964079697997175</v>
      </c>
      <c r="BJ50"/>
      <c r="BK50"/>
      <c r="BL50"/>
      <c r="BM50"/>
      <c r="BN50"/>
      <c r="BO50">
        <v>93.134</v>
      </c>
      <c r="BP50">
        <v>47.5</v>
      </c>
      <c r="BQ50">
        <v>68.8</v>
      </c>
      <c r="BR50">
        <v>-1</v>
      </c>
      <c r="BS50">
        <v>-1</v>
      </c>
      <c r="BT50">
        <v>-1</v>
      </c>
      <c r="BU50">
        <v>-1</v>
      </c>
      <c r="BV50">
        <v>0</v>
      </c>
      <c r="BW50">
        <v>23</v>
      </c>
      <c r="BX50">
        <v>-1</v>
      </c>
      <c r="BY50">
        <v>1</v>
      </c>
      <c r="BZ50" s="10">
        <f t="shared" si="12"/>
        <v>18.3</v>
      </c>
      <c r="CA50" s="10">
        <f t="shared" si="12"/>
        <v>37.9</v>
      </c>
      <c r="CB50" s="10">
        <f t="shared" si="13"/>
        <v>334.89000000000004</v>
      </c>
      <c r="CC50" s="10">
        <f t="shared" si="13"/>
        <v>1436.4099999999999</v>
      </c>
      <c r="CD50" s="10">
        <f t="shared" si="14"/>
        <v>1771.3</v>
      </c>
      <c r="CE50" s="10">
        <f t="shared" si="15"/>
        <v>42.086815037491256</v>
      </c>
      <c r="CK50">
        <v>84.093000000000004</v>
      </c>
      <c r="CL50">
        <v>38.200000000000003</v>
      </c>
      <c r="CM50">
        <v>62.6</v>
      </c>
      <c r="CN50">
        <v>33.700000000000003</v>
      </c>
      <c r="CO50">
        <v>73.7</v>
      </c>
      <c r="CP50">
        <v>12</v>
      </c>
      <c r="CQ50">
        <v>1</v>
      </c>
      <c r="CR50">
        <v>1</v>
      </c>
      <c r="CS50">
        <v>24</v>
      </c>
      <c r="CT50">
        <v>1</v>
      </c>
      <c r="CU50">
        <v>1</v>
      </c>
      <c r="CV50" s="1">
        <f t="shared" si="16"/>
        <v>4.5</v>
      </c>
      <c r="CW50" s="1">
        <f t="shared" si="16"/>
        <v>-11.100000000000001</v>
      </c>
      <c r="CX50" s="1">
        <f t="shared" si="17"/>
        <v>20.25</v>
      </c>
      <c r="CY50" s="1">
        <f t="shared" si="17"/>
        <v>123.21000000000004</v>
      </c>
      <c r="CZ50" s="1">
        <f t="shared" si="18"/>
        <v>143.46000000000004</v>
      </c>
      <c r="DA50" s="1">
        <f t="shared" si="19"/>
        <v>11.97747886660628</v>
      </c>
      <c r="DB50"/>
      <c r="DC50"/>
      <c r="DD50"/>
      <c r="DE50"/>
      <c r="DF50"/>
      <c r="DG50">
        <v>90.492000000000004</v>
      </c>
      <c r="DH50">
        <v>61.3</v>
      </c>
      <c r="DI50">
        <v>65.900000000000006</v>
      </c>
      <c r="DJ50">
        <v>29.2</v>
      </c>
      <c r="DK50">
        <v>55.7</v>
      </c>
      <c r="DL50">
        <v>33.700000000000003</v>
      </c>
      <c r="DM50">
        <v>1</v>
      </c>
      <c r="DN50">
        <v>1</v>
      </c>
      <c r="DO50">
        <v>24</v>
      </c>
      <c r="DP50">
        <v>1</v>
      </c>
      <c r="DQ50">
        <v>1</v>
      </c>
      <c r="DR50" s="10">
        <f t="shared" si="20"/>
        <v>32.099999999999994</v>
      </c>
      <c r="DS50" s="10">
        <f t="shared" si="20"/>
        <v>10.200000000000003</v>
      </c>
      <c r="DT50" s="10">
        <f t="shared" si="21"/>
        <v>1030.4099999999996</v>
      </c>
      <c r="DU50" s="10">
        <f t="shared" si="21"/>
        <v>104.04000000000006</v>
      </c>
      <c r="DV50" s="10">
        <f t="shared" si="22"/>
        <v>1134.4499999999996</v>
      </c>
      <c r="DW50" s="10">
        <f t="shared" si="23"/>
        <v>33.681597349294456</v>
      </c>
      <c r="DX50"/>
      <c r="DY50"/>
      <c r="DZ50"/>
      <c r="EA50"/>
      <c r="EB50"/>
      <c r="EC50" s="1">
        <v>90.364000000000004</v>
      </c>
      <c r="ED50" s="1">
        <v>30.2</v>
      </c>
      <c r="EE50" s="1">
        <v>44.5</v>
      </c>
      <c r="EF50" s="1">
        <v>-1</v>
      </c>
      <c r="EG50" s="1">
        <v>-1</v>
      </c>
      <c r="EH50" s="1">
        <v>-1</v>
      </c>
      <c r="EI50" s="1">
        <v>-1</v>
      </c>
      <c r="EJ50" s="1">
        <v>0</v>
      </c>
      <c r="EK50" s="1">
        <v>23</v>
      </c>
      <c r="EL50" s="1">
        <v>-1</v>
      </c>
      <c r="EM50" s="1">
        <v>1</v>
      </c>
      <c r="EN50" s="1">
        <f t="shared" si="24"/>
        <v>-14.500000000000004</v>
      </c>
      <c r="EO50" s="1">
        <f t="shared" si="24"/>
        <v>-10.700000000000003</v>
      </c>
      <c r="EP50" s="1">
        <f t="shared" si="25"/>
        <v>210.25000000000011</v>
      </c>
      <c r="EQ50" s="1">
        <f t="shared" si="25"/>
        <v>114.49000000000007</v>
      </c>
      <c r="ER50" s="1">
        <f t="shared" si="26"/>
        <v>324.74000000000018</v>
      </c>
      <c r="ES50" s="1">
        <f t="shared" si="27"/>
        <v>18.020543831971338</v>
      </c>
      <c r="ET50"/>
      <c r="EU50"/>
      <c r="EV50"/>
      <c r="EW50"/>
      <c r="EX50"/>
      <c r="FJ50" s="10">
        <f t="shared" si="28"/>
        <v>0</v>
      </c>
      <c r="FK50" s="10">
        <f t="shared" si="28"/>
        <v>0</v>
      </c>
      <c r="FL50" s="10">
        <f t="shared" si="29"/>
        <v>0</v>
      </c>
      <c r="FM50" s="10">
        <f t="shared" si="29"/>
        <v>0</v>
      </c>
      <c r="FN50" s="10">
        <f t="shared" si="30"/>
        <v>0</v>
      </c>
      <c r="FO50" s="10">
        <f t="shared" si="31"/>
        <v>0</v>
      </c>
      <c r="FP50"/>
      <c r="FQ50"/>
      <c r="FR50"/>
      <c r="FS50"/>
      <c r="FT50"/>
    </row>
    <row r="51" spans="1:176" x14ac:dyDescent="0.35">
      <c r="A51">
        <v>89.879000000000005</v>
      </c>
      <c r="B51">
        <v>251</v>
      </c>
      <c r="C51">
        <v>38.299999999999997</v>
      </c>
      <c r="D51">
        <v>241.1</v>
      </c>
      <c r="E51">
        <v>31.6</v>
      </c>
      <c r="F51">
        <v>12</v>
      </c>
      <c r="G51">
        <v>1</v>
      </c>
      <c r="H51">
        <v>1</v>
      </c>
      <c r="I51">
        <v>21</v>
      </c>
      <c r="J51">
        <v>1</v>
      </c>
      <c r="K51">
        <v>1</v>
      </c>
      <c r="L51" s="26">
        <f t="shared" si="0"/>
        <v>9.9000000000000057</v>
      </c>
      <c r="M51" s="26">
        <f t="shared" si="0"/>
        <v>6.6999999999999957</v>
      </c>
      <c r="N51" s="26">
        <f t="shared" si="1"/>
        <v>98.010000000000119</v>
      </c>
      <c r="O51" s="26">
        <f t="shared" si="1"/>
        <v>44.889999999999944</v>
      </c>
      <c r="P51" s="26">
        <f t="shared" si="2"/>
        <v>142.90000000000006</v>
      </c>
      <c r="Q51" s="26">
        <f t="shared" si="3"/>
        <v>11.954078801814887</v>
      </c>
      <c r="W51">
        <v>84.35</v>
      </c>
      <c r="X51">
        <v>276.89999999999998</v>
      </c>
      <c r="Y51">
        <v>51.2</v>
      </c>
      <c r="Z51">
        <v>-1</v>
      </c>
      <c r="AA51">
        <v>-1</v>
      </c>
      <c r="AB51">
        <v>-1</v>
      </c>
      <c r="AC51">
        <v>-1</v>
      </c>
      <c r="AD51">
        <v>0</v>
      </c>
      <c r="AE51">
        <v>21</v>
      </c>
      <c r="AF51">
        <v>-1</v>
      </c>
      <c r="AG51">
        <v>1</v>
      </c>
      <c r="AH51" s="10">
        <f t="shared" si="4"/>
        <v>14.5</v>
      </c>
      <c r="AI51" s="10">
        <f t="shared" si="4"/>
        <v>3.3000000000000043</v>
      </c>
      <c r="AJ51" s="10">
        <f t="shared" si="5"/>
        <v>210.25</v>
      </c>
      <c r="AK51" s="10">
        <f t="shared" si="5"/>
        <v>10.890000000000029</v>
      </c>
      <c r="AL51" s="10">
        <f t="shared" si="6"/>
        <v>221.14000000000004</v>
      </c>
      <c r="AM51" s="10">
        <f t="shared" si="7"/>
        <v>14.870776711389356</v>
      </c>
      <c r="AN51"/>
      <c r="AO51"/>
      <c r="AP51"/>
      <c r="AQ51"/>
      <c r="AR51"/>
      <c r="AS51">
        <v>94.897000000000006</v>
      </c>
      <c r="AT51">
        <v>24.5</v>
      </c>
      <c r="AU51">
        <v>28.1</v>
      </c>
      <c r="AV51">
        <v>-1</v>
      </c>
      <c r="AW51">
        <v>-1</v>
      </c>
      <c r="AX51">
        <v>-1</v>
      </c>
      <c r="AY51">
        <v>-1</v>
      </c>
      <c r="AZ51">
        <v>0</v>
      </c>
      <c r="BA51">
        <v>21</v>
      </c>
      <c r="BB51">
        <v>-1</v>
      </c>
      <c r="BC51">
        <v>1</v>
      </c>
      <c r="BD51" s="1">
        <f t="shared" si="8"/>
        <v>0</v>
      </c>
      <c r="BE51" s="1">
        <f t="shared" si="8"/>
        <v>-33.799999999999997</v>
      </c>
      <c r="BF51" s="1">
        <f t="shared" si="9"/>
        <v>0</v>
      </c>
      <c r="BG51" s="1">
        <f t="shared" si="9"/>
        <v>1142.4399999999998</v>
      </c>
      <c r="BH51" s="1">
        <f t="shared" si="10"/>
        <v>1142.4399999999998</v>
      </c>
      <c r="BI51" s="1">
        <f t="shared" si="11"/>
        <v>33.799999999999997</v>
      </c>
      <c r="BJ51"/>
      <c r="BK51"/>
      <c r="BL51"/>
      <c r="BM51"/>
      <c r="BN51"/>
      <c r="BO51">
        <v>93.822000000000003</v>
      </c>
      <c r="BP51">
        <v>29.2</v>
      </c>
      <c r="BQ51">
        <v>54.6</v>
      </c>
      <c r="BR51">
        <v>47.5</v>
      </c>
      <c r="BS51">
        <v>68.8</v>
      </c>
      <c r="BT51">
        <v>23.2</v>
      </c>
      <c r="BU51">
        <v>1</v>
      </c>
      <c r="BV51">
        <v>1</v>
      </c>
      <c r="BW51">
        <v>24</v>
      </c>
      <c r="BX51">
        <v>1</v>
      </c>
      <c r="BY51">
        <v>1</v>
      </c>
      <c r="BZ51" s="10">
        <f t="shared" si="12"/>
        <v>-18.3</v>
      </c>
      <c r="CA51" s="10">
        <f t="shared" si="12"/>
        <v>-14.199999999999996</v>
      </c>
      <c r="CB51" s="10">
        <f t="shared" si="13"/>
        <v>334.89000000000004</v>
      </c>
      <c r="CC51" s="10">
        <f t="shared" si="13"/>
        <v>201.63999999999987</v>
      </c>
      <c r="CD51" s="10">
        <f t="shared" si="14"/>
        <v>536.53</v>
      </c>
      <c r="CE51" s="10">
        <f t="shared" si="15"/>
        <v>23.163117234085743</v>
      </c>
      <c r="CK51">
        <v>91.069000000000003</v>
      </c>
      <c r="CL51">
        <v>237.5</v>
      </c>
      <c r="CM51">
        <v>61.9</v>
      </c>
      <c r="CN51">
        <v>-1</v>
      </c>
      <c r="CO51">
        <v>-1</v>
      </c>
      <c r="CP51">
        <v>-1</v>
      </c>
      <c r="CQ51">
        <v>-1</v>
      </c>
      <c r="CR51">
        <v>0</v>
      </c>
      <c r="CS51">
        <v>24</v>
      </c>
      <c r="CT51">
        <v>-1</v>
      </c>
      <c r="CU51">
        <v>1</v>
      </c>
      <c r="CV51" s="1">
        <f t="shared" si="16"/>
        <v>199.3</v>
      </c>
      <c r="CW51" s="1">
        <f t="shared" si="16"/>
        <v>-0.70000000000000284</v>
      </c>
      <c r="CX51" s="1">
        <f t="shared" si="17"/>
        <v>39720.490000000005</v>
      </c>
      <c r="CY51" s="1">
        <f t="shared" si="17"/>
        <v>0.49000000000000399</v>
      </c>
      <c r="CZ51" s="1">
        <f t="shared" si="18"/>
        <v>39720.980000000003</v>
      </c>
      <c r="DA51" s="1">
        <f t="shared" si="19"/>
        <v>199.30122929876777</v>
      </c>
      <c r="DB51"/>
      <c r="DC51"/>
      <c r="DD51"/>
      <c r="DE51"/>
      <c r="DF51"/>
      <c r="DG51">
        <v>93.195999999999998</v>
      </c>
      <c r="DH51">
        <v>33.700000000000003</v>
      </c>
      <c r="DI51">
        <v>68.099999999999994</v>
      </c>
      <c r="DJ51">
        <v>-1</v>
      </c>
      <c r="DK51">
        <v>-1</v>
      </c>
      <c r="DL51">
        <v>-1</v>
      </c>
      <c r="DM51">
        <v>-1</v>
      </c>
      <c r="DN51">
        <v>0</v>
      </c>
      <c r="DO51">
        <v>24</v>
      </c>
      <c r="DP51">
        <v>-1</v>
      </c>
      <c r="DQ51">
        <v>1</v>
      </c>
      <c r="DR51" s="10">
        <f t="shared" si="20"/>
        <v>-27.599999999999994</v>
      </c>
      <c r="DS51" s="10">
        <f t="shared" si="20"/>
        <v>2.1999999999999886</v>
      </c>
      <c r="DT51" s="10">
        <f t="shared" si="21"/>
        <v>761.75999999999965</v>
      </c>
      <c r="DU51" s="10">
        <f t="shared" si="21"/>
        <v>4.8399999999999501</v>
      </c>
      <c r="DV51" s="10">
        <f t="shared" si="22"/>
        <v>766.59999999999957</v>
      </c>
      <c r="DW51" s="10">
        <f t="shared" si="23"/>
        <v>27.687542325024076</v>
      </c>
      <c r="DX51"/>
      <c r="DY51"/>
      <c r="DZ51"/>
      <c r="EA51"/>
      <c r="EB51"/>
      <c r="EC51" s="1">
        <v>91.284000000000006</v>
      </c>
      <c r="ED51" s="1">
        <v>57</v>
      </c>
      <c r="EE51" s="1">
        <v>68.099999999999994</v>
      </c>
      <c r="EF51" s="1">
        <v>30.2</v>
      </c>
      <c r="EG51" s="1">
        <v>44.5</v>
      </c>
      <c r="EH51" s="1">
        <v>35.700000000000003</v>
      </c>
      <c r="EI51" s="1">
        <v>1</v>
      </c>
      <c r="EJ51" s="1">
        <v>1</v>
      </c>
      <c r="EK51" s="1">
        <v>24</v>
      </c>
      <c r="EL51" s="1">
        <v>1</v>
      </c>
      <c r="EM51" s="1">
        <v>1</v>
      </c>
      <c r="EN51" s="1">
        <f t="shared" si="24"/>
        <v>26.8</v>
      </c>
      <c r="EO51" s="1">
        <f t="shared" si="24"/>
        <v>23.599999999999994</v>
      </c>
      <c r="EP51" s="1">
        <f t="shared" si="25"/>
        <v>718.24</v>
      </c>
      <c r="EQ51" s="1">
        <f t="shared" si="25"/>
        <v>556.9599999999997</v>
      </c>
      <c r="ER51" s="1">
        <f t="shared" si="26"/>
        <v>1275.1999999999998</v>
      </c>
      <c r="ES51" s="1">
        <f t="shared" si="27"/>
        <v>35.70994259306503</v>
      </c>
      <c r="ET51"/>
      <c r="EU51"/>
      <c r="EV51"/>
      <c r="EW51"/>
      <c r="EX51"/>
      <c r="FJ51" s="10">
        <f t="shared" si="28"/>
        <v>0</v>
      </c>
      <c r="FK51" s="10">
        <f t="shared" si="28"/>
        <v>0</v>
      </c>
      <c r="FL51" s="10">
        <f t="shared" si="29"/>
        <v>0</v>
      </c>
      <c r="FM51" s="10">
        <f t="shared" si="29"/>
        <v>0</v>
      </c>
      <c r="FN51" s="10">
        <f t="shared" si="30"/>
        <v>0</v>
      </c>
      <c r="FO51" s="10">
        <f t="shared" si="31"/>
        <v>0</v>
      </c>
      <c r="FP51"/>
      <c r="FQ51"/>
      <c r="FR51"/>
      <c r="FS51"/>
      <c r="FT51"/>
    </row>
    <row r="52" spans="1:176" x14ac:dyDescent="0.35">
      <c r="A52">
        <v>95.037999999999997</v>
      </c>
      <c r="B52">
        <v>267.2</v>
      </c>
      <c r="C52">
        <v>87.9</v>
      </c>
      <c r="D52">
        <v>-1</v>
      </c>
      <c r="E52">
        <v>-1</v>
      </c>
      <c r="F52">
        <v>-1</v>
      </c>
      <c r="G52">
        <v>-1</v>
      </c>
      <c r="H52">
        <v>0</v>
      </c>
      <c r="I52">
        <v>21</v>
      </c>
      <c r="J52">
        <v>-1</v>
      </c>
      <c r="K52">
        <v>1</v>
      </c>
      <c r="L52" s="26">
        <f t="shared" si="0"/>
        <v>16.199999999999989</v>
      </c>
      <c r="M52" s="26">
        <f t="shared" si="0"/>
        <v>49.600000000000009</v>
      </c>
      <c r="N52" s="26">
        <f t="shared" si="1"/>
        <v>262.43999999999966</v>
      </c>
      <c r="O52" s="26">
        <f t="shared" si="1"/>
        <v>2460.1600000000008</v>
      </c>
      <c r="P52" s="26">
        <f t="shared" si="2"/>
        <v>2722.6000000000004</v>
      </c>
      <c r="Q52" s="26">
        <f t="shared" si="3"/>
        <v>52.178539649936546</v>
      </c>
      <c r="W52">
        <v>84.79</v>
      </c>
      <c r="X52">
        <v>277.89999999999998</v>
      </c>
      <c r="Y52">
        <v>40.1</v>
      </c>
      <c r="Z52">
        <v>276.89999999999998</v>
      </c>
      <c r="AA52">
        <v>51.2</v>
      </c>
      <c r="AB52">
        <v>11.2</v>
      </c>
      <c r="AC52">
        <v>1</v>
      </c>
      <c r="AD52">
        <v>1</v>
      </c>
      <c r="AE52">
        <v>22</v>
      </c>
      <c r="AF52">
        <v>1</v>
      </c>
      <c r="AG52">
        <v>1</v>
      </c>
      <c r="AH52" s="10">
        <f t="shared" si="4"/>
        <v>1</v>
      </c>
      <c r="AI52" s="10">
        <f t="shared" si="4"/>
        <v>-11.100000000000001</v>
      </c>
      <c r="AJ52" s="10">
        <f t="shared" si="5"/>
        <v>1</v>
      </c>
      <c r="AK52" s="10">
        <f t="shared" si="5"/>
        <v>123.21000000000004</v>
      </c>
      <c r="AL52" s="10">
        <f t="shared" si="6"/>
        <v>124.21000000000004</v>
      </c>
      <c r="AM52" s="10">
        <f t="shared" si="7"/>
        <v>11.144954015158611</v>
      </c>
      <c r="AN52"/>
      <c r="AO52"/>
      <c r="AP52"/>
      <c r="AQ52"/>
      <c r="AR52"/>
      <c r="AS52">
        <v>95.608999999999995</v>
      </c>
      <c r="AT52">
        <v>20.2</v>
      </c>
      <c r="AU52">
        <v>60.3</v>
      </c>
      <c r="AV52">
        <v>24.5</v>
      </c>
      <c r="AW52">
        <v>28.1</v>
      </c>
      <c r="AX52">
        <v>32.6</v>
      </c>
      <c r="AY52">
        <v>1</v>
      </c>
      <c r="AZ52">
        <v>1</v>
      </c>
      <c r="BA52">
        <v>22</v>
      </c>
      <c r="BB52">
        <v>1</v>
      </c>
      <c r="BC52">
        <v>1</v>
      </c>
      <c r="BD52" s="1">
        <f t="shared" si="8"/>
        <v>-4.3000000000000007</v>
      </c>
      <c r="BE52" s="1">
        <f t="shared" si="8"/>
        <v>32.199999999999996</v>
      </c>
      <c r="BF52" s="1">
        <f t="shared" si="9"/>
        <v>18.490000000000006</v>
      </c>
      <c r="BG52" s="1">
        <f t="shared" si="9"/>
        <v>1036.8399999999997</v>
      </c>
      <c r="BH52" s="1">
        <f t="shared" si="10"/>
        <v>1055.3299999999997</v>
      </c>
      <c r="BI52" s="1">
        <f t="shared" si="11"/>
        <v>32.485843070482254</v>
      </c>
      <c r="BJ52"/>
      <c r="BK52"/>
      <c r="BL52"/>
      <c r="BM52"/>
      <c r="BN52"/>
      <c r="BO52">
        <v>97.037999999999997</v>
      </c>
      <c r="BP52">
        <v>15.4</v>
      </c>
      <c r="BQ52">
        <v>38.1</v>
      </c>
      <c r="BR52">
        <v>-1</v>
      </c>
      <c r="BS52">
        <v>-1</v>
      </c>
      <c r="BT52">
        <v>-1</v>
      </c>
      <c r="BU52">
        <v>-1</v>
      </c>
      <c r="BV52">
        <v>0</v>
      </c>
      <c r="BW52">
        <v>24</v>
      </c>
      <c r="BX52">
        <v>-1</v>
      </c>
      <c r="BY52">
        <v>1</v>
      </c>
      <c r="BZ52" s="10">
        <f t="shared" si="12"/>
        <v>-13.799999999999999</v>
      </c>
      <c r="CA52" s="10">
        <f t="shared" si="12"/>
        <v>-16.5</v>
      </c>
      <c r="CB52" s="10">
        <f t="shared" si="13"/>
        <v>190.43999999999997</v>
      </c>
      <c r="CC52" s="10">
        <f t="shared" si="13"/>
        <v>272.25</v>
      </c>
      <c r="CD52" s="10">
        <f t="shared" si="14"/>
        <v>462.68999999999994</v>
      </c>
      <c r="CE52" s="10">
        <f t="shared" si="15"/>
        <v>21.510230124292022</v>
      </c>
      <c r="CK52">
        <v>92.076999999999998</v>
      </c>
      <c r="CL52">
        <v>255.3</v>
      </c>
      <c r="CM52">
        <v>61.5</v>
      </c>
      <c r="CN52">
        <v>237.5</v>
      </c>
      <c r="CO52">
        <v>61.9</v>
      </c>
      <c r="CP52">
        <v>17.8</v>
      </c>
      <c r="CQ52">
        <v>1</v>
      </c>
      <c r="CR52">
        <v>1</v>
      </c>
      <c r="CS52">
        <v>25</v>
      </c>
      <c r="CT52">
        <v>1</v>
      </c>
      <c r="CU52">
        <v>1</v>
      </c>
      <c r="CV52" s="1">
        <f t="shared" si="16"/>
        <v>17.800000000000011</v>
      </c>
      <c r="CW52" s="1">
        <f t="shared" si="16"/>
        <v>-0.39999999999999858</v>
      </c>
      <c r="CX52" s="1">
        <f t="shared" si="17"/>
        <v>316.84000000000043</v>
      </c>
      <c r="CY52" s="1">
        <f t="shared" si="17"/>
        <v>0.15999999999999887</v>
      </c>
      <c r="CZ52" s="1">
        <f t="shared" si="18"/>
        <v>317.00000000000045</v>
      </c>
      <c r="DA52" s="1">
        <f t="shared" si="19"/>
        <v>17.804493814764868</v>
      </c>
      <c r="DB52"/>
      <c r="DC52"/>
      <c r="DD52"/>
      <c r="DE52"/>
      <c r="DF52"/>
      <c r="DG52">
        <v>93.86</v>
      </c>
      <c r="DH52">
        <v>57</v>
      </c>
      <c r="DI52">
        <v>74.8</v>
      </c>
      <c r="DJ52">
        <v>33.700000000000003</v>
      </c>
      <c r="DK52">
        <v>68.099999999999994</v>
      </c>
      <c r="DL52">
        <v>24.2</v>
      </c>
      <c r="DM52">
        <v>1</v>
      </c>
      <c r="DN52">
        <v>1</v>
      </c>
      <c r="DO52">
        <v>25</v>
      </c>
      <c r="DP52">
        <v>1</v>
      </c>
      <c r="DQ52">
        <v>1</v>
      </c>
      <c r="DR52" s="10">
        <f t="shared" si="20"/>
        <v>23.299999999999997</v>
      </c>
      <c r="DS52" s="10">
        <f t="shared" si="20"/>
        <v>6.7000000000000028</v>
      </c>
      <c r="DT52" s="10">
        <f t="shared" si="21"/>
        <v>542.88999999999987</v>
      </c>
      <c r="DU52" s="10">
        <f t="shared" si="21"/>
        <v>44.890000000000036</v>
      </c>
      <c r="DV52" s="10">
        <f t="shared" si="22"/>
        <v>587.77999999999986</v>
      </c>
      <c r="DW52" s="10">
        <f t="shared" si="23"/>
        <v>24.244174558025271</v>
      </c>
      <c r="DX52"/>
      <c r="DY52"/>
      <c r="DZ52"/>
      <c r="EA52"/>
      <c r="EB52"/>
      <c r="EC52" s="1">
        <v>95.748000000000005</v>
      </c>
      <c r="ED52" s="1">
        <v>52.3</v>
      </c>
      <c r="EE52" s="1">
        <v>61.7</v>
      </c>
      <c r="EF52" s="1">
        <v>-1</v>
      </c>
      <c r="EG52" s="1">
        <v>-1</v>
      </c>
      <c r="EH52" s="1">
        <v>-1</v>
      </c>
      <c r="EI52" s="1">
        <v>-1</v>
      </c>
      <c r="EJ52" s="1">
        <v>0</v>
      </c>
      <c r="EK52" s="1">
        <v>24</v>
      </c>
      <c r="EL52" s="1">
        <v>-1</v>
      </c>
      <c r="EM52" s="1">
        <v>1</v>
      </c>
      <c r="EN52" s="1">
        <f t="shared" si="24"/>
        <v>-4.7000000000000028</v>
      </c>
      <c r="EO52" s="1">
        <f t="shared" si="24"/>
        <v>-6.3999999999999915</v>
      </c>
      <c r="EP52" s="1">
        <f t="shared" si="25"/>
        <v>22.090000000000028</v>
      </c>
      <c r="EQ52" s="1">
        <f t="shared" si="25"/>
        <v>40.959999999999894</v>
      </c>
      <c r="ER52" s="1">
        <f t="shared" si="26"/>
        <v>63.049999999999926</v>
      </c>
      <c r="ES52" s="1">
        <f t="shared" si="27"/>
        <v>7.9404030124421219</v>
      </c>
      <c r="ET52"/>
      <c r="EU52"/>
      <c r="EV52"/>
      <c r="EW52"/>
      <c r="EX52"/>
      <c r="FJ52" s="10">
        <f t="shared" si="28"/>
        <v>0</v>
      </c>
      <c r="FK52" s="10">
        <f t="shared" si="28"/>
        <v>0</v>
      </c>
      <c r="FL52" s="10">
        <f t="shared" si="29"/>
        <v>0</v>
      </c>
      <c r="FM52" s="10">
        <f t="shared" si="29"/>
        <v>0</v>
      </c>
      <c r="FN52" s="10">
        <f t="shared" si="30"/>
        <v>0</v>
      </c>
      <c r="FO52" s="10">
        <f t="shared" si="31"/>
        <v>0</v>
      </c>
      <c r="FP52"/>
      <c r="FQ52"/>
      <c r="FR52"/>
      <c r="FS52"/>
      <c r="FT52"/>
    </row>
    <row r="53" spans="1:176" x14ac:dyDescent="0.35">
      <c r="A53">
        <v>95.438000000000002</v>
      </c>
      <c r="B53">
        <v>265.10000000000002</v>
      </c>
      <c r="C53">
        <v>58.3</v>
      </c>
      <c r="D53">
        <v>267.2</v>
      </c>
      <c r="E53">
        <v>87.9</v>
      </c>
      <c r="F53">
        <v>29.7</v>
      </c>
      <c r="G53">
        <v>1</v>
      </c>
      <c r="H53">
        <v>1</v>
      </c>
      <c r="I53">
        <v>22</v>
      </c>
      <c r="J53">
        <v>1</v>
      </c>
      <c r="K53">
        <v>1</v>
      </c>
      <c r="L53" s="26">
        <f t="shared" si="0"/>
        <v>-2.0999999999999659</v>
      </c>
      <c r="M53" s="26">
        <f t="shared" si="0"/>
        <v>-29.600000000000009</v>
      </c>
      <c r="N53" s="26">
        <f t="shared" si="1"/>
        <v>4.4099999999998571</v>
      </c>
      <c r="O53" s="26">
        <f t="shared" si="1"/>
        <v>876.16000000000054</v>
      </c>
      <c r="P53" s="26">
        <f t="shared" si="2"/>
        <v>880.57000000000039</v>
      </c>
      <c r="Q53" s="26">
        <f t="shared" si="3"/>
        <v>29.674399741191067</v>
      </c>
      <c r="W53">
        <v>87.646000000000001</v>
      </c>
      <c r="X53">
        <v>276.89999999999998</v>
      </c>
      <c r="Y53">
        <v>46.3</v>
      </c>
      <c r="Z53">
        <v>-1</v>
      </c>
      <c r="AA53">
        <v>-1</v>
      </c>
      <c r="AB53">
        <v>-1</v>
      </c>
      <c r="AC53">
        <v>-1</v>
      </c>
      <c r="AD53">
        <v>0</v>
      </c>
      <c r="AE53">
        <v>22</v>
      </c>
      <c r="AF53">
        <v>-1</v>
      </c>
      <c r="AG53">
        <v>1</v>
      </c>
      <c r="AH53" s="10">
        <f t="shared" si="4"/>
        <v>-1</v>
      </c>
      <c r="AI53" s="10">
        <f t="shared" si="4"/>
        <v>6.1999999999999957</v>
      </c>
      <c r="AJ53" s="10">
        <f t="shared" si="5"/>
        <v>1</v>
      </c>
      <c r="AK53" s="10">
        <f t="shared" si="5"/>
        <v>38.439999999999948</v>
      </c>
      <c r="AL53" s="10">
        <f t="shared" si="6"/>
        <v>39.439999999999948</v>
      </c>
      <c r="AM53" s="10">
        <f t="shared" si="7"/>
        <v>6.2801273872430281</v>
      </c>
      <c r="AN53"/>
      <c r="AO53"/>
      <c r="AP53"/>
      <c r="AQ53"/>
      <c r="AR53"/>
      <c r="AS53">
        <v>98.265000000000001</v>
      </c>
      <c r="AT53">
        <v>29.2</v>
      </c>
      <c r="AU53">
        <v>44.5</v>
      </c>
      <c r="AV53">
        <v>-1</v>
      </c>
      <c r="AW53">
        <v>-1</v>
      </c>
      <c r="AX53">
        <v>-1</v>
      </c>
      <c r="AY53">
        <v>-1</v>
      </c>
      <c r="AZ53">
        <v>0</v>
      </c>
      <c r="BA53">
        <v>22</v>
      </c>
      <c r="BB53">
        <v>-1</v>
      </c>
      <c r="BC53">
        <v>1</v>
      </c>
      <c r="BD53" s="1">
        <f t="shared" si="8"/>
        <v>9</v>
      </c>
      <c r="BE53" s="1">
        <f t="shared" si="8"/>
        <v>-15.799999999999997</v>
      </c>
      <c r="BF53" s="1">
        <f t="shared" si="9"/>
        <v>81</v>
      </c>
      <c r="BG53" s="1">
        <f t="shared" si="9"/>
        <v>249.6399999999999</v>
      </c>
      <c r="BH53" s="1">
        <f t="shared" si="10"/>
        <v>330.63999999999987</v>
      </c>
      <c r="BI53" s="1">
        <f t="shared" si="11"/>
        <v>18.183509012289125</v>
      </c>
      <c r="BJ53"/>
      <c r="BK53"/>
      <c r="BL53"/>
      <c r="BM53"/>
      <c r="BN53"/>
      <c r="BO53">
        <v>97.462000000000003</v>
      </c>
      <c r="BP53">
        <v>20.2</v>
      </c>
      <c r="BQ53">
        <v>57.4</v>
      </c>
      <c r="BR53">
        <v>15.4</v>
      </c>
      <c r="BS53">
        <v>38.1</v>
      </c>
      <c r="BT53">
        <v>19.899999999999999</v>
      </c>
      <c r="BU53">
        <v>1</v>
      </c>
      <c r="BV53">
        <v>1</v>
      </c>
      <c r="BW53">
        <v>25</v>
      </c>
      <c r="BX53">
        <v>1</v>
      </c>
      <c r="BY53">
        <v>1</v>
      </c>
      <c r="BZ53" s="10">
        <f t="shared" si="12"/>
        <v>4.7999999999999989</v>
      </c>
      <c r="CA53" s="10">
        <f t="shared" si="12"/>
        <v>19.299999999999997</v>
      </c>
      <c r="CB53" s="10">
        <f t="shared" si="13"/>
        <v>23.039999999999988</v>
      </c>
      <c r="CC53" s="10">
        <f t="shared" si="13"/>
        <v>372.4899999999999</v>
      </c>
      <c r="CD53" s="10">
        <f t="shared" si="14"/>
        <v>395.52999999999986</v>
      </c>
      <c r="CE53" s="10">
        <f t="shared" si="15"/>
        <v>19.887936041731425</v>
      </c>
      <c r="CK53">
        <v>94.917000000000002</v>
      </c>
      <c r="CL53">
        <v>263.2</v>
      </c>
      <c r="CM53">
        <v>64.599999999999994</v>
      </c>
      <c r="CN53">
        <v>-1</v>
      </c>
      <c r="CO53">
        <v>-1</v>
      </c>
      <c r="CP53">
        <v>-1</v>
      </c>
      <c r="CQ53">
        <v>-1</v>
      </c>
      <c r="CR53">
        <v>0</v>
      </c>
      <c r="CS53">
        <v>25</v>
      </c>
      <c r="CT53">
        <v>-1</v>
      </c>
      <c r="CU53">
        <v>1</v>
      </c>
      <c r="CV53" s="1">
        <f t="shared" si="16"/>
        <v>7.8999999999999773</v>
      </c>
      <c r="CW53" s="1">
        <f t="shared" si="16"/>
        <v>3.0999999999999943</v>
      </c>
      <c r="CX53" s="1">
        <f t="shared" si="17"/>
        <v>62.409999999999641</v>
      </c>
      <c r="CY53" s="1">
        <f t="shared" si="17"/>
        <v>9.6099999999999639</v>
      </c>
      <c r="CZ53" s="1">
        <f t="shared" si="18"/>
        <v>72.019999999999612</v>
      </c>
      <c r="DA53" s="1">
        <f t="shared" si="19"/>
        <v>8.4864598037108276</v>
      </c>
      <c r="DB53"/>
      <c r="DC53"/>
      <c r="DD53"/>
      <c r="DE53"/>
      <c r="DF53"/>
      <c r="DG53">
        <v>97.644000000000005</v>
      </c>
      <c r="DH53">
        <v>52.3</v>
      </c>
      <c r="DI53">
        <v>73.7</v>
      </c>
      <c r="DJ53">
        <v>-1</v>
      </c>
      <c r="DK53">
        <v>-1</v>
      </c>
      <c r="DL53">
        <v>-1</v>
      </c>
      <c r="DM53">
        <v>-1</v>
      </c>
      <c r="DN53">
        <v>0</v>
      </c>
      <c r="DO53">
        <v>25</v>
      </c>
      <c r="DP53">
        <v>-1</v>
      </c>
      <c r="DQ53">
        <v>1</v>
      </c>
      <c r="DR53" s="10">
        <f t="shared" si="20"/>
        <v>-4.7000000000000028</v>
      </c>
      <c r="DS53" s="10">
        <f t="shared" si="20"/>
        <v>-1.0999999999999943</v>
      </c>
      <c r="DT53" s="10">
        <f t="shared" si="21"/>
        <v>22.090000000000028</v>
      </c>
      <c r="DU53" s="10">
        <f t="shared" si="21"/>
        <v>1.2099999999999875</v>
      </c>
      <c r="DV53" s="10">
        <f t="shared" si="22"/>
        <v>23.300000000000015</v>
      </c>
      <c r="DW53" s="10">
        <f t="shared" si="23"/>
        <v>4.8270073544588694</v>
      </c>
      <c r="DX53"/>
      <c r="DY53"/>
      <c r="DZ53"/>
      <c r="EA53"/>
      <c r="EB53"/>
      <c r="EC53" s="1">
        <v>96.468000000000004</v>
      </c>
      <c r="ED53" s="1">
        <v>57</v>
      </c>
      <c r="EE53" s="1">
        <v>68.099999999999994</v>
      </c>
      <c r="EF53" s="1">
        <v>52.3</v>
      </c>
      <c r="EG53" s="1">
        <v>61.7</v>
      </c>
      <c r="EH53" s="1">
        <v>8</v>
      </c>
      <c r="EI53" s="1">
        <v>1</v>
      </c>
      <c r="EJ53" s="1">
        <v>1</v>
      </c>
      <c r="EK53" s="1">
        <v>25</v>
      </c>
      <c r="EL53" s="1">
        <v>1</v>
      </c>
      <c r="EM53" s="1">
        <v>1</v>
      </c>
      <c r="EN53" s="1">
        <f t="shared" si="24"/>
        <v>4.7000000000000028</v>
      </c>
      <c r="EO53" s="1">
        <f t="shared" si="24"/>
        <v>6.3999999999999915</v>
      </c>
      <c r="EP53" s="1">
        <f t="shared" si="25"/>
        <v>22.090000000000028</v>
      </c>
      <c r="EQ53" s="1">
        <f t="shared" si="25"/>
        <v>40.959999999999894</v>
      </c>
      <c r="ER53" s="1">
        <f t="shared" si="26"/>
        <v>63.049999999999926</v>
      </c>
      <c r="ES53" s="1">
        <f t="shared" si="27"/>
        <v>7.9404030124421219</v>
      </c>
      <c r="ET53"/>
      <c r="EU53"/>
      <c r="EV53"/>
      <c r="EW53"/>
      <c r="EX53"/>
      <c r="FJ53" s="10">
        <f t="shared" si="28"/>
        <v>0</v>
      </c>
      <c r="FK53" s="10">
        <f t="shared" si="28"/>
        <v>0</v>
      </c>
      <c r="FL53" s="10">
        <f t="shared" si="29"/>
        <v>0</v>
      </c>
      <c r="FM53" s="10">
        <f t="shared" si="29"/>
        <v>0</v>
      </c>
      <c r="FN53" s="10">
        <f t="shared" si="30"/>
        <v>0</v>
      </c>
      <c r="FO53" s="10">
        <f t="shared" si="31"/>
        <v>0</v>
      </c>
      <c r="FP53"/>
      <c r="FQ53"/>
      <c r="FR53"/>
      <c r="FS53"/>
      <c r="FT53"/>
    </row>
    <row r="54" spans="1:176" x14ac:dyDescent="0.35">
      <c r="A54">
        <v>99.965999999999994</v>
      </c>
      <c r="B54">
        <v>262.39999999999998</v>
      </c>
      <c r="C54">
        <v>41.4</v>
      </c>
      <c r="D54">
        <v>-1</v>
      </c>
      <c r="E54">
        <v>-1</v>
      </c>
      <c r="F54">
        <v>-1</v>
      </c>
      <c r="G54">
        <v>-1</v>
      </c>
      <c r="H54">
        <v>0</v>
      </c>
      <c r="I54">
        <v>22</v>
      </c>
      <c r="J54">
        <v>-1</v>
      </c>
      <c r="K54">
        <v>1</v>
      </c>
      <c r="L54" s="26">
        <f t="shared" si="0"/>
        <v>-2.7000000000000455</v>
      </c>
      <c r="M54" s="26">
        <f t="shared" si="0"/>
        <v>-16.899999999999999</v>
      </c>
      <c r="N54" s="26">
        <f t="shared" si="1"/>
        <v>7.2900000000002452</v>
      </c>
      <c r="O54" s="26">
        <f t="shared" si="1"/>
        <v>285.60999999999996</v>
      </c>
      <c r="P54" s="26">
        <f t="shared" si="2"/>
        <v>292.9000000000002</v>
      </c>
      <c r="Q54" s="26">
        <f t="shared" si="3"/>
        <v>17.114321488157227</v>
      </c>
      <c r="W54">
        <v>88.366</v>
      </c>
      <c r="X54">
        <v>225.6</v>
      </c>
      <c r="Y54">
        <v>53.2</v>
      </c>
      <c r="Z54">
        <v>276.89999999999998</v>
      </c>
      <c r="AA54">
        <v>46.3</v>
      </c>
      <c r="AB54">
        <v>51.8</v>
      </c>
      <c r="AC54">
        <v>2</v>
      </c>
      <c r="AD54">
        <v>0</v>
      </c>
      <c r="AE54">
        <v>22</v>
      </c>
      <c r="AF54">
        <v>0</v>
      </c>
      <c r="AG54">
        <v>1</v>
      </c>
      <c r="AH54" s="10">
        <f t="shared" si="4"/>
        <v>-51.299999999999983</v>
      </c>
      <c r="AI54" s="10">
        <f t="shared" si="4"/>
        <v>6.9000000000000057</v>
      </c>
      <c r="AJ54" s="10">
        <f t="shared" si="5"/>
        <v>2631.6899999999982</v>
      </c>
      <c r="AK54" s="10">
        <f t="shared" si="5"/>
        <v>47.610000000000078</v>
      </c>
      <c r="AL54" s="10">
        <f t="shared" si="6"/>
        <v>2679.2999999999984</v>
      </c>
      <c r="AM54" s="10">
        <f t="shared" si="7"/>
        <v>51.761955140817456</v>
      </c>
      <c r="AN54"/>
      <c r="AO54"/>
      <c r="AP54"/>
      <c r="AQ54"/>
      <c r="AR54"/>
      <c r="AS54">
        <v>98.745000000000005</v>
      </c>
      <c r="AT54">
        <v>15.4</v>
      </c>
      <c r="AU54">
        <v>41.9</v>
      </c>
      <c r="AV54">
        <v>29.2</v>
      </c>
      <c r="AW54">
        <v>44.5</v>
      </c>
      <c r="AX54">
        <v>14</v>
      </c>
      <c r="AY54">
        <v>1</v>
      </c>
      <c r="AZ54">
        <v>1</v>
      </c>
      <c r="BA54">
        <v>23</v>
      </c>
      <c r="BB54">
        <v>1</v>
      </c>
      <c r="BC54">
        <v>1</v>
      </c>
      <c r="BD54" s="1">
        <f t="shared" si="8"/>
        <v>-13.799999999999999</v>
      </c>
      <c r="BE54" s="1">
        <f t="shared" si="8"/>
        <v>-2.6000000000000014</v>
      </c>
      <c r="BF54" s="1">
        <f t="shared" si="9"/>
        <v>190.43999999999997</v>
      </c>
      <c r="BG54" s="1">
        <f t="shared" si="9"/>
        <v>6.7600000000000078</v>
      </c>
      <c r="BH54" s="1">
        <f t="shared" si="10"/>
        <v>197.2</v>
      </c>
      <c r="BI54" s="1">
        <f t="shared" si="11"/>
        <v>14.042791745233567</v>
      </c>
      <c r="BJ54"/>
      <c r="BK54"/>
      <c r="BL54"/>
      <c r="BM54"/>
      <c r="BN54"/>
      <c r="BO54">
        <v>100.238</v>
      </c>
      <c r="BP54">
        <v>24.5</v>
      </c>
      <c r="BQ54">
        <v>57.4</v>
      </c>
      <c r="BR54">
        <v>-1</v>
      </c>
      <c r="BS54">
        <v>-1</v>
      </c>
      <c r="BT54">
        <v>-1</v>
      </c>
      <c r="BU54">
        <v>-1</v>
      </c>
      <c r="BV54">
        <v>0</v>
      </c>
      <c r="BW54">
        <v>25</v>
      </c>
      <c r="BX54">
        <v>-1</v>
      </c>
      <c r="BY54">
        <v>1</v>
      </c>
      <c r="BZ54" s="10">
        <f t="shared" si="12"/>
        <v>4.3000000000000007</v>
      </c>
      <c r="CA54" s="10">
        <f t="shared" si="12"/>
        <v>0</v>
      </c>
      <c r="CB54" s="10">
        <f t="shared" si="13"/>
        <v>18.490000000000006</v>
      </c>
      <c r="CC54" s="10">
        <f t="shared" si="13"/>
        <v>0</v>
      </c>
      <c r="CD54" s="10">
        <f t="shared" si="14"/>
        <v>18.490000000000006</v>
      </c>
      <c r="CE54" s="10">
        <f t="shared" si="15"/>
        <v>4.3000000000000007</v>
      </c>
      <c r="CK54">
        <v>95.293000000000006</v>
      </c>
      <c r="CL54">
        <v>267.89999999999998</v>
      </c>
      <c r="CM54">
        <v>61.2</v>
      </c>
      <c r="CN54">
        <v>263.2</v>
      </c>
      <c r="CO54">
        <v>64.599999999999994</v>
      </c>
      <c r="CP54">
        <v>5.8</v>
      </c>
      <c r="CQ54">
        <v>1</v>
      </c>
      <c r="CR54">
        <v>1</v>
      </c>
      <c r="CS54">
        <v>26</v>
      </c>
      <c r="CT54">
        <v>1</v>
      </c>
      <c r="CU54">
        <v>1</v>
      </c>
      <c r="CV54" s="1">
        <f t="shared" si="16"/>
        <v>4.6999999999999886</v>
      </c>
      <c r="CW54" s="1">
        <f t="shared" si="16"/>
        <v>-3.3999999999999915</v>
      </c>
      <c r="CX54" s="1">
        <f t="shared" si="17"/>
        <v>22.089999999999893</v>
      </c>
      <c r="CY54" s="1">
        <f t="shared" si="17"/>
        <v>11.559999999999942</v>
      </c>
      <c r="CZ54" s="1">
        <f t="shared" si="18"/>
        <v>33.649999999999835</v>
      </c>
      <c r="DA54" s="1">
        <f t="shared" si="19"/>
        <v>5.8008620049092565</v>
      </c>
      <c r="DB54"/>
      <c r="DC54"/>
      <c r="DD54"/>
      <c r="DE54"/>
      <c r="DF54"/>
      <c r="DG54">
        <v>98.668000000000006</v>
      </c>
      <c r="DH54">
        <v>61.3</v>
      </c>
      <c r="DI54">
        <v>68.400000000000006</v>
      </c>
      <c r="DJ54">
        <v>52.3</v>
      </c>
      <c r="DK54">
        <v>73.7</v>
      </c>
      <c r="DL54">
        <v>10.5</v>
      </c>
      <c r="DM54">
        <v>1</v>
      </c>
      <c r="DN54">
        <v>1</v>
      </c>
      <c r="DO54">
        <v>26</v>
      </c>
      <c r="DP54">
        <v>1</v>
      </c>
      <c r="DQ54">
        <v>1</v>
      </c>
      <c r="DR54" s="10">
        <f t="shared" si="20"/>
        <v>9</v>
      </c>
      <c r="DS54" s="10">
        <f t="shared" si="20"/>
        <v>-5.2999999999999972</v>
      </c>
      <c r="DT54" s="10">
        <f t="shared" si="21"/>
        <v>81</v>
      </c>
      <c r="DU54" s="10">
        <f t="shared" si="21"/>
        <v>28.089999999999971</v>
      </c>
      <c r="DV54" s="10">
        <f t="shared" si="22"/>
        <v>109.08999999999997</v>
      </c>
      <c r="DW54" s="10">
        <f t="shared" si="23"/>
        <v>10.444615837837214</v>
      </c>
      <c r="DX54"/>
      <c r="DY54"/>
      <c r="DZ54"/>
      <c r="EA54"/>
      <c r="EB54"/>
      <c r="EC54" s="1">
        <v>99.123999999999995</v>
      </c>
      <c r="ED54" s="1">
        <v>33.700000000000003</v>
      </c>
      <c r="EE54" s="1">
        <v>71.5</v>
      </c>
      <c r="EF54" s="1">
        <v>-1</v>
      </c>
      <c r="EG54" s="1">
        <v>-1</v>
      </c>
      <c r="EH54" s="1">
        <v>-1</v>
      </c>
      <c r="EI54" s="1">
        <v>-1</v>
      </c>
      <c r="EJ54" s="1">
        <v>0</v>
      </c>
      <c r="EK54" s="1">
        <v>25</v>
      </c>
      <c r="EL54" s="1">
        <v>-1</v>
      </c>
      <c r="EM54" s="1">
        <v>1</v>
      </c>
      <c r="EN54" s="1">
        <f t="shared" si="24"/>
        <v>-23.299999999999997</v>
      </c>
      <c r="EO54" s="1">
        <f t="shared" si="24"/>
        <v>3.4000000000000057</v>
      </c>
      <c r="EP54" s="1">
        <f t="shared" si="25"/>
        <v>542.88999999999987</v>
      </c>
      <c r="EQ54" s="1">
        <f t="shared" si="25"/>
        <v>11.560000000000038</v>
      </c>
      <c r="ER54" s="1">
        <f t="shared" si="26"/>
        <v>554.44999999999993</v>
      </c>
      <c r="ES54" s="1">
        <f t="shared" si="27"/>
        <v>23.546761985462034</v>
      </c>
      <c r="ET54"/>
      <c r="EU54"/>
      <c r="EV54"/>
      <c r="EW54"/>
      <c r="EX54"/>
      <c r="FJ54" s="10">
        <f t="shared" si="28"/>
        <v>0</v>
      </c>
      <c r="FK54" s="10">
        <f t="shared" si="28"/>
        <v>0</v>
      </c>
      <c r="FL54" s="10">
        <f t="shared" si="29"/>
        <v>0</v>
      </c>
      <c r="FM54" s="10">
        <f t="shared" si="29"/>
        <v>0</v>
      </c>
      <c r="FN54" s="10">
        <f t="shared" si="30"/>
        <v>0</v>
      </c>
      <c r="FO54" s="10">
        <f t="shared" si="31"/>
        <v>0</v>
      </c>
      <c r="FP54"/>
      <c r="FQ54"/>
      <c r="FR54"/>
      <c r="FS54"/>
      <c r="FT54"/>
    </row>
    <row r="55" spans="1:176" x14ac:dyDescent="0.35">
      <c r="A55">
        <v>101.438</v>
      </c>
      <c r="B55">
        <v>224.4</v>
      </c>
      <c r="C55">
        <v>30.7</v>
      </c>
      <c r="D55">
        <v>262.39999999999998</v>
      </c>
      <c r="E55">
        <v>41.4</v>
      </c>
      <c r="F55">
        <v>39.5</v>
      </c>
      <c r="G55">
        <v>1</v>
      </c>
      <c r="H55">
        <v>1</v>
      </c>
      <c r="I55">
        <v>23</v>
      </c>
      <c r="J55">
        <v>1</v>
      </c>
      <c r="K55">
        <v>1</v>
      </c>
      <c r="L55" s="26">
        <f t="shared" si="0"/>
        <v>-37.999999999999972</v>
      </c>
      <c r="M55" s="26">
        <f t="shared" si="0"/>
        <v>-10.7</v>
      </c>
      <c r="N55" s="26">
        <f t="shared" si="1"/>
        <v>1443.9999999999977</v>
      </c>
      <c r="O55" s="26">
        <f t="shared" si="1"/>
        <v>114.48999999999998</v>
      </c>
      <c r="P55" s="26">
        <f t="shared" si="2"/>
        <v>1558.4899999999977</v>
      </c>
      <c r="Q55" s="26">
        <f t="shared" si="3"/>
        <v>39.477715232774017</v>
      </c>
      <c r="W55">
        <v>89.43</v>
      </c>
      <c r="X55">
        <v>244.9</v>
      </c>
      <c r="Y55">
        <v>53.4</v>
      </c>
      <c r="Z55">
        <v>225.6</v>
      </c>
      <c r="AA55">
        <v>53.2</v>
      </c>
      <c r="AB55">
        <v>19.2</v>
      </c>
      <c r="AC55">
        <v>1</v>
      </c>
      <c r="AD55">
        <v>1</v>
      </c>
      <c r="AE55">
        <v>23</v>
      </c>
      <c r="AF55">
        <v>1</v>
      </c>
      <c r="AG55">
        <v>1</v>
      </c>
      <c r="AH55" s="10">
        <f t="shared" si="4"/>
        <v>19.300000000000011</v>
      </c>
      <c r="AI55" s="10">
        <f t="shared" si="4"/>
        <v>0.19999999999999574</v>
      </c>
      <c r="AJ55" s="10">
        <f t="shared" si="5"/>
        <v>372.49000000000046</v>
      </c>
      <c r="AK55" s="10">
        <f t="shared" si="5"/>
        <v>3.9999999999998294E-2</v>
      </c>
      <c r="AL55" s="10">
        <f t="shared" si="6"/>
        <v>372.53000000000048</v>
      </c>
      <c r="AM55" s="10">
        <f t="shared" si="7"/>
        <v>19.301036241611499</v>
      </c>
      <c r="AN55"/>
      <c r="AO55"/>
      <c r="AP55"/>
      <c r="AQ55"/>
      <c r="AR55"/>
      <c r="AS55">
        <v>101.497</v>
      </c>
      <c r="AT55">
        <v>43</v>
      </c>
      <c r="AU55">
        <v>62.3</v>
      </c>
      <c r="AV55">
        <v>-1</v>
      </c>
      <c r="AW55">
        <v>-1</v>
      </c>
      <c r="AX55">
        <v>-1</v>
      </c>
      <c r="AY55">
        <v>-1</v>
      </c>
      <c r="AZ55">
        <v>0</v>
      </c>
      <c r="BA55">
        <v>23</v>
      </c>
      <c r="BB55">
        <v>-1</v>
      </c>
      <c r="BC55">
        <v>1</v>
      </c>
      <c r="BD55" s="1">
        <f t="shared" si="8"/>
        <v>27.6</v>
      </c>
      <c r="BE55" s="1">
        <f t="shared" si="8"/>
        <v>20.399999999999999</v>
      </c>
      <c r="BF55" s="1">
        <f t="shared" si="9"/>
        <v>761.7600000000001</v>
      </c>
      <c r="BG55" s="1">
        <f t="shared" si="9"/>
        <v>416.15999999999997</v>
      </c>
      <c r="BH55" s="1">
        <f t="shared" si="10"/>
        <v>1177.92</v>
      </c>
      <c r="BI55" s="1">
        <f t="shared" si="11"/>
        <v>34.32083915058022</v>
      </c>
      <c r="BJ55"/>
      <c r="BK55"/>
      <c r="BL55"/>
      <c r="BM55"/>
      <c r="BN55"/>
      <c r="BO55">
        <v>100.63</v>
      </c>
      <c r="BP55">
        <v>38.200000000000003</v>
      </c>
      <c r="BQ55">
        <v>53</v>
      </c>
      <c r="BR55">
        <v>24.5</v>
      </c>
      <c r="BS55">
        <v>57.4</v>
      </c>
      <c r="BT55">
        <v>14.5</v>
      </c>
      <c r="BU55">
        <v>1</v>
      </c>
      <c r="BV55">
        <v>1</v>
      </c>
      <c r="BW55">
        <v>26</v>
      </c>
      <c r="BX55">
        <v>1</v>
      </c>
      <c r="BY55">
        <v>1</v>
      </c>
      <c r="BZ55" s="10">
        <f t="shared" si="12"/>
        <v>13.700000000000003</v>
      </c>
      <c r="CA55" s="10">
        <f t="shared" si="12"/>
        <v>-4.3999999999999986</v>
      </c>
      <c r="CB55" s="10">
        <f t="shared" si="13"/>
        <v>187.69000000000008</v>
      </c>
      <c r="CC55" s="10">
        <f t="shared" si="13"/>
        <v>19.359999999999989</v>
      </c>
      <c r="CD55" s="10">
        <f t="shared" si="14"/>
        <v>207.05000000000007</v>
      </c>
      <c r="CE55" s="10">
        <f t="shared" si="15"/>
        <v>14.389232085139223</v>
      </c>
      <c r="CK55">
        <v>98.293000000000006</v>
      </c>
      <c r="CL55">
        <v>272.39999999999998</v>
      </c>
      <c r="CM55">
        <v>81.3</v>
      </c>
      <c r="CN55">
        <v>-1</v>
      </c>
      <c r="CO55">
        <v>-1</v>
      </c>
      <c r="CP55">
        <v>-1</v>
      </c>
      <c r="CQ55">
        <v>-1</v>
      </c>
      <c r="CR55">
        <v>0</v>
      </c>
      <c r="CS55">
        <v>26</v>
      </c>
      <c r="CT55">
        <v>-1</v>
      </c>
      <c r="CU55">
        <v>1</v>
      </c>
      <c r="CV55" s="1">
        <f t="shared" si="16"/>
        <v>4.5</v>
      </c>
      <c r="CW55" s="1">
        <f t="shared" si="16"/>
        <v>20.099999999999994</v>
      </c>
      <c r="CX55" s="1">
        <f t="shared" si="17"/>
        <v>20.25</v>
      </c>
      <c r="CY55" s="1">
        <f t="shared" si="17"/>
        <v>404.00999999999976</v>
      </c>
      <c r="CZ55" s="1">
        <f t="shared" si="18"/>
        <v>424.25999999999976</v>
      </c>
      <c r="DA55" s="1">
        <f t="shared" si="19"/>
        <v>20.59757267252624</v>
      </c>
      <c r="DB55"/>
      <c r="DC55"/>
      <c r="DD55"/>
      <c r="DE55"/>
      <c r="DF55"/>
      <c r="DG55">
        <v>103.38800000000001</v>
      </c>
      <c r="DH55">
        <v>47.5</v>
      </c>
      <c r="DI55">
        <v>87.1</v>
      </c>
      <c r="DJ55">
        <v>-1</v>
      </c>
      <c r="DK55">
        <v>-1</v>
      </c>
      <c r="DL55">
        <v>-1</v>
      </c>
      <c r="DM55">
        <v>-1</v>
      </c>
      <c r="DN55">
        <v>0</v>
      </c>
      <c r="DO55">
        <v>26</v>
      </c>
      <c r="DP55">
        <v>-1</v>
      </c>
      <c r="DQ55">
        <v>1</v>
      </c>
      <c r="DR55" s="10">
        <f t="shared" si="20"/>
        <v>-13.799999999999997</v>
      </c>
      <c r="DS55" s="10">
        <f t="shared" si="20"/>
        <v>18.699999999999989</v>
      </c>
      <c r="DT55" s="10">
        <f t="shared" si="21"/>
        <v>190.43999999999991</v>
      </c>
      <c r="DU55" s="10">
        <f t="shared" si="21"/>
        <v>349.6899999999996</v>
      </c>
      <c r="DV55" s="10">
        <f t="shared" si="22"/>
        <v>540.12999999999954</v>
      </c>
      <c r="DW55" s="10">
        <f t="shared" si="23"/>
        <v>23.240697063556411</v>
      </c>
      <c r="DX55"/>
      <c r="DY55"/>
      <c r="DZ55"/>
      <c r="EA55"/>
      <c r="EB55"/>
      <c r="EC55" s="1">
        <v>100.28400000000001</v>
      </c>
      <c r="ED55" s="1">
        <v>49.9</v>
      </c>
      <c r="EE55" s="1">
        <v>69.900000000000006</v>
      </c>
      <c r="EF55" s="1">
        <v>33.700000000000003</v>
      </c>
      <c r="EG55" s="1">
        <v>71.5</v>
      </c>
      <c r="EH55" s="1">
        <v>16.2</v>
      </c>
      <c r="EI55" s="1">
        <v>1</v>
      </c>
      <c r="EJ55" s="1">
        <v>1</v>
      </c>
      <c r="EK55" s="1">
        <v>26</v>
      </c>
      <c r="EL55" s="1">
        <v>1</v>
      </c>
      <c r="EM55" s="1">
        <v>1</v>
      </c>
      <c r="EN55" s="1">
        <f t="shared" si="24"/>
        <v>16.199999999999996</v>
      </c>
      <c r="EO55" s="1">
        <f t="shared" si="24"/>
        <v>-1.5999999999999943</v>
      </c>
      <c r="EP55" s="1">
        <f t="shared" si="25"/>
        <v>262.43999999999988</v>
      </c>
      <c r="EQ55" s="1">
        <f t="shared" si="25"/>
        <v>2.5599999999999818</v>
      </c>
      <c r="ER55" s="1">
        <f t="shared" si="26"/>
        <v>264.99999999999989</v>
      </c>
      <c r="ES55" s="1">
        <f t="shared" si="27"/>
        <v>16.278820596099703</v>
      </c>
      <c r="ET55"/>
      <c r="EU55"/>
      <c r="EV55"/>
      <c r="EW55"/>
      <c r="EX55"/>
      <c r="FJ55" s="10">
        <f t="shared" si="28"/>
        <v>0</v>
      </c>
      <c r="FK55" s="10">
        <f t="shared" si="28"/>
        <v>0</v>
      </c>
      <c r="FL55" s="10">
        <f t="shared" si="29"/>
        <v>0</v>
      </c>
      <c r="FM55" s="10">
        <f t="shared" si="29"/>
        <v>0</v>
      </c>
      <c r="FN55" s="10">
        <f t="shared" si="30"/>
        <v>0</v>
      </c>
      <c r="FO55" s="10">
        <f t="shared" si="31"/>
        <v>0</v>
      </c>
      <c r="FP55"/>
      <c r="FQ55"/>
      <c r="FR55"/>
      <c r="FS55"/>
      <c r="FT55"/>
    </row>
    <row r="56" spans="1:176" x14ac:dyDescent="0.35">
      <c r="A56">
        <v>104.91800000000001</v>
      </c>
      <c r="B56">
        <v>267.89999999999998</v>
      </c>
      <c r="C56">
        <v>72.599999999999994</v>
      </c>
      <c r="D56">
        <v>-1</v>
      </c>
      <c r="E56">
        <v>-1</v>
      </c>
      <c r="F56">
        <v>-1</v>
      </c>
      <c r="G56">
        <v>-1</v>
      </c>
      <c r="H56">
        <v>0</v>
      </c>
      <c r="I56">
        <v>23</v>
      </c>
      <c r="J56">
        <v>-1</v>
      </c>
      <c r="K56">
        <v>1</v>
      </c>
      <c r="L56" s="26">
        <f t="shared" si="0"/>
        <v>43.499999999999972</v>
      </c>
      <c r="M56" s="26">
        <f t="shared" si="0"/>
        <v>41.899999999999991</v>
      </c>
      <c r="N56" s="26">
        <f t="shared" si="1"/>
        <v>1892.2499999999975</v>
      </c>
      <c r="O56" s="26">
        <f t="shared" si="1"/>
        <v>1755.6099999999992</v>
      </c>
      <c r="P56" s="26">
        <f t="shared" si="2"/>
        <v>3647.8599999999969</v>
      </c>
      <c r="Q56" s="26">
        <f t="shared" si="3"/>
        <v>60.397516505233867</v>
      </c>
      <c r="W56">
        <v>92.39</v>
      </c>
      <c r="X56">
        <v>271.2</v>
      </c>
      <c r="Y56">
        <v>81.3</v>
      </c>
      <c r="Z56">
        <v>-1</v>
      </c>
      <c r="AA56">
        <v>-1</v>
      </c>
      <c r="AB56">
        <v>-1</v>
      </c>
      <c r="AC56">
        <v>-1</v>
      </c>
      <c r="AD56">
        <v>0</v>
      </c>
      <c r="AE56">
        <v>23</v>
      </c>
      <c r="AF56">
        <v>-1</v>
      </c>
      <c r="AG56">
        <v>1</v>
      </c>
      <c r="AH56" s="10">
        <f t="shared" si="4"/>
        <v>26.299999999999983</v>
      </c>
      <c r="AI56" s="10">
        <f t="shared" si="4"/>
        <v>27.9</v>
      </c>
      <c r="AJ56" s="10">
        <f t="shared" si="5"/>
        <v>691.68999999999915</v>
      </c>
      <c r="AK56" s="10">
        <f t="shared" si="5"/>
        <v>778.41</v>
      </c>
      <c r="AL56" s="10">
        <f t="shared" si="6"/>
        <v>1470.099999999999</v>
      </c>
      <c r="AM56" s="10">
        <f t="shared" si="7"/>
        <v>38.341883104511169</v>
      </c>
      <c r="AN56"/>
      <c r="AO56"/>
      <c r="AP56"/>
      <c r="AQ56"/>
      <c r="AR56"/>
      <c r="AS56">
        <v>102.185</v>
      </c>
      <c r="AT56">
        <v>20.2</v>
      </c>
      <c r="AU56">
        <v>55.2</v>
      </c>
      <c r="AV56">
        <v>43</v>
      </c>
      <c r="AW56">
        <v>62.3</v>
      </c>
      <c r="AX56">
        <v>23.9</v>
      </c>
      <c r="AY56">
        <v>1</v>
      </c>
      <c r="AZ56">
        <v>1</v>
      </c>
      <c r="BA56">
        <v>24</v>
      </c>
      <c r="BB56">
        <v>1</v>
      </c>
      <c r="BC56">
        <v>1</v>
      </c>
      <c r="BD56" s="1">
        <f t="shared" si="8"/>
        <v>-22.8</v>
      </c>
      <c r="BE56" s="1">
        <f t="shared" si="8"/>
        <v>-7.0999999999999943</v>
      </c>
      <c r="BF56" s="1">
        <f t="shared" si="9"/>
        <v>519.84</v>
      </c>
      <c r="BG56" s="1">
        <f t="shared" si="9"/>
        <v>50.409999999999918</v>
      </c>
      <c r="BH56" s="1">
        <f t="shared" si="10"/>
        <v>570.25</v>
      </c>
      <c r="BI56" s="1">
        <f t="shared" si="11"/>
        <v>23.879907872519105</v>
      </c>
      <c r="BJ56"/>
      <c r="BK56"/>
      <c r="BL56"/>
      <c r="BM56"/>
      <c r="BN56"/>
      <c r="BO56">
        <v>103.47</v>
      </c>
      <c r="BP56">
        <v>29.2</v>
      </c>
      <c r="BQ56">
        <v>77.5</v>
      </c>
      <c r="BR56">
        <v>-1</v>
      </c>
      <c r="BS56">
        <v>-1</v>
      </c>
      <c r="BT56">
        <v>-1</v>
      </c>
      <c r="BU56">
        <v>-1</v>
      </c>
      <c r="BV56">
        <v>0</v>
      </c>
      <c r="BW56">
        <v>26</v>
      </c>
      <c r="BX56">
        <v>-1</v>
      </c>
      <c r="BY56">
        <v>1</v>
      </c>
      <c r="BZ56" s="10">
        <f t="shared" si="12"/>
        <v>-9.0000000000000036</v>
      </c>
      <c r="CA56" s="10">
        <f t="shared" si="12"/>
        <v>24.5</v>
      </c>
      <c r="CB56" s="10">
        <f t="shared" si="13"/>
        <v>81.000000000000057</v>
      </c>
      <c r="CC56" s="10">
        <f t="shared" si="13"/>
        <v>600.25</v>
      </c>
      <c r="CD56" s="10">
        <f t="shared" si="14"/>
        <v>681.25</v>
      </c>
      <c r="CE56" s="10">
        <f t="shared" si="15"/>
        <v>26.100766272276374</v>
      </c>
      <c r="CK56">
        <v>99.013000000000005</v>
      </c>
      <c r="CL56">
        <v>240.4</v>
      </c>
      <c r="CM56">
        <v>33.4</v>
      </c>
      <c r="CN56">
        <v>272.39999999999998</v>
      </c>
      <c r="CO56">
        <v>81.3</v>
      </c>
      <c r="CP56">
        <v>57.6</v>
      </c>
      <c r="CQ56">
        <v>2</v>
      </c>
      <c r="CR56">
        <v>0</v>
      </c>
      <c r="CS56">
        <v>26</v>
      </c>
      <c r="CT56">
        <v>0</v>
      </c>
      <c r="CU56">
        <v>1</v>
      </c>
      <c r="CV56" s="1">
        <f t="shared" si="16"/>
        <v>-31.999999999999972</v>
      </c>
      <c r="CW56" s="1">
        <f t="shared" si="16"/>
        <v>-47.9</v>
      </c>
      <c r="CX56" s="1">
        <f t="shared" si="17"/>
        <v>1023.9999999999982</v>
      </c>
      <c r="CY56" s="1">
        <f t="shared" si="17"/>
        <v>2294.41</v>
      </c>
      <c r="CZ56" s="1">
        <f t="shared" si="18"/>
        <v>3318.409999999998</v>
      </c>
      <c r="DA56" s="1">
        <f t="shared" si="19"/>
        <v>57.60564208478192</v>
      </c>
      <c r="DB56"/>
      <c r="DC56"/>
      <c r="DD56"/>
      <c r="DE56"/>
      <c r="DF56"/>
      <c r="DG56">
        <v>103.804</v>
      </c>
      <c r="DH56">
        <v>40.4</v>
      </c>
      <c r="DI56">
        <v>63.9</v>
      </c>
      <c r="DJ56">
        <v>47.5</v>
      </c>
      <c r="DK56">
        <v>87.1</v>
      </c>
      <c r="DL56">
        <v>24.2</v>
      </c>
      <c r="DM56">
        <v>1</v>
      </c>
      <c r="DN56">
        <v>1</v>
      </c>
      <c r="DO56">
        <v>27</v>
      </c>
      <c r="DP56">
        <v>1</v>
      </c>
      <c r="DQ56">
        <v>1</v>
      </c>
      <c r="DR56" s="10">
        <f t="shared" si="20"/>
        <v>-7.1000000000000014</v>
      </c>
      <c r="DS56" s="10">
        <f t="shared" si="20"/>
        <v>-23.199999999999996</v>
      </c>
      <c r="DT56" s="10">
        <f t="shared" si="21"/>
        <v>50.410000000000018</v>
      </c>
      <c r="DU56" s="10">
        <f t="shared" si="21"/>
        <v>538.23999999999978</v>
      </c>
      <c r="DV56" s="10">
        <f t="shared" si="22"/>
        <v>588.64999999999975</v>
      </c>
      <c r="DW56" s="10">
        <f t="shared" si="23"/>
        <v>24.262110378118383</v>
      </c>
      <c r="DX56"/>
      <c r="DY56"/>
      <c r="DZ56"/>
      <c r="EA56"/>
      <c r="EB56"/>
      <c r="EC56" s="1">
        <v>102.956</v>
      </c>
      <c r="ED56" s="1">
        <v>38.200000000000003</v>
      </c>
      <c r="EE56" s="1">
        <v>59</v>
      </c>
      <c r="EF56" s="1">
        <v>-1</v>
      </c>
      <c r="EG56" s="1">
        <v>-1</v>
      </c>
      <c r="EH56" s="1">
        <v>-1</v>
      </c>
      <c r="EI56" s="1">
        <v>-1</v>
      </c>
      <c r="EJ56" s="1">
        <v>0</v>
      </c>
      <c r="EK56" s="1">
        <v>26</v>
      </c>
      <c r="EL56" s="1">
        <v>-1</v>
      </c>
      <c r="EM56" s="1">
        <v>1</v>
      </c>
      <c r="EN56" s="1">
        <f t="shared" si="24"/>
        <v>-11.699999999999996</v>
      </c>
      <c r="EO56" s="1">
        <f t="shared" si="24"/>
        <v>-10.900000000000006</v>
      </c>
      <c r="EP56" s="1">
        <f t="shared" si="25"/>
        <v>136.8899999999999</v>
      </c>
      <c r="EQ56" s="1">
        <f t="shared" si="25"/>
        <v>118.81000000000013</v>
      </c>
      <c r="ER56" s="1">
        <f t="shared" si="26"/>
        <v>255.70000000000005</v>
      </c>
      <c r="ES56" s="1">
        <f t="shared" si="27"/>
        <v>15.990622251807466</v>
      </c>
      <c r="ET56"/>
      <c r="EU56"/>
      <c r="EV56"/>
      <c r="EW56"/>
      <c r="EX56"/>
      <c r="FJ56" s="10">
        <f t="shared" si="28"/>
        <v>0</v>
      </c>
      <c r="FK56" s="10">
        <f t="shared" si="28"/>
        <v>0</v>
      </c>
      <c r="FL56" s="10">
        <f t="shared" si="29"/>
        <v>0</v>
      </c>
      <c r="FM56" s="10">
        <f t="shared" si="29"/>
        <v>0</v>
      </c>
      <c r="FN56" s="10">
        <f t="shared" si="30"/>
        <v>0</v>
      </c>
      <c r="FO56" s="10">
        <f t="shared" si="31"/>
        <v>0</v>
      </c>
      <c r="FP56"/>
      <c r="FQ56"/>
      <c r="FR56"/>
      <c r="FS56"/>
      <c r="FT56"/>
    </row>
    <row r="57" spans="1:176" x14ac:dyDescent="0.35">
      <c r="A57">
        <v>105.32599999999999</v>
      </c>
      <c r="B57">
        <v>262.39999999999998</v>
      </c>
      <c r="C57">
        <v>46.5</v>
      </c>
      <c r="D57">
        <v>267.89999999999998</v>
      </c>
      <c r="E57">
        <v>72.599999999999994</v>
      </c>
      <c r="F57">
        <v>26.6</v>
      </c>
      <c r="G57">
        <v>1</v>
      </c>
      <c r="H57">
        <v>1</v>
      </c>
      <c r="I57">
        <v>24</v>
      </c>
      <c r="J57">
        <v>1</v>
      </c>
      <c r="K57">
        <v>1</v>
      </c>
      <c r="L57" s="26">
        <f t="shared" si="0"/>
        <v>-5.5</v>
      </c>
      <c r="M57" s="26">
        <f t="shared" si="0"/>
        <v>-26.099999999999994</v>
      </c>
      <c r="N57" s="26">
        <f t="shared" si="1"/>
        <v>30.25</v>
      </c>
      <c r="O57" s="26">
        <f t="shared" si="1"/>
        <v>681.2099999999997</v>
      </c>
      <c r="P57" s="26">
        <f t="shared" si="2"/>
        <v>711.4599999999997</v>
      </c>
      <c r="Q57" s="26">
        <f t="shared" si="3"/>
        <v>26.6732075311538</v>
      </c>
      <c r="W57">
        <v>92.75</v>
      </c>
      <c r="X57">
        <v>267.89999999999998</v>
      </c>
      <c r="Y57">
        <v>47.9</v>
      </c>
      <c r="Z57">
        <v>271.2</v>
      </c>
      <c r="AA57">
        <v>81.3</v>
      </c>
      <c r="AB57">
        <v>33.6</v>
      </c>
      <c r="AC57">
        <v>1</v>
      </c>
      <c r="AD57">
        <v>1</v>
      </c>
      <c r="AE57">
        <v>24</v>
      </c>
      <c r="AF57">
        <v>1</v>
      </c>
      <c r="AG57">
        <v>1</v>
      </c>
      <c r="AH57" s="10">
        <f t="shared" si="4"/>
        <v>-3.3000000000000114</v>
      </c>
      <c r="AI57" s="10">
        <f t="shared" si="4"/>
        <v>-33.4</v>
      </c>
      <c r="AJ57" s="10">
        <f t="shared" si="5"/>
        <v>10.890000000000075</v>
      </c>
      <c r="AK57" s="10">
        <f t="shared" si="5"/>
        <v>1115.56</v>
      </c>
      <c r="AL57" s="10">
        <f t="shared" si="6"/>
        <v>1126.45</v>
      </c>
      <c r="AM57" s="10">
        <f t="shared" si="7"/>
        <v>33.562628025826584</v>
      </c>
      <c r="AN57"/>
      <c r="AO57"/>
      <c r="AP57"/>
      <c r="AQ57"/>
      <c r="AR57"/>
      <c r="AS57">
        <v>104.92100000000001</v>
      </c>
      <c r="AT57">
        <v>20.2</v>
      </c>
      <c r="AU57">
        <v>73.5</v>
      </c>
      <c r="AV57">
        <v>-1</v>
      </c>
      <c r="AW57">
        <v>-1</v>
      </c>
      <c r="AX57">
        <v>-1</v>
      </c>
      <c r="AY57">
        <v>-1</v>
      </c>
      <c r="AZ57">
        <v>0</v>
      </c>
      <c r="BA57">
        <v>24</v>
      </c>
      <c r="BB57">
        <v>-1</v>
      </c>
      <c r="BC57">
        <v>1</v>
      </c>
      <c r="BD57" s="1">
        <f t="shared" si="8"/>
        <v>0</v>
      </c>
      <c r="BE57" s="1">
        <f t="shared" si="8"/>
        <v>18.299999999999997</v>
      </c>
      <c r="BF57" s="1">
        <f t="shared" si="9"/>
        <v>0</v>
      </c>
      <c r="BG57" s="1">
        <f t="shared" si="9"/>
        <v>334.88999999999987</v>
      </c>
      <c r="BH57" s="1">
        <f t="shared" si="10"/>
        <v>334.88999999999987</v>
      </c>
      <c r="BI57" s="1">
        <f t="shared" si="11"/>
        <v>18.299999999999997</v>
      </c>
      <c r="BJ57"/>
      <c r="BK57"/>
      <c r="BL57"/>
      <c r="BM57"/>
      <c r="BN57"/>
      <c r="BO57">
        <v>104.15</v>
      </c>
      <c r="BP57">
        <v>38.200000000000003</v>
      </c>
      <c r="BQ57">
        <v>68.8</v>
      </c>
      <c r="BR57">
        <v>29.2</v>
      </c>
      <c r="BS57">
        <v>77.5</v>
      </c>
      <c r="BT57">
        <v>12.5</v>
      </c>
      <c r="BU57">
        <v>1</v>
      </c>
      <c r="BV57">
        <v>1</v>
      </c>
      <c r="BW57">
        <v>27</v>
      </c>
      <c r="BX57">
        <v>1</v>
      </c>
      <c r="BY57">
        <v>1</v>
      </c>
      <c r="BZ57" s="10">
        <f t="shared" si="12"/>
        <v>9.0000000000000036</v>
      </c>
      <c r="CA57" s="10">
        <f t="shared" si="12"/>
        <v>-8.7000000000000028</v>
      </c>
      <c r="CB57" s="10">
        <f t="shared" si="13"/>
        <v>81.000000000000057</v>
      </c>
      <c r="CC57" s="10">
        <f t="shared" si="13"/>
        <v>75.690000000000055</v>
      </c>
      <c r="CD57" s="10">
        <f t="shared" si="14"/>
        <v>156.69000000000011</v>
      </c>
      <c r="CE57" s="10">
        <f t="shared" si="15"/>
        <v>12.517587627015043</v>
      </c>
      <c r="CK57">
        <v>100.461</v>
      </c>
      <c r="CL57">
        <v>264.10000000000002</v>
      </c>
      <c r="CM57">
        <v>28.5</v>
      </c>
      <c r="CN57">
        <v>240.4</v>
      </c>
      <c r="CO57">
        <v>33.4</v>
      </c>
      <c r="CP57">
        <v>24.2</v>
      </c>
      <c r="CQ57">
        <v>1</v>
      </c>
      <c r="CR57">
        <v>1</v>
      </c>
      <c r="CS57">
        <v>27</v>
      </c>
      <c r="CT57">
        <v>1</v>
      </c>
      <c r="CU57">
        <v>1</v>
      </c>
      <c r="CV57" s="1">
        <f t="shared" si="16"/>
        <v>23.700000000000017</v>
      </c>
      <c r="CW57" s="1">
        <f t="shared" si="16"/>
        <v>-4.8999999999999986</v>
      </c>
      <c r="CX57" s="1">
        <f t="shared" si="17"/>
        <v>561.69000000000085</v>
      </c>
      <c r="CY57" s="1">
        <f t="shared" si="17"/>
        <v>24.009999999999987</v>
      </c>
      <c r="CZ57" s="1">
        <f t="shared" si="18"/>
        <v>585.70000000000084</v>
      </c>
      <c r="DA57" s="1">
        <f t="shared" si="19"/>
        <v>24.201239637671474</v>
      </c>
      <c r="DB57"/>
      <c r="DC57"/>
      <c r="DD57"/>
      <c r="DE57"/>
      <c r="DF57"/>
      <c r="DG57">
        <v>108.06</v>
      </c>
      <c r="DH57">
        <v>240.4</v>
      </c>
      <c r="DI57">
        <v>102.9</v>
      </c>
      <c r="DJ57">
        <v>-1</v>
      </c>
      <c r="DK57">
        <v>-1</v>
      </c>
      <c r="DL57">
        <v>-1</v>
      </c>
      <c r="DM57">
        <v>-1</v>
      </c>
      <c r="DN57">
        <v>0</v>
      </c>
      <c r="DO57">
        <v>27</v>
      </c>
      <c r="DP57">
        <v>-1</v>
      </c>
      <c r="DQ57">
        <v>1</v>
      </c>
      <c r="DR57" s="10">
        <f t="shared" si="20"/>
        <v>200</v>
      </c>
      <c r="DS57" s="10">
        <f t="shared" si="20"/>
        <v>39.000000000000007</v>
      </c>
      <c r="DT57" s="10">
        <f t="shared" si="21"/>
        <v>40000</v>
      </c>
      <c r="DU57" s="10">
        <f t="shared" si="21"/>
        <v>1521.0000000000005</v>
      </c>
      <c r="DV57" s="10">
        <f t="shared" si="22"/>
        <v>41521</v>
      </c>
      <c r="DW57" s="10">
        <f t="shared" si="23"/>
        <v>203.7670238286853</v>
      </c>
      <c r="DX57"/>
      <c r="DY57"/>
      <c r="DZ57"/>
      <c r="EA57"/>
      <c r="EB57"/>
      <c r="EC57" s="1">
        <v>103.74</v>
      </c>
      <c r="ED57" s="1">
        <v>52.3</v>
      </c>
      <c r="EE57" s="1">
        <v>54.3</v>
      </c>
      <c r="EF57" s="1">
        <v>38.200000000000003</v>
      </c>
      <c r="EG57" s="1">
        <v>59</v>
      </c>
      <c r="EH57" s="1">
        <v>14.8</v>
      </c>
      <c r="EI57" s="1">
        <v>1</v>
      </c>
      <c r="EJ57" s="1">
        <v>1</v>
      </c>
      <c r="EK57" s="1">
        <v>27</v>
      </c>
      <c r="EL57" s="1">
        <v>1</v>
      </c>
      <c r="EM57" s="1">
        <v>1</v>
      </c>
      <c r="EN57" s="1">
        <f t="shared" si="24"/>
        <v>14.099999999999994</v>
      </c>
      <c r="EO57" s="1">
        <f t="shared" si="24"/>
        <v>-4.7000000000000028</v>
      </c>
      <c r="EP57" s="1">
        <f t="shared" si="25"/>
        <v>198.80999999999983</v>
      </c>
      <c r="EQ57" s="1">
        <f t="shared" si="25"/>
        <v>22.090000000000028</v>
      </c>
      <c r="ER57" s="1">
        <f t="shared" si="26"/>
        <v>220.89999999999986</v>
      </c>
      <c r="ES57" s="1">
        <f t="shared" si="27"/>
        <v>14.862705002791378</v>
      </c>
      <c r="ET57"/>
      <c r="EU57"/>
      <c r="EV57"/>
      <c r="EW57"/>
      <c r="EX57"/>
      <c r="FJ57" s="10">
        <f t="shared" si="28"/>
        <v>0</v>
      </c>
      <c r="FK57" s="10">
        <f t="shared" si="28"/>
        <v>0</v>
      </c>
      <c r="FL57" s="10">
        <f t="shared" si="29"/>
        <v>0</v>
      </c>
      <c r="FM57" s="10">
        <f t="shared" si="29"/>
        <v>0</v>
      </c>
      <c r="FN57" s="10">
        <f t="shared" si="30"/>
        <v>0</v>
      </c>
      <c r="FO57" s="10">
        <f t="shared" si="31"/>
        <v>0</v>
      </c>
      <c r="FP57"/>
      <c r="FQ57"/>
      <c r="FR57"/>
      <c r="FS57"/>
      <c r="FT57"/>
    </row>
    <row r="58" spans="1:176" x14ac:dyDescent="0.35">
      <c r="A58">
        <v>108.374</v>
      </c>
      <c r="B58">
        <v>276.89999999999998</v>
      </c>
      <c r="C58">
        <v>69.900000000000006</v>
      </c>
      <c r="D58">
        <v>-1</v>
      </c>
      <c r="E58">
        <v>-1</v>
      </c>
      <c r="F58">
        <v>-1</v>
      </c>
      <c r="G58">
        <v>-1</v>
      </c>
      <c r="H58">
        <v>0</v>
      </c>
      <c r="I58">
        <v>24</v>
      </c>
      <c r="J58">
        <v>-1</v>
      </c>
      <c r="K58">
        <v>1</v>
      </c>
      <c r="L58" s="26">
        <f t="shared" si="0"/>
        <v>14.5</v>
      </c>
      <c r="M58" s="26">
        <f t="shared" si="0"/>
        <v>23.400000000000006</v>
      </c>
      <c r="N58" s="26">
        <f t="shared" si="1"/>
        <v>210.25</v>
      </c>
      <c r="O58" s="26">
        <f t="shared" si="1"/>
        <v>547.56000000000029</v>
      </c>
      <c r="P58" s="26">
        <f t="shared" si="2"/>
        <v>757.81000000000029</v>
      </c>
      <c r="Q58" s="26">
        <f t="shared" si="3"/>
        <v>27.528349024233187</v>
      </c>
      <c r="W58">
        <v>95.245999999999995</v>
      </c>
      <c r="X58">
        <v>276.89999999999998</v>
      </c>
      <c r="Y58">
        <v>50.5</v>
      </c>
      <c r="Z58">
        <v>-1</v>
      </c>
      <c r="AA58">
        <v>-1</v>
      </c>
      <c r="AB58">
        <v>-1</v>
      </c>
      <c r="AC58">
        <v>-1</v>
      </c>
      <c r="AD58">
        <v>0</v>
      </c>
      <c r="AE58">
        <v>24</v>
      </c>
      <c r="AF58">
        <v>-1</v>
      </c>
      <c r="AG58">
        <v>1</v>
      </c>
      <c r="AH58" s="10">
        <f t="shared" si="4"/>
        <v>9</v>
      </c>
      <c r="AI58" s="10">
        <f t="shared" si="4"/>
        <v>2.6000000000000014</v>
      </c>
      <c r="AJ58" s="10">
        <f t="shared" si="5"/>
        <v>81</v>
      </c>
      <c r="AK58" s="10">
        <f t="shared" si="5"/>
        <v>6.7600000000000078</v>
      </c>
      <c r="AL58" s="10">
        <f t="shared" si="6"/>
        <v>87.76</v>
      </c>
      <c r="AM58" s="10">
        <f t="shared" si="7"/>
        <v>9.3680307429042955</v>
      </c>
      <c r="AN58"/>
      <c r="AO58"/>
      <c r="AP58"/>
      <c r="AQ58"/>
      <c r="AR58"/>
      <c r="AS58">
        <v>105.401</v>
      </c>
      <c r="AT58">
        <v>15.4</v>
      </c>
      <c r="AU58">
        <v>62.1</v>
      </c>
      <c r="AV58">
        <v>20.2</v>
      </c>
      <c r="AW58">
        <v>73.5</v>
      </c>
      <c r="AX58">
        <v>12.3</v>
      </c>
      <c r="AY58">
        <v>1</v>
      </c>
      <c r="AZ58">
        <v>1</v>
      </c>
      <c r="BA58">
        <v>25</v>
      </c>
      <c r="BB58">
        <v>1</v>
      </c>
      <c r="BC58">
        <v>1</v>
      </c>
      <c r="BD58" s="1">
        <f t="shared" si="8"/>
        <v>-4.7999999999999989</v>
      </c>
      <c r="BE58" s="1">
        <f t="shared" si="8"/>
        <v>-11.399999999999999</v>
      </c>
      <c r="BF58" s="1">
        <f t="shared" si="9"/>
        <v>23.039999999999988</v>
      </c>
      <c r="BG58" s="1">
        <f t="shared" si="9"/>
        <v>129.95999999999998</v>
      </c>
      <c r="BH58" s="1">
        <f t="shared" si="10"/>
        <v>152.99999999999997</v>
      </c>
      <c r="BI58" s="1">
        <f t="shared" si="11"/>
        <v>12.369316876852981</v>
      </c>
      <c r="BJ58"/>
      <c r="BK58"/>
      <c r="BL58"/>
      <c r="BM58"/>
      <c r="BN58"/>
      <c r="BO58">
        <v>109.134</v>
      </c>
      <c r="BP58">
        <v>38.200000000000003</v>
      </c>
      <c r="BQ58">
        <v>43.2</v>
      </c>
      <c r="BR58">
        <v>-1</v>
      </c>
      <c r="BS58">
        <v>-1</v>
      </c>
      <c r="BT58">
        <v>-1</v>
      </c>
      <c r="BU58">
        <v>-1</v>
      </c>
      <c r="BV58">
        <v>0</v>
      </c>
      <c r="BW58">
        <v>27</v>
      </c>
      <c r="BX58">
        <v>-1</v>
      </c>
      <c r="BY58">
        <v>1</v>
      </c>
      <c r="BZ58" s="10">
        <f t="shared" si="12"/>
        <v>0</v>
      </c>
      <c r="CA58" s="10">
        <f t="shared" si="12"/>
        <v>-25.599999999999994</v>
      </c>
      <c r="CB58" s="10">
        <f t="shared" si="13"/>
        <v>0</v>
      </c>
      <c r="CC58" s="10">
        <f t="shared" si="13"/>
        <v>655.35999999999967</v>
      </c>
      <c r="CD58" s="10">
        <f t="shared" si="14"/>
        <v>655.35999999999967</v>
      </c>
      <c r="CE58" s="10">
        <f t="shared" si="15"/>
        <v>25.599999999999994</v>
      </c>
      <c r="CK58">
        <v>103.029</v>
      </c>
      <c r="CL58">
        <v>272.39999999999998</v>
      </c>
      <c r="CM58">
        <v>48.8</v>
      </c>
      <c r="CN58">
        <v>-1</v>
      </c>
      <c r="CO58">
        <v>-1</v>
      </c>
      <c r="CP58">
        <v>-1</v>
      </c>
      <c r="CQ58">
        <v>-1</v>
      </c>
      <c r="CR58">
        <v>0</v>
      </c>
      <c r="CS58">
        <v>27</v>
      </c>
      <c r="CT58">
        <v>-1</v>
      </c>
      <c r="CU58">
        <v>1</v>
      </c>
      <c r="CV58" s="1">
        <f t="shared" si="16"/>
        <v>8.2999999999999545</v>
      </c>
      <c r="CW58" s="1">
        <f t="shared" si="16"/>
        <v>20.299999999999997</v>
      </c>
      <c r="CX58" s="1">
        <f t="shared" si="17"/>
        <v>68.889999999999247</v>
      </c>
      <c r="CY58" s="1">
        <f t="shared" si="17"/>
        <v>412.08999999999986</v>
      </c>
      <c r="CZ58" s="1">
        <f t="shared" si="18"/>
        <v>480.97999999999911</v>
      </c>
      <c r="DA58" s="1">
        <f t="shared" si="19"/>
        <v>21.931256233968885</v>
      </c>
      <c r="DB58"/>
      <c r="DC58"/>
      <c r="DD58"/>
      <c r="DE58"/>
      <c r="DF58"/>
      <c r="DG58">
        <v>108.86799999999999</v>
      </c>
      <c r="DH58">
        <v>208.1</v>
      </c>
      <c r="DI58">
        <v>52.3</v>
      </c>
      <c r="DJ58">
        <v>240.4</v>
      </c>
      <c r="DK58">
        <v>102.9</v>
      </c>
      <c r="DL58">
        <v>60</v>
      </c>
      <c r="DM58">
        <v>2</v>
      </c>
      <c r="DN58">
        <v>0</v>
      </c>
      <c r="DO58">
        <v>27</v>
      </c>
      <c r="DP58">
        <v>0</v>
      </c>
      <c r="DQ58">
        <v>1</v>
      </c>
      <c r="DR58" s="10">
        <f t="shared" si="20"/>
        <v>-32.300000000000011</v>
      </c>
      <c r="DS58" s="10">
        <f t="shared" si="20"/>
        <v>-50.600000000000009</v>
      </c>
      <c r="DT58" s="10">
        <f t="shared" si="21"/>
        <v>1043.2900000000006</v>
      </c>
      <c r="DU58" s="10">
        <f t="shared" si="21"/>
        <v>2560.360000000001</v>
      </c>
      <c r="DV58" s="10">
        <f t="shared" si="22"/>
        <v>3603.6500000000015</v>
      </c>
      <c r="DW58" s="10">
        <f t="shared" si="23"/>
        <v>60.030408960792542</v>
      </c>
      <c r="DX58"/>
      <c r="DY58"/>
      <c r="DZ58"/>
      <c r="EA58"/>
      <c r="EB58"/>
      <c r="EC58" s="1">
        <v>106.34</v>
      </c>
      <c r="ED58" s="1">
        <v>33.700000000000003</v>
      </c>
      <c r="EE58" s="1">
        <v>71</v>
      </c>
      <c r="EF58" s="1">
        <v>-1</v>
      </c>
      <c r="EG58" s="1">
        <v>-1</v>
      </c>
      <c r="EH58" s="1">
        <v>-1</v>
      </c>
      <c r="EI58" s="1">
        <v>-1</v>
      </c>
      <c r="EJ58" s="1">
        <v>0</v>
      </c>
      <c r="EK58" s="1">
        <v>27</v>
      </c>
      <c r="EL58" s="1">
        <v>-1</v>
      </c>
      <c r="EM58" s="1">
        <v>1</v>
      </c>
      <c r="EN58" s="1">
        <f t="shared" si="24"/>
        <v>-18.599999999999994</v>
      </c>
      <c r="EO58" s="1">
        <f t="shared" si="24"/>
        <v>16.700000000000003</v>
      </c>
      <c r="EP58" s="1">
        <f t="shared" si="25"/>
        <v>345.95999999999981</v>
      </c>
      <c r="EQ58" s="1">
        <f t="shared" si="25"/>
        <v>278.8900000000001</v>
      </c>
      <c r="ER58" s="1">
        <f t="shared" si="26"/>
        <v>624.84999999999991</v>
      </c>
      <c r="ES58" s="1">
        <f t="shared" si="27"/>
        <v>24.996999819978395</v>
      </c>
      <c r="ET58"/>
      <c r="EU58"/>
      <c r="EV58"/>
      <c r="EW58"/>
      <c r="EX58"/>
      <c r="FJ58" s="10">
        <f t="shared" si="28"/>
        <v>0</v>
      </c>
      <c r="FK58" s="10">
        <f t="shared" si="28"/>
        <v>0</v>
      </c>
      <c r="FL58" s="10">
        <f t="shared" si="29"/>
        <v>0</v>
      </c>
      <c r="FM58" s="10">
        <f t="shared" si="29"/>
        <v>0</v>
      </c>
      <c r="FN58" s="10">
        <f t="shared" si="30"/>
        <v>0</v>
      </c>
      <c r="FO58" s="10">
        <f t="shared" si="31"/>
        <v>0</v>
      </c>
      <c r="FP58"/>
      <c r="FQ58"/>
      <c r="FR58"/>
      <c r="FS58"/>
      <c r="FT58"/>
    </row>
    <row r="59" spans="1:176" x14ac:dyDescent="0.35">
      <c r="A59">
        <v>108.87</v>
      </c>
      <c r="B59">
        <v>269.60000000000002</v>
      </c>
      <c r="C59">
        <v>40.700000000000003</v>
      </c>
      <c r="D59">
        <v>276.89999999999998</v>
      </c>
      <c r="E59">
        <v>69.900000000000006</v>
      </c>
      <c r="F59">
        <v>30.1</v>
      </c>
      <c r="G59">
        <v>1</v>
      </c>
      <c r="H59">
        <v>1</v>
      </c>
      <c r="I59">
        <v>25</v>
      </c>
      <c r="J59">
        <v>1</v>
      </c>
      <c r="K59">
        <v>1</v>
      </c>
      <c r="L59" s="26">
        <f t="shared" si="0"/>
        <v>-7.2999999999999545</v>
      </c>
      <c r="M59" s="26">
        <f t="shared" si="0"/>
        <v>-29.200000000000003</v>
      </c>
      <c r="N59" s="26">
        <f t="shared" si="1"/>
        <v>53.289999999999338</v>
      </c>
      <c r="O59" s="26">
        <f t="shared" si="1"/>
        <v>852.64000000000021</v>
      </c>
      <c r="P59" s="26">
        <f t="shared" si="2"/>
        <v>905.92999999999961</v>
      </c>
      <c r="Q59" s="26">
        <f t="shared" si="3"/>
        <v>30.098671067008915</v>
      </c>
      <c r="W59">
        <v>95.293999999999997</v>
      </c>
      <c r="X59">
        <v>263.2</v>
      </c>
      <c r="Y59">
        <v>60.6</v>
      </c>
      <c r="Z59">
        <v>276.89999999999998</v>
      </c>
      <c r="AA59">
        <v>50.5</v>
      </c>
      <c r="AB59">
        <v>17</v>
      </c>
      <c r="AC59">
        <v>1</v>
      </c>
      <c r="AD59">
        <v>1</v>
      </c>
      <c r="AE59">
        <v>25</v>
      </c>
      <c r="AF59">
        <v>1</v>
      </c>
      <c r="AG59">
        <v>1</v>
      </c>
      <c r="AH59" s="10">
        <f t="shared" si="4"/>
        <v>-13.699999999999989</v>
      </c>
      <c r="AI59" s="10">
        <f t="shared" si="4"/>
        <v>10.100000000000001</v>
      </c>
      <c r="AJ59" s="10">
        <f t="shared" si="5"/>
        <v>187.68999999999969</v>
      </c>
      <c r="AK59" s="10">
        <f t="shared" si="5"/>
        <v>102.01000000000003</v>
      </c>
      <c r="AL59" s="10">
        <f t="shared" si="6"/>
        <v>289.6999999999997</v>
      </c>
      <c r="AM59" s="10">
        <f t="shared" si="7"/>
        <v>17.020575783445157</v>
      </c>
      <c r="AN59"/>
      <c r="AO59"/>
      <c r="AP59"/>
      <c r="AQ59"/>
      <c r="AR59"/>
      <c r="AS59">
        <v>109.86499999999999</v>
      </c>
      <c r="AT59">
        <v>15.4</v>
      </c>
      <c r="AU59">
        <v>65</v>
      </c>
      <c r="AV59">
        <v>-1</v>
      </c>
      <c r="AW59">
        <v>-1</v>
      </c>
      <c r="AX59">
        <v>-1</v>
      </c>
      <c r="AY59">
        <v>-1</v>
      </c>
      <c r="AZ59">
        <v>0</v>
      </c>
      <c r="BA59">
        <v>25</v>
      </c>
      <c r="BB59">
        <v>-1</v>
      </c>
      <c r="BC59">
        <v>1</v>
      </c>
      <c r="BD59" s="1">
        <f t="shared" si="8"/>
        <v>0</v>
      </c>
      <c r="BE59" s="1">
        <f t="shared" si="8"/>
        <v>2.8999999999999986</v>
      </c>
      <c r="BF59" s="1">
        <f t="shared" si="9"/>
        <v>0</v>
      </c>
      <c r="BG59" s="1">
        <f t="shared" si="9"/>
        <v>8.4099999999999913</v>
      </c>
      <c r="BH59" s="1">
        <f t="shared" si="10"/>
        <v>8.4099999999999913</v>
      </c>
      <c r="BI59" s="1">
        <f t="shared" si="11"/>
        <v>2.8999999999999986</v>
      </c>
      <c r="BJ59"/>
      <c r="BK59"/>
      <c r="BL59"/>
      <c r="BM59"/>
      <c r="BN59"/>
      <c r="BO59">
        <v>109.76600000000001</v>
      </c>
      <c r="BP59">
        <v>29.2</v>
      </c>
      <c r="BQ59">
        <v>40.1</v>
      </c>
      <c r="BR59">
        <v>38.200000000000003</v>
      </c>
      <c r="BS59">
        <v>43.2</v>
      </c>
      <c r="BT59">
        <v>9.5</v>
      </c>
      <c r="BU59">
        <v>1</v>
      </c>
      <c r="BV59">
        <v>1</v>
      </c>
      <c r="BW59">
        <v>28</v>
      </c>
      <c r="BX59">
        <v>1</v>
      </c>
      <c r="BY59">
        <v>1</v>
      </c>
      <c r="BZ59" s="10">
        <f t="shared" si="12"/>
        <v>-9.0000000000000036</v>
      </c>
      <c r="CA59" s="10">
        <f t="shared" si="12"/>
        <v>-3.1000000000000014</v>
      </c>
      <c r="CB59" s="10">
        <f t="shared" si="13"/>
        <v>81.000000000000057</v>
      </c>
      <c r="CC59" s="10">
        <f t="shared" si="13"/>
        <v>9.6100000000000083</v>
      </c>
      <c r="CD59" s="10">
        <f t="shared" si="14"/>
        <v>90.61000000000007</v>
      </c>
      <c r="CE59" s="10">
        <f t="shared" si="15"/>
        <v>9.5189285111298148</v>
      </c>
      <c r="CK59">
        <v>103.79600000000001</v>
      </c>
      <c r="CL59">
        <v>267.89999999999998</v>
      </c>
      <c r="CM59">
        <v>50.3</v>
      </c>
      <c r="CN59">
        <v>272.39999999999998</v>
      </c>
      <c r="CO59">
        <v>48.8</v>
      </c>
      <c r="CP59">
        <v>4.8</v>
      </c>
      <c r="CQ59">
        <v>1</v>
      </c>
      <c r="CR59">
        <v>1</v>
      </c>
      <c r="CS59">
        <v>28</v>
      </c>
      <c r="CT59">
        <v>1</v>
      </c>
      <c r="CU59">
        <v>1</v>
      </c>
      <c r="CV59" s="1">
        <f t="shared" si="16"/>
        <v>-4.5</v>
      </c>
      <c r="CW59" s="1">
        <f t="shared" si="16"/>
        <v>1.5</v>
      </c>
      <c r="CX59" s="1">
        <f t="shared" si="17"/>
        <v>20.25</v>
      </c>
      <c r="CY59" s="1">
        <f t="shared" si="17"/>
        <v>2.25</v>
      </c>
      <c r="CZ59" s="1">
        <f t="shared" si="18"/>
        <v>22.5</v>
      </c>
      <c r="DA59" s="1">
        <f t="shared" si="19"/>
        <v>4.7434164902525691</v>
      </c>
      <c r="DB59"/>
      <c r="DC59"/>
      <c r="DD59"/>
      <c r="DE59"/>
      <c r="DF59"/>
      <c r="DG59">
        <v>109.996</v>
      </c>
      <c r="DH59">
        <v>174.6</v>
      </c>
      <c r="DI59">
        <v>43.9</v>
      </c>
      <c r="DJ59">
        <v>208.1</v>
      </c>
      <c r="DK59">
        <v>52.3</v>
      </c>
      <c r="DL59">
        <v>34.5</v>
      </c>
      <c r="DM59">
        <v>1</v>
      </c>
      <c r="DN59">
        <v>1</v>
      </c>
      <c r="DO59">
        <v>28</v>
      </c>
      <c r="DP59">
        <v>1</v>
      </c>
      <c r="DQ59">
        <v>1</v>
      </c>
      <c r="DR59" s="10">
        <f t="shared" si="20"/>
        <v>-33.5</v>
      </c>
      <c r="DS59" s="10">
        <f t="shared" si="20"/>
        <v>-8.3999999999999986</v>
      </c>
      <c r="DT59" s="10">
        <f t="shared" si="21"/>
        <v>1122.25</v>
      </c>
      <c r="DU59" s="10">
        <f t="shared" si="21"/>
        <v>70.559999999999974</v>
      </c>
      <c r="DV59" s="10">
        <f t="shared" si="22"/>
        <v>1192.81</v>
      </c>
      <c r="DW59" s="10">
        <f t="shared" si="23"/>
        <v>34.537081521170833</v>
      </c>
      <c r="DX59"/>
      <c r="DY59"/>
      <c r="DZ59"/>
      <c r="EA59"/>
      <c r="EB59"/>
      <c r="EC59" s="1">
        <v>108.66800000000001</v>
      </c>
      <c r="ED59" s="1">
        <v>57</v>
      </c>
      <c r="EE59" s="1">
        <v>50.3</v>
      </c>
      <c r="EF59" s="1">
        <v>33.700000000000003</v>
      </c>
      <c r="EG59" s="1">
        <v>71</v>
      </c>
      <c r="EH59" s="1">
        <v>31.2</v>
      </c>
      <c r="EI59" s="1">
        <v>1</v>
      </c>
      <c r="EJ59" s="1">
        <v>1</v>
      </c>
      <c r="EK59" s="1">
        <v>28</v>
      </c>
      <c r="EL59" s="1">
        <v>1</v>
      </c>
      <c r="EM59" s="1">
        <v>1</v>
      </c>
      <c r="EN59" s="1">
        <f t="shared" si="24"/>
        <v>23.299999999999997</v>
      </c>
      <c r="EO59" s="1">
        <f t="shared" si="24"/>
        <v>-20.700000000000003</v>
      </c>
      <c r="EP59" s="1">
        <f t="shared" si="25"/>
        <v>542.88999999999987</v>
      </c>
      <c r="EQ59" s="1">
        <f t="shared" si="25"/>
        <v>428.49000000000012</v>
      </c>
      <c r="ER59" s="1">
        <f t="shared" si="26"/>
        <v>971.38</v>
      </c>
      <c r="ES59" s="1">
        <f t="shared" si="27"/>
        <v>31.166969695496544</v>
      </c>
      <c r="ET59"/>
      <c r="EU59"/>
      <c r="EV59"/>
      <c r="EW59"/>
      <c r="EX59"/>
      <c r="FJ59" s="10">
        <f t="shared" si="28"/>
        <v>0</v>
      </c>
      <c r="FK59" s="10">
        <f t="shared" si="28"/>
        <v>0</v>
      </c>
      <c r="FL59" s="10">
        <f t="shared" si="29"/>
        <v>0</v>
      </c>
      <c r="FM59" s="10">
        <f t="shared" si="29"/>
        <v>0</v>
      </c>
      <c r="FN59" s="10">
        <f t="shared" si="30"/>
        <v>0</v>
      </c>
      <c r="FO59" s="10">
        <f t="shared" si="31"/>
        <v>0</v>
      </c>
      <c r="FP59"/>
      <c r="FQ59"/>
      <c r="FR59"/>
      <c r="FS59"/>
      <c r="FT59"/>
    </row>
    <row r="60" spans="1:176" x14ac:dyDescent="0.35">
      <c r="A60">
        <v>111.622</v>
      </c>
      <c r="B60">
        <v>272.39999999999998</v>
      </c>
      <c r="C60">
        <v>66.400000000000006</v>
      </c>
      <c r="D60">
        <v>-1</v>
      </c>
      <c r="E60">
        <v>-1</v>
      </c>
      <c r="F60">
        <v>-1</v>
      </c>
      <c r="G60">
        <v>-1</v>
      </c>
      <c r="H60">
        <v>0</v>
      </c>
      <c r="I60">
        <v>25</v>
      </c>
      <c r="J60">
        <v>-1</v>
      </c>
      <c r="K60">
        <v>1</v>
      </c>
      <c r="L60" s="26">
        <f t="shared" si="0"/>
        <v>2.7999999999999545</v>
      </c>
      <c r="M60" s="26">
        <f t="shared" si="0"/>
        <v>25.700000000000003</v>
      </c>
      <c r="N60" s="26">
        <f t="shared" si="1"/>
        <v>7.839999999999745</v>
      </c>
      <c r="O60" s="26">
        <f t="shared" si="1"/>
        <v>660.49000000000012</v>
      </c>
      <c r="P60" s="26">
        <f t="shared" si="2"/>
        <v>668.32999999999981</v>
      </c>
      <c r="Q60" s="26">
        <f t="shared" si="3"/>
        <v>25.852079220055007</v>
      </c>
      <c r="W60">
        <v>98.158000000000001</v>
      </c>
      <c r="X60">
        <v>272.39999999999998</v>
      </c>
      <c r="Y60">
        <v>48.3</v>
      </c>
      <c r="Z60">
        <v>-1</v>
      </c>
      <c r="AA60">
        <v>-1</v>
      </c>
      <c r="AB60">
        <v>-1</v>
      </c>
      <c r="AC60">
        <v>-1</v>
      </c>
      <c r="AD60">
        <v>0</v>
      </c>
      <c r="AE60">
        <v>25</v>
      </c>
      <c r="AF60">
        <v>-1</v>
      </c>
      <c r="AG60">
        <v>1</v>
      </c>
      <c r="AH60" s="10">
        <f t="shared" si="4"/>
        <v>9.1999999999999886</v>
      </c>
      <c r="AI60" s="10">
        <f t="shared" si="4"/>
        <v>-12.300000000000004</v>
      </c>
      <c r="AJ60" s="10">
        <f t="shared" si="5"/>
        <v>84.639999999999787</v>
      </c>
      <c r="AK60" s="10">
        <f t="shared" si="5"/>
        <v>151.29000000000011</v>
      </c>
      <c r="AL60" s="10">
        <f t="shared" si="6"/>
        <v>235.92999999999989</v>
      </c>
      <c r="AM60" s="10">
        <f t="shared" si="7"/>
        <v>15.360013020827811</v>
      </c>
      <c r="AN60"/>
      <c r="AO60"/>
      <c r="AP60"/>
      <c r="AQ60"/>
      <c r="AR60"/>
      <c r="AS60">
        <v>110.273</v>
      </c>
      <c r="AT60">
        <v>35.6</v>
      </c>
      <c r="AU60">
        <v>61.5</v>
      </c>
      <c r="AV60">
        <v>15.4</v>
      </c>
      <c r="AW60">
        <v>65</v>
      </c>
      <c r="AX60">
        <v>20.5</v>
      </c>
      <c r="AY60">
        <v>1</v>
      </c>
      <c r="AZ60">
        <v>1</v>
      </c>
      <c r="BA60">
        <v>26</v>
      </c>
      <c r="BB60">
        <v>1</v>
      </c>
      <c r="BC60">
        <v>1</v>
      </c>
      <c r="BD60" s="1">
        <f t="shared" si="8"/>
        <v>20.200000000000003</v>
      </c>
      <c r="BE60" s="1">
        <f t="shared" si="8"/>
        <v>-3.5</v>
      </c>
      <c r="BF60" s="1">
        <f t="shared" si="9"/>
        <v>408.04000000000013</v>
      </c>
      <c r="BG60" s="1">
        <f t="shared" si="9"/>
        <v>12.25</v>
      </c>
      <c r="BH60" s="1">
        <f t="shared" si="10"/>
        <v>420.29000000000013</v>
      </c>
      <c r="BI60" s="1">
        <f t="shared" si="11"/>
        <v>20.500975586542221</v>
      </c>
      <c r="BJ60"/>
      <c r="BK60"/>
      <c r="BL60"/>
      <c r="BM60"/>
      <c r="BN60"/>
      <c r="BO60">
        <v>112.67</v>
      </c>
      <c r="BP60">
        <v>33.700000000000003</v>
      </c>
      <c r="BQ60">
        <v>55.2</v>
      </c>
      <c r="BR60">
        <v>-1</v>
      </c>
      <c r="BS60">
        <v>-1</v>
      </c>
      <c r="BT60">
        <v>-1</v>
      </c>
      <c r="BU60">
        <v>-1</v>
      </c>
      <c r="BV60">
        <v>0</v>
      </c>
      <c r="BW60">
        <v>28</v>
      </c>
      <c r="BX60">
        <v>-1</v>
      </c>
      <c r="BY60">
        <v>1</v>
      </c>
      <c r="BZ60" s="10">
        <f t="shared" si="12"/>
        <v>4.5000000000000036</v>
      </c>
      <c r="CA60" s="10">
        <f t="shared" si="12"/>
        <v>15.100000000000001</v>
      </c>
      <c r="CB60" s="10">
        <f t="shared" si="13"/>
        <v>20.250000000000032</v>
      </c>
      <c r="CC60" s="10">
        <f t="shared" si="13"/>
        <v>228.01000000000005</v>
      </c>
      <c r="CD60" s="10">
        <f t="shared" si="14"/>
        <v>248.26000000000008</v>
      </c>
      <c r="CE60" s="10">
        <f t="shared" si="15"/>
        <v>15.756268593801011</v>
      </c>
      <c r="CK60">
        <v>107.252</v>
      </c>
      <c r="CL60">
        <v>249.4</v>
      </c>
      <c r="CM60">
        <v>42.3</v>
      </c>
      <c r="CN60">
        <v>-1</v>
      </c>
      <c r="CO60">
        <v>-1</v>
      </c>
      <c r="CP60">
        <v>-1</v>
      </c>
      <c r="CQ60">
        <v>-1</v>
      </c>
      <c r="CR60">
        <v>0</v>
      </c>
      <c r="CS60">
        <v>28</v>
      </c>
      <c r="CT60">
        <v>-1</v>
      </c>
      <c r="CU60">
        <v>1</v>
      </c>
      <c r="CV60" s="1">
        <f t="shared" si="16"/>
        <v>-18.499999999999972</v>
      </c>
      <c r="CW60" s="1">
        <f t="shared" si="16"/>
        <v>-8</v>
      </c>
      <c r="CX60" s="1">
        <f t="shared" si="17"/>
        <v>342.24999999999898</v>
      </c>
      <c r="CY60" s="1">
        <f t="shared" si="17"/>
        <v>64</v>
      </c>
      <c r="CZ60" s="1">
        <f t="shared" si="18"/>
        <v>406.24999999999898</v>
      </c>
      <c r="DA60" s="1">
        <f t="shared" si="19"/>
        <v>20.155644370746348</v>
      </c>
      <c r="DB60"/>
      <c r="DC60"/>
      <c r="DD60"/>
      <c r="DE60"/>
      <c r="DF60"/>
      <c r="DG60">
        <v>113.108</v>
      </c>
      <c r="DH60">
        <v>45.6</v>
      </c>
      <c r="DI60">
        <v>75.5</v>
      </c>
      <c r="DJ60">
        <v>-1</v>
      </c>
      <c r="DK60">
        <v>-1</v>
      </c>
      <c r="DL60">
        <v>-1</v>
      </c>
      <c r="DM60">
        <v>-1</v>
      </c>
      <c r="DN60">
        <v>0</v>
      </c>
      <c r="DO60">
        <v>28</v>
      </c>
      <c r="DP60">
        <v>-1</v>
      </c>
      <c r="DQ60">
        <v>1</v>
      </c>
      <c r="DR60" s="10">
        <f t="shared" si="20"/>
        <v>-129</v>
      </c>
      <c r="DS60" s="10">
        <f t="shared" si="20"/>
        <v>31.6</v>
      </c>
      <c r="DT60" s="10">
        <f t="shared" si="21"/>
        <v>16641</v>
      </c>
      <c r="DU60" s="10">
        <f t="shared" si="21"/>
        <v>998.56000000000006</v>
      </c>
      <c r="DV60" s="10">
        <f t="shared" si="22"/>
        <v>17639.560000000001</v>
      </c>
      <c r="DW60" s="10">
        <f t="shared" si="23"/>
        <v>132.81400528558726</v>
      </c>
      <c r="DX60"/>
      <c r="DY60"/>
      <c r="DZ60"/>
      <c r="EA60"/>
      <c r="EB60"/>
      <c r="EC60" s="1">
        <v>113.764</v>
      </c>
      <c r="ED60" s="1">
        <v>47.5</v>
      </c>
      <c r="EE60" s="1">
        <v>76.8</v>
      </c>
      <c r="EF60" s="1">
        <v>-1</v>
      </c>
      <c r="EG60" s="1">
        <v>-1</v>
      </c>
      <c r="EH60" s="1">
        <v>-1</v>
      </c>
      <c r="EI60" s="1">
        <v>-1</v>
      </c>
      <c r="EJ60" s="1">
        <v>0</v>
      </c>
      <c r="EK60" s="1">
        <v>28</v>
      </c>
      <c r="EL60" s="1">
        <v>-1</v>
      </c>
      <c r="EM60" s="1">
        <v>1</v>
      </c>
      <c r="EN60" s="1">
        <f t="shared" si="24"/>
        <v>-9.5</v>
      </c>
      <c r="EO60" s="1">
        <f t="shared" si="24"/>
        <v>26.5</v>
      </c>
      <c r="EP60" s="1">
        <f t="shared" si="25"/>
        <v>90.25</v>
      </c>
      <c r="EQ60" s="1">
        <f t="shared" si="25"/>
        <v>702.25</v>
      </c>
      <c r="ER60" s="1">
        <f t="shared" si="26"/>
        <v>792.5</v>
      </c>
      <c r="ES60" s="1">
        <f t="shared" si="27"/>
        <v>28.151376520518493</v>
      </c>
      <c r="ET60"/>
      <c r="EU60"/>
      <c r="EV60"/>
      <c r="EW60"/>
      <c r="EX60"/>
      <c r="FJ60" s="10">
        <f t="shared" si="28"/>
        <v>0</v>
      </c>
      <c r="FK60" s="10">
        <f t="shared" si="28"/>
        <v>0</v>
      </c>
      <c r="FL60" s="10">
        <f t="shared" si="29"/>
        <v>0</v>
      </c>
      <c r="FM60" s="10">
        <f t="shared" si="29"/>
        <v>0</v>
      </c>
      <c r="FN60" s="10">
        <f t="shared" si="30"/>
        <v>0</v>
      </c>
      <c r="FO60" s="10">
        <f t="shared" si="31"/>
        <v>0</v>
      </c>
      <c r="FP60"/>
      <c r="FQ60"/>
      <c r="FR60"/>
      <c r="FS60"/>
      <c r="FT60"/>
    </row>
    <row r="61" spans="1:176" x14ac:dyDescent="0.35">
      <c r="A61">
        <v>112.39</v>
      </c>
      <c r="B61">
        <v>263.2</v>
      </c>
      <c r="C61">
        <v>36.5</v>
      </c>
      <c r="D61">
        <v>272.39999999999998</v>
      </c>
      <c r="E61">
        <v>66.400000000000006</v>
      </c>
      <c r="F61">
        <v>31.2</v>
      </c>
      <c r="G61">
        <v>1</v>
      </c>
      <c r="H61">
        <v>1</v>
      </c>
      <c r="I61">
        <v>26</v>
      </c>
      <c r="J61">
        <v>1</v>
      </c>
      <c r="K61">
        <v>1</v>
      </c>
      <c r="L61" s="26">
        <f t="shared" si="0"/>
        <v>-9.1999999999999886</v>
      </c>
      <c r="M61" s="26">
        <f t="shared" si="0"/>
        <v>-29.900000000000006</v>
      </c>
      <c r="N61" s="26">
        <f t="shared" si="1"/>
        <v>84.639999999999787</v>
      </c>
      <c r="O61" s="26">
        <f t="shared" si="1"/>
        <v>894.01000000000033</v>
      </c>
      <c r="P61" s="26">
        <f t="shared" si="2"/>
        <v>978.65000000000009</v>
      </c>
      <c r="Q61" s="26">
        <f t="shared" si="3"/>
        <v>31.283382170091521</v>
      </c>
      <c r="W61">
        <v>98.581999999999994</v>
      </c>
      <c r="X61">
        <v>267.89999999999998</v>
      </c>
      <c r="Y61">
        <v>48.8</v>
      </c>
      <c r="Z61">
        <v>272.39999999999998</v>
      </c>
      <c r="AA61">
        <v>48.3</v>
      </c>
      <c r="AB61">
        <v>4.5</v>
      </c>
      <c r="AC61">
        <v>1</v>
      </c>
      <c r="AD61">
        <v>1</v>
      </c>
      <c r="AE61">
        <v>26</v>
      </c>
      <c r="AF61">
        <v>1</v>
      </c>
      <c r="AG61">
        <v>1</v>
      </c>
      <c r="AH61" s="10">
        <f t="shared" si="4"/>
        <v>-4.5</v>
      </c>
      <c r="AI61" s="10">
        <f t="shared" si="4"/>
        <v>0.5</v>
      </c>
      <c r="AJ61" s="10">
        <f t="shared" si="5"/>
        <v>20.25</v>
      </c>
      <c r="AK61" s="10">
        <f t="shared" si="5"/>
        <v>0.25</v>
      </c>
      <c r="AL61" s="10">
        <f t="shared" si="6"/>
        <v>20.5</v>
      </c>
      <c r="AM61" s="10">
        <f t="shared" si="7"/>
        <v>4.5276925690687087</v>
      </c>
      <c r="AN61"/>
      <c r="AO61"/>
      <c r="AP61"/>
      <c r="AQ61"/>
      <c r="AR61"/>
      <c r="AS61">
        <v>113.009</v>
      </c>
      <c r="AT61">
        <v>20.2</v>
      </c>
      <c r="AU61">
        <v>58.3</v>
      </c>
      <c r="AV61">
        <v>-1</v>
      </c>
      <c r="AW61">
        <v>-1</v>
      </c>
      <c r="AX61">
        <v>-1</v>
      </c>
      <c r="AY61">
        <v>-1</v>
      </c>
      <c r="AZ61">
        <v>0</v>
      </c>
      <c r="BA61">
        <v>26</v>
      </c>
      <c r="BB61">
        <v>-1</v>
      </c>
      <c r="BC61">
        <v>1</v>
      </c>
      <c r="BD61" s="1">
        <f t="shared" si="8"/>
        <v>-15.400000000000002</v>
      </c>
      <c r="BE61" s="1">
        <f t="shared" si="8"/>
        <v>-3.2000000000000028</v>
      </c>
      <c r="BF61" s="1">
        <f t="shared" si="9"/>
        <v>237.16000000000005</v>
      </c>
      <c r="BG61" s="1">
        <f t="shared" si="9"/>
        <v>10.240000000000018</v>
      </c>
      <c r="BH61" s="1">
        <f t="shared" si="10"/>
        <v>247.40000000000006</v>
      </c>
      <c r="BI61" s="1">
        <f t="shared" si="11"/>
        <v>15.728954192825411</v>
      </c>
      <c r="BJ61"/>
      <c r="BK61"/>
      <c r="BL61"/>
      <c r="BM61"/>
      <c r="BN61"/>
      <c r="BO61">
        <v>113.254</v>
      </c>
      <c r="BP61">
        <v>33.700000000000003</v>
      </c>
      <c r="BQ61">
        <v>69.5</v>
      </c>
      <c r="BR61">
        <v>33.700000000000003</v>
      </c>
      <c r="BS61">
        <v>55.2</v>
      </c>
      <c r="BT61">
        <v>14.3</v>
      </c>
      <c r="BU61">
        <v>1</v>
      </c>
      <c r="BV61">
        <v>1</v>
      </c>
      <c r="BW61">
        <v>29</v>
      </c>
      <c r="BX61">
        <v>1</v>
      </c>
      <c r="BY61">
        <v>1</v>
      </c>
      <c r="BZ61" s="10">
        <f t="shared" si="12"/>
        <v>0</v>
      </c>
      <c r="CA61" s="10">
        <f t="shared" si="12"/>
        <v>14.299999999999997</v>
      </c>
      <c r="CB61" s="10">
        <f t="shared" si="13"/>
        <v>0</v>
      </c>
      <c r="CC61" s="10">
        <f t="shared" si="13"/>
        <v>204.48999999999992</v>
      </c>
      <c r="CD61" s="10">
        <f t="shared" si="14"/>
        <v>204.48999999999992</v>
      </c>
      <c r="CE61" s="10">
        <f t="shared" si="15"/>
        <v>14.299999999999997</v>
      </c>
      <c r="CK61">
        <v>108.044</v>
      </c>
      <c r="CL61">
        <v>208.1</v>
      </c>
      <c r="CM61">
        <v>42.3</v>
      </c>
      <c r="CN61">
        <v>249.4</v>
      </c>
      <c r="CO61">
        <v>42.3</v>
      </c>
      <c r="CP61">
        <v>41.3</v>
      </c>
      <c r="CQ61">
        <v>1</v>
      </c>
      <c r="CR61">
        <v>1</v>
      </c>
      <c r="CS61">
        <v>29</v>
      </c>
      <c r="CT61">
        <v>1</v>
      </c>
      <c r="CU61">
        <v>1</v>
      </c>
      <c r="CV61" s="1">
        <f t="shared" si="16"/>
        <v>-41.300000000000011</v>
      </c>
      <c r="CW61" s="1">
        <f t="shared" si="16"/>
        <v>0</v>
      </c>
      <c r="CX61" s="1">
        <f t="shared" si="17"/>
        <v>1705.690000000001</v>
      </c>
      <c r="CY61" s="1">
        <f t="shared" si="17"/>
        <v>0</v>
      </c>
      <c r="CZ61" s="1">
        <f t="shared" si="18"/>
        <v>1705.690000000001</v>
      </c>
      <c r="DA61" s="1">
        <f t="shared" si="19"/>
        <v>41.300000000000011</v>
      </c>
      <c r="DB61"/>
      <c r="DC61"/>
      <c r="DD61"/>
      <c r="DE61"/>
      <c r="DF61"/>
      <c r="DG61">
        <v>113.51600000000001</v>
      </c>
      <c r="DH61">
        <v>47.5</v>
      </c>
      <c r="DI61">
        <v>52.5</v>
      </c>
      <c r="DJ61">
        <v>45.6</v>
      </c>
      <c r="DK61">
        <v>75.5</v>
      </c>
      <c r="DL61">
        <v>23</v>
      </c>
      <c r="DM61">
        <v>1</v>
      </c>
      <c r="DN61">
        <v>1</v>
      </c>
      <c r="DO61">
        <v>29</v>
      </c>
      <c r="DP61">
        <v>1</v>
      </c>
      <c r="DQ61">
        <v>1</v>
      </c>
      <c r="DR61" s="10">
        <f t="shared" si="20"/>
        <v>1.8999999999999986</v>
      </c>
      <c r="DS61" s="10">
        <f t="shared" si="20"/>
        <v>-23</v>
      </c>
      <c r="DT61" s="10">
        <f t="shared" si="21"/>
        <v>3.6099999999999945</v>
      </c>
      <c r="DU61" s="10">
        <f t="shared" si="21"/>
        <v>529</v>
      </c>
      <c r="DV61" s="10">
        <f t="shared" si="22"/>
        <v>532.61</v>
      </c>
      <c r="DW61" s="10">
        <f t="shared" si="23"/>
        <v>23.078344827998389</v>
      </c>
      <c r="DX61"/>
      <c r="DY61"/>
      <c r="DZ61"/>
      <c r="EA61"/>
      <c r="EB61"/>
      <c r="EC61" s="1">
        <v>114.22799999999999</v>
      </c>
      <c r="ED61" s="1">
        <v>43</v>
      </c>
      <c r="EE61" s="1">
        <v>81.3</v>
      </c>
      <c r="EF61" s="1">
        <v>47.5</v>
      </c>
      <c r="EG61" s="1">
        <v>76.8</v>
      </c>
      <c r="EH61" s="1">
        <v>6.3</v>
      </c>
      <c r="EI61" s="1">
        <v>1</v>
      </c>
      <c r="EJ61" s="1">
        <v>1</v>
      </c>
      <c r="EK61" s="1">
        <v>29</v>
      </c>
      <c r="EL61" s="1">
        <v>1</v>
      </c>
      <c r="EM61" s="1">
        <v>1</v>
      </c>
      <c r="EN61" s="1">
        <f t="shared" si="24"/>
        <v>-4.5</v>
      </c>
      <c r="EO61" s="1">
        <f t="shared" si="24"/>
        <v>4.5</v>
      </c>
      <c r="EP61" s="1">
        <f t="shared" si="25"/>
        <v>20.25</v>
      </c>
      <c r="EQ61" s="1">
        <f t="shared" si="25"/>
        <v>20.25</v>
      </c>
      <c r="ER61" s="1">
        <f t="shared" si="26"/>
        <v>40.5</v>
      </c>
      <c r="ES61" s="1">
        <f t="shared" si="27"/>
        <v>6.3639610306789276</v>
      </c>
      <c r="ET61"/>
      <c r="EU61"/>
      <c r="EV61"/>
      <c r="EW61"/>
      <c r="EX61"/>
      <c r="FJ61" s="10">
        <f t="shared" si="28"/>
        <v>0</v>
      </c>
      <c r="FK61" s="10">
        <f t="shared" si="28"/>
        <v>0</v>
      </c>
      <c r="FL61" s="10">
        <f t="shared" si="29"/>
        <v>0</v>
      </c>
      <c r="FM61" s="10">
        <f t="shared" si="29"/>
        <v>0</v>
      </c>
      <c r="FN61" s="10">
        <f t="shared" si="30"/>
        <v>0</v>
      </c>
      <c r="FO61" s="10">
        <f t="shared" si="31"/>
        <v>0</v>
      </c>
      <c r="FP61"/>
      <c r="FQ61"/>
      <c r="FR61"/>
      <c r="FS61"/>
      <c r="FT61"/>
    </row>
    <row r="62" spans="1:176" x14ac:dyDescent="0.35">
      <c r="A62">
        <v>115.982</v>
      </c>
      <c r="B62">
        <v>280.7</v>
      </c>
      <c r="C62">
        <v>87.5</v>
      </c>
      <c r="D62">
        <v>-1</v>
      </c>
      <c r="E62">
        <v>-1</v>
      </c>
      <c r="F62">
        <v>-1</v>
      </c>
      <c r="G62">
        <v>-1</v>
      </c>
      <c r="H62">
        <v>0</v>
      </c>
      <c r="I62">
        <v>26</v>
      </c>
      <c r="J62">
        <v>-1</v>
      </c>
      <c r="K62">
        <v>1</v>
      </c>
      <c r="L62" s="26">
        <f t="shared" si="0"/>
        <v>17.5</v>
      </c>
      <c r="M62" s="26">
        <f t="shared" si="0"/>
        <v>51</v>
      </c>
      <c r="N62" s="26">
        <f t="shared" si="1"/>
        <v>306.25</v>
      </c>
      <c r="O62" s="26">
        <f t="shared" si="1"/>
        <v>2601</v>
      </c>
      <c r="P62" s="26">
        <f t="shared" si="2"/>
        <v>2907.25</v>
      </c>
      <c r="Q62" s="26">
        <f t="shared" si="3"/>
        <v>53.918920612341637</v>
      </c>
      <c r="W62">
        <v>101.76600000000001</v>
      </c>
      <c r="X62">
        <v>275.5</v>
      </c>
      <c r="Y62">
        <v>40.299999999999997</v>
      </c>
      <c r="Z62">
        <v>-1</v>
      </c>
      <c r="AA62">
        <v>-1</v>
      </c>
      <c r="AB62">
        <v>-1</v>
      </c>
      <c r="AC62">
        <v>-1</v>
      </c>
      <c r="AD62">
        <v>0</v>
      </c>
      <c r="AE62">
        <v>26</v>
      </c>
      <c r="AF62">
        <v>-1</v>
      </c>
      <c r="AG62">
        <v>1</v>
      </c>
      <c r="AH62" s="10">
        <f t="shared" si="4"/>
        <v>7.6000000000000227</v>
      </c>
      <c r="AI62" s="10">
        <f t="shared" si="4"/>
        <v>-8.5</v>
      </c>
      <c r="AJ62" s="10">
        <f t="shared" si="5"/>
        <v>57.760000000000346</v>
      </c>
      <c r="AK62" s="10">
        <f t="shared" si="5"/>
        <v>72.25</v>
      </c>
      <c r="AL62" s="10">
        <f t="shared" si="6"/>
        <v>130.01000000000033</v>
      </c>
      <c r="AM62" s="10">
        <f t="shared" si="7"/>
        <v>11.402192771568123</v>
      </c>
      <c r="AN62"/>
      <c r="AO62"/>
      <c r="AP62"/>
      <c r="AQ62"/>
      <c r="AR62"/>
      <c r="AS62">
        <v>113.392</v>
      </c>
      <c r="AT62">
        <v>29.2</v>
      </c>
      <c r="AU62">
        <v>44.5</v>
      </c>
      <c r="AV62">
        <v>20.2</v>
      </c>
      <c r="AW62">
        <v>58.3</v>
      </c>
      <c r="AX62">
        <v>16.5</v>
      </c>
      <c r="AY62">
        <v>1</v>
      </c>
      <c r="AZ62">
        <v>1</v>
      </c>
      <c r="BA62">
        <v>27</v>
      </c>
      <c r="BB62">
        <v>1</v>
      </c>
      <c r="BC62">
        <v>1</v>
      </c>
      <c r="BD62" s="1">
        <f t="shared" si="8"/>
        <v>9</v>
      </c>
      <c r="BE62" s="1">
        <f t="shared" si="8"/>
        <v>-13.799999999999997</v>
      </c>
      <c r="BF62" s="1">
        <f t="shared" si="9"/>
        <v>81</v>
      </c>
      <c r="BG62" s="1">
        <f t="shared" si="9"/>
        <v>190.43999999999991</v>
      </c>
      <c r="BH62" s="1">
        <f t="shared" si="10"/>
        <v>271.43999999999994</v>
      </c>
      <c r="BI62" s="1">
        <f t="shared" si="11"/>
        <v>16.475436261295176</v>
      </c>
      <c r="BJ62"/>
      <c r="BK62"/>
      <c r="BL62"/>
      <c r="BM62"/>
      <c r="BN62"/>
      <c r="BO62">
        <v>116.006</v>
      </c>
      <c r="BP62">
        <v>24.5</v>
      </c>
      <c r="BQ62">
        <v>70.400000000000006</v>
      </c>
      <c r="BR62">
        <v>-1</v>
      </c>
      <c r="BS62">
        <v>-1</v>
      </c>
      <c r="BT62">
        <v>-1</v>
      </c>
      <c r="BU62">
        <v>-1</v>
      </c>
      <c r="BV62">
        <v>0</v>
      </c>
      <c r="BW62">
        <v>29</v>
      </c>
      <c r="BX62">
        <v>-1</v>
      </c>
      <c r="BY62">
        <v>1</v>
      </c>
      <c r="BZ62" s="10">
        <f t="shared" si="12"/>
        <v>-9.2000000000000028</v>
      </c>
      <c r="CA62" s="10">
        <f t="shared" si="12"/>
        <v>0.90000000000000568</v>
      </c>
      <c r="CB62" s="10">
        <f t="shared" si="13"/>
        <v>84.640000000000057</v>
      </c>
      <c r="CC62" s="10">
        <f t="shared" si="13"/>
        <v>0.81000000000001027</v>
      </c>
      <c r="CD62" s="10">
        <f t="shared" si="14"/>
        <v>85.450000000000074</v>
      </c>
      <c r="CE62" s="10">
        <f t="shared" si="15"/>
        <v>9.2439169187093011</v>
      </c>
      <c r="CK62">
        <v>110.828</v>
      </c>
      <c r="CL62">
        <v>276.89999999999998</v>
      </c>
      <c r="CM62">
        <v>85.5</v>
      </c>
      <c r="CN62">
        <v>-1</v>
      </c>
      <c r="CO62">
        <v>-1</v>
      </c>
      <c r="CP62">
        <v>-1</v>
      </c>
      <c r="CQ62">
        <v>-1</v>
      </c>
      <c r="CR62">
        <v>0</v>
      </c>
      <c r="CS62">
        <v>29</v>
      </c>
      <c r="CT62">
        <v>-1</v>
      </c>
      <c r="CU62">
        <v>1</v>
      </c>
      <c r="CV62" s="1">
        <f t="shared" si="16"/>
        <v>68.799999999999983</v>
      </c>
      <c r="CW62" s="1">
        <f t="shared" si="16"/>
        <v>43.2</v>
      </c>
      <c r="CX62" s="1">
        <f t="shared" si="17"/>
        <v>4733.4399999999978</v>
      </c>
      <c r="CY62" s="1">
        <f t="shared" si="17"/>
        <v>1866.2400000000002</v>
      </c>
      <c r="CZ62" s="1">
        <f t="shared" si="18"/>
        <v>6599.6799999999985</v>
      </c>
      <c r="DA62" s="1">
        <f t="shared" si="19"/>
        <v>81.238414558631064</v>
      </c>
      <c r="DB62"/>
      <c r="DC62"/>
      <c r="DD62"/>
      <c r="DE62"/>
      <c r="DF62"/>
      <c r="DG62">
        <v>116.172</v>
      </c>
      <c r="DH62">
        <v>43</v>
      </c>
      <c r="DI62">
        <v>76.8</v>
      </c>
      <c r="DJ62">
        <v>-1</v>
      </c>
      <c r="DK62">
        <v>-1</v>
      </c>
      <c r="DL62">
        <v>-1</v>
      </c>
      <c r="DM62">
        <v>-1</v>
      </c>
      <c r="DN62">
        <v>0</v>
      </c>
      <c r="DO62">
        <v>29</v>
      </c>
      <c r="DP62">
        <v>-1</v>
      </c>
      <c r="DQ62">
        <v>1</v>
      </c>
      <c r="DR62" s="10">
        <f t="shared" si="20"/>
        <v>-4.5</v>
      </c>
      <c r="DS62" s="10">
        <f t="shared" si="20"/>
        <v>24.299999999999997</v>
      </c>
      <c r="DT62" s="10">
        <f t="shared" si="21"/>
        <v>20.25</v>
      </c>
      <c r="DU62" s="10">
        <f t="shared" si="21"/>
        <v>590.4899999999999</v>
      </c>
      <c r="DV62" s="10">
        <f t="shared" si="22"/>
        <v>610.7399999999999</v>
      </c>
      <c r="DW62" s="10">
        <f t="shared" si="23"/>
        <v>24.713154391942762</v>
      </c>
      <c r="DX62"/>
      <c r="DY62"/>
      <c r="DZ62"/>
      <c r="EA62"/>
      <c r="EB62"/>
      <c r="EC62" s="1">
        <v>117.20399999999999</v>
      </c>
      <c r="ED62" s="1">
        <v>47.5</v>
      </c>
      <c r="EE62" s="1">
        <v>72.599999999999994</v>
      </c>
      <c r="EF62" s="1">
        <v>-1</v>
      </c>
      <c r="EG62" s="1">
        <v>-1</v>
      </c>
      <c r="EH62" s="1">
        <v>-1</v>
      </c>
      <c r="EI62" s="1">
        <v>-1</v>
      </c>
      <c r="EJ62" s="1">
        <v>0</v>
      </c>
      <c r="EK62" s="1">
        <v>29</v>
      </c>
      <c r="EL62" s="1">
        <v>-1</v>
      </c>
      <c r="EM62" s="1">
        <v>1</v>
      </c>
      <c r="EN62" s="1">
        <f t="shared" si="24"/>
        <v>4.5</v>
      </c>
      <c r="EO62" s="1">
        <f t="shared" si="24"/>
        <v>-8.7000000000000028</v>
      </c>
      <c r="EP62" s="1">
        <f t="shared" si="25"/>
        <v>20.25</v>
      </c>
      <c r="EQ62" s="1">
        <f t="shared" si="25"/>
        <v>75.690000000000055</v>
      </c>
      <c r="ER62" s="1">
        <f t="shared" si="26"/>
        <v>95.940000000000055</v>
      </c>
      <c r="ES62" s="1">
        <f t="shared" si="27"/>
        <v>9.7948966303887079</v>
      </c>
      <c r="ET62"/>
      <c r="EU62"/>
      <c r="EV62"/>
      <c r="EW62"/>
      <c r="EX62"/>
      <c r="FJ62" s="10">
        <f t="shared" si="28"/>
        <v>0</v>
      </c>
      <c r="FK62" s="10">
        <f t="shared" si="28"/>
        <v>0</v>
      </c>
      <c r="FL62" s="10">
        <f t="shared" si="29"/>
        <v>0</v>
      </c>
      <c r="FM62" s="10">
        <f t="shared" si="29"/>
        <v>0</v>
      </c>
      <c r="FN62" s="10">
        <f t="shared" si="30"/>
        <v>0</v>
      </c>
      <c r="FO62" s="10">
        <f t="shared" si="31"/>
        <v>0</v>
      </c>
      <c r="FP62"/>
      <c r="FQ62"/>
      <c r="FR62"/>
      <c r="FS62"/>
      <c r="FT62"/>
    </row>
    <row r="63" spans="1:176" x14ac:dyDescent="0.35">
      <c r="A63">
        <v>116.374</v>
      </c>
      <c r="B63">
        <v>258.89999999999998</v>
      </c>
      <c r="C63">
        <v>53.7</v>
      </c>
      <c r="D63">
        <v>280.7</v>
      </c>
      <c r="E63">
        <v>87.5</v>
      </c>
      <c r="F63">
        <v>40.299999999999997</v>
      </c>
      <c r="G63">
        <v>1</v>
      </c>
      <c r="H63">
        <v>1</v>
      </c>
      <c r="I63">
        <v>27</v>
      </c>
      <c r="J63">
        <v>1</v>
      </c>
      <c r="K63">
        <v>1</v>
      </c>
      <c r="L63" s="26">
        <f t="shared" si="0"/>
        <v>-21.800000000000011</v>
      </c>
      <c r="M63" s="26">
        <f t="shared" si="0"/>
        <v>-33.799999999999997</v>
      </c>
      <c r="N63" s="26">
        <f t="shared" si="1"/>
        <v>475.24000000000052</v>
      </c>
      <c r="O63" s="26">
        <f t="shared" si="1"/>
        <v>1142.4399999999998</v>
      </c>
      <c r="P63" s="26">
        <f t="shared" si="2"/>
        <v>1617.6800000000003</v>
      </c>
      <c r="Q63" s="26">
        <f t="shared" si="3"/>
        <v>40.220392837464928</v>
      </c>
      <c r="W63">
        <v>102.486</v>
      </c>
      <c r="X63">
        <v>263.2</v>
      </c>
      <c r="Y63">
        <v>41</v>
      </c>
      <c r="Z63">
        <v>275.5</v>
      </c>
      <c r="AA63">
        <v>40.299999999999997</v>
      </c>
      <c r="AB63">
        <v>12.4</v>
      </c>
      <c r="AC63">
        <v>1</v>
      </c>
      <c r="AD63">
        <v>1</v>
      </c>
      <c r="AE63">
        <v>27</v>
      </c>
      <c r="AF63">
        <v>1</v>
      </c>
      <c r="AG63">
        <v>1</v>
      </c>
      <c r="AH63" s="10">
        <f t="shared" si="4"/>
        <v>-12.300000000000011</v>
      </c>
      <c r="AI63" s="10">
        <f t="shared" si="4"/>
        <v>0.70000000000000284</v>
      </c>
      <c r="AJ63" s="10">
        <f t="shared" si="5"/>
        <v>151.29000000000028</v>
      </c>
      <c r="AK63" s="10">
        <f t="shared" si="5"/>
        <v>0.49000000000000399</v>
      </c>
      <c r="AL63" s="10">
        <f t="shared" si="6"/>
        <v>151.78000000000029</v>
      </c>
      <c r="AM63" s="10">
        <f t="shared" si="7"/>
        <v>12.31990259701757</v>
      </c>
      <c r="AN63"/>
      <c r="AO63"/>
      <c r="AP63"/>
      <c r="AQ63"/>
      <c r="AR63"/>
      <c r="AS63">
        <v>116.64</v>
      </c>
      <c r="AT63">
        <v>20.2</v>
      </c>
      <c r="AU63">
        <v>52.3</v>
      </c>
      <c r="AV63">
        <v>-1</v>
      </c>
      <c r="AW63">
        <v>-1</v>
      </c>
      <c r="AX63">
        <v>-1</v>
      </c>
      <c r="AY63">
        <v>-1</v>
      </c>
      <c r="AZ63">
        <v>0</v>
      </c>
      <c r="BA63">
        <v>27</v>
      </c>
      <c r="BB63">
        <v>-1</v>
      </c>
      <c r="BC63">
        <v>1</v>
      </c>
      <c r="BD63" s="1">
        <f t="shared" si="8"/>
        <v>-9</v>
      </c>
      <c r="BE63" s="1">
        <f t="shared" si="8"/>
        <v>7.7999999999999972</v>
      </c>
      <c r="BF63" s="1">
        <f t="shared" si="9"/>
        <v>81</v>
      </c>
      <c r="BG63" s="1">
        <f t="shared" si="9"/>
        <v>60.839999999999954</v>
      </c>
      <c r="BH63" s="1">
        <f t="shared" si="10"/>
        <v>141.83999999999995</v>
      </c>
      <c r="BI63" s="1">
        <f t="shared" si="11"/>
        <v>11.909659944767522</v>
      </c>
      <c r="BJ63"/>
      <c r="BK63"/>
      <c r="BL63"/>
      <c r="BM63"/>
      <c r="BN63"/>
      <c r="BO63">
        <v>117.89400000000001</v>
      </c>
      <c r="BP63">
        <v>24.5</v>
      </c>
      <c r="BQ63">
        <v>53.7</v>
      </c>
      <c r="BR63">
        <v>24.5</v>
      </c>
      <c r="BS63">
        <v>70.400000000000006</v>
      </c>
      <c r="BT63">
        <v>16.7</v>
      </c>
      <c r="BU63">
        <v>1</v>
      </c>
      <c r="BV63">
        <v>1</v>
      </c>
      <c r="BW63">
        <v>30</v>
      </c>
      <c r="BX63">
        <v>1</v>
      </c>
      <c r="BY63">
        <v>1</v>
      </c>
      <c r="BZ63" s="10">
        <f t="shared" si="12"/>
        <v>0</v>
      </c>
      <c r="CA63" s="10">
        <f t="shared" si="12"/>
        <v>-16.700000000000003</v>
      </c>
      <c r="CB63" s="10">
        <f t="shared" si="13"/>
        <v>0</v>
      </c>
      <c r="CC63" s="10">
        <f t="shared" si="13"/>
        <v>278.8900000000001</v>
      </c>
      <c r="CD63" s="10">
        <f t="shared" si="14"/>
        <v>278.8900000000001</v>
      </c>
      <c r="CE63" s="10">
        <f t="shared" si="15"/>
        <v>16.700000000000003</v>
      </c>
      <c r="CK63">
        <v>111.22799999999999</v>
      </c>
      <c r="CL63">
        <v>254.1</v>
      </c>
      <c r="CM63">
        <v>52.1</v>
      </c>
      <c r="CN63">
        <v>276.89999999999998</v>
      </c>
      <c r="CO63">
        <v>85.5</v>
      </c>
      <c r="CP63">
        <v>40.4</v>
      </c>
      <c r="CQ63">
        <v>1</v>
      </c>
      <c r="CR63">
        <v>1</v>
      </c>
      <c r="CS63">
        <v>30</v>
      </c>
      <c r="CT63">
        <v>1</v>
      </c>
      <c r="CU63">
        <v>1</v>
      </c>
      <c r="CV63" s="1">
        <f t="shared" si="16"/>
        <v>-22.799999999999983</v>
      </c>
      <c r="CW63" s="1">
        <f t="shared" si="16"/>
        <v>-33.4</v>
      </c>
      <c r="CX63" s="1">
        <f t="shared" si="17"/>
        <v>519.83999999999924</v>
      </c>
      <c r="CY63" s="1">
        <f t="shared" si="17"/>
        <v>1115.56</v>
      </c>
      <c r="CZ63" s="1">
        <f t="shared" si="18"/>
        <v>1635.3999999999992</v>
      </c>
      <c r="DA63" s="1">
        <f t="shared" si="19"/>
        <v>40.440079129497249</v>
      </c>
      <c r="DB63"/>
      <c r="DC63"/>
      <c r="DD63"/>
      <c r="DE63"/>
      <c r="DF63"/>
      <c r="DG63">
        <v>116.908</v>
      </c>
      <c r="DH63">
        <v>57</v>
      </c>
      <c r="DI63">
        <v>66.400000000000006</v>
      </c>
      <c r="DJ63">
        <v>43</v>
      </c>
      <c r="DK63">
        <v>76.8</v>
      </c>
      <c r="DL63">
        <v>17.5</v>
      </c>
      <c r="DM63">
        <v>1</v>
      </c>
      <c r="DN63">
        <v>1</v>
      </c>
      <c r="DO63">
        <v>30</v>
      </c>
      <c r="DP63">
        <v>1</v>
      </c>
      <c r="DQ63">
        <v>1</v>
      </c>
      <c r="DR63" s="10">
        <f t="shared" si="20"/>
        <v>14</v>
      </c>
      <c r="DS63" s="10">
        <f t="shared" si="20"/>
        <v>-10.399999999999991</v>
      </c>
      <c r="DT63" s="10">
        <f t="shared" si="21"/>
        <v>196</v>
      </c>
      <c r="DU63" s="10">
        <f t="shared" si="21"/>
        <v>108.15999999999983</v>
      </c>
      <c r="DV63" s="10">
        <f t="shared" si="22"/>
        <v>304.15999999999985</v>
      </c>
      <c r="DW63" s="10">
        <f t="shared" si="23"/>
        <v>17.440183485273309</v>
      </c>
      <c r="DX63"/>
      <c r="DY63"/>
      <c r="DZ63"/>
      <c r="EA63"/>
      <c r="EB63"/>
      <c r="EC63" s="1">
        <v>117.892</v>
      </c>
      <c r="ED63" s="1">
        <v>61.3</v>
      </c>
      <c r="EE63" s="1">
        <v>68.099999999999994</v>
      </c>
      <c r="EF63" s="1">
        <v>47.5</v>
      </c>
      <c r="EG63" s="1">
        <v>72.599999999999994</v>
      </c>
      <c r="EH63" s="1">
        <v>14.5</v>
      </c>
      <c r="EI63" s="1">
        <v>1</v>
      </c>
      <c r="EJ63" s="1">
        <v>1</v>
      </c>
      <c r="EK63" s="1">
        <v>30</v>
      </c>
      <c r="EL63" s="1">
        <v>1</v>
      </c>
      <c r="EM63" s="1">
        <v>1</v>
      </c>
      <c r="EN63" s="1">
        <f t="shared" si="24"/>
        <v>13.799999999999997</v>
      </c>
      <c r="EO63" s="1">
        <f t="shared" si="24"/>
        <v>-4.5</v>
      </c>
      <c r="EP63" s="1">
        <f t="shared" si="25"/>
        <v>190.43999999999991</v>
      </c>
      <c r="EQ63" s="1">
        <f t="shared" si="25"/>
        <v>20.25</v>
      </c>
      <c r="ER63" s="1">
        <f t="shared" si="26"/>
        <v>210.68999999999991</v>
      </c>
      <c r="ES63" s="1">
        <f t="shared" si="27"/>
        <v>14.515164484083531</v>
      </c>
      <c r="ET63"/>
      <c r="EU63"/>
      <c r="EV63"/>
      <c r="EW63"/>
      <c r="EX63"/>
      <c r="FJ63" s="10">
        <f t="shared" si="28"/>
        <v>0</v>
      </c>
      <c r="FK63" s="10">
        <f t="shared" si="28"/>
        <v>0</v>
      </c>
      <c r="FL63" s="10">
        <f t="shared" si="29"/>
        <v>0</v>
      </c>
      <c r="FM63" s="10">
        <f t="shared" si="29"/>
        <v>0</v>
      </c>
      <c r="FN63" s="10">
        <f t="shared" si="30"/>
        <v>0</v>
      </c>
      <c r="FO63" s="10">
        <f t="shared" si="31"/>
        <v>0</v>
      </c>
      <c r="FP63"/>
      <c r="FQ63"/>
      <c r="FR63"/>
      <c r="FS63"/>
      <c r="FT63"/>
    </row>
    <row r="64" spans="1:176" x14ac:dyDescent="0.35">
      <c r="A64">
        <v>119.286</v>
      </c>
      <c r="B64">
        <v>279.8</v>
      </c>
      <c r="C64">
        <v>81.3</v>
      </c>
      <c r="D64">
        <v>-1</v>
      </c>
      <c r="E64">
        <v>-1</v>
      </c>
      <c r="F64">
        <v>-1</v>
      </c>
      <c r="G64">
        <v>-1</v>
      </c>
      <c r="H64">
        <v>0</v>
      </c>
      <c r="I64">
        <v>27</v>
      </c>
      <c r="J64">
        <v>-1</v>
      </c>
      <c r="K64">
        <v>1</v>
      </c>
      <c r="L64" s="26">
        <f t="shared" si="0"/>
        <v>20.900000000000034</v>
      </c>
      <c r="M64" s="26">
        <f t="shared" si="0"/>
        <v>27.599999999999994</v>
      </c>
      <c r="N64" s="26">
        <f t="shared" si="1"/>
        <v>436.81000000000142</v>
      </c>
      <c r="O64" s="26">
        <f t="shared" si="1"/>
        <v>761.75999999999965</v>
      </c>
      <c r="P64" s="26">
        <f t="shared" si="2"/>
        <v>1198.5700000000011</v>
      </c>
      <c r="Q64" s="26">
        <f t="shared" si="3"/>
        <v>34.620369726506404</v>
      </c>
      <c r="W64">
        <v>105.07</v>
      </c>
      <c r="X64">
        <v>273.10000000000002</v>
      </c>
      <c r="Y64">
        <v>43.2</v>
      </c>
      <c r="Z64">
        <v>-1</v>
      </c>
      <c r="AA64">
        <v>-1</v>
      </c>
      <c r="AB64">
        <v>-1</v>
      </c>
      <c r="AC64">
        <v>-1</v>
      </c>
      <c r="AD64">
        <v>0</v>
      </c>
      <c r="AE64">
        <v>27</v>
      </c>
      <c r="AF64">
        <v>-1</v>
      </c>
      <c r="AG64">
        <v>1</v>
      </c>
      <c r="AH64" s="10">
        <f t="shared" si="4"/>
        <v>9.9000000000000341</v>
      </c>
      <c r="AI64" s="10">
        <f t="shared" si="4"/>
        <v>2.2000000000000028</v>
      </c>
      <c r="AJ64" s="10">
        <f t="shared" si="5"/>
        <v>98.010000000000673</v>
      </c>
      <c r="AK64" s="10">
        <f t="shared" si="5"/>
        <v>4.8400000000000123</v>
      </c>
      <c r="AL64" s="10">
        <f t="shared" si="6"/>
        <v>102.85000000000069</v>
      </c>
      <c r="AM64" s="10">
        <f t="shared" si="7"/>
        <v>10.14149890302221</v>
      </c>
      <c r="AN64"/>
      <c r="AO64"/>
      <c r="AP64"/>
      <c r="AQ64"/>
      <c r="AR64"/>
      <c r="AS64">
        <v>117.104</v>
      </c>
      <c r="AT64">
        <v>29.2</v>
      </c>
      <c r="AU64">
        <v>47.9</v>
      </c>
      <c r="AV64">
        <v>20.2</v>
      </c>
      <c r="AW64">
        <v>52.3</v>
      </c>
      <c r="AX64">
        <v>10.1</v>
      </c>
      <c r="AY64">
        <v>1</v>
      </c>
      <c r="AZ64">
        <v>1</v>
      </c>
      <c r="BA64">
        <v>28</v>
      </c>
      <c r="BB64">
        <v>1</v>
      </c>
      <c r="BC64">
        <v>1</v>
      </c>
      <c r="BD64" s="1">
        <f t="shared" si="8"/>
        <v>9</v>
      </c>
      <c r="BE64" s="1">
        <f t="shared" si="8"/>
        <v>-4.3999999999999986</v>
      </c>
      <c r="BF64" s="1">
        <f t="shared" si="9"/>
        <v>81</v>
      </c>
      <c r="BG64" s="1">
        <f t="shared" si="9"/>
        <v>19.359999999999989</v>
      </c>
      <c r="BH64" s="1">
        <f t="shared" si="10"/>
        <v>100.35999999999999</v>
      </c>
      <c r="BI64" s="1">
        <f t="shared" si="11"/>
        <v>10.017983829094554</v>
      </c>
      <c r="BJ64"/>
      <c r="BK64"/>
      <c r="BL64"/>
      <c r="BM64"/>
      <c r="BN64"/>
      <c r="BO64">
        <v>120.613</v>
      </c>
      <c r="BP64">
        <v>20.2</v>
      </c>
      <c r="BQ64">
        <v>66.400000000000006</v>
      </c>
      <c r="BR64">
        <v>-1</v>
      </c>
      <c r="BS64">
        <v>-1</v>
      </c>
      <c r="BT64">
        <v>-1</v>
      </c>
      <c r="BU64">
        <v>-1</v>
      </c>
      <c r="BV64">
        <v>0</v>
      </c>
      <c r="BW64">
        <v>30</v>
      </c>
      <c r="BX64">
        <v>-1</v>
      </c>
      <c r="BY64">
        <v>1</v>
      </c>
      <c r="BZ64" s="10">
        <f t="shared" si="12"/>
        <v>-4.3000000000000007</v>
      </c>
      <c r="CA64" s="10">
        <f t="shared" si="12"/>
        <v>12.700000000000003</v>
      </c>
      <c r="CB64" s="10">
        <f t="shared" si="13"/>
        <v>18.490000000000006</v>
      </c>
      <c r="CC64" s="10">
        <f t="shared" si="13"/>
        <v>161.29000000000008</v>
      </c>
      <c r="CD64" s="10">
        <f t="shared" si="14"/>
        <v>179.78000000000009</v>
      </c>
      <c r="CE64" s="10">
        <f t="shared" si="15"/>
        <v>13.408206442324794</v>
      </c>
      <c r="CK64">
        <v>114.02800000000001</v>
      </c>
      <c r="CL64">
        <v>281.39999999999998</v>
      </c>
      <c r="CM64">
        <v>83.9</v>
      </c>
      <c r="CN64">
        <v>-1</v>
      </c>
      <c r="CO64">
        <v>-1</v>
      </c>
      <c r="CP64">
        <v>-1</v>
      </c>
      <c r="CQ64">
        <v>-1</v>
      </c>
      <c r="CR64">
        <v>0</v>
      </c>
      <c r="CS64">
        <v>30</v>
      </c>
      <c r="CT64">
        <v>-1</v>
      </c>
      <c r="CU64">
        <v>1</v>
      </c>
      <c r="CV64" s="1">
        <f t="shared" si="16"/>
        <v>27.299999999999983</v>
      </c>
      <c r="CW64" s="1">
        <f t="shared" si="16"/>
        <v>31.800000000000004</v>
      </c>
      <c r="CX64" s="1">
        <f t="shared" si="17"/>
        <v>745.28999999999905</v>
      </c>
      <c r="CY64" s="1">
        <f t="shared" si="17"/>
        <v>1011.2400000000002</v>
      </c>
      <c r="CZ64" s="1">
        <f t="shared" si="18"/>
        <v>1756.5299999999993</v>
      </c>
      <c r="DA64" s="1">
        <f t="shared" si="19"/>
        <v>41.910977082382594</v>
      </c>
      <c r="DB64"/>
      <c r="DC64"/>
      <c r="DD64"/>
      <c r="DE64"/>
      <c r="DF64"/>
      <c r="DG64">
        <v>120.07599999999999</v>
      </c>
      <c r="DH64">
        <v>35.9</v>
      </c>
      <c r="DI64">
        <v>57.2</v>
      </c>
      <c r="DJ64">
        <v>-1</v>
      </c>
      <c r="DK64">
        <v>-1</v>
      </c>
      <c r="DL64">
        <v>-1</v>
      </c>
      <c r="DM64">
        <v>-1</v>
      </c>
      <c r="DN64">
        <v>0</v>
      </c>
      <c r="DO64">
        <v>30</v>
      </c>
      <c r="DP64">
        <v>-1</v>
      </c>
      <c r="DQ64">
        <v>1</v>
      </c>
      <c r="DR64" s="10">
        <f t="shared" si="20"/>
        <v>-21.1</v>
      </c>
      <c r="DS64" s="10">
        <f t="shared" si="20"/>
        <v>-9.2000000000000028</v>
      </c>
      <c r="DT64" s="10">
        <f t="shared" si="21"/>
        <v>445.21000000000004</v>
      </c>
      <c r="DU64" s="10">
        <f t="shared" si="21"/>
        <v>84.640000000000057</v>
      </c>
      <c r="DV64" s="10">
        <f t="shared" si="22"/>
        <v>529.85000000000014</v>
      </c>
      <c r="DW64" s="10">
        <f t="shared" si="23"/>
        <v>23.018470844085194</v>
      </c>
      <c r="DX64"/>
      <c r="DY64"/>
      <c r="DZ64"/>
      <c r="EA64"/>
      <c r="EB64"/>
      <c r="EC64" s="1">
        <v>120.867</v>
      </c>
      <c r="ED64" s="1">
        <v>43</v>
      </c>
      <c r="EE64" s="1">
        <v>85.5</v>
      </c>
      <c r="EF64" s="1">
        <v>-1</v>
      </c>
      <c r="EG64" s="1">
        <v>-1</v>
      </c>
      <c r="EH64" s="1">
        <v>-1</v>
      </c>
      <c r="EI64" s="1">
        <v>-1</v>
      </c>
      <c r="EJ64" s="1">
        <v>0</v>
      </c>
      <c r="EK64" s="1">
        <v>30</v>
      </c>
      <c r="EL64" s="1">
        <v>-1</v>
      </c>
      <c r="EM64" s="1">
        <v>1</v>
      </c>
      <c r="EN64" s="1">
        <f t="shared" si="24"/>
        <v>-18.299999999999997</v>
      </c>
      <c r="EO64" s="1">
        <f t="shared" si="24"/>
        <v>17.400000000000006</v>
      </c>
      <c r="EP64" s="1">
        <f t="shared" si="25"/>
        <v>334.88999999999987</v>
      </c>
      <c r="EQ64" s="1">
        <f t="shared" si="25"/>
        <v>302.76000000000022</v>
      </c>
      <c r="ER64" s="1">
        <f t="shared" si="26"/>
        <v>637.65000000000009</v>
      </c>
      <c r="ES64" s="1">
        <f t="shared" si="27"/>
        <v>25.25173261382276</v>
      </c>
      <c r="ET64"/>
      <c r="EU64"/>
      <c r="EV64"/>
      <c r="EW64"/>
      <c r="EX64"/>
      <c r="FJ64" s="10">
        <f t="shared" si="28"/>
        <v>0</v>
      </c>
      <c r="FK64" s="10">
        <f t="shared" si="28"/>
        <v>0</v>
      </c>
      <c r="FL64" s="10">
        <f t="shared" si="29"/>
        <v>0</v>
      </c>
      <c r="FM64" s="10">
        <f t="shared" si="29"/>
        <v>0</v>
      </c>
      <c r="FN64" s="10">
        <f t="shared" si="30"/>
        <v>0</v>
      </c>
      <c r="FO64" s="10">
        <f t="shared" si="31"/>
        <v>0</v>
      </c>
      <c r="FP64"/>
      <c r="FQ64"/>
      <c r="FR64"/>
      <c r="FS64"/>
      <c r="FT64"/>
    </row>
    <row r="65" spans="1:176" x14ac:dyDescent="0.35">
      <c r="A65">
        <v>119.75</v>
      </c>
      <c r="B65">
        <v>260.10000000000002</v>
      </c>
      <c r="C65">
        <v>41.4</v>
      </c>
      <c r="D65">
        <v>279.8</v>
      </c>
      <c r="E65">
        <v>81.3</v>
      </c>
      <c r="F65">
        <v>44.5</v>
      </c>
      <c r="G65">
        <v>1</v>
      </c>
      <c r="H65">
        <v>1</v>
      </c>
      <c r="I65">
        <v>28</v>
      </c>
      <c r="J65">
        <v>1</v>
      </c>
      <c r="K65">
        <v>1</v>
      </c>
      <c r="L65" s="26">
        <f t="shared" si="0"/>
        <v>-19.699999999999989</v>
      </c>
      <c r="M65" s="26">
        <f t="shared" si="0"/>
        <v>-39.9</v>
      </c>
      <c r="N65" s="26">
        <f t="shared" si="1"/>
        <v>388.08999999999958</v>
      </c>
      <c r="O65" s="26">
        <f t="shared" si="1"/>
        <v>1592.01</v>
      </c>
      <c r="P65" s="26">
        <f t="shared" si="2"/>
        <v>1980.0999999999995</v>
      </c>
      <c r="Q65" s="26">
        <f t="shared" si="3"/>
        <v>44.498314574824064</v>
      </c>
      <c r="W65">
        <v>105.462</v>
      </c>
      <c r="X65">
        <v>276.89999999999998</v>
      </c>
      <c r="Y65">
        <v>40.299999999999997</v>
      </c>
      <c r="Z65">
        <v>273.10000000000002</v>
      </c>
      <c r="AA65">
        <v>43.2</v>
      </c>
      <c r="AB65">
        <v>4.8</v>
      </c>
      <c r="AC65">
        <v>1</v>
      </c>
      <c r="AD65">
        <v>1</v>
      </c>
      <c r="AE65">
        <v>28</v>
      </c>
      <c r="AF65">
        <v>1</v>
      </c>
      <c r="AG65">
        <v>1</v>
      </c>
      <c r="AH65" s="10">
        <f t="shared" si="4"/>
        <v>3.7999999999999545</v>
      </c>
      <c r="AI65" s="10">
        <f t="shared" si="4"/>
        <v>-2.9000000000000057</v>
      </c>
      <c r="AJ65" s="10">
        <f t="shared" si="5"/>
        <v>14.439999999999655</v>
      </c>
      <c r="AK65" s="10">
        <f t="shared" si="5"/>
        <v>8.4100000000000321</v>
      </c>
      <c r="AL65" s="10">
        <f t="shared" si="6"/>
        <v>22.849999999999689</v>
      </c>
      <c r="AM65" s="10">
        <f t="shared" si="7"/>
        <v>4.7801673610868152</v>
      </c>
      <c r="AN65"/>
      <c r="AO65"/>
      <c r="AP65"/>
      <c r="AQ65"/>
      <c r="AR65"/>
      <c r="AS65">
        <v>120.16</v>
      </c>
      <c r="AT65">
        <v>20.2</v>
      </c>
      <c r="AU65">
        <v>61</v>
      </c>
      <c r="AV65">
        <v>-1</v>
      </c>
      <c r="AW65">
        <v>-1</v>
      </c>
      <c r="AX65">
        <v>-1</v>
      </c>
      <c r="AY65">
        <v>-1</v>
      </c>
      <c r="AZ65">
        <v>0</v>
      </c>
      <c r="BA65">
        <v>28</v>
      </c>
      <c r="BB65">
        <v>-1</v>
      </c>
      <c r="BC65">
        <v>1</v>
      </c>
      <c r="BD65" s="1">
        <f t="shared" si="8"/>
        <v>-9</v>
      </c>
      <c r="BE65" s="1">
        <f t="shared" si="8"/>
        <v>13.100000000000001</v>
      </c>
      <c r="BF65" s="1">
        <f t="shared" si="9"/>
        <v>81</v>
      </c>
      <c r="BG65" s="1">
        <f t="shared" si="9"/>
        <v>171.61000000000004</v>
      </c>
      <c r="BH65" s="1">
        <f t="shared" si="10"/>
        <v>252.61000000000004</v>
      </c>
      <c r="BI65" s="1">
        <f t="shared" si="11"/>
        <v>15.893709447451217</v>
      </c>
      <c r="BJ65"/>
      <c r="BK65"/>
      <c r="BL65"/>
      <c r="BM65"/>
      <c r="BN65"/>
      <c r="BO65">
        <v>121.053</v>
      </c>
      <c r="BP65">
        <v>29.2</v>
      </c>
      <c r="BQ65">
        <v>61.9</v>
      </c>
      <c r="BR65">
        <v>20.2</v>
      </c>
      <c r="BS65">
        <v>66.400000000000006</v>
      </c>
      <c r="BT65">
        <v>10.1</v>
      </c>
      <c r="BU65">
        <v>1</v>
      </c>
      <c r="BV65">
        <v>1</v>
      </c>
      <c r="BW65">
        <v>31</v>
      </c>
      <c r="BX65">
        <v>1</v>
      </c>
      <c r="BY65">
        <v>1</v>
      </c>
      <c r="BZ65" s="10">
        <f t="shared" si="12"/>
        <v>9</v>
      </c>
      <c r="CA65" s="10">
        <f t="shared" si="12"/>
        <v>-4.5000000000000071</v>
      </c>
      <c r="CB65" s="10">
        <f t="shared" si="13"/>
        <v>81</v>
      </c>
      <c r="CC65" s="10">
        <f t="shared" si="13"/>
        <v>20.250000000000064</v>
      </c>
      <c r="CD65" s="10">
        <f t="shared" si="14"/>
        <v>101.25000000000006</v>
      </c>
      <c r="CE65" s="10">
        <f t="shared" si="15"/>
        <v>10.062305898749056</v>
      </c>
      <c r="CK65">
        <v>114.444</v>
      </c>
      <c r="CL65">
        <v>240.4</v>
      </c>
      <c r="CM65">
        <v>39.9</v>
      </c>
      <c r="CN65">
        <v>281.39999999999998</v>
      </c>
      <c r="CO65">
        <v>83.9</v>
      </c>
      <c r="CP65">
        <v>60.3</v>
      </c>
      <c r="CQ65">
        <v>2</v>
      </c>
      <c r="CR65">
        <v>0</v>
      </c>
      <c r="CS65">
        <v>30</v>
      </c>
      <c r="CT65">
        <v>0</v>
      </c>
      <c r="CU65">
        <v>1</v>
      </c>
      <c r="CV65" s="1">
        <f t="shared" si="16"/>
        <v>-40.999999999999972</v>
      </c>
      <c r="CW65" s="1">
        <f t="shared" si="16"/>
        <v>-44.000000000000007</v>
      </c>
      <c r="CX65" s="1">
        <f t="shared" si="17"/>
        <v>1680.9999999999977</v>
      </c>
      <c r="CY65" s="1">
        <f t="shared" si="17"/>
        <v>1936.0000000000007</v>
      </c>
      <c r="CZ65" s="1">
        <f t="shared" si="18"/>
        <v>3616.9999999999982</v>
      </c>
      <c r="DA65" s="1">
        <f t="shared" si="19"/>
        <v>60.141499815019564</v>
      </c>
      <c r="DB65"/>
      <c r="DC65"/>
      <c r="DD65"/>
      <c r="DE65"/>
      <c r="DF65"/>
      <c r="DG65">
        <v>120.48399999999999</v>
      </c>
      <c r="DH65">
        <v>50.1</v>
      </c>
      <c r="DI65">
        <v>56.8</v>
      </c>
      <c r="DJ65">
        <v>35.9</v>
      </c>
      <c r="DK65">
        <v>57.2</v>
      </c>
      <c r="DL65">
        <v>14.3</v>
      </c>
      <c r="DM65">
        <v>1</v>
      </c>
      <c r="DN65">
        <v>1</v>
      </c>
      <c r="DO65">
        <v>31</v>
      </c>
      <c r="DP65">
        <v>1</v>
      </c>
      <c r="DQ65">
        <v>1</v>
      </c>
      <c r="DR65" s="10">
        <f t="shared" si="20"/>
        <v>14.200000000000003</v>
      </c>
      <c r="DS65" s="10">
        <f t="shared" si="20"/>
        <v>-0.40000000000000568</v>
      </c>
      <c r="DT65" s="10">
        <f t="shared" si="21"/>
        <v>201.64000000000007</v>
      </c>
      <c r="DU65" s="10">
        <f t="shared" si="21"/>
        <v>0.16000000000000456</v>
      </c>
      <c r="DV65" s="10">
        <f t="shared" si="22"/>
        <v>201.80000000000007</v>
      </c>
      <c r="DW65" s="10">
        <f t="shared" si="23"/>
        <v>14.205632685663813</v>
      </c>
      <c r="DX65"/>
      <c r="DY65"/>
      <c r="DZ65"/>
      <c r="EA65"/>
      <c r="EB65"/>
      <c r="EC65" s="1">
        <v>121.259</v>
      </c>
      <c r="ED65" s="1">
        <v>61.3</v>
      </c>
      <c r="EE65" s="1">
        <v>65.7</v>
      </c>
      <c r="EF65" s="1">
        <v>43</v>
      </c>
      <c r="EG65" s="1">
        <v>85.5</v>
      </c>
      <c r="EH65" s="1">
        <v>27</v>
      </c>
      <c r="EI65" s="1">
        <v>1</v>
      </c>
      <c r="EJ65" s="1">
        <v>1</v>
      </c>
      <c r="EK65" s="1">
        <v>31</v>
      </c>
      <c r="EL65" s="1">
        <v>1</v>
      </c>
      <c r="EM65" s="1">
        <v>1</v>
      </c>
      <c r="EN65" s="1">
        <f t="shared" si="24"/>
        <v>18.299999999999997</v>
      </c>
      <c r="EO65" s="1">
        <f t="shared" si="24"/>
        <v>-19.799999999999997</v>
      </c>
      <c r="EP65" s="1">
        <f t="shared" si="25"/>
        <v>334.88999999999987</v>
      </c>
      <c r="EQ65" s="1">
        <f t="shared" si="25"/>
        <v>392.03999999999991</v>
      </c>
      <c r="ER65" s="1">
        <f t="shared" si="26"/>
        <v>726.92999999999984</v>
      </c>
      <c r="ES65" s="1">
        <f t="shared" si="27"/>
        <v>26.96163941602958</v>
      </c>
      <c r="ET65"/>
      <c r="EU65"/>
      <c r="EV65"/>
      <c r="EW65"/>
      <c r="EX65"/>
      <c r="FJ65" s="10">
        <f t="shared" si="28"/>
        <v>0</v>
      </c>
      <c r="FK65" s="10">
        <f t="shared" si="28"/>
        <v>0</v>
      </c>
      <c r="FL65" s="10">
        <f t="shared" si="29"/>
        <v>0</v>
      </c>
      <c r="FM65" s="10">
        <f t="shared" si="29"/>
        <v>0</v>
      </c>
      <c r="FN65" s="10">
        <f t="shared" si="30"/>
        <v>0</v>
      </c>
      <c r="FO65" s="10">
        <f t="shared" si="31"/>
        <v>0</v>
      </c>
      <c r="FP65"/>
      <c r="FQ65"/>
      <c r="FR65"/>
      <c r="FS65"/>
      <c r="FT65"/>
    </row>
    <row r="66" spans="1:176" x14ac:dyDescent="0.35">
      <c r="A66">
        <v>122.694</v>
      </c>
      <c r="B66">
        <v>276.89999999999998</v>
      </c>
      <c r="C66">
        <v>67</v>
      </c>
      <c r="D66">
        <v>-1</v>
      </c>
      <c r="E66">
        <v>-1</v>
      </c>
      <c r="F66">
        <v>-1</v>
      </c>
      <c r="G66">
        <v>-1</v>
      </c>
      <c r="H66">
        <v>0</v>
      </c>
      <c r="I66">
        <v>28</v>
      </c>
      <c r="J66">
        <v>-1</v>
      </c>
      <c r="K66">
        <v>1</v>
      </c>
      <c r="L66" s="26">
        <f t="shared" si="0"/>
        <v>16.799999999999955</v>
      </c>
      <c r="M66" s="26">
        <f t="shared" si="0"/>
        <v>25.6</v>
      </c>
      <c r="N66" s="26">
        <f t="shared" si="1"/>
        <v>282.23999999999847</v>
      </c>
      <c r="O66" s="26">
        <f t="shared" si="1"/>
        <v>655.36000000000013</v>
      </c>
      <c r="P66" s="26">
        <f t="shared" si="2"/>
        <v>937.59999999999854</v>
      </c>
      <c r="Q66" s="26">
        <f t="shared" si="3"/>
        <v>30.620254734407396</v>
      </c>
      <c r="W66">
        <v>108.91800000000001</v>
      </c>
      <c r="X66">
        <v>272.39999999999998</v>
      </c>
      <c r="Y66">
        <v>44.1</v>
      </c>
      <c r="Z66">
        <v>-1</v>
      </c>
      <c r="AA66">
        <v>-1</v>
      </c>
      <c r="AB66">
        <v>-1</v>
      </c>
      <c r="AC66">
        <v>-1</v>
      </c>
      <c r="AD66">
        <v>0</v>
      </c>
      <c r="AE66">
        <v>28</v>
      </c>
      <c r="AF66">
        <v>-1</v>
      </c>
      <c r="AG66">
        <v>1</v>
      </c>
      <c r="AH66" s="10">
        <f t="shared" si="4"/>
        <v>-4.5</v>
      </c>
      <c r="AI66" s="10">
        <f t="shared" si="4"/>
        <v>3.8000000000000043</v>
      </c>
      <c r="AJ66" s="10">
        <f t="shared" si="5"/>
        <v>20.25</v>
      </c>
      <c r="AK66" s="10">
        <f t="shared" si="5"/>
        <v>14.440000000000033</v>
      </c>
      <c r="AL66" s="10">
        <f t="shared" si="6"/>
        <v>34.690000000000033</v>
      </c>
      <c r="AM66" s="10">
        <f t="shared" si="7"/>
        <v>5.8898217290508912</v>
      </c>
      <c r="AN66"/>
      <c r="AO66"/>
      <c r="AP66"/>
      <c r="AQ66"/>
      <c r="AR66"/>
      <c r="AS66">
        <v>120.93600000000001</v>
      </c>
      <c r="AT66">
        <v>35.200000000000003</v>
      </c>
      <c r="AU66">
        <v>45.2</v>
      </c>
      <c r="AV66">
        <v>20.2</v>
      </c>
      <c r="AW66">
        <v>61</v>
      </c>
      <c r="AX66">
        <v>21.8</v>
      </c>
      <c r="AY66">
        <v>1</v>
      </c>
      <c r="AZ66">
        <v>1</v>
      </c>
      <c r="BA66">
        <v>29</v>
      </c>
      <c r="BB66">
        <v>1</v>
      </c>
      <c r="BC66">
        <v>1</v>
      </c>
      <c r="BD66" s="1">
        <f t="shared" si="8"/>
        <v>15.000000000000004</v>
      </c>
      <c r="BE66" s="1">
        <f t="shared" si="8"/>
        <v>-15.799999999999997</v>
      </c>
      <c r="BF66" s="1">
        <f t="shared" si="9"/>
        <v>225.00000000000011</v>
      </c>
      <c r="BG66" s="1">
        <f t="shared" si="9"/>
        <v>249.6399999999999</v>
      </c>
      <c r="BH66" s="1">
        <f t="shared" si="10"/>
        <v>474.64</v>
      </c>
      <c r="BI66" s="1">
        <f t="shared" si="11"/>
        <v>21.786234185833951</v>
      </c>
      <c r="BJ66"/>
      <c r="BK66"/>
      <c r="BL66"/>
      <c r="BM66"/>
      <c r="BN66"/>
      <c r="BO66">
        <v>123.57299999999999</v>
      </c>
      <c r="BP66">
        <v>24.5</v>
      </c>
      <c r="BQ66">
        <v>61.5</v>
      </c>
      <c r="BR66">
        <v>-1</v>
      </c>
      <c r="BS66">
        <v>-1</v>
      </c>
      <c r="BT66">
        <v>-1</v>
      </c>
      <c r="BU66">
        <v>-1</v>
      </c>
      <c r="BV66">
        <v>0</v>
      </c>
      <c r="BW66">
        <v>31</v>
      </c>
      <c r="BX66">
        <v>-1</v>
      </c>
      <c r="BY66">
        <v>1</v>
      </c>
      <c r="BZ66" s="10">
        <f t="shared" si="12"/>
        <v>-4.6999999999999993</v>
      </c>
      <c r="CA66" s="10">
        <f t="shared" si="12"/>
        <v>-0.39999999999999858</v>
      </c>
      <c r="CB66" s="10">
        <f t="shared" si="13"/>
        <v>22.089999999999993</v>
      </c>
      <c r="CC66" s="10">
        <f t="shared" si="13"/>
        <v>0.15999999999999887</v>
      </c>
      <c r="CD66" s="10">
        <f t="shared" si="14"/>
        <v>22.249999999999993</v>
      </c>
      <c r="CE66" s="10">
        <f t="shared" si="15"/>
        <v>4.7169905660283016</v>
      </c>
      <c r="CK66">
        <v>115.26</v>
      </c>
      <c r="CL66">
        <v>240.4</v>
      </c>
      <c r="CM66">
        <v>31.8</v>
      </c>
      <c r="CN66">
        <v>240.4</v>
      </c>
      <c r="CO66">
        <v>39.9</v>
      </c>
      <c r="CP66">
        <v>8</v>
      </c>
      <c r="CQ66">
        <v>1</v>
      </c>
      <c r="CR66">
        <v>1</v>
      </c>
      <c r="CS66">
        <v>31</v>
      </c>
      <c r="CT66">
        <v>1</v>
      </c>
      <c r="CU66">
        <v>1</v>
      </c>
      <c r="CV66" s="1">
        <f t="shared" si="16"/>
        <v>0</v>
      </c>
      <c r="CW66" s="1">
        <f t="shared" si="16"/>
        <v>-8.0999999999999979</v>
      </c>
      <c r="CX66" s="1">
        <f t="shared" si="17"/>
        <v>0</v>
      </c>
      <c r="CY66" s="1">
        <f t="shared" si="17"/>
        <v>65.609999999999971</v>
      </c>
      <c r="CZ66" s="1">
        <f t="shared" si="18"/>
        <v>65.609999999999971</v>
      </c>
      <c r="DA66" s="1">
        <f t="shared" si="19"/>
        <v>8.0999999999999979</v>
      </c>
      <c r="DB66"/>
      <c r="DC66"/>
      <c r="DD66"/>
      <c r="DE66"/>
      <c r="DF66"/>
      <c r="DG66">
        <v>123.41200000000001</v>
      </c>
      <c r="DH66">
        <v>38.200000000000003</v>
      </c>
      <c r="DI66">
        <v>74.599999999999994</v>
      </c>
      <c r="DJ66">
        <v>-1</v>
      </c>
      <c r="DK66">
        <v>-1</v>
      </c>
      <c r="DL66">
        <v>-1</v>
      </c>
      <c r="DM66">
        <v>-1</v>
      </c>
      <c r="DN66">
        <v>0</v>
      </c>
      <c r="DO66">
        <v>31</v>
      </c>
      <c r="DP66">
        <v>-1</v>
      </c>
      <c r="DQ66">
        <v>1</v>
      </c>
      <c r="DR66" s="10">
        <f t="shared" si="20"/>
        <v>-11.899999999999999</v>
      </c>
      <c r="DS66" s="10">
        <f t="shared" si="20"/>
        <v>17.799999999999997</v>
      </c>
      <c r="DT66" s="10">
        <f t="shared" si="21"/>
        <v>141.60999999999996</v>
      </c>
      <c r="DU66" s="10">
        <f t="shared" si="21"/>
        <v>316.83999999999992</v>
      </c>
      <c r="DV66" s="10">
        <f t="shared" si="22"/>
        <v>458.44999999999987</v>
      </c>
      <c r="DW66" s="10">
        <f t="shared" si="23"/>
        <v>21.411445537375563</v>
      </c>
      <c r="DX66"/>
      <c r="DY66"/>
      <c r="DZ66"/>
      <c r="EA66"/>
      <c r="EB66"/>
      <c r="EC66" s="1">
        <v>124.083</v>
      </c>
      <c r="ED66" s="1">
        <v>33.700000000000003</v>
      </c>
      <c r="EE66" s="1">
        <v>68.099999999999994</v>
      </c>
      <c r="EF66" s="1">
        <v>-1</v>
      </c>
      <c r="EG66" s="1">
        <v>-1</v>
      </c>
      <c r="EH66" s="1">
        <v>-1</v>
      </c>
      <c r="EI66" s="1">
        <v>-1</v>
      </c>
      <c r="EJ66" s="1">
        <v>0</v>
      </c>
      <c r="EK66" s="1">
        <v>31</v>
      </c>
      <c r="EL66" s="1">
        <v>-1</v>
      </c>
      <c r="EM66" s="1">
        <v>1</v>
      </c>
      <c r="EN66" s="1">
        <f t="shared" si="24"/>
        <v>-27.599999999999994</v>
      </c>
      <c r="EO66" s="1">
        <f t="shared" si="24"/>
        <v>2.3999999999999915</v>
      </c>
      <c r="EP66" s="1">
        <f t="shared" si="25"/>
        <v>761.75999999999965</v>
      </c>
      <c r="EQ66" s="1">
        <f t="shared" si="25"/>
        <v>5.7599999999999589</v>
      </c>
      <c r="ER66" s="1">
        <f t="shared" si="26"/>
        <v>767.51999999999964</v>
      </c>
      <c r="ES66" s="1">
        <f t="shared" si="27"/>
        <v>27.704151313476462</v>
      </c>
      <c r="ET66"/>
      <c r="EU66"/>
      <c r="EV66"/>
      <c r="EW66"/>
      <c r="EX66"/>
      <c r="FJ66" s="10">
        <f t="shared" si="28"/>
        <v>0</v>
      </c>
      <c r="FK66" s="10">
        <f t="shared" si="28"/>
        <v>0</v>
      </c>
      <c r="FL66" s="10">
        <f t="shared" si="29"/>
        <v>0</v>
      </c>
      <c r="FM66" s="10">
        <f t="shared" si="29"/>
        <v>0</v>
      </c>
      <c r="FN66" s="10">
        <f t="shared" si="30"/>
        <v>0</v>
      </c>
      <c r="FO66" s="10">
        <f t="shared" si="31"/>
        <v>0</v>
      </c>
      <c r="FP66"/>
      <c r="FQ66"/>
      <c r="FR66"/>
      <c r="FS66"/>
      <c r="FT66"/>
    </row>
    <row r="67" spans="1:176" x14ac:dyDescent="0.35">
      <c r="A67">
        <v>123.134</v>
      </c>
      <c r="B67">
        <v>249.4</v>
      </c>
      <c r="C67">
        <v>30.7</v>
      </c>
      <c r="D67">
        <v>276.89999999999998</v>
      </c>
      <c r="E67">
        <v>67</v>
      </c>
      <c r="F67">
        <v>45.6</v>
      </c>
      <c r="G67">
        <v>1</v>
      </c>
      <c r="H67">
        <v>1</v>
      </c>
      <c r="I67">
        <v>29</v>
      </c>
      <c r="J67">
        <v>1</v>
      </c>
      <c r="K67">
        <v>1</v>
      </c>
      <c r="L67" s="26">
        <f t="shared" si="0"/>
        <v>-27.499999999999972</v>
      </c>
      <c r="M67" s="26">
        <f t="shared" si="0"/>
        <v>-36.299999999999997</v>
      </c>
      <c r="N67" s="26">
        <f t="shared" si="1"/>
        <v>756.24999999999841</v>
      </c>
      <c r="O67" s="26">
        <f t="shared" si="1"/>
        <v>1317.6899999999998</v>
      </c>
      <c r="P67" s="26">
        <f t="shared" si="2"/>
        <v>2073.9399999999982</v>
      </c>
      <c r="Q67" s="26">
        <f t="shared" si="3"/>
        <v>45.54053139786577</v>
      </c>
      <c r="W67">
        <v>110.45399999999999</v>
      </c>
      <c r="X67">
        <v>249.4</v>
      </c>
      <c r="Y67">
        <v>48.8</v>
      </c>
      <c r="Z67">
        <v>272.39999999999998</v>
      </c>
      <c r="AA67">
        <v>44.1</v>
      </c>
      <c r="AB67">
        <v>23.5</v>
      </c>
      <c r="AC67">
        <v>1</v>
      </c>
      <c r="AD67">
        <v>1</v>
      </c>
      <c r="AE67">
        <v>29</v>
      </c>
      <c r="AF67">
        <v>1</v>
      </c>
      <c r="AG67">
        <v>1</v>
      </c>
      <c r="AH67" s="10">
        <f t="shared" si="4"/>
        <v>-22.999999999999972</v>
      </c>
      <c r="AI67" s="10">
        <f t="shared" si="4"/>
        <v>4.6999999999999957</v>
      </c>
      <c r="AJ67" s="10">
        <f t="shared" si="5"/>
        <v>528.99999999999864</v>
      </c>
      <c r="AK67" s="10">
        <f t="shared" si="5"/>
        <v>22.089999999999961</v>
      </c>
      <c r="AL67" s="10">
        <f t="shared" si="6"/>
        <v>551.08999999999855</v>
      </c>
      <c r="AM67" s="10">
        <f t="shared" si="7"/>
        <v>23.475306174787125</v>
      </c>
      <c r="AN67"/>
      <c r="AO67"/>
      <c r="AP67"/>
      <c r="AQ67"/>
      <c r="AR67"/>
      <c r="AS67">
        <v>123.672</v>
      </c>
      <c r="AT67">
        <v>24.5</v>
      </c>
      <c r="AU67">
        <v>69.5</v>
      </c>
      <c r="AV67">
        <v>-1</v>
      </c>
      <c r="AW67">
        <v>-1</v>
      </c>
      <c r="AX67">
        <v>-1</v>
      </c>
      <c r="AY67">
        <v>-1</v>
      </c>
      <c r="AZ67">
        <v>0</v>
      </c>
      <c r="BA67">
        <v>29</v>
      </c>
      <c r="BB67">
        <v>-1</v>
      </c>
      <c r="BC67">
        <v>1</v>
      </c>
      <c r="BD67" s="1">
        <f t="shared" si="8"/>
        <v>-10.700000000000003</v>
      </c>
      <c r="BE67" s="1">
        <f t="shared" si="8"/>
        <v>24.299999999999997</v>
      </c>
      <c r="BF67" s="1">
        <f t="shared" si="9"/>
        <v>114.49000000000007</v>
      </c>
      <c r="BG67" s="1">
        <f t="shared" si="9"/>
        <v>590.4899999999999</v>
      </c>
      <c r="BH67" s="1">
        <f t="shared" si="10"/>
        <v>704.98</v>
      </c>
      <c r="BI67" s="1">
        <f t="shared" si="11"/>
        <v>26.551459470243817</v>
      </c>
      <c r="BJ67"/>
      <c r="BK67"/>
      <c r="BL67"/>
      <c r="BM67"/>
      <c r="BN67"/>
      <c r="BO67">
        <v>124.01300000000001</v>
      </c>
      <c r="BP67">
        <v>24.5</v>
      </c>
      <c r="BQ67">
        <v>42.3</v>
      </c>
      <c r="BR67">
        <v>24.5</v>
      </c>
      <c r="BS67">
        <v>61.5</v>
      </c>
      <c r="BT67">
        <v>19.100000000000001</v>
      </c>
      <c r="BU67">
        <v>1</v>
      </c>
      <c r="BV67">
        <v>1</v>
      </c>
      <c r="BW67">
        <v>32</v>
      </c>
      <c r="BX67">
        <v>1</v>
      </c>
      <c r="BY67">
        <v>1</v>
      </c>
      <c r="BZ67" s="10">
        <f t="shared" si="12"/>
        <v>0</v>
      </c>
      <c r="CA67" s="10">
        <f t="shared" si="12"/>
        <v>-19.200000000000003</v>
      </c>
      <c r="CB67" s="10">
        <f t="shared" si="13"/>
        <v>0</v>
      </c>
      <c r="CC67" s="10">
        <f t="shared" si="13"/>
        <v>368.6400000000001</v>
      </c>
      <c r="CD67" s="10">
        <f t="shared" si="14"/>
        <v>368.6400000000001</v>
      </c>
      <c r="CE67" s="10">
        <f t="shared" si="15"/>
        <v>19.200000000000003</v>
      </c>
      <c r="CK67">
        <v>117.764</v>
      </c>
      <c r="CL67">
        <v>272.39999999999998</v>
      </c>
      <c r="CM67">
        <v>51</v>
      </c>
      <c r="CN67">
        <v>-1</v>
      </c>
      <c r="CO67">
        <v>-1</v>
      </c>
      <c r="CP67">
        <v>-1</v>
      </c>
      <c r="CQ67">
        <v>-1</v>
      </c>
      <c r="CR67">
        <v>0</v>
      </c>
      <c r="CS67">
        <v>31</v>
      </c>
      <c r="CT67">
        <v>-1</v>
      </c>
      <c r="CU67">
        <v>1</v>
      </c>
      <c r="CV67" s="1">
        <f t="shared" si="16"/>
        <v>31.999999999999972</v>
      </c>
      <c r="CW67" s="1">
        <f t="shared" si="16"/>
        <v>19.2</v>
      </c>
      <c r="CX67" s="1">
        <f t="shared" si="17"/>
        <v>1023.9999999999982</v>
      </c>
      <c r="CY67" s="1">
        <f t="shared" si="17"/>
        <v>368.64</v>
      </c>
      <c r="CZ67" s="1">
        <f t="shared" si="18"/>
        <v>1392.6399999999981</v>
      </c>
      <c r="DA67" s="1">
        <f t="shared" si="19"/>
        <v>37.318092127009898</v>
      </c>
      <c r="DB67"/>
      <c r="DC67"/>
      <c r="DD67"/>
      <c r="DE67"/>
      <c r="DF67"/>
      <c r="DG67">
        <v>123.852</v>
      </c>
      <c r="DH67">
        <v>41.6</v>
      </c>
      <c r="DI67">
        <v>61.5</v>
      </c>
      <c r="DJ67">
        <v>38.200000000000003</v>
      </c>
      <c r="DK67">
        <v>74.599999999999994</v>
      </c>
      <c r="DL67">
        <v>13.6</v>
      </c>
      <c r="DM67">
        <v>1</v>
      </c>
      <c r="DN67">
        <v>1</v>
      </c>
      <c r="DO67">
        <v>32</v>
      </c>
      <c r="DP67">
        <v>1</v>
      </c>
      <c r="DQ67">
        <v>1</v>
      </c>
      <c r="DR67" s="10">
        <f t="shared" si="20"/>
        <v>3.3999999999999986</v>
      </c>
      <c r="DS67" s="10">
        <f t="shared" si="20"/>
        <v>-13.099999999999994</v>
      </c>
      <c r="DT67" s="10">
        <f t="shared" si="21"/>
        <v>11.55999999999999</v>
      </c>
      <c r="DU67" s="10">
        <f t="shared" si="21"/>
        <v>171.60999999999984</v>
      </c>
      <c r="DV67" s="10">
        <f t="shared" si="22"/>
        <v>183.16999999999985</v>
      </c>
      <c r="DW67" s="10">
        <f t="shared" si="23"/>
        <v>13.53403118069409</v>
      </c>
      <c r="DX67"/>
      <c r="DY67"/>
      <c r="DZ67"/>
      <c r="EA67"/>
      <c r="EB67"/>
      <c r="EC67" s="1">
        <v>124.595</v>
      </c>
      <c r="ED67" s="1">
        <v>29.2</v>
      </c>
      <c r="EE67" s="1">
        <v>60.6</v>
      </c>
      <c r="EF67" s="1">
        <v>33.700000000000003</v>
      </c>
      <c r="EG67" s="1">
        <v>68.099999999999994</v>
      </c>
      <c r="EH67" s="1">
        <v>8.8000000000000007</v>
      </c>
      <c r="EI67" s="1">
        <v>1</v>
      </c>
      <c r="EJ67" s="1">
        <v>1</v>
      </c>
      <c r="EK67" s="1">
        <v>32</v>
      </c>
      <c r="EL67" s="1">
        <v>1</v>
      </c>
      <c r="EM67" s="1">
        <v>1</v>
      </c>
      <c r="EN67" s="1">
        <f t="shared" si="24"/>
        <v>-4.5000000000000036</v>
      </c>
      <c r="EO67" s="1">
        <f t="shared" si="24"/>
        <v>-7.4999999999999929</v>
      </c>
      <c r="EP67" s="1">
        <f t="shared" si="25"/>
        <v>20.250000000000032</v>
      </c>
      <c r="EQ67" s="1">
        <f t="shared" si="25"/>
        <v>56.249999999999893</v>
      </c>
      <c r="ER67" s="1">
        <f t="shared" si="26"/>
        <v>76.499999999999929</v>
      </c>
      <c r="ES67" s="1">
        <f t="shared" si="27"/>
        <v>8.7464278422679467</v>
      </c>
      <c r="ET67"/>
      <c r="EU67"/>
      <c r="EV67"/>
      <c r="EW67"/>
      <c r="EX67"/>
      <c r="FJ67" s="10">
        <f t="shared" si="28"/>
        <v>0</v>
      </c>
      <c r="FK67" s="10">
        <f t="shared" si="28"/>
        <v>0</v>
      </c>
      <c r="FL67" s="10">
        <f t="shared" si="29"/>
        <v>0</v>
      </c>
      <c r="FM67" s="10">
        <f t="shared" si="29"/>
        <v>0</v>
      </c>
      <c r="FN67" s="10">
        <f t="shared" si="30"/>
        <v>0</v>
      </c>
      <c r="FO67" s="10">
        <f t="shared" si="31"/>
        <v>0</v>
      </c>
      <c r="FP67"/>
      <c r="FQ67"/>
      <c r="FR67"/>
      <c r="FS67"/>
      <c r="FT67"/>
    </row>
    <row r="68" spans="1:176" x14ac:dyDescent="0.35">
      <c r="A68">
        <v>126.04600000000001</v>
      </c>
      <c r="B68">
        <v>272.39999999999998</v>
      </c>
      <c r="C68">
        <v>62.6</v>
      </c>
      <c r="D68">
        <v>-1</v>
      </c>
      <c r="E68">
        <v>-1</v>
      </c>
      <c r="F68">
        <v>-1</v>
      </c>
      <c r="G68">
        <v>-1</v>
      </c>
      <c r="H68">
        <v>0</v>
      </c>
      <c r="I68">
        <v>29</v>
      </c>
      <c r="J68">
        <v>-1</v>
      </c>
      <c r="K68">
        <v>1</v>
      </c>
      <c r="L68" s="26">
        <f t="shared" si="0"/>
        <v>22.999999999999972</v>
      </c>
      <c r="M68" s="26">
        <f t="shared" si="0"/>
        <v>31.900000000000002</v>
      </c>
      <c r="N68" s="26">
        <f t="shared" si="1"/>
        <v>528.99999999999864</v>
      </c>
      <c r="O68" s="26">
        <f t="shared" si="1"/>
        <v>1017.6100000000001</v>
      </c>
      <c r="P68" s="26">
        <f t="shared" si="2"/>
        <v>1546.6099999999988</v>
      </c>
      <c r="Q68" s="26">
        <f t="shared" si="3"/>
        <v>39.326962760935388</v>
      </c>
      <c r="W68">
        <v>115.422</v>
      </c>
      <c r="X68">
        <v>276.89999999999998</v>
      </c>
      <c r="Y68">
        <v>64.099999999999994</v>
      </c>
      <c r="Z68">
        <v>-1</v>
      </c>
      <c r="AA68">
        <v>-1</v>
      </c>
      <c r="AB68">
        <v>-1</v>
      </c>
      <c r="AC68">
        <v>-1</v>
      </c>
      <c r="AD68">
        <v>0</v>
      </c>
      <c r="AE68">
        <v>29</v>
      </c>
      <c r="AF68">
        <v>-1</v>
      </c>
      <c r="AG68">
        <v>1</v>
      </c>
      <c r="AH68" s="10">
        <f t="shared" si="4"/>
        <v>27.499999999999972</v>
      </c>
      <c r="AI68" s="10">
        <f t="shared" si="4"/>
        <v>15.299999999999997</v>
      </c>
      <c r="AJ68" s="10">
        <f t="shared" si="5"/>
        <v>756.24999999999841</v>
      </c>
      <c r="AK68" s="10">
        <f t="shared" si="5"/>
        <v>234.08999999999992</v>
      </c>
      <c r="AL68" s="10">
        <f t="shared" si="6"/>
        <v>990.33999999999833</v>
      </c>
      <c r="AM68" s="10">
        <f t="shared" si="7"/>
        <v>31.469667935966505</v>
      </c>
      <c r="AN68"/>
      <c r="AO68"/>
      <c r="AP68"/>
      <c r="AQ68"/>
      <c r="AR68"/>
      <c r="AS68">
        <v>124.544</v>
      </c>
      <c r="AT68">
        <v>38.200000000000003</v>
      </c>
      <c r="AU68">
        <v>58.8</v>
      </c>
      <c r="AV68">
        <v>24.5</v>
      </c>
      <c r="AW68">
        <v>69.5</v>
      </c>
      <c r="AX68">
        <v>17.399999999999999</v>
      </c>
      <c r="AY68">
        <v>1</v>
      </c>
      <c r="AZ68">
        <v>1</v>
      </c>
      <c r="BA68">
        <v>30</v>
      </c>
      <c r="BB68">
        <v>1</v>
      </c>
      <c r="BC68">
        <v>1</v>
      </c>
      <c r="BD68" s="1">
        <f t="shared" si="8"/>
        <v>13.700000000000003</v>
      </c>
      <c r="BE68" s="1">
        <f t="shared" si="8"/>
        <v>-10.700000000000003</v>
      </c>
      <c r="BF68" s="1">
        <f t="shared" si="9"/>
        <v>187.69000000000008</v>
      </c>
      <c r="BG68" s="1">
        <f t="shared" si="9"/>
        <v>114.49000000000007</v>
      </c>
      <c r="BH68" s="1">
        <f t="shared" si="10"/>
        <v>302.18000000000018</v>
      </c>
      <c r="BI68" s="1">
        <f t="shared" si="11"/>
        <v>17.383325343558411</v>
      </c>
      <c r="BJ68"/>
      <c r="BK68"/>
      <c r="BL68"/>
      <c r="BM68"/>
      <c r="BN68"/>
      <c r="BO68">
        <v>127.31699999999999</v>
      </c>
      <c r="BP68">
        <v>70.5</v>
      </c>
      <c r="BQ68">
        <v>76.8</v>
      </c>
      <c r="BR68">
        <v>-1</v>
      </c>
      <c r="BS68">
        <v>-1</v>
      </c>
      <c r="BT68">
        <v>-1</v>
      </c>
      <c r="BU68">
        <v>-1</v>
      </c>
      <c r="BV68">
        <v>0</v>
      </c>
      <c r="BW68">
        <v>32</v>
      </c>
      <c r="BX68">
        <v>-1</v>
      </c>
      <c r="BY68">
        <v>1</v>
      </c>
      <c r="BZ68" s="10">
        <f t="shared" si="12"/>
        <v>46</v>
      </c>
      <c r="CA68" s="10">
        <f t="shared" si="12"/>
        <v>34.5</v>
      </c>
      <c r="CB68" s="10">
        <f t="shared" si="13"/>
        <v>2116</v>
      </c>
      <c r="CC68" s="10">
        <f t="shared" si="13"/>
        <v>1190.25</v>
      </c>
      <c r="CD68" s="10">
        <f t="shared" si="14"/>
        <v>3306.25</v>
      </c>
      <c r="CE68" s="10">
        <f t="shared" si="15"/>
        <v>57.5</v>
      </c>
      <c r="CK68">
        <v>118.30800000000001</v>
      </c>
      <c r="CL68">
        <v>258.89999999999998</v>
      </c>
      <c r="CM68">
        <v>40.1</v>
      </c>
      <c r="CN68">
        <v>272.39999999999998</v>
      </c>
      <c r="CO68">
        <v>51</v>
      </c>
      <c r="CP68">
        <v>17.399999999999999</v>
      </c>
      <c r="CQ68">
        <v>1</v>
      </c>
      <c r="CR68">
        <v>1</v>
      </c>
      <c r="CS68">
        <v>32</v>
      </c>
      <c r="CT68">
        <v>1</v>
      </c>
      <c r="CU68">
        <v>1</v>
      </c>
      <c r="CV68" s="1">
        <f t="shared" si="16"/>
        <v>-13.5</v>
      </c>
      <c r="CW68" s="1">
        <f t="shared" si="16"/>
        <v>-10.899999999999999</v>
      </c>
      <c r="CX68" s="1">
        <f t="shared" si="17"/>
        <v>182.25</v>
      </c>
      <c r="CY68" s="1">
        <f t="shared" si="17"/>
        <v>118.80999999999997</v>
      </c>
      <c r="CZ68" s="1">
        <f t="shared" si="18"/>
        <v>301.05999999999995</v>
      </c>
      <c r="DA68" s="1">
        <f t="shared" si="19"/>
        <v>17.351080657987847</v>
      </c>
      <c r="DB68"/>
      <c r="DC68"/>
      <c r="DD68"/>
      <c r="DE68"/>
      <c r="DF68"/>
      <c r="DG68">
        <v>127.004</v>
      </c>
      <c r="DH68">
        <v>38.200000000000003</v>
      </c>
      <c r="DI68">
        <v>68.099999999999994</v>
      </c>
      <c r="DJ68">
        <v>-1</v>
      </c>
      <c r="DK68">
        <v>-1</v>
      </c>
      <c r="DL68">
        <v>-1</v>
      </c>
      <c r="DM68">
        <v>-1</v>
      </c>
      <c r="DN68">
        <v>0</v>
      </c>
      <c r="DO68">
        <v>32</v>
      </c>
      <c r="DP68">
        <v>-1</v>
      </c>
      <c r="DQ68">
        <v>1</v>
      </c>
      <c r="DR68" s="10">
        <f t="shared" si="20"/>
        <v>-3.3999999999999986</v>
      </c>
      <c r="DS68" s="10">
        <f t="shared" si="20"/>
        <v>6.5999999999999943</v>
      </c>
      <c r="DT68" s="10">
        <f t="shared" si="21"/>
        <v>11.55999999999999</v>
      </c>
      <c r="DU68" s="10">
        <f t="shared" si="21"/>
        <v>43.559999999999924</v>
      </c>
      <c r="DV68" s="10">
        <f t="shared" si="22"/>
        <v>55.119999999999912</v>
      </c>
      <c r="DW68" s="10">
        <f t="shared" si="23"/>
        <v>7.4242844773082286</v>
      </c>
      <c r="DX68"/>
      <c r="DY68"/>
      <c r="DZ68"/>
      <c r="EA68"/>
      <c r="EB68"/>
      <c r="EC68" s="1">
        <v>128.035</v>
      </c>
      <c r="ED68" s="1">
        <v>57</v>
      </c>
      <c r="EE68" s="1">
        <v>60.6</v>
      </c>
      <c r="EF68" s="1">
        <v>-1</v>
      </c>
      <c r="EG68" s="1">
        <v>-1</v>
      </c>
      <c r="EH68" s="1">
        <v>-1</v>
      </c>
      <c r="EI68" s="1">
        <v>-1</v>
      </c>
      <c r="EJ68" s="1">
        <v>0</v>
      </c>
      <c r="EK68" s="1">
        <v>32</v>
      </c>
      <c r="EL68" s="1">
        <v>-1</v>
      </c>
      <c r="EM68" s="1">
        <v>1</v>
      </c>
      <c r="EN68" s="1">
        <f t="shared" si="24"/>
        <v>27.8</v>
      </c>
      <c r="EO68" s="1">
        <f t="shared" si="24"/>
        <v>0</v>
      </c>
      <c r="EP68" s="1">
        <f t="shared" si="25"/>
        <v>772.84</v>
      </c>
      <c r="EQ68" s="1">
        <f t="shared" si="25"/>
        <v>0</v>
      </c>
      <c r="ER68" s="1">
        <f t="shared" si="26"/>
        <v>772.84</v>
      </c>
      <c r="ES68" s="1">
        <f t="shared" si="27"/>
        <v>27.8</v>
      </c>
      <c r="ET68"/>
      <c r="EU68"/>
      <c r="EV68"/>
      <c r="EW68"/>
      <c r="EX68"/>
      <c r="FJ68" s="10">
        <f t="shared" si="28"/>
        <v>0</v>
      </c>
      <c r="FK68" s="10">
        <f t="shared" si="28"/>
        <v>0</v>
      </c>
      <c r="FL68" s="10">
        <f t="shared" si="29"/>
        <v>0</v>
      </c>
      <c r="FM68" s="10">
        <f t="shared" si="29"/>
        <v>0</v>
      </c>
      <c r="FN68" s="10">
        <f t="shared" si="30"/>
        <v>0</v>
      </c>
      <c r="FO68" s="10">
        <f t="shared" si="31"/>
        <v>0</v>
      </c>
      <c r="FP68"/>
      <c r="FQ68"/>
      <c r="FR68"/>
      <c r="FS68"/>
      <c r="FT68"/>
    </row>
    <row r="69" spans="1:176" x14ac:dyDescent="0.35">
      <c r="A69">
        <v>127.63800000000001</v>
      </c>
      <c r="B69">
        <v>199</v>
      </c>
      <c r="C69">
        <v>24.9</v>
      </c>
      <c r="D69">
        <v>272.39999999999998</v>
      </c>
      <c r="E69">
        <v>62.6</v>
      </c>
      <c r="F69">
        <v>82.5</v>
      </c>
      <c r="G69">
        <v>2</v>
      </c>
      <c r="H69">
        <v>0</v>
      </c>
      <c r="I69">
        <v>29</v>
      </c>
      <c r="J69">
        <v>0</v>
      </c>
      <c r="K69">
        <v>1</v>
      </c>
      <c r="L69" s="26">
        <f t="shared" ref="L69:M91" si="40">B69-B68</f>
        <v>-73.399999999999977</v>
      </c>
      <c r="M69" s="26">
        <f t="shared" si="40"/>
        <v>-37.700000000000003</v>
      </c>
      <c r="N69" s="26">
        <f t="shared" ref="N69:O91" si="41">L69^2</f>
        <v>5387.5599999999968</v>
      </c>
      <c r="O69" s="26">
        <f t="shared" si="41"/>
        <v>1421.2900000000002</v>
      </c>
      <c r="P69" s="26">
        <f t="shared" ref="P69:P91" si="42">N69+O69</f>
        <v>6808.8499999999967</v>
      </c>
      <c r="Q69" s="26">
        <f t="shared" ref="Q69:Q91" si="43">SQRT(P69)</f>
        <v>82.515756071189202</v>
      </c>
      <c r="W69">
        <v>115.758</v>
      </c>
      <c r="X69">
        <v>280.3</v>
      </c>
      <c r="Y69">
        <v>55</v>
      </c>
      <c r="Z69">
        <v>276.89999999999998</v>
      </c>
      <c r="AA69">
        <v>64.099999999999994</v>
      </c>
      <c r="AB69">
        <v>9.6999999999999993</v>
      </c>
      <c r="AC69">
        <v>1</v>
      </c>
      <c r="AD69">
        <v>1</v>
      </c>
      <c r="AE69">
        <v>30</v>
      </c>
      <c r="AF69">
        <v>1</v>
      </c>
      <c r="AG69">
        <v>1</v>
      </c>
      <c r="AH69" s="10">
        <f t="shared" ref="AH69:AI91" si="44">X69-X68</f>
        <v>3.4000000000000341</v>
      </c>
      <c r="AI69" s="10">
        <f t="shared" si="44"/>
        <v>-9.0999999999999943</v>
      </c>
      <c r="AJ69" s="10">
        <f t="shared" ref="AJ69:AK91" si="45">AH69^2</f>
        <v>11.560000000000231</v>
      </c>
      <c r="AK69" s="10">
        <f t="shared" si="45"/>
        <v>82.809999999999903</v>
      </c>
      <c r="AL69" s="10">
        <f t="shared" ref="AL69:AL91" si="46">AJ69+AK69</f>
        <v>94.370000000000132</v>
      </c>
      <c r="AM69" s="10">
        <f t="shared" ref="AM69:AM91" si="47">SQRT(AL69)</f>
        <v>9.7144222679478034</v>
      </c>
      <c r="AN69"/>
      <c r="AO69"/>
      <c r="AP69"/>
      <c r="AQ69"/>
      <c r="AR69"/>
      <c r="AS69">
        <v>127.352</v>
      </c>
      <c r="AT69">
        <v>24.5</v>
      </c>
      <c r="AU69">
        <v>82.4</v>
      </c>
      <c r="AV69">
        <v>-1</v>
      </c>
      <c r="AW69">
        <v>-1</v>
      </c>
      <c r="AX69">
        <v>-1</v>
      </c>
      <c r="AY69">
        <v>-1</v>
      </c>
      <c r="AZ69">
        <v>0</v>
      </c>
      <c r="BA69">
        <v>30</v>
      </c>
      <c r="BB69">
        <v>-1</v>
      </c>
      <c r="BC69">
        <v>1</v>
      </c>
      <c r="BD69" s="1">
        <f t="shared" ref="BD69:BE89" si="48">AT69-AT68</f>
        <v>-13.700000000000003</v>
      </c>
      <c r="BE69" s="1">
        <f t="shared" si="48"/>
        <v>23.600000000000009</v>
      </c>
      <c r="BF69" s="1">
        <f t="shared" ref="BF69:BG85" si="49">BD69^2</f>
        <v>187.69000000000008</v>
      </c>
      <c r="BG69" s="1">
        <f t="shared" si="49"/>
        <v>556.96000000000038</v>
      </c>
      <c r="BH69" s="1">
        <f t="shared" ref="BH69:BH89" si="50">BF69+BG69</f>
        <v>744.65000000000043</v>
      </c>
      <c r="BI69" s="1">
        <f t="shared" ref="BI69:BI89" si="51">SQRT(BH69)</f>
        <v>27.288275870783782</v>
      </c>
      <c r="BJ69"/>
      <c r="BK69"/>
      <c r="BL69"/>
      <c r="BM69"/>
      <c r="BN69"/>
      <c r="BO69">
        <v>127.965</v>
      </c>
      <c r="BP69">
        <v>43</v>
      </c>
      <c r="BQ69">
        <v>64.599999999999994</v>
      </c>
      <c r="BR69">
        <v>70.5</v>
      </c>
      <c r="BS69">
        <v>76.8</v>
      </c>
      <c r="BT69">
        <v>30.1</v>
      </c>
      <c r="BU69">
        <v>1</v>
      </c>
      <c r="BV69">
        <v>1</v>
      </c>
      <c r="BW69">
        <v>33</v>
      </c>
      <c r="BX69">
        <v>1</v>
      </c>
      <c r="BY69">
        <v>1</v>
      </c>
      <c r="BZ69" s="10">
        <f t="shared" ref="BZ69:CA83" si="52">BP69-BP68</f>
        <v>-27.5</v>
      </c>
      <c r="CA69" s="10">
        <f t="shared" si="52"/>
        <v>-12.200000000000003</v>
      </c>
      <c r="CB69" s="10">
        <f t="shared" ref="CB69:CC83" si="53">BZ69^2</f>
        <v>756.25</v>
      </c>
      <c r="CC69" s="10">
        <f t="shared" si="53"/>
        <v>148.84000000000006</v>
      </c>
      <c r="CD69" s="10">
        <f t="shared" ref="CD69:CD83" si="54">CB69+CC69</f>
        <v>905.09</v>
      </c>
      <c r="CE69" s="10">
        <f t="shared" ref="CE69:CE83" si="55">SQRT(CD69)</f>
        <v>30.084713726409298</v>
      </c>
      <c r="CK69">
        <v>121.66</v>
      </c>
      <c r="CL69">
        <v>274.3</v>
      </c>
      <c r="CM69">
        <v>95.5</v>
      </c>
      <c r="CN69">
        <v>-1</v>
      </c>
      <c r="CO69">
        <v>-1</v>
      </c>
      <c r="CP69">
        <v>-1</v>
      </c>
      <c r="CQ69">
        <v>-1</v>
      </c>
      <c r="CR69">
        <v>0</v>
      </c>
      <c r="CS69">
        <v>32</v>
      </c>
      <c r="CT69">
        <v>-1</v>
      </c>
      <c r="CU69">
        <v>1</v>
      </c>
      <c r="CV69" s="1">
        <f t="shared" ref="CV69:CW83" si="56">CL69-CL68</f>
        <v>15.400000000000034</v>
      </c>
      <c r="CW69" s="1">
        <f t="shared" si="56"/>
        <v>55.4</v>
      </c>
      <c r="CX69" s="1">
        <f t="shared" ref="CX69:CY83" si="57">CV69^2</f>
        <v>237.16000000000105</v>
      </c>
      <c r="CY69" s="1">
        <f t="shared" si="57"/>
        <v>3069.16</v>
      </c>
      <c r="CZ69" s="1">
        <f t="shared" ref="CZ69:CZ83" si="58">CX69+CY69</f>
        <v>3306.3200000000011</v>
      </c>
      <c r="DA69" s="1">
        <f t="shared" ref="DA69:DA83" si="59">SQRT(CZ69)</f>
        <v>57.50060869243039</v>
      </c>
      <c r="DB69"/>
      <c r="DC69"/>
      <c r="DD69"/>
      <c r="DE69"/>
      <c r="DF69"/>
      <c r="DG69">
        <v>127.667</v>
      </c>
      <c r="DH69">
        <v>65.8</v>
      </c>
      <c r="DI69">
        <v>63.2</v>
      </c>
      <c r="DJ69">
        <v>38.200000000000003</v>
      </c>
      <c r="DK69">
        <v>68.099999999999994</v>
      </c>
      <c r="DL69">
        <v>28</v>
      </c>
      <c r="DM69">
        <v>1</v>
      </c>
      <c r="DN69">
        <v>1</v>
      </c>
      <c r="DO69">
        <v>33</v>
      </c>
      <c r="DP69">
        <v>1</v>
      </c>
      <c r="DQ69">
        <v>1</v>
      </c>
      <c r="DR69" s="10">
        <f t="shared" ref="DR69:DS83" si="60">DH69-DH68</f>
        <v>27.599999999999994</v>
      </c>
      <c r="DS69" s="10">
        <f t="shared" si="60"/>
        <v>-4.8999999999999915</v>
      </c>
      <c r="DT69" s="10">
        <f t="shared" ref="DT69:DU83" si="61">DR69^2</f>
        <v>761.75999999999965</v>
      </c>
      <c r="DU69" s="10">
        <f t="shared" si="61"/>
        <v>24.009999999999916</v>
      </c>
      <c r="DV69" s="10">
        <f t="shared" ref="DV69:DV83" si="62">DT69+DU69</f>
        <v>785.76999999999953</v>
      </c>
      <c r="DW69" s="10">
        <f t="shared" ref="DW69:DW83" si="63">SQRT(DV69)</f>
        <v>28.031589323475746</v>
      </c>
      <c r="DX69"/>
      <c r="DY69"/>
      <c r="DZ69"/>
      <c r="EA69"/>
      <c r="EB69"/>
      <c r="EC69" s="1">
        <v>128.68299999999999</v>
      </c>
      <c r="ED69" s="1">
        <v>48.7</v>
      </c>
      <c r="EE69" s="1">
        <v>63.9</v>
      </c>
      <c r="EF69" s="1">
        <v>57</v>
      </c>
      <c r="EG69" s="1">
        <v>60.6</v>
      </c>
      <c r="EH69" s="1">
        <v>9</v>
      </c>
      <c r="EI69" s="1">
        <v>1</v>
      </c>
      <c r="EJ69" s="1">
        <v>1</v>
      </c>
      <c r="EK69" s="1">
        <v>33</v>
      </c>
      <c r="EL69" s="1">
        <v>1</v>
      </c>
      <c r="EM69" s="1">
        <v>1</v>
      </c>
      <c r="EN69" s="1">
        <f t="shared" ref="EN69:EO84" si="64">ED69-ED68</f>
        <v>-8.2999999999999972</v>
      </c>
      <c r="EO69" s="1">
        <f t="shared" si="64"/>
        <v>3.2999999999999972</v>
      </c>
      <c r="EP69" s="1">
        <f t="shared" ref="EP69:EQ84" si="65">EN69^2</f>
        <v>68.889999999999958</v>
      </c>
      <c r="EQ69" s="1">
        <f t="shared" si="65"/>
        <v>10.889999999999981</v>
      </c>
      <c r="ER69" s="1">
        <f t="shared" ref="ER69:ER84" si="66">EP69+EQ69</f>
        <v>79.779999999999944</v>
      </c>
      <c r="ES69" s="1">
        <f t="shared" ref="ES69:ES84" si="67">SQRT(ER69)</f>
        <v>8.9319650693450399</v>
      </c>
      <c r="ET69"/>
      <c r="EU69"/>
      <c r="EV69"/>
      <c r="EW69"/>
      <c r="EX69"/>
      <c r="FJ69" s="10">
        <f t="shared" ref="FJ69:FK92" si="68">EZ69-EZ68</f>
        <v>0</v>
      </c>
      <c r="FK69" s="10">
        <f t="shared" si="68"/>
        <v>0</v>
      </c>
      <c r="FL69" s="10">
        <f t="shared" ref="FL69:FM92" si="69">FJ69^2</f>
        <v>0</v>
      </c>
      <c r="FM69" s="10">
        <f t="shared" si="69"/>
        <v>0</v>
      </c>
      <c r="FN69" s="10">
        <f t="shared" ref="FN69:FN92" si="70">FL69+FM69</f>
        <v>0</v>
      </c>
      <c r="FO69" s="10">
        <f t="shared" ref="FO69:FO92" si="71">SQRT(FN69)</f>
        <v>0</v>
      </c>
      <c r="FP69"/>
      <c r="FQ69"/>
      <c r="FR69"/>
      <c r="FS69"/>
      <c r="FT69"/>
    </row>
    <row r="70" spans="1:176" x14ac:dyDescent="0.35">
      <c r="A70">
        <v>128.43799999999999</v>
      </c>
      <c r="B70">
        <v>232.8</v>
      </c>
      <c r="C70">
        <v>22.5</v>
      </c>
      <c r="D70">
        <v>199</v>
      </c>
      <c r="E70">
        <v>24.9</v>
      </c>
      <c r="F70">
        <v>33.799999999999997</v>
      </c>
      <c r="G70">
        <v>1</v>
      </c>
      <c r="H70">
        <v>1</v>
      </c>
      <c r="I70">
        <v>30</v>
      </c>
      <c r="J70">
        <v>1</v>
      </c>
      <c r="K70">
        <v>1</v>
      </c>
      <c r="L70" s="26">
        <f t="shared" si="40"/>
        <v>33.800000000000011</v>
      </c>
      <c r="M70" s="26">
        <f t="shared" si="40"/>
        <v>-2.3999999999999986</v>
      </c>
      <c r="N70" s="26">
        <f t="shared" si="41"/>
        <v>1142.4400000000007</v>
      </c>
      <c r="O70" s="26">
        <f t="shared" si="41"/>
        <v>5.7599999999999936</v>
      </c>
      <c r="P70" s="26">
        <f t="shared" si="42"/>
        <v>1148.2000000000007</v>
      </c>
      <c r="Q70" s="26">
        <f t="shared" si="43"/>
        <v>33.88509997034096</v>
      </c>
      <c r="W70">
        <v>118.47799999999999</v>
      </c>
      <c r="X70">
        <v>271</v>
      </c>
      <c r="Y70">
        <v>53.2</v>
      </c>
      <c r="Z70">
        <v>-1</v>
      </c>
      <c r="AA70">
        <v>-1</v>
      </c>
      <c r="AB70">
        <v>-1</v>
      </c>
      <c r="AC70">
        <v>-1</v>
      </c>
      <c r="AD70">
        <v>0</v>
      </c>
      <c r="AE70">
        <v>30</v>
      </c>
      <c r="AF70">
        <v>-1</v>
      </c>
      <c r="AG70">
        <v>1</v>
      </c>
      <c r="AH70" s="10">
        <f t="shared" si="44"/>
        <v>-9.3000000000000114</v>
      </c>
      <c r="AI70" s="10">
        <f t="shared" si="44"/>
        <v>-1.7999999999999972</v>
      </c>
      <c r="AJ70" s="10">
        <f t="shared" si="45"/>
        <v>86.490000000000208</v>
      </c>
      <c r="AK70" s="10">
        <f t="shared" si="45"/>
        <v>3.2399999999999896</v>
      </c>
      <c r="AL70" s="10">
        <f t="shared" si="46"/>
        <v>89.730000000000203</v>
      </c>
      <c r="AM70" s="10">
        <f t="shared" si="47"/>
        <v>9.4725920423081771</v>
      </c>
      <c r="AN70"/>
      <c r="AO70"/>
      <c r="AP70"/>
      <c r="AQ70"/>
      <c r="AR70"/>
      <c r="AS70">
        <v>127.928</v>
      </c>
      <c r="AT70">
        <v>33.700000000000003</v>
      </c>
      <c r="AU70">
        <v>71.3</v>
      </c>
      <c r="AV70">
        <v>24.5</v>
      </c>
      <c r="AW70">
        <v>82.4</v>
      </c>
      <c r="AX70">
        <v>14.5</v>
      </c>
      <c r="AY70">
        <v>1</v>
      </c>
      <c r="AZ70">
        <v>1</v>
      </c>
      <c r="BA70">
        <v>31</v>
      </c>
      <c r="BB70">
        <v>1</v>
      </c>
      <c r="BC70">
        <v>1</v>
      </c>
      <c r="BD70" s="1">
        <f t="shared" si="48"/>
        <v>9.2000000000000028</v>
      </c>
      <c r="BE70" s="1">
        <f t="shared" si="48"/>
        <v>-11.100000000000009</v>
      </c>
      <c r="BF70" s="1">
        <f t="shared" si="49"/>
        <v>84.640000000000057</v>
      </c>
      <c r="BG70" s="1">
        <f t="shared" si="49"/>
        <v>123.21000000000019</v>
      </c>
      <c r="BH70" s="1">
        <f t="shared" si="50"/>
        <v>207.85000000000025</v>
      </c>
      <c r="BI70" s="1">
        <f t="shared" si="51"/>
        <v>14.417003849621469</v>
      </c>
      <c r="BJ70"/>
      <c r="BK70"/>
      <c r="BL70"/>
      <c r="BM70"/>
      <c r="BN70"/>
      <c r="BO70">
        <v>130.62100000000001</v>
      </c>
      <c r="BP70">
        <v>20.2</v>
      </c>
      <c r="BQ70">
        <v>74.599999999999994</v>
      </c>
      <c r="BR70">
        <v>-1</v>
      </c>
      <c r="BS70">
        <v>-1</v>
      </c>
      <c r="BT70">
        <v>-1</v>
      </c>
      <c r="BU70">
        <v>-1</v>
      </c>
      <c r="BV70">
        <v>0</v>
      </c>
      <c r="BW70">
        <v>33</v>
      </c>
      <c r="BX70">
        <v>-1</v>
      </c>
      <c r="BY70">
        <v>1</v>
      </c>
      <c r="BZ70" s="10">
        <f t="shared" si="52"/>
        <v>-22.8</v>
      </c>
      <c r="CA70" s="10">
        <f t="shared" si="52"/>
        <v>10</v>
      </c>
      <c r="CB70" s="10">
        <f t="shared" si="53"/>
        <v>519.84</v>
      </c>
      <c r="CC70" s="10">
        <f t="shared" si="53"/>
        <v>100</v>
      </c>
      <c r="CD70" s="10">
        <f t="shared" si="54"/>
        <v>619.84</v>
      </c>
      <c r="CE70" s="10">
        <f t="shared" si="55"/>
        <v>24.896586111352697</v>
      </c>
      <c r="CK70">
        <v>123.988</v>
      </c>
      <c r="CL70">
        <v>267.89999999999998</v>
      </c>
      <c r="CM70">
        <v>43.6</v>
      </c>
      <c r="CN70">
        <v>274.3</v>
      </c>
      <c r="CO70">
        <v>95.5</v>
      </c>
      <c r="CP70">
        <v>52.3</v>
      </c>
      <c r="CQ70">
        <v>2</v>
      </c>
      <c r="CR70">
        <v>0</v>
      </c>
      <c r="CS70">
        <v>32</v>
      </c>
      <c r="CT70">
        <v>0</v>
      </c>
      <c r="CU70">
        <v>1</v>
      </c>
      <c r="CV70" s="1">
        <f t="shared" si="56"/>
        <v>-6.4000000000000341</v>
      </c>
      <c r="CW70" s="1">
        <f t="shared" si="56"/>
        <v>-51.9</v>
      </c>
      <c r="CX70" s="1">
        <f t="shared" si="57"/>
        <v>40.960000000000434</v>
      </c>
      <c r="CY70" s="1">
        <f t="shared" si="57"/>
        <v>2693.6099999999997</v>
      </c>
      <c r="CZ70" s="1">
        <f t="shared" si="58"/>
        <v>2734.57</v>
      </c>
      <c r="DA70" s="1">
        <f t="shared" si="59"/>
        <v>52.293116181769086</v>
      </c>
      <c r="DB70"/>
      <c r="DC70"/>
      <c r="DD70"/>
      <c r="DE70"/>
      <c r="DF70"/>
      <c r="DG70">
        <v>131.46700000000001</v>
      </c>
      <c r="DH70">
        <v>33.700000000000003</v>
      </c>
      <c r="DI70">
        <v>64.8</v>
      </c>
      <c r="DJ70">
        <v>-1</v>
      </c>
      <c r="DK70">
        <v>-1</v>
      </c>
      <c r="DL70">
        <v>-1</v>
      </c>
      <c r="DM70">
        <v>-1</v>
      </c>
      <c r="DN70">
        <v>0</v>
      </c>
      <c r="DO70">
        <v>33</v>
      </c>
      <c r="DP70">
        <v>-1</v>
      </c>
      <c r="DQ70">
        <v>1</v>
      </c>
      <c r="DR70" s="10">
        <f t="shared" si="60"/>
        <v>-32.099999999999994</v>
      </c>
      <c r="DS70" s="10">
        <f t="shared" si="60"/>
        <v>1.5999999999999943</v>
      </c>
      <c r="DT70" s="10">
        <f t="shared" si="61"/>
        <v>1030.4099999999996</v>
      </c>
      <c r="DU70" s="10">
        <f t="shared" si="61"/>
        <v>2.5599999999999818</v>
      </c>
      <c r="DV70" s="10">
        <f t="shared" si="62"/>
        <v>1032.9699999999996</v>
      </c>
      <c r="DW70" s="10">
        <f t="shared" si="63"/>
        <v>32.139850653044419</v>
      </c>
      <c r="DX70"/>
      <c r="DY70"/>
      <c r="DZ70"/>
      <c r="EA70"/>
      <c r="EB70"/>
      <c r="EC70" s="1">
        <v>131.69900000000001</v>
      </c>
      <c r="ED70" s="1">
        <v>29.2</v>
      </c>
      <c r="EE70" s="1">
        <v>65.5</v>
      </c>
      <c r="EF70" s="1">
        <v>-1</v>
      </c>
      <c r="EG70" s="1">
        <v>-1</v>
      </c>
      <c r="EH70" s="1">
        <v>-1</v>
      </c>
      <c r="EI70" s="1">
        <v>-1</v>
      </c>
      <c r="EJ70" s="1">
        <v>0</v>
      </c>
      <c r="EK70" s="1">
        <v>33</v>
      </c>
      <c r="EL70" s="1">
        <v>-1</v>
      </c>
      <c r="EM70" s="1">
        <v>1</v>
      </c>
      <c r="EN70" s="1">
        <f t="shared" si="64"/>
        <v>-19.500000000000004</v>
      </c>
      <c r="EO70" s="1">
        <f t="shared" si="64"/>
        <v>1.6000000000000014</v>
      </c>
      <c r="EP70" s="1">
        <f t="shared" si="65"/>
        <v>380.25000000000011</v>
      </c>
      <c r="EQ70" s="1">
        <f t="shared" si="65"/>
        <v>2.5600000000000045</v>
      </c>
      <c r="ER70" s="1">
        <f t="shared" si="66"/>
        <v>382.81000000000012</v>
      </c>
      <c r="ES70" s="1">
        <f t="shared" si="67"/>
        <v>19.565530915362356</v>
      </c>
      <c r="ET70"/>
      <c r="EU70"/>
      <c r="EV70"/>
      <c r="EW70"/>
      <c r="EX70"/>
      <c r="FJ70" s="10">
        <f t="shared" si="68"/>
        <v>0</v>
      </c>
      <c r="FK70" s="10">
        <f t="shared" si="68"/>
        <v>0</v>
      </c>
      <c r="FL70" s="10">
        <f t="shared" si="69"/>
        <v>0</v>
      </c>
      <c r="FM70" s="10">
        <f t="shared" si="69"/>
        <v>0</v>
      </c>
      <c r="FN70" s="10">
        <f t="shared" si="70"/>
        <v>0</v>
      </c>
      <c r="FO70" s="10">
        <f t="shared" si="71"/>
        <v>0</v>
      </c>
      <c r="FP70"/>
      <c r="FQ70"/>
      <c r="FR70"/>
      <c r="FS70"/>
      <c r="FT70"/>
    </row>
    <row r="71" spans="1:176" x14ac:dyDescent="0.35">
      <c r="A71">
        <v>132.958</v>
      </c>
      <c r="B71">
        <v>267.89999999999998</v>
      </c>
      <c r="C71">
        <v>67.2</v>
      </c>
      <c r="D71">
        <v>-1</v>
      </c>
      <c r="E71">
        <v>-1</v>
      </c>
      <c r="F71">
        <v>-1</v>
      </c>
      <c r="G71">
        <v>-1</v>
      </c>
      <c r="H71">
        <v>0</v>
      </c>
      <c r="I71">
        <v>30</v>
      </c>
      <c r="J71">
        <v>-1</v>
      </c>
      <c r="K71">
        <v>1</v>
      </c>
      <c r="L71" s="26">
        <f t="shared" si="40"/>
        <v>35.099999999999966</v>
      </c>
      <c r="M71" s="26">
        <f t="shared" si="40"/>
        <v>44.7</v>
      </c>
      <c r="N71" s="26">
        <f t="shared" si="41"/>
        <v>1232.0099999999977</v>
      </c>
      <c r="O71" s="26">
        <f t="shared" si="41"/>
        <v>1998.0900000000001</v>
      </c>
      <c r="P71" s="26">
        <f t="shared" si="42"/>
        <v>3230.0999999999976</v>
      </c>
      <c r="Q71" s="26">
        <f t="shared" si="43"/>
        <v>56.833968715900859</v>
      </c>
      <c r="W71">
        <v>118.926</v>
      </c>
      <c r="X71">
        <v>272.39999999999998</v>
      </c>
      <c r="Y71">
        <v>39.9</v>
      </c>
      <c r="Z71">
        <v>271</v>
      </c>
      <c r="AA71">
        <v>53.2</v>
      </c>
      <c r="AB71">
        <v>13.4</v>
      </c>
      <c r="AC71">
        <v>1</v>
      </c>
      <c r="AD71">
        <v>1</v>
      </c>
      <c r="AE71">
        <v>31</v>
      </c>
      <c r="AF71">
        <v>1</v>
      </c>
      <c r="AG71">
        <v>1</v>
      </c>
      <c r="AH71" s="10">
        <f t="shared" si="44"/>
        <v>1.3999999999999773</v>
      </c>
      <c r="AI71" s="10">
        <f t="shared" si="44"/>
        <v>-13.300000000000004</v>
      </c>
      <c r="AJ71" s="10">
        <f t="shared" si="45"/>
        <v>1.9599999999999362</v>
      </c>
      <c r="AK71" s="10">
        <f t="shared" si="45"/>
        <v>176.8900000000001</v>
      </c>
      <c r="AL71" s="10">
        <f t="shared" si="46"/>
        <v>178.85000000000002</v>
      </c>
      <c r="AM71" s="10">
        <f t="shared" si="47"/>
        <v>13.373481222179961</v>
      </c>
      <c r="AN71"/>
      <c r="AO71"/>
      <c r="AP71"/>
      <c r="AQ71"/>
      <c r="AR71"/>
      <c r="AS71">
        <v>130.82400000000001</v>
      </c>
      <c r="AT71">
        <v>38.200000000000003</v>
      </c>
      <c r="AU71">
        <v>81.3</v>
      </c>
      <c r="AV71">
        <v>-1</v>
      </c>
      <c r="AW71">
        <v>-1</v>
      </c>
      <c r="AX71">
        <v>-1</v>
      </c>
      <c r="AY71">
        <v>-1</v>
      </c>
      <c r="AZ71">
        <v>0</v>
      </c>
      <c r="BA71">
        <v>31</v>
      </c>
      <c r="BB71">
        <v>-1</v>
      </c>
      <c r="BC71">
        <v>1</v>
      </c>
      <c r="BD71" s="1">
        <f t="shared" si="48"/>
        <v>4.5</v>
      </c>
      <c r="BE71" s="1">
        <f t="shared" si="48"/>
        <v>10</v>
      </c>
      <c r="BF71" s="1">
        <f t="shared" si="49"/>
        <v>20.25</v>
      </c>
      <c r="BG71" s="1">
        <f t="shared" si="49"/>
        <v>100</v>
      </c>
      <c r="BH71" s="1">
        <f t="shared" si="50"/>
        <v>120.25</v>
      </c>
      <c r="BI71" s="1">
        <f t="shared" si="51"/>
        <v>10.965856099730654</v>
      </c>
      <c r="BJ71"/>
      <c r="BK71"/>
      <c r="BL71"/>
      <c r="BM71"/>
      <c r="BN71"/>
      <c r="BO71">
        <v>130.99700000000001</v>
      </c>
      <c r="BP71">
        <v>29.2</v>
      </c>
      <c r="BQ71">
        <v>57</v>
      </c>
      <c r="BR71">
        <v>20.2</v>
      </c>
      <c r="BS71">
        <v>74.599999999999994</v>
      </c>
      <c r="BT71">
        <v>19.8</v>
      </c>
      <c r="BU71">
        <v>1</v>
      </c>
      <c r="BV71">
        <v>1</v>
      </c>
      <c r="BW71">
        <v>34</v>
      </c>
      <c r="BX71">
        <v>1</v>
      </c>
      <c r="BY71">
        <v>1</v>
      </c>
      <c r="BZ71" s="10">
        <f t="shared" si="52"/>
        <v>9</v>
      </c>
      <c r="CA71" s="10">
        <f t="shared" si="52"/>
        <v>-17.599999999999994</v>
      </c>
      <c r="CB71" s="10">
        <f t="shared" si="53"/>
        <v>81</v>
      </c>
      <c r="CC71" s="10">
        <f t="shared" si="53"/>
        <v>309.75999999999982</v>
      </c>
      <c r="CD71" s="10">
        <f t="shared" si="54"/>
        <v>390.75999999999982</v>
      </c>
      <c r="CE71" s="10">
        <f t="shared" si="55"/>
        <v>19.767650340897873</v>
      </c>
      <c r="CK71">
        <v>124.69199999999999</v>
      </c>
      <c r="CL71">
        <v>272.39999999999998</v>
      </c>
      <c r="CM71">
        <v>56.8</v>
      </c>
      <c r="CN71">
        <v>267.89999999999998</v>
      </c>
      <c r="CO71">
        <v>43.6</v>
      </c>
      <c r="CP71">
        <v>13.9</v>
      </c>
      <c r="CQ71">
        <v>1</v>
      </c>
      <c r="CR71">
        <v>1</v>
      </c>
      <c r="CS71">
        <v>33</v>
      </c>
      <c r="CT71">
        <v>1</v>
      </c>
      <c r="CU71">
        <v>1</v>
      </c>
      <c r="CV71" s="1">
        <f t="shared" si="56"/>
        <v>4.5</v>
      </c>
      <c r="CW71" s="1">
        <f t="shared" si="56"/>
        <v>13.199999999999996</v>
      </c>
      <c r="CX71" s="1">
        <f t="shared" si="57"/>
        <v>20.25</v>
      </c>
      <c r="CY71" s="1">
        <f t="shared" si="57"/>
        <v>174.2399999999999</v>
      </c>
      <c r="CZ71" s="1">
        <f t="shared" si="58"/>
        <v>194.4899999999999</v>
      </c>
      <c r="DA71" s="1">
        <f t="shared" si="59"/>
        <v>13.945967159003347</v>
      </c>
      <c r="DB71"/>
      <c r="DC71"/>
      <c r="DD71"/>
      <c r="DE71"/>
      <c r="DF71"/>
      <c r="DG71">
        <v>131.85900000000001</v>
      </c>
      <c r="DH71">
        <v>29.2</v>
      </c>
      <c r="DI71">
        <v>61.7</v>
      </c>
      <c r="DJ71">
        <v>33.700000000000003</v>
      </c>
      <c r="DK71">
        <v>64.8</v>
      </c>
      <c r="DL71">
        <v>5.5</v>
      </c>
      <c r="DM71">
        <v>1</v>
      </c>
      <c r="DN71">
        <v>1</v>
      </c>
      <c r="DO71">
        <v>34</v>
      </c>
      <c r="DP71">
        <v>1</v>
      </c>
      <c r="DQ71">
        <v>1</v>
      </c>
      <c r="DR71" s="10">
        <f t="shared" si="60"/>
        <v>-4.5000000000000036</v>
      </c>
      <c r="DS71" s="10">
        <f t="shared" si="60"/>
        <v>-3.0999999999999943</v>
      </c>
      <c r="DT71" s="10">
        <f t="shared" si="61"/>
        <v>20.250000000000032</v>
      </c>
      <c r="DU71" s="10">
        <f t="shared" si="61"/>
        <v>9.6099999999999639</v>
      </c>
      <c r="DV71" s="10">
        <f t="shared" si="62"/>
        <v>29.859999999999996</v>
      </c>
      <c r="DW71" s="10">
        <f t="shared" si="63"/>
        <v>5.4644304369257002</v>
      </c>
      <c r="DX71"/>
      <c r="DY71"/>
      <c r="DZ71"/>
      <c r="EA71"/>
      <c r="EB71"/>
      <c r="EC71" s="1">
        <v>132.97900000000001</v>
      </c>
      <c r="ED71" s="1">
        <v>47.5</v>
      </c>
      <c r="EE71" s="1">
        <v>68.099999999999994</v>
      </c>
      <c r="EF71" s="1">
        <v>29.2</v>
      </c>
      <c r="EG71" s="1">
        <v>65.5</v>
      </c>
      <c r="EH71" s="1">
        <v>18.5</v>
      </c>
      <c r="EI71" s="1">
        <v>1</v>
      </c>
      <c r="EJ71" s="1">
        <v>1</v>
      </c>
      <c r="EK71" s="1">
        <v>34</v>
      </c>
      <c r="EL71" s="1">
        <v>1</v>
      </c>
      <c r="EM71" s="1">
        <v>1</v>
      </c>
      <c r="EN71" s="1">
        <f t="shared" si="64"/>
        <v>18.3</v>
      </c>
      <c r="EO71" s="1">
        <f t="shared" si="64"/>
        <v>2.5999999999999943</v>
      </c>
      <c r="EP71" s="1">
        <f t="shared" si="65"/>
        <v>334.89000000000004</v>
      </c>
      <c r="EQ71" s="1">
        <f t="shared" si="65"/>
        <v>6.7599999999999705</v>
      </c>
      <c r="ER71" s="1">
        <f t="shared" si="66"/>
        <v>341.65000000000003</v>
      </c>
      <c r="ES71" s="1">
        <f t="shared" si="67"/>
        <v>18.483776670366911</v>
      </c>
      <c r="ET71"/>
      <c r="EU71"/>
      <c r="EV71"/>
      <c r="EW71"/>
      <c r="EX71"/>
      <c r="FJ71" s="10">
        <f t="shared" si="68"/>
        <v>0</v>
      </c>
      <c r="FK71" s="10">
        <f t="shared" si="68"/>
        <v>0</v>
      </c>
      <c r="FL71" s="10">
        <f t="shared" si="69"/>
        <v>0</v>
      </c>
      <c r="FM71" s="10">
        <f t="shared" si="69"/>
        <v>0</v>
      </c>
      <c r="FN71" s="10">
        <f t="shared" si="70"/>
        <v>0</v>
      </c>
      <c r="FO71" s="10">
        <f t="shared" si="71"/>
        <v>0</v>
      </c>
      <c r="FP71"/>
      <c r="FQ71"/>
      <c r="FR71"/>
      <c r="FS71"/>
      <c r="FT71"/>
    </row>
    <row r="72" spans="1:176" x14ac:dyDescent="0.35">
      <c r="A72">
        <v>133.35</v>
      </c>
      <c r="B72">
        <v>272.39999999999998</v>
      </c>
      <c r="C72">
        <v>40.1</v>
      </c>
      <c r="D72">
        <v>267.89999999999998</v>
      </c>
      <c r="E72">
        <v>67.2</v>
      </c>
      <c r="F72">
        <v>27.5</v>
      </c>
      <c r="G72">
        <v>1</v>
      </c>
      <c r="H72">
        <v>1</v>
      </c>
      <c r="I72">
        <v>31</v>
      </c>
      <c r="J72">
        <v>1</v>
      </c>
      <c r="K72">
        <v>1</v>
      </c>
      <c r="L72" s="26">
        <f t="shared" si="40"/>
        <v>4.5</v>
      </c>
      <c r="M72" s="26">
        <f t="shared" si="40"/>
        <v>-27.1</v>
      </c>
      <c r="N72" s="26">
        <f t="shared" si="41"/>
        <v>20.25</v>
      </c>
      <c r="O72" s="26">
        <f t="shared" si="41"/>
        <v>734.41000000000008</v>
      </c>
      <c r="P72" s="26">
        <f t="shared" si="42"/>
        <v>754.66000000000008</v>
      </c>
      <c r="Q72" s="26">
        <f t="shared" si="43"/>
        <v>27.471075697904517</v>
      </c>
      <c r="W72">
        <v>121.63</v>
      </c>
      <c r="X72">
        <v>276.2</v>
      </c>
      <c r="Y72">
        <v>53</v>
      </c>
      <c r="Z72">
        <v>-1</v>
      </c>
      <c r="AA72">
        <v>-1</v>
      </c>
      <c r="AB72">
        <v>-1</v>
      </c>
      <c r="AC72">
        <v>-1</v>
      </c>
      <c r="AD72">
        <v>0</v>
      </c>
      <c r="AE72">
        <v>31</v>
      </c>
      <c r="AF72">
        <v>-1</v>
      </c>
      <c r="AG72">
        <v>1</v>
      </c>
      <c r="AH72" s="10">
        <f t="shared" si="44"/>
        <v>3.8000000000000114</v>
      </c>
      <c r="AI72" s="10">
        <f t="shared" si="44"/>
        <v>13.100000000000001</v>
      </c>
      <c r="AJ72" s="10">
        <f t="shared" si="45"/>
        <v>14.440000000000087</v>
      </c>
      <c r="AK72" s="10">
        <f t="shared" si="45"/>
        <v>171.61000000000004</v>
      </c>
      <c r="AL72" s="10">
        <f t="shared" si="46"/>
        <v>186.05000000000013</v>
      </c>
      <c r="AM72" s="10">
        <f t="shared" si="47"/>
        <v>13.640014662748722</v>
      </c>
      <c r="AN72"/>
      <c r="AO72"/>
      <c r="AP72"/>
      <c r="AQ72"/>
      <c r="AR72"/>
      <c r="AS72">
        <v>131.21600000000001</v>
      </c>
      <c r="AT72">
        <v>38.200000000000003</v>
      </c>
      <c r="AU72">
        <v>68.099999999999994</v>
      </c>
      <c r="AV72">
        <v>38.200000000000003</v>
      </c>
      <c r="AW72">
        <v>81.3</v>
      </c>
      <c r="AX72">
        <v>13.1</v>
      </c>
      <c r="AY72">
        <v>1</v>
      </c>
      <c r="AZ72">
        <v>1</v>
      </c>
      <c r="BA72">
        <v>32</v>
      </c>
      <c r="BB72">
        <v>1</v>
      </c>
      <c r="BC72">
        <v>1</v>
      </c>
      <c r="BD72" s="1">
        <f t="shared" si="48"/>
        <v>0</v>
      </c>
      <c r="BE72" s="1">
        <f t="shared" si="48"/>
        <v>-13.200000000000003</v>
      </c>
      <c r="BF72" s="1">
        <f t="shared" si="49"/>
        <v>0</v>
      </c>
      <c r="BG72" s="1">
        <f t="shared" si="49"/>
        <v>174.24000000000007</v>
      </c>
      <c r="BH72" s="1">
        <f t="shared" si="50"/>
        <v>174.24000000000007</v>
      </c>
      <c r="BI72" s="1">
        <f t="shared" si="51"/>
        <v>13.200000000000003</v>
      </c>
      <c r="BJ72"/>
      <c r="BK72"/>
      <c r="BL72"/>
      <c r="BM72"/>
      <c r="BN72"/>
      <c r="BO72">
        <v>133.989</v>
      </c>
      <c r="BP72">
        <v>43</v>
      </c>
      <c r="BQ72">
        <v>59.7</v>
      </c>
      <c r="BR72">
        <v>-1</v>
      </c>
      <c r="BS72">
        <v>-1</v>
      </c>
      <c r="BT72">
        <v>-1</v>
      </c>
      <c r="BU72">
        <v>-1</v>
      </c>
      <c r="BV72">
        <v>0</v>
      </c>
      <c r="BW72">
        <v>34</v>
      </c>
      <c r="BX72">
        <v>-1</v>
      </c>
      <c r="BY72">
        <v>1</v>
      </c>
      <c r="BZ72" s="10">
        <f t="shared" si="52"/>
        <v>13.8</v>
      </c>
      <c r="CA72" s="10">
        <f t="shared" si="52"/>
        <v>2.7000000000000028</v>
      </c>
      <c r="CB72" s="10">
        <f t="shared" si="53"/>
        <v>190.44000000000003</v>
      </c>
      <c r="CC72" s="10">
        <f t="shared" si="53"/>
        <v>7.2900000000000151</v>
      </c>
      <c r="CD72" s="10">
        <f t="shared" si="54"/>
        <v>197.73000000000005</v>
      </c>
      <c r="CE72" s="10">
        <f t="shared" si="55"/>
        <v>14.06164997430956</v>
      </c>
      <c r="CK72">
        <v>127.596</v>
      </c>
      <c r="CL72">
        <v>281</v>
      </c>
      <c r="CM72">
        <v>81.3</v>
      </c>
      <c r="CN72">
        <v>-1</v>
      </c>
      <c r="CO72">
        <v>-1</v>
      </c>
      <c r="CP72">
        <v>-1</v>
      </c>
      <c r="CQ72">
        <v>-1</v>
      </c>
      <c r="CR72">
        <v>0</v>
      </c>
      <c r="CS72">
        <v>33</v>
      </c>
      <c r="CT72">
        <v>-1</v>
      </c>
      <c r="CU72">
        <v>1</v>
      </c>
      <c r="CV72" s="1">
        <f t="shared" si="56"/>
        <v>8.6000000000000227</v>
      </c>
      <c r="CW72" s="1">
        <f t="shared" si="56"/>
        <v>24.5</v>
      </c>
      <c r="CX72" s="1">
        <f t="shared" si="57"/>
        <v>73.960000000000392</v>
      </c>
      <c r="CY72" s="1">
        <f t="shared" si="57"/>
        <v>600.25</v>
      </c>
      <c r="CZ72" s="1">
        <f t="shared" si="58"/>
        <v>674.21000000000038</v>
      </c>
      <c r="DA72" s="1">
        <f t="shared" si="59"/>
        <v>25.965554105391249</v>
      </c>
      <c r="DB72"/>
      <c r="DC72"/>
      <c r="DD72"/>
      <c r="DE72"/>
      <c r="DF72"/>
      <c r="DG72">
        <v>137.07499999999999</v>
      </c>
      <c r="DH72">
        <v>57</v>
      </c>
      <c r="DI72">
        <v>74.599999999999994</v>
      </c>
      <c r="DJ72">
        <v>-1</v>
      </c>
      <c r="DK72">
        <v>-1</v>
      </c>
      <c r="DL72">
        <v>-1</v>
      </c>
      <c r="DM72">
        <v>-1</v>
      </c>
      <c r="DN72">
        <v>0</v>
      </c>
      <c r="DO72">
        <v>34</v>
      </c>
      <c r="DP72">
        <v>-1</v>
      </c>
      <c r="DQ72">
        <v>1</v>
      </c>
      <c r="DR72" s="10">
        <f t="shared" si="60"/>
        <v>27.8</v>
      </c>
      <c r="DS72" s="10">
        <f t="shared" si="60"/>
        <v>12.899999999999991</v>
      </c>
      <c r="DT72" s="10">
        <f t="shared" si="61"/>
        <v>772.84</v>
      </c>
      <c r="DU72" s="10">
        <f t="shared" si="61"/>
        <v>166.40999999999977</v>
      </c>
      <c r="DV72" s="10">
        <f t="shared" si="62"/>
        <v>939.24999999999977</v>
      </c>
      <c r="DW72" s="10">
        <f t="shared" si="63"/>
        <v>30.647185841443907</v>
      </c>
      <c r="DX72"/>
      <c r="DY72"/>
      <c r="DZ72"/>
      <c r="EA72"/>
      <c r="EB72"/>
      <c r="EC72" s="1">
        <v>135.35499999999999</v>
      </c>
      <c r="ED72" s="1">
        <v>47.5</v>
      </c>
      <c r="EE72" s="1">
        <v>100.4</v>
      </c>
      <c r="EF72" s="1">
        <v>-1</v>
      </c>
      <c r="EG72" s="1">
        <v>-1</v>
      </c>
      <c r="EH72" s="1">
        <v>-1</v>
      </c>
      <c r="EI72" s="1">
        <v>-1</v>
      </c>
      <c r="EJ72" s="1">
        <v>0</v>
      </c>
      <c r="EK72" s="1">
        <v>34</v>
      </c>
      <c r="EL72" s="1">
        <v>-1</v>
      </c>
      <c r="EM72" s="1">
        <v>1</v>
      </c>
      <c r="EN72" s="1">
        <f t="shared" si="64"/>
        <v>0</v>
      </c>
      <c r="EO72" s="1">
        <f t="shared" si="64"/>
        <v>32.300000000000011</v>
      </c>
      <c r="EP72" s="1">
        <f t="shared" si="65"/>
        <v>0</v>
      </c>
      <c r="EQ72" s="1">
        <f t="shared" si="65"/>
        <v>1043.2900000000006</v>
      </c>
      <c r="ER72" s="1">
        <f t="shared" si="66"/>
        <v>1043.2900000000006</v>
      </c>
      <c r="ES72" s="1">
        <f t="shared" si="67"/>
        <v>32.300000000000011</v>
      </c>
      <c r="ET72"/>
      <c r="EU72"/>
      <c r="EV72"/>
      <c r="EW72"/>
      <c r="EX72"/>
      <c r="FJ72" s="10">
        <f t="shared" si="68"/>
        <v>0</v>
      </c>
      <c r="FK72" s="10">
        <f t="shared" si="68"/>
        <v>0</v>
      </c>
      <c r="FL72" s="10">
        <f t="shared" si="69"/>
        <v>0</v>
      </c>
      <c r="FM72" s="10">
        <f t="shared" si="69"/>
        <v>0</v>
      </c>
      <c r="FN72" s="10">
        <f t="shared" si="70"/>
        <v>0</v>
      </c>
      <c r="FO72" s="10">
        <f t="shared" si="71"/>
        <v>0</v>
      </c>
      <c r="FP72"/>
      <c r="FQ72"/>
      <c r="FR72"/>
      <c r="FS72"/>
      <c r="FT72"/>
    </row>
    <row r="73" spans="1:176" x14ac:dyDescent="0.35">
      <c r="A73">
        <v>135.982</v>
      </c>
      <c r="B73">
        <v>279.10000000000002</v>
      </c>
      <c r="C73">
        <v>79.5</v>
      </c>
      <c r="D73">
        <v>-1</v>
      </c>
      <c r="E73">
        <v>-1</v>
      </c>
      <c r="F73">
        <v>-1</v>
      </c>
      <c r="G73">
        <v>-1</v>
      </c>
      <c r="H73">
        <v>0</v>
      </c>
      <c r="I73">
        <v>31</v>
      </c>
      <c r="J73">
        <v>-1</v>
      </c>
      <c r="K73">
        <v>1</v>
      </c>
      <c r="L73" s="26">
        <f t="shared" si="40"/>
        <v>6.7000000000000455</v>
      </c>
      <c r="M73" s="26">
        <f t="shared" si="40"/>
        <v>39.4</v>
      </c>
      <c r="N73" s="26">
        <f t="shared" si="41"/>
        <v>44.890000000000612</v>
      </c>
      <c r="O73" s="26">
        <f t="shared" si="41"/>
        <v>1552.36</v>
      </c>
      <c r="P73" s="26">
        <f t="shared" si="42"/>
        <v>1597.2500000000005</v>
      </c>
      <c r="Q73" s="26">
        <f t="shared" si="43"/>
        <v>39.965610216785137</v>
      </c>
      <c r="W73">
        <v>122.366</v>
      </c>
      <c r="X73">
        <v>272.39999999999998</v>
      </c>
      <c r="Y73">
        <v>47.2</v>
      </c>
      <c r="Z73">
        <v>276.2</v>
      </c>
      <c r="AA73">
        <v>53</v>
      </c>
      <c r="AB73">
        <v>6.9</v>
      </c>
      <c r="AC73">
        <v>1</v>
      </c>
      <c r="AD73">
        <v>1</v>
      </c>
      <c r="AE73">
        <v>32</v>
      </c>
      <c r="AF73">
        <v>1</v>
      </c>
      <c r="AG73">
        <v>1</v>
      </c>
      <c r="AH73" s="10">
        <f t="shared" si="44"/>
        <v>-3.8000000000000114</v>
      </c>
      <c r="AI73" s="10">
        <f t="shared" si="44"/>
        <v>-5.7999999999999972</v>
      </c>
      <c r="AJ73" s="10">
        <f t="shared" si="45"/>
        <v>14.440000000000087</v>
      </c>
      <c r="AK73" s="10">
        <f t="shared" si="45"/>
        <v>33.639999999999965</v>
      </c>
      <c r="AL73" s="10">
        <f t="shared" si="46"/>
        <v>48.080000000000055</v>
      </c>
      <c r="AM73" s="10">
        <f t="shared" si="47"/>
        <v>6.93397432934389</v>
      </c>
      <c r="AN73"/>
      <c r="AO73"/>
      <c r="AP73"/>
      <c r="AQ73"/>
      <c r="AR73"/>
      <c r="AS73">
        <v>133.768</v>
      </c>
      <c r="AT73">
        <v>24.5</v>
      </c>
      <c r="AU73">
        <v>48.8</v>
      </c>
      <c r="AV73">
        <v>-1</v>
      </c>
      <c r="AW73">
        <v>-1</v>
      </c>
      <c r="AX73">
        <v>-1</v>
      </c>
      <c r="AY73">
        <v>-1</v>
      </c>
      <c r="AZ73">
        <v>0</v>
      </c>
      <c r="BA73">
        <v>32</v>
      </c>
      <c r="BB73">
        <v>-1</v>
      </c>
      <c r="BC73">
        <v>1</v>
      </c>
      <c r="BD73" s="1">
        <f t="shared" si="48"/>
        <v>-13.700000000000003</v>
      </c>
      <c r="BE73" s="1">
        <f t="shared" si="48"/>
        <v>-19.299999999999997</v>
      </c>
      <c r="BF73" s="1">
        <f t="shared" si="49"/>
        <v>187.69000000000008</v>
      </c>
      <c r="BG73" s="1">
        <f t="shared" si="49"/>
        <v>372.4899999999999</v>
      </c>
      <c r="BH73" s="1">
        <f t="shared" si="50"/>
        <v>560.17999999999995</v>
      </c>
      <c r="BI73" s="1">
        <f t="shared" si="51"/>
        <v>23.668122020980032</v>
      </c>
      <c r="BJ73"/>
      <c r="BK73"/>
      <c r="BL73"/>
      <c r="BM73"/>
      <c r="BN73"/>
      <c r="BO73">
        <v>134.67699999999999</v>
      </c>
      <c r="BP73">
        <v>33.700000000000003</v>
      </c>
      <c r="BQ73">
        <v>61.7</v>
      </c>
      <c r="BR73">
        <v>43</v>
      </c>
      <c r="BS73">
        <v>59.7</v>
      </c>
      <c r="BT73">
        <v>9.5</v>
      </c>
      <c r="BU73">
        <v>1</v>
      </c>
      <c r="BV73">
        <v>1</v>
      </c>
      <c r="BW73">
        <v>35</v>
      </c>
      <c r="BX73">
        <v>1</v>
      </c>
      <c r="BY73">
        <v>1</v>
      </c>
      <c r="BZ73" s="10">
        <f t="shared" si="52"/>
        <v>-9.2999999999999972</v>
      </c>
      <c r="CA73" s="10">
        <f t="shared" si="52"/>
        <v>2</v>
      </c>
      <c r="CB73" s="10">
        <f t="shared" si="53"/>
        <v>86.489999999999952</v>
      </c>
      <c r="CC73" s="10">
        <f t="shared" si="53"/>
        <v>4</v>
      </c>
      <c r="CD73" s="10">
        <f t="shared" si="54"/>
        <v>90.489999999999952</v>
      </c>
      <c r="CE73" s="10">
        <f t="shared" si="55"/>
        <v>9.5126231923691762</v>
      </c>
      <c r="CK73">
        <v>127.94</v>
      </c>
      <c r="CL73">
        <v>267.89999999999998</v>
      </c>
      <c r="CM73">
        <v>56.8</v>
      </c>
      <c r="CN73">
        <v>281</v>
      </c>
      <c r="CO73">
        <v>81.3</v>
      </c>
      <c r="CP73">
        <v>27.8</v>
      </c>
      <c r="CQ73">
        <v>1</v>
      </c>
      <c r="CR73">
        <v>1</v>
      </c>
      <c r="CS73">
        <v>34</v>
      </c>
      <c r="CT73">
        <v>1</v>
      </c>
      <c r="CU73">
        <v>1</v>
      </c>
      <c r="CV73" s="1">
        <f t="shared" si="56"/>
        <v>-13.100000000000023</v>
      </c>
      <c r="CW73" s="1">
        <f t="shared" si="56"/>
        <v>-24.5</v>
      </c>
      <c r="CX73" s="1">
        <f t="shared" si="57"/>
        <v>171.61000000000058</v>
      </c>
      <c r="CY73" s="1">
        <f t="shared" si="57"/>
        <v>600.25</v>
      </c>
      <c r="CZ73" s="1">
        <f t="shared" si="58"/>
        <v>771.86000000000058</v>
      </c>
      <c r="DA73" s="1">
        <f t="shared" si="59"/>
        <v>27.782368509542174</v>
      </c>
      <c r="DB73"/>
      <c r="DC73"/>
      <c r="DD73"/>
      <c r="DE73"/>
      <c r="DF73"/>
      <c r="DG73">
        <v>137.74700000000001</v>
      </c>
      <c r="DH73">
        <v>47.5</v>
      </c>
      <c r="DI73">
        <v>55.2</v>
      </c>
      <c r="DJ73">
        <v>57</v>
      </c>
      <c r="DK73">
        <v>74.599999999999994</v>
      </c>
      <c r="DL73">
        <v>21.6</v>
      </c>
      <c r="DM73">
        <v>1</v>
      </c>
      <c r="DN73">
        <v>1</v>
      </c>
      <c r="DO73">
        <v>35</v>
      </c>
      <c r="DP73">
        <v>1</v>
      </c>
      <c r="DQ73">
        <v>1</v>
      </c>
      <c r="DR73" s="10">
        <f t="shared" si="60"/>
        <v>-9.5</v>
      </c>
      <c r="DS73" s="10">
        <f t="shared" si="60"/>
        <v>-19.399999999999991</v>
      </c>
      <c r="DT73" s="10">
        <f t="shared" si="61"/>
        <v>90.25</v>
      </c>
      <c r="DU73" s="10">
        <f t="shared" si="61"/>
        <v>376.35999999999967</v>
      </c>
      <c r="DV73" s="10">
        <f t="shared" si="62"/>
        <v>466.60999999999967</v>
      </c>
      <c r="DW73" s="10">
        <f t="shared" si="63"/>
        <v>21.601157376399989</v>
      </c>
      <c r="DX73"/>
      <c r="DY73"/>
      <c r="DZ73"/>
      <c r="EA73"/>
      <c r="EB73"/>
      <c r="EC73" s="1">
        <v>136.011</v>
      </c>
      <c r="ED73" s="1">
        <v>47.5</v>
      </c>
      <c r="EE73" s="1">
        <v>68.099999999999994</v>
      </c>
      <c r="EF73" s="1">
        <v>47.5</v>
      </c>
      <c r="EG73" s="1">
        <v>100.4</v>
      </c>
      <c r="EH73" s="1">
        <v>32.299999999999997</v>
      </c>
      <c r="EI73" s="1">
        <v>1</v>
      </c>
      <c r="EJ73" s="1">
        <v>1</v>
      </c>
      <c r="EK73" s="1">
        <v>35</v>
      </c>
      <c r="EL73" s="1">
        <v>1</v>
      </c>
      <c r="EM73" s="1">
        <v>1</v>
      </c>
      <c r="EN73" s="1">
        <f t="shared" si="64"/>
        <v>0</v>
      </c>
      <c r="EO73" s="1">
        <f t="shared" si="64"/>
        <v>-32.300000000000011</v>
      </c>
      <c r="EP73" s="1">
        <f t="shared" si="65"/>
        <v>0</v>
      </c>
      <c r="EQ73" s="1">
        <f t="shared" si="65"/>
        <v>1043.2900000000006</v>
      </c>
      <c r="ER73" s="1">
        <f t="shared" si="66"/>
        <v>1043.2900000000006</v>
      </c>
      <c r="ES73" s="1">
        <f t="shared" si="67"/>
        <v>32.300000000000011</v>
      </c>
      <c r="ET73"/>
      <c r="EU73"/>
      <c r="EV73"/>
      <c r="EW73"/>
      <c r="EX73"/>
      <c r="FJ73" s="10">
        <f t="shared" si="68"/>
        <v>0</v>
      </c>
      <c r="FK73" s="10">
        <f t="shared" si="68"/>
        <v>0</v>
      </c>
      <c r="FL73" s="10">
        <f t="shared" si="69"/>
        <v>0</v>
      </c>
      <c r="FM73" s="10">
        <f t="shared" si="69"/>
        <v>0</v>
      </c>
      <c r="FN73" s="10">
        <f t="shared" si="70"/>
        <v>0</v>
      </c>
      <c r="FO73" s="10">
        <f t="shared" si="71"/>
        <v>0</v>
      </c>
      <c r="FP73"/>
      <c r="FQ73"/>
      <c r="FR73"/>
      <c r="FS73"/>
      <c r="FT73"/>
    </row>
    <row r="74" spans="1:176" x14ac:dyDescent="0.35">
      <c r="A74">
        <v>136.398</v>
      </c>
      <c r="B74">
        <v>265.3</v>
      </c>
      <c r="C74">
        <v>37.200000000000003</v>
      </c>
      <c r="D74">
        <v>279.10000000000002</v>
      </c>
      <c r="E74">
        <v>79.5</v>
      </c>
      <c r="F74">
        <v>44.5</v>
      </c>
      <c r="G74">
        <v>1</v>
      </c>
      <c r="H74">
        <v>1</v>
      </c>
      <c r="I74">
        <v>32</v>
      </c>
      <c r="J74">
        <v>1</v>
      </c>
      <c r="K74">
        <v>1</v>
      </c>
      <c r="L74" s="26">
        <f t="shared" si="40"/>
        <v>-13.800000000000011</v>
      </c>
      <c r="M74" s="26">
        <f t="shared" si="40"/>
        <v>-42.3</v>
      </c>
      <c r="N74" s="26">
        <f t="shared" si="41"/>
        <v>190.44000000000031</v>
      </c>
      <c r="O74" s="26">
        <f t="shared" si="41"/>
        <v>1789.2899999999997</v>
      </c>
      <c r="P74" s="26">
        <f t="shared" si="42"/>
        <v>1979.73</v>
      </c>
      <c r="Q74" s="26">
        <f t="shared" si="43"/>
        <v>44.494156919757451</v>
      </c>
      <c r="W74">
        <v>125.526</v>
      </c>
      <c r="X74">
        <v>244.9</v>
      </c>
      <c r="Y74">
        <v>37.200000000000003</v>
      </c>
      <c r="Z74">
        <v>-1</v>
      </c>
      <c r="AA74">
        <v>-1</v>
      </c>
      <c r="AB74">
        <v>-1</v>
      </c>
      <c r="AC74">
        <v>-1</v>
      </c>
      <c r="AD74">
        <v>0</v>
      </c>
      <c r="AE74">
        <v>32</v>
      </c>
      <c r="AF74">
        <v>-1</v>
      </c>
      <c r="AG74">
        <v>1</v>
      </c>
      <c r="AH74" s="10">
        <f t="shared" si="44"/>
        <v>-27.499999999999972</v>
      </c>
      <c r="AI74" s="10">
        <f t="shared" si="44"/>
        <v>-10</v>
      </c>
      <c r="AJ74" s="10">
        <f t="shared" si="45"/>
        <v>756.24999999999841</v>
      </c>
      <c r="AK74" s="10">
        <f t="shared" si="45"/>
        <v>100</v>
      </c>
      <c r="AL74" s="10">
        <f t="shared" si="46"/>
        <v>856.24999999999841</v>
      </c>
      <c r="AM74" s="10">
        <f t="shared" si="47"/>
        <v>29.261749776799036</v>
      </c>
      <c r="AN74"/>
      <c r="AO74"/>
      <c r="AP74"/>
      <c r="AQ74"/>
      <c r="AR74"/>
      <c r="AS74">
        <v>134.16</v>
      </c>
      <c r="AT74">
        <v>33.700000000000003</v>
      </c>
      <c r="AU74">
        <v>57</v>
      </c>
      <c r="AV74">
        <v>24.5</v>
      </c>
      <c r="AW74">
        <v>48.8</v>
      </c>
      <c r="AX74">
        <v>12.4</v>
      </c>
      <c r="AY74">
        <v>1</v>
      </c>
      <c r="AZ74">
        <v>1</v>
      </c>
      <c r="BA74">
        <v>33</v>
      </c>
      <c r="BB74">
        <v>1</v>
      </c>
      <c r="BC74">
        <v>1</v>
      </c>
      <c r="BD74" s="1">
        <f t="shared" si="48"/>
        <v>9.2000000000000028</v>
      </c>
      <c r="BE74" s="1">
        <f t="shared" si="48"/>
        <v>8.2000000000000028</v>
      </c>
      <c r="BF74" s="1">
        <f t="shared" si="49"/>
        <v>84.640000000000057</v>
      </c>
      <c r="BG74" s="1">
        <f t="shared" si="49"/>
        <v>67.240000000000052</v>
      </c>
      <c r="BH74" s="1">
        <f t="shared" si="50"/>
        <v>151.88000000000011</v>
      </c>
      <c r="BI74" s="1">
        <f t="shared" si="51"/>
        <v>12.323960402403122</v>
      </c>
      <c r="BJ74"/>
      <c r="BK74"/>
      <c r="BL74"/>
      <c r="BM74"/>
      <c r="BN74"/>
      <c r="BO74">
        <v>138.31700000000001</v>
      </c>
      <c r="BP74">
        <v>43</v>
      </c>
      <c r="BQ74">
        <v>73.3</v>
      </c>
      <c r="BR74">
        <v>-1</v>
      </c>
      <c r="BS74">
        <v>-1</v>
      </c>
      <c r="BT74">
        <v>-1</v>
      </c>
      <c r="BU74">
        <v>-1</v>
      </c>
      <c r="BV74">
        <v>0</v>
      </c>
      <c r="BW74">
        <v>35</v>
      </c>
      <c r="BX74">
        <v>-1</v>
      </c>
      <c r="BY74">
        <v>1</v>
      </c>
      <c r="BZ74" s="10">
        <f t="shared" si="52"/>
        <v>9.2999999999999972</v>
      </c>
      <c r="CA74" s="10">
        <f t="shared" si="52"/>
        <v>11.599999999999994</v>
      </c>
      <c r="CB74" s="10">
        <f t="shared" si="53"/>
        <v>86.489999999999952</v>
      </c>
      <c r="CC74" s="10">
        <f t="shared" si="53"/>
        <v>134.55999999999986</v>
      </c>
      <c r="CD74" s="10">
        <f t="shared" si="54"/>
        <v>221.04999999999981</v>
      </c>
      <c r="CE74" s="10">
        <f t="shared" si="55"/>
        <v>14.867750334196488</v>
      </c>
      <c r="CK74">
        <v>130.37200000000001</v>
      </c>
      <c r="CL74">
        <v>276.89999999999998</v>
      </c>
      <c r="CM74">
        <v>76.099999999999994</v>
      </c>
      <c r="CN74">
        <v>-1</v>
      </c>
      <c r="CO74">
        <v>-1</v>
      </c>
      <c r="CP74">
        <v>-1</v>
      </c>
      <c r="CQ74">
        <v>-1</v>
      </c>
      <c r="CR74">
        <v>0</v>
      </c>
      <c r="CS74">
        <v>34</v>
      </c>
      <c r="CT74">
        <v>-1</v>
      </c>
      <c r="CU74">
        <v>1</v>
      </c>
      <c r="CV74" s="1">
        <f t="shared" si="56"/>
        <v>9</v>
      </c>
      <c r="CW74" s="1">
        <f t="shared" si="56"/>
        <v>19.299999999999997</v>
      </c>
      <c r="CX74" s="1">
        <f t="shared" si="57"/>
        <v>81</v>
      </c>
      <c r="CY74" s="1">
        <f t="shared" si="57"/>
        <v>372.4899999999999</v>
      </c>
      <c r="CZ74" s="1">
        <f t="shared" si="58"/>
        <v>453.4899999999999</v>
      </c>
      <c r="DA74" s="1">
        <f t="shared" si="59"/>
        <v>21.29530464679949</v>
      </c>
      <c r="DB74"/>
      <c r="DC74"/>
      <c r="DD74"/>
      <c r="DE74"/>
      <c r="DF74"/>
      <c r="DG74">
        <v>140.96299999999999</v>
      </c>
      <c r="DH74">
        <v>43</v>
      </c>
      <c r="DI74">
        <v>86.4</v>
      </c>
      <c r="DJ74">
        <v>-1</v>
      </c>
      <c r="DK74">
        <v>-1</v>
      </c>
      <c r="DL74">
        <v>-1</v>
      </c>
      <c r="DM74">
        <v>-1</v>
      </c>
      <c r="DN74">
        <v>0</v>
      </c>
      <c r="DO74">
        <v>35</v>
      </c>
      <c r="DP74">
        <v>-1</v>
      </c>
      <c r="DQ74">
        <v>1</v>
      </c>
      <c r="DR74" s="10">
        <f t="shared" si="60"/>
        <v>-4.5</v>
      </c>
      <c r="DS74" s="10">
        <f t="shared" si="60"/>
        <v>31.200000000000003</v>
      </c>
      <c r="DT74" s="10">
        <f t="shared" si="61"/>
        <v>20.25</v>
      </c>
      <c r="DU74" s="10">
        <f t="shared" si="61"/>
        <v>973.44000000000017</v>
      </c>
      <c r="DV74" s="10">
        <f t="shared" si="62"/>
        <v>993.69000000000017</v>
      </c>
      <c r="DW74" s="10">
        <f t="shared" si="63"/>
        <v>31.522848856028229</v>
      </c>
      <c r="DX74"/>
      <c r="DY74"/>
      <c r="DZ74"/>
      <c r="EA74"/>
      <c r="EB74"/>
      <c r="EC74" s="1">
        <v>140.47499999999999</v>
      </c>
      <c r="ED74" s="1">
        <v>75.099999999999994</v>
      </c>
      <c r="EE74" s="1">
        <v>46.5</v>
      </c>
      <c r="EF74" s="1">
        <v>-1</v>
      </c>
      <c r="EG74" s="1">
        <v>-1</v>
      </c>
      <c r="EH74" s="1">
        <v>-1</v>
      </c>
      <c r="EI74" s="1">
        <v>-1</v>
      </c>
      <c r="EJ74" s="1">
        <v>0</v>
      </c>
      <c r="EK74" s="1">
        <v>35</v>
      </c>
      <c r="EL74" s="1">
        <v>-1</v>
      </c>
      <c r="EM74" s="1">
        <v>1</v>
      </c>
      <c r="EN74" s="1">
        <f t="shared" si="64"/>
        <v>27.599999999999994</v>
      </c>
      <c r="EO74" s="1">
        <f t="shared" si="64"/>
        <v>-21.599999999999994</v>
      </c>
      <c r="EP74" s="1">
        <f t="shared" si="65"/>
        <v>761.75999999999965</v>
      </c>
      <c r="EQ74" s="1">
        <f t="shared" si="65"/>
        <v>466.55999999999977</v>
      </c>
      <c r="ER74" s="1">
        <f t="shared" si="66"/>
        <v>1228.3199999999995</v>
      </c>
      <c r="ES74" s="1">
        <f t="shared" si="67"/>
        <v>35.047396479624553</v>
      </c>
      <c r="ET74"/>
      <c r="EU74"/>
      <c r="EV74"/>
      <c r="EW74"/>
      <c r="EX74"/>
      <c r="FJ74" s="10">
        <f t="shared" si="68"/>
        <v>0</v>
      </c>
      <c r="FK74" s="10">
        <f t="shared" si="68"/>
        <v>0</v>
      </c>
      <c r="FL74" s="10">
        <f t="shared" si="69"/>
        <v>0</v>
      </c>
      <c r="FM74" s="10">
        <f t="shared" si="69"/>
        <v>0</v>
      </c>
      <c r="FN74" s="10">
        <f t="shared" si="70"/>
        <v>0</v>
      </c>
      <c r="FO74" s="10">
        <f t="shared" si="71"/>
        <v>0</v>
      </c>
      <c r="FP74"/>
      <c r="FQ74"/>
      <c r="FR74"/>
      <c r="FS74"/>
      <c r="FT74"/>
    </row>
    <row r="75" spans="1:176" x14ac:dyDescent="0.35">
      <c r="A75">
        <v>139.76599999999999</v>
      </c>
      <c r="B75">
        <v>260.8</v>
      </c>
      <c r="C75">
        <v>44.5</v>
      </c>
      <c r="D75">
        <v>-1</v>
      </c>
      <c r="E75">
        <v>-1</v>
      </c>
      <c r="F75">
        <v>-1</v>
      </c>
      <c r="G75">
        <v>-1</v>
      </c>
      <c r="H75">
        <v>0</v>
      </c>
      <c r="I75">
        <v>32</v>
      </c>
      <c r="J75">
        <v>-1</v>
      </c>
      <c r="K75">
        <v>1</v>
      </c>
      <c r="L75" s="26">
        <f t="shared" si="40"/>
        <v>-4.5</v>
      </c>
      <c r="M75" s="26">
        <f t="shared" si="40"/>
        <v>7.2999999999999972</v>
      </c>
      <c r="N75" s="26">
        <f t="shared" si="41"/>
        <v>20.25</v>
      </c>
      <c r="O75" s="26">
        <f t="shared" si="41"/>
        <v>53.289999999999957</v>
      </c>
      <c r="P75" s="26">
        <f t="shared" si="42"/>
        <v>73.539999999999964</v>
      </c>
      <c r="Q75" s="26">
        <f t="shared" si="43"/>
        <v>8.5755466298073362</v>
      </c>
      <c r="W75">
        <v>126.35</v>
      </c>
      <c r="X75">
        <v>267.89999999999998</v>
      </c>
      <c r="Y75">
        <v>31.4</v>
      </c>
      <c r="Z75">
        <v>244.9</v>
      </c>
      <c r="AA75">
        <v>37.200000000000003</v>
      </c>
      <c r="AB75">
        <v>23.8</v>
      </c>
      <c r="AC75">
        <v>1</v>
      </c>
      <c r="AD75">
        <v>1</v>
      </c>
      <c r="AE75">
        <v>33</v>
      </c>
      <c r="AF75">
        <v>1</v>
      </c>
      <c r="AG75">
        <v>1</v>
      </c>
      <c r="AH75" s="10">
        <f t="shared" si="44"/>
        <v>22.999999999999972</v>
      </c>
      <c r="AI75" s="10">
        <f t="shared" si="44"/>
        <v>-5.8000000000000043</v>
      </c>
      <c r="AJ75" s="10">
        <f t="shared" si="45"/>
        <v>528.99999999999864</v>
      </c>
      <c r="AK75" s="10">
        <f t="shared" si="45"/>
        <v>33.64000000000005</v>
      </c>
      <c r="AL75" s="10">
        <f t="shared" si="46"/>
        <v>562.63999999999874</v>
      </c>
      <c r="AM75" s="10">
        <f t="shared" si="47"/>
        <v>23.720033726788813</v>
      </c>
      <c r="AN75"/>
      <c r="AO75"/>
      <c r="AP75"/>
      <c r="AQ75"/>
      <c r="AR75"/>
      <c r="AS75">
        <v>137.03200000000001</v>
      </c>
      <c r="AT75">
        <v>29.2</v>
      </c>
      <c r="AU75">
        <v>86.8</v>
      </c>
      <c r="AV75">
        <v>-1</v>
      </c>
      <c r="AW75">
        <v>-1</v>
      </c>
      <c r="AX75">
        <v>-1</v>
      </c>
      <c r="AY75">
        <v>-1</v>
      </c>
      <c r="AZ75">
        <v>0</v>
      </c>
      <c r="BA75">
        <v>33</v>
      </c>
      <c r="BB75">
        <v>-1</v>
      </c>
      <c r="BC75">
        <v>1</v>
      </c>
      <c r="BD75" s="1">
        <f t="shared" si="48"/>
        <v>-4.5000000000000036</v>
      </c>
      <c r="BE75" s="1">
        <f t="shared" si="48"/>
        <v>29.799999999999997</v>
      </c>
      <c r="BF75" s="1">
        <f t="shared" si="49"/>
        <v>20.250000000000032</v>
      </c>
      <c r="BG75" s="1">
        <f t="shared" si="49"/>
        <v>888.03999999999985</v>
      </c>
      <c r="BH75" s="1">
        <f t="shared" si="50"/>
        <v>908.28999999999985</v>
      </c>
      <c r="BI75" s="1">
        <f t="shared" si="51"/>
        <v>30.137849956491586</v>
      </c>
      <c r="BJ75"/>
      <c r="BK75"/>
      <c r="BL75"/>
      <c r="BM75"/>
      <c r="BN75"/>
      <c r="BO75">
        <v>138.917</v>
      </c>
      <c r="BP75">
        <v>24.5</v>
      </c>
      <c r="BQ75">
        <v>61.7</v>
      </c>
      <c r="BR75">
        <v>43</v>
      </c>
      <c r="BS75">
        <v>73.3</v>
      </c>
      <c r="BT75">
        <v>21.8</v>
      </c>
      <c r="BU75">
        <v>1</v>
      </c>
      <c r="BV75">
        <v>1</v>
      </c>
      <c r="BW75">
        <v>36</v>
      </c>
      <c r="BX75">
        <v>1</v>
      </c>
      <c r="BY75">
        <v>1</v>
      </c>
      <c r="BZ75" s="10">
        <f t="shared" si="52"/>
        <v>-18.5</v>
      </c>
      <c r="CA75" s="10">
        <f t="shared" si="52"/>
        <v>-11.599999999999994</v>
      </c>
      <c r="CB75" s="10">
        <f t="shared" si="53"/>
        <v>342.25</v>
      </c>
      <c r="CC75" s="10">
        <f t="shared" si="53"/>
        <v>134.55999999999986</v>
      </c>
      <c r="CD75" s="10">
        <f t="shared" si="54"/>
        <v>476.80999999999983</v>
      </c>
      <c r="CE75" s="10">
        <f t="shared" si="55"/>
        <v>21.835979483412231</v>
      </c>
      <c r="CK75">
        <v>130.79599999999999</v>
      </c>
      <c r="CL75">
        <v>259.39999999999998</v>
      </c>
      <c r="CM75">
        <v>42.1</v>
      </c>
      <c r="CN75">
        <v>276.89999999999998</v>
      </c>
      <c r="CO75">
        <v>76.099999999999994</v>
      </c>
      <c r="CP75">
        <v>38.299999999999997</v>
      </c>
      <c r="CQ75">
        <v>1</v>
      </c>
      <c r="CR75">
        <v>1</v>
      </c>
      <c r="CS75">
        <v>35</v>
      </c>
      <c r="CT75">
        <v>1</v>
      </c>
      <c r="CU75">
        <v>1</v>
      </c>
      <c r="CV75" s="1">
        <f t="shared" si="56"/>
        <v>-17.5</v>
      </c>
      <c r="CW75" s="1">
        <f t="shared" si="56"/>
        <v>-33.999999999999993</v>
      </c>
      <c r="CX75" s="1">
        <f t="shared" si="57"/>
        <v>306.25</v>
      </c>
      <c r="CY75" s="1">
        <f t="shared" si="57"/>
        <v>1155.9999999999995</v>
      </c>
      <c r="CZ75" s="1">
        <f t="shared" si="58"/>
        <v>1462.2499999999995</v>
      </c>
      <c r="DA75" s="1">
        <f t="shared" si="59"/>
        <v>38.239377609997781</v>
      </c>
      <c r="DB75"/>
      <c r="DC75"/>
      <c r="DD75"/>
      <c r="DE75"/>
      <c r="DF75"/>
      <c r="DG75">
        <v>141.95500000000001</v>
      </c>
      <c r="DH75">
        <v>47.5</v>
      </c>
      <c r="DI75">
        <v>68.099999999999994</v>
      </c>
      <c r="DJ75">
        <v>43</v>
      </c>
      <c r="DK75">
        <v>86.4</v>
      </c>
      <c r="DL75">
        <v>18.8</v>
      </c>
      <c r="DM75">
        <v>1</v>
      </c>
      <c r="DN75">
        <v>1</v>
      </c>
      <c r="DO75">
        <v>36</v>
      </c>
      <c r="DP75">
        <v>1</v>
      </c>
      <c r="DQ75">
        <v>1</v>
      </c>
      <c r="DR75" s="10">
        <f t="shared" si="60"/>
        <v>4.5</v>
      </c>
      <c r="DS75" s="10">
        <f t="shared" si="60"/>
        <v>-18.300000000000011</v>
      </c>
      <c r="DT75" s="10">
        <f t="shared" si="61"/>
        <v>20.25</v>
      </c>
      <c r="DU75" s="10">
        <f t="shared" si="61"/>
        <v>334.89000000000044</v>
      </c>
      <c r="DV75" s="10">
        <f t="shared" si="62"/>
        <v>355.14000000000044</v>
      </c>
      <c r="DW75" s="10">
        <f t="shared" si="63"/>
        <v>18.845158529447303</v>
      </c>
      <c r="DX75"/>
      <c r="DY75"/>
      <c r="DZ75"/>
      <c r="EA75"/>
      <c r="EB75"/>
      <c r="EC75" s="1">
        <v>141.107</v>
      </c>
      <c r="ED75" s="1">
        <v>50.1</v>
      </c>
      <c r="EE75" s="1">
        <v>63.9</v>
      </c>
      <c r="EF75" s="1">
        <v>75.099999999999994</v>
      </c>
      <c r="EG75" s="1">
        <v>46.5</v>
      </c>
      <c r="EH75" s="1">
        <v>30.4</v>
      </c>
      <c r="EI75" s="1">
        <v>1</v>
      </c>
      <c r="EJ75" s="1">
        <v>1</v>
      </c>
      <c r="EK75" s="1">
        <v>36</v>
      </c>
      <c r="EL75" s="1">
        <v>1</v>
      </c>
      <c r="EM75" s="1">
        <v>1</v>
      </c>
      <c r="EN75" s="1">
        <f t="shared" si="64"/>
        <v>-24.999999999999993</v>
      </c>
      <c r="EO75" s="1">
        <f t="shared" si="64"/>
        <v>17.399999999999999</v>
      </c>
      <c r="EP75" s="1">
        <f t="shared" si="65"/>
        <v>624.99999999999966</v>
      </c>
      <c r="EQ75" s="1">
        <f t="shared" si="65"/>
        <v>302.75999999999993</v>
      </c>
      <c r="ER75" s="1">
        <f t="shared" si="66"/>
        <v>927.75999999999954</v>
      </c>
      <c r="ES75" s="1">
        <f t="shared" si="67"/>
        <v>30.459152975747692</v>
      </c>
      <c r="ET75"/>
      <c r="EU75"/>
      <c r="EV75"/>
      <c r="EW75"/>
      <c r="EX75"/>
      <c r="FJ75" s="10">
        <f t="shared" si="68"/>
        <v>0</v>
      </c>
      <c r="FK75" s="10">
        <f t="shared" si="68"/>
        <v>0</v>
      </c>
      <c r="FL75" s="10">
        <f t="shared" si="69"/>
        <v>0</v>
      </c>
      <c r="FM75" s="10">
        <f t="shared" si="69"/>
        <v>0</v>
      </c>
      <c r="FN75" s="10">
        <f t="shared" si="70"/>
        <v>0</v>
      </c>
      <c r="FO75" s="10">
        <f t="shared" si="71"/>
        <v>0</v>
      </c>
      <c r="FP75"/>
      <c r="FQ75"/>
      <c r="FR75"/>
      <c r="FS75"/>
      <c r="FT75"/>
    </row>
    <row r="76" spans="1:176" x14ac:dyDescent="0.35">
      <c r="A76">
        <v>140.87799999999999</v>
      </c>
      <c r="B76">
        <v>245.8</v>
      </c>
      <c r="C76">
        <v>36.700000000000003</v>
      </c>
      <c r="D76">
        <v>260.8</v>
      </c>
      <c r="E76">
        <v>44.5</v>
      </c>
      <c r="F76">
        <v>16.899999999999999</v>
      </c>
      <c r="G76">
        <v>1</v>
      </c>
      <c r="H76">
        <v>1</v>
      </c>
      <c r="I76">
        <v>33</v>
      </c>
      <c r="J76">
        <v>1</v>
      </c>
      <c r="K76">
        <v>1</v>
      </c>
      <c r="L76" s="26">
        <f t="shared" si="40"/>
        <v>-15</v>
      </c>
      <c r="M76" s="26">
        <f t="shared" si="40"/>
        <v>-7.7999999999999972</v>
      </c>
      <c r="N76" s="26">
        <f t="shared" si="41"/>
        <v>225</v>
      </c>
      <c r="O76" s="26">
        <f t="shared" si="41"/>
        <v>60.839999999999954</v>
      </c>
      <c r="P76" s="26">
        <f t="shared" si="42"/>
        <v>285.83999999999997</v>
      </c>
      <c r="Q76" s="26">
        <f t="shared" si="43"/>
        <v>16.906803364326443</v>
      </c>
      <c r="W76">
        <v>129.02199999999999</v>
      </c>
      <c r="X76">
        <v>276</v>
      </c>
      <c r="Y76">
        <v>57.2</v>
      </c>
      <c r="Z76">
        <v>-1</v>
      </c>
      <c r="AA76">
        <v>-1</v>
      </c>
      <c r="AB76">
        <v>-1</v>
      </c>
      <c r="AC76">
        <v>-1</v>
      </c>
      <c r="AD76">
        <v>0</v>
      </c>
      <c r="AE76">
        <v>33</v>
      </c>
      <c r="AF76">
        <v>-1</v>
      </c>
      <c r="AG76">
        <v>1</v>
      </c>
      <c r="AH76" s="10">
        <f t="shared" si="44"/>
        <v>8.1000000000000227</v>
      </c>
      <c r="AI76" s="10">
        <f t="shared" si="44"/>
        <v>25.800000000000004</v>
      </c>
      <c r="AJ76" s="10">
        <f t="shared" si="45"/>
        <v>65.610000000000369</v>
      </c>
      <c r="AK76" s="10">
        <f t="shared" si="45"/>
        <v>665.64000000000021</v>
      </c>
      <c r="AL76" s="10">
        <f t="shared" si="46"/>
        <v>731.25000000000057</v>
      </c>
      <c r="AM76" s="10">
        <f t="shared" si="47"/>
        <v>27.04163456597993</v>
      </c>
      <c r="AN76"/>
      <c r="AO76"/>
      <c r="AP76"/>
      <c r="AQ76"/>
      <c r="AR76"/>
      <c r="AS76">
        <v>137.976</v>
      </c>
      <c r="AT76">
        <v>33.700000000000003</v>
      </c>
      <c r="AU76">
        <v>55.9</v>
      </c>
      <c r="AV76">
        <v>29.2</v>
      </c>
      <c r="AW76">
        <v>86.8</v>
      </c>
      <c r="AX76">
        <v>31.3</v>
      </c>
      <c r="AY76">
        <v>1</v>
      </c>
      <c r="AZ76">
        <v>1</v>
      </c>
      <c r="BA76">
        <v>34</v>
      </c>
      <c r="BB76">
        <v>1</v>
      </c>
      <c r="BC76">
        <v>1</v>
      </c>
      <c r="BD76" s="1">
        <f t="shared" si="48"/>
        <v>4.5000000000000036</v>
      </c>
      <c r="BE76" s="1">
        <f t="shared" si="48"/>
        <v>-30.9</v>
      </c>
      <c r="BF76" s="1">
        <f t="shared" si="49"/>
        <v>20.250000000000032</v>
      </c>
      <c r="BG76" s="1">
        <f t="shared" si="49"/>
        <v>954.81</v>
      </c>
      <c r="BH76" s="1">
        <f t="shared" si="50"/>
        <v>975.06</v>
      </c>
      <c r="BI76" s="1">
        <f t="shared" si="51"/>
        <v>31.225950746134217</v>
      </c>
      <c r="BJ76"/>
      <c r="BK76"/>
      <c r="BL76"/>
      <c r="BM76"/>
      <c r="BN76"/>
      <c r="BO76">
        <v>141.62100000000001</v>
      </c>
      <c r="BP76">
        <v>24.5</v>
      </c>
      <c r="BQ76">
        <v>65.7</v>
      </c>
      <c r="BR76">
        <v>-1</v>
      </c>
      <c r="BS76">
        <v>-1</v>
      </c>
      <c r="BT76">
        <v>-1</v>
      </c>
      <c r="BU76">
        <v>-1</v>
      </c>
      <c r="BV76">
        <v>0</v>
      </c>
      <c r="BW76">
        <v>36</v>
      </c>
      <c r="BX76">
        <v>-1</v>
      </c>
      <c r="BY76">
        <v>1</v>
      </c>
      <c r="BZ76" s="10">
        <f t="shared" si="52"/>
        <v>0</v>
      </c>
      <c r="CA76" s="10">
        <f t="shared" si="52"/>
        <v>4</v>
      </c>
      <c r="CB76" s="10">
        <f t="shared" si="53"/>
        <v>0</v>
      </c>
      <c r="CC76" s="10">
        <f t="shared" si="53"/>
        <v>16</v>
      </c>
      <c r="CD76" s="10">
        <f t="shared" si="54"/>
        <v>16</v>
      </c>
      <c r="CE76" s="10">
        <f t="shared" si="55"/>
        <v>4</v>
      </c>
      <c r="CK76">
        <v>133.43600000000001</v>
      </c>
      <c r="CL76">
        <v>281.39999999999998</v>
      </c>
      <c r="CM76">
        <v>63.9</v>
      </c>
      <c r="CN76">
        <v>-1</v>
      </c>
      <c r="CO76">
        <v>-1</v>
      </c>
      <c r="CP76">
        <v>-1</v>
      </c>
      <c r="CQ76">
        <v>-1</v>
      </c>
      <c r="CR76">
        <v>0</v>
      </c>
      <c r="CS76">
        <v>35</v>
      </c>
      <c r="CT76">
        <v>-1</v>
      </c>
      <c r="CU76">
        <v>1</v>
      </c>
      <c r="CV76" s="1">
        <f t="shared" si="56"/>
        <v>22</v>
      </c>
      <c r="CW76" s="1">
        <f t="shared" si="56"/>
        <v>21.799999999999997</v>
      </c>
      <c r="CX76" s="1">
        <f t="shared" si="57"/>
        <v>484</v>
      </c>
      <c r="CY76" s="1">
        <f t="shared" si="57"/>
        <v>475.2399999999999</v>
      </c>
      <c r="CZ76" s="1">
        <f t="shared" si="58"/>
        <v>959.2399999999999</v>
      </c>
      <c r="DA76" s="1">
        <f t="shared" si="59"/>
        <v>30.971599894096524</v>
      </c>
      <c r="DB76"/>
      <c r="DC76"/>
      <c r="DD76"/>
      <c r="DE76"/>
      <c r="DF76"/>
      <c r="DG76">
        <v>144.33099999999999</v>
      </c>
      <c r="DH76">
        <v>52.3</v>
      </c>
      <c r="DI76">
        <v>83.3</v>
      </c>
      <c r="DJ76">
        <v>-1</v>
      </c>
      <c r="DK76">
        <v>-1</v>
      </c>
      <c r="DL76">
        <v>-1</v>
      </c>
      <c r="DM76">
        <v>-1</v>
      </c>
      <c r="DN76">
        <v>0</v>
      </c>
      <c r="DO76">
        <v>36</v>
      </c>
      <c r="DP76">
        <v>-1</v>
      </c>
      <c r="DQ76">
        <v>1</v>
      </c>
      <c r="DR76" s="10">
        <f t="shared" si="60"/>
        <v>4.7999999999999972</v>
      </c>
      <c r="DS76" s="10">
        <f t="shared" si="60"/>
        <v>15.200000000000003</v>
      </c>
      <c r="DT76" s="10">
        <f t="shared" si="61"/>
        <v>23.039999999999974</v>
      </c>
      <c r="DU76" s="10">
        <f t="shared" si="61"/>
        <v>231.04000000000008</v>
      </c>
      <c r="DV76" s="10">
        <f t="shared" si="62"/>
        <v>254.08000000000004</v>
      </c>
      <c r="DW76" s="10">
        <f t="shared" si="63"/>
        <v>15.939887076137021</v>
      </c>
      <c r="DX76"/>
      <c r="DY76"/>
      <c r="DZ76"/>
      <c r="EA76"/>
      <c r="EB76"/>
      <c r="EC76" s="1">
        <v>143.84299999999999</v>
      </c>
      <c r="ED76" s="1">
        <v>38.200000000000003</v>
      </c>
      <c r="EE76" s="1">
        <v>53.7</v>
      </c>
      <c r="EF76" s="1">
        <v>-1</v>
      </c>
      <c r="EG76" s="1">
        <v>-1</v>
      </c>
      <c r="EH76" s="1">
        <v>-1</v>
      </c>
      <c r="EI76" s="1">
        <v>-1</v>
      </c>
      <c r="EJ76" s="1">
        <v>0</v>
      </c>
      <c r="EK76" s="1">
        <v>36</v>
      </c>
      <c r="EL76" s="1">
        <v>-1</v>
      </c>
      <c r="EM76" s="1">
        <v>1</v>
      </c>
      <c r="EN76" s="1">
        <f t="shared" si="64"/>
        <v>-11.899999999999999</v>
      </c>
      <c r="EO76" s="1">
        <f t="shared" si="64"/>
        <v>-10.199999999999996</v>
      </c>
      <c r="EP76" s="1">
        <f t="shared" si="65"/>
        <v>141.60999999999996</v>
      </c>
      <c r="EQ76" s="1">
        <f t="shared" si="65"/>
        <v>104.03999999999991</v>
      </c>
      <c r="ER76" s="1">
        <f t="shared" si="66"/>
        <v>245.64999999999986</v>
      </c>
      <c r="ES76" s="1">
        <f t="shared" si="67"/>
        <v>15.673225577397904</v>
      </c>
      <c r="ET76"/>
      <c r="EU76"/>
      <c r="EV76"/>
      <c r="EW76"/>
      <c r="EX76"/>
      <c r="FJ76" s="10">
        <f t="shared" si="68"/>
        <v>0</v>
      </c>
      <c r="FK76" s="10">
        <f t="shared" si="68"/>
        <v>0</v>
      </c>
      <c r="FL76" s="10">
        <f t="shared" si="69"/>
        <v>0</v>
      </c>
      <c r="FM76" s="10">
        <f t="shared" si="69"/>
        <v>0</v>
      </c>
      <c r="FN76" s="10">
        <f t="shared" si="70"/>
        <v>0</v>
      </c>
      <c r="FO76" s="10">
        <f t="shared" si="71"/>
        <v>0</v>
      </c>
      <c r="FP76"/>
      <c r="FQ76"/>
      <c r="FR76"/>
      <c r="FS76"/>
      <c r="FT76"/>
    </row>
    <row r="77" spans="1:176" x14ac:dyDescent="0.35">
      <c r="A77">
        <v>144.214</v>
      </c>
      <c r="B77">
        <v>271.2</v>
      </c>
      <c r="C77">
        <v>56.3</v>
      </c>
      <c r="D77">
        <v>-1</v>
      </c>
      <c r="E77">
        <v>-1</v>
      </c>
      <c r="F77">
        <v>-1</v>
      </c>
      <c r="G77">
        <v>-1</v>
      </c>
      <c r="H77">
        <v>0</v>
      </c>
      <c r="I77">
        <v>33</v>
      </c>
      <c r="J77">
        <v>-1</v>
      </c>
      <c r="K77">
        <v>1</v>
      </c>
      <c r="L77" s="26">
        <f t="shared" si="40"/>
        <v>25.399999999999977</v>
      </c>
      <c r="M77" s="26">
        <f t="shared" si="40"/>
        <v>19.599999999999994</v>
      </c>
      <c r="N77" s="26">
        <f t="shared" si="41"/>
        <v>645.15999999999883</v>
      </c>
      <c r="O77" s="26">
        <f t="shared" si="41"/>
        <v>384.1599999999998</v>
      </c>
      <c r="P77" s="26">
        <f t="shared" si="42"/>
        <v>1029.3199999999986</v>
      </c>
      <c r="Q77" s="26">
        <f t="shared" si="43"/>
        <v>32.083017314460911</v>
      </c>
      <c r="W77">
        <v>130.19800000000001</v>
      </c>
      <c r="X77">
        <v>266.5</v>
      </c>
      <c r="Y77">
        <v>69.5</v>
      </c>
      <c r="Z77">
        <v>276</v>
      </c>
      <c r="AA77">
        <v>57.2</v>
      </c>
      <c r="AB77">
        <v>15.5</v>
      </c>
      <c r="AC77">
        <v>1</v>
      </c>
      <c r="AD77">
        <v>1</v>
      </c>
      <c r="AE77">
        <v>34</v>
      </c>
      <c r="AF77">
        <v>1</v>
      </c>
      <c r="AG77">
        <v>1</v>
      </c>
      <c r="AH77" s="10">
        <f t="shared" si="44"/>
        <v>-9.5</v>
      </c>
      <c r="AI77" s="10">
        <f t="shared" si="44"/>
        <v>12.299999999999997</v>
      </c>
      <c r="AJ77" s="10">
        <f t="shared" si="45"/>
        <v>90.25</v>
      </c>
      <c r="AK77" s="10">
        <f t="shared" si="45"/>
        <v>151.28999999999994</v>
      </c>
      <c r="AL77" s="10">
        <f t="shared" si="46"/>
        <v>241.53999999999994</v>
      </c>
      <c r="AM77" s="10">
        <f t="shared" si="47"/>
        <v>15.541557193537587</v>
      </c>
      <c r="AN77"/>
      <c r="AO77"/>
      <c r="AP77"/>
      <c r="AQ77"/>
      <c r="AR77"/>
      <c r="AS77">
        <v>140.608</v>
      </c>
      <c r="AT77">
        <v>15.4</v>
      </c>
      <c r="AU77">
        <v>34.1</v>
      </c>
      <c r="AV77">
        <v>-1</v>
      </c>
      <c r="AW77">
        <v>-1</v>
      </c>
      <c r="AX77">
        <v>-1</v>
      </c>
      <c r="AY77">
        <v>-1</v>
      </c>
      <c r="AZ77">
        <v>0</v>
      </c>
      <c r="BA77">
        <v>34</v>
      </c>
      <c r="BB77">
        <v>-1</v>
      </c>
      <c r="BC77">
        <v>1</v>
      </c>
      <c r="BD77" s="1">
        <f t="shared" si="48"/>
        <v>-18.300000000000004</v>
      </c>
      <c r="BE77" s="1">
        <f t="shared" si="48"/>
        <v>-21.799999999999997</v>
      </c>
      <c r="BF77" s="1">
        <f t="shared" si="49"/>
        <v>334.89000000000016</v>
      </c>
      <c r="BG77" s="1">
        <f t="shared" si="49"/>
        <v>475.2399999999999</v>
      </c>
      <c r="BH77" s="1">
        <f t="shared" si="50"/>
        <v>810.13000000000011</v>
      </c>
      <c r="BI77" s="1">
        <f t="shared" si="51"/>
        <v>28.462782717085133</v>
      </c>
      <c r="BJ77"/>
      <c r="BK77"/>
      <c r="BL77"/>
      <c r="BM77"/>
      <c r="BN77"/>
      <c r="BO77">
        <v>142.06899999999999</v>
      </c>
      <c r="BP77">
        <v>24.5</v>
      </c>
      <c r="BQ77">
        <v>53</v>
      </c>
      <c r="BR77">
        <v>24.5</v>
      </c>
      <c r="BS77">
        <v>65.7</v>
      </c>
      <c r="BT77">
        <v>12.7</v>
      </c>
      <c r="BU77">
        <v>1</v>
      </c>
      <c r="BV77">
        <v>1</v>
      </c>
      <c r="BW77">
        <v>37</v>
      </c>
      <c r="BX77">
        <v>1</v>
      </c>
      <c r="BY77">
        <v>1</v>
      </c>
      <c r="BZ77" s="10">
        <f t="shared" si="52"/>
        <v>0</v>
      </c>
      <c r="CA77" s="10">
        <f t="shared" si="52"/>
        <v>-12.700000000000003</v>
      </c>
      <c r="CB77" s="10">
        <f t="shared" si="53"/>
        <v>0</v>
      </c>
      <c r="CC77" s="10">
        <f t="shared" si="53"/>
        <v>161.29000000000008</v>
      </c>
      <c r="CD77" s="10">
        <f t="shared" si="54"/>
        <v>161.29000000000008</v>
      </c>
      <c r="CE77" s="10">
        <f t="shared" si="55"/>
        <v>12.700000000000003</v>
      </c>
      <c r="CK77">
        <v>135.28399999999999</v>
      </c>
      <c r="CL77">
        <v>212.8</v>
      </c>
      <c r="CM77">
        <v>38.1</v>
      </c>
      <c r="CN77">
        <v>281.39999999999998</v>
      </c>
      <c r="CO77">
        <v>63.9</v>
      </c>
      <c r="CP77">
        <v>73.3</v>
      </c>
      <c r="CQ77">
        <v>2</v>
      </c>
      <c r="CR77">
        <v>0</v>
      </c>
      <c r="CS77">
        <v>35</v>
      </c>
      <c r="CT77">
        <v>0</v>
      </c>
      <c r="CU77">
        <v>1</v>
      </c>
      <c r="CV77" s="1">
        <f t="shared" si="56"/>
        <v>-68.599999999999966</v>
      </c>
      <c r="CW77" s="1">
        <f t="shared" si="56"/>
        <v>-25.799999999999997</v>
      </c>
      <c r="CX77" s="1">
        <f t="shared" si="57"/>
        <v>4705.9599999999955</v>
      </c>
      <c r="CY77" s="1">
        <f t="shared" si="57"/>
        <v>665.63999999999987</v>
      </c>
      <c r="CZ77" s="1">
        <f t="shared" si="58"/>
        <v>5371.5999999999949</v>
      </c>
      <c r="DA77" s="1">
        <f t="shared" si="59"/>
        <v>73.291200017464547</v>
      </c>
      <c r="DB77"/>
      <c r="DC77"/>
      <c r="DD77"/>
      <c r="DE77"/>
      <c r="DF77"/>
      <c r="DG77">
        <v>144.55500000000001</v>
      </c>
      <c r="DH77">
        <v>47.5</v>
      </c>
      <c r="DI77">
        <v>82.8</v>
      </c>
      <c r="DJ77">
        <v>52.3</v>
      </c>
      <c r="DK77">
        <v>83.3</v>
      </c>
      <c r="DL77">
        <v>4.8</v>
      </c>
      <c r="DM77">
        <v>1</v>
      </c>
      <c r="DN77">
        <v>1</v>
      </c>
      <c r="DO77">
        <v>37</v>
      </c>
      <c r="DP77">
        <v>1</v>
      </c>
      <c r="DQ77">
        <v>1</v>
      </c>
      <c r="DR77" s="10">
        <f t="shared" si="60"/>
        <v>-4.7999999999999972</v>
      </c>
      <c r="DS77" s="10">
        <f t="shared" si="60"/>
        <v>-0.5</v>
      </c>
      <c r="DT77" s="10">
        <f t="shared" si="61"/>
        <v>23.039999999999974</v>
      </c>
      <c r="DU77" s="10">
        <f t="shared" si="61"/>
        <v>0.25</v>
      </c>
      <c r="DV77" s="10">
        <f t="shared" si="62"/>
        <v>23.289999999999974</v>
      </c>
      <c r="DW77" s="10">
        <f t="shared" si="63"/>
        <v>4.8259714048054585</v>
      </c>
      <c r="DX77"/>
      <c r="DY77"/>
      <c r="DZ77"/>
      <c r="EA77"/>
      <c r="EB77"/>
      <c r="EC77" s="1">
        <v>144.23500000000001</v>
      </c>
      <c r="ED77" s="1">
        <v>33.700000000000003</v>
      </c>
      <c r="EE77" s="1">
        <v>45.4</v>
      </c>
      <c r="EF77" s="1">
        <v>38.200000000000003</v>
      </c>
      <c r="EG77" s="1">
        <v>53.7</v>
      </c>
      <c r="EH77" s="1">
        <v>9.4</v>
      </c>
      <c r="EI77" s="1">
        <v>1</v>
      </c>
      <c r="EJ77" s="1">
        <v>1</v>
      </c>
      <c r="EK77" s="1">
        <v>37</v>
      </c>
      <c r="EL77" s="1">
        <v>1</v>
      </c>
      <c r="EM77" s="1">
        <v>1</v>
      </c>
      <c r="EN77" s="1">
        <f t="shared" si="64"/>
        <v>-4.5</v>
      </c>
      <c r="EO77" s="1">
        <f t="shared" si="64"/>
        <v>-8.3000000000000043</v>
      </c>
      <c r="EP77" s="1">
        <f t="shared" si="65"/>
        <v>20.25</v>
      </c>
      <c r="EQ77" s="1">
        <f t="shared" si="65"/>
        <v>68.890000000000072</v>
      </c>
      <c r="ER77" s="1">
        <f t="shared" si="66"/>
        <v>89.140000000000072</v>
      </c>
      <c r="ES77" s="1">
        <f t="shared" si="67"/>
        <v>9.4413982015377407</v>
      </c>
      <c r="ET77"/>
      <c r="EU77"/>
      <c r="EV77"/>
      <c r="EW77"/>
      <c r="EX77"/>
      <c r="FJ77" s="10">
        <f t="shared" si="68"/>
        <v>0</v>
      </c>
      <c r="FK77" s="10">
        <f t="shared" si="68"/>
        <v>0</v>
      </c>
      <c r="FL77" s="10">
        <f t="shared" si="69"/>
        <v>0</v>
      </c>
      <c r="FM77" s="10">
        <f t="shared" si="69"/>
        <v>0</v>
      </c>
      <c r="FN77" s="10">
        <f t="shared" si="70"/>
        <v>0</v>
      </c>
      <c r="FO77" s="10">
        <f t="shared" si="71"/>
        <v>0</v>
      </c>
      <c r="FP77"/>
      <c r="FQ77"/>
      <c r="FR77"/>
      <c r="FS77"/>
      <c r="FT77"/>
    </row>
    <row r="78" spans="1:176" x14ac:dyDescent="0.35">
      <c r="A78">
        <v>144.86199999999999</v>
      </c>
      <c r="B78">
        <v>263.2</v>
      </c>
      <c r="C78">
        <v>43.9</v>
      </c>
      <c r="D78">
        <v>271.2</v>
      </c>
      <c r="E78">
        <v>56.3</v>
      </c>
      <c r="F78">
        <v>14.9</v>
      </c>
      <c r="G78">
        <v>1</v>
      </c>
      <c r="H78">
        <v>1</v>
      </c>
      <c r="I78">
        <v>34</v>
      </c>
      <c r="J78">
        <v>1</v>
      </c>
      <c r="K78">
        <v>1</v>
      </c>
      <c r="L78" s="26">
        <f t="shared" si="40"/>
        <v>-8</v>
      </c>
      <c r="M78" s="26">
        <f t="shared" si="40"/>
        <v>-12.399999999999999</v>
      </c>
      <c r="N78" s="26">
        <f t="shared" si="41"/>
        <v>64</v>
      </c>
      <c r="O78" s="26">
        <f t="shared" si="41"/>
        <v>153.75999999999996</v>
      </c>
      <c r="P78" s="26">
        <f t="shared" si="42"/>
        <v>217.75999999999996</v>
      </c>
      <c r="Q78" s="26">
        <f t="shared" si="43"/>
        <v>14.756693396557372</v>
      </c>
      <c r="W78">
        <v>133.94999999999999</v>
      </c>
      <c r="X78">
        <v>281.39999999999998</v>
      </c>
      <c r="Y78">
        <v>83.3</v>
      </c>
      <c r="Z78">
        <v>-1</v>
      </c>
      <c r="AA78">
        <v>-1</v>
      </c>
      <c r="AB78">
        <v>-1</v>
      </c>
      <c r="AC78">
        <v>-1</v>
      </c>
      <c r="AD78">
        <v>0</v>
      </c>
      <c r="AE78">
        <v>34</v>
      </c>
      <c r="AF78">
        <v>-1</v>
      </c>
      <c r="AG78">
        <v>1</v>
      </c>
      <c r="AH78" s="10">
        <f t="shared" si="44"/>
        <v>14.899999999999977</v>
      </c>
      <c r="AI78" s="10">
        <f t="shared" si="44"/>
        <v>13.799999999999997</v>
      </c>
      <c r="AJ78" s="10">
        <f t="shared" si="45"/>
        <v>222.00999999999931</v>
      </c>
      <c r="AK78" s="10">
        <f t="shared" si="45"/>
        <v>190.43999999999991</v>
      </c>
      <c r="AL78" s="10">
        <f t="shared" si="46"/>
        <v>412.44999999999925</v>
      </c>
      <c r="AM78" s="10">
        <f t="shared" si="47"/>
        <v>20.308865059377375</v>
      </c>
      <c r="AN78"/>
      <c r="AO78"/>
      <c r="AP78"/>
      <c r="AQ78"/>
      <c r="AR78"/>
      <c r="AS78">
        <v>141.08799999999999</v>
      </c>
      <c r="AT78">
        <v>24.5</v>
      </c>
      <c r="AU78">
        <v>48.8</v>
      </c>
      <c r="AV78">
        <v>15.4</v>
      </c>
      <c r="AW78">
        <v>34.1</v>
      </c>
      <c r="AX78">
        <v>17.2</v>
      </c>
      <c r="AY78">
        <v>1</v>
      </c>
      <c r="AZ78">
        <v>1</v>
      </c>
      <c r="BA78">
        <v>35</v>
      </c>
      <c r="BB78">
        <v>1</v>
      </c>
      <c r="BC78">
        <v>1</v>
      </c>
      <c r="BD78" s="1">
        <f t="shared" si="48"/>
        <v>9.1</v>
      </c>
      <c r="BE78" s="1">
        <f t="shared" si="48"/>
        <v>14.699999999999996</v>
      </c>
      <c r="BF78" s="1">
        <f t="shared" si="49"/>
        <v>82.809999999999988</v>
      </c>
      <c r="BG78" s="1">
        <f t="shared" si="49"/>
        <v>216.08999999999986</v>
      </c>
      <c r="BH78" s="1">
        <f t="shared" si="50"/>
        <v>298.89999999999986</v>
      </c>
      <c r="BI78" s="1">
        <f t="shared" si="51"/>
        <v>17.288724649319853</v>
      </c>
      <c r="BJ78"/>
      <c r="BK78"/>
      <c r="BL78"/>
      <c r="BM78"/>
      <c r="BN78"/>
      <c r="BO78">
        <v>144.85300000000001</v>
      </c>
      <c r="BP78">
        <v>24.5</v>
      </c>
      <c r="BQ78">
        <v>69.900000000000006</v>
      </c>
      <c r="BR78">
        <v>-1</v>
      </c>
      <c r="BS78">
        <v>-1</v>
      </c>
      <c r="BT78">
        <v>-1</v>
      </c>
      <c r="BU78">
        <v>-1</v>
      </c>
      <c r="BV78">
        <v>0</v>
      </c>
      <c r="BW78">
        <v>37</v>
      </c>
      <c r="BX78">
        <v>-1</v>
      </c>
      <c r="BY78">
        <v>1</v>
      </c>
      <c r="BZ78" s="10">
        <f t="shared" si="52"/>
        <v>0</v>
      </c>
      <c r="CA78" s="10">
        <f t="shared" si="52"/>
        <v>16.900000000000006</v>
      </c>
      <c r="CB78" s="10">
        <f t="shared" si="53"/>
        <v>0</v>
      </c>
      <c r="CC78" s="10">
        <f t="shared" si="53"/>
        <v>285.61000000000018</v>
      </c>
      <c r="CD78" s="10">
        <f t="shared" si="54"/>
        <v>285.61000000000018</v>
      </c>
      <c r="CE78" s="10">
        <f t="shared" si="55"/>
        <v>16.900000000000006</v>
      </c>
      <c r="CK78">
        <v>135.97999999999999</v>
      </c>
      <c r="CL78">
        <v>222.1</v>
      </c>
      <c r="CM78">
        <v>50.1</v>
      </c>
      <c r="CN78">
        <v>212.8</v>
      </c>
      <c r="CO78">
        <v>38.1</v>
      </c>
      <c r="CP78">
        <v>15.2</v>
      </c>
      <c r="CQ78">
        <v>1</v>
      </c>
      <c r="CR78">
        <v>1</v>
      </c>
      <c r="CS78">
        <v>36</v>
      </c>
      <c r="CT78">
        <v>1</v>
      </c>
      <c r="CU78">
        <v>1</v>
      </c>
      <c r="CV78" s="1">
        <f t="shared" si="56"/>
        <v>9.2999999999999829</v>
      </c>
      <c r="CW78" s="1">
        <f t="shared" si="56"/>
        <v>12</v>
      </c>
      <c r="CX78" s="1">
        <f t="shared" si="57"/>
        <v>86.489999999999682</v>
      </c>
      <c r="CY78" s="1">
        <f t="shared" si="57"/>
        <v>144</v>
      </c>
      <c r="CZ78" s="1">
        <f t="shared" si="58"/>
        <v>230.48999999999967</v>
      </c>
      <c r="DA78" s="1">
        <f t="shared" si="59"/>
        <v>15.181897114655984</v>
      </c>
      <c r="DB78"/>
      <c r="DC78"/>
      <c r="DD78"/>
      <c r="DE78"/>
      <c r="DF78"/>
      <c r="DG78">
        <v>147.18700000000001</v>
      </c>
      <c r="DH78">
        <v>43</v>
      </c>
      <c r="DI78">
        <v>89.7</v>
      </c>
      <c r="DJ78">
        <v>-1</v>
      </c>
      <c r="DK78">
        <v>-1</v>
      </c>
      <c r="DL78">
        <v>-1</v>
      </c>
      <c r="DM78">
        <v>-1</v>
      </c>
      <c r="DN78">
        <v>0</v>
      </c>
      <c r="DO78">
        <v>37</v>
      </c>
      <c r="DP78">
        <v>-1</v>
      </c>
      <c r="DQ78">
        <v>1</v>
      </c>
      <c r="DR78" s="10">
        <f t="shared" si="60"/>
        <v>-4.5</v>
      </c>
      <c r="DS78" s="10">
        <f t="shared" si="60"/>
        <v>6.9000000000000057</v>
      </c>
      <c r="DT78" s="10">
        <f t="shared" si="61"/>
        <v>20.25</v>
      </c>
      <c r="DU78" s="10">
        <f t="shared" si="61"/>
        <v>47.610000000000078</v>
      </c>
      <c r="DV78" s="10">
        <f t="shared" si="62"/>
        <v>67.86000000000007</v>
      </c>
      <c r="DW78" s="10">
        <f t="shared" si="63"/>
        <v>8.2377181306475933</v>
      </c>
      <c r="DX78"/>
      <c r="DY78"/>
      <c r="DZ78"/>
      <c r="EA78"/>
      <c r="EB78"/>
      <c r="EC78" s="1">
        <v>147.131</v>
      </c>
      <c r="ED78" s="1">
        <v>52.3</v>
      </c>
      <c r="EE78" s="1">
        <v>89.7</v>
      </c>
      <c r="EF78" s="1">
        <v>-1</v>
      </c>
      <c r="EG78" s="1">
        <v>-1</v>
      </c>
      <c r="EH78" s="1">
        <v>-1</v>
      </c>
      <c r="EI78" s="1">
        <v>-1</v>
      </c>
      <c r="EJ78" s="1">
        <v>0</v>
      </c>
      <c r="EK78" s="1">
        <v>37</v>
      </c>
      <c r="EL78" s="1">
        <v>-1</v>
      </c>
      <c r="EM78" s="1">
        <v>1</v>
      </c>
      <c r="EN78" s="1">
        <f t="shared" si="64"/>
        <v>18.599999999999994</v>
      </c>
      <c r="EO78" s="1">
        <f t="shared" si="64"/>
        <v>44.300000000000004</v>
      </c>
      <c r="EP78" s="1">
        <f t="shared" si="65"/>
        <v>345.95999999999981</v>
      </c>
      <c r="EQ78" s="1">
        <f t="shared" si="65"/>
        <v>1962.4900000000005</v>
      </c>
      <c r="ER78" s="1">
        <f t="shared" si="66"/>
        <v>2308.4500000000003</v>
      </c>
      <c r="ES78" s="1">
        <f t="shared" si="67"/>
        <v>48.046331805872548</v>
      </c>
      <c r="ET78"/>
      <c r="EU78"/>
      <c r="EV78"/>
      <c r="EW78"/>
      <c r="EX78"/>
      <c r="FJ78" s="10">
        <f t="shared" si="68"/>
        <v>0</v>
      </c>
      <c r="FK78" s="10">
        <f t="shared" si="68"/>
        <v>0</v>
      </c>
      <c r="FL78" s="10">
        <f t="shared" si="69"/>
        <v>0</v>
      </c>
      <c r="FM78" s="10">
        <f t="shared" si="69"/>
        <v>0</v>
      </c>
      <c r="FN78" s="10">
        <f t="shared" si="70"/>
        <v>0</v>
      </c>
      <c r="FO78" s="10">
        <f t="shared" si="71"/>
        <v>0</v>
      </c>
      <c r="FP78"/>
      <c r="FQ78"/>
      <c r="FR78"/>
      <c r="FS78"/>
      <c r="FT78"/>
    </row>
    <row r="79" spans="1:176" x14ac:dyDescent="0.35">
      <c r="A79">
        <v>148.75</v>
      </c>
      <c r="B79">
        <v>267.89999999999998</v>
      </c>
      <c r="C79">
        <v>50.3</v>
      </c>
      <c r="D79">
        <v>-1</v>
      </c>
      <c r="E79">
        <v>-1</v>
      </c>
      <c r="F79">
        <v>-1</v>
      </c>
      <c r="G79">
        <v>-1</v>
      </c>
      <c r="H79">
        <v>0</v>
      </c>
      <c r="I79">
        <v>34</v>
      </c>
      <c r="J79">
        <v>-1</v>
      </c>
      <c r="K79">
        <v>1</v>
      </c>
      <c r="L79" s="26">
        <f t="shared" si="40"/>
        <v>4.6999999999999886</v>
      </c>
      <c r="M79" s="26">
        <f t="shared" si="40"/>
        <v>6.3999999999999986</v>
      </c>
      <c r="N79" s="26">
        <f t="shared" si="41"/>
        <v>22.089999999999893</v>
      </c>
      <c r="O79" s="26">
        <f t="shared" si="41"/>
        <v>40.95999999999998</v>
      </c>
      <c r="P79" s="26">
        <f t="shared" si="42"/>
        <v>63.049999999999869</v>
      </c>
      <c r="Q79" s="26">
        <f t="shared" si="43"/>
        <v>7.9404030124421183</v>
      </c>
      <c r="W79">
        <v>134.285</v>
      </c>
      <c r="X79">
        <v>276.89999999999998</v>
      </c>
      <c r="Y79">
        <v>52.1</v>
      </c>
      <c r="Z79">
        <v>281.39999999999998</v>
      </c>
      <c r="AA79">
        <v>83.3</v>
      </c>
      <c r="AB79">
        <v>31.5</v>
      </c>
      <c r="AC79">
        <v>1</v>
      </c>
      <c r="AD79">
        <v>1</v>
      </c>
      <c r="AE79">
        <v>35</v>
      </c>
      <c r="AF79">
        <v>1</v>
      </c>
      <c r="AG79">
        <v>1</v>
      </c>
      <c r="AH79" s="10">
        <f t="shared" si="44"/>
        <v>-4.5</v>
      </c>
      <c r="AI79" s="10">
        <f t="shared" si="44"/>
        <v>-31.199999999999996</v>
      </c>
      <c r="AJ79" s="10">
        <f t="shared" si="45"/>
        <v>20.25</v>
      </c>
      <c r="AK79" s="10">
        <f t="shared" si="45"/>
        <v>973.43999999999971</v>
      </c>
      <c r="AL79" s="10">
        <f t="shared" si="46"/>
        <v>993.68999999999971</v>
      </c>
      <c r="AM79" s="10">
        <f t="shared" si="47"/>
        <v>31.522848856028222</v>
      </c>
      <c r="AN79"/>
      <c r="AO79"/>
      <c r="AP79"/>
      <c r="AQ79"/>
      <c r="AR79"/>
      <c r="AS79">
        <v>143.792</v>
      </c>
      <c r="AT79">
        <v>29.2</v>
      </c>
      <c r="AU79">
        <v>83.3</v>
      </c>
      <c r="AV79">
        <v>-1</v>
      </c>
      <c r="AW79">
        <v>-1</v>
      </c>
      <c r="AX79">
        <v>-1</v>
      </c>
      <c r="AY79">
        <v>-1</v>
      </c>
      <c r="AZ79">
        <v>0</v>
      </c>
      <c r="BA79">
        <v>35</v>
      </c>
      <c r="BB79">
        <v>-1</v>
      </c>
      <c r="BC79">
        <v>1</v>
      </c>
      <c r="BD79" s="1">
        <f t="shared" si="48"/>
        <v>4.6999999999999993</v>
      </c>
      <c r="BE79" s="1">
        <f t="shared" si="48"/>
        <v>34.5</v>
      </c>
      <c r="BF79" s="1">
        <f t="shared" si="49"/>
        <v>22.089999999999993</v>
      </c>
      <c r="BG79" s="1">
        <f t="shared" si="49"/>
        <v>1190.25</v>
      </c>
      <c r="BH79" s="1">
        <f t="shared" si="50"/>
        <v>1212.3399999999999</v>
      </c>
      <c r="BI79" s="1">
        <f t="shared" si="51"/>
        <v>34.818673151055023</v>
      </c>
      <c r="BJ79"/>
      <c r="BK79"/>
      <c r="BL79"/>
      <c r="BM79"/>
      <c r="BN79"/>
      <c r="BO79">
        <v>145.197</v>
      </c>
      <c r="BP79">
        <v>29.2</v>
      </c>
      <c r="BQ79">
        <v>73.3</v>
      </c>
      <c r="BR79">
        <v>24.5</v>
      </c>
      <c r="BS79">
        <v>69.900000000000006</v>
      </c>
      <c r="BT79">
        <v>5.8</v>
      </c>
      <c r="BU79">
        <v>1</v>
      </c>
      <c r="BV79">
        <v>1</v>
      </c>
      <c r="BW79">
        <v>38</v>
      </c>
      <c r="BX79">
        <v>1</v>
      </c>
      <c r="BY79">
        <v>1</v>
      </c>
      <c r="BZ79" s="10">
        <f t="shared" si="52"/>
        <v>4.6999999999999993</v>
      </c>
      <c r="CA79" s="10">
        <f t="shared" si="52"/>
        <v>3.3999999999999915</v>
      </c>
      <c r="CB79" s="10">
        <f t="shared" si="53"/>
        <v>22.089999999999993</v>
      </c>
      <c r="CC79" s="10">
        <f t="shared" si="53"/>
        <v>11.559999999999942</v>
      </c>
      <c r="CD79" s="10">
        <f t="shared" si="54"/>
        <v>33.649999999999935</v>
      </c>
      <c r="CE79" s="10">
        <f t="shared" si="55"/>
        <v>5.8008620049092645</v>
      </c>
      <c r="CK79">
        <v>138.548</v>
      </c>
      <c r="CL79">
        <v>282.89999999999998</v>
      </c>
      <c r="CM79">
        <v>45.6</v>
      </c>
      <c r="CN79">
        <v>-1</v>
      </c>
      <c r="CO79">
        <v>-1</v>
      </c>
      <c r="CP79">
        <v>-1</v>
      </c>
      <c r="CQ79">
        <v>-1</v>
      </c>
      <c r="CR79">
        <v>0</v>
      </c>
      <c r="CS79">
        <v>36</v>
      </c>
      <c r="CT79">
        <v>-1</v>
      </c>
      <c r="CU79">
        <v>1</v>
      </c>
      <c r="CV79" s="1">
        <f t="shared" si="56"/>
        <v>60.799999999999983</v>
      </c>
      <c r="CW79" s="1">
        <f t="shared" si="56"/>
        <v>-4.5</v>
      </c>
      <c r="CX79" s="1">
        <f t="shared" si="57"/>
        <v>3696.6399999999981</v>
      </c>
      <c r="CY79" s="1">
        <f t="shared" si="57"/>
        <v>20.25</v>
      </c>
      <c r="CZ79" s="1">
        <f t="shared" si="58"/>
        <v>3716.8899999999981</v>
      </c>
      <c r="DA79" s="1">
        <f t="shared" si="59"/>
        <v>60.966302167672907</v>
      </c>
      <c r="DB79"/>
      <c r="DC79"/>
      <c r="DD79"/>
      <c r="DE79"/>
      <c r="DF79"/>
      <c r="DG79">
        <v>147.96299999999999</v>
      </c>
      <c r="DH79">
        <v>77.2</v>
      </c>
      <c r="DI79">
        <v>53</v>
      </c>
      <c r="DJ79">
        <v>43</v>
      </c>
      <c r="DK79">
        <v>89.7</v>
      </c>
      <c r="DL79">
        <v>50.2</v>
      </c>
      <c r="DM79">
        <v>2</v>
      </c>
      <c r="DN79">
        <v>0</v>
      </c>
      <c r="DO79">
        <v>37</v>
      </c>
      <c r="DP79">
        <v>0</v>
      </c>
      <c r="DQ79">
        <v>1</v>
      </c>
      <c r="DR79" s="10">
        <f t="shared" si="60"/>
        <v>34.200000000000003</v>
      </c>
      <c r="DS79" s="10">
        <f t="shared" si="60"/>
        <v>-36.700000000000003</v>
      </c>
      <c r="DT79" s="10">
        <f t="shared" si="61"/>
        <v>1169.6400000000001</v>
      </c>
      <c r="DU79" s="10">
        <f t="shared" si="61"/>
        <v>1346.89</v>
      </c>
      <c r="DV79" s="10">
        <f t="shared" si="62"/>
        <v>2516.5300000000002</v>
      </c>
      <c r="DW79" s="10">
        <f t="shared" si="63"/>
        <v>50.165027658718579</v>
      </c>
      <c r="DX79"/>
      <c r="DY79"/>
      <c r="DZ79"/>
      <c r="EA79"/>
      <c r="EB79"/>
      <c r="EC79" s="1">
        <v>147.523</v>
      </c>
      <c r="ED79" s="1">
        <v>61.3</v>
      </c>
      <c r="EE79" s="1">
        <v>81.3</v>
      </c>
      <c r="EF79" s="1">
        <v>52.3</v>
      </c>
      <c r="EG79" s="1">
        <v>89.7</v>
      </c>
      <c r="EH79" s="1">
        <v>12.4</v>
      </c>
      <c r="EI79" s="1">
        <v>1</v>
      </c>
      <c r="EJ79" s="1">
        <v>1</v>
      </c>
      <c r="EK79" s="1">
        <v>38</v>
      </c>
      <c r="EL79" s="1">
        <v>1</v>
      </c>
      <c r="EM79" s="1">
        <v>1</v>
      </c>
      <c r="EN79" s="1">
        <f t="shared" si="64"/>
        <v>9</v>
      </c>
      <c r="EO79" s="1">
        <f t="shared" si="64"/>
        <v>-8.4000000000000057</v>
      </c>
      <c r="EP79" s="1">
        <f t="shared" si="65"/>
        <v>81</v>
      </c>
      <c r="EQ79" s="1">
        <f t="shared" si="65"/>
        <v>70.560000000000102</v>
      </c>
      <c r="ER79" s="1">
        <f t="shared" si="66"/>
        <v>151.56000000000012</v>
      </c>
      <c r="ES79" s="1">
        <f t="shared" si="67"/>
        <v>12.310970717209919</v>
      </c>
      <c r="ET79"/>
      <c r="EU79"/>
      <c r="EV79"/>
      <c r="EW79"/>
      <c r="EX79"/>
      <c r="FJ79" s="10">
        <f t="shared" si="68"/>
        <v>0</v>
      </c>
      <c r="FK79" s="10">
        <f t="shared" si="68"/>
        <v>0</v>
      </c>
      <c r="FL79" s="10">
        <f t="shared" si="69"/>
        <v>0</v>
      </c>
      <c r="FM79" s="10">
        <f t="shared" si="69"/>
        <v>0</v>
      </c>
      <c r="FN79" s="10">
        <f t="shared" si="70"/>
        <v>0</v>
      </c>
      <c r="FO79" s="10">
        <f t="shared" si="71"/>
        <v>0</v>
      </c>
      <c r="FP79"/>
      <c r="FQ79"/>
      <c r="FR79"/>
      <c r="FS79"/>
      <c r="FT79"/>
    </row>
    <row r="80" spans="1:176" x14ac:dyDescent="0.35">
      <c r="A80">
        <v>149.41399999999999</v>
      </c>
      <c r="B80">
        <v>244.9</v>
      </c>
      <c r="C80">
        <v>53.7</v>
      </c>
      <c r="D80">
        <v>267.89999999999998</v>
      </c>
      <c r="E80">
        <v>50.3</v>
      </c>
      <c r="F80">
        <v>23.3</v>
      </c>
      <c r="G80">
        <v>1</v>
      </c>
      <c r="H80">
        <v>1</v>
      </c>
      <c r="I80">
        <v>35</v>
      </c>
      <c r="J80">
        <v>1</v>
      </c>
      <c r="K80">
        <v>1</v>
      </c>
      <c r="L80" s="26">
        <f t="shared" si="40"/>
        <v>-22.999999999999972</v>
      </c>
      <c r="M80" s="26">
        <f t="shared" si="40"/>
        <v>3.4000000000000057</v>
      </c>
      <c r="N80" s="26">
        <f t="shared" si="41"/>
        <v>528.99999999999864</v>
      </c>
      <c r="O80" s="26">
        <f t="shared" si="41"/>
        <v>11.560000000000038</v>
      </c>
      <c r="P80" s="26">
        <f t="shared" si="42"/>
        <v>540.55999999999869</v>
      </c>
      <c r="Q80" s="26">
        <f t="shared" si="43"/>
        <v>23.24994623649695</v>
      </c>
      <c r="W80">
        <v>137.333</v>
      </c>
      <c r="X80">
        <v>278.39999999999998</v>
      </c>
      <c r="Y80">
        <v>78.599999999999994</v>
      </c>
      <c r="Z80">
        <v>-1</v>
      </c>
      <c r="AA80">
        <v>-1</v>
      </c>
      <c r="AB80">
        <v>-1</v>
      </c>
      <c r="AC80">
        <v>-1</v>
      </c>
      <c r="AD80">
        <v>0</v>
      </c>
      <c r="AE80">
        <v>35</v>
      </c>
      <c r="AF80">
        <v>-1</v>
      </c>
      <c r="AG80">
        <v>1</v>
      </c>
      <c r="AH80" s="10">
        <f t="shared" si="44"/>
        <v>1.5</v>
      </c>
      <c r="AI80" s="10">
        <f t="shared" si="44"/>
        <v>26.499999999999993</v>
      </c>
      <c r="AJ80" s="10">
        <f t="shared" si="45"/>
        <v>2.25</v>
      </c>
      <c r="AK80" s="10">
        <f t="shared" si="45"/>
        <v>702.24999999999966</v>
      </c>
      <c r="AL80" s="10">
        <f t="shared" si="46"/>
        <v>704.49999999999966</v>
      </c>
      <c r="AM80" s="10">
        <f t="shared" si="47"/>
        <v>26.54241887997399</v>
      </c>
      <c r="AN80"/>
      <c r="AO80"/>
      <c r="AP80"/>
      <c r="AQ80"/>
      <c r="AR80"/>
      <c r="AS80">
        <v>144.21600000000001</v>
      </c>
      <c r="AT80">
        <v>20.2</v>
      </c>
      <c r="AU80">
        <v>56.8</v>
      </c>
      <c r="AV80">
        <v>29.2</v>
      </c>
      <c r="AW80">
        <v>83.3</v>
      </c>
      <c r="AX80">
        <v>28</v>
      </c>
      <c r="AY80">
        <v>1</v>
      </c>
      <c r="AZ80">
        <v>1</v>
      </c>
      <c r="BA80">
        <v>36</v>
      </c>
      <c r="BB80">
        <v>1</v>
      </c>
      <c r="BC80">
        <v>1</v>
      </c>
      <c r="BD80" s="1">
        <f t="shared" si="48"/>
        <v>-9</v>
      </c>
      <c r="BE80" s="1">
        <f t="shared" si="48"/>
        <v>-26.5</v>
      </c>
      <c r="BF80" s="1">
        <f t="shared" si="49"/>
        <v>81</v>
      </c>
      <c r="BG80" s="1">
        <f t="shared" si="49"/>
        <v>702.25</v>
      </c>
      <c r="BH80" s="1">
        <f t="shared" si="50"/>
        <v>783.25</v>
      </c>
      <c r="BI80" s="1">
        <f t="shared" si="51"/>
        <v>27.98660393831306</v>
      </c>
      <c r="BJ80"/>
      <c r="BK80"/>
      <c r="BL80"/>
      <c r="BM80"/>
      <c r="BN80"/>
      <c r="BO80">
        <v>149.64500000000001</v>
      </c>
      <c r="BP80">
        <v>29.2</v>
      </c>
      <c r="BQ80">
        <v>48.5</v>
      </c>
      <c r="BR80">
        <v>-1</v>
      </c>
      <c r="BS80">
        <v>-1</v>
      </c>
      <c r="BT80">
        <v>-1</v>
      </c>
      <c r="BU80">
        <v>-1</v>
      </c>
      <c r="BV80">
        <v>0</v>
      </c>
      <c r="BW80">
        <v>38</v>
      </c>
      <c r="BX80">
        <v>-1</v>
      </c>
      <c r="BY80">
        <v>1</v>
      </c>
      <c r="BZ80" s="10">
        <f t="shared" si="52"/>
        <v>0</v>
      </c>
      <c r="CA80" s="10">
        <f t="shared" si="52"/>
        <v>-24.799999999999997</v>
      </c>
      <c r="CB80" s="10">
        <f t="shared" si="53"/>
        <v>0</v>
      </c>
      <c r="CC80" s="10">
        <f t="shared" si="53"/>
        <v>615.03999999999985</v>
      </c>
      <c r="CD80" s="10">
        <f t="shared" si="54"/>
        <v>615.03999999999985</v>
      </c>
      <c r="CE80" s="10">
        <f t="shared" si="55"/>
        <v>24.799999999999997</v>
      </c>
      <c r="CK80">
        <v>139.02799999999999</v>
      </c>
      <c r="CL80">
        <v>272.39999999999998</v>
      </c>
      <c r="CM80">
        <v>40.700000000000003</v>
      </c>
      <c r="CN80">
        <v>282.89999999999998</v>
      </c>
      <c r="CO80">
        <v>45.6</v>
      </c>
      <c r="CP80">
        <v>11.5</v>
      </c>
      <c r="CQ80">
        <v>1</v>
      </c>
      <c r="CR80">
        <v>1</v>
      </c>
      <c r="CS80">
        <v>37</v>
      </c>
      <c r="CT80">
        <v>1</v>
      </c>
      <c r="CU80">
        <v>1</v>
      </c>
      <c r="CV80" s="1">
        <f t="shared" si="56"/>
        <v>-10.5</v>
      </c>
      <c r="CW80" s="1">
        <f t="shared" si="56"/>
        <v>-4.8999999999999986</v>
      </c>
      <c r="CX80" s="1">
        <f t="shared" si="57"/>
        <v>110.25</v>
      </c>
      <c r="CY80" s="1">
        <f t="shared" si="57"/>
        <v>24.009999999999987</v>
      </c>
      <c r="CZ80" s="1">
        <f t="shared" si="58"/>
        <v>134.26</v>
      </c>
      <c r="DA80" s="1">
        <f t="shared" si="59"/>
        <v>11.587061750072793</v>
      </c>
      <c r="DB80"/>
      <c r="DC80"/>
      <c r="DD80"/>
      <c r="DE80"/>
      <c r="DF80"/>
      <c r="DG80">
        <v>148.57900000000001</v>
      </c>
      <c r="DH80">
        <v>43</v>
      </c>
      <c r="DI80">
        <v>72.599999999999994</v>
      </c>
      <c r="DJ80">
        <v>77.2</v>
      </c>
      <c r="DK80">
        <v>53</v>
      </c>
      <c r="DL80">
        <v>39.4</v>
      </c>
      <c r="DM80">
        <v>1</v>
      </c>
      <c r="DN80">
        <v>1</v>
      </c>
      <c r="DO80">
        <v>38</v>
      </c>
      <c r="DP80">
        <v>1</v>
      </c>
      <c r="DQ80">
        <v>1</v>
      </c>
      <c r="DR80" s="10">
        <f t="shared" si="60"/>
        <v>-34.200000000000003</v>
      </c>
      <c r="DS80" s="10">
        <f t="shared" si="60"/>
        <v>19.599999999999994</v>
      </c>
      <c r="DT80" s="10">
        <f t="shared" si="61"/>
        <v>1169.6400000000001</v>
      </c>
      <c r="DU80" s="10">
        <f t="shared" si="61"/>
        <v>384.1599999999998</v>
      </c>
      <c r="DV80" s="10">
        <f t="shared" si="62"/>
        <v>1553.8</v>
      </c>
      <c r="DW80" s="10">
        <f t="shared" si="63"/>
        <v>39.418269875782222</v>
      </c>
      <c r="DX80"/>
      <c r="DY80"/>
      <c r="DZ80"/>
      <c r="EA80"/>
      <c r="EB80"/>
      <c r="EC80" s="1">
        <v>153.755</v>
      </c>
      <c r="ED80" s="1">
        <v>47.5</v>
      </c>
      <c r="EE80" s="1">
        <v>72.599999999999994</v>
      </c>
      <c r="EF80" s="1">
        <v>-1</v>
      </c>
      <c r="EG80" s="1">
        <v>-1</v>
      </c>
      <c r="EH80" s="1">
        <v>-1</v>
      </c>
      <c r="EI80" s="1">
        <v>-1</v>
      </c>
      <c r="EJ80" s="1">
        <v>0</v>
      </c>
      <c r="EK80" s="1">
        <v>38</v>
      </c>
      <c r="EL80" s="1">
        <v>-1</v>
      </c>
      <c r="EM80" s="1">
        <v>1</v>
      </c>
      <c r="EN80" s="1">
        <f t="shared" si="64"/>
        <v>-13.799999999999997</v>
      </c>
      <c r="EO80" s="1">
        <f t="shared" si="64"/>
        <v>-8.7000000000000028</v>
      </c>
      <c r="EP80" s="1">
        <f t="shared" si="65"/>
        <v>190.43999999999991</v>
      </c>
      <c r="EQ80" s="1">
        <f t="shared" si="65"/>
        <v>75.690000000000055</v>
      </c>
      <c r="ER80" s="1">
        <f t="shared" si="66"/>
        <v>266.13</v>
      </c>
      <c r="ES80" s="1">
        <f t="shared" si="67"/>
        <v>16.313491349187029</v>
      </c>
      <c r="ET80"/>
      <c r="EU80"/>
      <c r="EV80"/>
      <c r="EW80"/>
      <c r="EX80"/>
      <c r="FJ80" s="10">
        <f t="shared" si="68"/>
        <v>0</v>
      </c>
      <c r="FK80" s="10">
        <f t="shared" si="68"/>
        <v>0</v>
      </c>
      <c r="FL80" s="10">
        <f t="shared" si="69"/>
        <v>0</v>
      </c>
      <c r="FM80" s="10">
        <f t="shared" si="69"/>
        <v>0</v>
      </c>
      <c r="FN80" s="10">
        <f t="shared" si="70"/>
        <v>0</v>
      </c>
      <c r="FO80" s="10">
        <f t="shared" si="71"/>
        <v>0</v>
      </c>
      <c r="FP80"/>
      <c r="FQ80"/>
      <c r="FR80"/>
      <c r="FS80"/>
      <c r="FT80"/>
    </row>
    <row r="81" spans="1:176" x14ac:dyDescent="0.35">
      <c r="A81">
        <v>152.43</v>
      </c>
      <c r="B81">
        <v>267.89999999999998</v>
      </c>
      <c r="C81">
        <v>52.8</v>
      </c>
      <c r="D81">
        <v>-1</v>
      </c>
      <c r="E81">
        <v>-1</v>
      </c>
      <c r="F81">
        <v>-1</v>
      </c>
      <c r="G81">
        <v>-1</v>
      </c>
      <c r="H81">
        <v>0</v>
      </c>
      <c r="I81">
        <v>35</v>
      </c>
      <c r="J81">
        <v>-1</v>
      </c>
      <c r="K81">
        <v>1</v>
      </c>
      <c r="L81" s="26">
        <f t="shared" si="40"/>
        <v>22.999999999999972</v>
      </c>
      <c r="M81" s="26">
        <f t="shared" si="40"/>
        <v>-0.90000000000000568</v>
      </c>
      <c r="N81" s="26">
        <f t="shared" si="41"/>
        <v>528.99999999999864</v>
      </c>
      <c r="O81" s="26">
        <f t="shared" si="41"/>
        <v>0.81000000000001027</v>
      </c>
      <c r="P81" s="26">
        <f t="shared" si="42"/>
        <v>529.80999999999869</v>
      </c>
      <c r="Q81" s="26">
        <f t="shared" si="43"/>
        <v>23.017601960239009</v>
      </c>
      <c r="W81">
        <v>137.76499999999999</v>
      </c>
      <c r="X81">
        <v>267.89999999999998</v>
      </c>
      <c r="Y81">
        <v>39.9</v>
      </c>
      <c r="Z81">
        <v>278.39999999999998</v>
      </c>
      <c r="AA81">
        <v>78.599999999999994</v>
      </c>
      <c r="AB81">
        <v>40.1</v>
      </c>
      <c r="AC81">
        <v>1</v>
      </c>
      <c r="AD81">
        <v>1</v>
      </c>
      <c r="AE81">
        <v>36</v>
      </c>
      <c r="AF81">
        <v>1</v>
      </c>
      <c r="AG81">
        <v>1</v>
      </c>
      <c r="AH81" s="10">
        <f t="shared" si="44"/>
        <v>-10.5</v>
      </c>
      <c r="AI81" s="10">
        <f t="shared" si="44"/>
        <v>-38.699999999999996</v>
      </c>
      <c r="AJ81" s="10">
        <f t="shared" si="45"/>
        <v>110.25</v>
      </c>
      <c r="AK81" s="10">
        <f t="shared" si="45"/>
        <v>1497.6899999999996</v>
      </c>
      <c r="AL81" s="10">
        <f t="shared" si="46"/>
        <v>1607.9399999999996</v>
      </c>
      <c r="AM81" s="10">
        <f t="shared" si="47"/>
        <v>40.099127172545785</v>
      </c>
      <c r="AN81"/>
      <c r="AO81"/>
      <c r="AP81"/>
      <c r="AQ81"/>
      <c r="AR81"/>
      <c r="AS81">
        <v>146.84</v>
      </c>
      <c r="AT81">
        <v>24.5</v>
      </c>
      <c r="AU81">
        <v>56.8</v>
      </c>
      <c r="AV81">
        <v>-1</v>
      </c>
      <c r="AW81">
        <v>-1</v>
      </c>
      <c r="AX81">
        <v>-1</v>
      </c>
      <c r="AY81">
        <v>-1</v>
      </c>
      <c r="AZ81">
        <v>0</v>
      </c>
      <c r="BA81">
        <v>36</v>
      </c>
      <c r="BB81">
        <v>-1</v>
      </c>
      <c r="BC81">
        <v>1</v>
      </c>
      <c r="BD81" s="1">
        <f t="shared" si="48"/>
        <v>4.3000000000000007</v>
      </c>
      <c r="BE81" s="1">
        <f t="shared" si="48"/>
        <v>0</v>
      </c>
      <c r="BF81" s="1">
        <f t="shared" si="49"/>
        <v>18.490000000000006</v>
      </c>
      <c r="BG81" s="1">
        <f t="shared" si="49"/>
        <v>0</v>
      </c>
      <c r="BH81" s="1">
        <f t="shared" si="50"/>
        <v>18.490000000000006</v>
      </c>
      <c r="BI81" s="1">
        <f t="shared" si="51"/>
        <v>4.3000000000000007</v>
      </c>
      <c r="BJ81"/>
      <c r="BK81"/>
      <c r="BL81"/>
      <c r="BM81"/>
      <c r="BN81"/>
      <c r="BO81">
        <v>151.62899999999999</v>
      </c>
      <c r="BP81">
        <v>29.2</v>
      </c>
      <c r="BQ81">
        <v>59.7</v>
      </c>
      <c r="BR81">
        <v>29.2</v>
      </c>
      <c r="BS81">
        <v>48.5</v>
      </c>
      <c r="BT81">
        <v>11.1</v>
      </c>
      <c r="BU81">
        <v>1</v>
      </c>
      <c r="BV81">
        <v>1</v>
      </c>
      <c r="BW81">
        <v>39</v>
      </c>
      <c r="BX81">
        <v>1</v>
      </c>
      <c r="BY81">
        <v>1</v>
      </c>
      <c r="BZ81" s="10">
        <f t="shared" si="52"/>
        <v>0</v>
      </c>
      <c r="CA81" s="10">
        <f t="shared" si="52"/>
        <v>11.200000000000003</v>
      </c>
      <c r="CB81" s="10">
        <f t="shared" si="53"/>
        <v>0</v>
      </c>
      <c r="CC81" s="10">
        <f t="shared" si="53"/>
        <v>125.44000000000007</v>
      </c>
      <c r="CD81" s="10">
        <f t="shared" si="54"/>
        <v>125.44000000000007</v>
      </c>
      <c r="CE81" s="10">
        <f t="shared" si="55"/>
        <v>11.200000000000003</v>
      </c>
      <c r="CK81">
        <v>141.9</v>
      </c>
      <c r="CL81">
        <v>285</v>
      </c>
      <c r="CM81">
        <v>69.2</v>
      </c>
      <c r="CN81">
        <v>-1</v>
      </c>
      <c r="CO81">
        <v>-1</v>
      </c>
      <c r="CP81">
        <v>-1</v>
      </c>
      <c r="CQ81">
        <v>-1</v>
      </c>
      <c r="CR81">
        <v>0</v>
      </c>
      <c r="CS81">
        <v>37</v>
      </c>
      <c r="CT81">
        <v>-1</v>
      </c>
      <c r="CU81">
        <v>1</v>
      </c>
      <c r="CV81" s="1">
        <f t="shared" si="56"/>
        <v>12.600000000000023</v>
      </c>
      <c r="CW81" s="1">
        <f t="shared" si="56"/>
        <v>28.5</v>
      </c>
      <c r="CX81" s="1">
        <f t="shared" si="57"/>
        <v>158.76000000000056</v>
      </c>
      <c r="CY81" s="1">
        <f t="shared" si="57"/>
        <v>812.25</v>
      </c>
      <c r="CZ81" s="1">
        <f t="shared" si="58"/>
        <v>971.01000000000056</v>
      </c>
      <c r="DA81" s="1">
        <f t="shared" si="59"/>
        <v>31.161033358988604</v>
      </c>
      <c r="DB81"/>
      <c r="DC81"/>
      <c r="DD81"/>
      <c r="DE81"/>
      <c r="DF81"/>
      <c r="DG81">
        <v>151.499</v>
      </c>
      <c r="DH81">
        <v>38.200000000000003</v>
      </c>
      <c r="DI81">
        <v>73.900000000000006</v>
      </c>
      <c r="DJ81">
        <v>-1</v>
      </c>
      <c r="DK81">
        <v>-1</v>
      </c>
      <c r="DL81">
        <v>-1</v>
      </c>
      <c r="DM81">
        <v>-1</v>
      </c>
      <c r="DN81">
        <v>0</v>
      </c>
      <c r="DO81">
        <v>38</v>
      </c>
      <c r="DP81">
        <v>-1</v>
      </c>
      <c r="DQ81">
        <v>1</v>
      </c>
      <c r="DR81" s="10">
        <f t="shared" si="60"/>
        <v>-4.7999999999999972</v>
      </c>
      <c r="DS81" s="10">
        <f t="shared" si="60"/>
        <v>1.3000000000000114</v>
      </c>
      <c r="DT81" s="10">
        <f t="shared" si="61"/>
        <v>23.039999999999974</v>
      </c>
      <c r="DU81" s="10">
        <f t="shared" si="61"/>
        <v>1.6900000000000295</v>
      </c>
      <c r="DV81" s="10">
        <f t="shared" si="62"/>
        <v>24.730000000000004</v>
      </c>
      <c r="DW81" s="10">
        <f t="shared" si="63"/>
        <v>4.9729267036625426</v>
      </c>
      <c r="DX81"/>
      <c r="DY81"/>
      <c r="DZ81"/>
      <c r="EA81"/>
      <c r="EB81"/>
      <c r="EC81" s="1">
        <v>155.411</v>
      </c>
      <c r="ED81" s="1">
        <v>61.3</v>
      </c>
      <c r="EE81" s="1">
        <v>54.6</v>
      </c>
      <c r="EF81" s="1">
        <v>47.5</v>
      </c>
      <c r="EG81" s="1">
        <v>72.599999999999994</v>
      </c>
      <c r="EH81" s="1">
        <v>22.7</v>
      </c>
      <c r="EI81" s="1">
        <v>1</v>
      </c>
      <c r="EJ81" s="1">
        <v>1</v>
      </c>
      <c r="EK81" s="1">
        <v>39</v>
      </c>
      <c r="EL81" s="1">
        <v>1</v>
      </c>
      <c r="EM81" s="1">
        <v>1</v>
      </c>
      <c r="EN81" s="1">
        <f t="shared" si="64"/>
        <v>13.799999999999997</v>
      </c>
      <c r="EO81" s="1">
        <f t="shared" si="64"/>
        <v>-17.999999999999993</v>
      </c>
      <c r="EP81" s="1">
        <f t="shared" si="65"/>
        <v>190.43999999999991</v>
      </c>
      <c r="EQ81" s="1">
        <f t="shared" si="65"/>
        <v>323.99999999999977</v>
      </c>
      <c r="ER81" s="1">
        <f t="shared" si="66"/>
        <v>514.43999999999971</v>
      </c>
      <c r="ES81" s="1">
        <f t="shared" si="67"/>
        <v>22.681269805722952</v>
      </c>
      <c r="ET81"/>
      <c r="EU81"/>
      <c r="EV81"/>
      <c r="EW81"/>
      <c r="EX81"/>
      <c r="FJ81" s="10">
        <f t="shared" si="68"/>
        <v>0</v>
      </c>
      <c r="FK81" s="10">
        <f t="shared" si="68"/>
        <v>0</v>
      </c>
      <c r="FL81" s="10">
        <f t="shared" si="69"/>
        <v>0</v>
      </c>
      <c r="FM81" s="10">
        <f t="shared" si="69"/>
        <v>0</v>
      </c>
      <c r="FN81" s="10">
        <f t="shared" si="70"/>
        <v>0</v>
      </c>
      <c r="FO81" s="10">
        <f t="shared" si="71"/>
        <v>0</v>
      </c>
      <c r="FP81"/>
      <c r="FQ81"/>
      <c r="FR81"/>
      <c r="FS81"/>
      <c r="FT81"/>
    </row>
    <row r="82" spans="1:176" x14ac:dyDescent="0.35">
      <c r="A82">
        <v>152.87</v>
      </c>
      <c r="B82">
        <v>275.5</v>
      </c>
      <c r="C82">
        <v>39.4</v>
      </c>
      <c r="D82">
        <v>267.89999999999998</v>
      </c>
      <c r="E82">
        <v>52.8</v>
      </c>
      <c r="F82">
        <v>15.4</v>
      </c>
      <c r="G82">
        <v>1</v>
      </c>
      <c r="H82">
        <v>1</v>
      </c>
      <c r="I82">
        <v>36</v>
      </c>
      <c r="J82">
        <v>1</v>
      </c>
      <c r="K82">
        <v>1</v>
      </c>
      <c r="L82" s="26">
        <f t="shared" si="40"/>
        <v>7.6000000000000227</v>
      </c>
      <c r="M82" s="26">
        <f t="shared" si="40"/>
        <v>-13.399999999999999</v>
      </c>
      <c r="N82" s="26">
        <f t="shared" si="41"/>
        <v>57.760000000000346</v>
      </c>
      <c r="O82" s="26">
        <f t="shared" si="41"/>
        <v>179.55999999999997</v>
      </c>
      <c r="P82" s="26">
        <f t="shared" si="42"/>
        <v>237.32000000000033</v>
      </c>
      <c r="Q82" s="26">
        <f t="shared" si="43"/>
        <v>15.405193929321381</v>
      </c>
      <c r="W82">
        <v>140.46899999999999</v>
      </c>
      <c r="X82">
        <v>276.89999999999998</v>
      </c>
      <c r="Y82">
        <v>69</v>
      </c>
      <c r="Z82">
        <v>-1</v>
      </c>
      <c r="AA82">
        <v>-1</v>
      </c>
      <c r="AB82">
        <v>-1</v>
      </c>
      <c r="AC82">
        <v>-1</v>
      </c>
      <c r="AD82">
        <v>0</v>
      </c>
      <c r="AE82">
        <v>36</v>
      </c>
      <c r="AF82">
        <v>-1</v>
      </c>
      <c r="AG82">
        <v>1</v>
      </c>
      <c r="AH82" s="10">
        <f t="shared" si="44"/>
        <v>9</v>
      </c>
      <c r="AI82" s="10">
        <f t="shared" si="44"/>
        <v>29.1</v>
      </c>
      <c r="AJ82" s="10">
        <f t="shared" si="45"/>
        <v>81</v>
      </c>
      <c r="AK82" s="10">
        <f t="shared" si="45"/>
        <v>846.81000000000006</v>
      </c>
      <c r="AL82" s="10">
        <f t="shared" si="46"/>
        <v>927.81000000000006</v>
      </c>
      <c r="AM82" s="10">
        <f t="shared" si="47"/>
        <v>30.459973736035952</v>
      </c>
      <c r="AN82"/>
      <c r="AO82"/>
      <c r="AP82"/>
      <c r="AQ82"/>
      <c r="AR82"/>
      <c r="AS82">
        <v>147.26400000000001</v>
      </c>
      <c r="AT82">
        <v>24.5</v>
      </c>
      <c r="AU82">
        <v>44.1</v>
      </c>
      <c r="AV82">
        <v>24.5</v>
      </c>
      <c r="AW82">
        <v>56.8</v>
      </c>
      <c r="AX82">
        <v>12.7</v>
      </c>
      <c r="AY82">
        <v>1</v>
      </c>
      <c r="AZ82">
        <v>1</v>
      </c>
      <c r="BA82">
        <v>37</v>
      </c>
      <c r="BB82">
        <v>1</v>
      </c>
      <c r="BC82">
        <v>1</v>
      </c>
      <c r="BD82" s="1">
        <f t="shared" si="48"/>
        <v>0</v>
      </c>
      <c r="BE82" s="1">
        <f t="shared" si="48"/>
        <v>-12.699999999999996</v>
      </c>
      <c r="BF82" s="1">
        <f t="shared" si="49"/>
        <v>0</v>
      </c>
      <c r="BG82" s="1">
        <f t="shared" si="49"/>
        <v>161.28999999999988</v>
      </c>
      <c r="BH82" s="1">
        <f t="shared" si="50"/>
        <v>161.28999999999988</v>
      </c>
      <c r="BI82" s="1">
        <f t="shared" si="51"/>
        <v>12.699999999999996</v>
      </c>
      <c r="BJ82"/>
      <c r="BK82"/>
      <c r="BL82"/>
      <c r="BM82"/>
      <c r="BN82"/>
      <c r="BO82">
        <v>155.27699999999999</v>
      </c>
      <c r="BP82">
        <v>24.5</v>
      </c>
      <c r="BQ82">
        <v>53.7</v>
      </c>
      <c r="BR82">
        <v>-1</v>
      </c>
      <c r="BS82">
        <v>-1</v>
      </c>
      <c r="BT82">
        <v>-1</v>
      </c>
      <c r="BU82">
        <v>-1</v>
      </c>
      <c r="BV82">
        <v>0</v>
      </c>
      <c r="BW82">
        <v>39</v>
      </c>
      <c r="BX82">
        <v>-1</v>
      </c>
      <c r="BY82">
        <v>1</v>
      </c>
      <c r="BZ82" s="10">
        <f t="shared" si="52"/>
        <v>-4.6999999999999993</v>
      </c>
      <c r="CA82" s="10">
        <f t="shared" si="52"/>
        <v>-6</v>
      </c>
      <c r="CB82" s="10">
        <f t="shared" si="53"/>
        <v>22.089999999999993</v>
      </c>
      <c r="CC82" s="10">
        <f t="shared" si="53"/>
        <v>36</v>
      </c>
      <c r="CD82" s="10">
        <f t="shared" si="54"/>
        <v>58.089999999999989</v>
      </c>
      <c r="CE82" s="10">
        <f t="shared" si="55"/>
        <v>7.6216796049164905</v>
      </c>
      <c r="CK82">
        <v>142.244</v>
      </c>
      <c r="CL82">
        <v>267.89999999999998</v>
      </c>
      <c r="CM82">
        <v>48.5</v>
      </c>
      <c r="CN82">
        <v>285</v>
      </c>
      <c r="CO82">
        <v>69.2</v>
      </c>
      <c r="CP82">
        <v>26.9</v>
      </c>
      <c r="CQ82">
        <v>1</v>
      </c>
      <c r="CR82">
        <v>1</v>
      </c>
      <c r="CS82">
        <v>38</v>
      </c>
      <c r="CT82">
        <v>1</v>
      </c>
      <c r="CU82">
        <v>1</v>
      </c>
      <c r="CV82" s="1">
        <f t="shared" si="56"/>
        <v>-17.100000000000023</v>
      </c>
      <c r="CW82" s="1">
        <f t="shared" si="56"/>
        <v>-20.700000000000003</v>
      </c>
      <c r="CX82" s="1">
        <f t="shared" si="57"/>
        <v>292.41000000000076</v>
      </c>
      <c r="CY82" s="1">
        <f t="shared" si="57"/>
        <v>428.49000000000012</v>
      </c>
      <c r="CZ82" s="1">
        <f t="shared" si="58"/>
        <v>720.90000000000089</v>
      </c>
      <c r="DA82" s="1">
        <f t="shared" si="59"/>
        <v>26.849581002317354</v>
      </c>
      <c r="DB82"/>
      <c r="DC82"/>
      <c r="DD82"/>
      <c r="DE82"/>
      <c r="DF82"/>
      <c r="DG82">
        <v>152.131</v>
      </c>
      <c r="DH82">
        <v>47.5</v>
      </c>
      <c r="DI82">
        <v>76.8</v>
      </c>
      <c r="DJ82">
        <v>38.200000000000003</v>
      </c>
      <c r="DK82">
        <v>73.900000000000006</v>
      </c>
      <c r="DL82">
        <v>9.6999999999999993</v>
      </c>
      <c r="DM82">
        <v>1</v>
      </c>
      <c r="DN82">
        <v>1</v>
      </c>
      <c r="DO82">
        <v>39</v>
      </c>
      <c r="DP82">
        <v>1</v>
      </c>
      <c r="DQ82">
        <v>1</v>
      </c>
      <c r="DR82" s="10">
        <f t="shared" si="60"/>
        <v>9.2999999999999972</v>
      </c>
      <c r="DS82" s="10">
        <f t="shared" si="60"/>
        <v>2.8999999999999915</v>
      </c>
      <c r="DT82" s="10">
        <f t="shared" si="61"/>
        <v>86.489999999999952</v>
      </c>
      <c r="DU82" s="10">
        <f t="shared" si="61"/>
        <v>8.4099999999999504</v>
      </c>
      <c r="DV82" s="10">
        <f t="shared" si="62"/>
        <v>94.899999999999906</v>
      </c>
      <c r="DW82" s="10">
        <f t="shared" si="63"/>
        <v>9.7416631023660383</v>
      </c>
      <c r="DX82"/>
      <c r="DY82"/>
      <c r="DZ82"/>
      <c r="EA82"/>
      <c r="EB82"/>
      <c r="EC82" s="1">
        <v>158.083</v>
      </c>
      <c r="ED82" s="1">
        <v>24.5</v>
      </c>
      <c r="EE82" s="1">
        <v>53.2</v>
      </c>
      <c r="EF82" s="1">
        <v>-1</v>
      </c>
      <c r="EG82" s="1">
        <v>-1</v>
      </c>
      <c r="EH82" s="1">
        <v>-1</v>
      </c>
      <c r="EI82" s="1">
        <v>-1</v>
      </c>
      <c r="EJ82" s="1">
        <v>0</v>
      </c>
      <c r="EK82" s="1">
        <v>39</v>
      </c>
      <c r="EL82" s="1">
        <v>-1</v>
      </c>
      <c r="EM82" s="1">
        <v>1</v>
      </c>
      <c r="EN82" s="1">
        <f t="shared" si="64"/>
        <v>-36.799999999999997</v>
      </c>
      <c r="EO82" s="1">
        <f t="shared" si="64"/>
        <v>-1.3999999999999986</v>
      </c>
      <c r="EP82" s="1">
        <f t="shared" si="65"/>
        <v>1354.2399999999998</v>
      </c>
      <c r="EQ82" s="1">
        <f t="shared" si="65"/>
        <v>1.959999999999996</v>
      </c>
      <c r="ER82" s="1">
        <f t="shared" si="66"/>
        <v>1356.1999999999998</v>
      </c>
      <c r="ES82" s="1">
        <f t="shared" si="67"/>
        <v>36.826620806150537</v>
      </c>
      <c r="ET82"/>
      <c r="EU82"/>
      <c r="EV82"/>
      <c r="EW82"/>
      <c r="EX82"/>
      <c r="FJ82" s="10">
        <f t="shared" si="68"/>
        <v>0</v>
      </c>
      <c r="FK82" s="10">
        <f t="shared" si="68"/>
        <v>0</v>
      </c>
      <c r="FL82" s="10">
        <f t="shared" si="69"/>
        <v>0</v>
      </c>
      <c r="FM82" s="10">
        <f t="shared" si="69"/>
        <v>0</v>
      </c>
      <c r="FN82" s="10">
        <f t="shared" si="70"/>
        <v>0</v>
      </c>
      <c r="FO82" s="10">
        <f t="shared" si="71"/>
        <v>0</v>
      </c>
      <c r="FP82"/>
      <c r="FQ82"/>
      <c r="FR82"/>
      <c r="FS82"/>
      <c r="FT82"/>
    </row>
    <row r="83" spans="1:176" x14ac:dyDescent="0.35">
      <c r="A83">
        <v>155.76599999999999</v>
      </c>
      <c r="B83">
        <v>278.60000000000002</v>
      </c>
      <c r="C83">
        <v>75.900000000000006</v>
      </c>
      <c r="D83">
        <v>-1</v>
      </c>
      <c r="E83">
        <v>-1</v>
      </c>
      <c r="F83">
        <v>-1</v>
      </c>
      <c r="G83">
        <v>-1</v>
      </c>
      <c r="H83">
        <v>0</v>
      </c>
      <c r="I83">
        <v>36</v>
      </c>
      <c r="J83">
        <v>-1</v>
      </c>
      <c r="K83">
        <v>1</v>
      </c>
      <c r="L83" s="26">
        <f t="shared" si="40"/>
        <v>3.1000000000000227</v>
      </c>
      <c r="M83" s="26">
        <f t="shared" si="40"/>
        <v>36.500000000000007</v>
      </c>
      <c r="N83" s="26">
        <f t="shared" si="41"/>
        <v>9.6100000000001415</v>
      </c>
      <c r="O83" s="26">
        <f t="shared" si="41"/>
        <v>1332.2500000000005</v>
      </c>
      <c r="P83" s="26">
        <f t="shared" si="42"/>
        <v>1341.8600000000006</v>
      </c>
      <c r="Q83" s="26">
        <f t="shared" si="43"/>
        <v>36.631407289373975</v>
      </c>
      <c r="W83">
        <v>141.26900000000001</v>
      </c>
      <c r="X83">
        <v>257.89999999999998</v>
      </c>
      <c r="Y83">
        <v>42.3</v>
      </c>
      <c r="Z83">
        <v>276.89999999999998</v>
      </c>
      <c r="AA83">
        <v>69</v>
      </c>
      <c r="AB83">
        <v>32.799999999999997</v>
      </c>
      <c r="AC83">
        <v>1</v>
      </c>
      <c r="AD83">
        <v>1</v>
      </c>
      <c r="AE83">
        <v>37</v>
      </c>
      <c r="AF83">
        <v>1</v>
      </c>
      <c r="AG83">
        <v>1</v>
      </c>
      <c r="AH83" s="10">
        <f t="shared" si="44"/>
        <v>-19</v>
      </c>
      <c r="AI83" s="10">
        <f t="shared" si="44"/>
        <v>-26.700000000000003</v>
      </c>
      <c r="AJ83" s="10">
        <f t="shared" si="45"/>
        <v>361</v>
      </c>
      <c r="AK83" s="10">
        <f t="shared" si="45"/>
        <v>712.8900000000001</v>
      </c>
      <c r="AL83" s="10">
        <f t="shared" si="46"/>
        <v>1073.8900000000001</v>
      </c>
      <c r="AM83" s="10">
        <f t="shared" si="47"/>
        <v>32.770260908329675</v>
      </c>
      <c r="AN83"/>
      <c r="AO83"/>
      <c r="AP83"/>
      <c r="AQ83"/>
      <c r="AR83"/>
      <c r="AS83">
        <v>149.84800000000001</v>
      </c>
      <c r="AT83">
        <v>24.5</v>
      </c>
      <c r="AU83">
        <v>57</v>
      </c>
      <c r="AV83">
        <v>-1</v>
      </c>
      <c r="AW83">
        <v>-1</v>
      </c>
      <c r="AX83">
        <v>-1</v>
      </c>
      <c r="AY83">
        <v>-1</v>
      </c>
      <c r="AZ83">
        <v>0</v>
      </c>
      <c r="BA83">
        <v>37</v>
      </c>
      <c r="BB83">
        <v>-1</v>
      </c>
      <c r="BC83">
        <v>1</v>
      </c>
      <c r="BD83" s="1">
        <f t="shared" si="48"/>
        <v>0</v>
      </c>
      <c r="BE83" s="1">
        <f t="shared" si="48"/>
        <v>12.899999999999999</v>
      </c>
      <c r="BF83" s="1">
        <f t="shared" si="49"/>
        <v>0</v>
      </c>
      <c r="BG83" s="1">
        <f t="shared" si="49"/>
        <v>166.40999999999997</v>
      </c>
      <c r="BH83" s="1">
        <f t="shared" si="50"/>
        <v>166.40999999999997</v>
      </c>
      <c r="BI83" s="1">
        <f t="shared" si="51"/>
        <v>12.899999999999999</v>
      </c>
      <c r="BJ83"/>
      <c r="BK83"/>
      <c r="BL83"/>
      <c r="BM83"/>
      <c r="BN83"/>
      <c r="BO83">
        <v>156.11699999999999</v>
      </c>
      <c r="BP83">
        <v>29.2</v>
      </c>
      <c r="BQ83">
        <v>42.3</v>
      </c>
      <c r="BR83">
        <v>24.5</v>
      </c>
      <c r="BS83">
        <v>53.7</v>
      </c>
      <c r="BT83">
        <v>12.3</v>
      </c>
      <c r="BU83">
        <v>1</v>
      </c>
      <c r="BV83">
        <v>1</v>
      </c>
      <c r="BW83">
        <v>40</v>
      </c>
      <c r="BX83">
        <v>1</v>
      </c>
      <c r="BY83">
        <v>1</v>
      </c>
      <c r="BZ83" s="10">
        <f t="shared" si="52"/>
        <v>4.6999999999999993</v>
      </c>
      <c r="CA83" s="10">
        <f t="shared" si="52"/>
        <v>-11.400000000000006</v>
      </c>
      <c r="CB83" s="10">
        <f t="shared" si="53"/>
        <v>22.089999999999993</v>
      </c>
      <c r="CC83" s="10">
        <f t="shared" si="53"/>
        <v>129.96000000000012</v>
      </c>
      <c r="CD83" s="10">
        <f t="shared" si="54"/>
        <v>152.05000000000013</v>
      </c>
      <c r="CE83" s="10">
        <f t="shared" si="55"/>
        <v>12.330855606972296</v>
      </c>
      <c r="CK83">
        <v>144.9</v>
      </c>
      <c r="CL83">
        <v>272.39999999999998</v>
      </c>
      <c r="CM83">
        <v>83.5</v>
      </c>
      <c r="CN83">
        <v>-1</v>
      </c>
      <c r="CO83">
        <v>-1</v>
      </c>
      <c r="CP83">
        <v>-1</v>
      </c>
      <c r="CQ83">
        <v>-1</v>
      </c>
      <c r="CR83">
        <v>0</v>
      </c>
      <c r="CS83">
        <v>38</v>
      </c>
      <c r="CT83">
        <v>-1</v>
      </c>
      <c r="CU83">
        <v>1</v>
      </c>
      <c r="CV83" s="1">
        <f t="shared" si="56"/>
        <v>4.5</v>
      </c>
      <c r="CW83" s="1">
        <f t="shared" si="56"/>
        <v>35</v>
      </c>
      <c r="CX83" s="1">
        <f t="shared" si="57"/>
        <v>20.25</v>
      </c>
      <c r="CY83" s="1">
        <f t="shared" si="57"/>
        <v>1225</v>
      </c>
      <c r="CZ83" s="1">
        <f t="shared" si="58"/>
        <v>1245.25</v>
      </c>
      <c r="DA83" s="1">
        <f t="shared" si="59"/>
        <v>35.288099977187777</v>
      </c>
      <c r="DB83"/>
      <c r="DC83"/>
      <c r="DD83"/>
      <c r="DE83"/>
      <c r="DF83"/>
      <c r="DG83">
        <v>155.40299999999999</v>
      </c>
      <c r="DH83">
        <v>33.700000000000003</v>
      </c>
      <c r="DI83">
        <v>61.7</v>
      </c>
      <c r="DJ83">
        <v>-1</v>
      </c>
      <c r="DK83">
        <v>-1</v>
      </c>
      <c r="DL83">
        <v>-1</v>
      </c>
      <c r="DM83">
        <v>-1</v>
      </c>
      <c r="DN83">
        <v>0</v>
      </c>
      <c r="DO83">
        <v>39</v>
      </c>
      <c r="DP83">
        <v>-1</v>
      </c>
      <c r="DQ83">
        <v>1</v>
      </c>
      <c r="DR83" s="10">
        <f t="shared" si="60"/>
        <v>-13.799999999999997</v>
      </c>
      <c r="DS83" s="10">
        <f t="shared" si="60"/>
        <v>-15.099999999999994</v>
      </c>
      <c r="DT83" s="10">
        <f t="shared" si="61"/>
        <v>190.43999999999991</v>
      </c>
      <c r="DU83" s="10">
        <f t="shared" si="61"/>
        <v>228.00999999999982</v>
      </c>
      <c r="DV83" s="10">
        <f t="shared" si="62"/>
        <v>418.4499999999997</v>
      </c>
      <c r="DW83" s="10">
        <f t="shared" si="63"/>
        <v>20.456050449683577</v>
      </c>
      <c r="DX83"/>
      <c r="DY83"/>
      <c r="DZ83"/>
      <c r="EA83"/>
      <c r="EB83"/>
      <c r="EC83" s="1">
        <v>158.47499999999999</v>
      </c>
      <c r="ED83" s="1">
        <v>29.2</v>
      </c>
      <c r="EE83" s="1">
        <v>49.7</v>
      </c>
      <c r="EF83" s="1">
        <v>24.5</v>
      </c>
      <c r="EG83" s="1">
        <v>53.2</v>
      </c>
      <c r="EH83" s="1">
        <v>5.9</v>
      </c>
      <c r="EI83" s="1">
        <v>1</v>
      </c>
      <c r="EJ83" s="1">
        <v>1</v>
      </c>
      <c r="EK83" s="1">
        <v>40</v>
      </c>
      <c r="EL83" s="1">
        <v>1</v>
      </c>
      <c r="EM83" s="1">
        <v>1</v>
      </c>
      <c r="EN83" s="1">
        <f t="shared" si="64"/>
        <v>4.6999999999999993</v>
      </c>
      <c r="EO83" s="1">
        <f t="shared" si="64"/>
        <v>-3.5</v>
      </c>
      <c r="EP83" s="1">
        <f t="shared" si="65"/>
        <v>22.089999999999993</v>
      </c>
      <c r="EQ83" s="1">
        <f t="shared" si="65"/>
        <v>12.25</v>
      </c>
      <c r="ER83" s="1">
        <f t="shared" si="66"/>
        <v>34.339999999999989</v>
      </c>
      <c r="ES83" s="1">
        <f t="shared" si="67"/>
        <v>5.8600341295934433</v>
      </c>
      <c r="ET83"/>
      <c r="EU83"/>
      <c r="EV83"/>
      <c r="EW83"/>
      <c r="EX83"/>
      <c r="FJ83" s="10">
        <f t="shared" si="68"/>
        <v>0</v>
      </c>
      <c r="FK83" s="10">
        <f t="shared" si="68"/>
        <v>0</v>
      </c>
      <c r="FL83" s="10">
        <f t="shared" si="69"/>
        <v>0</v>
      </c>
      <c r="FM83" s="10">
        <f t="shared" si="69"/>
        <v>0</v>
      </c>
      <c r="FN83" s="10">
        <f t="shared" si="70"/>
        <v>0</v>
      </c>
      <c r="FO83" s="10">
        <f t="shared" si="71"/>
        <v>0</v>
      </c>
      <c r="FP83"/>
      <c r="FQ83"/>
      <c r="FR83"/>
      <c r="FS83"/>
      <c r="FT83"/>
    </row>
    <row r="84" spans="1:176" x14ac:dyDescent="0.35">
      <c r="A84">
        <v>156.15799999999999</v>
      </c>
      <c r="B84">
        <v>258.89999999999998</v>
      </c>
      <c r="C84">
        <v>48.5</v>
      </c>
      <c r="D84">
        <v>278.60000000000002</v>
      </c>
      <c r="E84">
        <v>75.900000000000006</v>
      </c>
      <c r="F84">
        <v>33.700000000000003</v>
      </c>
      <c r="G84">
        <v>1</v>
      </c>
      <c r="H84">
        <v>1</v>
      </c>
      <c r="I84">
        <v>37</v>
      </c>
      <c r="J84">
        <v>1</v>
      </c>
      <c r="K84">
        <v>1</v>
      </c>
      <c r="L84" s="26">
        <f t="shared" si="40"/>
        <v>-19.700000000000045</v>
      </c>
      <c r="M84" s="26">
        <f t="shared" si="40"/>
        <v>-27.400000000000006</v>
      </c>
      <c r="N84" s="26">
        <f t="shared" si="41"/>
        <v>388.09000000000179</v>
      </c>
      <c r="O84" s="26">
        <f t="shared" si="41"/>
        <v>750.76000000000033</v>
      </c>
      <c r="P84" s="26">
        <f t="shared" si="42"/>
        <v>1138.8500000000022</v>
      </c>
      <c r="Q84" s="26">
        <f t="shared" si="43"/>
        <v>33.746851705010975</v>
      </c>
      <c r="W84">
        <v>146.845</v>
      </c>
      <c r="X84">
        <v>38.200000000000003</v>
      </c>
      <c r="Y84">
        <v>29.4</v>
      </c>
      <c r="Z84">
        <v>-1</v>
      </c>
      <c r="AA84">
        <v>-1</v>
      </c>
      <c r="AB84">
        <v>-1</v>
      </c>
      <c r="AC84">
        <v>-1</v>
      </c>
      <c r="AD84">
        <v>0</v>
      </c>
      <c r="AE84">
        <v>37</v>
      </c>
      <c r="AF84">
        <v>-1</v>
      </c>
      <c r="AG84">
        <v>1</v>
      </c>
      <c r="AH84" s="10">
        <f t="shared" si="44"/>
        <v>-219.7</v>
      </c>
      <c r="AI84" s="10">
        <f t="shared" si="44"/>
        <v>-12.899999999999999</v>
      </c>
      <c r="AJ84" s="10">
        <f t="shared" si="45"/>
        <v>48268.09</v>
      </c>
      <c r="AK84" s="10">
        <f t="shared" si="45"/>
        <v>166.40999999999997</v>
      </c>
      <c r="AL84" s="10">
        <f t="shared" si="46"/>
        <v>48434.5</v>
      </c>
      <c r="AM84" s="10">
        <f t="shared" si="47"/>
        <v>220.07839512319242</v>
      </c>
      <c r="AN84"/>
      <c r="AO84"/>
      <c r="AP84"/>
      <c r="AQ84"/>
      <c r="AR84"/>
      <c r="AS84">
        <v>150.24</v>
      </c>
      <c r="AT84">
        <v>15.4</v>
      </c>
      <c r="AU84">
        <v>42.1</v>
      </c>
      <c r="AV84">
        <v>24.5</v>
      </c>
      <c r="AW84">
        <v>57</v>
      </c>
      <c r="AX84">
        <v>17.399999999999999</v>
      </c>
      <c r="AY84">
        <v>1</v>
      </c>
      <c r="AZ84">
        <v>1</v>
      </c>
      <c r="BA84">
        <v>38</v>
      </c>
      <c r="BB84">
        <v>1</v>
      </c>
      <c r="BC84">
        <v>1</v>
      </c>
      <c r="BD84" s="1">
        <f t="shared" si="48"/>
        <v>-9.1</v>
      </c>
      <c r="BE84" s="1">
        <f t="shared" si="48"/>
        <v>-14.899999999999999</v>
      </c>
      <c r="BF84" s="1">
        <f t="shared" si="49"/>
        <v>82.809999999999988</v>
      </c>
      <c r="BG84" s="1">
        <f t="shared" si="49"/>
        <v>222.00999999999996</v>
      </c>
      <c r="BH84" s="1">
        <f t="shared" si="50"/>
        <v>304.81999999999994</v>
      </c>
      <c r="BI84" s="1">
        <f t="shared" si="51"/>
        <v>17.459095051004216</v>
      </c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 s="10">
        <f t="shared" ref="BZ84" si="72">BP84-BP83</f>
        <v>-29.2</v>
      </c>
      <c r="CA84" s="10">
        <f t="shared" ref="CA84" si="73">BQ84-BQ83</f>
        <v>-42.3</v>
      </c>
      <c r="CB84" s="10">
        <f t="shared" ref="CB84" si="74">BZ84^2</f>
        <v>852.64</v>
      </c>
      <c r="CC84" s="10">
        <f t="shared" ref="CC84" si="75">CA84^2</f>
        <v>1789.2899999999997</v>
      </c>
      <c r="CD84" s="10">
        <f t="shared" ref="CD84" si="76">CB84+CC84</f>
        <v>2641.93</v>
      </c>
      <c r="CE84" s="10">
        <f t="shared" ref="CE84" si="77">SQRT(CD84)</f>
        <v>51.399708170377778</v>
      </c>
      <c r="CK84">
        <v>145.62799999999999</v>
      </c>
      <c r="CL84">
        <v>258.89999999999998</v>
      </c>
      <c r="CM84">
        <v>45.9</v>
      </c>
      <c r="CN84">
        <v>272.39999999999998</v>
      </c>
      <c r="CO84">
        <v>83.5</v>
      </c>
      <c r="CP84">
        <v>40</v>
      </c>
      <c r="CQ84">
        <v>1</v>
      </c>
      <c r="CR84">
        <v>1</v>
      </c>
      <c r="CS84">
        <v>39</v>
      </c>
      <c r="CT84">
        <v>1</v>
      </c>
      <c r="CU84">
        <v>1</v>
      </c>
      <c r="CV84" s="1">
        <f t="shared" ref="CV84:CV86" si="78">CL84-CL83</f>
        <v>-13.5</v>
      </c>
      <c r="CW84" s="1">
        <f t="shared" ref="CW84:CW86" si="79">CM84-CM83</f>
        <v>-37.6</v>
      </c>
      <c r="CX84" s="1">
        <f t="shared" ref="CX84:CX86" si="80">CV84^2</f>
        <v>182.25</v>
      </c>
      <c r="CY84" s="1">
        <f t="shared" ref="CY84:CY86" si="81">CW84^2</f>
        <v>1413.7600000000002</v>
      </c>
      <c r="CZ84" s="1">
        <f t="shared" ref="CZ84:CZ86" si="82">CX84+CY84</f>
        <v>1596.0100000000002</v>
      </c>
      <c r="DA84" s="1">
        <f t="shared" ref="DA84:DA86" si="83">SQRT(CZ84)</f>
        <v>39.950093867223892</v>
      </c>
      <c r="DB84"/>
      <c r="DC84"/>
      <c r="DD84"/>
      <c r="DE84"/>
      <c r="DF84"/>
      <c r="DG84">
        <v>156.107</v>
      </c>
      <c r="DH84">
        <v>43</v>
      </c>
      <c r="DI84">
        <v>53</v>
      </c>
      <c r="DJ84">
        <v>33.700000000000003</v>
      </c>
      <c r="DK84">
        <v>61.7</v>
      </c>
      <c r="DL84">
        <v>12.7</v>
      </c>
      <c r="DM84">
        <v>1</v>
      </c>
      <c r="DN84">
        <v>1</v>
      </c>
      <c r="DO84">
        <v>40</v>
      </c>
      <c r="DP84">
        <v>1</v>
      </c>
      <c r="DQ84">
        <v>1</v>
      </c>
      <c r="DR84" s="10">
        <f t="shared" ref="DR84" si="84">DH84-DH83</f>
        <v>9.2999999999999972</v>
      </c>
      <c r="DS84" s="10">
        <f t="shared" ref="DS84" si="85">DI84-DI83</f>
        <v>-8.7000000000000028</v>
      </c>
      <c r="DT84" s="10">
        <f t="shared" ref="DT84" si="86">DR84^2</f>
        <v>86.489999999999952</v>
      </c>
      <c r="DU84" s="10">
        <f t="shared" ref="DU84" si="87">DS84^2</f>
        <v>75.690000000000055</v>
      </c>
      <c r="DV84" s="10">
        <f t="shared" ref="DV84" si="88">DT84+DU84</f>
        <v>162.18</v>
      </c>
      <c r="DW84" s="10">
        <f t="shared" ref="DW84" si="89">SQRT(DV84)</f>
        <v>12.734991166074675</v>
      </c>
      <c r="DX84"/>
      <c r="DY84"/>
      <c r="DZ84"/>
      <c r="EA84"/>
      <c r="EB84"/>
      <c r="EN84" s="1">
        <f t="shared" si="64"/>
        <v>-29.2</v>
      </c>
      <c r="EO84" s="1">
        <f t="shared" si="64"/>
        <v>-49.7</v>
      </c>
      <c r="EP84" s="1">
        <f t="shared" si="65"/>
        <v>852.64</v>
      </c>
      <c r="EQ84" s="1">
        <f t="shared" si="65"/>
        <v>2470.09</v>
      </c>
      <c r="ER84" s="1">
        <f t="shared" si="66"/>
        <v>3322.73</v>
      </c>
      <c r="ES84" s="1">
        <f t="shared" si="67"/>
        <v>57.643126216401555</v>
      </c>
      <c r="ET84"/>
      <c r="EU84"/>
      <c r="EV84"/>
      <c r="EW84"/>
      <c r="EX84"/>
      <c r="FJ84" s="10">
        <f t="shared" si="68"/>
        <v>0</v>
      </c>
      <c r="FK84" s="10">
        <f t="shared" si="68"/>
        <v>0</v>
      </c>
      <c r="FL84" s="10">
        <f t="shared" si="69"/>
        <v>0</v>
      </c>
      <c r="FM84" s="10">
        <f t="shared" si="69"/>
        <v>0</v>
      </c>
      <c r="FN84" s="10">
        <f t="shared" si="70"/>
        <v>0</v>
      </c>
      <c r="FO84" s="10">
        <f t="shared" si="71"/>
        <v>0</v>
      </c>
      <c r="FP84"/>
      <c r="FQ84"/>
      <c r="FR84"/>
      <c r="FS84"/>
      <c r="FT84"/>
    </row>
    <row r="85" spans="1:176" x14ac:dyDescent="0.35">
      <c r="A85">
        <v>159.166</v>
      </c>
      <c r="B85">
        <v>267.89999999999998</v>
      </c>
      <c r="C85">
        <v>67.2</v>
      </c>
      <c r="D85">
        <v>-1</v>
      </c>
      <c r="E85">
        <v>-1</v>
      </c>
      <c r="F85">
        <v>-1</v>
      </c>
      <c r="G85">
        <v>-1</v>
      </c>
      <c r="H85">
        <v>0</v>
      </c>
      <c r="I85">
        <v>37</v>
      </c>
      <c r="J85">
        <v>-1</v>
      </c>
      <c r="K85">
        <v>1</v>
      </c>
      <c r="L85" s="26">
        <f t="shared" si="40"/>
        <v>9</v>
      </c>
      <c r="M85" s="26">
        <f t="shared" si="40"/>
        <v>18.700000000000003</v>
      </c>
      <c r="N85" s="26">
        <f t="shared" si="41"/>
        <v>81</v>
      </c>
      <c r="O85" s="26">
        <f t="shared" si="41"/>
        <v>349.69000000000011</v>
      </c>
      <c r="P85" s="26">
        <f t="shared" si="42"/>
        <v>430.69000000000011</v>
      </c>
      <c r="Q85" s="26">
        <f t="shared" si="43"/>
        <v>20.753072061745463</v>
      </c>
      <c r="W85">
        <v>147.53299999999999</v>
      </c>
      <c r="X85">
        <v>43</v>
      </c>
      <c r="Y85">
        <v>52.5</v>
      </c>
      <c r="Z85">
        <v>38.200000000000003</v>
      </c>
      <c r="AA85">
        <v>29.4</v>
      </c>
      <c r="AB85">
        <v>23.6</v>
      </c>
      <c r="AC85">
        <v>1</v>
      </c>
      <c r="AD85">
        <v>1</v>
      </c>
      <c r="AE85">
        <v>38</v>
      </c>
      <c r="AF85">
        <v>1</v>
      </c>
      <c r="AG85">
        <v>1</v>
      </c>
      <c r="AH85" s="10">
        <f t="shared" si="44"/>
        <v>4.7999999999999972</v>
      </c>
      <c r="AI85" s="10">
        <f t="shared" si="44"/>
        <v>23.1</v>
      </c>
      <c r="AJ85" s="10">
        <f t="shared" si="45"/>
        <v>23.039999999999974</v>
      </c>
      <c r="AK85" s="10">
        <f t="shared" si="45"/>
        <v>533.61</v>
      </c>
      <c r="AL85" s="10">
        <f t="shared" si="46"/>
        <v>556.65</v>
      </c>
      <c r="AM85" s="10">
        <f t="shared" si="47"/>
        <v>23.593431289238112</v>
      </c>
      <c r="AN85"/>
      <c r="AO85"/>
      <c r="AP85"/>
      <c r="AQ85"/>
      <c r="AR85"/>
      <c r="AS85">
        <v>150.28</v>
      </c>
      <c r="AT85">
        <v>20.2</v>
      </c>
      <c r="AU85">
        <v>57</v>
      </c>
      <c r="AV85">
        <v>15.4</v>
      </c>
      <c r="AW85">
        <v>42.1</v>
      </c>
      <c r="AX85">
        <v>15.7</v>
      </c>
      <c r="AY85">
        <v>1</v>
      </c>
      <c r="AZ85">
        <v>0</v>
      </c>
      <c r="BA85">
        <v>38</v>
      </c>
      <c r="BB85">
        <v>-2</v>
      </c>
      <c r="BC85">
        <v>1</v>
      </c>
      <c r="BD85" s="1">
        <f t="shared" si="48"/>
        <v>4.7999999999999989</v>
      </c>
      <c r="BE85" s="1">
        <f t="shared" si="48"/>
        <v>14.899999999999999</v>
      </c>
      <c r="BF85" s="1">
        <f t="shared" si="49"/>
        <v>23.039999999999988</v>
      </c>
      <c r="BG85" s="1">
        <f t="shared" si="49"/>
        <v>222.00999999999996</v>
      </c>
      <c r="BH85" s="1">
        <f t="shared" si="50"/>
        <v>245.04999999999995</v>
      </c>
      <c r="BI85" s="1">
        <f t="shared" si="51"/>
        <v>15.654072952429983</v>
      </c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CK85">
        <v>148.267</v>
      </c>
      <c r="CL85">
        <v>281.39999999999998</v>
      </c>
      <c r="CM85">
        <v>45.9</v>
      </c>
      <c r="CN85">
        <v>-1</v>
      </c>
      <c r="CO85">
        <v>-1</v>
      </c>
      <c r="CP85">
        <v>-1</v>
      </c>
      <c r="CQ85">
        <v>-1</v>
      </c>
      <c r="CR85">
        <v>0</v>
      </c>
      <c r="CS85">
        <v>39</v>
      </c>
      <c r="CT85">
        <v>-1</v>
      </c>
      <c r="CU85">
        <v>1</v>
      </c>
      <c r="CV85" s="1">
        <f t="shared" si="78"/>
        <v>22.5</v>
      </c>
      <c r="CW85" s="1">
        <f t="shared" si="79"/>
        <v>0</v>
      </c>
      <c r="CX85" s="1">
        <f t="shared" si="80"/>
        <v>506.25</v>
      </c>
      <c r="CY85" s="1">
        <f t="shared" si="81"/>
        <v>0</v>
      </c>
      <c r="CZ85" s="1">
        <f t="shared" si="82"/>
        <v>506.25</v>
      </c>
      <c r="DA85" s="1">
        <f t="shared" si="83"/>
        <v>22.5</v>
      </c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 s="10">
        <f t="shared" ref="DR85" si="90">DH85-DH84</f>
        <v>-43</v>
      </c>
      <c r="DS85" s="10">
        <f t="shared" ref="DS85" si="91">DI85-DI84</f>
        <v>-53</v>
      </c>
      <c r="DT85" s="10">
        <f t="shared" ref="DT85" si="92">DR85^2</f>
        <v>1849</v>
      </c>
      <c r="DU85" s="10">
        <f t="shared" ref="DU85" si="93">DS85^2</f>
        <v>2809</v>
      </c>
      <c r="DV85" s="10">
        <f t="shared" ref="DV85" si="94">DT85+DU85</f>
        <v>4658</v>
      </c>
      <c r="DW85" s="10">
        <f t="shared" ref="DW85" si="95">SQRT(DV85)</f>
        <v>68.249542123006222</v>
      </c>
      <c r="DX85"/>
      <c r="DY85"/>
      <c r="DZ85"/>
      <c r="EA85"/>
      <c r="EB85"/>
      <c r="ET85"/>
      <c r="EU85"/>
      <c r="EV85"/>
      <c r="EW85"/>
      <c r="EX85"/>
      <c r="FJ85" s="10">
        <f t="shared" si="68"/>
        <v>0</v>
      </c>
      <c r="FK85" s="10">
        <f t="shared" si="68"/>
        <v>0</v>
      </c>
      <c r="FL85" s="10">
        <f t="shared" si="69"/>
        <v>0</v>
      </c>
      <c r="FM85" s="10">
        <f t="shared" si="69"/>
        <v>0</v>
      </c>
      <c r="FN85" s="10">
        <f t="shared" si="70"/>
        <v>0</v>
      </c>
      <c r="FO85" s="10">
        <f t="shared" si="71"/>
        <v>0</v>
      </c>
      <c r="FP85"/>
      <c r="FQ85"/>
      <c r="FR85"/>
      <c r="FS85"/>
      <c r="FT85"/>
    </row>
    <row r="86" spans="1:176" x14ac:dyDescent="0.35">
      <c r="A86">
        <v>159.90199999999999</v>
      </c>
      <c r="B86">
        <v>242.5</v>
      </c>
      <c r="C86">
        <v>40.1</v>
      </c>
      <c r="D86">
        <v>267.89999999999998</v>
      </c>
      <c r="E86">
        <v>67.2</v>
      </c>
      <c r="F86">
        <v>37.200000000000003</v>
      </c>
      <c r="G86">
        <v>1</v>
      </c>
      <c r="H86">
        <v>1</v>
      </c>
      <c r="I86">
        <v>38</v>
      </c>
      <c r="J86">
        <v>1</v>
      </c>
      <c r="K86">
        <v>1</v>
      </c>
      <c r="L86" s="26">
        <f t="shared" si="40"/>
        <v>-25.399999999999977</v>
      </c>
      <c r="M86" s="26">
        <f t="shared" si="40"/>
        <v>-27.1</v>
      </c>
      <c r="N86" s="26">
        <f t="shared" si="41"/>
        <v>645.15999999999883</v>
      </c>
      <c r="O86" s="26">
        <f t="shared" si="41"/>
        <v>734.41000000000008</v>
      </c>
      <c r="P86" s="26">
        <f t="shared" si="42"/>
        <v>1379.5699999999988</v>
      </c>
      <c r="Q86" s="26">
        <f t="shared" si="43"/>
        <v>37.142563185649948</v>
      </c>
      <c r="W86">
        <v>151.589</v>
      </c>
      <c r="X86">
        <v>267.89999999999998</v>
      </c>
      <c r="Y86">
        <v>92.2</v>
      </c>
      <c r="Z86">
        <v>-1</v>
      </c>
      <c r="AA86">
        <v>-1</v>
      </c>
      <c r="AB86">
        <v>-1</v>
      </c>
      <c r="AC86">
        <v>-1</v>
      </c>
      <c r="AD86">
        <v>0</v>
      </c>
      <c r="AE86">
        <v>38</v>
      </c>
      <c r="AF86">
        <v>-1</v>
      </c>
      <c r="AG86">
        <v>1</v>
      </c>
      <c r="AH86" s="10">
        <f t="shared" si="44"/>
        <v>224.89999999999998</v>
      </c>
      <c r="AI86" s="10">
        <f t="shared" si="44"/>
        <v>39.700000000000003</v>
      </c>
      <c r="AJ86" s="10">
        <f t="shared" si="45"/>
        <v>50580.009999999987</v>
      </c>
      <c r="AK86" s="10">
        <f t="shared" si="45"/>
        <v>1576.0900000000001</v>
      </c>
      <c r="AL86" s="10">
        <f t="shared" si="46"/>
        <v>52156.099999999991</v>
      </c>
      <c r="AM86" s="10">
        <f t="shared" si="47"/>
        <v>228.37710042821718</v>
      </c>
      <c r="AN86"/>
      <c r="AO86"/>
      <c r="AP86"/>
      <c r="AQ86"/>
      <c r="AR86"/>
      <c r="AS86">
        <v>153.80000000000001</v>
      </c>
      <c r="AT86">
        <v>38.200000000000003</v>
      </c>
      <c r="AU86">
        <v>53</v>
      </c>
      <c r="AV86">
        <v>-1</v>
      </c>
      <c r="AW86">
        <v>-1</v>
      </c>
      <c r="AX86">
        <v>-1</v>
      </c>
      <c r="AY86">
        <v>-1</v>
      </c>
      <c r="AZ86">
        <v>0</v>
      </c>
      <c r="BA86">
        <v>38</v>
      </c>
      <c r="BB86">
        <v>-1</v>
      </c>
      <c r="BC86">
        <v>1</v>
      </c>
      <c r="BD86" s="1">
        <f t="shared" si="48"/>
        <v>18.000000000000004</v>
      </c>
      <c r="BE86" s="1">
        <f t="shared" si="48"/>
        <v>-4</v>
      </c>
      <c r="BF86" s="1">
        <f t="shared" ref="BF86:BG89" si="96">BD86^2</f>
        <v>324.00000000000011</v>
      </c>
      <c r="BG86" s="1">
        <f t="shared" si="96"/>
        <v>16</v>
      </c>
      <c r="BH86" s="1">
        <f t="shared" si="50"/>
        <v>340.00000000000011</v>
      </c>
      <c r="BI86" s="1">
        <f t="shared" si="51"/>
        <v>18.439088914585778</v>
      </c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CK86">
        <v>148.93100000000001</v>
      </c>
      <c r="CL86">
        <v>267.89999999999998</v>
      </c>
      <c r="CM86">
        <v>40.1</v>
      </c>
      <c r="CN86">
        <v>281.39999999999998</v>
      </c>
      <c r="CO86">
        <v>45.9</v>
      </c>
      <c r="CP86">
        <v>14.7</v>
      </c>
      <c r="CQ86">
        <v>1</v>
      </c>
      <c r="CR86">
        <v>1</v>
      </c>
      <c r="CS86">
        <v>40</v>
      </c>
      <c r="CT86">
        <v>1</v>
      </c>
      <c r="CU86">
        <v>1</v>
      </c>
      <c r="CV86" s="1">
        <f t="shared" si="78"/>
        <v>-13.5</v>
      </c>
      <c r="CW86" s="1">
        <f t="shared" si="79"/>
        <v>-5.7999999999999972</v>
      </c>
      <c r="CX86" s="1">
        <f t="shared" si="80"/>
        <v>182.25</v>
      </c>
      <c r="CY86" s="1">
        <f t="shared" si="81"/>
        <v>33.639999999999965</v>
      </c>
      <c r="CZ86" s="1">
        <f t="shared" si="82"/>
        <v>215.88999999999996</v>
      </c>
      <c r="DA86" s="1">
        <f t="shared" si="83"/>
        <v>14.693195704134617</v>
      </c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X86"/>
      <c r="DY86"/>
      <c r="DZ86"/>
      <c r="EA86"/>
      <c r="EB86"/>
      <c r="ET86"/>
      <c r="EU86"/>
      <c r="EV86"/>
      <c r="EW86"/>
      <c r="EX86"/>
      <c r="FJ86" s="10">
        <f t="shared" si="68"/>
        <v>0</v>
      </c>
      <c r="FK86" s="10">
        <f t="shared" si="68"/>
        <v>0</v>
      </c>
      <c r="FL86" s="10">
        <f t="shared" si="69"/>
        <v>0</v>
      </c>
      <c r="FM86" s="10">
        <f t="shared" si="69"/>
        <v>0</v>
      </c>
      <c r="FN86" s="10">
        <f t="shared" si="70"/>
        <v>0</v>
      </c>
      <c r="FO86" s="10">
        <f t="shared" si="71"/>
        <v>0</v>
      </c>
      <c r="FP86"/>
      <c r="FQ86"/>
      <c r="FR86"/>
      <c r="FS86"/>
      <c r="FT86"/>
    </row>
    <row r="87" spans="1:176" x14ac:dyDescent="0.35">
      <c r="A87">
        <v>162.78200000000001</v>
      </c>
      <c r="B87">
        <v>281.39999999999998</v>
      </c>
      <c r="C87">
        <v>63.9</v>
      </c>
      <c r="D87">
        <v>-1</v>
      </c>
      <c r="E87">
        <v>-1</v>
      </c>
      <c r="F87">
        <v>-1</v>
      </c>
      <c r="G87">
        <v>-1</v>
      </c>
      <c r="H87">
        <v>0</v>
      </c>
      <c r="I87">
        <v>38</v>
      </c>
      <c r="J87">
        <v>-1</v>
      </c>
      <c r="K87">
        <v>1</v>
      </c>
      <c r="L87" s="26">
        <f t="shared" si="40"/>
        <v>38.899999999999977</v>
      </c>
      <c r="M87" s="26">
        <f t="shared" si="40"/>
        <v>23.799999999999997</v>
      </c>
      <c r="N87" s="26">
        <f t="shared" si="41"/>
        <v>1513.2099999999982</v>
      </c>
      <c r="O87" s="26">
        <f t="shared" si="41"/>
        <v>566.43999999999983</v>
      </c>
      <c r="P87" s="26">
        <f t="shared" si="42"/>
        <v>2079.6499999999978</v>
      </c>
      <c r="Q87" s="26">
        <f t="shared" si="43"/>
        <v>45.603179713699767</v>
      </c>
      <c r="W87">
        <v>153.72499999999999</v>
      </c>
      <c r="X87">
        <v>34.9</v>
      </c>
      <c r="Y87">
        <v>21.6</v>
      </c>
      <c r="Z87">
        <v>267.89999999999998</v>
      </c>
      <c r="AA87">
        <v>92.2</v>
      </c>
      <c r="AB87">
        <v>243.4</v>
      </c>
      <c r="AC87">
        <v>6</v>
      </c>
      <c r="AD87">
        <v>0</v>
      </c>
      <c r="AE87">
        <v>38</v>
      </c>
      <c r="AF87">
        <v>0</v>
      </c>
      <c r="AG87">
        <v>1</v>
      </c>
      <c r="AH87" s="10">
        <f t="shared" si="44"/>
        <v>-232.99999999999997</v>
      </c>
      <c r="AI87" s="10">
        <f t="shared" si="44"/>
        <v>-70.599999999999994</v>
      </c>
      <c r="AJ87" s="10">
        <f t="shared" si="45"/>
        <v>54288.999999999985</v>
      </c>
      <c r="AK87" s="10">
        <f t="shared" si="45"/>
        <v>4984.3599999999988</v>
      </c>
      <c r="AL87" s="10">
        <f t="shared" si="46"/>
        <v>59273.359999999986</v>
      </c>
      <c r="AM87" s="10">
        <f t="shared" si="47"/>
        <v>243.4612084090605</v>
      </c>
      <c r="AN87"/>
      <c r="AO87"/>
      <c r="AP87"/>
      <c r="AQ87"/>
      <c r="AR87"/>
      <c r="AS87">
        <v>154.44800000000001</v>
      </c>
      <c r="AT87">
        <v>20.2</v>
      </c>
      <c r="AU87">
        <v>53</v>
      </c>
      <c r="AV87">
        <v>38.200000000000003</v>
      </c>
      <c r="AW87">
        <v>53</v>
      </c>
      <c r="AX87">
        <v>18.100000000000001</v>
      </c>
      <c r="AY87">
        <v>1</v>
      </c>
      <c r="AZ87">
        <v>1</v>
      </c>
      <c r="BA87">
        <v>39</v>
      </c>
      <c r="BB87">
        <v>1</v>
      </c>
      <c r="BC87">
        <v>1</v>
      </c>
      <c r="BD87" s="1">
        <f t="shared" si="48"/>
        <v>-18.000000000000004</v>
      </c>
      <c r="BE87" s="1">
        <f t="shared" si="48"/>
        <v>0</v>
      </c>
      <c r="BF87" s="1">
        <f t="shared" si="96"/>
        <v>324.00000000000011</v>
      </c>
      <c r="BG87" s="1">
        <f t="shared" si="96"/>
        <v>0</v>
      </c>
      <c r="BH87" s="1">
        <f t="shared" si="50"/>
        <v>324.00000000000011</v>
      </c>
      <c r="BI87" s="1">
        <f t="shared" si="51"/>
        <v>18.000000000000004</v>
      </c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CK87"/>
      <c r="CL87"/>
      <c r="CM87"/>
      <c r="CN87"/>
      <c r="CO87"/>
      <c r="CP87"/>
      <c r="CQ87"/>
      <c r="CR87"/>
      <c r="CS87"/>
      <c r="CT87"/>
      <c r="CU87"/>
      <c r="CV87" s="1">
        <f t="shared" ref="CV87" si="97">CL87-CL86</f>
        <v>-267.89999999999998</v>
      </c>
      <c r="CW87" s="1">
        <f t="shared" ref="CW87" si="98">CM87-CM86</f>
        <v>-40.1</v>
      </c>
      <c r="CX87" s="1">
        <f t="shared" ref="CX87" si="99">CV87^2</f>
        <v>71770.409999999989</v>
      </c>
      <c r="CY87" s="1">
        <f t="shared" ref="CY87" si="100">CW87^2</f>
        <v>1608.0100000000002</v>
      </c>
      <c r="CZ87" s="1">
        <f t="shared" ref="CZ87" si="101">CX87+CY87</f>
        <v>73378.419999999984</v>
      </c>
      <c r="DA87" s="1">
        <f t="shared" ref="DA87" si="102">SQRT(CZ87)</f>
        <v>270.88451413840545</v>
      </c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X87"/>
      <c r="DY87"/>
      <c r="DZ87"/>
      <c r="EA87"/>
      <c r="EB87"/>
      <c r="ET87"/>
      <c r="EU87"/>
      <c r="EV87"/>
      <c r="EW87"/>
      <c r="EX87"/>
      <c r="FJ87" s="10">
        <f t="shared" si="68"/>
        <v>0</v>
      </c>
      <c r="FK87" s="10">
        <f t="shared" si="68"/>
        <v>0</v>
      </c>
      <c r="FL87" s="10">
        <f t="shared" si="69"/>
        <v>0</v>
      </c>
      <c r="FM87" s="10">
        <f t="shared" si="69"/>
        <v>0</v>
      </c>
      <c r="FN87" s="10">
        <f t="shared" si="70"/>
        <v>0</v>
      </c>
      <c r="FO87" s="10">
        <f t="shared" si="71"/>
        <v>0</v>
      </c>
      <c r="FP87"/>
      <c r="FQ87"/>
      <c r="FR87"/>
      <c r="FS87"/>
      <c r="FT87"/>
    </row>
    <row r="88" spans="1:176" x14ac:dyDescent="0.35">
      <c r="A88">
        <v>163.494</v>
      </c>
      <c r="B88">
        <v>233.5</v>
      </c>
      <c r="C88">
        <v>35.6</v>
      </c>
      <c r="D88">
        <v>281.39999999999998</v>
      </c>
      <c r="E88">
        <v>63.9</v>
      </c>
      <c r="F88">
        <v>55.7</v>
      </c>
      <c r="G88">
        <v>2</v>
      </c>
      <c r="H88">
        <v>0</v>
      </c>
      <c r="I88">
        <v>38</v>
      </c>
      <c r="J88">
        <v>0</v>
      </c>
      <c r="K88">
        <v>1</v>
      </c>
      <c r="L88" s="26">
        <f t="shared" si="40"/>
        <v>-47.899999999999977</v>
      </c>
      <c r="M88" s="26">
        <f t="shared" si="40"/>
        <v>-28.299999999999997</v>
      </c>
      <c r="N88" s="26">
        <f t="shared" si="41"/>
        <v>2294.409999999998</v>
      </c>
      <c r="O88" s="26">
        <f t="shared" si="41"/>
        <v>800.88999999999987</v>
      </c>
      <c r="P88" s="26">
        <f t="shared" si="42"/>
        <v>3095.2999999999979</v>
      </c>
      <c r="Q88" s="26">
        <f t="shared" si="43"/>
        <v>55.63542037227721</v>
      </c>
      <c r="W88">
        <v>155.04499999999999</v>
      </c>
      <c r="X88">
        <v>116.4</v>
      </c>
      <c r="Y88">
        <v>43.4</v>
      </c>
      <c r="Z88">
        <v>34.9</v>
      </c>
      <c r="AA88">
        <v>21.6</v>
      </c>
      <c r="AB88">
        <v>84.3</v>
      </c>
      <c r="AC88">
        <v>2</v>
      </c>
      <c r="AD88">
        <v>0</v>
      </c>
      <c r="AE88">
        <v>38</v>
      </c>
      <c r="AF88">
        <v>0</v>
      </c>
      <c r="AG88">
        <v>1</v>
      </c>
      <c r="AH88" s="10">
        <f t="shared" si="44"/>
        <v>81.5</v>
      </c>
      <c r="AI88" s="10">
        <f t="shared" si="44"/>
        <v>21.799999999999997</v>
      </c>
      <c r="AJ88" s="10">
        <f t="shared" si="45"/>
        <v>6642.25</v>
      </c>
      <c r="AK88" s="10">
        <f t="shared" si="45"/>
        <v>475.2399999999999</v>
      </c>
      <c r="AL88" s="10">
        <f t="shared" si="46"/>
        <v>7117.49</v>
      </c>
      <c r="AM88" s="10">
        <f t="shared" si="47"/>
        <v>84.365217951475714</v>
      </c>
      <c r="AN88"/>
      <c r="AO88"/>
      <c r="AP88"/>
      <c r="AQ88"/>
      <c r="AR88"/>
      <c r="AS88">
        <v>158.096</v>
      </c>
      <c r="AT88">
        <v>33.700000000000003</v>
      </c>
      <c r="AU88">
        <v>65.7</v>
      </c>
      <c r="AV88">
        <v>-1</v>
      </c>
      <c r="AW88">
        <v>-1</v>
      </c>
      <c r="AX88">
        <v>-1</v>
      </c>
      <c r="AY88">
        <v>-1</v>
      </c>
      <c r="AZ88">
        <v>0</v>
      </c>
      <c r="BA88">
        <v>39</v>
      </c>
      <c r="BB88">
        <v>-1</v>
      </c>
      <c r="BC88">
        <v>1</v>
      </c>
      <c r="BD88" s="1">
        <f t="shared" si="48"/>
        <v>13.500000000000004</v>
      </c>
      <c r="BE88" s="1">
        <f t="shared" si="48"/>
        <v>12.700000000000003</v>
      </c>
      <c r="BF88" s="1">
        <f t="shared" si="96"/>
        <v>182.25000000000009</v>
      </c>
      <c r="BG88" s="1">
        <f t="shared" si="96"/>
        <v>161.29000000000008</v>
      </c>
      <c r="BH88" s="1">
        <f t="shared" si="50"/>
        <v>343.54000000000019</v>
      </c>
      <c r="BI88" s="1">
        <f t="shared" si="51"/>
        <v>18.534832073693039</v>
      </c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CK88"/>
      <c r="CL88"/>
      <c r="CM88"/>
      <c r="CN88"/>
      <c r="CO88"/>
      <c r="CP88"/>
      <c r="CQ88"/>
      <c r="CR88"/>
      <c r="CS88"/>
      <c r="CT88"/>
      <c r="CU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X88"/>
      <c r="DY88"/>
      <c r="DZ88"/>
      <c r="EA88"/>
      <c r="EB88"/>
      <c r="ET88"/>
      <c r="EU88"/>
      <c r="EV88"/>
      <c r="EW88"/>
      <c r="EX88"/>
      <c r="FJ88" s="10">
        <f t="shared" si="68"/>
        <v>0</v>
      </c>
      <c r="FK88" s="10">
        <f t="shared" si="68"/>
        <v>0</v>
      </c>
      <c r="FL88" s="10">
        <f t="shared" si="69"/>
        <v>0</v>
      </c>
      <c r="FM88" s="10">
        <f t="shared" si="69"/>
        <v>0</v>
      </c>
      <c r="FN88" s="10">
        <f t="shared" si="70"/>
        <v>0</v>
      </c>
      <c r="FO88" s="10">
        <f t="shared" si="71"/>
        <v>0</v>
      </c>
      <c r="FP88"/>
      <c r="FQ88"/>
      <c r="FR88"/>
      <c r="FS88"/>
      <c r="FT88"/>
    </row>
    <row r="89" spans="1:176" x14ac:dyDescent="0.35">
      <c r="A89">
        <v>165.18899999999999</v>
      </c>
      <c r="B89">
        <v>233.9</v>
      </c>
      <c r="C89">
        <v>28.5</v>
      </c>
      <c r="D89">
        <v>233.5</v>
      </c>
      <c r="E89">
        <v>35.6</v>
      </c>
      <c r="F89">
        <v>7.1</v>
      </c>
      <c r="G89">
        <v>1</v>
      </c>
      <c r="H89">
        <v>1</v>
      </c>
      <c r="I89">
        <v>39</v>
      </c>
      <c r="J89">
        <v>1</v>
      </c>
      <c r="K89">
        <v>1</v>
      </c>
      <c r="L89" s="26">
        <f t="shared" si="40"/>
        <v>0.40000000000000568</v>
      </c>
      <c r="M89" s="26">
        <f t="shared" si="40"/>
        <v>-7.1000000000000014</v>
      </c>
      <c r="N89" s="26">
        <f t="shared" si="41"/>
        <v>0.16000000000000456</v>
      </c>
      <c r="O89" s="26">
        <f t="shared" si="41"/>
        <v>50.410000000000018</v>
      </c>
      <c r="P89" s="26">
        <f t="shared" si="42"/>
        <v>50.570000000000022</v>
      </c>
      <c r="Q89" s="26">
        <f t="shared" si="43"/>
        <v>7.1112586790244121</v>
      </c>
      <c r="W89">
        <v>155.81299999999999</v>
      </c>
      <c r="X89">
        <v>65.8</v>
      </c>
      <c r="Y89">
        <v>30.9</v>
      </c>
      <c r="Z89">
        <v>116.4</v>
      </c>
      <c r="AA89">
        <v>43.4</v>
      </c>
      <c r="AB89">
        <v>52.1</v>
      </c>
      <c r="AC89">
        <v>2</v>
      </c>
      <c r="AD89">
        <v>0</v>
      </c>
      <c r="AE89">
        <v>38</v>
      </c>
      <c r="AF89">
        <v>0</v>
      </c>
      <c r="AG89">
        <v>1</v>
      </c>
      <c r="AH89" s="10">
        <f t="shared" si="44"/>
        <v>-50.600000000000009</v>
      </c>
      <c r="AI89" s="10">
        <f t="shared" si="44"/>
        <v>-12.5</v>
      </c>
      <c r="AJ89" s="10">
        <f t="shared" si="45"/>
        <v>2560.360000000001</v>
      </c>
      <c r="AK89" s="10">
        <f t="shared" si="45"/>
        <v>156.25</v>
      </c>
      <c r="AL89" s="10">
        <f t="shared" si="46"/>
        <v>2716.610000000001</v>
      </c>
      <c r="AM89" s="10">
        <f t="shared" si="47"/>
        <v>52.121108967480737</v>
      </c>
      <c r="AN89"/>
      <c r="AO89"/>
      <c r="AP89"/>
      <c r="AQ89"/>
      <c r="AR89"/>
      <c r="AS89">
        <v>158.696</v>
      </c>
      <c r="AT89">
        <v>15.4</v>
      </c>
      <c r="AU89">
        <v>52.8</v>
      </c>
      <c r="AV89">
        <v>33.700000000000003</v>
      </c>
      <c r="AW89">
        <v>65.7</v>
      </c>
      <c r="AX89">
        <v>22.4</v>
      </c>
      <c r="AY89">
        <v>1</v>
      </c>
      <c r="AZ89">
        <v>1</v>
      </c>
      <c r="BA89">
        <v>40</v>
      </c>
      <c r="BB89">
        <v>1</v>
      </c>
      <c r="BC89">
        <v>1</v>
      </c>
      <c r="BD89" s="1">
        <f t="shared" si="48"/>
        <v>-18.300000000000004</v>
      </c>
      <c r="BE89" s="1">
        <f t="shared" si="48"/>
        <v>-12.900000000000006</v>
      </c>
      <c r="BF89" s="1">
        <f t="shared" si="96"/>
        <v>334.89000000000016</v>
      </c>
      <c r="BG89" s="1">
        <f t="shared" si="96"/>
        <v>166.41000000000014</v>
      </c>
      <c r="BH89" s="1">
        <f t="shared" si="50"/>
        <v>501.3000000000003</v>
      </c>
      <c r="BI89" s="1">
        <f t="shared" si="51"/>
        <v>22.389729788454353</v>
      </c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CK89"/>
      <c r="CL89"/>
      <c r="CM89"/>
      <c r="CN89"/>
      <c r="CO89"/>
      <c r="CP89"/>
      <c r="CQ89"/>
      <c r="CR89"/>
      <c r="CS89"/>
      <c r="CT89"/>
      <c r="CU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X89"/>
      <c r="DY89"/>
      <c r="DZ89"/>
      <c r="EA89"/>
      <c r="EB89"/>
      <c r="ET89"/>
      <c r="EU89"/>
      <c r="EV89"/>
      <c r="EW89"/>
      <c r="EX89"/>
      <c r="FJ89" s="10">
        <f t="shared" si="68"/>
        <v>0</v>
      </c>
      <c r="FK89" s="10">
        <f t="shared" si="68"/>
        <v>0</v>
      </c>
      <c r="FL89" s="10">
        <f t="shared" si="69"/>
        <v>0</v>
      </c>
      <c r="FM89" s="10">
        <f t="shared" si="69"/>
        <v>0</v>
      </c>
      <c r="FN89" s="10">
        <f t="shared" si="70"/>
        <v>0</v>
      </c>
      <c r="FO89" s="10">
        <f t="shared" si="71"/>
        <v>0</v>
      </c>
      <c r="FP89"/>
      <c r="FQ89"/>
      <c r="FR89"/>
      <c r="FS89"/>
      <c r="FT89"/>
    </row>
    <row r="90" spans="1:176" x14ac:dyDescent="0.35">
      <c r="A90">
        <v>169.965</v>
      </c>
      <c r="B90">
        <v>244.9</v>
      </c>
      <c r="C90">
        <v>71.7</v>
      </c>
      <c r="D90">
        <v>-1</v>
      </c>
      <c r="E90">
        <v>-1</v>
      </c>
      <c r="F90">
        <v>-1</v>
      </c>
      <c r="G90">
        <v>-1</v>
      </c>
      <c r="H90">
        <v>0</v>
      </c>
      <c r="I90">
        <v>39</v>
      </c>
      <c r="J90">
        <v>-1</v>
      </c>
      <c r="K90">
        <v>1</v>
      </c>
      <c r="L90" s="26">
        <f t="shared" si="40"/>
        <v>11</v>
      </c>
      <c r="M90" s="26">
        <f t="shared" si="40"/>
        <v>43.2</v>
      </c>
      <c r="N90" s="26">
        <f t="shared" si="41"/>
        <v>121</v>
      </c>
      <c r="O90" s="26">
        <f t="shared" si="41"/>
        <v>1866.2400000000002</v>
      </c>
      <c r="P90" s="26">
        <f t="shared" si="42"/>
        <v>1987.2400000000002</v>
      </c>
      <c r="Q90" s="26">
        <f t="shared" si="43"/>
        <v>44.578470139743473</v>
      </c>
      <c r="W90">
        <v>157.16499999999999</v>
      </c>
      <c r="X90">
        <v>91.4</v>
      </c>
      <c r="Y90">
        <v>35.4</v>
      </c>
      <c r="Z90">
        <v>65.8</v>
      </c>
      <c r="AA90">
        <v>30.9</v>
      </c>
      <c r="AB90">
        <v>26</v>
      </c>
      <c r="AC90">
        <v>1</v>
      </c>
      <c r="AD90">
        <v>1</v>
      </c>
      <c r="AE90">
        <v>39</v>
      </c>
      <c r="AF90">
        <v>1</v>
      </c>
      <c r="AG90">
        <v>1</v>
      </c>
      <c r="AH90" s="10">
        <f t="shared" si="44"/>
        <v>25.600000000000009</v>
      </c>
      <c r="AI90" s="10">
        <f t="shared" si="44"/>
        <v>4.5</v>
      </c>
      <c r="AJ90" s="10">
        <f t="shared" si="45"/>
        <v>655.36000000000047</v>
      </c>
      <c r="AK90" s="10">
        <f t="shared" si="45"/>
        <v>20.25</v>
      </c>
      <c r="AL90" s="10">
        <f t="shared" si="46"/>
        <v>675.61000000000047</v>
      </c>
      <c r="AM90" s="10">
        <f t="shared" si="47"/>
        <v>25.992498917957089</v>
      </c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 s="1">
        <f t="shared" ref="BD90" si="103">AT90-AT89</f>
        <v>-15.4</v>
      </c>
      <c r="BE90" s="1">
        <f t="shared" ref="BE90" si="104">AU90-AU89</f>
        <v>-52.8</v>
      </c>
      <c r="BF90" s="1">
        <f t="shared" ref="BF90" si="105">BD90^2</f>
        <v>237.16000000000003</v>
      </c>
      <c r="BG90" s="1">
        <f t="shared" ref="BG90" si="106">BE90^2</f>
        <v>2787.8399999999997</v>
      </c>
      <c r="BH90" s="1">
        <f t="shared" ref="BH90" si="107">BF90+BG90</f>
        <v>3024.9999999999995</v>
      </c>
      <c r="BI90" s="1">
        <f t="shared" ref="BI90" si="108">SQRT(BH90)</f>
        <v>54.999999999999993</v>
      </c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CK90"/>
      <c r="CL90"/>
      <c r="CM90"/>
      <c r="CN90"/>
      <c r="CO90"/>
      <c r="CP90"/>
      <c r="CQ90"/>
      <c r="CR90"/>
      <c r="CS90"/>
      <c r="CT90"/>
      <c r="CU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X90"/>
      <c r="DY90"/>
      <c r="DZ90"/>
      <c r="EA90"/>
      <c r="EB90"/>
      <c r="ET90"/>
      <c r="EU90"/>
      <c r="EV90"/>
      <c r="EW90"/>
      <c r="EX90"/>
      <c r="FJ90" s="10">
        <f t="shared" si="68"/>
        <v>0</v>
      </c>
      <c r="FK90" s="10">
        <f t="shared" si="68"/>
        <v>0</v>
      </c>
      <c r="FL90" s="10">
        <f t="shared" si="69"/>
        <v>0</v>
      </c>
      <c r="FM90" s="10">
        <f t="shared" si="69"/>
        <v>0</v>
      </c>
      <c r="FN90" s="10">
        <f t="shared" si="70"/>
        <v>0</v>
      </c>
      <c r="FO90" s="10">
        <f t="shared" si="71"/>
        <v>0</v>
      </c>
      <c r="FP90"/>
      <c r="FQ90"/>
      <c r="FR90"/>
      <c r="FS90"/>
      <c r="FT90"/>
    </row>
    <row r="91" spans="1:176" x14ac:dyDescent="0.35">
      <c r="A91">
        <v>170.37299999999999</v>
      </c>
      <c r="B91">
        <v>254.1</v>
      </c>
      <c r="C91">
        <v>42.3</v>
      </c>
      <c r="D91">
        <v>244.9</v>
      </c>
      <c r="E91">
        <v>71.7</v>
      </c>
      <c r="F91">
        <v>30.8</v>
      </c>
      <c r="G91">
        <v>1</v>
      </c>
      <c r="H91">
        <v>1</v>
      </c>
      <c r="I91">
        <v>40</v>
      </c>
      <c r="J91">
        <v>1</v>
      </c>
      <c r="K91">
        <v>1</v>
      </c>
      <c r="L91" s="26">
        <f t="shared" si="40"/>
        <v>9.1999999999999886</v>
      </c>
      <c r="M91" s="26">
        <f t="shared" si="40"/>
        <v>-29.400000000000006</v>
      </c>
      <c r="N91" s="26">
        <f t="shared" si="41"/>
        <v>84.639999999999787</v>
      </c>
      <c r="O91" s="26">
        <f t="shared" si="41"/>
        <v>864.36000000000035</v>
      </c>
      <c r="P91" s="26">
        <f t="shared" si="42"/>
        <v>949.00000000000011</v>
      </c>
      <c r="Q91" s="26">
        <f t="shared" si="43"/>
        <v>30.805843601498729</v>
      </c>
      <c r="W91">
        <v>160.709</v>
      </c>
      <c r="X91">
        <v>263.2</v>
      </c>
      <c r="Y91">
        <v>83.3</v>
      </c>
      <c r="Z91">
        <v>-1</v>
      </c>
      <c r="AA91">
        <v>-1</v>
      </c>
      <c r="AB91">
        <v>-1</v>
      </c>
      <c r="AC91">
        <v>-1</v>
      </c>
      <c r="AD91">
        <v>0</v>
      </c>
      <c r="AE91">
        <v>39</v>
      </c>
      <c r="AF91">
        <v>-1</v>
      </c>
      <c r="AG91">
        <v>1</v>
      </c>
      <c r="AH91" s="10">
        <f t="shared" si="44"/>
        <v>171.79999999999998</v>
      </c>
      <c r="AI91" s="10">
        <f t="shared" si="44"/>
        <v>47.9</v>
      </c>
      <c r="AJ91" s="10">
        <f t="shared" si="45"/>
        <v>29515.239999999994</v>
      </c>
      <c r="AK91" s="10">
        <f t="shared" si="45"/>
        <v>2294.41</v>
      </c>
      <c r="AL91" s="10">
        <f t="shared" si="46"/>
        <v>31809.649999999994</v>
      </c>
      <c r="AM91" s="10">
        <f t="shared" si="47"/>
        <v>178.3526002053236</v>
      </c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CK91"/>
      <c r="CL91"/>
      <c r="CM91"/>
      <c r="CN91"/>
      <c r="CO91"/>
      <c r="CP91"/>
      <c r="CQ91"/>
      <c r="CR91"/>
      <c r="CS91"/>
      <c r="CT91"/>
      <c r="CU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X91"/>
      <c r="DY91"/>
      <c r="DZ91"/>
      <c r="EA91"/>
      <c r="EB91"/>
      <c r="ET91"/>
      <c r="EU91"/>
      <c r="EV91"/>
      <c r="EW91"/>
      <c r="EX91"/>
      <c r="FJ91" s="10">
        <f t="shared" si="68"/>
        <v>0</v>
      </c>
      <c r="FK91" s="10">
        <f t="shared" si="68"/>
        <v>0</v>
      </c>
      <c r="FL91" s="10">
        <f t="shared" si="69"/>
        <v>0</v>
      </c>
      <c r="FM91" s="10">
        <f t="shared" si="69"/>
        <v>0</v>
      </c>
      <c r="FN91" s="10">
        <f t="shared" si="70"/>
        <v>0</v>
      </c>
      <c r="FO91" s="10">
        <f t="shared" si="71"/>
        <v>0</v>
      </c>
      <c r="FP91"/>
      <c r="FQ91"/>
      <c r="FR91"/>
      <c r="FS91"/>
      <c r="FT91"/>
    </row>
    <row r="92" spans="1:176" x14ac:dyDescent="0.35">
      <c r="A92"/>
      <c r="B92"/>
      <c r="C92"/>
      <c r="D92"/>
      <c r="E92"/>
      <c r="F92"/>
      <c r="G92"/>
      <c r="H92"/>
      <c r="I92"/>
      <c r="J92"/>
      <c r="K92"/>
      <c r="L92" s="26">
        <f t="shared" ref="L92" si="109">B92-B91</f>
        <v>-254.1</v>
      </c>
      <c r="M92" s="26">
        <f t="shared" ref="M92" si="110">C92-C91</f>
        <v>-42.3</v>
      </c>
      <c r="N92" s="26">
        <f t="shared" ref="N92" si="111">L92^2</f>
        <v>64566.81</v>
      </c>
      <c r="O92" s="26">
        <f t="shared" ref="O92" si="112">M92^2</f>
        <v>1789.2899999999997</v>
      </c>
      <c r="P92" s="26">
        <f t="shared" ref="P92" si="113">N92+O92</f>
        <v>66356.099999999991</v>
      </c>
      <c r="Q92" s="26">
        <f t="shared" ref="Q92" si="114">SQRT(P92)</f>
        <v>257.59677793015965</v>
      </c>
      <c r="W92">
        <v>161.20500000000001</v>
      </c>
      <c r="X92">
        <v>262.39999999999998</v>
      </c>
      <c r="Y92">
        <v>40.1</v>
      </c>
      <c r="Z92">
        <v>263.2</v>
      </c>
      <c r="AA92">
        <v>83.3</v>
      </c>
      <c r="AB92">
        <v>43.2</v>
      </c>
      <c r="AC92">
        <v>1</v>
      </c>
      <c r="AD92">
        <v>1</v>
      </c>
      <c r="AE92">
        <v>40</v>
      </c>
      <c r="AF92">
        <v>1</v>
      </c>
      <c r="AG92">
        <v>1</v>
      </c>
      <c r="AH92" s="10">
        <f t="shared" ref="AH92" si="115">X92-X91</f>
        <v>-0.80000000000001137</v>
      </c>
      <c r="AI92" s="10">
        <f t="shared" ref="AI92" si="116">Y92-Y91</f>
        <v>-43.199999999999996</v>
      </c>
      <c r="AJ92" s="10">
        <f t="shared" ref="AJ92" si="117">AH92^2</f>
        <v>0.64000000000001822</v>
      </c>
      <c r="AK92" s="10">
        <f t="shared" ref="AK92" si="118">AI92^2</f>
        <v>1866.2399999999996</v>
      </c>
      <c r="AL92" s="10">
        <f t="shared" ref="AL92" si="119">AJ92+AK92</f>
        <v>1866.8799999999997</v>
      </c>
      <c r="AM92" s="10">
        <f t="shared" ref="AM92" si="120">SQRT(AL92)</f>
        <v>43.207406772450483</v>
      </c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CK92"/>
      <c r="CL92"/>
      <c r="CM92"/>
      <c r="CN92"/>
      <c r="CO92"/>
      <c r="CP92"/>
      <c r="CQ92"/>
      <c r="CR92"/>
      <c r="CS92"/>
      <c r="CT92"/>
      <c r="CU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X92"/>
      <c r="DY92"/>
      <c r="DZ92"/>
      <c r="EA92"/>
      <c r="EB92"/>
      <c r="ET92"/>
      <c r="EU92"/>
      <c r="EV92"/>
      <c r="EW92"/>
      <c r="EX92"/>
      <c r="FJ92" s="10">
        <f t="shared" si="68"/>
        <v>0</v>
      </c>
      <c r="FK92" s="10">
        <f t="shared" si="68"/>
        <v>0</v>
      </c>
      <c r="FL92" s="10">
        <f t="shared" si="69"/>
        <v>0</v>
      </c>
      <c r="FM92" s="10">
        <f t="shared" si="69"/>
        <v>0</v>
      </c>
      <c r="FN92" s="10">
        <f t="shared" si="70"/>
        <v>0</v>
      </c>
      <c r="FO92" s="10">
        <f t="shared" si="71"/>
        <v>0</v>
      </c>
      <c r="FP92"/>
      <c r="FQ92"/>
      <c r="FR92"/>
      <c r="FS92"/>
      <c r="FT92"/>
    </row>
    <row r="93" spans="1:176" x14ac:dyDescent="0.35">
      <c r="A93"/>
      <c r="B93"/>
      <c r="C93"/>
      <c r="D93"/>
      <c r="E93"/>
      <c r="F93"/>
      <c r="G93"/>
      <c r="H93"/>
      <c r="I93"/>
      <c r="J93"/>
      <c r="K93"/>
      <c r="W93"/>
      <c r="X93"/>
      <c r="Y93"/>
      <c r="Z93"/>
      <c r="AA93"/>
      <c r="AB93"/>
      <c r="AC93"/>
      <c r="AD93"/>
      <c r="AE93"/>
      <c r="AF93"/>
      <c r="AG93"/>
      <c r="AH93" s="10">
        <f t="shared" ref="AH93" si="121">X93-X92</f>
        <v>-262.39999999999998</v>
      </c>
      <c r="AI93" s="10">
        <f t="shared" ref="AI93" si="122">Y93-Y92</f>
        <v>-40.1</v>
      </c>
      <c r="AJ93" s="10">
        <f t="shared" ref="AJ93" si="123">AH93^2</f>
        <v>68853.759999999995</v>
      </c>
      <c r="AK93" s="10">
        <f t="shared" ref="AK93" si="124">AI93^2</f>
        <v>1608.0100000000002</v>
      </c>
      <c r="AL93" s="10">
        <f t="shared" ref="AL93" si="125">AJ93+AK93</f>
        <v>70461.76999999999</v>
      </c>
      <c r="AM93" s="10">
        <f t="shared" ref="AM93" si="126">SQRT(AL93)</f>
        <v>265.44635992983592</v>
      </c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CK93"/>
      <c r="CL93"/>
      <c r="CM93"/>
      <c r="CN93"/>
      <c r="CO93"/>
      <c r="CP93"/>
      <c r="CQ93"/>
      <c r="CR93"/>
      <c r="CS93"/>
      <c r="CT93"/>
      <c r="CU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X93"/>
      <c r="DY93"/>
      <c r="DZ93"/>
      <c r="EA93"/>
      <c r="EB93"/>
      <c r="ET93"/>
      <c r="EU93"/>
      <c r="EV93"/>
      <c r="EW93"/>
      <c r="EX93"/>
      <c r="FP93"/>
      <c r="FQ93"/>
      <c r="FR93"/>
      <c r="FS93"/>
      <c r="FT93"/>
    </row>
    <row r="94" spans="1:176" x14ac:dyDescent="0.35">
      <c r="A94"/>
      <c r="B94"/>
      <c r="C94"/>
      <c r="D94"/>
      <c r="E94"/>
      <c r="F94"/>
      <c r="G94"/>
      <c r="H94"/>
      <c r="I94"/>
      <c r="J94"/>
      <c r="K94"/>
      <c r="W94"/>
      <c r="X94"/>
      <c r="Y94"/>
      <c r="Z94"/>
      <c r="AA94"/>
      <c r="AB94"/>
      <c r="AC94"/>
      <c r="AD94"/>
      <c r="AE94"/>
      <c r="AF94"/>
      <c r="AG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CK94"/>
      <c r="CL94"/>
      <c r="CM94"/>
      <c r="CN94"/>
      <c r="CO94"/>
      <c r="CP94"/>
      <c r="CQ94"/>
      <c r="CR94"/>
      <c r="CS94"/>
      <c r="CT94"/>
      <c r="CU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X94"/>
      <c r="DY94"/>
      <c r="DZ94"/>
      <c r="EA94"/>
      <c r="EB94"/>
      <c r="ET94"/>
      <c r="EU94"/>
      <c r="EV94"/>
      <c r="EW94"/>
      <c r="EX94"/>
      <c r="FP94"/>
      <c r="FQ94"/>
      <c r="FR94"/>
      <c r="FS94"/>
      <c r="FT94"/>
    </row>
    <row r="95" spans="1:176" x14ac:dyDescent="0.35">
      <c r="A95"/>
      <c r="B95"/>
      <c r="C95"/>
      <c r="D95"/>
      <c r="E95"/>
      <c r="F95"/>
      <c r="G95"/>
      <c r="H95"/>
      <c r="I95"/>
      <c r="J95"/>
      <c r="K95"/>
      <c r="W95"/>
      <c r="X95"/>
      <c r="Y95"/>
      <c r="Z95"/>
      <c r="AA95"/>
      <c r="AB95"/>
      <c r="AC95"/>
      <c r="AD95"/>
      <c r="AE95"/>
      <c r="AF95"/>
      <c r="AG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CK95"/>
      <c r="CL95"/>
      <c r="CM95"/>
      <c r="CN95"/>
      <c r="CO95"/>
      <c r="CP95"/>
      <c r="CQ95"/>
      <c r="CR95"/>
      <c r="CS95"/>
      <c r="CT95"/>
      <c r="CU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X95"/>
      <c r="DY95"/>
      <c r="DZ95"/>
      <c r="EA95"/>
      <c r="EB95"/>
      <c r="ET95"/>
      <c r="EU95"/>
      <c r="EV95"/>
      <c r="EW95"/>
      <c r="EX95"/>
      <c r="FP95"/>
      <c r="FQ95"/>
      <c r="FR95"/>
      <c r="FS95"/>
      <c r="FT95"/>
    </row>
    <row r="96" spans="1:176" x14ac:dyDescent="0.35">
      <c r="A96"/>
      <c r="B96"/>
      <c r="C96"/>
      <c r="D96"/>
      <c r="E96"/>
      <c r="F96"/>
      <c r="G96"/>
      <c r="H96"/>
      <c r="I96"/>
      <c r="J96"/>
      <c r="K96"/>
      <c r="W96"/>
      <c r="X96"/>
      <c r="Y96"/>
      <c r="Z96"/>
      <c r="AA96"/>
      <c r="AB96"/>
      <c r="AC96"/>
      <c r="AD96"/>
      <c r="AE96"/>
      <c r="AF96"/>
      <c r="AG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CK96"/>
      <c r="CL96"/>
      <c r="CM96"/>
      <c r="CN96"/>
      <c r="CO96"/>
      <c r="CP96"/>
      <c r="CQ96"/>
      <c r="CR96"/>
      <c r="CS96"/>
      <c r="CT96"/>
      <c r="CU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X96"/>
      <c r="DY96"/>
      <c r="DZ96"/>
      <c r="EA96"/>
      <c r="EB96"/>
      <c r="ET96"/>
      <c r="EU96"/>
      <c r="EV96"/>
      <c r="EW96"/>
      <c r="EX96"/>
      <c r="FP96"/>
      <c r="FQ96"/>
      <c r="FR96"/>
      <c r="FS96"/>
      <c r="FT96"/>
    </row>
    <row r="97" spans="1:176" x14ac:dyDescent="0.35">
      <c r="A97"/>
      <c r="B97"/>
      <c r="C97"/>
      <c r="D97"/>
      <c r="E97"/>
      <c r="F97"/>
      <c r="G97"/>
      <c r="H97"/>
      <c r="I97"/>
      <c r="J97"/>
      <c r="K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CK97"/>
      <c r="CL97"/>
      <c r="CM97"/>
      <c r="CN97"/>
      <c r="CO97"/>
      <c r="CP97"/>
      <c r="CQ97"/>
      <c r="CR97"/>
      <c r="CS97"/>
      <c r="CT97"/>
      <c r="CU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FP97"/>
      <c r="FQ97"/>
      <c r="FR97"/>
      <c r="FS97"/>
      <c r="FT97"/>
    </row>
    <row r="98" spans="1:176" x14ac:dyDescent="0.35">
      <c r="A98"/>
      <c r="B98"/>
      <c r="C98"/>
      <c r="D98"/>
      <c r="E98"/>
      <c r="F98"/>
      <c r="G98"/>
      <c r="H98"/>
      <c r="I98"/>
      <c r="J98"/>
      <c r="K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CK98"/>
      <c r="CL98"/>
      <c r="CM98"/>
      <c r="CN98"/>
      <c r="CO98"/>
      <c r="CP98"/>
      <c r="CQ98"/>
      <c r="CR98"/>
      <c r="CS98"/>
      <c r="CT98"/>
      <c r="CU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FP98"/>
      <c r="FQ98"/>
      <c r="FR98"/>
      <c r="FS98"/>
      <c r="FT98"/>
    </row>
    <row r="99" spans="1:176" x14ac:dyDescent="0.35">
      <c r="A99"/>
      <c r="B99"/>
      <c r="C99"/>
      <c r="D99"/>
      <c r="E99"/>
      <c r="F99"/>
      <c r="G99"/>
      <c r="H99"/>
      <c r="I99"/>
      <c r="J99"/>
      <c r="K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CK99"/>
      <c r="CL99"/>
      <c r="CM99"/>
      <c r="CN99"/>
      <c r="CO99"/>
      <c r="CP99"/>
      <c r="CQ99"/>
      <c r="CR99"/>
      <c r="CS99"/>
      <c r="CT99"/>
      <c r="CU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FP99"/>
      <c r="FQ99"/>
      <c r="FR99"/>
      <c r="FS99"/>
      <c r="FT99"/>
    </row>
    <row r="100" spans="1:176" x14ac:dyDescent="0.35">
      <c r="A100"/>
      <c r="B100"/>
      <c r="C100"/>
      <c r="D100"/>
      <c r="E100"/>
      <c r="F100"/>
      <c r="G100"/>
      <c r="H100"/>
      <c r="I100"/>
      <c r="J100"/>
      <c r="K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CK100"/>
      <c r="CL100"/>
      <c r="CM100"/>
      <c r="CN100"/>
      <c r="CO100"/>
      <c r="CP100"/>
      <c r="CQ100"/>
      <c r="CR100"/>
      <c r="CS100"/>
      <c r="CT100"/>
      <c r="CU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FP100"/>
      <c r="FQ100"/>
      <c r="FR100"/>
      <c r="FS100"/>
      <c r="FT100"/>
    </row>
    <row r="101" spans="1:176" x14ac:dyDescent="0.35">
      <c r="A101"/>
      <c r="B101"/>
      <c r="C101"/>
      <c r="D101"/>
      <c r="E101"/>
      <c r="F101"/>
      <c r="G101"/>
      <c r="H101"/>
      <c r="I101"/>
      <c r="J101"/>
      <c r="K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CK101"/>
      <c r="CL101"/>
      <c r="CM101"/>
      <c r="CN101"/>
      <c r="CO101"/>
      <c r="CP101"/>
      <c r="CQ101"/>
      <c r="CR101"/>
      <c r="CS101"/>
      <c r="CT101"/>
      <c r="CU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FP101"/>
      <c r="FQ101"/>
      <c r="FR101"/>
      <c r="FS101"/>
      <c r="FT101"/>
    </row>
    <row r="102" spans="1:176" x14ac:dyDescent="0.35">
      <c r="A102"/>
      <c r="B102"/>
      <c r="C102"/>
      <c r="D102"/>
      <c r="E102"/>
      <c r="F102"/>
      <c r="G102"/>
      <c r="H102"/>
      <c r="I102"/>
      <c r="J102"/>
      <c r="K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CK102"/>
      <c r="CL102"/>
      <c r="CM102"/>
      <c r="CN102"/>
      <c r="CO102"/>
      <c r="CP102"/>
      <c r="CQ102"/>
      <c r="CR102"/>
      <c r="CS102"/>
      <c r="CT102"/>
      <c r="CU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FP102"/>
      <c r="FQ102"/>
      <c r="FR102"/>
      <c r="FS102"/>
      <c r="FT102"/>
    </row>
    <row r="103" spans="1:176" x14ac:dyDescent="0.35">
      <c r="A103"/>
      <c r="B103"/>
      <c r="C103"/>
      <c r="D103"/>
      <c r="E103"/>
      <c r="F103"/>
      <c r="G103"/>
      <c r="H103"/>
      <c r="I103"/>
      <c r="J103"/>
      <c r="K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CK103"/>
      <c r="CL103"/>
      <c r="CM103"/>
      <c r="CN103"/>
      <c r="CO103"/>
      <c r="CP103"/>
      <c r="CQ103"/>
      <c r="CR103"/>
      <c r="CS103"/>
      <c r="CT103"/>
      <c r="CU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FP103"/>
      <c r="FQ103"/>
      <c r="FR103"/>
      <c r="FS103"/>
      <c r="FT103"/>
    </row>
    <row r="104" spans="1:176" x14ac:dyDescent="0.35">
      <c r="A104"/>
      <c r="B104"/>
      <c r="C104"/>
      <c r="D104"/>
      <c r="E104"/>
      <c r="F104"/>
      <c r="G104"/>
      <c r="H104"/>
      <c r="I104"/>
      <c r="J104"/>
      <c r="K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CK104"/>
      <c r="CL104"/>
      <c r="CM104"/>
      <c r="CN104"/>
      <c r="CO104"/>
      <c r="CP104"/>
      <c r="CQ104"/>
      <c r="CR104"/>
      <c r="CS104"/>
      <c r="CT104"/>
      <c r="CU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FP104"/>
      <c r="FQ104"/>
      <c r="FR104"/>
      <c r="FS104"/>
      <c r="FT104"/>
    </row>
    <row r="105" spans="1:176" x14ac:dyDescent="0.35">
      <c r="A105"/>
      <c r="B105"/>
      <c r="C105"/>
      <c r="D105"/>
      <c r="E105"/>
      <c r="F105"/>
      <c r="G105"/>
      <c r="H105"/>
      <c r="I105"/>
      <c r="J105"/>
      <c r="K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CK105"/>
      <c r="CL105"/>
      <c r="CM105"/>
      <c r="CN105"/>
      <c r="CO105"/>
      <c r="CP105"/>
      <c r="CQ105"/>
      <c r="CR105"/>
      <c r="CS105"/>
      <c r="CT105"/>
      <c r="CU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FP105"/>
      <c r="FQ105"/>
      <c r="FR105"/>
      <c r="FS105"/>
      <c r="FT105"/>
    </row>
    <row r="106" spans="1:176" x14ac:dyDescent="0.35">
      <c r="A106"/>
      <c r="B106"/>
      <c r="C106"/>
      <c r="D106"/>
      <c r="E106"/>
      <c r="F106"/>
      <c r="G106"/>
      <c r="H106"/>
      <c r="I106"/>
      <c r="J106"/>
      <c r="K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CK106"/>
      <c r="CL106"/>
      <c r="CM106"/>
      <c r="CN106"/>
      <c r="CO106"/>
      <c r="CP106"/>
      <c r="CQ106"/>
      <c r="CR106"/>
      <c r="CS106"/>
      <c r="CT106"/>
      <c r="CU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FP106"/>
      <c r="FQ106"/>
      <c r="FR106"/>
      <c r="FS106"/>
      <c r="FT106"/>
    </row>
    <row r="107" spans="1:176" x14ac:dyDescent="0.35">
      <c r="A107"/>
      <c r="B107"/>
      <c r="C107"/>
      <c r="D107"/>
      <c r="E107"/>
      <c r="F107"/>
      <c r="G107"/>
      <c r="H107"/>
      <c r="I107"/>
      <c r="J107"/>
      <c r="K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CK107"/>
      <c r="CL107"/>
      <c r="CM107"/>
      <c r="CN107"/>
      <c r="CO107"/>
      <c r="CP107"/>
      <c r="CQ107"/>
      <c r="CR107"/>
      <c r="CS107"/>
      <c r="CT107"/>
      <c r="CU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FP107"/>
      <c r="FQ107"/>
      <c r="FR107"/>
      <c r="FS107"/>
      <c r="FT107"/>
    </row>
    <row r="108" spans="1:176" x14ac:dyDescent="0.35">
      <c r="A108"/>
      <c r="B108"/>
      <c r="C108"/>
      <c r="D108"/>
      <c r="E108"/>
      <c r="F108"/>
      <c r="G108"/>
      <c r="H108"/>
      <c r="I108"/>
      <c r="J108"/>
      <c r="K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CK108"/>
      <c r="CL108"/>
      <c r="CM108"/>
      <c r="CN108"/>
      <c r="CO108"/>
      <c r="CP108"/>
      <c r="CQ108"/>
      <c r="CR108"/>
      <c r="CS108"/>
      <c r="CT108"/>
      <c r="CU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FP108"/>
      <c r="FQ108"/>
      <c r="FR108"/>
      <c r="FS108"/>
      <c r="FT108"/>
    </row>
    <row r="109" spans="1:176" x14ac:dyDescent="0.35">
      <c r="A109"/>
      <c r="B109"/>
      <c r="C109"/>
      <c r="D109"/>
      <c r="E109"/>
      <c r="F109"/>
      <c r="G109"/>
      <c r="H109"/>
      <c r="I109"/>
      <c r="J109"/>
      <c r="K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CK109"/>
      <c r="CL109"/>
      <c r="CM109"/>
      <c r="CN109"/>
      <c r="CO109"/>
      <c r="CP109"/>
      <c r="CQ109"/>
      <c r="CR109"/>
      <c r="CS109"/>
      <c r="CT109"/>
      <c r="CU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FP109"/>
      <c r="FQ109"/>
      <c r="FR109"/>
      <c r="FS109"/>
      <c r="FT109"/>
    </row>
    <row r="110" spans="1:176" x14ac:dyDescent="0.35">
      <c r="A110"/>
      <c r="B110"/>
      <c r="C110"/>
      <c r="D110"/>
      <c r="E110"/>
      <c r="F110"/>
      <c r="G110"/>
      <c r="H110"/>
      <c r="I110"/>
      <c r="J110"/>
      <c r="K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CK110"/>
      <c r="CL110"/>
      <c r="CM110"/>
      <c r="CN110"/>
      <c r="CO110"/>
      <c r="CP110"/>
      <c r="CQ110"/>
      <c r="CR110"/>
      <c r="CS110"/>
      <c r="CT110"/>
      <c r="CU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FP110"/>
      <c r="FQ110"/>
      <c r="FR110"/>
      <c r="FS110"/>
      <c r="FT110"/>
    </row>
    <row r="111" spans="1:176" x14ac:dyDescent="0.35">
      <c r="A111"/>
      <c r="B111"/>
      <c r="C111"/>
      <c r="D111"/>
      <c r="E111"/>
      <c r="F111"/>
      <c r="G111"/>
      <c r="H111"/>
      <c r="I111"/>
      <c r="J111"/>
      <c r="K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CK111"/>
      <c r="CL111"/>
      <c r="CM111"/>
      <c r="CN111"/>
      <c r="CO111"/>
      <c r="CP111"/>
      <c r="CQ111"/>
      <c r="CR111"/>
      <c r="CS111"/>
      <c r="CT111"/>
      <c r="CU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FP111"/>
      <c r="FQ111"/>
      <c r="FR111"/>
      <c r="FS111"/>
      <c r="FT111"/>
    </row>
    <row r="112" spans="1:176" x14ac:dyDescent="0.35">
      <c r="A112"/>
      <c r="B112"/>
      <c r="C112"/>
      <c r="D112"/>
      <c r="E112"/>
      <c r="F112"/>
      <c r="G112"/>
      <c r="H112"/>
      <c r="I112"/>
      <c r="J112"/>
      <c r="K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CK112"/>
      <c r="CL112"/>
      <c r="CM112"/>
      <c r="CN112"/>
      <c r="CO112"/>
      <c r="CP112"/>
      <c r="CQ112"/>
      <c r="CR112"/>
      <c r="CS112"/>
      <c r="CT112"/>
      <c r="CU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FP112"/>
      <c r="FQ112"/>
      <c r="FR112"/>
      <c r="FS112"/>
      <c r="FT112"/>
    </row>
    <row r="113" spans="1:176" x14ac:dyDescent="0.35">
      <c r="A113"/>
      <c r="B113"/>
      <c r="C113"/>
      <c r="D113"/>
      <c r="E113"/>
      <c r="F113"/>
      <c r="G113"/>
      <c r="H113"/>
      <c r="I113"/>
      <c r="J113"/>
      <c r="K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CK113"/>
      <c r="CL113"/>
      <c r="CM113"/>
      <c r="CN113"/>
      <c r="CO113"/>
      <c r="CP113"/>
      <c r="CQ113"/>
      <c r="CR113"/>
      <c r="CS113"/>
      <c r="CT113"/>
      <c r="CU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FP113"/>
      <c r="FQ113"/>
      <c r="FR113"/>
      <c r="FS113"/>
      <c r="FT113"/>
    </row>
    <row r="114" spans="1:176" x14ac:dyDescent="0.35">
      <c r="A114"/>
      <c r="B114"/>
      <c r="C114"/>
      <c r="D114"/>
      <c r="E114"/>
      <c r="F114"/>
      <c r="G114"/>
      <c r="H114"/>
      <c r="I114"/>
      <c r="J114"/>
      <c r="K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CK114"/>
      <c r="CL114"/>
      <c r="CM114"/>
      <c r="CN114"/>
      <c r="CO114"/>
      <c r="CP114"/>
      <c r="CQ114"/>
      <c r="CR114"/>
      <c r="CS114"/>
      <c r="CT114"/>
      <c r="CU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FP114"/>
      <c r="FQ114"/>
      <c r="FR114"/>
      <c r="FS114"/>
      <c r="FT114"/>
    </row>
    <row r="115" spans="1:176" x14ac:dyDescent="0.35">
      <c r="A115"/>
      <c r="B115"/>
      <c r="C115"/>
      <c r="D115"/>
      <c r="E115"/>
      <c r="F115"/>
      <c r="G115"/>
      <c r="H115"/>
      <c r="I115"/>
      <c r="J115"/>
      <c r="K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CK115"/>
      <c r="CL115"/>
      <c r="CM115"/>
      <c r="CN115"/>
      <c r="CO115"/>
      <c r="CP115"/>
      <c r="CQ115"/>
      <c r="CR115"/>
      <c r="CS115"/>
      <c r="CT115"/>
      <c r="CU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FP115"/>
      <c r="FQ115"/>
      <c r="FR115"/>
      <c r="FS115"/>
      <c r="FT115"/>
    </row>
    <row r="116" spans="1:176" x14ac:dyDescent="0.35">
      <c r="A116"/>
      <c r="B116"/>
      <c r="C116"/>
      <c r="D116"/>
      <c r="E116"/>
      <c r="F116"/>
      <c r="G116"/>
      <c r="H116"/>
      <c r="I116"/>
      <c r="J116"/>
      <c r="K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CK116"/>
      <c r="CL116"/>
      <c r="CM116"/>
      <c r="CN116"/>
      <c r="CO116"/>
      <c r="CP116"/>
      <c r="CQ116"/>
      <c r="CR116"/>
      <c r="CS116"/>
      <c r="CT116"/>
      <c r="CU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FP116"/>
      <c r="FQ116"/>
      <c r="FR116"/>
      <c r="FS116"/>
      <c r="FT116"/>
    </row>
    <row r="117" spans="1:176" x14ac:dyDescent="0.35">
      <c r="A117"/>
      <c r="B117"/>
      <c r="C117"/>
      <c r="D117"/>
      <c r="E117"/>
      <c r="F117"/>
      <c r="G117"/>
      <c r="H117"/>
      <c r="I117"/>
      <c r="J117"/>
      <c r="K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CK117"/>
      <c r="CL117"/>
      <c r="CM117"/>
      <c r="CN117"/>
      <c r="CO117"/>
      <c r="CP117"/>
      <c r="CQ117"/>
      <c r="CR117"/>
      <c r="CS117"/>
      <c r="CT117"/>
      <c r="CU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FP117"/>
      <c r="FQ117"/>
      <c r="FR117"/>
      <c r="FS117"/>
      <c r="FT117"/>
    </row>
    <row r="118" spans="1:176" x14ac:dyDescent="0.35">
      <c r="A118"/>
      <c r="B118"/>
      <c r="C118"/>
      <c r="D118"/>
      <c r="E118"/>
      <c r="F118"/>
      <c r="G118"/>
      <c r="H118"/>
      <c r="I118"/>
      <c r="J118"/>
      <c r="K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CK118"/>
      <c r="CL118"/>
      <c r="CM118"/>
      <c r="CN118"/>
      <c r="CO118"/>
      <c r="CP118"/>
      <c r="CQ118"/>
      <c r="CR118"/>
      <c r="CS118"/>
      <c r="CT118"/>
      <c r="CU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FP118"/>
      <c r="FQ118"/>
      <c r="FR118"/>
      <c r="FS118"/>
      <c r="FT118"/>
    </row>
    <row r="119" spans="1:176" x14ac:dyDescent="0.35">
      <c r="A119"/>
      <c r="B119"/>
      <c r="C119"/>
      <c r="D119"/>
      <c r="E119"/>
      <c r="F119"/>
      <c r="G119"/>
      <c r="H119"/>
      <c r="I119"/>
      <c r="J119"/>
      <c r="K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CK119"/>
      <c r="CL119"/>
      <c r="CM119"/>
      <c r="CN119"/>
      <c r="CO119"/>
      <c r="CP119"/>
      <c r="CQ119"/>
      <c r="CR119"/>
      <c r="CS119"/>
      <c r="CT119"/>
      <c r="CU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FP119"/>
      <c r="FQ119"/>
      <c r="FR119"/>
      <c r="FS119"/>
      <c r="FT119"/>
    </row>
    <row r="120" spans="1:176" x14ac:dyDescent="0.35">
      <c r="A120"/>
      <c r="B120"/>
      <c r="C120"/>
      <c r="D120"/>
      <c r="E120"/>
      <c r="F120"/>
      <c r="G120"/>
      <c r="H120"/>
      <c r="I120"/>
      <c r="J120"/>
      <c r="K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CK120"/>
      <c r="CL120"/>
      <c r="CM120"/>
      <c r="CN120"/>
      <c r="CO120"/>
      <c r="CP120"/>
      <c r="CQ120"/>
      <c r="CR120"/>
      <c r="CS120"/>
      <c r="CT120"/>
      <c r="CU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FP120"/>
      <c r="FQ120"/>
      <c r="FR120"/>
      <c r="FS120"/>
      <c r="FT120"/>
    </row>
    <row r="121" spans="1:176" x14ac:dyDescent="0.35">
      <c r="A121"/>
      <c r="B121"/>
      <c r="C121"/>
      <c r="D121"/>
      <c r="E121"/>
      <c r="F121"/>
      <c r="G121"/>
      <c r="H121"/>
      <c r="I121"/>
      <c r="J121"/>
      <c r="K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CK121"/>
      <c r="CL121"/>
      <c r="CM121"/>
      <c r="CN121"/>
      <c r="CO121"/>
      <c r="CP121"/>
      <c r="CQ121"/>
      <c r="CR121"/>
      <c r="CS121"/>
      <c r="CT121"/>
      <c r="CU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FP121"/>
      <c r="FQ121"/>
      <c r="FR121"/>
      <c r="FS121"/>
      <c r="FT121"/>
    </row>
    <row r="122" spans="1:176" x14ac:dyDescent="0.35">
      <c r="A122"/>
      <c r="B122"/>
      <c r="C122"/>
      <c r="D122"/>
      <c r="E122"/>
      <c r="F122"/>
      <c r="G122"/>
      <c r="H122"/>
      <c r="I122"/>
      <c r="J122"/>
      <c r="K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CK122"/>
      <c r="CL122"/>
      <c r="CM122"/>
      <c r="CN122"/>
      <c r="CO122"/>
      <c r="CP122"/>
      <c r="CQ122"/>
      <c r="CR122"/>
      <c r="CS122"/>
      <c r="CT122"/>
      <c r="CU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FP122"/>
      <c r="FQ122"/>
      <c r="FR122"/>
      <c r="FS122"/>
      <c r="FT122"/>
    </row>
    <row r="123" spans="1:176" x14ac:dyDescent="0.35">
      <c r="A123"/>
      <c r="B123"/>
      <c r="C123"/>
      <c r="D123"/>
      <c r="E123"/>
      <c r="F123"/>
      <c r="G123"/>
      <c r="H123"/>
      <c r="I123"/>
      <c r="J123"/>
      <c r="K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CK123"/>
      <c r="CL123"/>
      <c r="CM123"/>
      <c r="CN123"/>
      <c r="CO123"/>
      <c r="CP123"/>
      <c r="CQ123"/>
      <c r="CR123"/>
      <c r="CS123"/>
      <c r="CT123"/>
      <c r="CU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FP123"/>
      <c r="FQ123"/>
      <c r="FR123"/>
      <c r="FS123"/>
      <c r="FT123"/>
    </row>
    <row r="124" spans="1:176" x14ac:dyDescent="0.35">
      <c r="A124"/>
      <c r="B124"/>
      <c r="C124"/>
      <c r="D124"/>
      <c r="E124"/>
      <c r="F124"/>
      <c r="G124"/>
      <c r="H124"/>
      <c r="I124"/>
      <c r="J124"/>
      <c r="K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CK124"/>
      <c r="CL124"/>
      <c r="CM124"/>
      <c r="CN124"/>
      <c r="CO124"/>
      <c r="CP124"/>
      <c r="CQ124"/>
      <c r="CR124"/>
      <c r="CS124"/>
      <c r="CT124"/>
      <c r="CU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FP124"/>
      <c r="FQ124"/>
      <c r="FR124"/>
      <c r="FS124"/>
      <c r="FT124"/>
    </row>
    <row r="125" spans="1:176" x14ac:dyDescent="0.35">
      <c r="A125"/>
      <c r="B125"/>
      <c r="C125"/>
      <c r="D125"/>
      <c r="E125"/>
      <c r="F125"/>
      <c r="G125"/>
      <c r="H125"/>
      <c r="I125"/>
      <c r="J125"/>
      <c r="K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CK125"/>
      <c r="CL125"/>
      <c r="CM125"/>
      <c r="CN125"/>
      <c r="CO125"/>
      <c r="CP125"/>
      <c r="CQ125"/>
      <c r="CR125"/>
      <c r="CS125"/>
      <c r="CT125"/>
      <c r="CU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FP125"/>
      <c r="FQ125"/>
      <c r="FR125"/>
      <c r="FS125"/>
      <c r="FT125"/>
    </row>
    <row r="126" spans="1:176" x14ac:dyDescent="0.35">
      <c r="A126"/>
      <c r="B126"/>
      <c r="C126"/>
      <c r="D126"/>
      <c r="E126"/>
      <c r="F126"/>
      <c r="G126"/>
      <c r="H126"/>
      <c r="I126"/>
      <c r="J126"/>
      <c r="K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CK126"/>
      <c r="CL126"/>
      <c r="CM126"/>
      <c r="CN126"/>
      <c r="CO126"/>
      <c r="CP126"/>
      <c r="CQ126"/>
      <c r="CR126"/>
      <c r="CS126"/>
      <c r="CT126"/>
      <c r="CU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FP126"/>
      <c r="FQ126"/>
      <c r="FR126"/>
      <c r="FS126"/>
      <c r="FT126"/>
    </row>
    <row r="127" spans="1:176" x14ac:dyDescent="0.35">
      <c r="A127"/>
      <c r="B127"/>
      <c r="C127"/>
      <c r="D127"/>
      <c r="E127"/>
      <c r="F127"/>
      <c r="G127"/>
      <c r="H127"/>
      <c r="I127"/>
      <c r="J127"/>
      <c r="K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CK127"/>
      <c r="CL127"/>
      <c r="CM127"/>
      <c r="CN127"/>
      <c r="CO127"/>
      <c r="CP127"/>
      <c r="CQ127"/>
      <c r="CR127"/>
      <c r="CS127"/>
      <c r="CT127"/>
      <c r="CU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FP127"/>
      <c r="FQ127"/>
      <c r="FR127"/>
      <c r="FS127"/>
      <c r="FT127"/>
    </row>
    <row r="128" spans="1:176" x14ac:dyDescent="0.35">
      <c r="A128"/>
      <c r="B128"/>
      <c r="C128"/>
      <c r="D128"/>
      <c r="E128"/>
      <c r="F128"/>
      <c r="G128"/>
      <c r="H128"/>
      <c r="I128"/>
      <c r="J128"/>
      <c r="K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CK128"/>
      <c r="CL128"/>
      <c r="CM128"/>
      <c r="CN128"/>
      <c r="CO128"/>
      <c r="CP128"/>
      <c r="CQ128"/>
      <c r="CR128"/>
      <c r="CS128"/>
      <c r="CT128"/>
      <c r="CU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FP128"/>
      <c r="FQ128"/>
      <c r="FR128"/>
      <c r="FS128"/>
      <c r="FT128"/>
    </row>
    <row r="129" spans="1:176" x14ac:dyDescent="0.35">
      <c r="A129"/>
      <c r="B129"/>
      <c r="C129"/>
      <c r="D129"/>
      <c r="E129"/>
      <c r="F129"/>
      <c r="G129"/>
      <c r="H129"/>
      <c r="I129"/>
      <c r="J129"/>
      <c r="K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CK129"/>
      <c r="CL129"/>
      <c r="CM129"/>
      <c r="CN129"/>
      <c r="CO129"/>
      <c r="CP129"/>
      <c r="CQ129"/>
      <c r="CR129"/>
      <c r="CS129"/>
      <c r="CT129"/>
      <c r="CU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FP129"/>
      <c r="FQ129"/>
      <c r="FR129"/>
      <c r="FS129"/>
      <c r="FT129"/>
    </row>
    <row r="130" spans="1:176" x14ac:dyDescent="0.35">
      <c r="A130"/>
      <c r="B130"/>
      <c r="C130"/>
      <c r="D130"/>
      <c r="E130"/>
      <c r="F130"/>
      <c r="G130"/>
      <c r="H130"/>
      <c r="I130"/>
      <c r="J130"/>
      <c r="K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CK130"/>
      <c r="CL130"/>
      <c r="CM130"/>
      <c r="CN130"/>
      <c r="CO130"/>
      <c r="CP130"/>
      <c r="CQ130"/>
      <c r="CR130"/>
      <c r="CS130"/>
      <c r="CT130"/>
      <c r="CU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FP130"/>
      <c r="FQ130"/>
      <c r="FR130"/>
      <c r="FS130"/>
      <c r="FT130"/>
    </row>
    <row r="131" spans="1:176" x14ac:dyDescent="0.35">
      <c r="A131"/>
      <c r="B131"/>
      <c r="C131"/>
      <c r="D131"/>
      <c r="E131"/>
      <c r="F131"/>
      <c r="G131"/>
      <c r="H131"/>
      <c r="I131"/>
      <c r="J131"/>
      <c r="K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CK131"/>
      <c r="CL131"/>
      <c r="CM131"/>
      <c r="CN131"/>
      <c r="CO131"/>
      <c r="CP131"/>
      <c r="CQ131"/>
      <c r="CR131"/>
      <c r="CS131"/>
      <c r="CT131"/>
      <c r="CU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FP131"/>
      <c r="FQ131"/>
      <c r="FR131"/>
      <c r="FS131"/>
      <c r="FT131"/>
    </row>
    <row r="132" spans="1:176" x14ac:dyDescent="0.35">
      <c r="A132"/>
      <c r="B132"/>
      <c r="C132"/>
      <c r="D132"/>
      <c r="E132"/>
      <c r="F132"/>
      <c r="G132"/>
      <c r="H132"/>
      <c r="I132"/>
      <c r="J132"/>
      <c r="K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CK132"/>
      <c r="CL132"/>
      <c r="CM132"/>
      <c r="CN132"/>
      <c r="CO132"/>
      <c r="CP132"/>
      <c r="CQ132"/>
      <c r="CR132"/>
      <c r="CS132"/>
      <c r="CT132"/>
      <c r="CU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FP132"/>
      <c r="FQ132"/>
      <c r="FR132"/>
      <c r="FS132"/>
      <c r="FT132"/>
    </row>
    <row r="133" spans="1:176" x14ac:dyDescent="0.35">
      <c r="A133"/>
      <c r="B133"/>
      <c r="C133"/>
      <c r="D133"/>
      <c r="E133"/>
      <c r="F133"/>
      <c r="G133"/>
      <c r="H133"/>
      <c r="I133"/>
      <c r="J133"/>
      <c r="K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CK133"/>
      <c r="CL133"/>
      <c r="CM133"/>
      <c r="CN133"/>
      <c r="CO133"/>
      <c r="CP133"/>
      <c r="CQ133"/>
      <c r="CR133"/>
      <c r="CS133"/>
      <c r="CT133"/>
      <c r="CU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FP133"/>
      <c r="FQ133"/>
      <c r="FR133"/>
      <c r="FS133"/>
      <c r="FT133"/>
    </row>
    <row r="134" spans="1:176" x14ac:dyDescent="0.35">
      <c r="A134"/>
      <c r="B134"/>
      <c r="C134"/>
      <c r="D134"/>
      <c r="E134"/>
      <c r="F134"/>
      <c r="G134"/>
      <c r="H134"/>
      <c r="I134"/>
      <c r="J134"/>
      <c r="K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CK134"/>
      <c r="CL134"/>
      <c r="CM134"/>
      <c r="CN134"/>
      <c r="CO134"/>
      <c r="CP134"/>
      <c r="CQ134"/>
      <c r="CR134"/>
      <c r="CS134"/>
      <c r="CT134"/>
      <c r="CU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FP134"/>
      <c r="FQ134"/>
      <c r="FR134"/>
      <c r="FS134"/>
      <c r="FT134"/>
    </row>
    <row r="135" spans="1:176" x14ac:dyDescent="0.35">
      <c r="A135"/>
      <c r="B135"/>
      <c r="C135"/>
      <c r="D135"/>
      <c r="E135"/>
      <c r="F135"/>
      <c r="G135"/>
      <c r="H135"/>
      <c r="I135"/>
      <c r="J135"/>
      <c r="K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CK135"/>
      <c r="CL135"/>
      <c r="CM135"/>
      <c r="CN135"/>
      <c r="CO135"/>
      <c r="CP135"/>
      <c r="CQ135"/>
      <c r="CR135"/>
      <c r="CS135"/>
      <c r="CT135"/>
      <c r="CU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FP135"/>
      <c r="FQ135"/>
      <c r="FR135"/>
      <c r="FS135"/>
      <c r="FT135"/>
    </row>
    <row r="136" spans="1:176" x14ac:dyDescent="0.35">
      <c r="A136"/>
      <c r="B136"/>
      <c r="C136"/>
      <c r="D136"/>
      <c r="E136"/>
      <c r="F136"/>
      <c r="G136"/>
      <c r="H136"/>
      <c r="I136"/>
      <c r="J136"/>
      <c r="K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CK136"/>
      <c r="CL136"/>
      <c r="CM136"/>
      <c r="CN136"/>
      <c r="CO136"/>
      <c r="CP136"/>
      <c r="CQ136"/>
      <c r="CR136"/>
      <c r="CS136"/>
      <c r="CT136"/>
      <c r="CU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FP136"/>
      <c r="FQ136"/>
      <c r="FR136"/>
      <c r="FS136"/>
      <c r="FT136"/>
    </row>
    <row r="137" spans="1:176" x14ac:dyDescent="0.35">
      <c r="A137"/>
      <c r="B137"/>
      <c r="C137"/>
      <c r="D137"/>
      <c r="E137"/>
      <c r="F137"/>
      <c r="G137"/>
      <c r="H137"/>
      <c r="I137"/>
      <c r="J137"/>
      <c r="K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CK137"/>
      <c r="CL137"/>
      <c r="CM137"/>
      <c r="CN137"/>
      <c r="CO137"/>
      <c r="CP137"/>
      <c r="CQ137"/>
      <c r="CR137"/>
      <c r="CS137"/>
      <c r="CT137"/>
      <c r="CU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FP137"/>
      <c r="FQ137"/>
      <c r="FR137"/>
      <c r="FS137"/>
      <c r="FT137"/>
    </row>
    <row r="138" spans="1:176" x14ac:dyDescent="0.35">
      <c r="A138"/>
      <c r="B138"/>
      <c r="C138"/>
      <c r="D138"/>
      <c r="E138"/>
      <c r="F138"/>
      <c r="G138"/>
      <c r="H138"/>
      <c r="I138"/>
      <c r="J138"/>
      <c r="K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CK138"/>
      <c r="CL138"/>
      <c r="CM138"/>
      <c r="CN138"/>
      <c r="CO138"/>
      <c r="CP138"/>
      <c r="CQ138"/>
      <c r="CR138"/>
      <c r="CS138"/>
      <c r="CT138"/>
      <c r="CU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FP138"/>
      <c r="FQ138"/>
      <c r="FR138"/>
      <c r="FS138"/>
      <c r="FT138"/>
    </row>
    <row r="139" spans="1:176" x14ac:dyDescent="0.35">
      <c r="A139"/>
      <c r="B139"/>
      <c r="C139"/>
      <c r="D139"/>
      <c r="E139"/>
      <c r="F139"/>
      <c r="G139"/>
      <c r="H139"/>
      <c r="I139"/>
      <c r="J139"/>
      <c r="K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CK139"/>
      <c r="CL139"/>
      <c r="CM139"/>
      <c r="CN139"/>
      <c r="CO139"/>
      <c r="CP139"/>
      <c r="CQ139"/>
      <c r="CR139"/>
      <c r="CS139"/>
      <c r="CT139"/>
      <c r="CU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FP139"/>
      <c r="FQ139"/>
      <c r="FR139"/>
      <c r="FS139"/>
      <c r="FT139"/>
    </row>
    <row r="140" spans="1:176" x14ac:dyDescent="0.35">
      <c r="A140"/>
      <c r="B140"/>
      <c r="C140"/>
      <c r="D140"/>
      <c r="E140"/>
      <c r="F140"/>
      <c r="G140"/>
      <c r="H140"/>
      <c r="I140"/>
      <c r="J140"/>
      <c r="K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CK140"/>
      <c r="CL140"/>
      <c r="CM140"/>
      <c r="CN140"/>
      <c r="CO140"/>
      <c r="CP140"/>
      <c r="CQ140"/>
      <c r="CR140"/>
      <c r="CS140"/>
      <c r="CT140"/>
      <c r="CU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FP140"/>
      <c r="FQ140"/>
      <c r="FR140"/>
      <c r="FS140"/>
      <c r="FT140"/>
    </row>
    <row r="141" spans="1:176" x14ac:dyDescent="0.35">
      <c r="A141"/>
      <c r="B141"/>
      <c r="C141"/>
      <c r="D141"/>
      <c r="E141"/>
      <c r="F141"/>
      <c r="G141"/>
      <c r="H141"/>
      <c r="I141"/>
      <c r="J141"/>
      <c r="K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CK141"/>
      <c r="CL141"/>
      <c r="CM141"/>
      <c r="CN141"/>
      <c r="CO141"/>
      <c r="CP141"/>
      <c r="CQ141"/>
      <c r="CR141"/>
      <c r="CS141"/>
      <c r="CT141"/>
      <c r="CU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FP141"/>
      <c r="FQ141"/>
      <c r="FR141"/>
      <c r="FS141"/>
      <c r="FT141"/>
    </row>
    <row r="142" spans="1:176" x14ac:dyDescent="0.35">
      <c r="A142"/>
      <c r="B142"/>
      <c r="C142"/>
      <c r="D142"/>
      <c r="E142"/>
      <c r="F142"/>
      <c r="G142"/>
      <c r="H142"/>
      <c r="I142"/>
      <c r="J142"/>
      <c r="K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CK142"/>
      <c r="CL142"/>
      <c r="CM142"/>
      <c r="CN142"/>
      <c r="CO142"/>
      <c r="CP142"/>
      <c r="CQ142"/>
      <c r="CR142"/>
      <c r="CS142"/>
      <c r="CT142"/>
      <c r="CU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FP142"/>
      <c r="FQ142"/>
      <c r="FR142"/>
      <c r="FS142"/>
      <c r="FT142"/>
    </row>
    <row r="143" spans="1:176" x14ac:dyDescent="0.35">
      <c r="A143"/>
      <c r="B143"/>
      <c r="C143"/>
      <c r="D143"/>
      <c r="E143"/>
      <c r="F143"/>
      <c r="G143"/>
      <c r="H143"/>
      <c r="I143"/>
      <c r="J143"/>
      <c r="K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CK143"/>
      <c r="CL143"/>
      <c r="CM143"/>
      <c r="CN143"/>
      <c r="CO143"/>
      <c r="CP143"/>
      <c r="CQ143"/>
      <c r="CR143"/>
      <c r="CS143"/>
      <c r="CT143"/>
      <c r="CU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FP143"/>
      <c r="FQ143"/>
      <c r="FR143"/>
      <c r="FS143"/>
      <c r="FT143"/>
    </row>
    <row r="144" spans="1:176" x14ac:dyDescent="0.35">
      <c r="A144"/>
      <c r="B144"/>
      <c r="C144"/>
      <c r="D144"/>
      <c r="E144"/>
      <c r="F144"/>
      <c r="G144"/>
      <c r="H144"/>
      <c r="I144"/>
      <c r="J144"/>
      <c r="K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J144"/>
      <c r="BK144"/>
      <c r="BL144"/>
      <c r="BM144"/>
      <c r="BN144"/>
      <c r="CK144"/>
      <c r="CL144"/>
      <c r="CM144"/>
      <c r="CN144"/>
      <c r="CO144"/>
      <c r="CP144"/>
      <c r="CQ144"/>
      <c r="CR144"/>
      <c r="CS144"/>
      <c r="CT144"/>
      <c r="CU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FP144"/>
      <c r="FQ144"/>
      <c r="FR144"/>
      <c r="FS144"/>
      <c r="FT144"/>
    </row>
    <row r="145" spans="1:176" x14ac:dyDescent="0.35">
      <c r="A145"/>
      <c r="B145"/>
      <c r="C145"/>
      <c r="D145"/>
      <c r="E145"/>
      <c r="F145"/>
      <c r="G145"/>
      <c r="H145"/>
      <c r="I145"/>
      <c r="J145"/>
      <c r="K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J145"/>
      <c r="BK145"/>
      <c r="BL145"/>
      <c r="BM145"/>
      <c r="BN145"/>
      <c r="CK145"/>
      <c r="CL145"/>
      <c r="CM145"/>
      <c r="CN145"/>
      <c r="CO145"/>
      <c r="CP145"/>
      <c r="CQ145"/>
      <c r="CR145"/>
      <c r="CS145"/>
      <c r="CT145"/>
      <c r="CU145"/>
      <c r="DB145"/>
      <c r="DC145"/>
      <c r="DD145"/>
      <c r="DE145"/>
      <c r="DF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FP145"/>
      <c r="FQ145"/>
      <c r="FR145"/>
      <c r="FS145"/>
      <c r="FT145"/>
    </row>
    <row r="146" spans="1:176" x14ac:dyDescent="0.35">
      <c r="A146"/>
      <c r="B146"/>
      <c r="C146"/>
      <c r="D146"/>
      <c r="E146"/>
      <c r="F146"/>
      <c r="G146"/>
      <c r="H146"/>
      <c r="I146"/>
      <c r="J146"/>
      <c r="K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J146"/>
      <c r="BK146"/>
      <c r="BL146"/>
      <c r="BM146"/>
      <c r="BN146"/>
      <c r="CK146"/>
      <c r="CL146"/>
      <c r="CM146"/>
      <c r="CN146"/>
      <c r="CO146"/>
      <c r="CP146"/>
      <c r="CQ146"/>
      <c r="CR146"/>
      <c r="CS146"/>
      <c r="CT146"/>
      <c r="CU146"/>
      <c r="DB146"/>
      <c r="DC146"/>
      <c r="DD146"/>
      <c r="DE146"/>
      <c r="DF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FP146"/>
      <c r="FQ146"/>
      <c r="FR146"/>
      <c r="FS146"/>
      <c r="FT146"/>
    </row>
    <row r="147" spans="1:176" x14ac:dyDescent="0.35">
      <c r="A147"/>
      <c r="B147"/>
      <c r="C147"/>
      <c r="D147"/>
      <c r="E147"/>
      <c r="F147"/>
      <c r="G147"/>
      <c r="H147"/>
      <c r="I147"/>
      <c r="J147"/>
      <c r="K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J147"/>
      <c r="BK147"/>
      <c r="BL147"/>
      <c r="BM147"/>
      <c r="BN147"/>
      <c r="CK147"/>
      <c r="CL147"/>
      <c r="CM147"/>
      <c r="CN147"/>
      <c r="CO147"/>
      <c r="CP147"/>
      <c r="CQ147"/>
      <c r="CR147"/>
      <c r="CS147"/>
      <c r="CT147"/>
      <c r="CU147"/>
      <c r="DB147"/>
      <c r="DC147"/>
      <c r="DD147"/>
      <c r="DE147"/>
      <c r="DF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FP147"/>
      <c r="FQ147"/>
      <c r="FR147"/>
      <c r="FS147"/>
      <c r="FT147"/>
    </row>
    <row r="148" spans="1:176" x14ac:dyDescent="0.35">
      <c r="A148"/>
      <c r="B148"/>
      <c r="C148"/>
      <c r="D148"/>
      <c r="E148"/>
      <c r="F148"/>
      <c r="G148"/>
      <c r="H148"/>
      <c r="I148"/>
      <c r="J148"/>
      <c r="K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J148"/>
      <c r="BK148"/>
      <c r="BL148"/>
      <c r="BM148"/>
      <c r="BN148"/>
      <c r="CK148"/>
      <c r="CL148"/>
      <c r="CM148"/>
      <c r="CN148"/>
      <c r="CO148"/>
      <c r="CP148"/>
      <c r="CQ148"/>
      <c r="CR148"/>
      <c r="CS148"/>
      <c r="CT148"/>
      <c r="CU148"/>
      <c r="DB148"/>
      <c r="DC148"/>
      <c r="DD148"/>
      <c r="DE148"/>
      <c r="DF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FP148"/>
      <c r="FQ148"/>
      <c r="FR148"/>
      <c r="FS148"/>
      <c r="FT148"/>
    </row>
    <row r="149" spans="1:176" x14ac:dyDescent="0.35">
      <c r="A149"/>
      <c r="B149"/>
      <c r="C149"/>
      <c r="D149"/>
      <c r="E149"/>
      <c r="F149"/>
      <c r="G149"/>
      <c r="H149"/>
      <c r="I149"/>
      <c r="J149"/>
      <c r="K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J149"/>
      <c r="BK149"/>
      <c r="BL149"/>
      <c r="BM149"/>
      <c r="BN149"/>
      <c r="CK149"/>
      <c r="CL149"/>
      <c r="CM149"/>
      <c r="CN149"/>
      <c r="CO149"/>
      <c r="CP149"/>
      <c r="CQ149"/>
      <c r="CR149"/>
      <c r="CS149"/>
      <c r="CT149"/>
      <c r="CU149"/>
      <c r="DB149"/>
      <c r="DC149"/>
      <c r="DD149"/>
      <c r="DE149"/>
      <c r="DF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FP149"/>
      <c r="FQ149"/>
      <c r="FR149"/>
      <c r="FS149"/>
      <c r="FT149"/>
    </row>
    <row r="150" spans="1:176" x14ac:dyDescent="0.35">
      <c r="A150"/>
      <c r="B150"/>
      <c r="C150"/>
      <c r="D150"/>
      <c r="E150"/>
      <c r="F150"/>
      <c r="G150"/>
      <c r="H150"/>
      <c r="I150"/>
      <c r="J150"/>
      <c r="K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J150"/>
      <c r="BK150"/>
      <c r="BL150"/>
      <c r="BM150"/>
      <c r="BN150"/>
      <c r="CK150"/>
      <c r="CL150"/>
      <c r="CM150"/>
      <c r="CN150"/>
      <c r="CO150"/>
      <c r="CP150"/>
      <c r="CQ150"/>
      <c r="CR150"/>
      <c r="CS150"/>
      <c r="CT150"/>
      <c r="CU150"/>
      <c r="DB150"/>
      <c r="DC150"/>
      <c r="DD150"/>
      <c r="DE150"/>
      <c r="DF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FP150"/>
      <c r="FQ150"/>
      <c r="FR150"/>
      <c r="FS150"/>
      <c r="FT150"/>
    </row>
    <row r="151" spans="1:176" x14ac:dyDescent="0.35">
      <c r="A151"/>
      <c r="B151"/>
      <c r="C151"/>
      <c r="D151"/>
      <c r="E151"/>
      <c r="F151"/>
      <c r="G151"/>
      <c r="H151"/>
      <c r="I151"/>
      <c r="J151"/>
      <c r="K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J151"/>
      <c r="BK151"/>
      <c r="BL151"/>
      <c r="BM151"/>
      <c r="BN151"/>
      <c r="CK151"/>
      <c r="CL151"/>
      <c r="CM151"/>
      <c r="CN151"/>
      <c r="CO151"/>
      <c r="CP151"/>
      <c r="CQ151"/>
      <c r="CR151"/>
      <c r="CS151"/>
      <c r="CT151"/>
      <c r="CU151"/>
      <c r="DB151"/>
      <c r="DC151"/>
      <c r="DD151"/>
      <c r="DE151"/>
      <c r="DF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FP151"/>
      <c r="FQ151"/>
      <c r="FR151"/>
      <c r="FS151"/>
      <c r="FT151"/>
    </row>
    <row r="152" spans="1:176" x14ac:dyDescent="0.35">
      <c r="A152"/>
      <c r="B152"/>
      <c r="C152"/>
      <c r="D152"/>
      <c r="E152"/>
      <c r="F152"/>
      <c r="G152"/>
      <c r="H152"/>
      <c r="I152"/>
      <c r="J152"/>
      <c r="K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J152"/>
      <c r="BK152"/>
      <c r="BL152"/>
      <c r="BM152"/>
      <c r="BN152"/>
      <c r="CK152"/>
      <c r="CL152"/>
      <c r="CM152"/>
      <c r="CN152"/>
      <c r="CO152"/>
      <c r="CP152"/>
      <c r="CQ152"/>
      <c r="CR152"/>
      <c r="CS152"/>
      <c r="CT152"/>
      <c r="CU152"/>
      <c r="DB152"/>
      <c r="DC152"/>
      <c r="DD152"/>
      <c r="DE152"/>
      <c r="DF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FP152"/>
      <c r="FQ152"/>
      <c r="FR152"/>
      <c r="FS152"/>
      <c r="FT152"/>
    </row>
    <row r="153" spans="1:176" x14ac:dyDescent="0.35">
      <c r="A153"/>
      <c r="B153"/>
      <c r="C153"/>
      <c r="D153"/>
      <c r="E153"/>
      <c r="F153"/>
      <c r="G153"/>
      <c r="H153"/>
      <c r="I153"/>
      <c r="J153"/>
      <c r="K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J153"/>
      <c r="BK153"/>
      <c r="BL153"/>
      <c r="BM153"/>
      <c r="BN153"/>
      <c r="CK153"/>
      <c r="CL153"/>
      <c r="CM153"/>
      <c r="CN153"/>
      <c r="CO153"/>
      <c r="CP153"/>
      <c r="CQ153"/>
      <c r="CR153"/>
      <c r="CS153"/>
      <c r="CT153"/>
      <c r="CU153"/>
      <c r="DB153"/>
      <c r="DC153"/>
      <c r="DD153"/>
      <c r="DE153"/>
      <c r="DF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FP153"/>
      <c r="FQ153"/>
      <c r="FR153"/>
      <c r="FS153"/>
      <c r="FT153"/>
    </row>
    <row r="154" spans="1:176" x14ac:dyDescent="0.35">
      <c r="A154"/>
      <c r="B154"/>
      <c r="C154"/>
      <c r="D154"/>
      <c r="E154"/>
      <c r="F154"/>
      <c r="G154"/>
      <c r="H154"/>
      <c r="I154"/>
      <c r="J154"/>
      <c r="K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J154"/>
      <c r="BK154"/>
      <c r="BL154"/>
      <c r="BM154"/>
      <c r="BN154"/>
      <c r="CK154"/>
      <c r="CL154"/>
      <c r="CM154"/>
      <c r="CN154"/>
      <c r="CO154"/>
      <c r="CP154"/>
      <c r="CQ154"/>
      <c r="CR154"/>
      <c r="CS154"/>
      <c r="CT154"/>
      <c r="CU154"/>
      <c r="DB154"/>
      <c r="DC154"/>
      <c r="DD154"/>
      <c r="DE154"/>
      <c r="DF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FP154"/>
      <c r="FQ154"/>
      <c r="FR154"/>
      <c r="FS154"/>
      <c r="FT154"/>
    </row>
    <row r="155" spans="1:176" x14ac:dyDescent="0.35">
      <c r="A155"/>
      <c r="B155"/>
      <c r="C155"/>
      <c r="D155"/>
      <c r="E155"/>
      <c r="F155"/>
      <c r="G155"/>
      <c r="H155"/>
      <c r="I155"/>
      <c r="J155"/>
      <c r="K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J155"/>
      <c r="BK155"/>
      <c r="BL155"/>
      <c r="BM155"/>
      <c r="BN155"/>
      <c r="CK155"/>
      <c r="CL155"/>
      <c r="CM155"/>
      <c r="CN155"/>
      <c r="CO155"/>
      <c r="CP155"/>
      <c r="CQ155"/>
      <c r="CR155"/>
      <c r="CS155"/>
      <c r="CT155"/>
      <c r="CU155"/>
      <c r="DB155"/>
      <c r="DC155"/>
      <c r="DD155"/>
      <c r="DE155"/>
      <c r="DF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FP155"/>
      <c r="FQ155"/>
      <c r="FR155"/>
      <c r="FS155"/>
      <c r="FT155"/>
    </row>
    <row r="156" spans="1:176" x14ac:dyDescent="0.35">
      <c r="A156"/>
      <c r="B156"/>
      <c r="C156"/>
      <c r="D156"/>
      <c r="E156"/>
      <c r="F156"/>
      <c r="G156"/>
      <c r="H156"/>
      <c r="I156"/>
      <c r="J156"/>
      <c r="K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J156"/>
      <c r="BK156"/>
      <c r="BL156"/>
      <c r="BM156"/>
      <c r="BN156"/>
      <c r="CK156"/>
      <c r="CL156"/>
      <c r="CM156"/>
      <c r="CN156"/>
      <c r="CO156"/>
      <c r="CP156"/>
      <c r="CQ156"/>
      <c r="CR156"/>
      <c r="CS156"/>
      <c r="CT156"/>
      <c r="CU156"/>
      <c r="DB156"/>
      <c r="DC156"/>
      <c r="DD156"/>
      <c r="DE156"/>
      <c r="DF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FP156"/>
      <c r="FQ156"/>
      <c r="FR156"/>
      <c r="FS156"/>
      <c r="FT156"/>
    </row>
    <row r="157" spans="1:176" x14ac:dyDescent="0.35">
      <c r="A157"/>
      <c r="B157"/>
      <c r="C157"/>
      <c r="D157"/>
      <c r="E157"/>
      <c r="F157"/>
      <c r="G157"/>
      <c r="H157"/>
      <c r="I157"/>
      <c r="J157"/>
      <c r="K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J157"/>
      <c r="BK157"/>
      <c r="BL157"/>
      <c r="BM157"/>
      <c r="BN157"/>
      <c r="CK157"/>
      <c r="CL157"/>
      <c r="CM157"/>
      <c r="CN157"/>
      <c r="CO157"/>
      <c r="CP157"/>
      <c r="CQ157"/>
      <c r="CR157"/>
      <c r="CS157"/>
      <c r="CT157"/>
      <c r="CU157"/>
      <c r="DB157"/>
      <c r="DC157"/>
      <c r="DD157"/>
      <c r="DE157"/>
      <c r="DF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FP157"/>
      <c r="FQ157"/>
      <c r="FR157"/>
      <c r="FS157"/>
      <c r="FT157"/>
    </row>
    <row r="158" spans="1:176" x14ac:dyDescent="0.35">
      <c r="A158"/>
      <c r="B158"/>
      <c r="C158"/>
      <c r="D158"/>
      <c r="E158"/>
      <c r="F158"/>
      <c r="G158"/>
      <c r="H158"/>
      <c r="I158"/>
      <c r="J158"/>
      <c r="K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J158"/>
      <c r="BK158"/>
      <c r="BL158"/>
      <c r="BM158"/>
      <c r="BN158"/>
      <c r="CK158"/>
      <c r="CL158"/>
      <c r="CM158"/>
      <c r="CN158"/>
      <c r="CO158"/>
      <c r="CP158"/>
      <c r="CQ158"/>
      <c r="CR158"/>
      <c r="CS158"/>
      <c r="CT158"/>
      <c r="CU158"/>
      <c r="DB158"/>
      <c r="DC158"/>
      <c r="DD158"/>
      <c r="DE158"/>
      <c r="DF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FP158"/>
      <c r="FQ158"/>
      <c r="FR158"/>
      <c r="FS158"/>
      <c r="FT158"/>
    </row>
    <row r="159" spans="1:176" x14ac:dyDescent="0.35">
      <c r="A159"/>
      <c r="B159"/>
      <c r="C159"/>
      <c r="D159"/>
      <c r="E159"/>
      <c r="F159"/>
      <c r="G159"/>
      <c r="H159"/>
      <c r="I159"/>
      <c r="J159"/>
      <c r="K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J159"/>
      <c r="BK159"/>
      <c r="BL159"/>
      <c r="BM159"/>
      <c r="BN159"/>
      <c r="CK159"/>
      <c r="CL159"/>
      <c r="CM159"/>
      <c r="CN159"/>
      <c r="CO159"/>
      <c r="CP159"/>
      <c r="CQ159"/>
      <c r="CR159"/>
      <c r="CS159"/>
      <c r="CT159"/>
      <c r="CU159"/>
      <c r="DB159"/>
      <c r="DC159"/>
      <c r="DD159"/>
      <c r="DE159"/>
      <c r="DF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FP159"/>
      <c r="FQ159"/>
      <c r="FR159"/>
      <c r="FS159"/>
      <c r="FT159"/>
    </row>
    <row r="160" spans="1:176" x14ac:dyDescent="0.35">
      <c r="A160"/>
      <c r="B160"/>
      <c r="C160"/>
      <c r="D160"/>
      <c r="E160"/>
      <c r="F160"/>
      <c r="G160"/>
      <c r="H160"/>
      <c r="I160"/>
      <c r="J160"/>
      <c r="K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J160"/>
      <c r="BK160"/>
      <c r="BL160"/>
      <c r="BM160"/>
      <c r="BN160"/>
      <c r="CK160"/>
      <c r="CL160"/>
      <c r="CM160"/>
      <c r="CN160"/>
      <c r="CO160"/>
      <c r="CP160"/>
      <c r="CQ160"/>
      <c r="CR160"/>
      <c r="CS160"/>
      <c r="CT160"/>
      <c r="CU160"/>
      <c r="DB160"/>
      <c r="DC160"/>
      <c r="DD160"/>
      <c r="DE160"/>
      <c r="DF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FP160"/>
      <c r="FQ160"/>
      <c r="FR160"/>
      <c r="FS160"/>
      <c r="FT160"/>
    </row>
    <row r="161" spans="1:176" x14ac:dyDescent="0.35">
      <c r="A161"/>
      <c r="B161"/>
      <c r="C161"/>
      <c r="D161"/>
      <c r="E161"/>
      <c r="F161"/>
      <c r="G161"/>
      <c r="H161"/>
      <c r="I161"/>
      <c r="J161"/>
      <c r="K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J161"/>
      <c r="BK161"/>
      <c r="BL161"/>
      <c r="BM161"/>
      <c r="BN161"/>
      <c r="CK161"/>
      <c r="CL161"/>
      <c r="CM161"/>
      <c r="CN161"/>
      <c r="CO161"/>
      <c r="CP161"/>
      <c r="CQ161"/>
      <c r="CR161"/>
      <c r="CS161"/>
      <c r="CT161"/>
      <c r="CU161"/>
      <c r="DB161"/>
      <c r="DC161"/>
      <c r="DD161"/>
      <c r="DE161"/>
      <c r="DF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FP161"/>
      <c r="FQ161"/>
      <c r="FR161"/>
      <c r="FS161"/>
      <c r="FT161"/>
    </row>
    <row r="162" spans="1:176" x14ac:dyDescent="0.35">
      <c r="A162"/>
      <c r="B162"/>
      <c r="C162"/>
      <c r="D162"/>
      <c r="E162"/>
      <c r="F162"/>
      <c r="G162"/>
      <c r="H162"/>
      <c r="I162"/>
      <c r="J162"/>
      <c r="K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J162"/>
      <c r="BK162"/>
      <c r="BL162"/>
      <c r="BM162"/>
      <c r="BN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FP162"/>
      <c r="FQ162"/>
      <c r="FR162"/>
      <c r="FS162"/>
      <c r="FT162"/>
    </row>
    <row r="163" spans="1:176" x14ac:dyDescent="0.35">
      <c r="A163"/>
      <c r="B163"/>
      <c r="C163"/>
      <c r="D163"/>
      <c r="E163"/>
      <c r="F163"/>
      <c r="G163"/>
      <c r="H163"/>
      <c r="I163"/>
      <c r="J163"/>
      <c r="K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J163"/>
      <c r="BK163"/>
      <c r="BL163"/>
      <c r="BM163"/>
      <c r="BN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FP163"/>
      <c r="FQ163"/>
      <c r="FR163"/>
      <c r="FS163"/>
      <c r="FT163"/>
    </row>
    <row r="164" spans="1:176" x14ac:dyDescent="0.35">
      <c r="A164"/>
      <c r="B164"/>
      <c r="C164"/>
      <c r="D164"/>
      <c r="E164"/>
      <c r="F164"/>
      <c r="G164"/>
      <c r="H164"/>
      <c r="I164"/>
      <c r="J164"/>
      <c r="K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J164"/>
      <c r="BK164"/>
      <c r="BL164"/>
      <c r="BM164"/>
      <c r="BN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FP164"/>
      <c r="FQ164"/>
      <c r="FR164"/>
      <c r="FS164"/>
      <c r="FT164"/>
    </row>
    <row r="165" spans="1:176" x14ac:dyDescent="0.35">
      <c r="A165"/>
      <c r="B165"/>
      <c r="C165"/>
      <c r="D165"/>
      <c r="E165"/>
      <c r="F165"/>
      <c r="G165"/>
      <c r="H165"/>
      <c r="I165"/>
      <c r="J165"/>
      <c r="K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J165"/>
      <c r="BK165"/>
      <c r="BL165"/>
      <c r="BM165"/>
      <c r="BN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FP165"/>
      <c r="FQ165"/>
      <c r="FR165"/>
      <c r="FS165"/>
      <c r="FT165"/>
    </row>
    <row r="166" spans="1:176" x14ac:dyDescent="0.35">
      <c r="A166"/>
      <c r="B166"/>
      <c r="C166"/>
      <c r="D166"/>
      <c r="E166"/>
      <c r="F166"/>
      <c r="G166"/>
      <c r="H166"/>
      <c r="I166"/>
      <c r="J166"/>
      <c r="K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J166"/>
      <c r="BK166"/>
      <c r="BL166"/>
      <c r="BM166"/>
      <c r="BN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FP166"/>
      <c r="FQ166"/>
      <c r="FR166"/>
      <c r="FS166"/>
      <c r="FT166"/>
    </row>
    <row r="167" spans="1:176" x14ac:dyDescent="0.35">
      <c r="A167"/>
      <c r="B167"/>
      <c r="C167"/>
      <c r="D167"/>
      <c r="E167"/>
      <c r="F167"/>
      <c r="G167"/>
      <c r="H167"/>
      <c r="I167"/>
      <c r="J167"/>
      <c r="K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J167"/>
      <c r="BK167"/>
      <c r="BL167"/>
      <c r="BM167"/>
      <c r="BN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FP167"/>
      <c r="FQ167"/>
      <c r="FR167"/>
      <c r="FS167"/>
      <c r="FT167"/>
    </row>
    <row r="168" spans="1:176" x14ac:dyDescent="0.35">
      <c r="A168"/>
      <c r="B168"/>
      <c r="C168"/>
      <c r="D168"/>
      <c r="E168"/>
      <c r="F168"/>
      <c r="G168"/>
      <c r="H168"/>
      <c r="I168"/>
      <c r="J168"/>
      <c r="K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J168"/>
      <c r="BK168"/>
      <c r="BL168"/>
      <c r="BM168"/>
      <c r="BN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FP168"/>
      <c r="FQ168"/>
      <c r="FR168"/>
      <c r="FS168"/>
      <c r="FT168"/>
    </row>
    <row r="169" spans="1:176" x14ac:dyDescent="0.35">
      <c r="A169"/>
      <c r="B169"/>
      <c r="C169"/>
      <c r="D169"/>
      <c r="E169"/>
      <c r="F169"/>
      <c r="G169"/>
      <c r="H169"/>
      <c r="I169"/>
      <c r="J169"/>
      <c r="K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J169"/>
      <c r="BK169"/>
      <c r="BL169"/>
      <c r="BM169"/>
      <c r="BN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FP169"/>
      <c r="FQ169"/>
      <c r="FR169"/>
      <c r="FS169"/>
      <c r="FT169"/>
    </row>
    <row r="170" spans="1:176" x14ac:dyDescent="0.35">
      <c r="A170"/>
      <c r="B170"/>
      <c r="C170"/>
      <c r="D170"/>
      <c r="E170"/>
      <c r="F170"/>
      <c r="G170"/>
      <c r="H170"/>
      <c r="I170"/>
      <c r="J170"/>
      <c r="K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J170"/>
      <c r="BK170"/>
      <c r="BL170"/>
      <c r="BM170"/>
      <c r="BN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FP170"/>
      <c r="FQ170"/>
      <c r="FR170"/>
      <c r="FS170"/>
      <c r="FT170"/>
    </row>
    <row r="171" spans="1:176" x14ac:dyDescent="0.35">
      <c r="A171"/>
      <c r="B171"/>
      <c r="C171"/>
      <c r="D171"/>
      <c r="E171"/>
      <c r="F171"/>
      <c r="G171"/>
      <c r="H171"/>
      <c r="I171"/>
      <c r="J171"/>
      <c r="K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J171"/>
      <c r="BK171"/>
      <c r="BL171"/>
      <c r="BM171"/>
      <c r="BN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FP171"/>
      <c r="FQ171"/>
      <c r="FR171"/>
      <c r="FS171"/>
      <c r="FT171"/>
    </row>
    <row r="172" spans="1:176" x14ac:dyDescent="0.35">
      <c r="A172"/>
      <c r="B172"/>
      <c r="C172"/>
      <c r="D172"/>
      <c r="E172"/>
      <c r="F172"/>
      <c r="G172"/>
      <c r="H172"/>
      <c r="I172"/>
      <c r="J172"/>
      <c r="K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J172"/>
      <c r="BK172"/>
      <c r="BL172"/>
      <c r="BM172"/>
      <c r="BN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FP172"/>
      <c r="FQ172"/>
      <c r="FR172"/>
      <c r="FS172"/>
      <c r="FT172"/>
    </row>
    <row r="173" spans="1:176" x14ac:dyDescent="0.35">
      <c r="A173"/>
      <c r="B173"/>
      <c r="C173"/>
      <c r="D173"/>
      <c r="E173"/>
      <c r="F173"/>
      <c r="G173"/>
      <c r="H173"/>
      <c r="I173"/>
      <c r="J173"/>
      <c r="K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J173"/>
      <c r="BK173"/>
      <c r="BL173"/>
      <c r="BM173"/>
      <c r="BN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FP173"/>
      <c r="FQ173"/>
      <c r="FR173"/>
      <c r="FS173"/>
      <c r="FT173"/>
    </row>
    <row r="174" spans="1:176" x14ac:dyDescent="0.35">
      <c r="A174"/>
      <c r="B174"/>
      <c r="C174"/>
      <c r="D174"/>
      <c r="E174"/>
      <c r="F174"/>
      <c r="G174"/>
      <c r="H174"/>
      <c r="I174"/>
      <c r="J174"/>
      <c r="K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J174"/>
      <c r="BK174"/>
      <c r="BL174"/>
      <c r="BM174"/>
      <c r="BN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FP174"/>
      <c r="FQ174"/>
      <c r="FR174"/>
      <c r="FS174"/>
      <c r="FT174"/>
    </row>
    <row r="175" spans="1:176" x14ac:dyDescent="0.35">
      <c r="A175"/>
      <c r="B175"/>
      <c r="C175"/>
      <c r="D175"/>
      <c r="E175"/>
      <c r="F175"/>
      <c r="G175"/>
      <c r="H175"/>
      <c r="I175"/>
      <c r="J175"/>
      <c r="K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J175"/>
      <c r="BK175"/>
      <c r="BL175"/>
      <c r="BM175"/>
      <c r="BN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FP175"/>
      <c r="FQ175"/>
      <c r="FR175"/>
      <c r="FS175"/>
      <c r="FT175"/>
    </row>
    <row r="176" spans="1:176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J176"/>
      <c r="BK176"/>
      <c r="BL176"/>
      <c r="BM176"/>
      <c r="BN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FP176"/>
      <c r="FQ176"/>
      <c r="FR176"/>
      <c r="FS176"/>
      <c r="FT176"/>
    </row>
    <row r="177" spans="1:176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J177"/>
      <c r="BK177"/>
      <c r="BL177"/>
      <c r="BM177"/>
      <c r="BN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FP177"/>
      <c r="FQ177"/>
      <c r="FR177"/>
      <c r="FS177"/>
      <c r="FT177"/>
    </row>
    <row r="178" spans="1:176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J178"/>
      <c r="BK178"/>
      <c r="BL178"/>
      <c r="BM178"/>
      <c r="BN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FP178"/>
      <c r="FQ178"/>
      <c r="FR178"/>
      <c r="FS178"/>
      <c r="FT178"/>
    </row>
    <row r="179" spans="1:176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J179"/>
      <c r="BK179"/>
      <c r="BL179"/>
      <c r="BM179"/>
      <c r="BN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FP179"/>
      <c r="FQ179"/>
      <c r="FR179"/>
      <c r="FS179"/>
      <c r="FT179"/>
    </row>
    <row r="180" spans="1:176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J180"/>
      <c r="BK180"/>
      <c r="BL180"/>
      <c r="BM180"/>
      <c r="BN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FP180"/>
      <c r="FQ180"/>
      <c r="FR180"/>
      <c r="FS180"/>
      <c r="FT180"/>
    </row>
    <row r="181" spans="1:176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J181"/>
      <c r="BK181"/>
      <c r="BL181"/>
      <c r="BM181"/>
      <c r="BN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FP181"/>
      <c r="FQ181"/>
      <c r="FR181"/>
      <c r="FS181"/>
      <c r="FT181"/>
    </row>
    <row r="182" spans="1:176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J182"/>
      <c r="BK182"/>
      <c r="BL182"/>
      <c r="BM182"/>
      <c r="BN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FP182"/>
      <c r="FQ182"/>
      <c r="FR182"/>
      <c r="FS182"/>
      <c r="FT182"/>
    </row>
    <row r="183" spans="1:176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J183"/>
      <c r="BK183"/>
      <c r="BL183"/>
      <c r="BM183"/>
      <c r="BN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FP183"/>
      <c r="FQ183"/>
      <c r="FR183"/>
      <c r="FS183"/>
      <c r="FT183"/>
    </row>
    <row r="184" spans="1:176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J184"/>
      <c r="BK184"/>
      <c r="BL184"/>
      <c r="BM184"/>
      <c r="BN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FP184"/>
      <c r="FQ184"/>
      <c r="FR184"/>
      <c r="FS184"/>
      <c r="FT184"/>
    </row>
    <row r="185" spans="1:176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J185"/>
      <c r="BK185"/>
      <c r="BL185"/>
      <c r="BM185"/>
      <c r="BN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FP185"/>
      <c r="FQ185"/>
      <c r="FR185"/>
      <c r="FS185"/>
      <c r="FT185"/>
    </row>
    <row r="186" spans="1:176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J186"/>
      <c r="BK186"/>
      <c r="BL186"/>
      <c r="BM186"/>
      <c r="BN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FP186"/>
      <c r="FQ186"/>
      <c r="FR186"/>
      <c r="FS186"/>
      <c r="FT186"/>
    </row>
    <row r="187" spans="1:176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J187"/>
      <c r="BK187"/>
      <c r="BL187"/>
      <c r="BM187"/>
      <c r="BN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FP187"/>
      <c r="FQ187"/>
      <c r="FR187"/>
      <c r="FS187"/>
      <c r="FT187"/>
    </row>
    <row r="188" spans="1:176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J188"/>
      <c r="BK188"/>
      <c r="BL188"/>
      <c r="BM188"/>
      <c r="BN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FP188"/>
      <c r="FQ188"/>
      <c r="FR188"/>
      <c r="FS188"/>
      <c r="FT188"/>
    </row>
    <row r="189" spans="1:176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J189"/>
      <c r="BK189"/>
      <c r="BL189"/>
      <c r="BM189"/>
      <c r="BN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FP189"/>
      <c r="FQ189"/>
      <c r="FR189"/>
      <c r="FS189"/>
      <c r="FT189"/>
    </row>
    <row r="190" spans="1:176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J190"/>
      <c r="BK190"/>
      <c r="BL190"/>
      <c r="BM190"/>
      <c r="BN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FP190"/>
      <c r="FQ190"/>
      <c r="FR190"/>
      <c r="FS190"/>
      <c r="FT190"/>
    </row>
    <row r="191" spans="1:176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J191"/>
      <c r="BK191"/>
      <c r="BL191"/>
      <c r="BM191"/>
      <c r="BN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FP191"/>
      <c r="FQ191"/>
      <c r="FR191"/>
      <c r="FS191"/>
      <c r="FT191"/>
    </row>
    <row r="192" spans="1:176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J192"/>
      <c r="BK192"/>
      <c r="BL192"/>
      <c r="BM192"/>
      <c r="BN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FP192"/>
      <c r="FQ192"/>
      <c r="FR192"/>
      <c r="FS192"/>
      <c r="FT192"/>
    </row>
    <row r="193" spans="1:176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J193"/>
      <c r="BK193"/>
      <c r="BL193"/>
      <c r="BM193"/>
      <c r="BN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FP193"/>
      <c r="FQ193"/>
      <c r="FR193"/>
      <c r="FS193"/>
      <c r="FT193"/>
    </row>
    <row r="194" spans="1:176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J194"/>
      <c r="BK194"/>
      <c r="BL194"/>
      <c r="BM194"/>
      <c r="BN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FP194"/>
      <c r="FQ194"/>
      <c r="FR194"/>
      <c r="FS194"/>
      <c r="FT194"/>
    </row>
    <row r="195" spans="1:176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J195"/>
      <c r="BK195"/>
      <c r="BL195"/>
      <c r="BM195"/>
      <c r="BN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FP195"/>
      <c r="FQ195"/>
      <c r="FR195"/>
      <c r="FS195"/>
      <c r="FT195"/>
    </row>
    <row r="196" spans="1:176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J196"/>
      <c r="BK196"/>
      <c r="BL196"/>
      <c r="BM196"/>
      <c r="BN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FP196"/>
      <c r="FQ196"/>
      <c r="FR196"/>
      <c r="FS196"/>
      <c r="FT196"/>
    </row>
    <row r="197" spans="1:176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J197"/>
      <c r="BK197"/>
      <c r="BL197"/>
      <c r="BM197"/>
      <c r="BN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FP197"/>
      <c r="FQ197"/>
      <c r="FR197"/>
      <c r="FS197"/>
      <c r="FT197"/>
    </row>
    <row r="198" spans="1:176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FP198"/>
      <c r="FQ198"/>
      <c r="FR198"/>
      <c r="FS198"/>
      <c r="FT198"/>
    </row>
    <row r="199" spans="1:176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FP199"/>
      <c r="FQ199"/>
      <c r="FR199"/>
      <c r="FS199"/>
      <c r="FT199"/>
    </row>
    <row r="200" spans="1:176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FP200"/>
      <c r="FQ200"/>
      <c r="FR200"/>
      <c r="FS200"/>
      <c r="FT200"/>
    </row>
    <row r="201" spans="1:176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FP201"/>
      <c r="FQ201"/>
      <c r="FR201"/>
      <c r="FS201"/>
      <c r="FT201"/>
    </row>
    <row r="202" spans="1:176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FP202"/>
      <c r="FQ202"/>
      <c r="FR202"/>
      <c r="FS202"/>
      <c r="FT202"/>
    </row>
    <row r="203" spans="1:176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FP203"/>
      <c r="FQ203"/>
      <c r="FR203"/>
      <c r="FS203"/>
      <c r="FT203"/>
    </row>
    <row r="204" spans="1:176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FP204"/>
      <c r="FQ204"/>
      <c r="FR204"/>
      <c r="FS204"/>
      <c r="FT204"/>
    </row>
    <row r="205" spans="1:176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FP205"/>
      <c r="FQ205"/>
      <c r="FR205"/>
      <c r="FS205"/>
      <c r="FT205"/>
    </row>
    <row r="206" spans="1:176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FP206"/>
      <c r="FQ206"/>
      <c r="FR206"/>
      <c r="FS206"/>
      <c r="FT206"/>
    </row>
    <row r="207" spans="1:176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FP207"/>
      <c r="FQ207"/>
      <c r="FR207"/>
      <c r="FS207"/>
      <c r="FT207"/>
    </row>
    <row r="208" spans="1:176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FP208"/>
      <c r="FQ208"/>
      <c r="FR208"/>
      <c r="FS208"/>
      <c r="FT208"/>
    </row>
    <row r="209" spans="1:176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FP209"/>
      <c r="FQ209"/>
      <c r="FR209"/>
      <c r="FS209"/>
      <c r="FT209"/>
    </row>
    <row r="210" spans="1:176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FP210"/>
      <c r="FQ210"/>
      <c r="FR210"/>
      <c r="FS210"/>
      <c r="FT210"/>
    </row>
    <row r="211" spans="1:176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FP211"/>
      <c r="FQ211"/>
      <c r="FR211"/>
      <c r="FS211"/>
      <c r="FT211"/>
    </row>
    <row r="212" spans="1:176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FP212"/>
      <c r="FQ212"/>
      <c r="FR212"/>
      <c r="FS212"/>
      <c r="FT212"/>
    </row>
    <row r="213" spans="1:176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FP213"/>
      <c r="FQ213"/>
      <c r="FR213"/>
      <c r="FS213"/>
      <c r="FT213"/>
    </row>
    <row r="214" spans="1:176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FP214"/>
      <c r="FQ214"/>
      <c r="FR214"/>
      <c r="FS214"/>
      <c r="FT214"/>
    </row>
    <row r="215" spans="1:176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FP215"/>
      <c r="FQ215"/>
      <c r="FR215"/>
      <c r="FS215"/>
      <c r="FT215"/>
    </row>
    <row r="216" spans="1:176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FP216"/>
      <c r="FQ216"/>
      <c r="FR216"/>
      <c r="FS216"/>
      <c r="FT216"/>
    </row>
    <row r="217" spans="1:176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FP217"/>
      <c r="FQ217"/>
      <c r="FR217"/>
      <c r="FS217"/>
      <c r="FT217"/>
    </row>
    <row r="218" spans="1:176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FP218"/>
      <c r="FQ218"/>
      <c r="FR218"/>
      <c r="FS218"/>
      <c r="FT218"/>
    </row>
    <row r="219" spans="1:176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FP219"/>
      <c r="FQ219"/>
      <c r="FR219"/>
      <c r="FS219"/>
      <c r="FT219"/>
    </row>
    <row r="220" spans="1:176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FP220"/>
      <c r="FQ220"/>
      <c r="FR220"/>
      <c r="FS220"/>
      <c r="FT220"/>
    </row>
    <row r="221" spans="1:176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FP221"/>
      <c r="FQ221"/>
      <c r="FR221"/>
      <c r="FS221"/>
      <c r="FT221"/>
    </row>
    <row r="222" spans="1:176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FP222"/>
      <c r="FQ222"/>
      <c r="FR222"/>
      <c r="FS222"/>
      <c r="FT222"/>
    </row>
  </sheetData>
  <mergeCells count="8">
    <mergeCell ref="EU3:EX3"/>
    <mergeCell ref="FQ3:FT3"/>
    <mergeCell ref="S3:V3"/>
    <mergeCell ref="AO3:AR3"/>
    <mergeCell ref="BK3:BN3"/>
    <mergeCell ref="CG3:CJ3"/>
    <mergeCell ref="DC3:DF3"/>
    <mergeCell ref="DY3:EB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FT414"/>
  <sheetViews>
    <sheetView zoomScale="80" zoomScaleNormal="80" workbookViewId="0">
      <selection activeCell="N17" sqref="N17"/>
    </sheetView>
  </sheetViews>
  <sheetFormatPr defaultRowHeight="14.5" x14ac:dyDescent="0.35"/>
  <cols>
    <col min="1" max="12" width="8.81640625" style="26"/>
    <col min="13" max="13" width="10.7265625" style="26" bestFit="1" customWidth="1"/>
    <col min="14" max="14" width="14.54296875" style="26" customWidth="1"/>
    <col min="15" max="18" width="8.81640625" style="26"/>
    <col min="19" max="22" width="8.7265625" style="1"/>
    <col min="23" max="34" width="8.81640625" style="10"/>
    <col min="35" max="35" width="10.7265625" style="10" bestFit="1" customWidth="1"/>
    <col min="36" max="39" width="8.81640625" style="10"/>
    <col min="40" max="40" width="8.81640625" style="1"/>
    <col min="41" max="44" width="8.7265625" style="1"/>
    <col min="45" max="56" width="8.81640625" style="1"/>
    <col min="57" max="57" width="10.7265625" style="1" bestFit="1" customWidth="1"/>
    <col min="58" max="58" width="11.1796875" style="1" customWidth="1"/>
    <col min="59" max="62" width="8.81640625" style="1"/>
    <col min="63" max="66" width="8.7265625" style="1"/>
    <col min="67" max="76" width="8.81640625" style="10"/>
    <col min="77" max="77" width="8.7265625" style="10" customWidth="1"/>
    <col min="78" max="78" width="8.81640625" style="10"/>
    <col min="79" max="79" width="10.7265625" style="10" bestFit="1" customWidth="1"/>
    <col min="80" max="84" width="8.81640625" style="10"/>
    <col min="85" max="88" width="8.7265625" style="1"/>
    <col min="89" max="100" width="8.81640625" style="1"/>
    <col min="101" max="101" width="10.7265625" style="1" bestFit="1" customWidth="1"/>
    <col min="102" max="102" width="10.54296875" style="1" bestFit="1" customWidth="1"/>
    <col min="103" max="106" width="8.81640625" style="1"/>
    <col min="107" max="110" width="8.7265625" style="1"/>
    <col min="111" max="122" width="8.81640625" style="10"/>
    <col min="123" max="123" width="10.7265625" style="10" bestFit="1" customWidth="1"/>
    <col min="124" max="124" width="10.54296875" style="10" bestFit="1" customWidth="1"/>
    <col min="125" max="127" width="8.81640625" style="10"/>
    <col min="128" max="128" width="8.81640625" style="1"/>
    <col min="129" max="132" width="8.7265625" style="1"/>
    <col min="133" max="144" width="8.81640625" style="1"/>
    <col min="145" max="145" width="10.7265625" style="1" bestFit="1" customWidth="1"/>
    <col min="146" max="149" width="8.81640625" style="1"/>
    <col min="150" max="150" width="8.81640625" style="1" customWidth="1"/>
    <col min="151" max="154" width="8.7265625" style="1"/>
    <col min="155" max="166" width="8.81640625" style="10"/>
    <col min="167" max="167" width="10.7265625" style="10" bestFit="1" customWidth="1"/>
    <col min="168" max="171" width="8.81640625" style="10"/>
    <col min="172" max="176" width="8.81640625" style="1"/>
  </cols>
  <sheetData>
    <row r="1" spans="1:176" ht="15" thickBot="1" x14ac:dyDescent="0.4">
      <c r="K1" s="27"/>
      <c r="L1" s="26" t="s">
        <v>30</v>
      </c>
      <c r="M1" s="28" t="s">
        <v>37</v>
      </c>
      <c r="N1" s="28"/>
      <c r="O1" s="45">
        <v>41944</v>
      </c>
      <c r="S1" s="5" t="s">
        <v>14</v>
      </c>
      <c r="T1" s="6">
        <f>COUNT(Q4:Q5000)</f>
        <v>89</v>
      </c>
      <c r="U1" s="5" t="s">
        <v>15</v>
      </c>
      <c r="V1" s="6">
        <f>MAX(Q4:Q5000)</f>
        <v>114.6669089144728</v>
      </c>
      <c r="AG1" s="16"/>
      <c r="AH1" s="1" t="s">
        <v>31</v>
      </c>
      <c r="AI1" s="2" t="s">
        <v>45</v>
      </c>
      <c r="AO1" s="5" t="s">
        <v>14</v>
      </c>
      <c r="AP1" s="6">
        <f>COUNT(AM4:AM5000)</f>
        <v>87</v>
      </c>
      <c r="AQ1" s="5" t="s">
        <v>15</v>
      </c>
      <c r="AR1" s="6">
        <f>MAX(AM4:AM5000)</f>
        <v>132.37416666404363</v>
      </c>
      <c r="BC1" s="15"/>
      <c r="BD1" s="1" t="s">
        <v>30</v>
      </c>
      <c r="BE1" s="2" t="s">
        <v>37</v>
      </c>
      <c r="BF1" s="2">
        <v>41548</v>
      </c>
      <c r="BK1" s="5" t="s">
        <v>14</v>
      </c>
      <c r="BL1" s="6">
        <f>COUNT(BI4:BI5000)</f>
        <v>85</v>
      </c>
      <c r="BM1" s="5" t="s">
        <v>15</v>
      </c>
      <c r="BN1" s="6">
        <f>MAX(BI4:BI5000)</f>
        <v>225.14217730136662</v>
      </c>
      <c r="BY1" s="16"/>
      <c r="BZ1" s="10" t="s">
        <v>36</v>
      </c>
      <c r="CA1" s="11" t="s">
        <v>37</v>
      </c>
      <c r="CB1" s="10" t="s">
        <v>46</v>
      </c>
      <c r="CG1" s="5" t="s">
        <v>14</v>
      </c>
      <c r="CH1" s="6">
        <f>COUNT(CE4:CE5000)</f>
        <v>84</v>
      </c>
      <c r="CI1" s="5" t="s">
        <v>15</v>
      </c>
      <c r="CJ1" s="6">
        <f>MAX(CE4:CE5000)</f>
        <v>75.365575696069627</v>
      </c>
      <c r="CU1" s="15"/>
      <c r="CV1" s="1" t="s">
        <v>36</v>
      </c>
      <c r="CW1" s="2" t="s">
        <v>37</v>
      </c>
      <c r="CX1" s="2">
        <v>41550</v>
      </c>
      <c r="DC1" s="5" t="s">
        <v>14</v>
      </c>
      <c r="DD1" s="6">
        <f>COUNT(DA4:DA5000)</f>
        <v>80</v>
      </c>
      <c r="DE1" s="5" t="s">
        <v>15</v>
      </c>
      <c r="DF1" s="6">
        <f>MAX(DA4:DA5000)</f>
        <v>65.729521525719321</v>
      </c>
      <c r="DQ1" s="16"/>
      <c r="DR1" s="1" t="s">
        <v>36</v>
      </c>
      <c r="DS1" s="2" t="s">
        <v>37</v>
      </c>
      <c r="DT1" s="11">
        <v>41551</v>
      </c>
      <c r="DY1" s="5" t="s">
        <v>14</v>
      </c>
      <c r="DZ1" s="6">
        <f>COUNT(DW4:DW5000)</f>
        <v>80</v>
      </c>
      <c r="EA1" s="5" t="s">
        <v>15</v>
      </c>
      <c r="EB1" s="6">
        <f>MAX(DW4:DW5000)</f>
        <v>175.7325240244389</v>
      </c>
      <c r="EM1" s="15"/>
      <c r="EN1" s="1" t="s">
        <v>13</v>
      </c>
      <c r="EO1" s="2">
        <v>41552</v>
      </c>
      <c r="EU1" s="5" t="s">
        <v>14</v>
      </c>
      <c r="EV1" s="6">
        <f>COUNT(ES4:ES5000)</f>
        <v>82</v>
      </c>
      <c r="EW1" s="5" t="s">
        <v>15</v>
      </c>
      <c r="EX1" s="6">
        <f>MAX(ES4:ES5000)</f>
        <v>80.613212316592367</v>
      </c>
      <c r="FF1" s="10">
        <f>COUNTIF(FF2:FF1000,1)</f>
        <v>0</v>
      </c>
      <c r="FI1" s="16"/>
      <c r="FJ1" s="10" t="s">
        <v>13</v>
      </c>
      <c r="FK1" s="11">
        <v>41516</v>
      </c>
      <c r="FQ1" s="5" t="s">
        <v>14</v>
      </c>
      <c r="FR1" s="6">
        <f>COUNT(FO4:FO5000)</f>
        <v>89</v>
      </c>
      <c r="FS1" s="5" t="s">
        <v>15</v>
      </c>
      <c r="FT1" s="6">
        <f>MAX(FO4:FO5000)</f>
        <v>0</v>
      </c>
    </row>
    <row r="2" spans="1:176" ht="15" thickBot="1" x14ac:dyDescent="0.4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32</v>
      </c>
      <c r="I2" t="s">
        <v>33</v>
      </c>
      <c r="J2" t="s">
        <v>34</v>
      </c>
      <c r="K2" t="s">
        <v>35</v>
      </c>
      <c r="L2" s="32" t="s">
        <v>7</v>
      </c>
      <c r="M2" s="33" t="s">
        <v>8</v>
      </c>
      <c r="N2" s="33" t="s">
        <v>9</v>
      </c>
      <c r="O2" s="33" t="s">
        <v>10</v>
      </c>
      <c r="P2" s="34" t="s">
        <v>11</v>
      </c>
      <c r="Q2" s="35" t="s">
        <v>12</v>
      </c>
      <c r="S2" s="5" t="s">
        <v>16</v>
      </c>
      <c r="T2" s="6">
        <f>AVERAGE(Q4:Q5000)</f>
        <v>37.597620102425701</v>
      </c>
      <c r="U2" s="5" t="s">
        <v>17</v>
      </c>
      <c r="V2" s="6">
        <f>MIN(Q4:Q5000)</f>
        <v>5.3999999999999986</v>
      </c>
      <c r="W2">
        <v>1.3859999999999999</v>
      </c>
      <c r="X2">
        <v>102.6</v>
      </c>
      <c r="Y2">
        <v>51.9</v>
      </c>
      <c r="Z2">
        <v>-1</v>
      </c>
      <c r="AA2">
        <v>-1</v>
      </c>
      <c r="AB2">
        <v>-1</v>
      </c>
      <c r="AC2">
        <v>-1</v>
      </c>
      <c r="AD2">
        <v>0</v>
      </c>
      <c r="AE2">
        <v>0</v>
      </c>
      <c r="AF2">
        <v>-1</v>
      </c>
      <c r="AG2">
        <v>1</v>
      </c>
      <c r="AH2" s="20" t="s">
        <v>7</v>
      </c>
      <c r="AI2" s="21" t="s">
        <v>8</v>
      </c>
      <c r="AJ2" s="21" t="s">
        <v>9</v>
      </c>
      <c r="AK2" s="21" t="s">
        <v>10</v>
      </c>
      <c r="AL2" s="22" t="s">
        <v>11</v>
      </c>
      <c r="AM2" s="23" t="s">
        <v>12</v>
      </c>
      <c r="AO2" s="5" t="s">
        <v>16</v>
      </c>
      <c r="AP2" s="6">
        <f>AVERAGE(AM4:AM5000)</f>
        <v>33.034571752229674</v>
      </c>
      <c r="AQ2" s="5" t="s">
        <v>17</v>
      </c>
      <c r="AR2" s="6">
        <f>MIN(AM4:AM5000)</f>
        <v>4.5</v>
      </c>
      <c r="AS2">
        <v>4.34</v>
      </c>
      <c r="AT2">
        <v>263.2</v>
      </c>
      <c r="AU2">
        <v>107.1</v>
      </c>
      <c r="AV2">
        <v>-1</v>
      </c>
      <c r="AW2">
        <v>-1</v>
      </c>
      <c r="AX2">
        <v>-1</v>
      </c>
      <c r="AY2">
        <v>-1</v>
      </c>
      <c r="AZ2">
        <v>0</v>
      </c>
      <c r="BA2">
        <v>0</v>
      </c>
      <c r="BB2">
        <v>-1</v>
      </c>
      <c r="BC2">
        <v>1</v>
      </c>
      <c r="BD2" s="14" t="s">
        <v>7</v>
      </c>
      <c r="BE2" s="3" t="s">
        <v>8</v>
      </c>
      <c r="BF2" s="3" t="s">
        <v>9</v>
      </c>
      <c r="BG2" s="3" t="s">
        <v>10</v>
      </c>
      <c r="BH2" s="13" t="s">
        <v>11</v>
      </c>
      <c r="BI2" s="4" t="s">
        <v>12</v>
      </c>
      <c r="BK2" s="5" t="s">
        <v>16</v>
      </c>
      <c r="BL2" s="6">
        <f>AVERAGE(BI4:BI5000)</f>
        <v>26.466412037628629</v>
      </c>
      <c r="BM2" s="5" t="s">
        <v>17</v>
      </c>
      <c r="BN2" s="6">
        <f>MIN(BI4:BI5000)</f>
        <v>0</v>
      </c>
      <c r="BO2" t="s">
        <v>0</v>
      </c>
      <c r="BP2" t="s">
        <v>1</v>
      </c>
      <c r="BQ2" t="s">
        <v>2</v>
      </c>
      <c r="BR2" t="s">
        <v>3</v>
      </c>
      <c r="BS2" t="s">
        <v>4</v>
      </c>
      <c r="BT2" t="s">
        <v>5</v>
      </c>
      <c r="BU2" t="s">
        <v>6</v>
      </c>
      <c r="BV2" t="s">
        <v>32</v>
      </c>
      <c r="BW2" t="s">
        <v>33</v>
      </c>
      <c r="BX2" t="s">
        <v>34</v>
      </c>
      <c r="BY2" t="s">
        <v>35</v>
      </c>
      <c r="BZ2" s="20" t="s">
        <v>7</v>
      </c>
      <c r="CA2" s="21" t="s">
        <v>8</v>
      </c>
      <c r="CB2" s="21" t="s">
        <v>9</v>
      </c>
      <c r="CC2" s="21" t="s">
        <v>10</v>
      </c>
      <c r="CD2" s="22" t="s">
        <v>11</v>
      </c>
      <c r="CE2" s="23" t="s">
        <v>12</v>
      </c>
      <c r="CG2" s="5" t="s">
        <v>16</v>
      </c>
      <c r="CH2" s="6">
        <f>AVERAGE(CE4:CE5000)</f>
        <v>24.415747202249495</v>
      </c>
      <c r="CI2" s="5" t="s">
        <v>17</v>
      </c>
      <c r="CJ2" s="6">
        <f>MIN(CE4:CE5000)</f>
        <v>0</v>
      </c>
      <c r="CK2" t="s">
        <v>0</v>
      </c>
      <c r="CL2" t="s">
        <v>1</v>
      </c>
      <c r="CM2" t="s">
        <v>2</v>
      </c>
      <c r="CN2" t="s">
        <v>3</v>
      </c>
      <c r="CO2" t="s">
        <v>4</v>
      </c>
      <c r="CP2" t="s">
        <v>5</v>
      </c>
      <c r="CQ2" t="s">
        <v>6</v>
      </c>
      <c r="CR2" t="s">
        <v>32</v>
      </c>
      <c r="CS2" t="s">
        <v>33</v>
      </c>
      <c r="CT2" t="s">
        <v>34</v>
      </c>
      <c r="CU2" t="s">
        <v>35</v>
      </c>
      <c r="CV2" s="14" t="s">
        <v>7</v>
      </c>
      <c r="CW2" s="3" t="s">
        <v>8</v>
      </c>
      <c r="CX2" s="3" t="s">
        <v>9</v>
      </c>
      <c r="CY2" s="3" t="s">
        <v>10</v>
      </c>
      <c r="CZ2" s="13" t="s">
        <v>11</v>
      </c>
      <c r="DA2" s="4" t="s">
        <v>12</v>
      </c>
      <c r="DC2" s="5" t="s">
        <v>16</v>
      </c>
      <c r="DD2" s="6">
        <f>AVERAGE(DA4:DA5000)</f>
        <v>20.761903847658861</v>
      </c>
      <c r="DE2" s="5" t="s">
        <v>17</v>
      </c>
      <c r="DF2" s="6">
        <f>MIN(DA4:DA5000)</f>
        <v>0</v>
      </c>
      <c r="DG2" s="10" t="s">
        <v>0</v>
      </c>
      <c r="DH2" s="10" t="s">
        <v>1</v>
      </c>
      <c r="DI2" s="10" t="s">
        <v>2</v>
      </c>
      <c r="DJ2" s="10" t="s">
        <v>3</v>
      </c>
      <c r="DK2" s="10" t="s">
        <v>4</v>
      </c>
      <c r="DL2" s="10" t="s">
        <v>5</v>
      </c>
      <c r="DM2" s="10" t="s">
        <v>6</v>
      </c>
      <c r="DN2" s="10" t="s">
        <v>32</v>
      </c>
      <c r="DO2" s="10" t="s">
        <v>33</v>
      </c>
      <c r="DP2" s="10" t="s">
        <v>34</v>
      </c>
      <c r="DQ2" s="19" t="s">
        <v>35</v>
      </c>
      <c r="DR2" s="20" t="s">
        <v>7</v>
      </c>
      <c r="DS2" s="21" t="s">
        <v>8</v>
      </c>
      <c r="DT2" s="21" t="s">
        <v>9</v>
      </c>
      <c r="DU2" s="21" t="s">
        <v>10</v>
      </c>
      <c r="DV2" s="22" t="s">
        <v>11</v>
      </c>
      <c r="DW2" s="23" t="s">
        <v>12</v>
      </c>
      <c r="DY2" s="5" t="s">
        <v>16</v>
      </c>
      <c r="DZ2" s="6">
        <f>AVERAGE(DW4:DW5000)</f>
        <v>21.952359420884711</v>
      </c>
      <c r="EA2" s="5" t="s">
        <v>17</v>
      </c>
      <c r="EB2" s="6">
        <f>MIN(DW4:DW5000)</f>
        <v>0</v>
      </c>
      <c r="EC2" s="1" t="s">
        <v>0</v>
      </c>
      <c r="ED2" s="1" t="s">
        <v>1</v>
      </c>
      <c r="EE2" s="1" t="s">
        <v>2</v>
      </c>
      <c r="EF2" s="1" t="s">
        <v>3</v>
      </c>
      <c r="EG2" s="1" t="s">
        <v>4</v>
      </c>
      <c r="EH2" s="1" t="s">
        <v>5</v>
      </c>
      <c r="EI2" s="1" t="s">
        <v>6</v>
      </c>
      <c r="EJ2" s="1" t="s">
        <v>32</v>
      </c>
      <c r="EK2" s="1" t="s">
        <v>33</v>
      </c>
      <c r="EL2" s="1" t="s">
        <v>34</v>
      </c>
      <c r="EM2" s="7" t="s">
        <v>35</v>
      </c>
      <c r="EN2" s="14" t="s">
        <v>7</v>
      </c>
      <c r="EO2" s="3" t="s">
        <v>8</v>
      </c>
      <c r="EP2" s="3" t="s">
        <v>9</v>
      </c>
      <c r="EQ2" s="3" t="s">
        <v>10</v>
      </c>
      <c r="ER2" s="13" t="s">
        <v>11</v>
      </c>
      <c r="ES2" s="4" t="s">
        <v>12</v>
      </c>
      <c r="EU2" s="5" t="s">
        <v>16</v>
      </c>
      <c r="EV2" s="6">
        <f>AVERAGE(ES4:ES5000)</f>
        <v>20.696494294356945</v>
      </c>
      <c r="EW2" s="5" t="s">
        <v>17</v>
      </c>
      <c r="EX2" s="6">
        <f>MIN(ES4:ES5000)</f>
        <v>0</v>
      </c>
      <c r="EY2" s="10" t="s">
        <v>0</v>
      </c>
      <c r="EZ2" s="10" t="s">
        <v>1</v>
      </c>
      <c r="FA2" s="10" t="s">
        <v>2</v>
      </c>
      <c r="FB2" s="10" t="s">
        <v>3</v>
      </c>
      <c r="FC2" s="10" t="s">
        <v>4</v>
      </c>
      <c r="FD2" s="10" t="s">
        <v>5</v>
      </c>
      <c r="FE2" s="10" t="s">
        <v>6</v>
      </c>
      <c r="FF2" s="10" t="s">
        <v>32</v>
      </c>
      <c r="FG2" s="10" t="s">
        <v>33</v>
      </c>
      <c r="FH2" s="10" t="s">
        <v>34</v>
      </c>
      <c r="FI2" s="19" t="s">
        <v>35</v>
      </c>
      <c r="FJ2" s="20" t="s">
        <v>7</v>
      </c>
      <c r="FK2" s="21" t="s">
        <v>8</v>
      </c>
      <c r="FL2" s="21" t="s">
        <v>9</v>
      </c>
      <c r="FM2" s="21" t="s">
        <v>10</v>
      </c>
      <c r="FN2" s="22" t="s">
        <v>11</v>
      </c>
      <c r="FO2" s="23" t="s">
        <v>12</v>
      </c>
      <c r="FQ2" s="5" t="s">
        <v>16</v>
      </c>
      <c r="FR2" s="6">
        <f>AVERAGE(FO4:FO5000)</f>
        <v>0</v>
      </c>
      <c r="FS2" s="5" t="s">
        <v>17</v>
      </c>
      <c r="FT2" s="6">
        <f>MIN(FO4:FO5000)</f>
        <v>0</v>
      </c>
    </row>
    <row r="3" spans="1:176" ht="15" thickBot="1" x14ac:dyDescent="0.4">
      <c r="A3">
        <v>5.2329999999999997</v>
      </c>
      <c r="B3">
        <v>97.9</v>
      </c>
      <c r="C3">
        <v>35.4</v>
      </c>
      <c r="D3">
        <v>-1</v>
      </c>
      <c r="E3">
        <v>-1</v>
      </c>
      <c r="F3">
        <v>-1</v>
      </c>
      <c r="G3">
        <v>-1</v>
      </c>
      <c r="H3">
        <v>0</v>
      </c>
      <c r="I3">
        <v>0</v>
      </c>
      <c r="J3">
        <v>-1</v>
      </c>
      <c r="K3">
        <v>1</v>
      </c>
      <c r="S3" s="49" t="s">
        <v>18</v>
      </c>
      <c r="T3" s="50"/>
      <c r="U3" s="50"/>
      <c r="V3" s="51"/>
      <c r="W3">
        <v>2.6150000000000002</v>
      </c>
      <c r="X3">
        <v>57</v>
      </c>
      <c r="Y3">
        <v>43.9</v>
      </c>
      <c r="Z3">
        <v>102.6</v>
      </c>
      <c r="AA3">
        <v>51.9</v>
      </c>
      <c r="AB3">
        <v>46.3</v>
      </c>
      <c r="AC3">
        <v>0</v>
      </c>
      <c r="AD3">
        <v>0</v>
      </c>
      <c r="AE3">
        <v>0</v>
      </c>
      <c r="AF3">
        <v>0</v>
      </c>
      <c r="AG3">
        <v>1</v>
      </c>
      <c r="AO3" s="49" t="s">
        <v>18</v>
      </c>
      <c r="AP3" s="50"/>
      <c r="AQ3" s="50"/>
      <c r="AR3" s="51"/>
      <c r="AS3">
        <v>4.9770000000000003</v>
      </c>
      <c r="AT3">
        <v>240.4</v>
      </c>
      <c r="AU3">
        <v>52.5</v>
      </c>
      <c r="AV3">
        <v>263.2</v>
      </c>
      <c r="AW3">
        <v>107.1</v>
      </c>
      <c r="AX3">
        <v>59.1</v>
      </c>
      <c r="AY3">
        <v>2</v>
      </c>
      <c r="AZ3">
        <v>0</v>
      </c>
      <c r="BA3">
        <v>0</v>
      </c>
      <c r="BB3">
        <v>0</v>
      </c>
      <c r="BC3">
        <v>1</v>
      </c>
      <c r="BK3" s="49" t="s">
        <v>18</v>
      </c>
      <c r="BL3" s="50"/>
      <c r="BM3" s="50"/>
      <c r="BN3" s="51"/>
      <c r="BO3">
        <v>1.43</v>
      </c>
      <c r="BP3">
        <v>24.5</v>
      </c>
      <c r="BQ3">
        <v>98.4</v>
      </c>
      <c r="BR3">
        <v>-1</v>
      </c>
      <c r="BS3">
        <v>-1</v>
      </c>
      <c r="BT3">
        <v>-1</v>
      </c>
      <c r="BU3">
        <v>-1</v>
      </c>
      <c r="BV3">
        <v>0</v>
      </c>
      <c r="BW3">
        <v>0</v>
      </c>
      <c r="BX3">
        <v>-1</v>
      </c>
      <c r="BY3">
        <v>1</v>
      </c>
      <c r="CG3" s="49" t="s">
        <v>18</v>
      </c>
      <c r="CH3" s="50"/>
      <c r="CI3" s="50"/>
      <c r="CJ3" s="51"/>
      <c r="CK3">
        <v>1.9850000000000001</v>
      </c>
      <c r="CL3">
        <v>29.2</v>
      </c>
      <c r="CM3">
        <v>59.7</v>
      </c>
      <c r="CN3">
        <v>-1</v>
      </c>
      <c r="CO3">
        <v>-1</v>
      </c>
      <c r="CP3">
        <v>-1</v>
      </c>
      <c r="CQ3">
        <v>-1</v>
      </c>
      <c r="CR3">
        <v>0</v>
      </c>
      <c r="CS3">
        <v>0</v>
      </c>
      <c r="CT3">
        <v>-1</v>
      </c>
      <c r="CU3">
        <v>1</v>
      </c>
      <c r="DC3" s="49" t="s">
        <v>18</v>
      </c>
      <c r="DD3" s="50"/>
      <c r="DE3" s="50"/>
      <c r="DF3" s="51"/>
      <c r="DG3" s="10">
        <v>5.6740000000000004</v>
      </c>
      <c r="DH3" s="10">
        <v>24.5</v>
      </c>
      <c r="DI3" s="10">
        <v>59.7</v>
      </c>
      <c r="DJ3" s="10">
        <v>-1</v>
      </c>
      <c r="DK3" s="10">
        <v>-1</v>
      </c>
      <c r="DL3" s="10">
        <v>-1</v>
      </c>
      <c r="DM3" s="10">
        <v>-1</v>
      </c>
      <c r="DN3" s="10">
        <v>0</v>
      </c>
      <c r="DO3" s="10">
        <v>0</v>
      </c>
      <c r="DP3" s="10">
        <v>-1</v>
      </c>
      <c r="DQ3" s="10">
        <v>1</v>
      </c>
      <c r="DY3" s="49" t="s">
        <v>18</v>
      </c>
      <c r="DZ3" s="50"/>
      <c r="EA3" s="50"/>
      <c r="EB3" s="51"/>
      <c r="EC3" s="1">
        <v>1.0649999999999999</v>
      </c>
      <c r="ED3" s="1">
        <v>33.700000000000003</v>
      </c>
      <c r="EE3" s="1">
        <v>72.599999999999994</v>
      </c>
      <c r="EF3" s="1">
        <v>-1</v>
      </c>
      <c r="EG3" s="1">
        <v>-1</v>
      </c>
      <c r="EH3" s="1">
        <v>-1</v>
      </c>
      <c r="EI3" s="1">
        <v>-1</v>
      </c>
      <c r="EJ3" s="1">
        <v>0</v>
      </c>
      <c r="EK3" s="1">
        <v>0</v>
      </c>
      <c r="EL3" s="1">
        <v>-1</v>
      </c>
      <c r="EM3" s="1">
        <v>1</v>
      </c>
      <c r="EU3" s="49" t="s">
        <v>18</v>
      </c>
      <c r="EV3" s="50"/>
      <c r="EW3" s="50"/>
      <c r="EX3" s="51"/>
      <c r="FQ3" s="49" t="s">
        <v>18</v>
      </c>
      <c r="FR3" s="50"/>
      <c r="FS3" s="50"/>
      <c r="FT3" s="51"/>
    </row>
    <row r="4" spans="1:176" x14ac:dyDescent="0.35">
      <c r="A4">
        <v>6.2619999999999996</v>
      </c>
      <c r="B4">
        <v>111.6</v>
      </c>
      <c r="C4">
        <v>55.2</v>
      </c>
      <c r="D4">
        <v>97.9</v>
      </c>
      <c r="E4">
        <v>35.4</v>
      </c>
      <c r="F4">
        <v>24.1</v>
      </c>
      <c r="G4">
        <v>1</v>
      </c>
      <c r="H4">
        <v>1</v>
      </c>
      <c r="I4">
        <v>1</v>
      </c>
      <c r="J4">
        <v>1</v>
      </c>
      <c r="K4">
        <v>1</v>
      </c>
      <c r="L4" s="26">
        <f>B4-B3</f>
        <v>13.699999999999989</v>
      </c>
      <c r="M4" s="26">
        <f>C4-C3</f>
        <v>19.800000000000004</v>
      </c>
      <c r="N4" s="26">
        <f>L4^2</f>
        <v>187.68999999999969</v>
      </c>
      <c r="O4" s="26">
        <f>M4^2</f>
        <v>392.04000000000019</v>
      </c>
      <c r="P4" s="26">
        <f>N4+O4</f>
        <v>579.7299999999999</v>
      </c>
      <c r="Q4" s="26">
        <f>SQRT(P4)</f>
        <v>24.077582935170213</v>
      </c>
      <c r="S4" s="7" t="s">
        <v>19</v>
      </c>
      <c r="T4" s="7" t="s">
        <v>20</v>
      </c>
      <c r="U4" s="7" t="s">
        <v>14</v>
      </c>
      <c r="V4" s="7" t="s">
        <v>21</v>
      </c>
      <c r="W4">
        <v>3.383</v>
      </c>
      <c r="X4">
        <v>45.4</v>
      </c>
      <c r="Y4">
        <v>31.4</v>
      </c>
      <c r="Z4">
        <v>57</v>
      </c>
      <c r="AA4">
        <v>43.9</v>
      </c>
      <c r="AB4">
        <v>17.100000000000001</v>
      </c>
      <c r="AC4">
        <v>1</v>
      </c>
      <c r="AD4">
        <v>1</v>
      </c>
      <c r="AE4">
        <v>1</v>
      </c>
      <c r="AF4">
        <v>1</v>
      </c>
      <c r="AG4">
        <v>1</v>
      </c>
      <c r="AH4" s="10">
        <f>X4-X3</f>
        <v>-11.600000000000001</v>
      </c>
      <c r="AI4" s="10">
        <f>Y4-Y3</f>
        <v>-12.5</v>
      </c>
      <c r="AJ4" s="10">
        <f>AH4^2</f>
        <v>134.56000000000003</v>
      </c>
      <c r="AK4" s="10">
        <f>AI4^2</f>
        <v>156.25</v>
      </c>
      <c r="AL4" s="10">
        <f>AJ4+AK4</f>
        <v>290.81000000000006</v>
      </c>
      <c r="AM4" s="10">
        <f>SQRT(AL4)</f>
        <v>17.053152201279389</v>
      </c>
      <c r="AO4" s="7" t="s">
        <v>19</v>
      </c>
      <c r="AP4" s="7" t="s">
        <v>20</v>
      </c>
      <c r="AQ4" s="7" t="s">
        <v>14</v>
      </c>
      <c r="AR4" s="7" t="s">
        <v>21</v>
      </c>
      <c r="AS4">
        <v>13.000999999999999</v>
      </c>
      <c r="AT4">
        <v>15.4</v>
      </c>
      <c r="AU4">
        <v>44.5</v>
      </c>
      <c r="AV4">
        <v>240.4</v>
      </c>
      <c r="AW4">
        <v>52.5</v>
      </c>
      <c r="AX4">
        <v>225.1</v>
      </c>
      <c r="AY4">
        <v>5</v>
      </c>
      <c r="AZ4">
        <v>0</v>
      </c>
      <c r="BA4">
        <v>0</v>
      </c>
      <c r="BB4">
        <v>0</v>
      </c>
      <c r="BC4">
        <v>1</v>
      </c>
      <c r="BD4" s="1">
        <f>AT4-AT3</f>
        <v>-225</v>
      </c>
      <c r="BE4" s="1">
        <f>AU4-AU3</f>
        <v>-8</v>
      </c>
      <c r="BF4" s="1">
        <f>BD4^2</f>
        <v>50625</v>
      </c>
      <c r="BG4" s="1">
        <f>BE4^2</f>
        <v>64</v>
      </c>
      <c r="BH4" s="1">
        <f>BF4+BG4</f>
        <v>50689</v>
      </c>
      <c r="BI4" s="1">
        <f>SQRT(BH4)</f>
        <v>225.14217730136662</v>
      </c>
      <c r="BK4" s="7" t="s">
        <v>19</v>
      </c>
      <c r="BL4" s="7" t="s">
        <v>20</v>
      </c>
      <c r="BM4" s="7" t="s">
        <v>14</v>
      </c>
      <c r="BN4" s="7" t="s">
        <v>21</v>
      </c>
      <c r="BO4">
        <v>2.387</v>
      </c>
      <c r="BP4">
        <v>24.5</v>
      </c>
      <c r="BQ4">
        <v>59.7</v>
      </c>
      <c r="BR4">
        <v>24.5</v>
      </c>
      <c r="BS4">
        <v>98.4</v>
      </c>
      <c r="BT4">
        <v>38.700000000000003</v>
      </c>
      <c r="BU4">
        <v>1</v>
      </c>
      <c r="BV4">
        <v>1</v>
      </c>
      <c r="BW4">
        <v>1</v>
      </c>
      <c r="BX4">
        <v>1</v>
      </c>
      <c r="BY4">
        <v>1</v>
      </c>
      <c r="BZ4" s="10">
        <f>BP4-BP3</f>
        <v>0</v>
      </c>
      <c r="CA4" s="10">
        <f>BQ4-BQ3</f>
        <v>-38.700000000000003</v>
      </c>
      <c r="CB4" s="10">
        <f>BZ4^2</f>
        <v>0</v>
      </c>
      <c r="CC4" s="10">
        <f>CA4^2</f>
        <v>1497.6900000000003</v>
      </c>
      <c r="CD4" s="10">
        <f>CB4+CC4</f>
        <v>1497.6900000000003</v>
      </c>
      <c r="CE4" s="10">
        <f>SQRT(CD4)</f>
        <v>38.700000000000003</v>
      </c>
      <c r="CG4" s="7" t="s">
        <v>19</v>
      </c>
      <c r="CH4" s="7" t="s">
        <v>20</v>
      </c>
      <c r="CI4" s="7" t="s">
        <v>14</v>
      </c>
      <c r="CJ4" s="7" t="s">
        <v>21</v>
      </c>
      <c r="CK4">
        <v>2.7349999999999999</v>
      </c>
      <c r="CL4">
        <v>20.2</v>
      </c>
      <c r="CM4">
        <v>46.5</v>
      </c>
      <c r="CN4">
        <v>29.2</v>
      </c>
      <c r="CO4">
        <v>59.7</v>
      </c>
      <c r="CP4">
        <v>15.9</v>
      </c>
      <c r="CQ4">
        <v>1</v>
      </c>
      <c r="CR4">
        <v>1</v>
      </c>
      <c r="CS4">
        <v>1</v>
      </c>
      <c r="CT4">
        <v>1</v>
      </c>
      <c r="CU4">
        <v>1</v>
      </c>
      <c r="CV4" s="1">
        <f>CL4-CL3</f>
        <v>-9</v>
      </c>
      <c r="CW4" s="1">
        <f>CM4-CM3</f>
        <v>-13.200000000000003</v>
      </c>
      <c r="CX4" s="1">
        <f>CV4^2</f>
        <v>81</v>
      </c>
      <c r="CY4" s="1">
        <f>CW4^2</f>
        <v>174.24000000000007</v>
      </c>
      <c r="CZ4" s="1">
        <f>CX4+CY4</f>
        <v>255.24000000000007</v>
      </c>
      <c r="DA4" s="1">
        <f>SQRT(CZ4)</f>
        <v>15.976232346833219</v>
      </c>
      <c r="DC4" s="7" t="s">
        <v>19</v>
      </c>
      <c r="DD4" s="7" t="s">
        <v>20</v>
      </c>
      <c r="DE4" s="7" t="s">
        <v>14</v>
      </c>
      <c r="DF4" s="7" t="s">
        <v>21</v>
      </c>
      <c r="DG4" s="10">
        <v>7.6719999999999997</v>
      </c>
      <c r="DH4" s="10">
        <v>15.4</v>
      </c>
      <c r="DI4" s="10">
        <v>68.099999999999994</v>
      </c>
      <c r="DJ4" s="10">
        <v>24.5</v>
      </c>
      <c r="DK4" s="10">
        <v>59.7</v>
      </c>
      <c r="DL4" s="10">
        <v>12.4</v>
      </c>
      <c r="DM4" s="10">
        <v>1</v>
      </c>
      <c r="DN4" s="10">
        <v>1</v>
      </c>
      <c r="DO4" s="10">
        <v>1</v>
      </c>
      <c r="DP4" s="10">
        <v>1</v>
      </c>
      <c r="DQ4" s="10">
        <v>1</v>
      </c>
      <c r="DR4" s="10">
        <f>DH4-DH3</f>
        <v>-9.1</v>
      </c>
      <c r="DS4" s="10">
        <f>DI4-DI3</f>
        <v>8.3999999999999915</v>
      </c>
      <c r="DT4" s="10">
        <f>DR4^2</f>
        <v>82.809999999999988</v>
      </c>
      <c r="DU4" s="10">
        <f>DS4^2</f>
        <v>70.55999999999986</v>
      </c>
      <c r="DV4" s="10">
        <f>DT4+DU4</f>
        <v>153.36999999999983</v>
      </c>
      <c r="DW4" s="10">
        <f>SQRT(DV4)</f>
        <v>12.384264209067886</v>
      </c>
      <c r="DY4" s="7" t="s">
        <v>19</v>
      </c>
      <c r="DZ4" s="7" t="s">
        <v>20</v>
      </c>
      <c r="EA4" s="7" t="s">
        <v>14</v>
      </c>
      <c r="EB4" s="7" t="s">
        <v>21</v>
      </c>
      <c r="EC4" s="1">
        <v>2.0150000000000001</v>
      </c>
      <c r="ED4" s="1">
        <v>24.5</v>
      </c>
      <c r="EE4" s="1">
        <v>59.7</v>
      </c>
      <c r="EF4" s="1">
        <v>33.700000000000003</v>
      </c>
      <c r="EG4" s="1">
        <v>72.599999999999994</v>
      </c>
      <c r="EH4" s="1">
        <v>15.9</v>
      </c>
      <c r="EI4" s="1">
        <v>1</v>
      </c>
      <c r="EJ4" s="1">
        <v>1</v>
      </c>
      <c r="EK4" s="1">
        <v>1</v>
      </c>
      <c r="EL4" s="1">
        <v>1</v>
      </c>
      <c r="EM4" s="1">
        <v>1</v>
      </c>
      <c r="EN4" s="1">
        <f>ED4-ED3</f>
        <v>-9.2000000000000028</v>
      </c>
      <c r="EO4" s="1">
        <f>EE4-EE3</f>
        <v>-12.899999999999991</v>
      </c>
      <c r="EP4" s="1">
        <f>EN4^2</f>
        <v>84.640000000000057</v>
      </c>
      <c r="EQ4" s="1">
        <f>EO4^2</f>
        <v>166.40999999999977</v>
      </c>
      <c r="ER4" s="1">
        <f>EP4+EQ4</f>
        <v>251.04999999999984</v>
      </c>
      <c r="ES4" s="1">
        <f>SQRT(ER4)</f>
        <v>15.844557425185466</v>
      </c>
      <c r="EU4" s="7" t="s">
        <v>19</v>
      </c>
      <c r="EV4" s="7" t="s">
        <v>20</v>
      </c>
      <c r="EW4" s="7" t="s">
        <v>14</v>
      </c>
      <c r="EX4" s="7" t="s">
        <v>21</v>
      </c>
      <c r="FJ4" s="10">
        <f>EZ4-EZ3</f>
        <v>0</v>
      </c>
      <c r="FK4" s="10">
        <f>FA4-FA3</f>
        <v>0</v>
      </c>
      <c r="FL4" s="10">
        <f>FJ4^2</f>
        <v>0</v>
      </c>
      <c r="FM4" s="10">
        <f>FK4^2</f>
        <v>0</v>
      </c>
      <c r="FN4" s="10">
        <f>FL4+FM4</f>
        <v>0</v>
      </c>
      <c r="FO4" s="10">
        <f>SQRT(FN4)</f>
        <v>0</v>
      </c>
      <c r="FQ4" s="7" t="s">
        <v>19</v>
      </c>
      <c r="FR4" s="7" t="s">
        <v>20</v>
      </c>
      <c r="FS4" s="7" t="s">
        <v>14</v>
      </c>
      <c r="FT4" s="7" t="s">
        <v>21</v>
      </c>
    </row>
    <row r="5" spans="1:176" x14ac:dyDescent="0.35">
      <c r="A5">
        <v>10.917999999999999</v>
      </c>
      <c r="B5">
        <v>148.4</v>
      </c>
      <c r="C5">
        <v>59.7</v>
      </c>
      <c r="D5">
        <v>-1</v>
      </c>
      <c r="E5">
        <v>-1</v>
      </c>
      <c r="F5">
        <v>-1</v>
      </c>
      <c r="G5">
        <v>-1</v>
      </c>
      <c r="H5">
        <v>0</v>
      </c>
      <c r="I5">
        <v>1</v>
      </c>
      <c r="J5">
        <v>-1</v>
      </c>
      <c r="K5">
        <v>1</v>
      </c>
      <c r="L5" s="26">
        <f t="shared" ref="L5:M68" si="0">B5-B4</f>
        <v>36.800000000000011</v>
      </c>
      <c r="M5" s="26">
        <f t="shared" si="0"/>
        <v>4.5</v>
      </c>
      <c r="N5" s="26">
        <f t="shared" ref="N5:O68" si="1">L5^2</f>
        <v>1354.2400000000009</v>
      </c>
      <c r="O5" s="26">
        <f t="shared" si="1"/>
        <v>20.25</v>
      </c>
      <c r="P5" s="26">
        <f t="shared" ref="P5:P68" si="2">N5+O5</f>
        <v>1374.4900000000009</v>
      </c>
      <c r="Q5" s="26">
        <f t="shared" ref="Q5:Q68" si="3">SQRT(P5)</f>
        <v>37.074114959092427</v>
      </c>
      <c r="S5" s="1">
        <v>1</v>
      </c>
      <c r="T5" s="8" t="s">
        <v>22</v>
      </c>
      <c r="U5" s="1">
        <f>COUNTIF(G$3:G$2000,1)</f>
        <v>42</v>
      </c>
      <c r="V5" s="9">
        <f>U5/T$20</f>
        <v>0.8571428571428571</v>
      </c>
      <c r="W5">
        <v>7.5270000000000001</v>
      </c>
      <c r="X5">
        <v>97.9</v>
      </c>
      <c r="Y5">
        <v>89.7</v>
      </c>
      <c r="Z5">
        <v>-1</v>
      </c>
      <c r="AA5">
        <v>-1</v>
      </c>
      <c r="AB5">
        <v>-1</v>
      </c>
      <c r="AC5">
        <v>-1</v>
      </c>
      <c r="AD5">
        <v>0</v>
      </c>
      <c r="AE5">
        <v>1</v>
      </c>
      <c r="AF5">
        <v>-1</v>
      </c>
      <c r="AG5">
        <v>1</v>
      </c>
      <c r="AH5" s="10">
        <f t="shared" ref="AH5:AI68" si="4">X5-X4</f>
        <v>52.500000000000007</v>
      </c>
      <c r="AI5" s="10">
        <f t="shared" si="4"/>
        <v>58.300000000000004</v>
      </c>
      <c r="AJ5" s="10">
        <f t="shared" ref="AJ5:AK68" si="5">AH5^2</f>
        <v>2756.2500000000009</v>
      </c>
      <c r="AK5" s="10">
        <f t="shared" si="5"/>
        <v>3398.8900000000003</v>
      </c>
      <c r="AL5" s="10">
        <f t="shared" ref="AL5:AL68" si="6">AJ5+AK5</f>
        <v>6155.1400000000012</v>
      </c>
      <c r="AM5" s="10">
        <f t="shared" ref="AM5:AM68" si="7">SQRT(AL5)</f>
        <v>78.454700305335436</v>
      </c>
      <c r="AO5" s="1">
        <v>1</v>
      </c>
      <c r="AP5" s="8" t="s">
        <v>22</v>
      </c>
      <c r="AQ5" s="1">
        <f>COUNTIF(AC$3:AC$2000,1)</f>
        <v>41</v>
      </c>
      <c r="AR5" s="9">
        <f>AQ5/AP$20</f>
        <v>0.85416666666666663</v>
      </c>
      <c r="AS5">
        <v>15.840999999999999</v>
      </c>
      <c r="AT5">
        <v>38.200000000000003</v>
      </c>
      <c r="AU5">
        <v>167.7</v>
      </c>
      <c r="AV5">
        <v>15.4</v>
      </c>
      <c r="AW5">
        <v>44.5</v>
      </c>
      <c r="AX5">
        <v>125.2</v>
      </c>
      <c r="AY5">
        <v>3</v>
      </c>
      <c r="AZ5">
        <v>0</v>
      </c>
      <c r="BA5">
        <v>0</v>
      </c>
      <c r="BB5">
        <v>0</v>
      </c>
      <c r="BC5">
        <v>1</v>
      </c>
      <c r="BD5" s="1">
        <f t="shared" ref="BD5:BE68" si="8">AT5-AT4</f>
        <v>22.800000000000004</v>
      </c>
      <c r="BE5" s="1">
        <f t="shared" si="8"/>
        <v>123.19999999999999</v>
      </c>
      <c r="BF5" s="1">
        <f t="shared" ref="BF5:BG68" si="9">BD5^2</f>
        <v>519.84000000000015</v>
      </c>
      <c r="BG5" s="1">
        <f t="shared" si="9"/>
        <v>15178.239999999998</v>
      </c>
      <c r="BH5" s="1">
        <f t="shared" ref="BH5:BH68" si="10">BF5+BG5</f>
        <v>15698.079999999998</v>
      </c>
      <c r="BI5" s="1">
        <f t="shared" ref="BI5:BI68" si="11">SQRT(BH5)</f>
        <v>125.29197899307042</v>
      </c>
      <c r="BK5" s="1">
        <v>1</v>
      </c>
      <c r="BL5" s="8" t="s">
        <v>22</v>
      </c>
      <c r="BM5" s="1">
        <f>COUNTIF(AY$3:AY$2000,1)</f>
        <v>41</v>
      </c>
      <c r="BN5" s="9">
        <f>BM5/BL$20</f>
        <v>0.89130434782608692</v>
      </c>
      <c r="BO5">
        <v>6.6589999999999998</v>
      </c>
      <c r="BP5">
        <v>20.2</v>
      </c>
      <c r="BQ5">
        <v>69.7</v>
      </c>
      <c r="BR5">
        <v>-1</v>
      </c>
      <c r="BS5">
        <v>-1</v>
      </c>
      <c r="BT5">
        <v>-1</v>
      </c>
      <c r="BU5">
        <v>-1</v>
      </c>
      <c r="BV5">
        <v>0</v>
      </c>
      <c r="BW5">
        <v>1</v>
      </c>
      <c r="BX5">
        <v>-1</v>
      </c>
      <c r="BY5">
        <v>1</v>
      </c>
      <c r="BZ5" s="10">
        <f t="shared" ref="BZ5:CA68" si="12">BP5-BP4</f>
        <v>-4.3000000000000007</v>
      </c>
      <c r="CA5" s="10">
        <f t="shared" si="12"/>
        <v>10</v>
      </c>
      <c r="CB5" s="10">
        <f t="shared" ref="CB5:CC68" si="13">BZ5^2</f>
        <v>18.490000000000006</v>
      </c>
      <c r="CC5" s="10">
        <f t="shared" si="13"/>
        <v>100</v>
      </c>
      <c r="CD5" s="10">
        <f t="shared" ref="CD5:CD68" si="14">CB5+CC5</f>
        <v>118.49000000000001</v>
      </c>
      <c r="CE5" s="10">
        <f t="shared" ref="CE5:CE68" si="15">SQRT(CD5)</f>
        <v>10.885311203635844</v>
      </c>
      <c r="CG5" s="1">
        <v>1</v>
      </c>
      <c r="CH5" s="8" t="s">
        <v>22</v>
      </c>
      <c r="CI5" s="1">
        <f>COUNTIF(BU$3:BU$2000,1)</f>
        <v>43</v>
      </c>
      <c r="CJ5" s="9">
        <f>CI5/CH$20</f>
        <v>0.97727272727272729</v>
      </c>
      <c r="CK5">
        <v>6.0709999999999997</v>
      </c>
      <c r="CL5">
        <v>29.2</v>
      </c>
      <c r="CM5">
        <v>55.2</v>
      </c>
      <c r="CN5">
        <v>-1</v>
      </c>
      <c r="CO5">
        <v>-1</v>
      </c>
      <c r="CP5">
        <v>-1</v>
      </c>
      <c r="CQ5">
        <v>-1</v>
      </c>
      <c r="CR5">
        <v>0</v>
      </c>
      <c r="CS5">
        <v>1</v>
      </c>
      <c r="CT5">
        <v>-1</v>
      </c>
      <c r="CU5">
        <v>1</v>
      </c>
      <c r="CV5" s="1">
        <f t="shared" ref="CV5:CW68" si="16">CL5-CL4</f>
        <v>9</v>
      </c>
      <c r="CW5" s="1">
        <f t="shared" si="16"/>
        <v>8.7000000000000028</v>
      </c>
      <c r="CX5" s="1">
        <f t="shared" ref="CX5:CY68" si="17">CV5^2</f>
        <v>81</v>
      </c>
      <c r="CY5" s="1">
        <f t="shared" si="17"/>
        <v>75.690000000000055</v>
      </c>
      <c r="CZ5" s="1">
        <f t="shared" ref="CZ5:CZ68" si="18">CX5+CY5</f>
        <v>156.69000000000005</v>
      </c>
      <c r="DA5" s="1">
        <f t="shared" ref="DA5:DA68" si="19">SQRT(CZ5)</f>
        <v>12.517587627015041</v>
      </c>
      <c r="DC5" s="1">
        <v>1</v>
      </c>
      <c r="DD5" s="8" t="s">
        <v>22</v>
      </c>
      <c r="DE5" s="1">
        <f>COUNTIF(CQ$3:CQ$2000,1)</f>
        <v>40</v>
      </c>
      <c r="DF5" s="9">
        <f>DE5/DD$20</f>
        <v>1</v>
      </c>
      <c r="DG5" s="10">
        <v>13.368</v>
      </c>
      <c r="DH5" s="10">
        <v>38.200000000000003</v>
      </c>
      <c r="DI5" s="10">
        <v>89.7</v>
      </c>
      <c r="DJ5" s="10">
        <v>-1</v>
      </c>
      <c r="DK5" s="10">
        <v>-1</v>
      </c>
      <c r="DL5" s="10">
        <v>-1</v>
      </c>
      <c r="DM5" s="10">
        <v>-1</v>
      </c>
      <c r="DN5" s="10">
        <v>0</v>
      </c>
      <c r="DO5" s="10">
        <v>1</v>
      </c>
      <c r="DP5" s="10">
        <v>-1</v>
      </c>
      <c r="DQ5" s="10">
        <v>1</v>
      </c>
      <c r="DR5" s="10">
        <f t="shared" ref="DR5:DS68" si="20">DH5-DH4</f>
        <v>22.800000000000004</v>
      </c>
      <c r="DS5" s="10">
        <f t="shared" si="20"/>
        <v>21.600000000000009</v>
      </c>
      <c r="DT5" s="10">
        <f t="shared" ref="DT5:DU68" si="21">DR5^2</f>
        <v>519.84000000000015</v>
      </c>
      <c r="DU5" s="10">
        <f t="shared" si="21"/>
        <v>466.56000000000034</v>
      </c>
      <c r="DV5" s="10">
        <f t="shared" ref="DV5:DV68" si="22">DT5+DU5</f>
        <v>986.40000000000055</v>
      </c>
      <c r="DW5" s="10">
        <f t="shared" ref="DW5:DW68" si="23">SQRT(DV5)</f>
        <v>31.40700558792577</v>
      </c>
      <c r="DY5" s="1">
        <v>1</v>
      </c>
      <c r="DZ5" s="8" t="s">
        <v>22</v>
      </c>
      <c r="EA5" s="1">
        <f>COUNTIF(DM$3:DM$2000,1)</f>
        <v>40</v>
      </c>
      <c r="EB5" s="9">
        <f>EA5/DZ$20</f>
        <v>1</v>
      </c>
      <c r="EC5" s="1">
        <v>4.9269999999999996</v>
      </c>
      <c r="ED5" s="1">
        <v>24.5</v>
      </c>
      <c r="EE5" s="1">
        <v>89.7</v>
      </c>
      <c r="EF5" s="1">
        <v>-1</v>
      </c>
      <c r="EG5" s="1">
        <v>-1</v>
      </c>
      <c r="EH5" s="1">
        <v>-1</v>
      </c>
      <c r="EI5" s="1">
        <v>-1</v>
      </c>
      <c r="EJ5" s="1">
        <v>0</v>
      </c>
      <c r="EK5" s="1">
        <v>1</v>
      </c>
      <c r="EL5" s="1">
        <v>-1</v>
      </c>
      <c r="EM5" s="1">
        <v>1</v>
      </c>
      <c r="EN5" s="1">
        <f t="shared" ref="EN5:EO68" si="24">ED5-ED4</f>
        <v>0</v>
      </c>
      <c r="EO5" s="1">
        <f t="shared" si="24"/>
        <v>30</v>
      </c>
      <c r="EP5" s="1">
        <f t="shared" ref="EP5:EQ68" si="25">EN5^2</f>
        <v>0</v>
      </c>
      <c r="EQ5" s="1">
        <f t="shared" si="25"/>
        <v>900</v>
      </c>
      <c r="ER5" s="1">
        <f t="shared" ref="ER5:ER68" si="26">EP5+EQ5</f>
        <v>900</v>
      </c>
      <c r="ES5" s="1">
        <f t="shared" ref="ES5:ES68" si="27">SQRT(ER5)</f>
        <v>30</v>
      </c>
      <c r="EU5" s="1">
        <v>1</v>
      </c>
      <c r="EV5" s="8" t="s">
        <v>22</v>
      </c>
      <c r="EW5" s="1">
        <f>COUNTIF(EI$3:EI$2000,1)</f>
        <v>40</v>
      </c>
      <c r="EX5" s="9">
        <f>EW5/EV$20</f>
        <v>0.95238095238095233</v>
      </c>
      <c r="FJ5" s="10">
        <f t="shared" ref="FJ5:FK68" si="28">EZ5-EZ4</f>
        <v>0</v>
      </c>
      <c r="FK5" s="10">
        <f t="shared" si="28"/>
        <v>0</v>
      </c>
      <c r="FL5" s="10">
        <f t="shared" ref="FL5:FM68" si="29">FJ5^2</f>
        <v>0</v>
      </c>
      <c r="FM5" s="10">
        <f t="shared" si="29"/>
        <v>0</v>
      </c>
      <c r="FN5" s="10">
        <f t="shared" ref="FN5:FN68" si="30">FL5+FM5</f>
        <v>0</v>
      </c>
      <c r="FO5" s="10">
        <f t="shared" ref="FO5:FO68" si="31">SQRT(FN5)</f>
        <v>0</v>
      </c>
      <c r="FQ5" s="1">
        <v>1</v>
      </c>
      <c r="FR5" s="8" t="s">
        <v>22</v>
      </c>
      <c r="FS5" s="1">
        <f>(COUNTIFS(FO4:FO5000,"&gt;=0",FO4:FO5000,"&lt;=46.299"))</f>
        <v>89</v>
      </c>
      <c r="FT5" s="9">
        <f>FS5/$FR$1</f>
        <v>1</v>
      </c>
    </row>
    <row r="6" spans="1:176" x14ac:dyDescent="0.35">
      <c r="A6">
        <v>11.294</v>
      </c>
      <c r="B6">
        <v>190</v>
      </c>
      <c r="C6">
        <v>46.5</v>
      </c>
      <c r="D6">
        <v>148.4</v>
      </c>
      <c r="E6">
        <v>59.7</v>
      </c>
      <c r="F6">
        <v>43.6</v>
      </c>
      <c r="G6">
        <v>1</v>
      </c>
      <c r="H6">
        <v>1</v>
      </c>
      <c r="I6">
        <v>2</v>
      </c>
      <c r="J6">
        <v>1</v>
      </c>
      <c r="K6">
        <v>1</v>
      </c>
      <c r="L6" s="26">
        <f t="shared" si="0"/>
        <v>41.599999999999994</v>
      </c>
      <c r="M6" s="26">
        <f t="shared" si="0"/>
        <v>-13.200000000000003</v>
      </c>
      <c r="N6" s="26">
        <f t="shared" si="1"/>
        <v>1730.5599999999995</v>
      </c>
      <c r="O6" s="26">
        <f t="shared" si="1"/>
        <v>174.24000000000007</v>
      </c>
      <c r="P6" s="26">
        <f t="shared" si="2"/>
        <v>1904.7999999999995</v>
      </c>
      <c r="Q6" s="26">
        <f t="shared" si="3"/>
        <v>43.644014480796784</v>
      </c>
      <c r="S6" s="1">
        <v>2</v>
      </c>
      <c r="T6" s="8" t="s">
        <v>23</v>
      </c>
      <c r="U6" s="1">
        <f>COUNTIF(G$3:G$2000,2)</f>
        <v>7</v>
      </c>
      <c r="V6" s="9">
        <f t="shared" ref="V6:V11" si="32">U6/T$20</f>
        <v>0.14285714285714285</v>
      </c>
      <c r="W6">
        <v>8.2230000000000008</v>
      </c>
      <c r="X6">
        <v>130.19999999999999</v>
      </c>
      <c r="Y6">
        <v>46.5</v>
      </c>
      <c r="Z6">
        <v>97.9</v>
      </c>
      <c r="AA6">
        <v>89.7</v>
      </c>
      <c r="AB6">
        <v>53.9</v>
      </c>
      <c r="AC6">
        <v>2</v>
      </c>
      <c r="AD6">
        <v>0</v>
      </c>
      <c r="AE6">
        <v>1</v>
      </c>
      <c r="AF6">
        <v>0</v>
      </c>
      <c r="AG6">
        <v>1</v>
      </c>
      <c r="AH6" s="10">
        <f t="shared" si="4"/>
        <v>32.299999999999983</v>
      </c>
      <c r="AI6" s="10">
        <f t="shared" si="4"/>
        <v>-43.2</v>
      </c>
      <c r="AJ6" s="10">
        <f t="shared" si="5"/>
        <v>1043.2899999999988</v>
      </c>
      <c r="AK6" s="10">
        <f t="shared" si="5"/>
        <v>1866.2400000000002</v>
      </c>
      <c r="AL6" s="10">
        <f t="shared" si="6"/>
        <v>2909.5299999999988</v>
      </c>
      <c r="AM6" s="10">
        <f t="shared" si="7"/>
        <v>53.940059325143487</v>
      </c>
      <c r="AO6" s="1">
        <v>2</v>
      </c>
      <c r="AP6" s="8" t="s">
        <v>23</v>
      </c>
      <c r="AQ6" s="1">
        <f>COUNTIF(AC$3:AC$2000,2)</f>
        <v>5</v>
      </c>
      <c r="AR6" s="9">
        <f t="shared" ref="AR6:AR11" si="33">AQ6/AP$20</f>
        <v>0.10416666666666667</v>
      </c>
      <c r="AS6">
        <v>16.321000000000002</v>
      </c>
      <c r="AT6">
        <v>38.200000000000003</v>
      </c>
      <c r="AU6">
        <v>137.4</v>
      </c>
      <c r="AV6">
        <v>38.200000000000003</v>
      </c>
      <c r="AW6">
        <v>167.7</v>
      </c>
      <c r="AX6">
        <v>30.3</v>
      </c>
      <c r="AY6">
        <v>1</v>
      </c>
      <c r="AZ6">
        <v>1</v>
      </c>
      <c r="BA6">
        <v>1</v>
      </c>
      <c r="BB6">
        <v>1</v>
      </c>
      <c r="BC6">
        <v>1</v>
      </c>
      <c r="BD6" s="1">
        <f t="shared" si="8"/>
        <v>0</v>
      </c>
      <c r="BE6" s="1">
        <f t="shared" si="8"/>
        <v>-30.299999999999983</v>
      </c>
      <c r="BF6" s="1">
        <f t="shared" si="9"/>
        <v>0</v>
      </c>
      <c r="BG6" s="1">
        <f t="shared" si="9"/>
        <v>918.08999999999901</v>
      </c>
      <c r="BH6" s="1">
        <f t="shared" si="10"/>
        <v>918.08999999999901</v>
      </c>
      <c r="BI6" s="1">
        <f t="shared" si="11"/>
        <v>30.299999999999983</v>
      </c>
      <c r="BK6" s="1">
        <v>2</v>
      </c>
      <c r="BL6" s="8" t="s">
        <v>23</v>
      </c>
      <c r="BM6" s="1">
        <f>COUNTIF(AY$3:AY$2000,2)</f>
        <v>3</v>
      </c>
      <c r="BN6" s="9">
        <f t="shared" ref="BN6:BN11" si="34">BM6/BL$20</f>
        <v>6.5217391304347824E-2</v>
      </c>
      <c r="BO6">
        <v>7.4509999999999996</v>
      </c>
      <c r="BP6">
        <v>57</v>
      </c>
      <c r="BQ6">
        <v>51</v>
      </c>
      <c r="BR6">
        <v>20.2</v>
      </c>
      <c r="BS6">
        <v>69.7</v>
      </c>
      <c r="BT6">
        <v>41.3</v>
      </c>
      <c r="BU6">
        <v>1</v>
      </c>
      <c r="BV6">
        <v>1</v>
      </c>
      <c r="BW6">
        <v>2</v>
      </c>
      <c r="BX6">
        <v>1</v>
      </c>
      <c r="BY6">
        <v>1</v>
      </c>
      <c r="BZ6" s="10">
        <f t="shared" si="12"/>
        <v>36.799999999999997</v>
      </c>
      <c r="CA6" s="10">
        <f t="shared" si="12"/>
        <v>-18.700000000000003</v>
      </c>
      <c r="CB6" s="10">
        <f t="shared" si="13"/>
        <v>1354.2399999999998</v>
      </c>
      <c r="CC6" s="10">
        <f t="shared" si="13"/>
        <v>349.69000000000011</v>
      </c>
      <c r="CD6" s="10">
        <f t="shared" si="14"/>
        <v>1703.9299999999998</v>
      </c>
      <c r="CE6" s="10">
        <f t="shared" si="15"/>
        <v>41.278686994622298</v>
      </c>
      <c r="CG6" s="1">
        <v>2</v>
      </c>
      <c r="CH6" s="8" t="s">
        <v>23</v>
      </c>
      <c r="CI6" s="1">
        <f>COUNTIF(BU$3:BU$2000,2)</f>
        <v>1</v>
      </c>
      <c r="CJ6" s="9">
        <f t="shared" ref="CJ6:CJ11" si="35">CI6/CH$20</f>
        <v>2.2727272727272728E-2</v>
      </c>
      <c r="CK6">
        <v>7.391</v>
      </c>
      <c r="CL6">
        <v>24.5</v>
      </c>
      <c r="CM6">
        <v>46.5</v>
      </c>
      <c r="CN6">
        <v>29.2</v>
      </c>
      <c r="CO6">
        <v>55.2</v>
      </c>
      <c r="CP6">
        <v>9.9</v>
      </c>
      <c r="CQ6">
        <v>1</v>
      </c>
      <c r="CR6">
        <v>1</v>
      </c>
      <c r="CS6">
        <v>2</v>
      </c>
      <c r="CT6">
        <v>1</v>
      </c>
      <c r="CU6">
        <v>1</v>
      </c>
      <c r="CV6" s="1">
        <f t="shared" si="16"/>
        <v>-4.6999999999999993</v>
      </c>
      <c r="CW6" s="1">
        <f t="shared" si="16"/>
        <v>-8.7000000000000028</v>
      </c>
      <c r="CX6" s="1">
        <f t="shared" si="17"/>
        <v>22.089999999999993</v>
      </c>
      <c r="CY6" s="1">
        <f t="shared" si="17"/>
        <v>75.690000000000055</v>
      </c>
      <c r="CZ6" s="1">
        <f t="shared" si="18"/>
        <v>97.780000000000044</v>
      </c>
      <c r="DA6" s="1">
        <f t="shared" si="19"/>
        <v>9.8883770154661903</v>
      </c>
      <c r="DC6" s="1">
        <v>2</v>
      </c>
      <c r="DD6" s="8" t="s">
        <v>23</v>
      </c>
      <c r="DE6" s="1">
        <f>COUNTIF(CQ$3:CQ$2000,2)</f>
        <v>0</v>
      </c>
      <c r="DF6" s="9">
        <f t="shared" ref="DF6:DF11" si="36">DE6/DD$20</f>
        <v>0</v>
      </c>
      <c r="DG6" s="10">
        <v>14.04</v>
      </c>
      <c r="DH6" s="10">
        <v>33.700000000000003</v>
      </c>
      <c r="DI6" s="10">
        <v>85.5</v>
      </c>
      <c r="DJ6" s="10">
        <v>38.200000000000003</v>
      </c>
      <c r="DK6" s="10">
        <v>89.7</v>
      </c>
      <c r="DL6" s="10">
        <v>6.2</v>
      </c>
      <c r="DM6" s="10">
        <v>1</v>
      </c>
      <c r="DN6" s="10">
        <v>1</v>
      </c>
      <c r="DO6" s="10">
        <v>2</v>
      </c>
      <c r="DP6" s="10">
        <v>1</v>
      </c>
      <c r="DQ6" s="10">
        <v>1</v>
      </c>
      <c r="DR6" s="10">
        <f t="shared" si="20"/>
        <v>-4.5</v>
      </c>
      <c r="DS6" s="10">
        <f t="shared" si="20"/>
        <v>-4.2000000000000028</v>
      </c>
      <c r="DT6" s="10">
        <f t="shared" si="21"/>
        <v>20.25</v>
      </c>
      <c r="DU6" s="10">
        <f t="shared" si="21"/>
        <v>17.640000000000025</v>
      </c>
      <c r="DV6" s="10">
        <f t="shared" si="22"/>
        <v>37.890000000000029</v>
      </c>
      <c r="DW6" s="10">
        <f t="shared" si="23"/>
        <v>6.1554853586049596</v>
      </c>
      <c r="DY6" s="1">
        <v>2</v>
      </c>
      <c r="DZ6" s="8" t="s">
        <v>23</v>
      </c>
      <c r="EA6" s="1">
        <f>COUNTIF(DM$3:DM$2000,2)</f>
        <v>0</v>
      </c>
      <c r="EB6" s="9">
        <f t="shared" ref="EB6:EB11" si="37">EA6/DZ$20</f>
        <v>0</v>
      </c>
      <c r="EC6" s="1">
        <v>6.0869999999999997</v>
      </c>
      <c r="ED6" s="1">
        <v>15.4</v>
      </c>
      <c r="EE6" s="1">
        <v>98.4</v>
      </c>
      <c r="EF6" s="1">
        <v>24.5</v>
      </c>
      <c r="EG6" s="1">
        <v>89.7</v>
      </c>
      <c r="EH6" s="1">
        <v>12.5</v>
      </c>
      <c r="EI6" s="1">
        <v>1</v>
      </c>
      <c r="EJ6" s="1">
        <v>1</v>
      </c>
      <c r="EK6" s="1">
        <v>2</v>
      </c>
      <c r="EL6" s="1">
        <v>1</v>
      </c>
      <c r="EM6" s="1">
        <v>1</v>
      </c>
      <c r="EN6" s="1">
        <f t="shared" si="24"/>
        <v>-9.1</v>
      </c>
      <c r="EO6" s="1">
        <f t="shared" si="24"/>
        <v>8.7000000000000028</v>
      </c>
      <c r="EP6" s="1">
        <f t="shared" si="25"/>
        <v>82.809999999999988</v>
      </c>
      <c r="EQ6" s="1">
        <f t="shared" si="25"/>
        <v>75.690000000000055</v>
      </c>
      <c r="ER6" s="1">
        <f t="shared" si="26"/>
        <v>158.50000000000006</v>
      </c>
      <c r="ES6" s="1">
        <f t="shared" si="27"/>
        <v>12.589678312014174</v>
      </c>
      <c r="EU6" s="1">
        <v>2</v>
      </c>
      <c r="EV6" s="8" t="s">
        <v>23</v>
      </c>
      <c r="EW6" s="1">
        <f>COUNTIF(EI$3:EI$2000,2)</f>
        <v>2</v>
      </c>
      <c r="EX6" s="9">
        <f t="shared" ref="EX6:EX11" si="38">EW6/EV$20</f>
        <v>4.7619047619047616E-2</v>
      </c>
      <c r="FJ6" s="10">
        <f t="shared" si="28"/>
        <v>0</v>
      </c>
      <c r="FK6" s="10">
        <f t="shared" si="28"/>
        <v>0</v>
      </c>
      <c r="FL6" s="10">
        <f t="shared" si="29"/>
        <v>0</v>
      </c>
      <c r="FM6" s="10">
        <f t="shared" si="29"/>
        <v>0</v>
      </c>
      <c r="FN6" s="10">
        <f t="shared" si="30"/>
        <v>0</v>
      </c>
      <c r="FO6" s="10">
        <f t="shared" si="31"/>
        <v>0</v>
      </c>
      <c r="FQ6" s="1">
        <v>2</v>
      </c>
      <c r="FR6" s="8" t="s">
        <v>23</v>
      </c>
      <c r="FS6" s="1">
        <f>(COUNTIFS(FO4:FO5000,"&gt;=46.30",FO4:FO5000,"&lt;=92.49"))</f>
        <v>0</v>
      </c>
      <c r="FT6" s="9">
        <f t="shared" ref="FT6:FT11" si="39">FS6/$FR$1</f>
        <v>0</v>
      </c>
    </row>
    <row r="7" spans="1:176" x14ac:dyDescent="0.35">
      <c r="A7">
        <v>14.438000000000001</v>
      </c>
      <c r="B7">
        <v>107.1</v>
      </c>
      <c r="C7">
        <v>76.8</v>
      </c>
      <c r="D7">
        <v>-1</v>
      </c>
      <c r="E7">
        <v>-1</v>
      </c>
      <c r="F7">
        <v>-1</v>
      </c>
      <c r="G7">
        <v>-1</v>
      </c>
      <c r="H7">
        <v>0</v>
      </c>
      <c r="I7">
        <v>2</v>
      </c>
      <c r="J7">
        <v>-1</v>
      </c>
      <c r="K7">
        <v>1</v>
      </c>
      <c r="L7" s="26">
        <f t="shared" si="0"/>
        <v>-82.9</v>
      </c>
      <c r="M7" s="26">
        <f t="shared" si="0"/>
        <v>30.299999999999997</v>
      </c>
      <c r="N7" s="26">
        <f t="shared" si="1"/>
        <v>6872.4100000000008</v>
      </c>
      <c r="O7" s="26">
        <f t="shared" si="1"/>
        <v>918.0899999999998</v>
      </c>
      <c r="P7" s="26">
        <f t="shared" si="2"/>
        <v>7790.5000000000009</v>
      </c>
      <c r="Q7" s="26">
        <f t="shared" si="3"/>
        <v>88.263809117893842</v>
      </c>
      <c r="S7" s="1">
        <v>3</v>
      </c>
      <c r="T7" s="8" t="s">
        <v>24</v>
      </c>
      <c r="U7" s="1">
        <f>COUNTIF(G$3:G$2000,3)</f>
        <v>0</v>
      </c>
      <c r="V7" s="9">
        <f t="shared" si="32"/>
        <v>0</v>
      </c>
      <c r="W7">
        <v>10.487</v>
      </c>
      <c r="X7">
        <v>148.4</v>
      </c>
      <c r="Y7">
        <v>31.2</v>
      </c>
      <c r="Z7">
        <v>130.19999999999999</v>
      </c>
      <c r="AA7">
        <v>46.5</v>
      </c>
      <c r="AB7">
        <v>23.9</v>
      </c>
      <c r="AC7">
        <v>1</v>
      </c>
      <c r="AD7">
        <v>1</v>
      </c>
      <c r="AE7">
        <v>2</v>
      </c>
      <c r="AF7">
        <v>1</v>
      </c>
      <c r="AG7">
        <v>1</v>
      </c>
      <c r="AH7" s="10">
        <f t="shared" si="4"/>
        <v>18.200000000000017</v>
      </c>
      <c r="AI7" s="10">
        <f t="shared" si="4"/>
        <v>-15.3</v>
      </c>
      <c r="AJ7" s="10">
        <f t="shared" si="5"/>
        <v>331.24000000000063</v>
      </c>
      <c r="AK7" s="10">
        <f t="shared" si="5"/>
        <v>234.09000000000003</v>
      </c>
      <c r="AL7" s="10">
        <f t="shared" si="6"/>
        <v>565.33000000000061</v>
      </c>
      <c r="AM7" s="10">
        <f t="shared" si="7"/>
        <v>23.776669236880103</v>
      </c>
      <c r="AO7" s="1">
        <v>3</v>
      </c>
      <c r="AP7" s="8" t="s">
        <v>24</v>
      </c>
      <c r="AQ7" s="1">
        <f>COUNTIF(AC$3:AC$2000,3)</f>
        <v>0</v>
      </c>
      <c r="AR7" s="9">
        <f t="shared" si="33"/>
        <v>0</v>
      </c>
      <c r="AS7">
        <v>20.696999999999999</v>
      </c>
      <c r="AT7">
        <v>20.2</v>
      </c>
      <c r="AU7">
        <v>63.9</v>
      </c>
      <c r="AV7">
        <v>-1</v>
      </c>
      <c r="AW7">
        <v>-1</v>
      </c>
      <c r="AX7">
        <v>-1</v>
      </c>
      <c r="AY7">
        <v>-1</v>
      </c>
      <c r="AZ7">
        <v>0</v>
      </c>
      <c r="BA7">
        <v>1</v>
      </c>
      <c r="BB7">
        <v>-1</v>
      </c>
      <c r="BC7">
        <v>1</v>
      </c>
      <c r="BD7" s="1">
        <f t="shared" si="8"/>
        <v>-18.000000000000004</v>
      </c>
      <c r="BE7" s="1">
        <f t="shared" si="8"/>
        <v>-73.5</v>
      </c>
      <c r="BF7" s="1">
        <f t="shared" si="9"/>
        <v>324.00000000000011</v>
      </c>
      <c r="BG7" s="1">
        <f t="shared" si="9"/>
        <v>5402.25</v>
      </c>
      <c r="BH7" s="1">
        <f t="shared" si="10"/>
        <v>5726.25</v>
      </c>
      <c r="BI7" s="1">
        <f t="shared" si="11"/>
        <v>75.671989533776625</v>
      </c>
      <c r="BK7" s="1">
        <v>3</v>
      </c>
      <c r="BL7" s="8" t="s">
        <v>24</v>
      </c>
      <c r="BM7" s="1">
        <f>COUNTIF(AY$3:AY$2000,3)</f>
        <v>1</v>
      </c>
      <c r="BN7" s="9">
        <f t="shared" si="34"/>
        <v>2.1739130434782608E-2</v>
      </c>
      <c r="BO7">
        <v>11.962999999999999</v>
      </c>
      <c r="BP7">
        <v>33.700000000000003</v>
      </c>
      <c r="BQ7">
        <v>24.9</v>
      </c>
      <c r="BR7">
        <v>-1</v>
      </c>
      <c r="BS7">
        <v>-1</v>
      </c>
      <c r="BT7">
        <v>-1</v>
      </c>
      <c r="BU7">
        <v>-1</v>
      </c>
      <c r="BV7">
        <v>0</v>
      </c>
      <c r="BW7">
        <v>2</v>
      </c>
      <c r="BX7">
        <v>-1</v>
      </c>
      <c r="BY7">
        <v>1</v>
      </c>
      <c r="BZ7" s="10">
        <f t="shared" si="12"/>
        <v>-23.299999999999997</v>
      </c>
      <c r="CA7" s="10">
        <f t="shared" si="12"/>
        <v>-26.1</v>
      </c>
      <c r="CB7" s="10">
        <f t="shared" si="13"/>
        <v>542.88999999999987</v>
      </c>
      <c r="CC7" s="10">
        <f t="shared" si="13"/>
        <v>681.21</v>
      </c>
      <c r="CD7" s="10">
        <f t="shared" si="14"/>
        <v>1224.0999999999999</v>
      </c>
      <c r="CE7" s="10">
        <f t="shared" si="15"/>
        <v>34.987140494758926</v>
      </c>
      <c r="CG7" s="1">
        <v>3</v>
      </c>
      <c r="CH7" s="8" t="s">
        <v>24</v>
      </c>
      <c r="CI7" s="1">
        <f>COUNTIF(BU$3:BU$2000,3)</f>
        <v>0</v>
      </c>
      <c r="CJ7" s="9">
        <f t="shared" si="35"/>
        <v>0</v>
      </c>
      <c r="CK7">
        <v>10.503</v>
      </c>
      <c r="CL7">
        <v>33.700000000000003</v>
      </c>
      <c r="CM7">
        <v>72.599999999999994</v>
      </c>
      <c r="CN7">
        <v>-1</v>
      </c>
      <c r="CO7">
        <v>-1</v>
      </c>
      <c r="CP7">
        <v>-1</v>
      </c>
      <c r="CQ7">
        <v>-1</v>
      </c>
      <c r="CR7">
        <v>0</v>
      </c>
      <c r="CS7">
        <v>2</v>
      </c>
      <c r="CT7">
        <v>-1</v>
      </c>
      <c r="CU7">
        <v>1</v>
      </c>
      <c r="CV7" s="1">
        <f t="shared" si="16"/>
        <v>9.2000000000000028</v>
      </c>
      <c r="CW7" s="1">
        <f t="shared" si="16"/>
        <v>26.099999999999994</v>
      </c>
      <c r="CX7" s="1">
        <f t="shared" si="17"/>
        <v>84.640000000000057</v>
      </c>
      <c r="CY7" s="1">
        <f t="shared" si="17"/>
        <v>681.2099999999997</v>
      </c>
      <c r="CZ7" s="1">
        <f t="shared" si="18"/>
        <v>765.8499999999998</v>
      </c>
      <c r="DA7" s="1">
        <f t="shared" si="19"/>
        <v>27.673995013369495</v>
      </c>
      <c r="DC7" s="1">
        <v>3</v>
      </c>
      <c r="DD7" s="8" t="s">
        <v>24</v>
      </c>
      <c r="DE7" s="1">
        <f>COUNTIF(CQ$3:CQ$2000,3)</f>
        <v>0</v>
      </c>
      <c r="DF7" s="9">
        <f t="shared" si="36"/>
        <v>0</v>
      </c>
      <c r="DG7" s="10">
        <v>21.343</v>
      </c>
      <c r="DH7" s="10">
        <v>208.1</v>
      </c>
      <c r="DI7" s="10">
        <v>63.9</v>
      </c>
      <c r="DJ7" s="10">
        <v>-1</v>
      </c>
      <c r="DK7" s="10">
        <v>-1</v>
      </c>
      <c r="DL7" s="10">
        <v>-1</v>
      </c>
      <c r="DM7" s="10">
        <v>-1</v>
      </c>
      <c r="DN7" s="10">
        <v>0</v>
      </c>
      <c r="DO7" s="10">
        <v>2</v>
      </c>
      <c r="DP7" s="10">
        <v>-1</v>
      </c>
      <c r="DQ7" s="10">
        <v>1</v>
      </c>
      <c r="DR7" s="10">
        <f t="shared" si="20"/>
        <v>174.39999999999998</v>
      </c>
      <c r="DS7" s="10">
        <f t="shared" si="20"/>
        <v>-21.6</v>
      </c>
      <c r="DT7" s="10">
        <f t="shared" si="21"/>
        <v>30415.359999999993</v>
      </c>
      <c r="DU7" s="10">
        <f t="shared" si="21"/>
        <v>466.56000000000006</v>
      </c>
      <c r="DV7" s="10">
        <f t="shared" si="22"/>
        <v>30881.919999999995</v>
      </c>
      <c r="DW7" s="10">
        <f t="shared" si="23"/>
        <v>175.7325240244389</v>
      </c>
      <c r="DY7" s="1">
        <v>3</v>
      </c>
      <c r="DZ7" s="8" t="s">
        <v>24</v>
      </c>
      <c r="EA7" s="1">
        <f>COUNTIF(DM$3:DM$2000,3)</f>
        <v>0</v>
      </c>
      <c r="EB7" s="9">
        <f t="shared" si="37"/>
        <v>0</v>
      </c>
      <c r="EC7" s="1">
        <v>9.2390000000000008</v>
      </c>
      <c r="ED7" s="1">
        <v>29.2</v>
      </c>
      <c r="EE7" s="1">
        <v>98.4</v>
      </c>
      <c r="EF7" s="1">
        <v>-1</v>
      </c>
      <c r="EG7" s="1">
        <v>-1</v>
      </c>
      <c r="EH7" s="1">
        <v>-1</v>
      </c>
      <c r="EI7" s="1">
        <v>-1</v>
      </c>
      <c r="EJ7" s="1">
        <v>0</v>
      </c>
      <c r="EK7" s="1">
        <v>2</v>
      </c>
      <c r="EL7" s="1">
        <v>-1</v>
      </c>
      <c r="EM7" s="1">
        <v>1</v>
      </c>
      <c r="EN7" s="1">
        <f t="shared" si="24"/>
        <v>13.799999999999999</v>
      </c>
      <c r="EO7" s="1">
        <f t="shared" si="24"/>
        <v>0</v>
      </c>
      <c r="EP7" s="1">
        <f t="shared" si="25"/>
        <v>190.43999999999997</v>
      </c>
      <c r="EQ7" s="1">
        <f t="shared" si="25"/>
        <v>0</v>
      </c>
      <c r="ER7" s="1">
        <f t="shared" si="26"/>
        <v>190.43999999999997</v>
      </c>
      <c r="ES7" s="1">
        <f t="shared" si="27"/>
        <v>13.799999999999999</v>
      </c>
      <c r="EU7" s="1">
        <v>3</v>
      </c>
      <c r="EV7" s="8" t="s">
        <v>24</v>
      </c>
      <c r="EW7" s="1">
        <f>COUNTIF(EI$3:EI$2000,3)</f>
        <v>0</v>
      </c>
      <c r="EX7" s="9">
        <f t="shared" si="38"/>
        <v>0</v>
      </c>
      <c r="FJ7" s="10">
        <f t="shared" si="28"/>
        <v>0</v>
      </c>
      <c r="FK7" s="10">
        <f t="shared" si="28"/>
        <v>0</v>
      </c>
      <c r="FL7" s="10">
        <f t="shared" si="29"/>
        <v>0</v>
      </c>
      <c r="FM7" s="10">
        <f t="shared" si="29"/>
        <v>0</v>
      </c>
      <c r="FN7" s="10">
        <f t="shared" si="30"/>
        <v>0</v>
      </c>
      <c r="FO7" s="10">
        <f t="shared" si="31"/>
        <v>0</v>
      </c>
      <c r="FQ7" s="1">
        <v>3</v>
      </c>
      <c r="FR7" s="8" t="s">
        <v>24</v>
      </c>
      <c r="FS7" s="1">
        <f>(COUNTIFS(FO4:FO5000,"&gt;=92.5",FO4:FO5000,"&lt;=138.79"))</f>
        <v>0</v>
      </c>
      <c r="FT7" s="9">
        <f t="shared" si="39"/>
        <v>0</v>
      </c>
    </row>
    <row r="8" spans="1:176" x14ac:dyDescent="0.35">
      <c r="A8">
        <v>15.157999999999999</v>
      </c>
      <c r="B8">
        <v>128.30000000000001</v>
      </c>
      <c r="C8">
        <v>32.700000000000003</v>
      </c>
      <c r="D8">
        <v>107.1</v>
      </c>
      <c r="E8">
        <v>76.8</v>
      </c>
      <c r="F8">
        <v>48.9</v>
      </c>
      <c r="G8">
        <v>2</v>
      </c>
      <c r="H8">
        <v>0</v>
      </c>
      <c r="I8">
        <v>2</v>
      </c>
      <c r="J8">
        <v>0</v>
      </c>
      <c r="K8">
        <v>1</v>
      </c>
      <c r="L8" s="26">
        <f t="shared" si="0"/>
        <v>21.200000000000017</v>
      </c>
      <c r="M8" s="26">
        <f t="shared" si="0"/>
        <v>-44.099999999999994</v>
      </c>
      <c r="N8" s="26">
        <f t="shared" si="1"/>
        <v>449.44000000000074</v>
      </c>
      <c r="O8" s="26">
        <f t="shared" si="1"/>
        <v>1944.8099999999995</v>
      </c>
      <c r="P8" s="26">
        <f t="shared" si="2"/>
        <v>2394.25</v>
      </c>
      <c r="Q8" s="26">
        <f t="shared" si="3"/>
        <v>48.931073971454992</v>
      </c>
      <c r="S8" s="1">
        <v>4</v>
      </c>
      <c r="T8" s="8" t="s">
        <v>25</v>
      </c>
      <c r="U8" s="1">
        <f>COUNTIF(G$3:G$2000,4)</f>
        <v>0</v>
      </c>
      <c r="V8" s="9">
        <f t="shared" si="32"/>
        <v>0</v>
      </c>
      <c r="W8">
        <v>15.295</v>
      </c>
      <c r="X8">
        <v>190</v>
      </c>
      <c r="Y8">
        <v>31.8</v>
      </c>
      <c r="Z8">
        <v>-1</v>
      </c>
      <c r="AA8">
        <v>-1</v>
      </c>
      <c r="AB8">
        <v>-1</v>
      </c>
      <c r="AC8">
        <v>-1</v>
      </c>
      <c r="AD8">
        <v>0</v>
      </c>
      <c r="AE8">
        <v>2</v>
      </c>
      <c r="AF8">
        <v>-1</v>
      </c>
      <c r="AG8">
        <v>1</v>
      </c>
      <c r="AH8" s="10">
        <f t="shared" si="4"/>
        <v>41.599999999999994</v>
      </c>
      <c r="AI8" s="10">
        <f t="shared" si="4"/>
        <v>0.60000000000000142</v>
      </c>
      <c r="AJ8" s="10">
        <f t="shared" si="5"/>
        <v>1730.5599999999995</v>
      </c>
      <c r="AK8" s="10">
        <f t="shared" si="5"/>
        <v>0.36000000000000171</v>
      </c>
      <c r="AL8" s="10">
        <f t="shared" si="6"/>
        <v>1730.9199999999994</v>
      </c>
      <c r="AM8" s="10">
        <f t="shared" si="7"/>
        <v>41.604326698073116</v>
      </c>
      <c r="AO8" s="1">
        <v>4</v>
      </c>
      <c r="AP8" s="8" t="s">
        <v>25</v>
      </c>
      <c r="AQ8" s="1">
        <f>COUNTIF(AC$3:AC$2000,4)</f>
        <v>0</v>
      </c>
      <c r="AR8" s="9">
        <f t="shared" si="33"/>
        <v>0</v>
      </c>
      <c r="AS8">
        <v>21.161000000000001</v>
      </c>
      <c r="AT8">
        <v>20.2</v>
      </c>
      <c r="AU8">
        <v>55.2</v>
      </c>
      <c r="AV8">
        <v>20.2</v>
      </c>
      <c r="AW8">
        <v>63.9</v>
      </c>
      <c r="AX8">
        <v>8.6999999999999993</v>
      </c>
      <c r="AY8">
        <v>1</v>
      </c>
      <c r="AZ8">
        <v>1</v>
      </c>
      <c r="BA8">
        <v>2</v>
      </c>
      <c r="BB8">
        <v>1</v>
      </c>
      <c r="BC8">
        <v>1</v>
      </c>
      <c r="BD8" s="1">
        <f t="shared" si="8"/>
        <v>0</v>
      </c>
      <c r="BE8" s="1">
        <f t="shared" si="8"/>
        <v>-8.6999999999999957</v>
      </c>
      <c r="BF8" s="1">
        <f t="shared" si="9"/>
        <v>0</v>
      </c>
      <c r="BG8" s="1">
        <f t="shared" si="9"/>
        <v>75.689999999999927</v>
      </c>
      <c r="BH8" s="1">
        <f t="shared" si="10"/>
        <v>75.689999999999927</v>
      </c>
      <c r="BI8" s="1">
        <f t="shared" si="11"/>
        <v>8.6999999999999957</v>
      </c>
      <c r="BK8" s="1">
        <v>4</v>
      </c>
      <c r="BL8" s="8" t="s">
        <v>25</v>
      </c>
      <c r="BM8" s="1">
        <f>COUNTIF(AY$3:AY$2000,4)</f>
        <v>0</v>
      </c>
      <c r="BN8" s="9">
        <f t="shared" si="34"/>
        <v>0</v>
      </c>
      <c r="BO8">
        <v>12.771000000000001</v>
      </c>
      <c r="BP8">
        <v>47.5</v>
      </c>
      <c r="BQ8">
        <v>37.200000000000003</v>
      </c>
      <c r="BR8">
        <v>33.700000000000003</v>
      </c>
      <c r="BS8">
        <v>24.9</v>
      </c>
      <c r="BT8">
        <v>18.399999999999999</v>
      </c>
      <c r="BU8">
        <v>1</v>
      </c>
      <c r="BV8">
        <v>1</v>
      </c>
      <c r="BW8">
        <v>3</v>
      </c>
      <c r="BX8">
        <v>1</v>
      </c>
      <c r="BY8">
        <v>1</v>
      </c>
      <c r="BZ8" s="10">
        <f t="shared" si="12"/>
        <v>13.799999999999997</v>
      </c>
      <c r="CA8" s="10">
        <f t="shared" si="12"/>
        <v>12.300000000000004</v>
      </c>
      <c r="CB8" s="10">
        <f t="shared" si="13"/>
        <v>190.43999999999991</v>
      </c>
      <c r="CC8" s="10">
        <f t="shared" si="13"/>
        <v>151.29000000000011</v>
      </c>
      <c r="CD8" s="10">
        <f t="shared" si="14"/>
        <v>341.73</v>
      </c>
      <c r="CE8" s="10">
        <f t="shared" si="15"/>
        <v>18.485940603604675</v>
      </c>
      <c r="CG8" s="1">
        <v>4</v>
      </c>
      <c r="CH8" s="8" t="s">
        <v>25</v>
      </c>
      <c r="CI8" s="1">
        <f>COUNTIF(BU$3:BU$2000,4)</f>
        <v>0</v>
      </c>
      <c r="CJ8" s="9">
        <f t="shared" si="35"/>
        <v>0</v>
      </c>
      <c r="CK8">
        <v>11.51</v>
      </c>
      <c r="CL8">
        <v>15.4</v>
      </c>
      <c r="CM8">
        <v>81.3</v>
      </c>
      <c r="CN8">
        <v>33.700000000000003</v>
      </c>
      <c r="CO8">
        <v>72.599999999999994</v>
      </c>
      <c r="CP8">
        <v>20.2</v>
      </c>
      <c r="CQ8">
        <v>1</v>
      </c>
      <c r="CR8">
        <v>1</v>
      </c>
      <c r="CS8">
        <v>3</v>
      </c>
      <c r="CT8">
        <v>1</v>
      </c>
      <c r="CU8">
        <v>1</v>
      </c>
      <c r="CV8" s="1">
        <f t="shared" si="16"/>
        <v>-18.300000000000004</v>
      </c>
      <c r="CW8" s="1">
        <f t="shared" si="16"/>
        <v>8.7000000000000028</v>
      </c>
      <c r="CX8" s="1">
        <f t="shared" si="17"/>
        <v>334.89000000000016</v>
      </c>
      <c r="CY8" s="1">
        <f t="shared" si="17"/>
        <v>75.690000000000055</v>
      </c>
      <c r="CZ8" s="1">
        <f t="shared" si="18"/>
        <v>410.58000000000021</v>
      </c>
      <c r="DA8" s="1">
        <f t="shared" si="19"/>
        <v>20.262773748921944</v>
      </c>
      <c r="DC8" s="1">
        <v>4</v>
      </c>
      <c r="DD8" s="8" t="s">
        <v>25</v>
      </c>
      <c r="DE8" s="1">
        <f>COUNTIF(CQ$3:CQ$2000,4)</f>
        <v>0</v>
      </c>
      <c r="DF8" s="9">
        <f t="shared" si="36"/>
        <v>0</v>
      </c>
      <c r="DG8" s="10">
        <v>22.422999999999998</v>
      </c>
      <c r="DH8" s="10">
        <v>176</v>
      </c>
      <c r="DI8" s="10">
        <v>55.2</v>
      </c>
      <c r="DJ8" s="10">
        <v>208.1</v>
      </c>
      <c r="DK8" s="10">
        <v>63.9</v>
      </c>
      <c r="DL8" s="10">
        <v>33.200000000000003</v>
      </c>
      <c r="DM8" s="10">
        <v>1</v>
      </c>
      <c r="DN8" s="10">
        <v>1</v>
      </c>
      <c r="DO8" s="10">
        <v>3</v>
      </c>
      <c r="DP8" s="10">
        <v>1</v>
      </c>
      <c r="DQ8" s="10">
        <v>1</v>
      </c>
      <c r="DR8" s="10">
        <f t="shared" si="20"/>
        <v>-32.099999999999994</v>
      </c>
      <c r="DS8" s="10">
        <f t="shared" si="20"/>
        <v>-8.6999999999999957</v>
      </c>
      <c r="DT8" s="10">
        <f t="shared" si="21"/>
        <v>1030.4099999999996</v>
      </c>
      <c r="DU8" s="10">
        <f t="shared" si="21"/>
        <v>75.689999999999927</v>
      </c>
      <c r="DV8" s="10">
        <f t="shared" si="22"/>
        <v>1106.0999999999995</v>
      </c>
      <c r="DW8" s="10">
        <f t="shared" si="23"/>
        <v>33.258081724597396</v>
      </c>
      <c r="DY8" s="1">
        <v>4</v>
      </c>
      <c r="DZ8" s="8" t="s">
        <v>25</v>
      </c>
      <c r="EA8" s="1">
        <f>COUNTIF(DM$3:DM$2000,4)</f>
        <v>0</v>
      </c>
      <c r="EB8" s="9">
        <f t="shared" si="37"/>
        <v>0</v>
      </c>
      <c r="EC8" s="1">
        <v>10.038</v>
      </c>
      <c r="ED8" s="1">
        <v>15.4</v>
      </c>
      <c r="EE8" s="1">
        <v>85.5</v>
      </c>
      <c r="EF8" s="1">
        <v>29.2</v>
      </c>
      <c r="EG8" s="1">
        <v>98.4</v>
      </c>
      <c r="EH8" s="1">
        <v>18.899999999999999</v>
      </c>
      <c r="EI8" s="1">
        <v>1</v>
      </c>
      <c r="EJ8" s="1">
        <v>1</v>
      </c>
      <c r="EK8" s="1">
        <v>3</v>
      </c>
      <c r="EL8" s="1">
        <v>1</v>
      </c>
      <c r="EM8" s="1">
        <v>1</v>
      </c>
      <c r="EN8" s="1">
        <f t="shared" si="24"/>
        <v>-13.799999999999999</v>
      </c>
      <c r="EO8" s="1">
        <f t="shared" si="24"/>
        <v>-12.900000000000006</v>
      </c>
      <c r="EP8" s="1">
        <f t="shared" si="25"/>
        <v>190.43999999999997</v>
      </c>
      <c r="EQ8" s="1">
        <f t="shared" si="25"/>
        <v>166.41000000000014</v>
      </c>
      <c r="ER8" s="1">
        <f t="shared" si="26"/>
        <v>356.85000000000014</v>
      </c>
      <c r="ES8" s="1">
        <f t="shared" si="27"/>
        <v>18.890473789717401</v>
      </c>
      <c r="EU8" s="1">
        <v>4</v>
      </c>
      <c r="EV8" s="8" t="s">
        <v>25</v>
      </c>
      <c r="EW8" s="1">
        <f>COUNTIF(EI$3:EI$2000,4)</f>
        <v>0</v>
      </c>
      <c r="EX8" s="9">
        <f t="shared" si="38"/>
        <v>0</v>
      </c>
      <c r="FJ8" s="10">
        <f t="shared" si="28"/>
        <v>0</v>
      </c>
      <c r="FK8" s="10">
        <f t="shared" si="28"/>
        <v>0</v>
      </c>
      <c r="FL8" s="10">
        <f t="shared" si="29"/>
        <v>0</v>
      </c>
      <c r="FM8" s="10">
        <f t="shared" si="29"/>
        <v>0</v>
      </c>
      <c r="FN8" s="10">
        <f t="shared" si="30"/>
        <v>0</v>
      </c>
      <c r="FO8" s="10">
        <f t="shared" si="31"/>
        <v>0</v>
      </c>
      <c r="FQ8" s="1">
        <v>4</v>
      </c>
      <c r="FR8" s="8" t="s">
        <v>25</v>
      </c>
      <c r="FS8" s="1">
        <f>(COUNTIFS(FO4:FO5000,"&gt;=138.8",FO4:FO5000,"&lt;=184.99"))</f>
        <v>0</v>
      </c>
      <c r="FT8" s="9">
        <f t="shared" si="39"/>
        <v>0</v>
      </c>
    </row>
    <row r="9" spans="1:176" x14ac:dyDescent="0.35">
      <c r="A9">
        <v>16.03</v>
      </c>
      <c r="B9">
        <v>153.19999999999999</v>
      </c>
      <c r="C9">
        <v>36.700000000000003</v>
      </c>
      <c r="D9">
        <v>128.30000000000001</v>
      </c>
      <c r="E9">
        <v>32.700000000000003</v>
      </c>
      <c r="F9">
        <v>25.3</v>
      </c>
      <c r="G9">
        <v>1</v>
      </c>
      <c r="H9">
        <v>1</v>
      </c>
      <c r="I9">
        <v>3</v>
      </c>
      <c r="J9">
        <v>1</v>
      </c>
      <c r="K9">
        <v>1</v>
      </c>
      <c r="L9" s="26">
        <f t="shared" si="0"/>
        <v>24.899999999999977</v>
      </c>
      <c r="M9" s="26">
        <f t="shared" si="0"/>
        <v>4</v>
      </c>
      <c r="N9" s="26">
        <f t="shared" si="1"/>
        <v>620.00999999999885</v>
      </c>
      <c r="O9" s="26">
        <f t="shared" si="1"/>
        <v>16</v>
      </c>
      <c r="P9" s="26">
        <f t="shared" si="2"/>
        <v>636.00999999999885</v>
      </c>
      <c r="Q9" s="26">
        <f t="shared" si="3"/>
        <v>25.219238687954061</v>
      </c>
      <c r="S9" s="1">
        <v>5</v>
      </c>
      <c r="T9" s="8" t="s">
        <v>26</v>
      </c>
      <c r="U9" s="1">
        <f>COUNTIF(G$3:G$2000,5)</f>
        <v>0</v>
      </c>
      <c r="V9" s="9">
        <f t="shared" si="32"/>
        <v>0</v>
      </c>
      <c r="W9">
        <v>16.574999999999999</v>
      </c>
      <c r="X9">
        <v>173.6</v>
      </c>
      <c r="Y9">
        <v>42.3</v>
      </c>
      <c r="Z9">
        <v>190</v>
      </c>
      <c r="AA9">
        <v>31.8</v>
      </c>
      <c r="AB9">
        <v>19.399999999999999</v>
      </c>
      <c r="AC9">
        <v>1</v>
      </c>
      <c r="AD9">
        <v>1</v>
      </c>
      <c r="AE9">
        <v>3</v>
      </c>
      <c r="AF9">
        <v>1</v>
      </c>
      <c r="AG9">
        <v>1</v>
      </c>
      <c r="AH9" s="10">
        <f t="shared" si="4"/>
        <v>-16.400000000000006</v>
      </c>
      <c r="AI9" s="10">
        <f t="shared" si="4"/>
        <v>10.499999999999996</v>
      </c>
      <c r="AJ9" s="10">
        <f t="shared" si="5"/>
        <v>268.96000000000021</v>
      </c>
      <c r="AK9" s="10">
        <f t="shared" si="5"/>
        <v>110.24999999999993</v>
      </c>
      <c r="AL9" s="10">
        <f t="shared" si="6"/>
        <v>379.21000000000015</v>
      </c>
      <c r="AM9" s="10">
        <f t="shared" si="7"/>
        <v>19.473315074737535</v>
      </c>
      <c r="AO9" s="1">
        <v>5</v>
      </c>
      <c r="AP9" s="8" t="s">
        <v>26</v>
      </c>
      <c r="AQ9" s="1">
        <f>COUNTIF(AC$3:AC$2000,5)</f>
        <v>0</v>
      </c>
      <c r="AR9" s="9">
        <f t="shared" si="33"/>
        <v>0</v>
      </c>
      <c r="AS9">
        <v>26.088999999999999</v>
      </c>
      <c r="AT9">
        <v>24.5</v>
      </c>
      <c r="AU9">
        <v>81.3</v>
      </c>
      <c r="AV9">
        <v>-1</v>
      </c>
      <c r="AW9">
        <v>-1</v>
      </c>
      <c r="AX9">
        <v>-1</v>
      </c>
      <c r="AY9">
        <v>-1</v>
      </c>
      <c r="AZ9">
        <v>0</v>
      </c>
      <c r="BA9">
        <v>2</v>
      </c>
      <c r="BB9">
        <v>-1</v>
      </c>
      <c r="BC9">
        <v>1</v>
      </c>
      <c r="BD9" s="1">
        <f t="shared" si="8"/>
        <v>4.3000000000000007</v>
      </c>
      <c r="BE9" s="1">
        <f t="shared" si="8"/>
        <v>26.099999999999994</v>
      </c>
      <c r="BF9" s="1">
        <f t="shared" si="9"/>
        <v>18.490000000000006</v>
      </c>
      <c r="BG9" s="1">
        <f t="shared" si="9"/>
        <v>681.2099999999997</v>
      </c>
      <c r="BH9" s="1">
        <f t="shared" si="10"/>
        <v>699.6999999999997</v>
      </c>
      <c r="BI9" s="1">
        <f t="shared" si="11"/>
        <v>26.451843035977657</v>
      </c>
      <c r="BK9" s="1">
        <v>5</v>
      </c>
      <c r="BL9" s="8" t="s">
        <v>26</v>
      </c>
      <c r="BM9" s="1">
        <f>COUNTIF(AY$3:AY$2000,5)</f>
        <v>1</v>
      </c>
      <c r="BN9" s="9">
        <f t="shared" si="34"/>
        <v>2.1739130434782608E-2</v>
      </c>
      <c r="BO9">
        <v>15.882999999999999</v>
      </c>
      <c r="BP9">
        <v>20.2</v>
      </c>
      <c r="BQ9">
        <v>98.4</v>
      </c>
      <c r="BR9">
        <v>-1</v>
      </c>
      <c r="BS9">
        <v>-1</v>
      </c>
      <c r="BT9">
        <v>-1</v>
      </c>
      <c r="BU9">
        <v>-1</v>
      </c>
      <c r="BV9">
        <v>0</v>
      </c>
      <c r="BW9">
        <v>3</v>
      </c>
      <c r="BX9">
        <v>-1</v>
      </c>
      <c r="BY9">
        <v>1</v>
      </c>
      <c r="BZ9" s="10">
        <f t="shared" si="12"/>
        <v>-27.3</v>
      </c>
      <c r="CA9" s="10">
        <f t="shared" si="12"/>
        <v>61.2</v>
      </c>
      <c r="CB9" s="10">
        <f t="shared" si="13"/>
        <v>745.29000000000008</v>
      </c>
      <c r="CC9" s="10">
        <f t="shared" si="13"/>
        <v>3745.4400000000005</v>
      </c>
      <c r="CD9" s="10">
        <f t="shared" si="14"/>
        <v>4490.7300000000005</v>
      </c>
      <c r="CE9" s="10">
        <f t="shared" si="15"/>
        <v>67.012909204122764</v>
      </c>
      <c r="CG9" s="1">
        <v>5</v>
      </c>
      <c r="CH9" s="8" t="s">
        <v>26</v>
      </c>
      <c r="CI9" s="1">
        <f>COUNTIF(BU$3:BU$2000,5)</f>
        <v>0</v>
      </c>
      <c r="CJ9" s="9">
        <f t="shared" si="35"/>
        <v>0</v>
      </c>
      <c r="CK9">
        <v>14.406000000000001</v>
      </c>
      <c r="CL9">
        <v>29.2</v>
      </c>
      <c r="CM9">
        <v>52.1</v>
      </c>
      <c r="CN9">
        <v>-1</v>
      </c>
      <c r="CO9">
        <v>-1</v>
      </c>
      <c r="CP9">
        <v>-1</v>
      </c>
      <c r="CQ9">
        <v>-1</v>
      </c>
      <c r="CR9">
        <v>0</v>
      </c>
      <c r="CS9">
        <v>3</v>
      </c>
      <c r="CT9">
        <v>-1</v>
      </c>
      <c r="CU9">
        <v>1</v>
      </c>
      <c r="CV9" s="1">
        <f t="shared" si="16"/>
        <v>13.799999999999999</v>
      </c>
      <c r="CW9" s="1">
        <f t="shared" si="16"/>
        <v>-29.199999999999996</v>
      </c>
      <c r="CX9" s="1">
        <f t="shared" si="17"/>
        <v>190.43999999999997</v>
      </c>
      <c r="CY9" s="1">
        <f t="shared" si="17"/>
        <v>852.63999999999976</v>
      </c>
      <c r="CZ9" s="1">
        <f t="shared" si="18"/>
        <v>1043.0799999999997</v>
      </c>
      <c r="DA9" s="1">
        <f t="shared" si="19"/>
        <v>32.296749062405645</v>
      </c>
      <c r="DC9" s="1">
        <v>5</v>
      </c>
      <c r="DD9" s="8" t="s">
        <v>26</v>
      </c>
      <c r="DE9" s="1">
        <f>COUNTIF(CQ$3:CQ$2000,5)</f>
        <v>0</v>
      </c>
      <c r="DF9" s="9">
        <f t="shared" si="36"/>
        <v>0</v>
      </c>
      <c r="DG9" s="10">
        <v>28.439</v>
      </c>
      <c r="DH9" s="10">
        <v>15.4</v>
      </c>
      <c r="DI9" s="10">
        <v>94.2</v>
      </c>
      <c r="DJ9" s="10">
        <v>-1</v>
      </c>
      <c r="DK9" s="10">
        <v>-1</v>
      </c>
      <c r="DL9" s="10">
        <v>-1</v>
      </c>
      <c r="DM9" s="10">
        <v>-1</v>
      </c>
      <c r="DN9" s="10">
        <v>0</v>
      </c>
      <c r="DO9" s="10">
        <v>3</v>
      </c>
      <c r="DP9" s="10">
        <v>-1</v>
      </c>
      <c r="DQ9" s="10">
        <v>1</v>
      </c>
      <c r="DR9" s="10">
        <f t="shared" si="20"/>
        <v>-160.6</v>
      </c>
      <c r="DS9" s="10">
        <f t="shared" si="20"/>
        <v>39</v>
      </c>
      <c r="DT9" s="10">
        <f t="shared" si="21"/>
        <v>25792.359999999997</v>
      </c>
      <c r="DU9" s="10">
        <f t="shared" si="21"/>
        <v>1521</v>
      </c>
      <c r="DV9" s="10">
        <f t="shared" si="22"/>
        <v>27313.359999999997</v>
      </c>
      <c r="DW9" s="10">
        <f t="shared" si="23"/>
        <v>165.26754067269229</v>
      </c>
      <c r="DY9" s="1">
        <v>5</v>
      </c>
      <c r="DZ9" s="8" t="s">
        <v>26</v>
      </c>
      <c r="EA9" s="1">
        <f>COUNTIF(DM$3:DM$2000,5)</f>
        <v>0</v>
      </c>
      <c r="EB9" s="9">
        <f t="shared" si="37"/>
        <v>0</v>
      </c>
      <c r="EC9" s="1">
        <v>14.574</v>
      </c>
      <c r="ED9" s="1">
        <v>20.2</v>
      </c>
      <c r="EE9" s="1">
        <v>85.5</v>
      </c>
      <c r="EF9" s="1">
        <v>-1</v>
      </c>
      <c r="EG9" s="1">
        <v>-1</v>
      </c>
      <c r="EH9" s="1">
        <v>-1</v>
      </c>
      <c r="EI9" s="1">
        <v>-1</v>
      </c>
      <c r="EJ9" s="1">
        <v>0</v>
      </c>
      <c r="EK9" s="1">
        <v>3</v>
      </c>
      <c r="EL9" s="1">
        <v>-1</v>
      </c>
      <c r="EM9" s="1">
        <v>1</v>
      </c>
      <c r="EN9" s="1">
        <f t="shared" si="24"/>
        <v>4.7999999999999989</v>
      </c>
      <c r="EO9" s="1">
        <f t="shared" si="24"/>
        <v>0</v>
      </c>
      <c r="EP9" s="1">
        <f t="shared" si="25"/>
        <v>23.039999999999988</v>
      </c>
      <c r="EQ9" s="1">
        <f t="shared" si="25"/>
        <v>0</v>
      </c>
      <c r="ER9" s="1">
        <f t="shared" si="26"/>
        <v>23.039999999999988</v>
      </c>
      <c r="ES9" s="1">
        <f t="shared" si="27"/>
        <v>4.7999999999999989</v>
      </c>
      <c r="EU9" s="1">
        <v>5</v>
      </c>
      <c r="EV9" s="8" t="s">
        <v>26</v>
      </c>
      <c r="EW9" s="1">
        <f>COUNTIF(EI$3:EI$2000,5)</f>
        <v>0</v>
      </c>
      <c r="EX9" s="9">
        <f t="shared" si="38"/>
        <v>0</v>
      </c>
      <c r="FJ9" s="10">
        <f t="shared" si="28"/>
        <v>0</v>
      </c>
      <c r="FK9" s="10">
        <f t="shared" si="28"/>
        <v>0</v>
      </c>
      <c r="FL9" s="10">
        <f t="shared" si="29"/>
        <v>0</v>
      </c>
      <c r="FM9" s="10">
        <f t="shared" si="29"/>
        <v>0</v>
      </c>
      <c r="FN9" s="10">
        <f t="shared" si="30"/>
        <v>0</v>
      </c>
      <c r="FO9" s="10">
        <f t="shared" si="31"/>
        <v>0</v>
      </c>
      <c r="FQ9" s="1">
        <v>5</v>
      </c>
      <c r="FR9" s="8" t="s">
        <v>26</v>
      </c>
      <c r="FS9" s="1">
        <f>(COUNTIFS(FO4:FO5000,"&gt;=185.0",FO4:FO5000,"&lt;=231.29"))</f>
        <v>0</v>
      </c>
      <c r="FT9" s="9">
        <f t="shared" si="39"/>
        <v>0</v>
      </c>
    </row>
    <row r="10" spans="1:176" x14ac:dyDescent="0.35">
      <c r="A10">
        <v>19.654</v>
      </c>
      <c r="B10">
        <v>153.19999999999999</v>
      </c>
      <c r="C10">
        <v>68.099999999999994</v>
      </c>
      <c r="D10">
        <v>-1</v>
      </c>
      <c r="E10">
        <v>-1</v>
      </c>
      <c r="F10">
        <v>-1</v>
      </c>
      <c r="G10">
        <v>-1</v>
      </c>
      <c r="H10">
        <v>0</v>
      </c>
      <c r="I10">
        <v>3</v>
      </c>
      <c r="J10">
        <v>-1</v>
      </c>
      <c r="K10">
        <v>1</v>
      </c>
      <c r="L10" s="26">
        <f t="shared" si="0"/>
        <v>0</v>
      </c>
      <c r="M10" s="26">
        <f t="shared" si="0"/>
        <v>31.399999999999991</v>
      </c>
      <c r="N10" s="26">
        <f t="shared" si="1"/>
        <v>0</v>
      </c>
      <c r="O10" s="26">
        <f t="shared" si="1"/>
        <v>985.95999999999947</v>
      </c>
      <c r="P10" s="26">
        <f t="shared" si="2"/>
        <v>985.95999999999947</v>
      </c>
      <c r="Q10" s="26">
        <f t="shared" si="3"/>
        <v>31.399999999999991</v>
      </c>
      <c r="S10" s="1">
        <v>6</v>
      </c>
      <c r="T10" s="8" t="s">
        <v>27</v>
      </c>
      <c r="U10" s="1">
        <f>COUNTIF(G$3:G$2000,6)</f>
        <v>0</v>
      </c>
      <c r="V10" s="9">
        <f t="shared" si="32"/>
        <v>0</v>
      </c>
      <c r="W10">
        <v>19.158999999999999</v>
      </c>
      <c r="X10">
        <v>43</v>
      </c>
      <c r="Y10">
        <v>63.9</v>
      </c>
      <c r="Z10">
        <v>-1</v>
      </c>
      <c r="AA10">
        <v>-1</v>
      </c>
      <c r="AB10">
        <v>-1</v>
      </c>
      <c r="AC10">
        <v>-1</v>
      </c>
      <c r="AD10">
        <v>0</v>
      </c>
      <c r="AE10">
        <v>3</v>
      </c>
      <c r="AF10">
        <v>-1</v>
      </c>
      <c r="AG10">
        <v>1</v>
      </c>
      <c r="AH10" s="10">
        <f t="shared" si="4"/>
        <v>-130.6</v>
      </c>
      <c r="AI10" s="10">
        <f t="shared" si="4"/>
        <v>21.6</v>
      </c>
      <c r="AJ10" s="10">
        <f t="shared" si="5"/>
        <v>17056.359999999997</v>
      </c>
      <c r="AK10" s="10">
        <f t="shared" si="5"/>
        <v>466.56000000000006</v>
      </c>
      <c r="AL10" s="10">
        <f t="shared" si="6"/>
        <v>17522.919999999998</v>
      </c>
      <c r="AM10" s="10">
        <f t="shared" si="7"/>
        <v>132.37416666404363</v>
      </c>
      <c r="AO10" s="1">
        <v>6</v>
      </c>
      <c r="AP10" s="8" t="s">
        <v>27</v>
      </c>
      <c r="AQ10" s="1">
        <f>COUNTIF(AC$3:AC$2000,6)</f>
        <v>0</v>
      </c>
      <c r="AR10" s="9">
        <f t="shared" si="33"/>
        <v>0</v>
      </c>
      <c r="AS10">
        <v>26.600999999999999</v>
      </c>
      <c r="AT10">
        <v>20.2</v>
      </c>
      <c r="AU10">
        <v>76.8</v>
      </c>
      <c r="AV10">
        <v>24.5</v>
      </c>
      <c r="AW10">
        <v>81.3</v>
      </c>
      <c r="AX10">
        <v>6.2</v>
      </c>
      <c r="AY10">
        <v>1</v>
      </c>
      <c r="AZ10">
        <v>1</v>
      </c>
      <c r="BA10">
        <v>3</v>
      </c>
      <c r="BB10">
        <v>1</v>
      </c>
      <c r="BC10">
        <v>1</v>
      </c>
      <c r="BD10" s="1">
        <f t="shared" si="8"/>
        <v>-4.3000000000000007</v>
      </c>
      <c r="BE10" s="1">
        <f t="shared" si="8"/>
        <v>-4.5</v>
      </c>
      <c r="BF10" s="1">
        <f t="shared" si="9"/>
        <v>18.490000000000006</v>
      </c>
      <c r="BG10" s="1">
        <f t="shared" si="9"/>
        <v>20.25</v>
      </c>
      <c r="BH10" s="1">
        <f t="shared" si="10"/>
        <v>38.740000000000009</v>
      </c>
      <c r="BI10" s="1">
        <f t="shared" si="11"/>
        <v>6.2241465278381751</v>
      </c>
      <c r="BK10" s="1">
        <v>6</v>
      </c>
      <c r="BL10" s="8" t="s">
        <v>27</v>
      </c>
      <c r="BM10" s="1">
        <f>COUNTIF(AY$3:AY$2000,6)</f>
        <v>0</v>
      </c>
      <c r="BN10" s="9">
        <f t="shared" si="34"/>
        <v>0</v>
      </c>
      <c r="BO10">
        <v>16.547000000000001</v>
      </c>
      <c r="BP10">
        <v>33.700000000000003</v>
      </c>
      <c r="BQ10">
        <v>72.599999999999994</v>
      </c>
      <c r="BR10">
        <v>20.2</v>
      </c>
      <c r="BS10">
        <v>98.4</v>
      </c>
      <c r="BT10">
        <v>29.2</v>
      </c>
      <c r="BU10">
        <v>1</v>
      </c>
      <c r="BV10">
        <v>1</v>
      </c>
      <c r="BW10">
        <v>4</v>
      </c>
      <c r="BX10">
        <v>1</v>
      </c>
      <c r="BY10">
        <v>1</v>
      </c>
      <c r="BZ10" s="10">
        <f t="shared" si="12"/>
        <v>13.500000000000004</v>
      </c>
      <c r="CA10" s="10">
        <f t="shared" si="12"/>
        <v>-25.800000000000011</v>
      </c>
      <c r="CB10" s="10">
        <f t="shared" si="13"/>
        <v>182.25000000000009</v>
      </c>
      <c r="CC10" s="10">
        <f t="shared" si="13"/>
        <v>665.64000000000055</v>
      </c>
      <c r="CD10" s="10">
        <f t="shared" si="14"/>
        <v>847.89000000000067</v>
      </c>
      <c r="CE10" s="10">
        <f t="shared" si="15"/>
        <v>29.118550788114451</v>
      </c>
      <c r="CG10" s="1">
        <v>6</v>
      </c>
      <c r="CH10" s="8" t="s">
        <v>27</v>
      </c>
      <c r="CI10" s="1">
        <f>COUNTIF(BU$3:BU$2000,6)</f>
        <v>0</v>
      </c>
      <c r="CJ10" s="9">
        <f t="shared" si="35"/>
        <v>0</v>
      </c>
      <c r="CK10">
        <v>15.038</v>
      </c>
      <c r="CL10">
        <v>18.3</v>
      </c>
      <c r="CM10">
        <v>49.4</v>
      </c>
      <c r="CN10">
        <v>29.2</v>
      </c>
      <c r="CO10">
        <v>52.1</v>
      </c>
      <c r="CP10">
        <v>11.2</v>
      </c>
      <c r="CQ10">
        <v>1</v>
      </c>
      <c r="CR10">
        <v>1</v>
      </c>
      <c r="CS10">
        <v>4</v>
      </c>
      <c r="CT10">
        <v>1</v>
      </c>
      <c r="CU10">
        <v>1</v>
      </c>
      <c r="CV10" s="1">
        <f t="shared" si="16"/>
        <v>-10.899999999999999</v>
      </c>
      <c r="CW10" s="1">
        <f t="shared" si="16"/>
        <v>-2.7000000000000028</v>
      </c>
      <c r="CX10" s="1">
        <f t="shared" si="17"/>
        <v>118.80999999999997</v>
      </c>
      <c r="CY10" s="1">
        <f t="shared" si="17"/>
        <v>7.2900000000000151</v>
      </c>
      <c r="CZ10" s="1">
        <f t="shared" si="18"/>
        <v>126.1</v>
      </c>
      <c r="DA10" s="1">
        <f t="shared" si="19"/>
        <v>11.229425630903835</v>
      </c>
      <c r="DC10" s="1">
        <v>6</v>
      </c>
      <c r="DD10" s="8" t="s">
        <v>27</v>
      </c>
      <c r="DE10" s="1">
        <f>COUNTIF(CQ$3:CQ$2000,6)</f>
        <v>0</v>
      </c>
      <c r="DF10" s="9">
        <f t="shared" si="36"/>
        <v>0</v>
      </c>
      <c r="DG10" s="10">
        <v>29.055</v>
      </c>
      <c r="DH10" s="10">
        <v>24.5</v>
      </c>
      <c r="DI10" s="10">
        <v>76.8</v>
      </c>
      <c r="DJ10" s="10">
        <v>15.4</v>
      </c>
      <c r="DK10" s="10">
        <v>94.2</v>
      </c>
      <c r="DL10" s="10">
        <v>19.600000000000001</v>
      </c>
      <c r="DM10" s="10">
        <v>1</v>
      </c>
      <c r="DN10" s="10">
        <v>1</v>
      </c>
      <c r="DO10" s="10">
        <v>4</v>
      </c>
      <c r="DP10" s="10">
        <v>1</v>
      </c>
      <c r="DQ10" s="10">
        <v>1</v>
      </c>
      <c r="DR10" s="10">
        <f t="shared" si="20"/>
        <v>9.1</v>
      </c>
      <c r="DS10" s="10">
        <f t="shared" si="20"/>
        <v>-17.400000000000006</v>
      </c>
      <c r="DT10" s="10">
        <f t="shared" si="21"/>
        <v>82.809999999999988</v>
      </c>
      <c r="DU10" s="10">
        <f t="shared" si="21"/>
        <v>302.76000000000022</v>
      </c>
      <c r="DV10" s="10">
        <f t="shared" si="22"/>
        <v>385.57000000000022</v>
      </c>
      <c r="DW10" s="10">
        <f t="shared" si="23"/>
        <v>19.635936443164614</v>
      </c>
      <c r="DY10" s="1">
        <v>6</v>
      </c>
      <c r="DZ10" s="8" t="s">
        <v>27</v>
      </c>
      <c r="EA10" s="1">
        <f>COUNTIF(DM$3:DM$2000,6)</f>
        <v>0</v>
      </c>
      <c r="EB10" s="9">
        <f t="shared" si="37"/>
        <v>0</v>
      </c>
      <c r="EC10" s="1">
        <v>15.622</v>
      </c>
      <c r="ED10" s="1">
        <v>29.2</v>
      </c>
      <c r="EE10" s="1">
        <v>63.9</v>
      </c>
      <c r="EF10" s="1">
        <v>20.2</v>
      </c>
      <c r="EG10" s="1">
        <v>85.5</v>
      </c>
      <c r="EH10" s="1">
        <v>23.4</v>
      </c>
      <c r="EI10" s="1">
        <v>1</v>
      </c>
      <c r="EJ10" s="1">
        <v>1</v>
      </c>
      <c r="EK10" s="1">
        <v>4</v>
      </c>
      <c r="EL10" s="1">
        <v>1</v>
      </c>
      <c r="EM10" s="1">
        <v>1</v>
      </c>
      <c r="EN10" s="1">
        <f t="shared" si="24"/>
        <v>9</v>
      </c>
      <c r="EO10" s="1">
        <f t="shared" si="24"/>
        <v>-21.6</v>
      </c>
      <c r="EP10" s="1">
        <f t="shared" si="25"/>
        <v>81</v>
      </c>
      <c r="EQ10" s="1">
        <f t="shared" si="25"/>
        <v>466.56000000000006</v>
      </c>
      <c r="ER10" s="1">
        <f t="shared" si="26"/>
        <v>547.56000000000006</v>
      </c>
      <c r="ES10" s="1">
        <f t="shared" si="27"/>
        <v>23.400000000000002</v>
      </c>
      <c r="EU10" s="1">
        <v>6</v>
      </c>
      <c r="EV10" s="8" t="s">
        <v>27</v>
      </c>
      <c r="EW10" s="1">
        <f>COUNTIF(EI$3:EI$2000,6)</f>
        <v>0</v>
      </c>
      <c r="EX10" s="9">
        <f t="shared" si="38"/>
        <v>0</v>
      </c>
      <c r="FJ10" s="10">
        <f t="shared" si="28"/>
        <v>0</v>
      </c>
      <c r="FK10" s="10">
        <f t="shared" si="28"/>
        <v>0</v>
      </c>
      <c r="FL10" s="10">
        <f t="shared" si="29"/>
        <v>0</v>
      </c>
      <c r="FM10" s="10">
        <f t="shared" si="29"/>
        <v>0</v>
      </c>
      <c r="FN10" s="10">
        <f t="shared" si="30"/>
        <v>0</v>
      </c>
      <c r="FO10" s="10">
        <f t="shared" si="31"/>
        <v>0</v>
      </c>
      <c r="FQ10" s="1">
        <v>6</v>
      </c>
      <c r="FR10" s="8" t="s">
        <v>27</v>
      </c>
      <c r="FS10" s="1">
        <f>(COUNTIFS(FO4:FO5000,"&gt;=231.30",FO4:FO5000,"&lt;=277.49"))</f>
        <v>0</v>
      </c>
      <c r="FT10" s="9">
        <f t="shared" si="39"/>
        <v>0</v>
      </c>
    </row>
    <row r="11" spans="1:176" x14ac:dyDescent="0.35">
      <c r="A11">
        <v>20.686</v>
      </c>
      <c r="B11">
        <v>157.9</v>
      </c>
      <c r="C11">
        <v>42.3</v>
      </c>
      <c r="D11">
        <v>153.19999999999999</v>
      </c>
      <c r="E11">
        <v>68.099999999999994</v>
      </c>
      <c r="F11">
        <v>26.3</v>
      </c>
      <c r="G11">
        <v>1</v>
      </c>
      <c r="H11">
        <v>1</v>
      </c>
      <c r="I11">
        <v>4</v>
      </c>
      <c r="J11">
        <v>1</v>
      </c>
      <c r="K11">
        <v>1</v>
      </c>
      <c r="L11" s="26">
        <f t="shared" si="0"/>
        <v>4.7000000000000171</v>
      </c>
      <c r="M11" s="26">
        <f t="shared" si="0"/>
        <v>-25.799999999999997</v>
      </c>
      <c r="N11" s="26">
        <f t="shared" si="1"/>
        <v>22.09000000000016</v>
      </c>
      <c r="O11" s="26">
        <f t="shared" si="1"/>
        <v>665.63999999999987</v>
      </c>
      <c r="P11" s="26">
        <f t="shared" si="2"/>
        <v>687.73</v>
      </c>
      <c r="Q11" s="26">
        <f t="shared" si="3"/>
        <v>26.224606765402605</v>
      </c>
      <c r="S11" s="1">
        <v>7</v>
      </c>
      <c r="T11" s="8" t="s">
        <v>28</v>
      </c>
      <c r="U11" s="1">
        <f>COUNTIF(G$3:G$2000,7)</f>
        <v>0</v>
      </c>
      <c r="V11" s="9">
        <f t="shared" si="32"/>
        <v>0</v>
      </c>
      <c r="W11">
        <v>20.151</v>
      </c>
      <c r="X11">
        <v>107.1</v>
      </c>
      <c r="Y11">
        <v>55.2</v>
      </c>
      <c r="Z11">
        <v>43</v>
      </c>
      <c r="AA11">
        <v>63.9</v>
      </c>
      <c r="AB11">
        <v>64.7</v>
      </c>
      <c r="AC11">
        <v>2</v>
      </c>
      <c r="AD11">
        <v>0</v>
      </c>
      <c r="AE11">
        <v>3</v>
      </c>
      <c r="AF11">
        <v>0</v>
      </c>
      <c r="AG11">
        <v>1</v>
      </c>
      <c r="AH11" s="10">
        <f t="shared" si="4"/>
        <v>64.099999999999994</v>
      </c>
      <c r="AI11" s="10">
        <f t="shared" si="4"/>
        <v>-8.6999999999999957</v>
      </c>
      <c r="AJ11" s="10">
        <f t="shared" si="5"/>
        <v>4108.8099999999995</v>
      </c>
      <c r="AK11" s="10">
        <f t="shared" si="5"/>
        <v>75.689999999999927</v>
      </c>
      <c r="AL11" s="10">
        <f t="shared" si="6"/>
        <v>4184.4999999999991</v>
      </c>
      <c r="AM11" s="10">
        <f t="shared" si="7"/>
        <v>64.687711352311723</v>
      </c>
      <c r="AO11" s="1">
        <v>7</v>
      </c>
      <c r="AP11" s="8" t="s">
        <v>28</v>
      </c>
      <c r="AQ11" s="1">
        <f>COUNTIF(AC$3:AC$2000,7)</f>
        <v>0</v>
      </c>
      <c r="AR11" s="9">
        <f t="shared" si="33"/>
        <v>0</v>
      </c>
      <c r="AS11">
        <v>30.297000000000001</v>
      </c>
      <c r="AT11">
        <v>15.4</v>
      </c>
      <c r="AU11">
        <v>38.1</v>
      </c>
      <c r="AV11">
        <v>-1</v>
      </c>
      <c r="AW11">
        <v>-1</v>
      </c>
      <c r="AX11">
        <v>-1</v>
      </c>
      <c r="AY11">
        <v>-1</v>
      </c>
      <c r="AZ11">
        <v>0</v>
      </c>
      <c r="BA11">
        <v>3</v>
      </c>
      <c r="BB11">
        <v>-1</v>
      </c>
      <c r="BC11">
        <v>1</v>
      </c>
      <c r="BD11" s="1">
        <f t="shared" si="8"/>
        <v>-4.7999999999999989</v>
      </c>
      <c r="BE11" s="1">
        <f t="shared" si="8"/>
        <v>-38.699999999999996</v>
      </c>
      <c r="BF11" s="1">
        <f t="shared" si="9"/>
        <v>23.039999999999988</v>
      </c>
      <c r="BG11" s="1">
        <f t="shared" si="9"/>
        <v>1497.6899999999996</v>
      </c>
      <c r="BH11" s="1">
        <f t="shared" si="10"/>
        <v>1520.7299999999996</v>
      </c>
      <c r="BI11" s="1">
        <f t="shared" si="11"/>
        <v>38.996538307906249</v>
      </c>
      <c r="BK11" s="1">
        <v>7</v>
      </c>
      <c r="BL11" s="8" t="s">
        <v>28</v>
      </c>
      <c r="BM11" s="1">
        <f>COUNTIF(AY$3:AY$2000,7)</f>
        <v>0</v>
      </c>
      <c r="BN11" s="9">
        <f t="shared" si="34"/>
        <v>0</v>
      </c>
      <c r="BO11">
        <v>20.978000000000002</v>
      </c>
      <c r="BP11">
        <v>89.1</v>
      </c>
      <c r="BQ11">
        <v>48.3</v>
      </c>
      <c r="BR11">
        <v>-1</v>
      </c>
      <c r="BS11">
        <v>-1</v>
      </c>
      <c r="BT11">
        <v>-1</v>
      </c>
      <c r="BU11">
        <v>-1</v>
      </c>
      <c r="BV11">
        <v>0</v>
      </c>
      <c r="BW11">
        <v>4</v>
      </c>
      <c r="BX11">
        <v>-1</v>
      </c>
      <c r="BY11">
        <v>1</v>
      </c>
      <c r="BZ11" s="10">
        <f t="shared" si="12"/>
        <v>55.399999999999991</v>
      </c>
      <c r="CA11" s="10">
        <f t="shared" si="12"/>
        <v>-24.299999999999997</v>
      </c>
      <c r="CB11" s="10">
        <f t="shared" si="13"/>
        <v>3069.1599999999989</v>
      </c>
      <c r="CC11" s="10">
        <f t="shared" si="13"/>
        <v>590.4899999999999</v>
      </c>
      <c r="CD11" s="10">
        <f t="shared" si="14"/>
        <v>3659.6499999999987</v>
      </c>
      <c r="CE11" s="10">
        <f t="shared" si="15"/>
        <v>60.495041119086764</v>
      </c>
      <c r="CG11" s="1">
        <v>7</v>
      </c>
      <c r="CH11" s="8" t="s">
        <v>28</v>
      </c>
      <c r="CI11" s="1">
        <f>COUNTIF(BU$3:BU$2000,7)</f>
        <v>0</v>
      </c>
      <c r="CJ11" s="9">
        <f t="shared" si="35"/>
        <v>0</v>
      </c>
      <c r="CK11">
        <v>17.606000000000002</v>
      </c>
      <c r="CL11">
        <v>20.2</v>
      </c>
      <c r="CM11">
        <v>46.5</v>
      </c>
      <c r="CN11">
        <v>-1</v>
      </c>
      <c r="CO11">
        <v>-1</v>
      </c>
      <c r="CP11">
        <v>-1</v>
      </c>
      <c r="CQ11">
        <v>-1</v>
      </c>
      <c r="CR11">
        <v>0</v>
      </c>
      <c r="CS11">
        <v>4</v>
      </c>
      <c r="CT11">
        <v>-1</v>
      </c>
      <c r="CU11">
        <v>1</v>
      </c>
      <c r="CV11" s="1">
        <f t="shared" si="16"/>
        <v>1.8999999999999986</v>
      </c>
      <c r="CW11" s="1">
        <f t="shared" si="16"/>
        <v>-2.8999999999999986</v>
      </c>
      <c r="CX11" s="1">
        <f t="shared" si="17"/>
        <v>3.6099999999999945</v>
      </c>
      <c r="CY11" s="1">
        <f t="shared" si="17"/>
        <v>8.4099999999999913</v>
      </c>
      <c r="CZ11" s="1">
        <f t="shared" si="18"/>
        <v>12.019999999999985</v>
      </c>
      <c r="DA11" s="1">
        <f t="shared" si="19"/>
        <v>3.466987164671941</v>
      </c>
      <c r="DC11" s="1">
        <v>7</v>
      </c>
      <c r="DD11" s="8" t="s">
        <v>28</v>
      </c>
      <c r="DE11" s="1">
        <f>COUNTIF(CQ$3:CQ$2000,7)</f>
        <v>0</v>
      </c>
      <c r="DF11" s="9">
        <f t="shared" si="36"/>
        <v>0</v>
      </c>
      <c r="DG11" s="10">
        <v>31.847000000000001</v>
      </c>
      <c r="DH11" s="10">
        <v>20.2</v>
      </c>
      <c r="DI11" s="10">
        <v>76.8</v>
      </c>
      <c r="DJ11" s="10">
        <v>-1</v>
      </c>
      <c r="DK11" s="10">
        <v>-1</v>
      </c>
      <c r="DL11" s="10">
        <v>-1</v>
      </c>
      <c r="DM11" s="10">
        <v>-1</v>
      </c>
      <c r="DN11" s="10">
        <v>0</v>
      </c>
      <c r="DO11" s="10">
        <v>4</v>
      </c>
      <c r="DP11" s="10">
        <v>-1</v>
      </c>
      <c r="DQ11" s="10">
        <v>1</v>
      </c>
      <c r="DR11" s="10">
        <f t="shared" si="20"/>
        <v>-4.3000000000000007</v>
      </c>
      <c r="DS11" s="10">
        <f t="shared" si="20"/>
        <v>0</v>
      </c>
      <c r="DT11" s="10">
        <f t="shared" si="21"/>
        <v>18.490000000000006</v>
      </c>
      <c r="DU11" s="10">
        <f t="shared" si="21"/>
        <v>0</v>
      </c>
      <c r="DV11" s="10">
        <f t="shared" si="22"/>
        <v>18.490000000000006</v>
      </c>
      <c r="DW11" s="10">
        <f t="shared" si="23"/>
        <v>4.3000000000000007</v>
      </c>
      <c r="DY11" s="1">
        <v>7</v>
      </c>
      <c r="DZ11" s="8" t="s">
        <v>28</v>
      </c>
      <c r="EA11" s="1">
        <f>COUNTIF(DM$3:DM$2000,7)</f>
        <v>0</v>
      </c>
      <c r="EB11" s="9">
        <f t="shared" si="37"/>
        <v>0</v>
      </c>
      <c r="EC11" s="1">
        <v>21.334</v>
      </c>
      <c r="ED11" s="1">
        <v>24.5</v>
      </c>
      <c r="EE11" s="1">
        <v>115.8</v>
      </c>
      <c r="EF11" s="1">
        <v>-1</v>
      </c>
      <c r="EG11" s="1">
        <v>-1</v>
      </c>
      <c r="EH11" s="1">
        <v>-1</v>
      </c>
      <c r="EI11" s="1">
        <v>-1</v>
      </c>
      <c r="EJ11" s="1">
        <v>0</v>
      </c>
      <c r="EK11" s="1">
        <v>4</v>
      </c>
      <c r="EL11" s="1">
        <v>-1</v>
      </c>
      <c r="EM11" s="1">
        <v>1</v>
      </c>
      <c r="EN11" s="1">
        <f t="shared" si="24"/>
        <v>-4.6999999999999993</v>
      </c>
      <c r="EO11" s="1">
        <f t="shared" si="24"/>
        <v>51.9</v>
      </c>
      <c r="EP11" s="1">
        <f t="shared" si="25"/>
        <v>22.089999999999993</v>
      </c>
      <c r="EQ11" s="1">
        <f t="shared" si="25"/>
        <v>2693.6099999999997</v>
      </c>
      <c r="ER11" s="1">
        <f t="shared" si="26"/>
        <v>2715.7</v>
      </c>
      <c r="ES11" s="1">
        <f t="shared" si="27"/>
        <v>52.112378567860439</v>
      </c>
      <c r="EU11" s="1">
        <v>7</v>
      </c>
      <c r="EV11" s="8" t="s">
        <v>28</v>
      </c>
      <c r="EW11" s="1">
        <f>COUNTIF(EI$3:EI$2000,7)</f>
        <v>0</v>
      </c>
      <c r="EX11" s="9">
        <f t="shared" si="38"/>
        <v>0</v>
      </c>
      <c r="FJ11" s="10">
        <f t="shared" si="28"/>
        <v>0</v>
      </c>
      <c r="FK11" s="10">
        <f t="shared" si="28"/>
        <v>0</v>
      </c>
      <c r="FL11" s="10">
        <f t="shared" si="29"/>
        <v>0</v>
      </c>
      <c r="FM11" s="10">
        <f t="shared" si="29"/>
        <v>0</v>
      </c>
      <c r="FN11" s="10">
        <f t="shared" si="30"/>
        <v>0</v>
      </c>
      <c r="FO11" s="10">
        <f t="shared" si="31"/>
        <v>0</v>
      </c>
      <c r="FQ11" s="1">
        <v>7</v>
      </c>
      <c r="FR11" s="8" t="s">
        <v>28</v>
      </c>
      <c r="FS11" s="1">
        <f>(COUNTIFS(FO4:FO5000,"&gt;=277.5",FO4:FO5000,"&lt;=329.59"))</f>
        <v>0</v>
      </c>
      <c r="FT11" s="9">
        <f t="shared" si="39"/>
        <v>0</v>
      </c>
    </row>
    <row r="12" spans="1:176" x14ac:dyDescent="0.35">
      <c r="A12">
        <v>23.917999999999999</v>
      </c>
      <c r="B12">
        <v>180.5</v>
      </c>
      <c r="C12">
        <v>68.099999999999994</v>
      </c>
      <c r="D12">
        <v>-1</v>
      </c>
      <c r="E12">
        <v>-1</v>
      </c>
      <c r="F12">
        <v>-1</v>
      </c>
      <c r="G12">
        <v>-1</v>
      </c>
      <c r="H12">
        <v>0</v>
      </c>
      <c r="I12">
        <v>4</v>
      </c>
      <c r="J12">
        <v>-1</v>
      </c>
      <c r="K12">
        <v>1</v>
      </c>
      <c r="L12" s="26">
        <f t="shared" si="0"/>
        <v>22.599999999999994</v>
      </c>
      <c r="M12" s="26">
        <f t="shared" si="0"/>
        <v>25.799999999999997</v>
      </c>
      <c r="N12" s="26">
        <f t="shared" si="1"/>
        <v>510.75999999999976</v>
      </c>
      <c r="O12" s="26">
        <f t="shared" si="1"/>
        <v>665.63999999999987</v>
      </c>
      <c r="P12" s="26">
        <f t="shared" si="2"/>
        <v>1176.3999999999996</v>
      </c>
      <c r="Q12" s="26">
        <f t="shared" si="3"/>
        <v>34.29868802155557</v>
      </c>
      <c r="S12" s="1">
        <v>10</v>
      </c>
      <c r="U12" s="1">
        <f>COUNTIF(G$3:G$2000,-1)</f>
        <v>40</v>
      </c>
      <c r="V12" s="1">
        <f t="shared" ref="V12" si="40">U12/$T$20</f>
        <v>0.81632653061224492</v>
      </c>
      <c r="W12">
        <v>20.631</v>
      </c>
      <c r="X12">
        <v>105.2</v>
      </c>
      <c r="Y12">
        <v>59.7</v>
      </c>
      <c r="Z12">
        <v>107.1</v>
      </c>
      <c r="AA12">
        <v>55.2</v>
      </c>
      <c r="AB12">
        <v>4.8</v>
      </c>
      <c r="AC12">
        <v>1</v>
      </c>
      <c r="AD12">
        <v>1</v>
      </c>
      <c r="AE12">
        <v>4</v>
      </c>
      <c r="AF12">
        <v>1</v>
      </c>
      <c r="AG12">
        <v>1</v>
      </c>
      <c r="AH12" s="10">
        <f t="shared" si="4"/>
        <v>-1.8999999999999915</v>
      </c>
      <c r="AI12" s="10">
        <f t="shared" si="4"/>
        <v>4.5</v>
      </c>
      <c r="AJ12" s="10">
        <f t="shared" si="5"/>
        <v>3.6099999999999675</v>
      </c>
      <c r="AK12" s="10">
        <f t="shared" si="5"/>
        <v>20.25</v>
      </c>
      <c r="AL12" s="10">
        <f t="shared" si="6"/>
        <v>23.859999999999967</v>
      </c>
      <c r="AM12" s="10">
        <f t="shared" si="7"/>
        <v>4.8846698967279218</v>
      </c>
      <c r="AO12" s="1">
        <v>10</v>
      </c>
      <c r="AQ12" s="1">
        <f>COUNTIF(AC$3:AC$2000,-1)</f>
        <v>39</v>
      </c>
      <c r="AR12" s="1">
        <f t="shared" ref="AR12" si="41">AQ12/$T$20</f>
        <v>0.79591836734693877</v>
      </c>
      <c r="AS12">
        <v>31.337</v>
      </c>
      <c r="AT12">
        <v>29.2</v>
      </c>
      <c r="AU12">
        <v>55.2</v>
      </c>
      <c r="AV12">
        <v>15.4</v>
      </c>
      <c r="AW12">
        <v>38.1</v>
      </c>
      <c r="AX12">
        <v>22</v>
      </c>
      <c r="AY12">
        <v>1</v>
      </c>
      <c r="AZ12">
        <v>1</v>
      </c>
      <c r="BA12">
        <v>4</v>
      </c>
      <c r="BB12">
        <v>1</v>
      </c>
      <c r="BC12">
        <v>1</v>
      </c>
      <c r="BD12" s="1">
        <f t="shared" si="8"/>
        <v>13.799999999999999</v>
      </c>
      <c r="BE12" s="1">
        <f t="shared" si="8"/>
        <v>17.100000000000001</v>
      </c>
      <c r="BF12" s="1">
        <f t="shared" si="9"/>
        <v>190.43999999999997</v>
      </c>
      <c r="BG12" s="1">
        <f t="shared" si="9"/>
        <v>292.41000000000003</v>
      </c>
      <c r="BH12" s="1">
        <f t="shared" si="10"/>
        <v>482.85</v>
      </c>
      <c r="BI12" s="1">
        <f t="shared" si="11"/>
        <v>21.973848092675986</v>
      </c>
      <c r="BK12" s="1">
        <v>10</v>
      </c>
      <c r="BM12" s="1">
        <f>COUNTIF(AY$3:AY$2000,-1)</f>
        <v>39</v>
      </c>
      <c r="BN12" s="1">
        <f t="shared" ref="BN12" si="42">BM12/$T$20</f>
        <v>0.79591836734693877</v>
      </c>
      <c r="BO12">
        <v>21.873999999999999</v>
      </c>
      <c r="BP12">
        <v>97.9</v>
      </c>
      <c r="BQ12">
        <v>51</v>
      </c>
      <c r="BR12">
        <v>89.1</v>
      </c>
      <c r="BS12">
        <v>48.3</v>
      </c>
      <c r="BT12">
        <v>9.1999999999999993</v>
      </c>
      <c r="BU12">
        <v>1</v>
      </c>
      <c r="BV12">
        <v>1</v>
      </c>
      <c r="BW12">
        <v>5</v>
      </c>
      <c r="BX12">
        <v>1</v>
      </c>
      <c r="BY12">
        <v>1</v>
      </c>
      <c r="BZ12" s="10">
        <f t="shared" si="12"/>
        <v>8.8000000000000114</v>
      </c>
      <c r="CA12" s="10">
        <f t="shared" si="12"/>
        <v>2.7000000000000028</v>
      </c>
      <c r="CB12" s="10">
        <f t="shared" si="13"/>
        <v>77.440000000000197</v>
      </c>
      <c r="CC12" s="10">
        <f t="shared" si="13"/>
        <v>7.2900000000000151</v>
      </c>
      <c r="CD12" s="10">
        <f t="shared" si="14"/>
        <v>84.730000000000217</v>
      </c>
      <c r="CE12" s="10">
        <f t="shared" si="15"/>
        <v>9.2048900047746471</v>
      </c>
      <c r="CG12" s="1">
        <v>10</v>
      </c>
      <c r="CI12" s="1">
        <f>COUNTIF(BU$3:BU$2000,-1)</f>
        <v>40</v>
      </c>
      <c r="CJ12" s="1">
        <f t="shared" ref="CJ12" si="43">CI12/$T$20</f>
        <v>0.81632653061224492</v>
      </c>
      <c r="CK12">
        <v>18.206</v>
      </c>
      <c r="CL12">
        <v>15.4</v>
      </c>
      <c r="CM12">
        <v>47.4</v>
      </c>
      <c r="CN12">
        <v>20.2</v>
      </c>
      <c r="CO12">
        <v>46.5</v>
      </c>
      <c r="CP12">
        <v>4.8</v>
      </c>
      <c r="CQ12">
        <v>1</v>
      </c>
      <c r="CR12">
        <v>1</v>
      </c>
      <c r="CS12">
        <v>5</v>
      </c>
      <c r="CT12">
        <v>1</v>
      </c>
      <c r="CU12">
        <v>1</v>
      </c>
      <c r="CV12" s="1">
        <f t="shared" si="16"/>
        <v>-4.7999999999999989</v>
      </c>
      <c r="CW12" s="1">
        <f t="shared" si="16"/>
        <v>0.89999999999999858</v>
      </c>
      <c r="CX12" s="1">
        <f t="shared" si="17"/>
        <v>23.039999999999988</v>
      </c>
      <c r="CY12" s="1">
        <f t="shared" si="17"/>
        <v>0.80999999999999739</v>
      </c>
      <c r="CZ12" s="1">
        <f t="shared" si="18"/>
        <v>23.849999999999987</v>
      </c>
      <c r="DA12" s="1">
        <f t="shared" si="19"/>
        <v>4.8836461788299106</v>
      </c>
      <c r="DC12" s="1">
        <v>10</v>
      </c>
      <c r="DE12" s="1">
        <f>COUNTIF(CQ$3:CQ$2000,-1)</f>
        <v>40</v>
      </c>
      <c r="DF12" s="1">
        <f t="shared" ref="DF12" si="44">DE12/$T$20</f>
        <v>0.81632653061224492</v>
      </c>
      <c r="DG12" s="10">
        <v>32.534999999999997</v>
      </c>
      <c r="DH12" s="10">
        <v>24.5</v>
      </c>
      <c r="DI12" s="10">
        <v>61</v>
      </c>
      <c r="DJ12" s="10">
        <v>20.2</v>
      </c>
      <c r="DK12" s="10">
        <v>76.8</v>
      </c>
      <c r="DL12" s="10">
        <v>16.399999999999999</v>
      </c>
      <c r="DM12" s="10">
        <v>1</v>
      </c>
      <c r="DN12" s="10">
        <v>1</v>
      </c>
      <c r="DO12" s="10">
        <v>5</v>
      </c>
      <c r="DP12" s="10">
        <v>1</v>
      </c>
      <c r="DQ12" s="10">
        <v>1</v>
      </c>
      <c r="DR12" s="10">
        <f t="shared" si="20"/>
        <v>4.3000000000000007</v>
      </c>
      <c r="DS12" s="10">
        <f t="shared" si="20"/>
        <v>-15.799999999999997</v>
      </c>
      <c r="DT12" s="10">
        <f t="shared" si="21"/>
        <v>18.490000000000006</v>
      </c>
      <c r="DU12" s="10">
        <f t="shared" si="21"/>
        <v>249.6399999999999</v>
      </c>
      <c r="DV12" s="10">
        <f t="shared" si="22"/>
        <v>268.12999999999988</v>
      </c>
      <c r="DW12" s="10">
        <f t="shared" si="23"/>
        <v>16.374675569305179</v>
      </c>
      <c r="DY12" s="1">
        <v>10</v>
      </c>
      <c r="EA12" s="1">
        <f>COUNTIF(DM$3:DM$2000,-1)</f>
        <v>40</v>
      </c>
      <c r="EB12" s="1">
        <f t="shared" ref="EB12" si="45">EA12/$T$20</f>
        <v>0.81632653061224492</v>
      </c>
      <c r="EC12" s="1">
        <v>22.158000000000001</v>
      </c>
      <c r="ED12" s="1">
        <v>38.200000000000003</v>
      </c>
      <c r="EE12" s="1">
        <v>94.2</v>
      </c>
      <c r="EF12" s="1">
        <v>24.5</v>
      </c>
      <c r="EG12" s="1">
        <v>115.8</v>
      </c>
      <c r="EH12" s="1">
        <v>25.6</v>
      </c>
      <c r="EI12" s="1">
        <v>1</v>
      </c>
      <c r="EJ12" s="1">
        <v>1</v>
      </c>
      <c r="EK12" s="1">
        <v>5</v>
      </c>
      <c r="EL12" s="1">
        <v>1</v>
      </c>
      <c r="EM12" s="1">
        <v>1</v>
      </c>
      <c r="EN12" s="1">
        <f t="shared" si="24"/>
        <v>13.700000000000003</v>
      </c>
      <c r="EO12" s="1">
        <f t="shared" si="24"/>
        <v>-21.599999999999994</v>
      </c>
      <c r="EP12" s="1">
        <f t="shared" si="25"/>
        <v>187.69000000000008</v>
      </c>
      <c r="EQ12" s="1">
        <f t="shared" si="25"/>
        <v>466.55999999999977</v>
      </c>
      <c r="ER12" s="1">
        <f t="shared" si="26"/>
        <v>654.24999999999989</v>
      </c>
      <c r="ES12" s="1">
        <f t="shared" si="27"/>
        <v>25.578311124857322</v>
      </c>
      <c r="EU12" s="1">
        <v>10</v>
      </c>
      <c r="EW12" s="1">
        <f>COUNTIF(EI$3:EI$2000,-1)</f>
        <v>40</v>
      </c>
      <c r="EX12" s="1">
        <f t="shared" ref="EX12" si="46">EW12/$T$20</f>
        <v>0.81632653061224492</v>
      </c>
      <c r="FJ12" s="10">
        <f t="shared" si="28"/>
        <v>0</v>
      </c>
      <c r="FK12" s="10">
        <f t="shared" si="28"/>
        <v>0</v>
      </c>
      <c r="FL12" s="10">
        <f t="shared" si="29"/>
        <v>0</v>
      </c>
      <c r="FM12" s="10">
        <f t="shared" si="29"/>
        <v>0</v>
      </c>
      <c r="FN12" s="10">
        <f t="shared" si="30"/>
        <v>0</v>
      </c>
      <c r="FO12" s="10">
        <f t="shared" si="31"/>
        <v>0</v>
      </c>
    </row>
    <row r="13" spans="1:176" x14ac:dyDescent="0.35">
      <c r="A13">
        <v>24.622</v>
      </c>
      <c r="B13">
        <v>185.3</v>
      </c>
      <c r="C13">
        <v>43.2</v>
      </c>
      <c r="D13">
        <v>180.5</v>
      </c>
      <c r="E13">
        <v>68.099999999999994</v>
      </c>
      <c r="F13">
        <v>25.4</v>
      </c>
      <c r="G13">
        <v>1</v>
      </c>
      <c r="H13">
        <v>1</v>
      </c>
      <c r="I13">
        <v>5</v>
      </c>
      <c r="J13">
        <v>1</v>
      </c>
      <c r="K13">
        <v>1</v>
      </c>
      <c r="L13" s="26">
        <f t="shared" si="0"/>
        <v>4.8000000000000114</v>
      </c>
      <c r="M13" s="26">
        <f t="shared" si="0"/>
        <v>-24.899999999999991</v>
      </c>
      <c r="N13" s="26">
        <f t="shared" si="1"/>
        <v>23.040000000000109</v>
      </c>
      <c r="O13" s="26">
        <f t="shared" si="1"/>
        <v>620.00999999999954</v>
      </c>
      <c r="P13" s="26">
        <f t="shared" si="2"/>
        <v>643.04999999999961</v>
      </c>
      <c r="Q13" s="26">
        <f t="shared" si="3"/>
        <v>25.358430550804986</v>
      </c>
      <c r="S13" s="1" t="s">
        <v>53</v>
      </c>
      <c r="U13" s="1">
        <f>SUM(U5:U11)</f>
        <v>49</v>
      </c>
      <c r="V13" s="1">
        <f>SUM(V5:V11)</f>
        <v>1</v>
      </c>
      <c r="W13">
        <v>23.231000000000002</v>
      </c>
      <c r="X13">
        <v>65.8</v>
      </c>
      <c r="Y13">
        <v>59.7</v>
      </c>
      <c r="Z13">
        <v>-1</v>
      </c>
      <c r="AA13">
        <v>-1</v>
      </c>
      <c r="AB13">
        <v>-1</v>
      </c>
      <c r="AC13">
        <v>-1</v>
      </c>
      <c r="AD13">
        <v>0</v>
      </c>
      <c r="AE13">
        <v>4</v>
      </c>
      <c r="AF13">
        <v>-1</v>
      </c>
      <c r="AG13">
        <v>1</v>
      </c>
      <c r="AH13" s="10">
        <f t="shared" si="4"/>
        <v>-39.400000000000006</v>
      </c>
      <c r="AI13" s="10">
        <f t="shared" si="4"/>
        <v>0</v>
      </c>
      <c r="AJ13" s="10">
        <f t="shared" si="5"/>
        <v>1552.3600000000004</v>
      </c>
      <c r="AK13" s="10">
        <f t="shared" si="5"/>
        <v>0</v>
      </c>
      <c r="AL13" s="10">
        <f t="shared" si="6"/>
        <v>1552.3600000000004</v>
      </c>
      <c r="AM13" s="10">
        <f t="shared" si="7"/>
        <v>39.400000000000006</v>
      </c>
      <c r="AO13" s="1" t="s">
        <v>53</v>
      </c>
      <c r="AQ13" s="1">
        <f>SUM(AQ5:AQ11)</f>
        <v>46</v>
      </c>
      <c r="AR13" s="1">
        <f>SUM(AR5:AR11)</f>
        <v>0.95833333333333326</v>
      </c>
      <c r="AS13">
        <v>36.697000000000003</v>
      </c>
      <c r="AT13">
        <v>75.099999999999994</v>
      </c>
      <c r="AU13">
        <v>72.599999999999994</v>
      </c>
      <c r="AV13">
        <v>-1</v>
      </c>
      <c r="AW13">
        <v>-1</v>
      </c>
      <c r="AX13">
        <v>-1</v>
      </c>
      <c r="AY13">
        <v>-1</v>
      </c>
      <c r="AZ13">
        <v>0</v>
      </c>
      <c r="BA13">
        <v>4</v>
      </c>
      <c r="BB13">
        <v>-1</v>
      </c>
      <c r="BC13">
        <v>1</v>
      </c>
      <c r="BD13" s="1">
        <f t="shared" si="8"/>
        <v>45.899999999999991</v>
      </c>
      <c r="BE13" s="1">
        <f t="shared" si="8"/>
        <v>17.399999999999991</v>
      </c>
      <c r="BF13" s="1">
        <f t="shared" si="9"/>
        <v>2106.809999999999</v>
      </c>
      <c r="BG13" s="1">
        <f t="shared" si="9"/>
        <v>302.75999999999971</v>
      </c>
      <c r="BH13" s="1">
        <f t="shared" si="10"/>
        <v>2409.5699999999988</v>
      </c>
      <c r="BI13" s="1">
        <f t="shared" si="11"/>
        <v>49.087371084628259</v>
      </c>
      <c r="BK13" s="1" t="s">
        <v>53</v>
      </c>
      <c r="BM13" s="1">
        <f>SUM(BM5:BM11)</f>
        <v>46</v>
      </c>
      <c r="BN13" s="1">
        <f>SUM(BN5:BN11)</f>
        <v>0.99999999999999989</v>
      </c>
      <c r="BO13">
        <v>25.617999999999999</v>
      </c>
      <c r="BP13">
        <v>24.5</v>
      </c>
      <c r="BQ13">
        <v>68.099999999999994</v>
      </c>
      <c r="BR13">
        <v>-1</v>
      </c>
      <c r="BS13">
        <v>-1</v>
      </c>
      <c r="BT13">
        <v>-1</v>
      </c>
      <c r="BU13">
        <v>-1</v>
      </c>
      <c r="BV13">
        <v>0</v>
      </c>
      <c r="BW13">
        <v>5</v>
      </c>
      <c r="BX13">
        <v>-1</v>
      </c>
      <c r="BY13">
        <v>1</v>
      </c>
      <c r="BZ13" s="10">
        <f t="shared" si="12"/>
        <v>-73.400000000000006</v>
      </c>
      <c r="CA13" s="10">
        <f t="shared" si="12"/>
        <v>17.099999999999994</v>
      </c>
      <c r="CB13" s="10">
        <f t="shared" si="13"/>
        <v>5387.56</v>
      </c>
      <c r="CC13" s="10">
        <f t="shared" si="13"/>
        <v>292.4099999999998</v>
      </c>
      <c r="CD13" s="10">
        <f t="shared" si="14"/>
        <v>5679.97</v>
      </c>
      <c r="CE13" s="10">
        <f t="shared" si="15"/>
        <v>75.365575696069627</v>
      </c>
      <c r="CG13" s="1" t="s">
        <v>53</v>
      </c>
      <c r="CI13" s="1">
        <f>SUM(CI5:CI11)</f>
        <v>44</v>
      </c>
      <c r="CJ13" s="1">
        <f>SUM(CJ5:CJ11)</f>
        <v>1</v>
      </c>
      <c r="CK13">
        <v>21.11</v>
      </c>
      <c r="CL13">
        <v>24.5</v>
      </c>
      <c r="CM13">
        <v>81.3</v>
      </c>
      <c r="CN13">
        <v>-1</v>
      </c>
      <c r="CO13">
        <v>-1</v>
      </c>
      <c r="CP13">
        <v>-1</v>
      </c>
      <c r="CQ13">
        <v>-1</v>
      </c>
      <c r="CR13">
        <v>0</v>
      </c>
      <c r="CS13">
        <v>5</v>
      </c>
      <c r="CT13">
        <v>-1</v>
      </c>
      <c r="CU13">
        <v>1</v>
      </c>
      <c r="CV13" s="1">
        <f t="shared" si="16"/>
        <v>9.1</v>
      </c>
      <c r="CW13" s="1">
        <f t="shared" si="16"/>
        <v>33.9</v>
      </c>
      <c r="CX13" s="1">
        <f t="shared" si="17"/>
        <v>82.809999999999988</v>
      </c>
      <c r="CY13" s="1">
        <f t="shared" si="17"/>
        <v>1149.2099999999998</v>
      </c>
      <c r="CZ13" s="1">
        <f t="shared" si="18"/>
        <v>1232.0199999999998</v>
      </c>
      <c r="DA13" s="1">
        <f t="shared" si="19"/>
        <v>35.100142449853386</v>
      </c>
      <c r="DC13" s="1" t="s">
        <v>53</v>
      </c>
      <c r="DE13" s="1">
        <f>SUM(DE5:DE11)</f>
        <v>40</v>
      </c>
      <c r="DF13" s="1">
        <f>SUM(DF5:DF11)</f>
        <v>1</v>
      </c>
      <c r="DG13" s="10">
        <v>36.023000000000003</v>
      </c>
      <c r="DH13" s="10">
        <v>20.2</v>
      </c>
      <c r="DI13" s="10">
        <v>68.099999999999994</v>
      </c>
      <c r="DJ13" s="10">
        <v>-1</v>
      </c>
      <c r="DK13" s="10">
        <v>-1</v>
      </c>
      <c r="DL13" s="10">
        <v>-1</v>
      </c>
      <c r="DM13" s="10">
        <v>-1</v>
      </c>
      <c r="DN13" s="10">
        <v>0</v>
      </c>
      <c r="DO13" s="10">
        <v>5</v>
      </c>
      <c r="DP13" s="10">
        <v>-1</v>
      </c>
      <c r="DQ13" s="10">
        <v>1</v>
      </c>
      <c r="DR13" s="10">
        <f t="shared" si="20"/>
        <v>-4.3000000000000007</v>
      </c>
      <c r="DS13" s="10">
        <f t="shared" si="20"/>
        <v>7.0999999999999943</v>
      </c>
      <c r="DT13" s="10">
        <f t="shared" si="21"/>
        <v>18.490000000000006</v>
      </c>
      <c r="DU13" s="10">
        <f t="shared" si="21"/>
        <v>50.409999999999918</v>
      </c>
      <c r="DV13" s="10">
        <f t="shared" si="22"/>
        <v>68.89999999999992</v>
      </c>
      <c r="DW13" s="10">
        <f t="shared" si="23"/>
        <v>8.3006023877788486</v>
      </c>
      <c r="DY13" s="1" t="s">
        <v>53</v>
      </c>
      <c r="EA13" s="1">
        <f>SUM(EA5:EA11)</f>
        <v>40</v>
      </c>
      <c r="EB13" s="1">
        <f>SUM(EB5:EB11)</f>
        <v>1</v>
      </c>
      <c r="EC13" s="1">
        <v>27.077999999999999</v>
      </c>
      <c r="ED13" s="1">
        <v>38.200000000000003</v>
      </c>
      <c r="EE13" s="1">
        <v>63.9</v>
      </c>
      <c r="EF13" s="1">
        <v>-1</v>
      </c>
      <c r="EG13" s="1">
        <v>-1</v>
      </c>
      <c r="EH13" s="1">
        <v>-1</v>
      </c>
      <c r="EI13" s="1">
        <v>-1</v>
      </c>
      <c r="EJ13" s="1">
        <v>0</v>
      </c>
      <c r="EK13" s="1">
        <v>5</v>
      </c>
      <c r="EL13" s="1">
        <v>-1</v>
      </c>
      <c r="EM13" s="1">
        <v>1</v>
      </c>
      <c r="EN13" s="1">
        <f t="shared" si="24"/>
        <v>0</v>
      </c>
      <c r="EO13" s="1">
        <f t="shared" si="24"/>
        <v>-30.300000000000004</v>
      </c>
      <c r="EP13" s="1">
        <f t="shared" si="25"/>
        <v>0</v>
      </c>
      <c r="EQ13" s="1">
        <f t="shared" si="25"/>
        <v>918.09000000000026</v>
      </c>
      <c r="ER13" s="1">
        <f t="shared" si="26"/>
        <v>918.09000000000026</v>
      </c>
      <c r="ES13" s="1">
        <f t="shared" si="27"/>
        <v>30.300000000000004</v>
      </c>
      <c r="EU13" s="1" t="s">
        <v>53</v>
      </c>
      <c r="EW13" s="1">
        <f>SUM(EW5:EW11)</f>
        <v>42</v>
      </c>
      <c r="EX13" s="1">
        <f>SUM(EX5:EX11)</f>
        <v>1</v>
      </c>
      <c r="FJ13" s="10">
        <f t="shared" si="28"/>
        <v>0</v>
      </c>
      <c r="FK13" s="10">
        <f t="shared" si="28"/>
        <v>0</v>
      </c>
      <c r="FL13" s="10">
        <f t="shared" si="29"/>
        <v>0</v>
      </c>
      <c r="FM13" s="10">
        <f t="shared" si="29"/>
        <v>0</v>
      </c>
      <c r="FN13" s="10">
        <f t="shared" si="30"/>
        <v>0</v>
      </c>
      <c r="FO13" s="10">
        <f t="shared" si="31"/>
        <v>0</v>
      </c>
    </row>
    <row r="14" spans="1:176" ht="14.5" customHeight="1" x14ac:dyDescent="0.35">
      <c r="A14">
        <v>27.494</v>
      </c>
      <c r="B14">
        <v>148.4</v>
      </c>
      <c r="C14">
        <v>52.1</v>
      </c>
      <c r="D14">
        <v>-1</v>
      </c>
      <c r="E14">
        <v>-1</v>
      </c>
      <c r="F14">
        <v>-1</v>
      </c>
      <c r="G14">
        <v>-1</v>
      </c>
      <c r="H14">
        <v>0</v>
      </c>
      <c r="I14">
        <v>5</v>
      </c>
      <c r="J14">
        <v>-1</v>
      </c>
      <c r="K14">
        <v>1</v>
      </c>
      <c r="L14" s="26">
        <f t="shared" si="0"/>
        <v>-36.900000000000006</v>
      </c>
      <c r="M14" s="26">
        <f t="shared" si="0"/>
        <v>8.8999999999999986</v>
      </c>
      <c r="N14" s="26">
        <f t="shared" si="1"/>
        <v>1361.6100000000004</v>
      </c>
      <c r="O14" s="26">
        <f t="shared" si="1"/>
        <v>79.20999999999998</v>
      </c>
      <c r="P14" s="26">
        <f t="shared" si="2"/>
        <v>1440.8200000000004</v>
      </c>
      <c r="Q14" s="26">
        <f t="shared" si="3"/>
        <v>37.958134832997267</v>
      </c>
      <c r="W14">
        <v>24.510999999999999</v>
      </c>
      <c r="X14">
        <v>59.9</v>
      </c>
      <c r="Y14">
        <v>51</v>
      </c>
      <c r="Z14">
        <v>65.8</v>
      </c>
      <c r="AA14">
        <v>59.7</v>
      </c>
      <c r="AB14">
        <v>10.5</v>
      </c>
      <c r="AC14">
        <v>1</v>
      </c>
      <c r="AD14">
        <v>1</v>
      </c>
      <c r="AE14">
        <v>5</v>
      </c>
      <c r="AF14">
        <v>1</v>
      </c>
      <c r="AG14">
        <v>1</v>
      </c>
      <c r="AH14" s="10">
        <f t="shared" si="4"/>
        <v>-5.8999999999999986</v>
      </c>
      <c r="AI14" s="10">
        <f t="shared" si="4"/>
        <v>-8.7000000000000028</v>
      </c>
      <c r="AJ14" s="10">
        <f t="shared" si="5"/>
        <v>34.809999999999981</v>
      </c>
      <c r="AK14" s="10">
        <f t="shared" si="5"/>
        <v>75.690000000000055</v>
      </c>
      <c r="AL14" s="10">
        <f t="shared" si="6"/>
        <v>110.50000000000003</v>
      </c>
      <c r="AM14" s="10">
        <f t="shared" si="7"/>
        <v>10.511898020814321</v>
      </c>
      <c r="AS14">
        <v>37.152999999999999</v>
      </c>
      <c r="AT14">
        <v>75.099999999999994</v>
      </c>
      <c r="AU14">
        <v>72.599999999999994</v>
      </c>
      <c r="AV14">
        <v>75.099999999999994</v>
      </c>
      <c r="AW14">
        <v>72.599999999999994</v>
      </c>
      <c r="AX14">
        <v>0</v>
      </c>
      <c r="AY14">
        <v>1</v>
      </c>
      <c r="AZ14">
        <v>1</v>
      </c>
      <c r="BA14">
        <v>5</v>
      </c>
      <c r="BB14">
        <v>1</v>
      </c>
      <c r="BC14">
        <v>1</v>
      </c>
      <c r="BD14" s="1">
        <f t="shared" si="8"/>
        <v>0</v>
      </c>
      <c r="BE14" s="1">
        <f t="shared" si="8"/>
        <v>0</v>
      </c>
      <c r="BF14" s="1">
        <f t="shared" si="9"/>
        <v>0</v>
      </c>
      <c r="BG14" s="1">
        <f t="shared" si="9"/>
        <v>0</v>
      </c>
      <c r="BH14" s="1">
        <f t="shared" si="10"/>
        <v>0</v>
      </c>
      <c r="BI14" s="1">
        <f t="shared" si="11"/>
        <v>0</v>
      </c>
      <c r="BO14">
        <v>26.265999999999998</v>
      </c>
      <c r="BP14">
        <v>24.5</v>
      </c>
      <c r="BQ14">
        <v>59.7</v>
      </c>
      <c r="BR14">
        <v>24.5</v>
      </c>
      <c r="BS14">
        <v>68.099999999999994</v>
      </c>
      <c r="BT14">
        <v>8.5</v>
      </c>
      <c r="BU14">
        <v>1</v>
      </c>
      <c r="BV14">
        <v>1</v>
      </c>
      <c r="BW14">
        <v>6</v>
      </c>
      <c r="BX14">
        <v>1</v>
      </c>
      <c r="BY14">
        <v>1</v>
      </c>
      <c r="BZ14" s="10">
        <f t="shared" si="12"/>
        <v>0</v>
      </c>
      <c r="CA14" s="10">
        <f t="shared" si="12"/>
        <v>-8.3999999999999915</v>
      </c>
      <c r="CB14" s="10">
        <f t="shared" si="13"/>
        <v>0</v>
      </c>
      <c r="CC14" s="10">
        <f t="shared" si="13"/>
        <v>70.55999999999986</v>
      </c>
      <c r="CD14" s="10">
        <f t="shared" si="14"/>
        <v>70.55999999999986</v>
      </c>
      <c r="CE14" s="10">
        <f t="shared" si="15"/>
        <v>8.3999999999999915</v>
      </c>
      <c r="CK14">
        <v>21.742000000000001</v>
      </c>
      <c r="CL14">
        <v>24.5</v>
      </c>
      <c r="CM14">
        <v>68.099999999999994</v>
      </c>
      <c r="CN14">
        <v>24.5</v>
      </c>
      <c r="CO14">
        <v>81.3</v>
      </c>
      <c r="CP14">
        <v>13.1</v>
      </c>
      <c r="CQ14">
        <v>1</v>
      </c>
      <c r="CR14">
        <v>1</v>
      </c>
      <c r="CS14">
        <v>6</v>
      </c>
      <c r="CT14">
        <v>1</v>
      </c>
      <c r="CU14">
        <v>1</v>
      </c>
      <c r="CV14" s="1">
        <f t="shared" si="16"/>
        <v>0</v>
      </c>
      <c r="CW14" s="1">
        <f t="shared" si="16"/>
        <v>-13.200000000000003</v>
      </c>
      <c r="CX14" s="1">
        <f t="shared" si="17"/>
        <v>0</v>
      </c>
      <c r="CY14" s="1">
        <f t="shared" si="17"/>
        <v>174.24000000000007</v>
      </c>
      <c r="CZ14" s="1">
        <f t="shared" si="18"/>
        <v>174.24000000000007</v>
      </c>
      <c r="DA14" s="1">
        <f t="shared" si="19"/>
        <v>13.200000000000003</v>
      </c>
      <c r="DG14" s="10">
        <v>36.670999999999999</v>
      </c>
      <c r="DH14" s="10">
        <v>15.4</v>
      </c>
      <c r="DI14" s="10">
        <v>55.2</v>
      </c>
      <c r="DJ14" s="10">
        <v>20.2</v>
      </c>
      <c r="DK14" s="10">
        <v>68.099999999999994</v>
      </c>
      <c r="DL14" s="10">
        <v>13.8</v>
      </c>
      <c r="DM14" s="10">
        <v>1</v>
      </c>
      <c r="DN14" s="10">
        <v>1</v>
      </c>
      <c r="DO14" s="10">
        <v>6</v>
      </c>
      <c r="DP14" s="10">
        <v>1</v>
      </c>
      <c r="DQ14" s="10">
        <v>1</v>
      </c>
      <c r="DR14" s="10">
        <f t="shared" si="20"/>
        <v>-4.7999999999999989</v>
      </c>
      <c r="DS14" s="10">
        <f t="shared" si="20"/>
        <v>-12.899999999999991</v>
      </c>
      <c r="DT14" s="10">
        <f t="shared" si="21"/>
        <v>23.039999999999988</v>
      </c>
      <c r="DU14" s="10">
        <f t="shared" si="21"/>
        <v>166.40999999999977</v>
      </c>
      <c r="DV14" s="10">
        <f t="shared" si="22"/>
        <v>189.44999999999976</v>
      </c>
      <c r="DW14" s="10">
        <f t="shared" si="23"/>
        <v>13.764083696345345</v>
      </c>
      <c r="EC14" s="1">
        <v>27.765999999999998</v>
      </c>
      <c r="ED14" s="1">
        <v>75.099999999999994</v>
      </c>
      <c r="EE14" s="1">
        <v>29.4</v>
      </c>
      <c r="EF14" s="1">
        <v>38.200000000000003</v>
      </c>
      <c r="EG14" s="1">
        <v>63.9</v>
      </c>
      <c r="EH14" s="1">
        <v>50.5</v>
      </c>
      <c r="EI14" s="1">
        <v>2</v>
      </c>
      <c r="EJ14" s="1">
        <v>0</v>
      </c>
      <c r="EK14" s="1">
        <v>5</v>
      </c>
      <c r="EL14" s="1">
        <v>0</v>
      </c>
      <c r="EM14" s="1">
        <v>1</v>
      </c>
      <c r="EN14" s="1">
        <f t="shared" si="24"/>
        <v>36.899999999999991</v>
      </c>
      <c r="EO14" s="1">
        <f t="shared" si="24"/>
        <v>-34.5</v>
      </c>
      <c r="EP14" s="1">
        <f t="shared" si="25"/>
        <v>1361.6099999999994</v>
      </c>
      <c r="EQ14" s="1">
        <f t="shared" si="25"/>
        <v>1190.25</v>
      </c>
      <c r="ER14" s="1">
        <f t="shared" si="26"/>
        <v>2551.8599999999997</v>
      </c>
      <c r="ES14" s="1">
        <f t="shared" si="27"/>
        <v>50.515938078986515</v>
      </c>
      <c r="FJ14" s="10">
        <f t="shared" si="28"/>
        <v>0</v>
      </c>
      <c r="FK14" s="10">
        <f t="shared" si="28"/>
        <v>0</v>
      </c>
      <c r="FL14" s="10">
        <f t="shared" si="29"/>
        <v>0</v>
      </c>
      <c r="FM14" s="10">
        <f t="shared" si="29"/>
        <v>0</v>
      </c>
      <c r="FN14" s="10">
        <f t="shared" si="30"/>
        <v>0</v>
      </c>
      <c r="FO14" s="10">
        <f t="shared" si="31"/>
        <v>0</v>
      </c>
    </row>
    <row r="15" spans="1:176" ht="14.5" customHeight="1" x14ac:dyDescent="0.35">
      <c r="A15">
        <v>28.277999999999999</v>
      </c>
      <c r="B15">
        <v>154.4</v>
      </c>
      <c r="C15">
        <v>43</v>
      </c>
      <c r="D15">
        <v>148.4</v>
      </c>
      <c r="E15">
        <v>52.1</v>
      </c>
      <c r="F15">
        <v>10.9</v>
      </c>
      <c r="G15">
        <v>1</v>
      </c>
      <c r="H15">
        <v>1</v>
      </c>
      <c r="I15">
        <v>6</v>
      </c>
      <c r="J15">
        <v>1</v>
      </c>
      <c r="K15">
        <v>1</v>
      </c>
      <c r="L15" s="26">
        <f t="shared" si="0"/>
        <v>6</v>
      </c>
      <c r="M15" s="26">
        <f t="shared" si="0"/>
        <v>-9.1000000000000014</v>
      </c>
      <c r="N15" s="26">
        <f t="shared" si="1"/>
        <v>36</v>
      </c>
      <c r="O15" s="26">
        <f t="shared" si="1"/>
        <v>82.810000000000031</v>
      </c>
      <c r="P15" s="26">
        <f t="shared" si="2"/>
        <v>118.81000000000003</v>
      </c>
      <c r="Q15" s="26">
        <f t="shared" si="3"/>
        <v>10.900000000000002</v>
      </c>
      <c r="W15">
        <v>27.199000000000002</v>
      </c>
      <c r="X15">
        <v>20.2</v>
      </c>
      <c r="Y15">
        <v>22.5</v>
      </c>
      <c r="Z15">
        <v>-1</v>
      </c>
      <c r="AA15">
        <v>-1</v>
      </c>
      <c r="AB15">
        <v>-1</v>
      </c>
      <c r="AC15">
        <v>-1</v>
      </c>
      <c r="AD15">
        <v>0</v>
      </c>
      <c r="AE15">
        <v>5</v>
      </c>
      <c r="AF15">
        <v>-1</v>
      </c>
      <c r="AG15">
        <v>1</v>
      </c>
      <c r="AH15" s="10">
        <f t="shared" si="4"/>
        <v>-39.700000000000003</v>
      </c>
      <c r="AI15" s="10">
        <f t="shared" si="4"/>
        <v>-28.5</v>
      </c>
      <c r="AJ15" s="10">
        <f t="shared" si="5"/>
        <v>1576.0900000000001</v>
      </c>
      <c r="AK15" s="10">
        <f t="shared" si="5"/>
        <v>812.25</v>
      </c>
      <c r="AL15" s="10">
        <f t="shared" si="6"/>
        <v>2388.34</v>
      </c>
      <c r="AM15" s="10">
        <f t="shared" si="7"/>
        <v>48.870645586077543</v>
      </c>
      <c r="AS15">
        <v>40.289000000000001</v>
      </c>
      <c r="AT15">
        <v>29.2</v>
      </c>
      <c r="AU15">
        <v>55.2</v>
      </c>
      <c r="AV15">
        <v>-1</v>
      </c>
      <c r="AW15">
        <v>-1</v>
      </c>
      <c r="AX15">
        <v>-1</v>
      </c>
      <c r="AY15">
        <v>-1</v>
      </c>
      <c r="AZ15">
        <v>0</v>
      </c>
      <c r="BA15">
        <v>5</v>
      </c>
      <c r="BB15">
        <v>-1</v>
      </c>
      <c r="BC15">
        <v>1</v>
      </c>
      <c r="BD15" s="1">
        <f t="shared" si="8"/>
        <v>-45.899999999999991</v>
      </c>
      <c r="BE15" s="1">
        <f t="shared" si="8"/>
        <v>-17.399999999999991</v>
      </c>
      <c r="BF15" s="1">
        <f t="shared" si="9"/>
        <v>2106.809999999999</v>
      </c>
      <c r="BG15" s="1">
        <f t="shared" si="9"/>
        <v>302.75999999999971</v>
      </c>
      <c r="BH15" s="1">
        <f t="shared" si="10"/>
        <v>2409.5699999999988</v>
      </c>
      <c r="BI15" s="1">
        <f t="shared" si="11"/>
        <v>49.087371084628259</v>
      </c>
      <c r="BO15">
        <v>29.265999999999998</v>
      </c>
      <c r="BP15">
        <v>20.2</v>
      </c>
      <c r="BQ15">
        <v>68.099999999999994</v>
      </c>
      <c r="BR15">
        <v>-1</v>
      </c>
      <c r="BS15">
        <v>-1</v>
      </c>
      <c r="BT15">
        <v>-1</v>
      </c>
      <c r="BU15">
        <v>-1</v>
      </c>
      <c r="BV15">
        <v>0</v>
      </c>
      <c r="BW15">
        <v>6</v>
      </c>
      <c r="BX15">
        <v>-1</v>
      </c>
      <c r="BY15">
        <v>1</v>
      </c>
      <c r="BZ15" s="10">
        <f t="shared" si="12"/>
        <v>-4.3000000000000007</v>
      </c>
      <c r="CA15" s="10">
        <f t="shared" si="12"/>
        <v>8.3999999999999915</v>
      </c>
      <c r="CB15" s="10">
        <f t="shared" si="13"/>
        <v>18.490000000000006</v>
      </c>
      <c r="CC15" s="10">
        <f t="shared" si="13"/>
        <v>70.55999999999986</v>
      </c>
      <c r="CD15" s="10">
        <f t="shared" si="14"/>
        <v>89.049999999999869</v>
      </c>
      <c r="CE15" s="10">
        <f t="shared" si="15"/>
        <v>9.4366307546708565</v>
      </c>
      <c r="CK15">
        <v>29.646000000000001</v>
      </c>
      <c r="CL15">
        <v>20.2</v>
      </c>
      <c r="CM15">
        <v>60.8</v>
      </c>
      <c r="CN15">
        <v>-1</v>
      </c>
      <c r="CO15">
        <v>-1</v>
      </c>
      <c r="CP15">
        <v>-1</v>
      </c>
      <c r="CQ15">
        <v>-1</v>
      </c>
      <c r="CR15">
        <v>0</v>
      </c>
      <c r="CS15">
        <v>6</v>
      </c>
      <c r="CT15">
        <v>-1</v>
      </c>
      <c r="CU15">
        <v>1</v>
      </c>
      <c r="CV15" s="1">
        <f t="shared" si="16"/>
        <v>-4.3000000000000007</v>
      </c>
      <c r="CW15" s="1">
        <f t="shared" si="16"/>
        <v>-7.2999999999999972</v>
      </c>
      <c r="CX15" s="1">
        <f t="shared" si="17"/>
        <v>18.490000000000006</v>
      </c>
      <c r="CY15" s="1">
        <f t="shared" si="17"/>
        <v>53.289999999999957</v>
      </c>
      <c r="CZ15" s="1">
        <f t="shared" si="18"/>
        <v>71.779999999999959</v>
      </c>
      <c r="DA15" s="1">
        <f t="shared" si="19"/>
        <v>8.4723078319900509</v>
      </c>
      <c r="DG15" s="10">
        <v>41.767000000000003</v>
      </c>
      <c r="DH15" s="10">
        <v>20.2</v>
      </c>
      <c r="DI15" s="10">
        <v>81.3</v>
      </c>
      <c r="DJ15" s="10">
        <v>-1</v>
      </c>
      <c r="DK15" s="10">
        <v>-1</v>
      </c>
      <c r="DL15" s="10">
        <v>-1</v>
      </c>
      <c r="DM15" s="10">
        <v>-1</v>
      </c>
      <c r="DN15" s="10">
        <v>0</v>
      </c>
      <c r="DO15" s="10">
        <v>6</v>
      </c>
      <c r="DP15" s="10">
        <v>-1</v>
      </c>
      <c r="DQ15" s="10">
        <v>1</v>
      </c>
      <c r="DR15" s="10">
        <f t="shared" si="20"/>
        <v>4.7999999999999989</v>
      </c>
      <c r="DS15" s="10">
        <f t="shared" si="20"/>
        <v>26.099999999999994</v>
      </c>
      <c r="DT15" s="10">
        <f t="shared" si="21"/>
        <v>23.039999999999988</v>
      </c>
      <c r="DU15" s="10">
        <f t="shared" si="21"/>
        <v>681.2099999999997</v>
      </c>
      <c r="DV15" s="10">
        <f t="shared" si="22"/>
        <v>704.24999999999966</v>
      </c>
      <c r="DW15" s="10">
        <f t="shared" si="23"/>
        <v>26.537709019431194</v>
      </c>
      <c r="EC15" s="1">
        <v>28.43</v>
      </c>
      <c r="ED15" s="1">
        <v>33.700000000000003</v>
      </c>
      <c r="EE15" s="1">
        <v>38.1</v>
      </c>
      <c r="EF15" s="1">
        <v>75.099999999999994</v>
      </c>
      <c r="EG15" s="1">
        <v>29.4</v>
      </c>
      <c r="EH15" s="1">
        <v>42.2</v>
      </c>
      <c r="EI15" s="1">
        <v>1</v>
      </c>
      <c r="EJ15" s="1">
        <v>1</v>
      </c>
      <c r="EK15" s="1">
        <v>6</v>
      </c>
      <c r="EL15" s="1">
        <v>1</v>
      </c>
      <c r="EM15" s="1">
        <v>1</v>
      </c>
      <c r="EN15" s="1">
        <f t="shared" si="24"/>
        <v>-41.399999999999991</v>
      </c>
      <c r="EO15" s="1">
        <f t="shared" si="24"/>
        <v>8.7000000000000028</v>
      </c>
      <c r="EP15" s="1">
        <f t="shared" si="25"/>
        <v>1713.9599999999994</v>
      </c>
      <c r="EQ15" s="1">
        <f t="shared" si="25"/>
        <v>75.690000000000055</v>
      </c>
      <c r="ER15" s="1">
        <f t="shared" si="26"/>
        <v>1789.6499999999994</v>
      </c>
      <c r="ES15" s="1">
        <f t="shared" si="27"/>
        <v>42.304255105130963</v>
      </c>
      <c r="FJ15" s="10">
        <f t="shared" si="28"/>
        <v>0</v>
      </c>
      <c r="FK15" s="10">
        <f t="shared" si="28"/>
        <v>0</v>
      </c>
      <c r="FL15" s="10">
        <f t="shared" si="29"/>
        <v>0</v>
      </c>
      <c r="FM15" s="10">
        <f t="shared" si="29"/>
        <v>0</v>
      </c>
      <c r="FN15" s="10">
        <f t="shared" si="30"/>
        <v>0</v>
      </c>
      <c r="FO15" s="10">
        <f t="shared" si="31"/>
        <v>0</v>
      </c>
    </row>
    <row r="16" spans="1:176" ht="14.5" customHeight="1" x14ac:dyDescent="0.35">
      <c r="A16">
        <v>33.637999999999998</v>
      </c>
      <c r="B16">
        <v>93.3</v>
      </c>
      <c r="C16">
        <v>85.5</v>
      </c>
      <c r="D16">
        <v>-1</v>
      </c>
      <c r="E16">
        <v>-1</v>
      </c>
      <c r="F16">
        <v>-1</v>
      </c>
      <c r="G16">
        <v>-1</v>
      </c>
      <c r="H16">
        <v>0</v>
      </c>
      <c r="I16">
        <v>6</v>
      </c>
      <c r="J16">
        <v>-1</v>
      </c>
      <c r="K16">
        <v>1</v>
      </c>
      <c r="L16" s="26">
        <f t="shared" si="0"/>
        <v>-61.100000000000009</v>
      </c>
      <c r="M16" s="26">
        <f t="shared" si="0"/>
        <v>42.5</v>
      </c>
      <c r="N16" s="26">
        <f t="shared" si="1"/>
        <v>3733.2100000000009</v>
      </c>
      <c r="O16" s="26">
        <f t="shared" si="1"/>
        <v>1806.25</v>
      </c>
      <c r="P16" s="26">
        <f t="shared" si="2"/>
        <v>5539.4600000000009</v>
      </c>
      <c r="Q16" s="26">
        <f t="shared" si="3"/>
        <v>74.427548663112645</v>
      </c>
      <c r="W16">
        <v>27.798999999999999</v>
      </c>
      <c r="X16">
        <v>33.700000000000003</v>
      </c>
      <c r="Y16">
        <v>63.9</v>
      </c>
      <c r="Z16">
        <v>20.2</v>
      </c>
      <c r="AA16">
        <v>22.5</v>
      </c>
      <c r="AB16">
        <v>43.6</v>
      </c>
      <c r="AC16">
        <v>1</v>
      </c>
      <c r="AD16">
        <v>1</v>
      </c>
      <c r="AE16">
        <v>6</v>
      </c>
      <c r="AF16">
        <v>1</v>
      </c>
      <c r="AG16">
        <v>1</v>
      </c>
      <c r="AH16" s="10">
        <f t="shared" si="4"/>
        <v>13.500000000000004</v>
      </c>
      <c r="AI16" s="10">
        <f t="shared" si="4"/>
        <v>41.4</v>
      </c>
      <c r="AJ16" s="10">
        <f t="shared" si="5"/>
        <v>182.25000000000009</v>
      </c>
      <c r="AK16" s="10">
        <f t="shared" si="5"/>
        <v>1713.9599999999998</v>
      </c>
      <c r="AL16" s="10">
        <f t="shared" si="6"/>
        <v>1896.2099999999998</v>
      </c>
      <c r="AM16" s="10">
        <f t="shared" si="7"/>
        <v>43.545493452250597</v>
      </c>
      <c r="AS16">
        <v>41.088999999999999</v>
      </c>
      <c r="AT16">
        <v>61.3</v>
      </c>
      <c r="AU16">
        <v>51</v>
      </c>
      <c r="AV16">
        <v>29.2</v>
      </c>
      <c r="AW16">
        <v>55.2</v>
      </c>
      <c r="AX16">
        <v>32.299999999999997</v>
      </c>
      <c r="AY16">
        <v>1</v>
      </c>
      <c r="AZ16">
        <v>1</v>
      </c>
      <c r="BA16">
        <v>6</v>
      </c>
      <c r="BB16">
        <v>1</v>
      </c>
      <c r="BC16">
        <v>1</v>
      </c>
      <c r="BD16" s="1">
        <f t="shared" si="8"/>
        <v>32.099999999999994</v>
      </c>
      <c r="BE16" s="1">
        <f t="shared" si="8"/>
        <v>-4.2000000000000028</v>
      </c>
      <c r="BF16" s="1">
        <f t="shared" si="9"/>
        <v>1030.4099999999996</v>
      </c>
      <c r="BG16" s="1">
        <f t="shared" si="9"/>
        <v>17.640000000000025</v>
      </c>
      <c r="BH16" s="1">
        <f t="shared" si="10"/>
        <v>1048.0499999999997</v>
      </c>
      <c r="BI16" s="1">
        <f t="shared" si="11"/>
        <v>32.373600355845497</v>
      </c>
      <c r="BO16">
        <v>30.425999999999998</v>
      </c>
      <c r="BP16">
        <v>20.2</v>
      </c>
      <c r="BQ16">
        <v>59.7</v>
      </c>
      <c r="BR16">
        <v>20.2</v>
      </c>
      <c r="BS16">
        <v>68.099999999999994</v>
      </c>
      <c r="BT16">
        <v>8.5</v>
      </c>
      <c r="BU16">
        <v>1</v>
      </c>
      <c r="BV16">
        <v>1</v>
      </c>
      <c r="BW16">
        <v>7</v>
      </c>
      <c r="BX16">
        <v>1</v>
      </c>
      <c r="BY16">
        <v>1</v>
      </c>
      <c r="BZ16" s="10">
        <f t="shared" si="12"/>
        <v>0</v>
      </c>
      <c r="CA16" s="10">
        <f t="shared" si="12"/>
        <v>-8.3999999999999915</v>
      </c>
      <c r="CB16" s="10">
        <f t="shared" si="13"/>
        <v>0</v>
      </c>
      <c r="CC16" s="10">
        <f t="shared" si="13"/>
        <v>70.55999999999986</v>
      </c>
      <c r="CD16" s="10">
        <f t="shared" si="14"/>
        <v>70.55999999999986</v>
      </c>
      <c r="CE16" s="10">
        <f t="shared" si="15"/>
        <v>8.3999999999999915</v>
      </c>
      <c r="CK16">
        <v>30.318000000000001</v>
      </c>
      <c r="CL16">
        <v>33.700000000000003</v>
      </c>
      <c r="CM16">
        <v>59.7</v>
      </c>
      <c r="CN16">
        <v>20.2</v>
      </c>
      <c r="CO16">
        <v>60.8</v>
      </c>
      <c r="CP16">
        <v>13.6</v>
      </c>
      <c r="CQ16">
        <v>1</v>
      </c>
      <c r="CR16">
        <v>1</v>
      </c>
      <c r="CS16">
        <v>7</v>
      </c>
      <c r="CT16">
        <v>1</v>
      </c>
      <c r="CU16">
        <v>1</v>
      </c>
      <c r="CV16" s="1">
        <f t="shared" si="16"/>
        <v>13.500000000000004</v>
      </c>
      <c r="CW16" s="1">
        <f t="shared" si="16"/>
        <v>-1.0999999999999943</v>
      </c>
      <c r="CX16" s="1">
        <f t="shared" si="17"/>
        <v>182.25000000000009</v>
      </c>
      <c r="CY16" s="1">
        <f t="shared" si="17"/>
        <v>1.2099999999999875</v>
      </c>
      <c r="CZ16" s="1">
        <f t="shared" si="18"/>
        <v>183.46000000000006</v>
      </c>
      <c r="DA16" s="1">
        <f t="shared" si="19"/>
        <v>13.544740676735014</v>
      </c>
      <c r="DG16" s="10">
        <v>43.639000000000003</v>
      </c>
      <c r="DH16" s="10">
        <v>15.4</v>
      </c>
      <c r="DI16" s="10">
        <v>51</v>
      </c>
      <c r="DJ16" s="10">
        <v>20.2</v>
      </c>
      <c r="DK16" s="10">
        <v>81.3</v>
      </c>
      <c r="DL16" s="10">
        <v>30.7</v>
      </c>
      <c r="DM16" s="10">
        <v>1</v>
      </c>
      <c r="DN16" s="10">
        <v>1</v>
      </c>
      <c r="DO16" s="10">
        <v>7</v>
      </c>
      <c r="DP16" s="10">
        <v>1</v>
      </c>
      <c r="DQ16" s="10">
        <v>1</v>
      </c>
      <c r="DR16" s="10">
        <f t="shared" si="20"/>
        <v>-4.7999999999999989</v>
      </c>
      <c r="DS16" s="10">
        <f t="shared" si="20"/>
        <v>-30.299999999999997</v>
      </c>
      <c r="DT16" s="10">
        <f t="shared" si="21"/>
        <v>23.039999999999988</v>
      </c>
      <c r="DU16" s="10">
        <f t="shared" si="21"/>
        <v>918.0899999999998</v>
      </c>
      <c r="DV16" s="10">
        <f t="shared" si="22"/>
        <v>941.12999999999977</v>
      </c>
      <c r="DW16" s="10">
        <f t="shared" si="23"/>
        <v>30.677842166619211</v>
      </c>
      <c r="EC16" s="1">
        <v>31.838000000000001</v>
      </c>
      <c r="ED16" s="1">
        <v>24.5</v>
      </c>
      <c r="EE16" s="1">
        <v>63.9</v>
      </c>
      <c r="EF16" s="1">
        <v>-1</v>
      </c>
      <c r="EG16" s="1">
        <v>-1</v>
      </c>
      <c r="EH16" s="1">
        <v>-1</v>
      </c>
      <c r="EI16" s="1">
        <v>-1</v>
      </c>
      <c r="EJ16" s="1">
        <v>0</v>
      </c>
      <c r="EK16" s="1">
        <v>6</v>
      </c>
      <c r="EL16" s="1">
        <v>-1</v>
      </c>
      <c r="EM16" s="1">
        <v>1</v>
      </c>
      <c r="EN16" s="1">
        <f t="shared" si="24"/>
        <v>-9.2000000000000028</v>
      </c>
      <c r="EO16" s="1">
        <f t="shared" si="24"/>
        <v>25.799999999999997</v>
      </c>
      <c r="EP16" s="1">
        <f t="shared" si="25"/>
        <v>84.640000000000057</v>
      </c>
      <c r="EQ16" s="1">
        <f t="shared" si="25"/>
        <v>665.63999999999987</v>
      </c>
      <c r="ER16" s="1">
        <f t="shared" si="26"/>
        <v>750.28</v>
      </c>
      <c r="ES16" s="1">
        <f t="shared" si="27"/>
        <v>27.391239475423525</v>
      </c>
      <c r="FJ16" s="10">
        <f t="shared" si="28"/>
        <v>0</v>
      </c>
      <c r="FK16" s="10">
        <f t="shared" si="28"/>
        <v>0</v>
      </c>
      <c r="FL16" s="10">
        <f t="shared" si="29"/>
        <v>0</v>
      </c>
      <c r="FM16" s="10">
        <f t="shared" si="29"/>
        <v>0</v>
      </c>
      <c r="FN16" s="10">
        <f t="shared" si="30"/>
        <v>0</v>
      </c>
      <c r="FO16" s="10">
        <f t="shared" si="31"/>
        <v>0</v>
      </c>
    </row>
    <row r="17" spans="1:176" ht="15" customHeight="1" x14ac:dyDescent="0.35">
      <c r="A17">
        <v>34.270000000000003</v>
      </c>
      <c r="B17">
        <v>111.6</v>
      </c>
      <c r="C17">
        <v>59.7</v>
      </c>
      <c r="D17">
        <v>93.3</v>
      </c>
      <c r="E17">
        <v>85.5</v>
      </c>
      <c r="F17">
        <v>31.6</v>
      </c>
      <c r="G17">
        <v>1</v>
      </c>
      <c r="H17">
        <v>1</v>
      </c>
      <c r="I17">
        <v>7</v>
      </c>
      <c r="J17">
        <v>1</v>
      </c>
      <c r="K17">
        <v>1</v>
      </c>
      <c r="L17" s="26">
        <f t="shared" si="0"/>
        <v>18.299999999999997</v>
      </c>
      <c r="M17" s="26">
        <f t="shared" si="0"/>
        <v>-25.799999999999997</v>
      </c>
      <c r="N17" s="26">
        <f t="shared" si="1"/>
        <v>334.88999999999987</v>
      </c>
      <c r="O17" s="26">
        <f t="shared" si="1"/>
        <v>665.63999999999987</v>
      </c>
      <c r="P17" s="26">
        <f t="shared" si="2"/>
        <v>1000.5299999999997</v>
      </c>
      <c r="Q17" s="26">
        <f t="shared" si="3"/>
        <v>31.631155527422639</v>
      </c>
      <c r="S17"/>
      <c r="T17"/>
      <c r="U17"/>
      <c r="V17"/>
      <c r="W17">
        <v>30.471</v>
      </c>
      <c r="X17">
        <v>38.200000000000003</v>
      </c>
      <c r="Y17">
        <v>63.9</v>
      </c>
      <c r="Z17">
        <v>-1</v>
      </c>
      <c r="AA17">
        <v>-1</v>
      </c>
      <c r="AB17">
        <v>-1</v>
      </c>
      <c r="AC17">
        <v>-1</v>
      </c>
      <c r="AD17">
        <v>0</v>
      </c>
      <c r="AE17">
        <v>6</v>
      </c>
      <c r="AF17">
        <v>-1</v>
      </c>
      <c r="AG17">
        <v>1</v>
      </c>
      <c r="AH17" s="10">
        <f t="shared" si="4"/>
        <v>4.5</v>
      </c>
      <c r="AI17" s="10">
        <f t="shared" si="4"/>
        <v>0</v>
      </c>
      <c r="AJ17" s="10">
        <f t="shared" si="5"/>
        <v>20.25</v>
      </c>
      <c r="AK17" s="10">
        <f t="shared" si="5"/>
        <v>0</v>
      </c>
      <c r="AL17" s="10">
        <f t="shared" si="6"/>
        <v>20.25</v>
      </c>
      <c r="AM17" s="10">
        <f t="shared" si="7"/>
        <v>4.5</v>
      </c>
      <c r="AN17"/>
      <c r="AO17"/>
      <c r="AP17"/>
      <c r="AQ17"/>
      <c r="AR17"/>
      <c r="AS17">
        <v>44.841000000000001</v>
      </c>
      <c r="AT17">
        <v>24.5</v>
      </c>
      <c r="AU17">
        <v>63.9</v>
      </c>
      <c r="AV17">
        <v>-1</v>
      </c>
      <c r="AW17">
        <v>-1</v>
      </c>
      <c r="AX17">
        <v>-1</v>
      </c>
      <c r="AY17">
        <v>-1</v>
      </c>
      <c r="AZ17">
        <v>0</v>
      </c>
      <c r="BA17">
        <v>6</v>
      </c>
      <c r="BB17">
        <v>-1</v>
      </c>
      <c r="BC17">
        <v>1</v>
      </c>
      <c r="BD17" s="1">
        <f t="shared" si="8"/>
        <v>-36.799999999999997</v>
      </c>
      <c r="BE17" s="1">
        <f t="shared" si="8"/>
        <v>12.899999999999999</v>
      </c>
      <c r="BF17" s="1">
        <f t="shared" si="9"/>
        <v>1354.2399999999998</v>
      </c>
      <c r="BG17" s="1">
        <f t="shared" si="9"/>
        <v>166.40999999999997</v>
      </c>
      <c r="BH17" s="1">
        <f t="shared" si="10"/>
        <v>1520.6499999999996</v>
      </c>
      <c r="BI17" s="1">
        <f t="shared" si="11"/>
        <v>38.995512562344906</v>
      </c>
      <c r="BJ17"/>
      <c r="BK17"/>
      <c r="BL17"/>
      <c r="BM17"/>
      <c r="BN17"/>
      <c r="BO17">
        <v>33.433999999999997</v>
      </c>
      <c r="BP17">
        <v>15.4</v>
      </c>
      <c r="BQ17">
        <v>59.7</v>
      </c>
      <c r="BR17">
        <v>-1</v>
      </c>
      <c r="BS17">
        <v>-1</v>
      </c>
      <c r="BT17">
        <v>-1</v>
      </c>
      <c r="BU17">
        <v>-1</v>
      </c>
      <c r="BV17">
        <v>0</v>
      </c>
      <c r="BW17">
        <v>7</v>
      </c>
      <c r="BX17">
        <v>-1</v>
      </c>
      <c r="BY17">
        <v>1</v>
      </c>
      <c r="BZ17" s="10">
        <f t="shared" si="12"/>
        <v>-4.7999999999999989</v>
      </c>
      <c r="CA17" s="10">
        <f t="shared" si="12"/>
        <v>0</v>
      </c>
      <c r="CB17" s="10">
        <f t="shared" si="13"/>
        <v>23.039999999999988</v>
      </c>
      <c r="CC17" s="10">
        <f t="shared" si="13"/>
        <v>0</v>
      </c>
      <c r="CD17" s="10">
        <f t="shared" si="14"/>
        <v>23.039999999999988</v>
      </c>
      <c r="CE17" s="10">
        <f t="shared" si="15"/>
        <v>4.7999999999999989</v>
      </c>
      <c r="CG17"/>
      <c r="CH17"/>
      <c r="CI17"/>
      <c r="CJ17"/>
      <c r="CK17">
        <v>33.942</v>
      </c>
      <c r="CL17">
        <v>24.5</v>
      </c>
      <c r="CM17">
        <v>85.5</v>
      </c>
      <c r="CN17">
        <v>-1</v>
      </c>
      <c r="CO17">
        <v>-1</v>
      </c>
      <c r="CP17">
        <v>-1</v>
      </c>
      <c r="CQ17">
        <v>-1</v>
      </c>
      <c r="CR17">
        <v>0</v>
      </c>
      <c r="CS17">
        <v>7</v>
      </c>
      <c r="CT17">
        <v>-1</v>
      </c>
      <c r="CU17">
        <v>1</v>
      </c>
      <c r="CV17" s="1">
        <f t="shared" si="16"/>
        <v>-9.2000000000000028</v>
      </c>
      <c r="CW17" s="1">
        <f t="shared" si="16"/>
        <v>25.799999999999997</v>
      </c>
      <c r="CX17" s="1">
        <f t="shared" si="17"/>
        <v>84.640000000000057</v>
      </c>
      <c r="CY17" s="1">
        <f t="shared" si="17"/>
        <v>665.63999999999987</v>
      </c>
      <c r="CZ17" s="1">
        <f t="shared" si="18"/>
        <v>750.28</v>
      </c>
      <c r="DA17" s="1">
        <f t="shared" si="19"/>
        <v>27.391239475423525</v>
      </c>
      <c r="DB17"/>
      <c r="DC17"/>
      <c r="DD17"/>
      <c r="DE17"/>
      <c r="DF17"/>
      <c r="DG17" s="10">
        <v>47.158999999999999</v>
      </c>
      <c r="DH17" s="10">
        <v>20.2</v>
      </c>
      <c r="DI17" s="10">
        <v>74.400000000000006</v>
      </c>
      <c r="DJ17" s="10">
        <v>-1</v>
      </c>
      <c r="DK17" s="10">
        <v>-1</v>
      </c>
      <c r="DL17" s="10">
        <v>-1</v>
      </c>
      <c r="DM17" s="10">
        <v>-1</v>
      </c>
      <c r="DN17" s="10">
        <v>0</v>
      </c>
      <c r="DO17" s="10">
        <v>7</v>
      </c>
      <c r="DP17" s="10">
        <v>-1</v>
      </c>
      <c r="DQ17" s="10">
        <v>1</v>
      </c>
      <c r="DR17" s="10">
        <f t="shared" si="20"/>
        <v>4.7999999999999989</v>
      </c>
      <c r="DS17" s="10">
        <f t="shared" si="20"/>
        <v>23.400000000000006</v>
      </c>
      <c r="DT17" s="10">
        <f t="shared" si="21"/>
        <v>23.039999999999988</v>
      </c>
      <c r="DU17" s="10">
        <f t="shared" si="21"/>
        <v>547.56000000000029</v>
      </c>
      <c r="DV17" s="10">
        <f t="shared" si="22"/>
        <v>570.60000000000025</v>
      </c>
      <c r="DW17" s="10">
        <f t="shared" si="23"/>
        <v>23.887235084873264</v>
      </c>
      <c r="DX17"/>
      <c r="DY17"/>
      <c r="DZ17"/>
      <c r="EA17"/>
      <c r="EB17"/>
      <c r="EC17" s="1">
        <v>32.198</v>
      </c>
      <c r="ED17" s="1">
        <v>20.2</v>
      </c>
      <c r="EE17" s="1">
        <v>85.5</v>
      </c>
      <c r="EF17" s="1">
        <v>24.5</v>
      </c>
      <c r="EG17" s="1">
        <v>63.9</v>
      </c>
      <c r="EH17" s="1">
        <v>22</v>
      </c>
      <c r="EI17" s="1">
        <v>1</v>
      </c>
      <c r="EJ17" s="1">
        <v>1</v>
      </c>
      <c r="EK17" s="1">
        <v>7</v>
      </c>
      <c r="EL17" s="1">
        <v>1</v>
      </c>
      <c r="EM17" s="1">
        <v>1</v>
      </c>
      <c r="EN17" s="1">
        <f t="shared" si="24"/>
        <v>-4.3000000000000007</v>
      </c>
      <c r="EO17" s="1">
        <f t="shared" si="24"/>
        <v>21.6</v>
      </c>
      <c r="EP17" s="1">
        <f t="shared" si="25"/>
        <v>18.490000000000006</v>
      </c>
      <c r="EQ17" s="1">
        <f t="shared" si="25"/>
        <v>466.56000000000006</v>
      </c>
      <c r="ER17" s="1">
        <f t="shared" si="26"/>
        <v>485.05000000000007</v>
      </c>
      <c r="ES17" s="1">
        <f t="shared" si="27"/>
        <v>22.023850707812201</v>
      </c>
      <c r="ET17"/>
      <c r="EU17"/>
      <c r="EV17"/>
      <c r="EW17"/>
      <c r="EX17"/>
      <c r="FJ17" s="10">
        <f t="shared" si="28"/>
        <v>0</v>
      </c>
      <c r="FK17" s="10">
        <f t="shared" si="28"/>
        <v>0</v>
      </c>
      <c r="FL17" s="10">
        <f t="shared" si="29"/>
        <v>0</v>
      </c>
      <c r="FM17" s="10">
        <f t="shared" si="29"/>
        <v>0</v>
      </c>
      <c r="FN17" s="10">
        <f t="shared" si="30"/>
        <v>0</v>
      </c>
      <c r="FO17" s="10">
        <f t="shared" si="31"/>
        <v>0</v>
      </c>
      <c r="FP17"/>
      <c r="FQ17"/>
      <c r="FR17"/>
      <c r="FS17"/>
      <c r="FT17"/>
    </row>
    <row r="18" spans="1:176" x14ac:dyDescent="0.35">
      <c r="A18">
        <v>37.829000000000001</v>
      </c>
      <c r="B18">
        <v>124</v>
      </c>
      <c r="C18">
        <v>53</v>
      </c>
      <c r="D18">
        <v>-1</v>
      </c>
      <c r="E18">
        <v>-1</v>
      </c>
      <c r="F18">
        <v>-1</v>
      </c>
      <c r="G18">
        <v>-1</v>
      </c>
      <c r="H18">
        <v>0</v>
      </c>
      <c r="I18">
        <v>7</v>
      </c>
      <c r="J18">
        <v>-1</v>
      </c>
      <c r="K18">
        <v>1</v>
      </c>
      <c r="L18" s="26">
        <f t="shared" si="0"/>
        <v>12.400000000000006</v>
      </c>
      <c r="M18" s="26">
        <f t="shared" si="0"/>
        <v>-6.7000000000000028</v>
      </c>
      <c r="N18" s="26">
        <f t="shared" si="1"/>
        <v>153.76000000000013</v>
      </c>
      <c r="O18" s="26">
        <f t="shared" si="1"/>
        <v>44.890000000000036</v>
      </c>
      <c r="P18" s="26">
        <f t="shared" si="2"/>
        <v>198.65000000000018</v>
      </c>
      <c r="Q18" s="26">
        <f t="shared" si="3"/>
        <v>14.094325099131217</v>
      </c>
      <c r="S18" t="s">
        <v>52</v>
      </c>
      <c r="T18"/>
      <c r="U18"/>
      <c r="V18"/>
      <c r="W18">
        <v>30.503</v>
      </c>
      <c r="X18">
        <v>15.4</v>
      </c>
      <c r="Y18">
        <v>27.2</v>
      </c>
      <c r="Z18">
        <v>38.200000000000003</v>
      </c>
      <c r="AA18">
        <v>63.9</v>
      </c>
      <c r="AB18">
        <v>43.2</v>
      </c>
      <c r="AC18">
        <v>1</v>
      </c>
      <c r="AD18">
        <v>1</v>
      </c>
      <c r="AE18">
        <v>7</v>
      </c>
      <c r="AF18">
        <v>1</v>
      </c>
      <c r="AG18">
        <v>1</v>
      </c>
      <c r="AH18" s="10">
        <f t="shared" si="4"/>
        <v>-22.800000000000004</v>
      </c>
      <c r="AI18" s="10">
        <f t="shared" si="4"/>
        <v>-36.700000000000003</v>
      </c>
      <c r="AJ18" s="10">
        <f t="shared" si="5"/>
        <v>519.84000000000015</v>
      </c>
      <c r="AK18" s="10">
        <f t="shared" si="5"/>
        <v>1346.89</v>
      </c>
      <c r="AL18" s="10">
        <f t="shared" si="6"/>
        <v>1866.7300000000002</v>
      </c>
      <c r="AM18" s="10">
        <f t="shared" si="7"/>
        <v>43.205670924081254</v>
      </c>
      <c r="AN18"/>
      <c r="AO18" t="s">
        <v>52</v>
      </c>
      <c r="AP18"/>
      <c r="AQ18"/>
      <c r="AR18"/>
      <c r="AS18">
        <v>45.680999999999997</v>
      </c>
      <c r="AT18">
        <v>24.5</v>
      </c>
      <c r="AU18">
        <v>72.599999999999994</v>
      </c>
      <c r="AV18">
        <v>24.5</v>
      </c>
      <c r="AW18">
        <v>63.9</v>
      </c>
      <c r="AX18">
        <v>8.6999999999999993</v>
      </c>
      <c r="AY18">
        <v>1</v>
      </c>
      <c r="AZ18">
        <v>1</v>
      </c>
      <c r="BA18">
        <v>7</v>
      </c>
      <c r="BB18">
        <v>1</v>
      </c>
      <c r="BC18">
        <v>1</v>
      </c>
      <c r="BD18" s="1">
        <f t="shared" si="8"/>
        <v>0</v>
      </c>
      <c r="BE18" s="1">
        <f t="shared" si="8"/>
        <v>8.6999999999999957</v>
      </c>
      <c r="BF18" s="1">
        <f t="shared" si="9"/>
        <v>0</v>
      </c>
      <c r="BG18" s="1">
        <f t="shared" si="9"/>
        <v>75.689999999999927</v>
      </c>
      <c r="BH18" s="1">
        <f t="shared" si="10"/>
        <v>75.689999999999927</v>
      </c>
      <c r="BI18" s="1">
        <f t="shared" si="11"/>
        <v>8.6999999999999957</v>
      </c>
      <c r="BJ18"/>
      <c r="BK18" t="s">
        <v>52</v>
      </c>
      <c r="BL18"/>
      <c r="BM18"/>
      <c r="BN18"/>
      <c r="BO18">
        <v>33.866</v>
      </c>
      <c r="BP18">
        <v>15.4</v>
      </c>
      <c r="BQ18">
        <v>51</v>
      </c>
      <c r="BR18">
        <v>15.4</v>
      </c>
      <c r="BS18">
        <v>59.7</v>
      </c>
      <c r="BT18">
        <v>8.6999999999999993</v>
      </c>
      <c r="BU18">
        <v>1</v>
      </c>
      <c r="BV18">
        <v>1</v>
      </c>
      <c r="BW18">
        <v>8</v>
      </c>
      <c r="BX18">
        <v>1</v>
      </c>
      <c r="BY18">
        <v>1</v>
      </c>
      <c r="BZ18" s="10">
        <f t="shared" si="12"/>
        <v>0</v>
      </c>
      <c r="CA18" s="10">
        <f t="shared" si="12"/>
        <v>-8.7000000000000028</v>
      </c>
      <c r="CB18" s="10">
        <f t="shared" si="13"/>
        <v>0</v>
      </c>
      <c r="CC18" s="10">
        <f t="shared" si="13"/>
        <v>75.690000000000055</v>
      </c>
      <c r="CD18" s="10">
        <f t="shared" si="14"/>
        <v>75.690000000000055</v>
      </c>
      <c r="CE18" s="10">
        <f t="shared" si="15"/>
        <v>8.7000000000000028</v>
      </c>
      <c r="CG18" t="s">
        <v>52</v>
      </c>
      <c r="CH18"/>
      <c r="CI18"/>
      <c r="CJ18"/>
      <c r="CK18">
        <v>35.125999999999998</v>
      </c>
      <c r="CL18">
        <v>29.2</v>
      </c>
      <c r="CM18">
        <v>51</v>
      </c>
      <c r="CN18">
        <v>24.5</v>
      </c>
      <c r="CO18">
        <v>85.5</v>
      </c>
      <c r="CP18">
        <v>34.799999999999997</v>
      </c>
      <c r="CQ18">
        <v>1</v>
      </c>
      <c r="CR18">
        <v>1</v>
      </c>
      <c r="CS18">
        <v>8</v>
      </c>
      <c r="CT18">
        <v>1</v>
      </c>
      <c r="CU18">
        <v>1</v>
      </c>
      <c r="CV18" s="1">
        <f t="shared" si="16"/>
        <v>4.6999999999999993</v>
      </c>
      <c r="CW18" s="1">
        <f t="shared" si="16"/>
        <v>-34.5</v>
      </c>
      <c r="CX18" s="1">
        <f t="shared" si="17"/>
        <v>22.089999999999993</v>
      </c>
      <c r="CY18" s="1">
        <f t="shared" si="17"/>
        <v>1190.25</v>
      </c>
      <c r="CZ18" s="1">
        <f t="shared" si="18"/>
        <v>1212.3399999999999</v>
      </c>
      <c r="DA18" s="1">
        <f t="shared" si="19"/>
        <v>34.818673151055023</v>
      </c>
      <c r="DB18"/>
      <c r="DC18" t="s">
        <v>52</v>
      </c>
      <c r="DD18"/>
      <c r="DE18"/>
      <c r="DF18"/>
      <c r="DG18" s="10">
        <v>47.503</v>
      </c>
      <c r="DH18" s="10">
        <v>20.2</v>
      </c>
      <c r="DI18" s="10">
        <v>57.2</v>
      </c>
      <c r="DJ18" s="10">
        <v>20.2</v>
      </c>
      <c r="DK18" s="10">
        <v>74.400000000000006</v>
      </c>
      <c r="DL18" s="10">
        <v>17.100000000000001</v>
      </c>
      <c r="DM18" s="10">
        <v>1</v>
      </c>
      <c r="DN18" s="10">
        <v>1</v>
      </c>
      <c r="DO18" s="10">
        <v>8</v>
      </c>
      <c r="DP18" s="10">
        <v>1</v>
      </c>
      <c r="DQ18" s="10">
        <v>1</v>
      </c>
      <c r="DR18" s="10">
        <f t="shared" si="20"/>
        <v>0</v>
      </c>
      <c r="DS18" s="10">
        <f t="shared" si="20"/>
        <v>-17.200000000000003</v>
      </c>
      <c r="DT18" s="10">
        <f t="shared" si="21"/>
        <v>0</v>
      </c>
      <c r="DU18" s="10">
        <f t="shared" si="21"/>
        <v>295.84000000000009</v>
      </c>
      <c r="DV18" s="10">
        <f t="shared" si="22"/>
        <v>295.84000000000009</v>
      </c>
      <c r="DW18" s="10">
        <f t="shared" si="23"/>
        <v>17.200000000000003</v>
      </c>
      <c r="DX18"/>
      <c r="DY18" t="s">
        <v>52</v>
      </c>
      <c r="DZ18"/>
      <c r="EA18"/>
      <c r="EB18"/>
      <c r="EC18" s="1">
        <v>34.886000000000003</v>
      </c>
      <c r="ED18" s="1">
        <v>15.4</v>
      </c>
      <c r="EE18" s="1">
        <v>72.599999999999994</v>
      </c>
      <c r="EF18" s="1">
        <v>-1</v>
      </c>
      <c r="EG18" s="1">
        <v>-1</v>
      </c>
      <c r="EH18" s="1">
        <v>-1</v>
      </c>
      <c r="EI18" s="1">
        <v>-1</v>
      </c>
      <c r="EJ18" s="1">
        <v>0</v>
      </c>
      <c r="EK18" s="1">
        <v>7</v>
      </c>
      <c r="EL18" s="1">
        <v>-1</v>
      </c>
      <c r="EM18" s="1">
        <v>1</v>
      </c>
      <c r="EN18" s="1">
        <f t="shared" si="24"/>
        <v>-4.7999999999999989</v>
      </c>
      <c r="EO18" s="1">
        <f t="shared" si="24"/>
        <v>-12.900000000000006</v>
      </c>
      <c r="EP18" s="1">
        <f t="shared" si="25"/>
        <v>23.039999999999988</v>
      </c>
      <c r="EQ18" s="1">
        <f t="shared" si="25"/>
        <v>166.41000000000014</v>
      </c>
      <c r="ER18" s="1">
        <f t="shared" si="26"/>
        <v>189.45000000000013</v>
      </c>
      <c r="ES18" s="1">
        <f t="shared" si="27"/>
        <v>13.764083696345359</v>
      </c>
      <c r="ET18"/>
      <c r="EU18" t="s">
        <v>52</v>
      </c>
      <c r="EV18"/>
      <c r="EW18"/>
      <c r="EX18"/>
      <c r="FJ18" s="10">
        <f t="shared" si="28"/>
        <v>0</v>
      </c>
      <c r="FK18" s="10">
        <f t="shared" si="28"/>
        <v>0</v>
      </c>
      <c r="FL18" s="10">
        <f t="shared" si="29"/>
        <v>0</v>
      </c>
      <c r="FM18" s="10">
        <f t="shared" si="29"/>
        <v>0</v>
      </c>
      <c r="FN18" s="10">
        <f t="shared" si="30"/>
        <v>0</v>
      </c>
      <c r="FO18" s="10">
        <f t="shared" si="31"/>
        <v>0</v>
      </c>
      <c r="FP18"/>
      <c r="FQ18"/>
      <c r="FR18"/>
      <c r="FS18"/>
      <c r="FT18"/>
    </row>
    <row r="19" spans="1:176" x14ac:dyDescent="0.35">
      <c r="A19">
        <v>38.661000000000001</v>
      </c>
      <c r="B19">
        <v>124</v>
      </c>
      <c r="C19">
        <v>47.6</v>
      </c>
      <c r="D19">
        <v>124</v>
      </c>
      <c r="E19">
        <v>53</v>
      </c>
      <c r="F19">
        <v>5.3</v>
      </c>
      <c r="G19">
        <v>1</v>
      </c>
      <c r="H19">
        <v>1</v>
      </c>
      <c r="I19">
        <v>8</v>
      </c>
      <c r="J19">
        <v>1</v>
      </c>
      <c r="K19">
        <v>1</v>
      </c>
      <c r="L19" s="26">
        <f t="shared" si="0"/>
        <v>0</v>
      </c>
      <c r="M19" s="26">
        <f t="shared" si="0"/>
        <v>-5.3999999999999986</v>
      </c>
      <c r="N19" s="26">
        <f t="shared" si="1"/>
        <v>0</v>
      </c>
      <c r="O19" s="26">
        <f t="shared" si="1"/>
        <v>29.159999999999986</v>
      </c>
      <c r="P19" s="26">
        <f t="shared" si="2"/>
        <v>29.159999999999986</v>
      </c>
      <c r="Q19" s="26">
        <f t="shared" si="3"/>
        <v>5.3999999999999986</v>
      </c>
      <c r="S19"/>
      <c r="T19"/>
      <c r="U19"/>
      <c r="V19"/>
      <c r="W19">
        <v>33.167000000000002</v>
      </c>
      <c r="X19">
        <v>33.700000000000003</v>
      </c>
      <c r="Y19">
        <v>47.6</v>
      </c>
      <c r="Z19">
        <v>-1</v>
      </c>
      <c r="AA19">
        <v>-1</v>
      </c>
      <c r="AB19">
        <v>-1</v>
      </c>
      <c r="AC19">
        <v>-1</v>
      </c>
      <c r="AD19">
        <v>0</v>
      </c>
      <c r="AE19">
        <v>7</v>
      </c>
      <c r="AF19">
        <v>-1</v>
      </c>
      <c r="AG19">
        <v>1</v>
      </c>
      <c r="AH19" s="10">
        <f t="shared" si="4"/>
        <v>18.300000000000004</v>
      </c>
      <c r="AI19" s="10">
        <f t="shared" si="4"/>
        <v>20.400000000000002</v>
      </c>
      <c r="AJ19" s="10">
        <f t="shared" si="5"/>
        <v>334.89000000000016</v>
      </c>
      <c r="AK19" s="10">
        <f t="shared" si="5"/>
        <v>416.16000000000008</v>
      </c>
      <c r="AL19" s="10">
        <f t="shared" si="6"/>
        <v>751.05000000000018</v>
      </c>
      <c r="AM19" s="10">
        <f t="shared" si="7"/>
        <v>27.405291459862276</v>
      </c>
      <c r="AN19"/>
      <c r="AO19"/>
      <c r="AP19"/>
      <c r="AQ19"/>
      <c r="AR19"/>
      <c r="AS19">
        <v>49.457000000000001</v>
      </c>
      <c r="AT19">
        <v>20.2</v>
      </c>
      <c r="AU19">
        <v>29.4</v>
      </c>
      <c r="AV19">
        <v>-1</v>
      </c>
      <c r="AW19">
        <v>-1</v>
      </c>
      <c r="AX19">
        <v>-1</v>
      </c>
      <c r="AY19">
        <v>-1</v>
      </c>
      <c r="AZ19">
        <v>0</v>
      </c>
      <c r="BA19">
        <v>7</v>
      </c>
      <c r="BB19">
        <v>-1</v>
      </c>
      <c r="BC19">
        <v>1</v>
      </c>
      <c r="BD19" s="1">
        <f t="shared" si="8"/>
        <v>-4.3000000000000007</v>
      </c>
      <c r="BE19" s="1">
        <f t="shared" si="8"/>
        <v>-43.199999999999996</v>
      </c>
      <c r="BF19" s="1">
        <f t="shared" si="9"/>
        <v>18.490000000000006</v>
      </c>
      <c r="BG19" s="1">
        <f t="shared" si="9"/>
        <v>1866.2399999999996</v>
      </c>
      <c r="BH19" s="1">
        <f t="shared" si="10"/>
        <v>1884.7299999999996</v>
      </c>
      <c r="BI19" s="1">
        <f t="shared" si="11"/>
        <v>43.413477170113886</v>
      </c>
      <c r="BJ19"/>
      <c r="BK19"/>
      <c r="BL19"/>
      <c r="BM19"/>
      <c r="BN19"/>
      <c r="BO19">
        <v>36.601999999999997</v>
      </c>
      <c r="BP19">
        <v>20.2</v>
      </c>
      <c r="BQ19">
        <v>30.7</v>
      </c>
      <c r="BR19">
        <v>-1</v>
      </c>
      <c r="BS19">
        <v>-1</v>
      </c>
      <c r="BT19">
        <v>-1</v>
      </c>
      <c r="BU19">
        <v>-1</v>
      </c>
      <c r="BV19">
        <v>0</v>
      </c>
      <c r="BW19">
        <v>8</v>
      </c>
      <c r="BX19">
        <v>-1</v>
      </c>
      <c r="BY19">
        <v>1</v>
      </c>
      <c r="BZ19" s="10">
        <f t="shared" si="12"/>
        <v>4.7999999999999989</v>
      </c>
      <c r="CA19" s="10">
        <f t="shared" si="12"/>
        <v>-20.3</v>
      </c>
      <c r="CB19" s="10">
        <f t="shared" si="13"/>
        <v>23.039999999999988</v>
      </c>
      <c r="CC19" s="10">
        <f t="shared" si="13"/>
        <v>412.09000000000003</v>
      </c>
      <c r="CD19" s="10">
        <f t="shared" si="14"/>
        <v>435.13</v>
      </c>
      <c r="CE19" s="10">
        <f t="shared" si="15"/>
        <v>20.859769893265842</v>
      </c>
      <c r="CG19"/>
      <c r="CH19"/>
      <c r="CI19"/>
      <c r="CJ19"/>
      <c r="CK19">
        <v>37.845999999999997</v>
      </c>
      <c r="CL19">
        <v>47.5</v>
      </c>
      <c r="CM19">
        <v>51</v>
      </c>
      <c r="CN19">
        <v>-1</v>
      </c>
      <c r="CO19">
        <v>-1</v>
      </c>
      <c r="CP19">
        <v>-1</v>
      </c>
      <c r="CQ19">
        <v>-1</v>
      </c>
      <c r="CR19">
        <v>0</v>
      </c>
      <c r="CS19">
        <v>8</v>
      </c>
      <c r="CT19">
        <v>-1</v>
      </c>
      <c r="CU19">
        <v>1</v>
      </c>
      <c r="CV19" s="1">
        <f t="shared" si="16"/>
        <v>18.3</v>
      </c>
      <c r="CW19" s="1">
        <f t="shared" si="16"/>
        <v>0</v>
      </c>
      <c r="CX19" s="1">
        <f t="shared" si="17"/>
        <v>334.89000000000004</v>
      </c>
      <c r="CY19" s="1">
        <f t="shared" si="17"/>
        <v>0</v>
      </c>
      <c r="CZ19" s="1">
        <f t="shared" si="18"/>
        <v>334.89000000000004</v>
      </c>
      <c r="DA19" s="1">
        <f t="shared" si="19"/>
        <v>18.3</v>
      </c>
      <c r="DB19"/>
      <c r="DC19"/>
      <c r="DD19"/>
      <c r="DE19"/>
      <c r="DF19"/>
      <c r="DG19" s="10">
        <v>50.551000000000002</v>
      </c>
      <c r="DH19" s="10">
        <v>20.2</v>
      </c>
      <c r="DI19" s="10">
        <v>42.3</v>
      </c>
      <c r="DJ19" s="10">
        <v>-1</v>
      </c>
      <c r="DK19" s="10">
        <v>-1</v>
      </c>
      <c r="DL19" s="10">
        <v>-1</v>
      </c>
      <c r="DM19" s="10">
        <v>-1</v>
      </c>
      <c r="DN19" s="10">
        <v>0</v>
      </c>
      <c r="DO19" s="10">
        <v>8</v>
      </c>
      <c r="DP19" s="10">
        <v>-1</v>
      </c>
      <c r="DQ19" s="10">
        <v>1</v>
      </c>
      <c r="DR19" s="10">
        <f t="shared" si="20"/>
        <v>0</v>
      </c>
      <c r="DS19" s="10">
        <f t="shared" si="20"/>
        <v>-14.900000000000006</v>
      </c>
      <c r="DT19" s="10">
        <f t="shared" si="21"/>
        <v>0</v>
      </c>
      <c r="DU19" s="10">
        <f t="shared" si="21"/>
        <v>222.01000000000016</v>
      </c>
      <c r="DV19" s="10">
        <f t="shared" si="22"/>
        <v>222.01000000000016</v>
      </c>
      <c r="DW19" s="10">
        <f t="shared" si="23"/>
        <v>14.900000000000006</v>
      </c>
      <c r="DX19"/>
      <c r="DY19"/>
      <c r="DZ19"/>
      <c r="EA19"/>
      <c r="EB19"/>
      <c r="EC19" s="1">
        <v>35.366</v>
      </c>
      <c r="ED19" s="1">
        <v>20.2</v>
      </c>
      <c r="EE19" s="1">
        <v>72.599999999999994</v>
      </c>
      <c r="EF19" s="1">
        <v>15.4</v>
      </c>
      <c r="EG19" s="1">
        <v>72.599999999999994</v>
      </c>
      <c r="EH19" s="1">
        <v>4.8</v>
      </c>
      <c r="EI19" s="1">
        <v>1</v>
      </c>
      <c r="EJ19" s="1">
        <v>1</v>
      </c>
      <c r="EK19" s="1">
        <v>8</v>
      </c>
      <c r="EL19" s="1">
        <v>1</v>
      </c>
      <c r="EM19" s="1">
        <v>1</v>
      </c>
      <c r="EN19" s="1">
        <f t="shared" si="24"/>
        <v>4.7999999999999989</v>
      </c>
      <c r="EO19" s="1">
        <f t="shared" si="24"/>
        <v>0</v>
      </c>
      <c r="EP19" s="1">
        <f t="shared" si="25"/>
        <v>23.039999999999988</v>
      </c>
      <c r="EQ19" s="1">
        <f t="shared" si="25"/>
        <v>0</v>
      </c>
      <c r="ER19" s="1">
        <f t="shared" si="26"/>
        <v>23.039999999999988</v>
      </c>
      <c r="ES19" s="1">
        <f t="shared" si="27"/>
        <v>4.7999999999999989</v>
      </c>
      <c r="ET19"/>
      <c r="EU19"/>
      <c r="EV19"/>
      <c r="EW19"/>
      <c r="EX19"/>
      <c r="FJ19" s="10">
        <f t="shared" si="28"/>
        <v>0</v>
      </c>
      <c r="FK19" s="10">
        <f t="shared" si="28"/>
        <v>0</v>
      </c>
      <c r="FL19" s="10">
        <f t="shared" si="29"/>
        <v>0</v>
      </c>
      <c r="FM19" s="10">
        <f t="shared" si="29"/>
        <v>0</v>
      </c>
      <c r="FN19" s="10">
        <f t="shared" si="30"/>
        <v>0</v>
      </c>
      <c r="FO19" s="10">
        <f t="shared" si="31"/>
        <v>0</v>
      </c>
      <c r="FP19"/>
      <c r="FQ19"/>
      <c r="FR19"/>
      <c r="FS19"/>
      <c r="FT19"/>
    </row>
    <row r="20" spans="1:176" x14ac:dyDescent="0.35">
      <c r="A20">
        <v>42.220999999999997</v>
      </c>
      <c r="B20">
        <v>194.3</v>
      </c>
      <c r="C20">
        <v>59.7</v>
      </c>
      <c r="D20">
        <v>-1</v>
      </c>
      <c r="E20">
        <v>-1</v>
      </c>
      <c r="F20">
        <v>-1</v>
      </c>
      <c r="G20">
        <v>-1</v>
      </c>
      <c r="H20">
        <v>0</v>
      </c>
      <c r="I20">
        <v>8</v>
      </c>
      <c r="J20">
        <v>-1</v>
      </c>
      <c r="K20">
        <v>1</v>
      </c>
      <c r="L20" s="26">
        <f t="shared" si="0"/>
        <v>70.300000000000011</v>
      </c>
      <c r="M20" s="26">
        <f t="shared" si="0"/>
        <v>12.100000000000001</v>
      </c>
      <c r="N20" s="26">
        <f t="shared" si="1"/>
        <v>4942.090000000002</v>
      </c>
      <c r="O20" s="26">
        <f t="shared" si="1"/>
        <v>146.41000000000003</v>
      </c>
      <c r="P20" s="26">
        <f t="shared" si="2"/>
        <v>5088.5000000000018</v>
      </c>
      <c r="Q20" s="26">
        <f t="shared" si="3"/>
        <v>71.333722740370149</v>
      </c>
      <c r="S20" t="s">
        <v>14</v>
      </c>
      <c r="T20">
        <f>V20-U12</f>
        <v>49</v>
      </c>
      <c r="U20"/>
      <c r="V20">
        <f>COUNT(G3:G2000)</f>
        <v>89</v>
      </c>
      <c r="W20">
        <v>33.854999999999997</v>
      </c>
      <c r="X20">
        <v>29.2</v>
      </c>
      <c r="Y20">
        <v>68.099999999999994</v>
      </c>
      <c r="Z20">
        <v>33.700000000000003</v>
      </c>
      <c r="AA20">
        <v>47.6</v>
      </c>
      <c r="AB20">
        <v>21</v>
      </c>
      <c r="AC20">
        <v>1</v>
      </c>
      <c r="AD20">
        <v>1</v>
      </c>
      <c r="AE20">
        <v>8</v>
      </c>
      <c r="AF20">
        <v>1</v>
      </c>
      <c r="AG20">
        <v>1</v>
      </c>
      <c r="AH20" s="10">
        <f t="shared" si="4"/>
        <v>-4.5000000000000036</v>
      </c>
      <c r="AI20" s="10">
        <f t="shared" si="4"/>
        <v>20.499999999999993</v>
      </c>
      <c r="AJ20" s="10">
        <f t="shared" si="5"/>
        <v>20.250000000000032</v>
      </c>
      <c r="AK20" s="10">
        <f t="shared" si="5"/>
        <v>420.24999999999972</v>
      </c>
      <c r="AL20" s="10">
        <f t="shared" si="6"/>
        <v>440.49999999999977</v>
      </c>
      <c r="AM20" s="10">
        <f t="shared" si="7"/>
        <v>20.988091861815352</v>
      </c>
      <c r="AN20"/>
      <c r="AO20" t="s">
        <v>14</v>
      </c>
      <c r="AP20">
        <f>AR20-AQ12</f>
        <v>48</v>
      </c>
      <c r="AQ20"/>
      <c r="AR20">
        <f>COUNT(AC3:AC2000)</f>
        <v>87</v>
      </c>
      <c r="AS20">
        <v>51.953000000000003</v>
      </c>
      <c r="AT20">
        <v>33.700000000000003</v>
      </c>
      <c r="AU20">
        <v>55.2</v>
      </c>
      <c r="AV20">
        <v>20.2</v>
      </c>
      <c r="AW20">
        <v>29.4</v>
      </c>
      <c r="AX20">
        <v>29.2</v>
      </c>
      <c r="AY20">
        <v>1</v>
      </c>
      <c r="AZ20">
        <v>1</v>
      </c>
      <c r="BA20">
        <v>8</v>
      </c>
      <c r="BB20">
        <v>1</v>
      </c>
      <c r="BC20">
        <v>1</v>
      </c>
      <c r="BD20" s="1">
        <f t="shared" si="8"/>
        <v>13.500000000000004</v>
      </c>
      <c r="BE20" s="1">
        <f t="shared" si="8"/>
        <v>25.800000000000004</v>
      </c>
      <c r="BF20" s="1">
        <f t="shared" si="9"/>
        <v>182.25000000000009</v>
      </c>
      <c r="BG20" s="1">
        <f t="shared" si="9"/>
        <v>665.64000000000021</v>
      </c>
      <c r="BH20" s="1">
        <f t="shared" si="10"/>
        <v>847.89000000000033</v>
      </c>
      <c r="BI20" s="1">
        <f t="shared" si="11"/>
        <v>29.118550788114444</v>
      </c>
      <c r="BJ20"/>
      <c r="BK20" t="s">
        <v>14</v>
      </c>
      <c r="BL20">
        <f>BN20-BM12</f>
        <v>46</v>
      </c>
      <c r="BM20"/>
      <c r="BN20">
        <f>COUNT(AY3:AY2000)</f>
        <v>85</v>
      </c>
      <c r="BO20">
        <v>37.305999999999997</v>
      </c>
      <c r="BP20">
        <v>15.4</v>
      </c>
      <c r="BQ20">
        <v>55.2</v>
      </c>
      <c r="BR20">
        <v>20.2</v>
      </c>
      <c r="BS20">
        <v>30.7</v>
      </c>
      <c r="BT20">
        <v>24.9</v>
      </c>
      <c r="BU20">
        <v>1</v>
      </c>
      <c r="BV20">
        <v>1</v>
      </c>
      <c r="BW20">
        <v>9</v>
      </c>
      <c r="BX20">
        <v>1</v>
      </c>
      <c r="BY20">
        <v>1</v>
      </c>
      <c r="BZ20" s="10">
        <f t="shared" si="12"/>
        <v>-4.7999999999999989</v>
      </c>
      <c r="CA20" s="10">
        <f t="shared" si="12"/>
        <v>24.500000000000004</v>
      </c>
      <c r="CB20" s="10">
        <f t="shared" si="13"/>
        <v>23.039999999999988</v>
      </c>
      <c r="CC20" s="10">
        <f t="shared" si="13"/>
        <v>600.25000000000023</v>
      </c>
      <c r="CD20" s="10">
        <f t="shared" si="14"/>
        <v>623.29000000000019</v>
      </c>
      <c r="CE20" s="10">
        <f t="shared" si="15"/>
        <v>24.965776575143828</v>
      </c>
      <c r="CG20" t="s">
        <v>14</v>
      </c>
      <c r="CH20">
        <f>CJ20-CI12</f>
        <v>44</v>
      </c>
      <c r="CI20"/>
      <c r="CJ20">
        <f>COUNT(BU3:BU2000)</f>
        <v>84</v>
      </c>
      <c r="CK20">
        <v>37.878</v>
      </c>
      <c r="CL20">
        <v>47.5</v>
      </c>
      <c r="CM20">
        <v>20.7</v>
      </c>
      <c r="CN20">
        <v>47.5</v>
      </c>
      <c r="CO20">
        <v>51</v>
      </c>
      <c r="CP20">
        <v>30.3</v>
      </c>
      <c r="CQ20">
        <v>1</v>
      </c>
      <c r="CR20">
        <v>1</v>
      </c>
      <c r="CS20">
        <v>9</v>
      </c>
      <c r="CT20">
        <v>1</v>
      </c>
      <c r="CU20">
        <v>1</v>
      </c>
      <c r="CV20" s="1">
        <f t="shared" si="16"/>
        <v>0</v>
      </c>
      <c r="CW20" s="1">
        <f t="shared" si="16"/>
        <v>-30.3</v>
      </c>
      <c r="CX20" s="1">
        <f t="shared" si="17"/>
        <v>0</v>
      </c>
      <c r="CY20" s="1">
        <f t="shared" si="17"/>
        <v>918.09</v>
      </c>
      <c r="CZ20" s="1">
        <f t="shared" si="18"/>
        <v>918.09</v>
      </c>
      <c r="DA20" s="1">
        <f t="shared" si="19"/>
        <v>30.3</v>
      </c>
      <c r="DB20"/>
      <c r="DC20" t="s">
        <v>14</v>
      </c>
      <c r="DD20">
        <f>DF20-DE12</f>
        <v>40</v>
      </c>
      <c r="DE20"/>
      <c r="DF20">
        <f>COUNT(CQ3:CQ2000)</f>
        <v>80</v>
      </c>
      <c r="DG20" s="10">
        <v>52.207000000000001</v>
      </c>
      <c r="DH20" s="10">
        <v>15.4</v>
      </c>
      <c r="DI20" s="10">
        <v>55.2</v>
      </c>
      <c r="DJ20" s="10">
        <v>20.2</v>
      </c>
      <c r="DK20" s="10">
        <v>42.3</v>
      </c>
      <c r="DL20" s="10">
        <v>13.8</v>
      </c>
      <c r="DM20" s="10">
        <v>1</v>
      </c>
      <c r="DN20" s="10">
        <v>1</v>
      </c>
      <c r="DO20" s="10">
        <v>9</v>
      </c>
      <c r="DP20" s="10">
        <v>1</v>
      </c>
      <c r="DQ20" s="10">
        <v>1</v>
      </c>
      <c r="DR20" s="10">
        <f t="shared" si="20"/>
        <v>-4.7999999999999989</v>
      </c>
      <c r="DS20" s="10">
        <f t="shared" si="20"/>
        <v>12.900000000000006</v>
      </c>
      <c r="DT20" s="10">
        <f t="shared" si="21"/>
        <v>23.039999999999988</v>
      </c>
      <c r="DU20" s="10">
        <f t="shared" si="21"/>
        <v>166.41000000000014</v>
      </c>
      <c r="DV20" s="10">
        <f t="shared" si="22"/>
        <v>189.45000000000013</v>
      </c>
      <c r="DW20" s="10">
        <f t="shared" si="23"/>
        <v>13.764083696345359</v>
      </c>
      <c r="DX20"/>
      <c r="DY20" t="s">
        <v>14</v>
      </c>
      <c r="DZ20">
        <f>EB20-EA12</f>
        <v>40</v>
      </c>
      <c r="EA20"/>
      <c r="EB20">
        <f>COUNT(DM3:DM2000)</f>
        <v>80</v>
      </c>
      <c r="EC20" s="1">
        <v>39.246000000000002</v>
      </c>
      <c r="ED20" s="1">
        <v>33.700000000000003</v>
      </c>
      <c r="EE20" s="1">
        <v>76.8</v>
      </c>
      <c r="EF20" s="1">
        <v>-1</v>
      </c>
      <c r="EG20" s="1">
        <v>-1</v>
      </c>
      <c r="EH20" s="1">
        <v>-1</v>
      </c>
      <c r="EI20" s="1">
        <v>-1</v>
      </c>
      <c r="EJ20" s="1">
        <v>0</v>
      </c>
      <c r="EK20" s="1">
        <v>8</v>
      </c>
      <c r="EL20" s="1">
        <v>-1</v>
      </c>
      <c r="EM20" s="1">
        <v>1</v>
      </c>
      <c r="EN20" s="1">
        <f t="shared" si="24"/>
        <v>13.500000000000004</v>
      </c>
      <c r="EO20" s="1">
        <f t="shared" si="24"/>
        <v>4.2000000000000028</v>
      </c>
      <c r="EP20" s="1">
        <f t="shared" si="25"/>
        <v>182.25000000000009</v>
      </c>
      <c r="EQ20" s="1">
        <f t="shared" si="25"/>
        <v>17.640000000000025</v>
      </c>
      <c r="ER20" s="1">
        <f t="shared" si="26"/>
        <v>199.8900000000001</v>
      </c>
      <c r="ES20" s="1">
        <f t="shared" si="27"/>
        <v>14.138246001537818</v>
      </c>
      <c r="ET20"/>
      <c r="EU20" t="s">
        <v>14</v>
      </c>
      <c r="EV20">
        <f>EX20-EW12</f>
        <v>42</v>
      </c>
      <c r="EW20"/>
      <c r="EX20">
        <f>COUNT(EI3:EI2000)</f>
        <v>82</v>
      </c>
      <c r="FJ20" s="10">
        <f t="shared" si="28"/>
        <v>0</v>
      </c>
      <c r="FK20" s="10">
        <f t="shared" si="28"/>
        <v>0</v>
      </c>
      <c r="FL20" s="10">
        <f t="shared" si="29"/>
        <v>0</v>
      </c>
      <c r="FM20" s="10">
        <f t="shared" si="29"/>
        <v>0</v>
      </c>
      <c r="FN20" s="10">
        <f t="shared" si="30"/>
        <v>0</v>
      </c>
      <c r="FO20" s="10">
        <f t="shared" si="31"/>
        <v>0</v>
      </c>
      <c r="FP20"/>
      <c r="FQ20"/>
      <c r="FR20"/>
      <c r="FS20"/>
      <c r="FT20"/>
    </row>
    <row r="21" spans="1:176" x14ac:dyDescent="0.35">
      <c r="A21">
        <v>42.957000000000001</v>
      </c>
      <c r="B21">
        <v>194.3</v>
      </c>
      <c r="C21">
        <v>42.3</v>
      </c>
      <c r="D21">
        <v>194.3</v>
      </c>
      <c r="E21">
        <v>59.7</v>
      </c>
      <c r="F21">
        <v>17.399999999999999</v>
      </c>
      <c r="G21">
        <v>1</v>
      </c>
      <c r="H21">
        <v>1</v>
      </c>
      <c r="I21">
        <v>9</v>
      </c>
      <c r="J21">
        <v>1</v>
      </c>
      <c r="K21">
        <v>1</v>
      </c>
      <c r="L21" s="26">
        <f t="shared" si="0"/>
        <v>0</v>
      </c>
      <c r="M21" s="26">
        <f t="shared" si="0"/>
        <v>-17.400000000000006</v>
      </c>
      <c r="N21" s="26">
        <f t="shared" si="1"/>
        <v>0</v>
      </c>
      <c r="O21" s="26">
        <f t="shared" si="1"/>
        <v>302.76000000000022</v>
      </c>
      <c r="P21" s="26">
        <f t="shared" si="2"/>
        <v>302.76000000000022</v>
      </c>
      <c r="Q21" s="26">
        <f t="shared" si="3"/>
        <v>17.400000000000006</v>
      </c>
      <c r="S21"/>
      <c r="T21"/>
      <c r="U21"/>
      <c r="V21"/>
      <c r="W21">
        <v>36.542999999999999</v>
      </c>
      <c r="X21">
        <v>52.3</v>
      </c>
      <c r="Y21">
        <v>41.2</v>
      </c>
      <c r="Z21">
        <v>-1</v>
      </c>
      <c r="AA21">
        <v>-1</v>
      </c>
      <c r="AB21">
        <v>-1</v>
      </c>
      <c r="AC21">
        <v>-1</v>
      </c>
      <c r="AD21">
        <v>0</v>
      </c>
      <c r="AE21">
        <v>8</v>
      </c>
      <c r="AF21">
        <v>-1</v>
      </c>
      <c r="AG21">
        <v>1</v>
      </c>
      <c r="AH21" s="10">
        <f t="shared" si="4"/>
        <v>23.099999999999998</v>
      </c>
      <c r="AI21" s="10">
        <f t="shared" si="4"/>
        <v>-26.899999999999991</v>
      </c>
      <c r="AJ21" s="10">
        <f t="shared" si="5"/>
        <v>533.6099999999999</v>
      </c>
      <c r="AK21" s="10">
        <f t="shared" si="5"/>
        <v>723.60999999999956</v>
      </c>
      <c r="AL21" s="10">
        <f t="shared" si="6"/>
        <v>1257.2199999999993</v>
      </c>
      <c r="AM21" s="10">
        <f t="shared" si="7"/>
        <v>35.457298261429891</v>
      </c>
      <c r="AN21"/>
      <c r="AO21"/>
      <c r="AP21"/>
      <c r="AQ21"/>
      <c r="AR21"/>
      <c r="AS21">
        <v>57.777000000000001</v>
      </c>
      <c r="AT21">
        <v>24.5</v>
      </c>
      <c r="AU21">
        <v>48.5</v>
      </c>
      <c r="AV21">
        <v>-1</v>
      </c>
      <c r="AW21">
        <v>-1</v>
      </c>
      <c r="AX21">
        <v>-1</v>
      </c>
      <c r="AY21">
        <v>-1</v>
      </c>
      <c r="AZ21">
        <v>0</v>
      </c>
      <c r="BA21">
        <v>8</v>
      </c>
      <c r="BB21">
        <v>-1</v>
      </c>
      <c r="BC21">
        <v>1</v>
      </c>
      <c r="BD21" s="1">
        <f t="shared" si="8"/>
        <v>-9.2000000000000028</v>
      </c>
      <c r="BE21" s="1">
        <f t="shared" si="8"/>
        <v>-6.7000000000000028</v>
      </c>
      <c r="BF21" s="1">
        <f t="shared" si="9"/>
        <v>84.640000000000057</v>
      </c>
      <c r="BG21" s="1">
        <f t="shared" si="9"/>
        <v>44.890000000000036</v>
      </c>
      <c r="BH21" s="1">
        <f t="shared" si="10"/>
        <v>129.53000000000009</v>
      </c>
      <c r="BI21" s="1">
        <f t="shared" si="11"/>
        <v>11.381124724736132</v>
      </c>
      <c r="BJ21"/>
      <c r="BK21"/>
      <c r="BL21"/>
      <c r="BM21"/>
      <c r="BN21"/>
      <c r="BO21">
        <v>39.97</v>
      </c>
      <c r="BP21">
        <v>20.2</v>
      </c>
      <c r="BQ21">
        <v>32.5</v>
      </c>
      <c r="BR21">
        <v>-1</v>
      </c>
      <c r="BS21">
        <v>-1</v>
      </c>
      <c r="BT21">
        <v>-1</v>
      </c>
      <c r="BU21">
        <v>-1</v>
      </c>
      <c r="BV21">
        <v>0</v>
      </c>
      <c r="BW21">
        <v>9</v>
      </c>
      <c r="BX21">
        <v>-1</v>
      </c>
      <c r="BY21">
        <v>1</v>
      </c>
      <c r="BZ21" s="10">
        <f t="shared" si="12"/>
        <v>4.7999999999999989</v>
      </c>
      <c r="CA21" s="10">
        <f t="shared" si="12"/>
        <v>-22.700000000000003</v>
      </c>
      <c r="CB21" s="10">
        <f t="shared" si="13"/>
        <v>23.039999999999988</v>
      </c>
      <c r="CC21" s="10">
        <f t="shared" si="13"/>
        <v>515.29000000000008</v>
      </c>
      <c r="CD21" s="10">
        <f t="shared" si="14"/>
        <v>538.33000000000004</v>
      </c>
      <c r="CE21" s="10">
        <f t="shared" si="15"/>
        <v>23.201939574095956</v>
      </c>
      <c r="CG21"/>
      <c r="CH21"/>
      <c r="CI21"/>
      <c r="CJ21"/>
      <c r="CK21">
        <v>40.734000000000002</v>
      </c>
      <c r="CL21">
        <v>20.2</v>
      </c>
      <c r="CM21">
        <v>62.3</v>
      </c>
      <c r="CN21">
        <v>-1</v>
      </c>
      <c r="CO21">
        <v>-1</v>
      </c>
      <c r="CP21">
        <v>-1</v>
      </c>
      <c r="CQ21">
        <v>-1</v>
      </c>
      <c r="CR21">
        <v>0</v>
      </c>
      <c r="CS21">
        <v>9</v>
      </c>
      <c r="CT21">
        <v>-1</v>
      </c>
      <c r="CU21">
        <v>1</v>
      </c>
      <c r="CV21" s="1">
        <f t="shared" si="16"/>
        <v>-27.3</v>
      </c>
      <c r="CW21" s="1">
        <f t="shared" si="16"/>
        <v>41.599999999999994</v>
      </c>
      <c r="CX21" s="1">
        <f t="shared" si="17"/>
        <v>745.29000000000008</v>
      </c>
      <c r="CY21" s="1">
        <f t="shared" si="17"/>
        <v>1730.5599999999995</v>
      </c>
      <c r="CZ21" s="1">
        <f t="shared" si="18"/>
        <v>2475.8499999999995</v>
      </c>
      <c r="DA21" s="1">
        <f t="shared" si="19"/>
        <v>49.757913943412049</v>
      </c>
      <c r="DB21"/>
      <c r="DC21"/>
      <c r="DD21"/>
      <c r="DE21"/>
      <c r="DF21"/>
      <c r="DG21" s="10">
        <v>55.710999999999999</v>
      </c>
      <c r="DH21" s="10">
        <v>15.4</v>
      </c>
      <c r="DI21" s="10">
        <v>68.099999999999994</v>
      </c>
      <c r="DJ21" s="10">
        <v>-1</v>
      </c>
      <c r="DK21" s="10">
        <v>-1</v>
      </c>
      <c r="DL21" s="10">
        <v>-1</v>
      </c>
      <c r="DM21" s="10">
        <v>-1</v>
      </c>
      <c r="DN21" s="10">
        <v>0</v>
      </c>
      <c r="DO21" s="10">
        <v>9</v>
      </c>
      <c r="DP21" s="10">
        <v>-1</v>
      </c>
      <c r="DQ21" s="10">
        <v>1</v>
      </c>
      <c r="DR21" s="10">
        <f t="shared" si="20"/>
        <v>0</v>
      </c>
      <c r="DS21" s="10">
        <f t="shared" si="20"/>
        <v>12.899999999999991</v>
      </c>
      <c r="DT21" s="10">
        <f t="shared" si="21"/>
        <v>0</v>
      </c>
      <c r="DU21" s="10">
        <f t="shared" si="21"/>
        <v>166.40999999999977</v>
      </c>
      <c r="DV21" s="10">
        <f t="shared" si="22"/>
        <v>166.40999999999977</v>
      </c>
      <c r="DW21" s="10">
        <f t="shared" si="23"/>
        <v>12.899999999999991</v>
      </c>
      <c r="DX21"/>
      <c r="DY21"/>
      <c r="DZ21"/>
      <c r="EA21"/>
      <c r="EB21"/>
      <c r="EC21" s="1">
        <v>39.845999999999997</v>
      </c>
      <c r="ED21" s="1">
        <v>29.2</v>
      </c>
      <c r="EE21" s="1">
        <v>63.9</v>
      </c>
      <c r="EF21" s="1">
        <v>33.700000000000003</v>
      </c>
      <c r="EG21" s="1">
        <v>76.8</v>
      </c>
      <c r="EH21" s="1">
        <v>13.7</v>
      </c>
      <c r="EI21" s="1">
        <v>1</v>
      </c>
      <c r="EJ21" s="1">
        <v>1</v>
      </c>
      <c r="EK21" s="1">
        <v>9</v>
      </c>
      <c r="EL21" s="1">
        <v>1</v>
      </c>
      <c r="EM21" s="1">
        <v>1</v>
      </c>
      <c r="EN21" s="1">
        <f t="shared" si="24"/>
        <v>-4.5000000000000036</v>
      </c>
      <c r="EO21" s="1">
        <f t="shared" si="24"/>
        <v>-12.899999999999999</v>
      </c>
      <c r="EP21" s="1">
        <f t="shared" si="25"/>
        <v>20.250000000000032</v>
      </c>
      <c r="EQ21" s="1">
        <f t="shared" si="25"/>
        <v>166.40999999999997</v>
      </c>
      <c r="ER21" s="1">
        <f t="shared" si="26"/>
        <v>186.66</v>
      </c>
      <c r="ES21" s="1">
        <f t="shared" si="27"/>
        <v>13.662357044082841</v>
      </c>
      <c r="ET21"/>
      <c r="EU21"/>
      <c r="EV21"/>
      <c r="EW21"/>
      <c r="EX21"/>
      <c r="FJ21" s="10">
        <f t="shared" si="28"/>
        <v>0</v>
      </c>
      <c r="FK21" s="10">
        <f t="shared" si="28"/>
        <v>0</v>
      </c>
      <c r="FL21" s="10">
        <f t="shared" si="29"/>
        <v>0</v>
      </c>
      <c r="FM21" s="10">
        <f t="shared" si="29"/>
        <v>0</v>
      </c>
      <c r="FN21" s="10">
        <f t="shared" si="30"/>
        <v>0</v>
      </c>
      <c r="FO21" s="10">
        <f t="shared" si="31"/>
        <v>0</v>
      </c>
      <c r="FP21"/>
      <c r="FQ21"/>
      <c r="FR21"/>
      <c r="FS21"/>
      <c r="FT21"/>
    </row>
    <row r="22" spans="1:176" x14ac:dyDescent="0.35">
      <c r="A22">
        <v>48.484999999999999</v>
      </c>
      <c r="B22">
        <v>157.9</v>
      </c>
      <c r="C22">
        <v>51</v>
      </c>
      <c r="D22">
        <v>-1</v>
      </c>
      <c r="E22">
        <v>-1</v>
      </c>
      <c r="F22">
        <v>-1</v>
      </c>
      <c r="G22">
        <v>-1</v>
      </c>
      <c r="H22">
        <v>0</v>
      </c>
      <c r="I22">
        <v>9</v>
      </c>
      <c r="J22">
        <v>-1</v>
      </c>
      <c r="K22">
        <v>1</v>
      </c>
      <c r="L22" s="26">
        <f t="shared" si="0"/>
        <v>-36.400000000000006</v>
      </c>
      <c r="M22" s="26">
        <f t="shared" si="0"/>
        <v>8.7000000000000028</v>
      </c>
      <c r="N22" s="26">
        <f t="shared" si="1"/>
        <v>1324.9600000000005</v>
      </c>
      <c r="O22" s="26">
        <f t="shared" si="1"/>
        <v>75.690000000000055</v>
      </c>
      <c r="P22" s="26">
        <f t="shared" si="2"/>
        <v>1400.6500000000005</v>
      </c>
      <c r="Q22" s="26">
        <f t="shared" si="3"/>
        <v>37.425258850140246</v>
      </c>
      <c r="S22"/>
      <c r="T22"/>
      <c r="U22"/>
      <c r="V22"/>
      <c r="W22">
        <v>37.207000000000001</v>
      </c>
      <c r="X22">
        <v>47.5</v>
      </c>
      <c r="Y22">
        <v>55.2</v>
      </c>
      <c r="Z22">
        <v>52.3</v>
      </c>
      <c r="AA22">
        <v>41.2</v>
      </c>
      <c r="AB22">
        <v>14.8</v>
      </c>
      <c r="AC22">
        <v>1</v>
      </c>
      <c r="AD22">
        <v>1</v>
      </c>
      <c r="AE22">
        <v>9</v>
      </c>
      <c r="AF22">
        <v>1</v>
      </c>
      <c r="AG22">
        <v>1</v>
      </c>
      <c r="AH22" s="10">
        <f t="shared" si="4"/>
        <v>-4.7999999999999972</v>
      </c>
      <c r="AI22" s="10">
        <f t="shared" si="4"/>
        <v>14</v>
      </c>
      <c r="AJ22" s="10">
        <f t="shared" si="5"/>
        <v>23.039999999999974</v>
      </c>
      <c r="AK22" s="10">
        <f t="shared" si="5"/>
        <v>196</v>
      </c>
      <c r="AL22" s="10">
        <f t="shared" si="6"/>
        <v>219.03999999999996</v>
      </c>
      <c r="AM22" s="10">
        <f t="shared" si="7"/>
        <v>14.799999999999999</v>
      </c>
      <c r="AN22"/>
      <c r="AO22"/>
      <c r="AP22"/>
      <c r="AQ22"/>
      <c r="AR22"/>
      <c r="AS22">
        <v>58.289000000000001</v>
      </c>
      <c r="AT22">
        <v>29.2</v>
      </c>
      <c r="AU22">
        <v>59.7</v>
      </c>
      <c r="AV22">
        <v>24.5</v>
      </c>
      <c r="AW22">
        <v>48.5</v>
      </c>
      <c r="AX22">
        <v>12.1</v>
      </c>
      <c r="AY22">
        <v>1</v>
      </c>
      <c r="AZ22">
        <v>1</v>
      </c>
      <c r="BA22">
        <v>9</v>
      </c>
      <c r="BB22">
        <v>1</v>
      </c>
      <c r="BC22">
        <v>1</v>
      </c>
      <c r="BD22" s="1">
        <f t="shared" si="8"/>
        <v>4.6999999999999993</v>
      </c>
      <c r="BE22" s="1">
        <f t="shared" si="8"/>
        <v>11.200000000000003</v>
      </c>
      <c r="BF22" s="1">
        <f t="shared" si="9"/>
        <v>22.089999999999993</v>
      </c>
      <c r="BG22" s="1">
        <f t="shared" si="9"/>
        <v>125.44000000000007</v>
      </c>
      <c r="BH22" s="1">
        <f t="shared" si="10"/>
        <v>147.53000000000006</v>
      </c>
      <c r="BI22" s="1">
        <f t="shared" si="11"/>
        <v>12.146192819151196</v>
      </c>
      <c r="BJ22"/>
      <c r="BK22"/>
      <c r="BL22"/>
      <c r="BM22"/>
      <c r="BN22"/>
      <c r="BO22">
        <v>40.777999999999999</v>
      </c>
      <c r="BP22">
        <v>61.3</v>
      </c>
      <c r="BQ22">
        <v>51</v>
      </c>
      <c r="BR22">
        <v>20.2</v>
      </c>
      <c r="BS22">
        <v>32.5</v>
      </c>
      <c r="BT22">
        <v>45.1</v>
      </c>
      <c r="BU22">
        <v>1</v>
      </c>
      <c r="BV22">
        <v>1</v>
      </c>
      <c r="BW22">
        <v>10</v>
      </c>
      <c r="BX22">
        <v>1</v>
      </c>
      <c r="BY22">
        <v>1</v>
      </c>
      <c r="BZ22" s="10">
        <f t="shared" si="12"/>
        <v>41.099999999999994</v>
      </c>
      <c r="CA22" s="10">
        <f t="shared" si="12"/>
        <v>18.5</v>
      </c>
      <c r="CB22" s="10">
        <f t="shared" si="13"/>
        <v>1689.2099999999996</v>
      </c>
      <c r="CC22" s="10">
        <f t="shared" si="13"/>
        <v>342.25</v>
      </c>
      <c r="CD22" s="10">
        <f t="shared" si="14"/>
        <v>2031.4599999999996</v>
      </c>
      <c r="CE22" s="10">
        <f t="shared" si="15"/>
        <v>45.071720623912277</v>
      </c>
      <c r="CG22"/>
      <c r="CH22"/>
      <c r="CI22"/>
      <c r="CJ22"/>
      <c r="CK22">
        <v>41.39</v>
      </c>
      <c r="CL22">
        <v>39.700000000000003</v>
      </c>
      <c r="CM22">
        <v>51</v>
      </c>
      <c r="CN22">
        <v>20.2</v>
      </c>
      <c r="CO22">
        <v>62.3</v>
      </c>
      <c r="CP22">
        <v>22.5</v>
      </c>
      <c r="CQ22">
        <v>1</v>
      </c>
      <c r="CR22">
        <v>1</v>
      </c>
      <c r="CS22">
        <v>10</v>
      </c>
      <c r="CT22">
        <v>1</v>
      </c>
      <c r="CU22">
        <v>1</v>
      </c>
      <c r="CV22" s="1">
        <f t="shared" si="16"/>
        <v>19.500000000000004</v>
      </c>
      <c r="CW22" s="1">
        <f t="shared" si="16"/>
        <v>-11.299999999999997</v>
      </c>
      <c r="CX22" s="1">
        <f t="shared" si="17"/>
        <v>380.25000000000011</v>
      </c>
      <c r="CY22" s="1">
        <f t="shared" si="17"/>
        <v>127.68999999999994</v>
      </c>
      <c r="CZ22" s="1">
        <f t="shared" si="18"/>
        <v>507.94000000000005</v>
      </c>
      <c r="DA22" s="1">
        <f t="shared" si="19"/>
        <v>22.53752426510064</v>
      </c>
      <c r="DB22"/>
      <c r="DC22"/>
      <c r="DD22"/>
      <c r="DE22"/>
      <c r="DF22"/>
      <c r="DG22" s="10">
        <v>56.383000000000003</v>
      </c>
      <c r="DH22" s="10">
        <v>33.700000000000003</v>
      </c>
      <c r="DI22" s="10">
        <v>72.599999999999994</v>
      </c>
      <c r="DJ22" s="10">
        <v>15.4</v>
      </c>
      <c r="DK22" s="10">
        <v>68.099999999999994</v>
      </c>
      <c r="DL22" s="10">
        <v>18.8</v>
      </c>
      <c r="DM22" s="10">
        <v>1</v>
      </c>
      <c r="DN22" s="10">
        <v>1</v>
      </c>
      <c r="DO22" s="10">
        <v>10</v>
      </c>
      <c r="DP22" s="10">
        <v>1</v>
      </c>
      <c r="DQ22" s="10">
        <v>1</v>
      </c>
      <c r="DR22" s="10">
        <f t="shared" si="20"/>
        <v>18.300000000000004</v>
      </c>
      <c r="DS22" s="10">
        <f t="shared" si="20"/>
        <v>4.5</v>
      </c>
      <c r="DT22" s="10">
        <f t="shared" si="21"/>
        <v>334.89000000000016</v>
      </c>
      <c r="DU22" s="10">
        <f t="shared" si="21"/>
        <v>20.25</v>
      </c>
      <c r="DV22" s="10">
        <f t="shared" si="22"/>
        <v>355.14000000000016</v>
      </c>
      <c r="DW22" s="10">
        <f t="shared" si="23"/>
        <v>18.845158529447296</v>
      </c>
      <c r="DX22"/>
      <c r="DY22"/>
      <c r="DZ22"/>
      <c r="EA22"/>
      <c r="EB22"/>
      <c r="EC22" s="1">
        <v>43.23</v>
      </c>
      <c r="ED22" s="1">
        <v>20.2</v>
      </c>
      <c r="EE22" s="1">
        <v>51</v>
      </c>
      <c r="EF22" s="1">
        <v>-1</v>
      </c>
      <c r="EG22" s="1">
        <v>-1</v>
      </c>
      <c r="EH22" s="1">
        <v>-1</v>
      </c>
      <c r="EI22" s="1">
        <v>-1</v>
      </c>
      <c r="EJ22" s="1">
        <v>0</v>
      </c>
      <c r="EK22" s="1">
        <v>9</v>
      </c>
      <c r="EL22" s="1">
        <v>-1</v>
      </c>
      <c r="EM22" s="1">
        <v>1</v>
      </c>
      <c r="EN22" s="1">
        <f t="shared" si="24"/>
        <v>-9</v>
      </c>
      <c r="EO22" s="1">
        <f t="shared" si="24"/>
        <v>-12.899999999999999</v>
      </c>
      <c r="EP22" s="1">
        <f t="shared" si="25"/>
        <v>81</v>
      </c>
      <c r="EQ22" s="1">
        <f t="shared" si="25"/>
        <v>166.40999999999997</v>
      </c>
      <c r="ER22" s="1">
        <f t="shared" si="26"/>
        <v>247.40999999999997</v>
      </c>
      <c r="ES22" s="1">
        <f t="shared" si="27"/>
        <v>15.729272074701994</v>
      </c>
      <c r="ET22"/>
      <c r="EU22"/>
      <c r="EV22"/>
      <c r="EW22"/>
      <c r="EX22"/>
      <c r="FJ22" s="10">
        <f t="shared" si="28"/>
        <v>0</v>
      </c>
      <c r="FK22" s="10">
        <f t="shared" si="28"/>
        <v>0</v>
      </c>
      <c r="FL22" s="10">
        <f t="shared" si="29"/>
        <v>0</v>
      </c>
      <c r="FM22" s="10">
        <f t="shared" si="29"/>
        <v>0</v>
      </c>
      <c r="FN22" s="10">
        <f t="shared" si="30"/>
        <v>0</v>
      </c>
      <c r="FO22" s="10">
        <f t="shared" si="31"/>
        <v>0</v>
      </c>
      <c r="FP22"/>
      <c r="FQ22"/>
      <c r="FR22"/>
      <c r="FS22"/>
      <c r="FT22"/>
    </row>
    <row r="23" spans="1:176" x14ac:dyDescent="0.35">
      <c r="A23">
        <v>49.597000000000001</v>
      </c>
      <c r="B23">
        <v>143.9</v>
      </c>
      <c r="C23">
        <v>42.3</v>
      </c>
      <c r="D23">
        <v>157.9</v>
      </c>
      <c r="E23">
        <v>51</v>
      </c>
      <c r="F23">
        <v>16.5</v>
      </c>
      <c r="G23">
        <v>1</v>
      </c>
      <c r="H23">
        <v>1</v>
      </c>
      <c r="I23">
        <v>10</v>
      </c>
      <c r="J23">
        <v>1</v>
      </c>
      <c r="K23">
        <v>1</v>
      </c>
      <c r="L23" s="26">
        <f t="shared" si="0"/>
        <v>-14</v>
      </c>
      <c r="M23" s="26">
        <f t="shared" si="0"/>
        <v>-8.7000000000000028</v>
      </c>
      <c r="N23" s="26">
        <f t="shared" si="1"/>
        <v>196</v>
      </c>
      <c r="O23" s="26">
        <f t="shared" si="1"/>
        <v>75.690000000000055</v>
      </c>
      <c r="P23" s="26">
        <f t="shared" si="2"/>
        <v>271.69000000000005</v>
      </c>
      <c r="Q23" s="26">
        <f t="shared" si="3"/>
        <v>16.483021567661677</v>
      </c>
      <c r="S23"/>
      <c r="T23"/>
      <c r="U23"/>
      <c r="V23"/>
      <c r="W23">
        <v>39.622</v>
      </c>
      <c r="X23">
        <v>33.700000000000003</v>
      </c>
      <c r="Y23">
        <v>38.1</v>
      </c>
      <c r="Z23">
        <v>-1</v>
      </c>
      <c r="AA23">
        <v>-1</v>
      </c>
      <c r="AB23">
        <v>-1</v>
      </c>
      <c r="AC23">
        <v>-1</v>
      </c>
      <c r="AD23">
        <v>0</v>
      </c>
      <c r="AE23">
        <v>9</v>
      </c>
      <c r="AF23">
        <v>-1</v>
      </c>
      <c r="AG23">
        <v>1</v>
      </c>
      <c r="AH23" s="10">
        <f t="shared" si="4"/>
        <v>-13.799999999999997</v>
      </c>
      <c r="AI23" s="10">
        <f t="shared" si="4"/>
        <v>-17.100000000000001</v>
      </c>
      <c r="AJ23" s="10">
        <f t="shared" si="5"/>
        <v>190.43999999999991</v>
      </c>
      <c r="AK23" s="10">
        <f t="shared" si="5"/>
        <v>292.41000000000003</v>
      </c>
      <c r="AL23" s="10">
        <f t="shared" si="6"/>
        <v>482.84999999999991</v>
      </c>
      <c r="AM23" s="10">
        <f t="shared" si="7"/>
        <v>21.973848092675983</v>
      </c>
      <c r="AN23"/>
      <c r="AO23"/>
      <c r="AP23"/>
      <c r="AQ23"/>
      <c r="AR23"/>
      <c r="AS23">
        <v>63.295999999999999</v>
      </c>
      <c r="AT23">
        <v>24.5</v>
      </c>
      <c r="AU23">
        <v>55.2</v>
      </c>
      <c r="AV23">
        <v>-1</v>
      </c>
      <c r="AW23">
        <v>-1</v>
      </c>
      <c r="AX23">
        <v>-1</v>
      </c>
      <c r="AY23">
        <v>-1</v>
      </c>
      <c r="AZ23">
        <v>0</v>
      </c>
      <c r="BA23">
        <v>9</v>
      </c>
      <c r="BB23">
        <v>-1</v>
      </c>
      <c r="BC23">
        <v>1</v>
      </c>
      <c r="BD23" s="1">
        <f t="shared" si="8"/>
        <v>-4.6999999999999993</v>
      </c>
      <c r="BE23" s="1">
        <f t="shared" si="8"/>
        <v>-4.5</v>
      </c>
      <c r="BF23" s="1">
        <f t="shared" si="9"/>
        <v>22.089999999999993</v>
      </c>
      <c r="BG23" s="1">
        <f t="shared" si="9"/>
        <v>20.25</v>
      </c>
      <c r="BH23" s="1">
        <f t="shared" si="10"/>
        <v>42.339999999999989</v>
      </c>
      <c r="BI23" s="1">
        <f t="shared" si="11"/>
        <v>6.5069193939989747</v>
      </c>
      <c r="BJ23"/>
      <c r="BK23"/>
      <c r="BL23"/>
      <c r="BM23"/>
      <c r="BN23"/>
      <c r="BO23">
        <v>45.018999999999998</v>
      </c>
      <c r="BP23">
        <v>20.2</v>
      </c>
      <c r="BQ23">
        <v>34.299999999999997</v>
      </c>
      <c r="BR23">
        <v>-1</v>
      </c>
      <c r="BS23">
        <v>-1</v>
      </c>
      <c r="BT23">
        <v>-1</v>
      </c>
      <c r="BU23">
        <v>-1</v>
      </c>
      <c r="BV23">
        <v>0</v>
      </c>
      <c r="BW23">
        <v>10</v>
      </c>
      <c r="BX23">
        <v>-1</v>
      </c>
      <c r="BY23">
        <v>1</v>
      </c>
      <c r="BZ23" s="10">
        <f t="shared" si="12"/>
        <v>-41.099999999999994</v>
      </c>
      <c r="CA23" s="10">
        <f t="shared" si="12"/>
        <v>-16.700000000000003</v>
      </c>
      <c r="CB23" s="10">
        <f t="shared" si="13"/>
        <v>1689.2099999999996</v>
      </c>
      <c r="CC23" s="10">
        <f t="shared" si="13"/>
        <v>278.8900000000001</v>
      </c>
      <c r="CD23" s="10">
        <f t="shared" si="14"/>
        <v>1968.0999999999997</v>
      </c>
      <c r="CE23" s="10">
        <f t="shared" si="15"/>
        <v>44.363273098363692</v>
      </c>
      <c r="CG23"/>
      <c r="CH23"/>
      <c r="CI23"/>
      <c r="CJ23"/>
      <c r="CK23">
        <v>44.845999999999997</v>
      </c>
      <c r="CL23">
        <v>61.3</v>
      </c>
      <c r="CM23">
        <v>46.5</v>
      </c>
      <c r="CN23">
        <v>-1</v>
      </c>
      <c r="CO23">
        <v>-1</v>
      </c>
      <c r="CP23">
        <v>-1</v>
      </c>
      <c r="CQ23">
        <v>-1</v>
      </c>
      <c r="CR23">
        <v>0</v>
      </c>
      <c r="CS23">
        <v>10</v>
      </c>
      <c r="CT23">
        <v>-1</v>
      </c>
      <c r="CU23">
        <v>1</v>
      </c>
      <c r="CV23" s="1">
        <f t="shared" si="16"/>
        <v>21.599999999999994</v>
      </c>
      <c r="CW23" s="1">
        <f t="shared" si="16"/>
        <v>-4.5</v>
      </c>
      <c r="CX23" s="1">
        <f t="shared" si="17"/>
        <v>466.55999999999977</v>
      </c>
      <c r="CY23" s="1">
        <f t="shared" si="17"/>
        <v>20.25</v>
      </c>
      <c r="CZ23" s="1">
        <f t="shared" si="18"/>
        <v>486.80999999999977</v>
      </c>
      <c r="DA23" s="1">
        <f t="shared" si="19"/>
        <v>22.063771209836268</v>
      </c>
      <c r="DB23"/>
      <c r="DC23"/>
      <c r="DD23"/>
      <c r="DE23"/>
      <c r="DF23"/>
      <c r="DG23" s="10">
        <v>58.999000000000002</v>
      </c>
      <c r="DH23" s="10">
        <v>15.4</v>
      </c>
      <c r="DI23" s="10">
        <v>55.2</v>
      </c>
      <c r="DJ23" s="10">
        <v>-1</v>
      </c>
      <c r="DK23" s="10">
        <v>-1</v>
      </c>
      <c r="DL23" s="10">
        <v>-1</v>
      </c>
      <c r="DM23" s="10">
        <v>-1</v>
      </c>
      <c r="DN23" s="10">
        <v>0</v>
      </c>
      <c r="DO23" s="10">
        <v>10</v>
      </c>
      <c r="DP23" s="10">
        <v>-1</v>
      </c>
      <c r="DQ23" s="10">
        <v>1</v>
      </c>
      <c r="DR23" s="10">
        <f t="shared" si="20"/>
        <v>-18.300000000000004</v>
      </c>
      <c r="DS23" s="10">
        <f t="shared" si="20"/>
        <v>-17.399999999999991</v>
      </c>
      <c r="DT23" s="10">
        <f t="shared" si="21"/>
        <v>334.89000000000016</v>
      </c>
      <c r="DU23" s="10">
        <f t="shared" si="21"/>
        <v>302.75999999999971</v>
      </c>
      <c r="DV23" s="10">
        <f t="shared" si="22"/>
        <v>637.64999999999986</v>
      </c>
      <c r="DW23" s="10">
        <f t="shared" si="23"/>
        <v>25.251732613822757</v>
      </c>
      <c r="DX23"/>
      <c r="DY23"/>
      <c r="DZ23"/>
      <c r="EA23"/>
      <c r="EB23"/>
      <c r="EC23" s="1">
        <v>45.134</v>
      </c>
      <c r="ED23" s="1">
        <v>24.5</v>
      </c>
      <c r="EE23" s="1">
        <v>76.8</v>
      </c>
      <c r="EF23" s="1">
        <v>20.2</v>
      </c>
      <c r="EG23" s="1">
        <v>51</v>
      </c>
      <c r="EH23" s="1">
        <v>26.2</v>
      </c>
      <c r="EI23" s="1">
        <v>1</v>
      </c>
      <c r="EJ23" s="1">
        <v>1</v>
      </c>
      <c r="EK23" s="1">
        <v>10</v>
      </c>
      <c r="EL23" s="1">
        <v>1</v>
      </c>
      <c r="EM23" s="1">
        <v>1</v>
      </c>
      <c r="EN23" s="1">
        <f t="shared" si="24"/>
        <v>4.3000000000000007</v>
      </c>
      <c r="EO23" s="1">
        <f t="shared" si="24"/>
        <v>25.799999999999997</v>
      </c>
      <c r="EP23" s="1">
        <f t="shared" si="25"/>
        <v>18.490000000000006</v>
      </c>
      <c r="EQ23" s="1">
        <f t="shared" si="25"/>
        <v>665.63999999999987</v>
      </c>
      <c r="ER23" s="1">
        <f t="shared" si="26"/>
        <v>684.12999999999988</v>
      </c>
      <c r="ES23" s="1">
        <f t="shared" si="27"/>
        <v>26.155878880282341</v>
      </c>
      <c r="ET23"/>
      <c r="EU23"/>
      <c r="EV23"/>
      <c r="EW23"/>
      <c r="EX23"/>
      <c r="FJ23" s="10">
        <f t="shared" si="28"/>
        <v>0</v>
      </c>
      <c r="FK23" s="10">
        <f t="shared" si="28"/>
        <v>0</v>
      </c>
      <c r="FL23" s="10">
        <f t="shared" si="29"/>
        <v>0</v>
      </c>
      <c r="FM23" s="10">
        <f t="shared" si="29"/>
        <v>0</v>
      </c>
      <c r="FN23" s="10">
        <f t="shared" si="30"/>
        <v>0</v>
      </c>
      <c r="FO23" s="10">
        <f t="shared" si="31"/>
        <v>0</v>
      </c>
      <c r="FP23"/>
      <c r="FQ23"/>
      <c r="FR23"/>
      <c r="FS23"/>
      <c r="FT23"/>
    </row>
    <row r="24" spans="1:176" x14ac:dyDescent="0.35">
      <c r="A24">
        <v>52.317</v>
      </c>
      <c r="B24">
        <v>162.19999999999999</v>
      </c>
      <c r="C24">
        <v>33.6</v>
      </c>
      <c r="D24">
        <v>-1</v>
      </c>
      <c r="E24">
        <v>-1</v>
      </c>
      <c r="F24">
        <v>-1</v>
      </c>
      <c r="G24">
        <v>-1</v>
      </c>
      <c r="H24">
        <v>0</v>
      </c>
      <c r="I24">
        <v>10</v>
      </c>
      <c r="J24">
        <v>-1</v>
      </c>
      <c r="K24">
        <v>1</v>
      </c>
      <c r="L24" s="26">
        <f t="shared" si="0"/>
        <v>18.299999999999983</v>
      </c>
      <c r="M24" s="26">
        <f t="shared" si="0"/>
        <v>-8.6999999999999957</v>
      </c>
      <c r="N24" s="26">
        <f t="shared" si="1"/>
        <v>334.88999999999936</v>
      </c>
      <c r="O24" s="26">
        <f t="shared" si="1"/>
        <v>75.689999999999927</v>
      </c>
      <c r="P24" s="26">
        <f t="shared" si="2"/>
        <v>410.5799999999993</v>
      </c>
      <c r="Q24" s="26">
        <f t="shared" si="3"/>
        <v>20.262773748921919</v>
      </c>
      <c r="S24"/>
      <c r="T24"/>
      <c r="U24"/>
      <c r="V24"/>
      <c r="W24">
        <v>40.39</v>
      </c>
      <c r="X24">
        <v>47.5</v>
      </c>
      <c r="Y24">
        <v>42.3</v>
      </c>
      <c r="Z24">
        <v>33.700000000000003</v>
      </c>
      <c r="AA24">
        <v>38.1</v>
      </c>
      <c r="AB24">
        <v>14.4</v>
      </c>
      <c r="AC24">
        <v>1</v>
      </c>
      <c r="AD24">
        <v>1</v>
      </c>
      <c r="AE24">
        <v>10</v>
      </c>
      <c r="AF24">
        <v>1</v>
      </c>
      <c r="AG24">
        <v>1</v>
      </c>
      <c r="AH24" s="10">
        <f t="shared" si="4"/>
        <v>13.799999999999997</v>
      </c>
      <c r="AI24" s="10">
        <f t="shared" si="4"/>
        <v>4.1999999999999957</v>
      </c>
      <c r="AJ24" s="10">
        <f t="shared" si="5"/>
        <v>190.43999999999991</v>
      </c>
      <c r="AK24" s="10">
        <f t="shared" si="5"/>
        <v>17.639999999999965</v>
      </c>
      <c r="AL24" s="10">
        <f t="shared" si="6"/>
        <v>208.07999999999987</v>
      </c>
      <c r="AM24" s="10">
        <f t="shared" si="7"/>
        <v>14.424978336205564</v>
      </c>
      <c r="AN24"/>
      <c r="AO24"/>
      <c r="AP24"/>
      <c r="AQ24"/>
      <c r="AR24"/>
      <c r="AS24">
        <v>64.031999999999996</v>
      </c>
      <c r="AT24">
        <v>24.5</v>
      </c>
      <c r="AU24">
        <v>68.099999999999994</v>
      </c>
      <c r="AV24">
        <v>24.5</v>
      </c>
      <c r="AW24">
        <v>55.2</v>
      </c>
      <c r="AX24">
        <v>12.9</v>
      </c>
      <c r="AY24">
        <v>1</v>
      </c>
      <c r="AZ24">
        <v>1</v>
      </c>
      <c r="BA24">
        <v>10</v>
      </c>
      <c r="BB24">
        <v>1</v>
      </c>
      <c r="BC24">
        <v>1</v>
      </c>
      <c r="BD24" s="1">
        <f t="shared" si="8"/>
        <v>0</v>
      </c>
      <c r="BE24" s="1">
        <f t="shared" si="8"/>
        <v>12.899999999999991</v>
      </c>
      <c r="BF24" s="1">
        <f t="shared" si="9"/>
        <v>0</v>
      </c>
      <c r="BG24" s="1">
        <f t="shared" si="9"/>
        <v>166.40999999999977</v>
      </c>
      <c r="BH24" s="1">
        <f t="shared" si="10"/>
        <v>166.40999999999977</v>
      </c>
      <c r="BI24" s="1">
        <f t="shared" si="11"/>
        <v>12.899999999999991</v>
      </c>
      <c r="BJ24"/>
      <c r="BK24"/>
      <c r="BL24"/>
      <c r="BM24"/>
      <c r="BN24"/>
      <c r="BO24">
        <v>45.793999999999997</v>
      </c>
      <c r="BP24">
        <v>38.200000000000003</v>
      </c>
      <c r="BQ24">
        <v>43.9</v>
      </c>
      <c r="BR24">
        <v>20.2</v>
      </c>
      <c r="BS24">
        <v>34.299999999999997</v>
      </c>
      <c r="BT24">
        <v>20.399999999999999</v>
      </c>
      <c r="BU24">
        <v>1</v>
      </c>
      <c r="BV24">
        <v>1</v>
      </c>
      <c r="BW24">
        <v>11</v>
      </c>
      <c r="BX24">
        <v>1</v>
      </c>
      <c r="BY24">
        <v>1</v>
      </c>
      <c r="BZ24" s="10">
        <f t="shared" si="12"/>
        <v>18.000000000000004</v>
      </c>
      <c r="CA24" s="10">
        <f t="shared" si="12"/>
        <v>9.6000000000000014</v>
      </c>
      <c r="CB24" s="10">
        <f t="shared" si="13"/>
        <v>324.00000000000011</v>
      </c>
      <c r="CC24" s="10">
        <f t="shared" si="13"/>
        <v>92.160000000000025</v>
      </c>
      <c r="CD24" s="10">
        <f t="shared" si="14"/>
        <v>416.16000000000014</v>
      </c>
      <c r="CE24" s="10">
        <f t="shared" si="15"/>
        <v>20.400000000000002</v>
      </c>
      <c r="CG24"/>
      <c r="CH24"/>
      <c r="CI24"/>
      <c r="CJ24"/>
      <c r="CK24">
        <v>45.478000000000002</v>
      </c>
      <c r="CL24">
        <v>41.1</v>
      </c>
      <c r="CM24">
        <v>59.7</v>
      </c>
      <c r="CN24">
        <v>61.3</v>
      </c>
      <c r="CO24">
        <v>46.5</v>
      </c>
      <c r="CP24">
        <v>24.1</v>
      </c>
      <c r="CQ24">
        <v>1</v>
      </c>
      <c r="CR24">
        <v>1</v>
      </c>
      <c r="CS24">
        <v>11</v>
      </c>
      <c r="CT24">
        <v>1</v>
      </c>
      <c r="CU24">
        <v>1</v>
      </c>
      <c r="CV24" s="1">
        <f t="shared" si="16"/>
        <v>-20.199999999999996</v>
      </c>
      <c r="CW24" s="1">
        <f t="shared" si="16"/>
        <v>13.200000000000003</v>
      </c>
      <c r="CX24" s="1">
        <f t="shared" si="17"/>
        <v>408.03999999999985</v>
      </c>
      <c r="CY24" s="1">
        <f t="shared" si="17"/>
        <v>174.24000000000007</v>
      </c>
      <c r="CZ24" s="1">
        <f t="shared" si="18"/>
        <v>582.28</v>
      </c>
      <c r="DA24" s="1">
        <f t="shared" si="19"/>
        <v>24.130478652525731</v>
      </c>
      <c r="DB24"/>
      <c r="DC24"/>
      <c r="DD24"/>
      <c r="DE24"/>
      <c r="DF24"/>
      <c r="DG24" s="10">
        <v>59.959000000000003</v>
      </c>
      <c r="DH24" s="10">
        <v>15.4</v>
      </c>
      <c r="DI24" s="10">
        <v>63.9</v>
      </c>
      <c r="DJ24" s="10">
        <v>15.4</v>
      </c>
      <c r="DK24" s="10">
        <v>55.2</v>
      </c>
      <c r="DL24" s="10">
        <v>8.6999999999999993</v>
      </c>
      <c r="DM24" s="10">
        <v>1</v>
      </c>
      <c r="DN24" s="10">
        <v>1</v>
      </c>
      <c r="DO24" s="10">
        <v>11</v>
      </c>
      <c r="DP24" s="10">
        <v>1</v>
      </c>
      <c r="DQ24" s="10">
        <v>1</v>
      </c>
      <c r="DR24" s="10">
        <f t="shared" si="20"/>
        <v>0</v>
      </c>
      <c r="DS24" s="10">
        <f t="shared" si="20"/>
        <v>8.6999999999999957</v>
      </c>
      <c r="DT24" s="10">
        <f t="shared" si="21"/>
        <v>0</v>
      </c>
      <c r="DU24" s="10">
        <f t="shared" si="21"/>
        <v>75.689999999999927</v>
      </c>
      <c r="DV24" s="10">
        <f t="shared" si="22"/>
        <v>75.689999999999927</v>
      </c>
      <c r="DW24" s="10">
        <f t="shared" si="23"/>
        <v>8.6999999999999957</v>
      </c>
      <c r="DX24"/>
      <c r="DY24"/>
      <c r="DZ24"/>
      <c r="EA24"/>
      <c r="EB24"/>
      <c r="EC24" s="1">
        <v>48.981999999999999</v>
      </c>
      <c r="ED24" s="1">
        <v>15.4</v>
      </c>
      <c r="EE24" s="1">
        <v>72.599999999999994</v>
      </c>
      <c r="EF24" s="1">
        <v>-1</v>
      </c>
      <c r="EG24" s="1">
        <v>-1</v>
      </c>
      <c r="EH24" s="1">
        <v>-1</v>
      </c>
      <c r="EI24" s="1">
        <v>-1</v>
      </c>
      <c r="EJ24" s="1">
        <v>0</v>
      </c>
      <c r="EK24" s="1">
        <v>10</v>
      </c>
      <c r="EL24" s="1">
        <v>-1</v>
      </c>
      <c r="EM24" s="1">
        <v>1</v>
      </c>
      <c r="EN24" s="1">
        <f t="shared" si="24"/>
        <v>-9.1</v>
      </c>
      <c r="EO24" s="1">
        <f t="shared" si="24"/>
        <v>-4.2000000000000028</v>
      </c>
      <c r="EP24" s="1">
        <f t="shared" si="25"/>
        <v>82.809999999999988</v>
      </c>
      <c r="EQ24" s="1">
        <f t="shared" si="25"/>
        <v>17.640000000000025</v>
      </c>
      <c r="ER24" s="1">
        <f t="shared" si="26"/>
        <v>100.45000000000002</v>
      </c>
      <c r="ES24" s="1">
        <f t="shared" si="27"/>
        <v>10.022474744293447</v>
      </c>
      <c r="ET24"/>
      <c r="EU24"/>
      <c r="EV24"/>
      <c r="EW24"/>
      <c r="EX24"/>
      <c r="FJ24" s="10">
        <f t="shared" si="28"/>
        <v>0</v>
      </c>
      <c r="FK24" s="10">
        <f t="shared" si="28"/>
        <v>0</v>
      </c>
      <c r="FL24" s="10">
        <f t="shared" si="29"/>
        <v>0</v>
      </c>
      <c r="FM24" s="10">
        <f t="shared" si="29"/>
        <v>0</v>
      </c>
      <c r="FN24" s="10">
        <f t="shared" si="30"/>
        <v>0</v>
      </c>
      <c r="FO24" s="10">
        <f t="shared" si="31"/>
        <v>0</v>
      </c>
      <c r="FP24"/>
      <c r="FQ24"/>
      <c r="FR24"/>
      <c r="FS24"/>
      <c r="FT24"/>
    </row>
    <row r="25" spans="1:176" x14ac:dyDescent="0.35">
      <c r="A25">
        <v>53.893000000000001</v>
      </c>
      <c r="B25">
        <v>157.9</v>
      </c>
      <c r="C25">
        <v>48.5</v>
      </c>
      <c r="D25">
        <v>162.19999999999999</v>
      </c>
      <c r="E25">
        <v>33.6</v>
      </c>
      <c r="F25">
        <v>15.5</v>
      </c>
      <c r="G25">
        <v>1</v>
      </c>
      <c r="H25">
        <v>1</v>
      </c>
      <c r="I25">
        <v>11</v>
      </c>
      <c r="J25">
        <v>1</v>
      </c>
      <c r="K25">
        <v>1</v>
      </c>
      <c r="L25" s="26">
        <f t="shared" si="0"/>
        <v>-4.2999999999999829</v>
      </c>
      <c r="M25" s="26">
        <f t="shared" si="0"/>
        <v>14.899999999999999</v>
      </c>
      <c r="N25" s="26">
        <f t="shared" si="1"/>
        <v>18.489999999999853</v>
      </c>
      <c r="O25" s="26">
        <f t="shared" si="1"/>
        <v>222.00999999999996</v>
      </c>
      <c r="P25" s="26">
        <f t="shared" si="2"/>
        <v>240.49999999999983</v>
      </c>
      <c r="Q25" s="26">
        <f t="shared" si="3"/>
        <v>15.508062419270818</v>
      </c>
      <c r="S25"/>
      <c r="T25"/>
      <c r="U25"/>
      <c r="V25"/>
      <c r="W25">
        <v>43.021999999999998</v>
      </c>
      <c r="X25">
        <v>20.2</v>
      </c>
      <c r="Y25">
        <v>63.9</v>
      </c>
      <c r="Z25">
        <v>-1</v>
      </c>
      <c r="AA25">
        <v>-1</v>
      </c>
      <c r="AB25">
        <v>-1</v>
      </c>
      <c r="AC25">
        <v>-1</v>
      </c>
      <c r="AD25">
        <v>0</v>
      </c>
      <c r="AE25">
        <v>10</v>
      </c>
      <c r="AF25">
        <v>-1</v>
      </c>
      <c r="AG25">
        <v>1</v>
      </c>
      <c r="AH25" s="10">
        <f t="shared" si="4"/>
        <v>-27.3</v>
      </c>
      <c r="AI25" s="10">
        <f t="shared" si="4"/>
        <v>21.6</v>
      </c>
      <c r="AJ25" s="10">
        <f t="shared" si="5"/>
        <v>745.29000000000008</v>
      </c>
      <c r="AK25" s="10">
        <f t="shared" si="5"/>
        <v>466.56000000000006</v>
      </c>
      <c r="AL25" s="10">
        <f t="shared" si="6"/>
        <v>1211.8500000000001</v>
      </c>
      <c r="AM25" s="10">
        <f t="shared" si="7"/>
        <v>34.811635985687317</v>
      </c>
      <c r="AN25"/>
      <c r="AO25"/>
      <c r="AP25"/>
      <c r="AQ25"/>
      <c r="AR25"/>
      <c r="AS25">
        <v>69.495999999999995</v>
      </c>
      <c r="AT25">
        <v>38.200000000000003</v>
      </c>
      <c r="AU25">
        <v>72.599999999999994</v>
      </c>
      <c r="AV25">
        <v>-1</v>
      </c>
      <c r="AW25">
        <v>-1</v>
      </c>
      <c r="AX25">
        <v>-1</v>
      </c>
      <c r="AY25">
        <v>-1</v>
      </c>
      <c r="AZ25">
        <v>0</v>
      </c>
      <c r="BA25">
        <v>10</v>
      </c>
      <c r="BB25">
        <v>-1</v>
      </c>
      <c r="BC25">
        <v>1</v>
      </c>
      <c r="BD25" s="1">
        <f t="shared" si="8"/>
        <v>13.700000000000003</v>
      </c>
      <c r="BE25" s="1">
        <f t="shared" si="8"/>
        <v>4.5</v>
      </c>
      <c r="BF25" s="1">
        <f t="shared" si="9"/>
        <v>187.69000000000008</v>
      </c>
      <c r="BG25" s="1">
        <f t="shared" si="9"/>
        <v>20.25</v>
      </c>
      <c r="BH25" s="1">
        <f t="shared" si="10"/>
        <v>207.94000000000008</v>
      </c>
      <c r="BI25" s="1">
        <f t="shared" si="11"/>
        <v>14.420124826089408</v>
      </c>
      <c r="BJ25"/>
      <c r="BK25"/>
      <c r="BL25"/>
      <c r="BM25"/>
      <c r="BN25"/>
      <c r="BO25">
        <v>48.514000000000003</v>
      </c>
      <c r="BP25">
        <v>33.700000000000003</v>
      </c>
      <c r="BQ25">
        <v>55.2</v>
      </c>
      <c r="BR25">
        <v>-1</v>
      </c>
      <c r="BS25">
        <v>-1</v>
      </c>
      <c r="BT25">
        <v>-1</v>
      </c>
      <c r="BU25">
        <v>-1</v>
      </c>
      <c r="BV25">
        <v>0</v>
      </c>
      <c r="BW25">
        <v>11</v>
      </c>
      <c r="BX25">
        <v>-1</v>
      </c>
      <c r="BY25">
        <v>1</v>
      </c>
      <c r="BZ25" s="10">
        <f t="shared" si="12"/>
        <v>-4.5</v>
      </c>
      <c r="CA25" s="10">
        <f t="shared" si="12"/>
        <v>11.300000000000004</v>
      </c>
      <c r="CB25" s="10">
        <f t="shared" si="13"/>
        <v>20.25</v>
      </c>
      <c r="CC25" s="10">
        <f t="shared" si="13"/>
        <v>127.6900000000001</v>
      </c>
      <c r="CD25" s="10">
        <f t="shared" si="14"/>
        <v>147.94000000000011</v>
      </c>
      <c r="CE25" s="10">
        <f t="shared" si="15"/>
        <v>12.163058825805296</v>
      </c>
      <c r="CG25"/>
      <c r="CH25"/>
      <c r="CI25"/>
      <c r="CJ25"/>
      <c r="CK25">
        <v>50.47</v>
      </c>
      <c r="CL25">
        <v>29.2</v>
      </c>
      <c r="CM25">
        <v>29.4</v>
      </c>
      <c r="CN25">
        <v>-1</v>
      </c>
      <c r="CO25">
        <v>-1</v>
      </c>
      <c r="CP25">
        <v>-1</v>
      </c>
      <c r="CQ25">
        <v>-1</v>
      </c>
      <c r="CR25">
        <v>0</v>
      </c>
      <c r="CS25">
        <v>11</v>
      </c>
      <c r="CT25">
        <v>-1</v>
      </c>
      <c r="CU25">
        <v>1</v>
      </c>
      <c r="CV25" s="1">
        <f t="shared" si="16"/>
        <v>-11.900000000000002</v>
      </c>
      <c r="CW25" s="1">
        <f t="shared" si="16"/>
        <v>-30.300000000000004</v>
      </c>
      <c r="CX25" s="1">
        <f t="shared" si="17"/>
        <v>141.61000000000004</v>
      </c>
      <c r="CY25" s="1">
        <f t="shared" si="17"/>
        <v>918.09000000000026</v>
      </c>
      <c r="CZ25" s="1">
        <f t="shared" si="18"/>
        <v>1059.7000000000003</v>
      </c>
      <c r="DA25" s="1">
        <f t="shared" si="19"/>
        <v>32.553033652794944</v>
      </c>
      <c r="DB25"/>
      <c r="DC25"/>
      <c r="DD25"/>
      <c r="DE25"/>
      <c r="DF25"/>
      <c r="DG25" s="10">
        <v>64.03</v>
      </c>
      <c r="DH25" s="10">
        <v>43</v>
      </c>
      <c r="DI25" s="10">
        <v>55.2</v>
      </c>
      <c r="DJ25" s="10">
        <v>-1</v>
      </c>
      <c r="DK25" s="10">
        <v>-1</v>
      </c>
      <c r="DL25" s="10">
        <v>-1</v>
      </c>
      <c r="DM25" s="10">
        <v>-1</v>
      </c>
      <c r="DN25" s="10">
        <v>0</v>
      </c>
      <c r="DO25" s="10">
        <v>11</v>
      </c>
      <c r="DP25" s="10">
        <v>-1</v>
      </c>
      <c r="DQ25" s="10">
        <v>1</v>
      </c>
      <c r="DR25" s="10">
        <f t="shared" si="20"/>
        <v>27.6</v>
      </c>
      <c r="DS25" s="10">
        <f t="shared" si="20"/>
        <v>-8.6999999999999957</v>
      </c>
      <c r="DT25" s="10">
        <f t="shared" si="21"/>
        <v>761.7600000000001</v>
      </c>
      <c r="DU25" s="10">
        <f t="shared" si="21"/>
        <v>75.689999999999927</v>
      </c>
      <c r="DV25" s="10">
        <f t="shared" si="22"/>
        <v>837.45</v>
      </c>
      <c r="DW25" s="10">
        <f t="shared" si="23"/>
        <v>28.938728375656041</v>
      </c>
      <c r="DX25"/>
      <c r="DY25"/>
      <c r="DZ25"/>
      <c r="EA25"/>
      <c r="EB25"/>
      <c r="EC25" s="1">
        <v>49.613999999999997</v>
      </c>
      <c r="ED25" s="1">
        <v>29.2</v>
      </c>
      <c r="EE25" s="1">
        <v>68.099999999999994</v>
      </c>
      <c r="EF25" s="1">
        <v>15.4</v>
      </c>
      <c r="EG25" s="1">
        <v>72.599999999999994</v>
      </c>
      <c r="EH25" s="1">
        <v>14.5</v>
      </c>
      <c r="EI25" s="1">
        <v>1</v>
      </c>
      <c r="EJ25" s="1">
        <v>1</v>
      </c>
      <c r="EK25" s="1">
        <v>11</v>
      </c>
      <c r="EL25" s="1">
        <v>1</v>
      </c>
      <c r="EM25" s="1">
        <v>1</v>
      </c>
      <c r="EN25" s="1">
        <f t="shared" si="24"/>
        <v>13.799999999999999</v>
      </c>
      <c r="EO25" s="1">
        <f t="shared" si="24"/>
        <v>-4.5</v>
      </c>
      <c r="EP25" s="1">
        <f t="shared" si="25"/>
        <v>190.43999999999997</v>
      </c>
      <c r="EQ25" s="1">
        <f t="shared" si="25"/>
        <v>20.25</v>
      </c>
      <c r="ER25" s="1">
        <f t="shared" si="26"/>
        <v>210.68999999999997</v>
      </c>
      <c r="ES25" s="1">
        <f t="shared" si="27"/>
        <v>14.515164484083533</v>
      </c>
      <c r="ET25"/>
      <c r="EU25"/>
      <c r="EV25"/>
      <c r="EW25"/>
      <c r="EX25"/>
      <c r="FJ25" s="10">
        <f t="shared" si="28"/>
        <v>0</v>
      </c>
      <c r="FK25" s="10">
        <f t="shared" si="28"/>
        <v>0</v>
      </c>
      <c r="FL25" s="10">
        <f t="shared" si="29"/>
        <v>0</v>
      </c>
      <c r="FM25" s="10">
        <f t="shared" si="29"/>
        <v>0</v>
      </c>
      <c r="FN25" s="10">
        <f t="shared" si="30"/>
        <v>0</v>
      </c>
      <c r="FO25" s="10">
        <f t="shared" si="31"/>
        <v>0</v>
      </c>
      <c r="FP25"/>
      <c r="FQ25"/>
      <c r="FR25"/>
      <c r="FS25"/>
      <c r="FT25"/>
    </row>
    <row r="26" spans="1:176" x14ac:dyDescent="0.35">
      <c r="A26">
        <v>56.780999999999999</v>
      </c>
      <c r="B26">
        <v>97.9</v>
      </c>
      <c r="C26">
        <v>59.7</v>
      </c>
      <c r="D26">
        <v>-1</v>
      </c>
      <c r="E26">
        <v>-1</v>
      </c>
      <c r="F26">
        <v>-1</v>
      </c>
      <c r="G26">
        <v>-1</v>
      </c>
      <c r="H26">
        <v>0</v>
      </c>
      <c r="I26">
        <v>11</v>
      </c>
      <c r="J26">
        <v>-1</v>
      </c>
      <c r="K26">
        <v>1</v>
      </c>
      <c r="L26" s="26">
        <f t="shared" si="0"/>
        <v>-60</v>
      </c>
      <c r="M26" s="26">
        <f t="shared" si="0"/>
        <v>11.200000000000003</v>
      </c>
      <c r="N26" s="26">
        <f t="shared" si="1"/>
        <v>3600</v>
      </c>
      <c r="O26" s="26">
        <f t="shared" si="1"/>
        <v>125.44000000000007</v>
      </c>
      <c r="P26" s="26">
        <f t="shared" si="2"/>
        <v>3725.44</v>
      </c>
      <c r="Q26" s="26">
        <f t="shared" si="3"/>
        <v>61.036382592679921</v>
      </c>
      <c r="S26"/>
      <c r="T26"/>
      <c r="U26"/>
      <c r="V26"/>
      <c r="W26">
        <v>44.07</v>
      </c>
      <c r="X26">
        <v>15.4</v>
      </c>
      <c r="Y26">
        <v>35.6</v>
      </c>
      <c r="Z26">
        <v>20.2</v>
      </c>
      <c r="AA26">
        <v>63.9</v>
      </c>
      <c r="AB26">
        <v>28.7</v>
      </c>
      <c r="AC26">
        <v>1</v>
      </c>
      <c r="AD26">
        <v>1</v>
      </c>
      <c r="AE26">
        <v>11</v>
      </c>
      <c r="AF26">
        <v>1</v>
      </c>
      <c r="AG26">
        <v>1</v>
      </c>
      <c r="AH26" s="10">
        <f t="shared" si="4"/>
        <v>-4.7999999999999989</v>
      </c>
      <c r="AI26" s="10">
        <f t="shared" si="4"/>
        <v>-28.299999999999997</v>
      </c>
      <c r="AJ26" s="10">
        <f t="shared" si="5"/>
        <v>23.039999999999988</v>
      </c>
      <c r="AK26" s="10">
        <f t="shared" si="5"/>
        <v>800.88999999999987</v>
      </c>
      <c r="AL26" s="10">
        <f t="shared" si="6"/>
        <v>823.92999999999984</v>
      </c>
      <c r="AM26" s="10">
        <f t="shared" si="7"/>
        <v>28.704180880143571</v>
      </c>
      <c r="AN26"/>
      <c r="AO26"/>
      <c r="AP26"/>
      <c r="AQ26"/>
      <c r="AR26"/>
      <c r="AS26">
        <v>69.528000000000006</v>
      </c>
      <c r="AT26">
        <v>29.2</v>
      </c>
      <c r="AU26">
        <v>46.5</v>
      </c>
      <c r="AV26">
        <v>38.200000000000003</v>
      </c>
      <c r="AW26">
        <v>72.599999999999994</v>
      </c>
      <c r="AX26">
        <v>27.6</v>
      </c>
      <c r="AY26">
        <v>1</v>
      </c>
      <c r="AZ26">
        <v>1</v>
      </c>
      <c r="BA26">
        <v>11</v>
      </c>
      <c r="BB26">
        <v>1</v>
      </c>
      <c r="BC26">
        <v>1</v>
      </c>
      <c r="BD26" s="1">
        <f t="shared" si="8"/>
        <v>-9.0000000000000036</v>
      </c>
      <c r="BE26" s="1">
        <f t="shared" si="8"/>
        <v>-26.099999999999994</v>
      </c>
      <c r="BF26" s="1">
        <f t="shared" si="9"/>
        <v>81.000000000000057</v>
      </c>
      <c r="BG26" s="1">
        <f t="shared" si="9"/>
        <v>681.2099999999997</v>
      </c>
      <c r="BH26" s="1">
        <f t="shared" si="10"/>
        <v>762.20999999999981</v>
      </c>
      <c r="BI26" s="1">
        <f t="shared" si="11"/>
        <v>27.608150970320338</v>
      </c>
      <c r="BJ26"/>
      <c r="BK26"/>
      <c r="BL26"/>
      <c r="BM26"/>
      <c r="BN26"/>
      <c r="BO26">
        <v>49.265999999999998</v>
      </c>
      <c r="BP26">
        <v>33.700000000000003</v>
      </c>
      <c r="BQ26">
        <v>55.2</v>
      </c>
      <c r="BR26">
        <v>33.700000000000003</v>
      </c>
      <c r="BS26">
        <v>55.2</v>
      </c>
      <c r="BT26">
        <v>0</v>
      </c>
      <c r="BU26">
        <v>1</v>
      </c>
      <c r="BV26">
        <v>1</v>
      </c>
      <c r="BW26">
        <v>12</v>
      </c>
      <c r="BX26">
        <v>1</v>
      </c>
      <c r="BY26">
        <v>1</v>
      </c>
      <c r="BZ26" s="10">
        <f t="shared" si="12"/>
        <v>0</v>
      </c>
      <c r="CA26" s="10">
        <f t="shared" si="12"/>
        <v>0</v>
      </c>
      <c r="CB26" s="10">
        <f t="shared" si="13"/>
        <v>0</v>
      </c>
      <c r="CC26" s="10">
        <f t="shared" si="13"/>
        <v>0</v>
      </c>
      <c r="CD26" s="10">
        <f t="shared" si="14"/>
        <v>0</v>
      </c>
      <c r="CE26" s="10">
        <f t="shared" si="15"/>
        <v>0</v>
      </c>
      <c r="CG26"/>
      <c r="CH26"/>
      <c r="CI26"/>
      <c r="CJ26"/>
      <c r="CK26">
        <v>52.438000000000002</v>
      </c>
      <c r="CL26">
        <v>20.2</v>
      </c>
      <c r="CM26">
        <v>55.2</v>
      </c>
      <c r="CN26">
        <v>29.2</v>
      </c>
      <c r="CO26">
        <v>29.4</v>
      </c>
      <c r="CP26">
        <v>27.4</v>
      </c>
      <c r="CQ26">
        <v>1</v>
      </c>
      <c r="CR26">
        <v>1</v>
      </c>
      <c r="CS26">
        <v>12</v>
      </c>
      <c r="CT26">
        <v>1</v>
      </c>
      <c r="CU26">
        <v>1</v>
      </c>
      <c r="CV26" s="1">
        <f t="shared" si="16"/>
        <v>-9</v>
      </c>
      <c r="CW26" s="1">
        <f t="shared" si="16"/>
        <v>25.800000000000004</v>
      </c>
      <c r="CX26" s="1">
        <f t="shared" si="17"/>
        <v>81</v>
      </c>
      <c r="CY26" s="1">
        <f t="shared" si="17"/>
        <v>665.64000000000021</v>
      </c>
      <c r="CZ26" s="1">
        <f t="shared" si="18"/>
        <v>746.64000000000021</v>
      </c>
      <c r="DA26" s="1">
        <f t="shared" si="19"/>
        <v>27.324714088165685</v>
      </c>
      <c r="DB26"/>
      <c r="DC26"/>
      <c r="DD26"/>
      <c r="DE26"/>
      <c r="DF26"/>
      <c r="DG26" s="10">
        <v>64.614000000000004</v>
      </c>
      <c r="DH26" s="10">
        <v>24.5</v>
      </c>
      <c r="DI26" s="10">
        <v>72.599999999999994</v>
      </c>
      <c r="DJ26" s="10">
        <v>43</v>
      </c>
      <c r="DK26" s="10">
        <v>55.2</v>
      </c>
      <c r="DL26" s="10">
        <v>25.4</v>
      </c>
      <c r="DM26" s="10">
        <v>1</v>
      </c>
      <c r="DN26" s="10">
        <v>1</v>
      </c>
      <c r="DO26" s="10">
        <v>12</v>
      </c>
      <c r="DP26" s="10">
        <v>1</v>
      </c>
      <c r="DQ26" s="10">
        <v>1</v>
      </c>
      <c r="DR26" s="10">
        <f t="shared" si="20"/>
        <v>-18.5</v>
      </c>
      <c r="DS26" s="10">
        <f t="shared" si="20"/>
        <v>17.399999999999991</v>
      </c>
      <c r="DT26" s="10">
        <f t="shared" si="21"/>
        <v>342.25</v>
      </c>
      <c r="DU26" s="10">
        <f t="shared" si="21"/>
        <v>302.75999999999971</v>
      </c>
      <c r="DV26" s="10">
        <f t="shared" si="22"/>
        <v>645.00999999999976</v>
      </c>
      <c r="DW26" s="10">
        <f t="shared" si="23"/>
        <v>25.397047072445247</v>
      </c>
      <c r="DX26"/>
      <c r="DY26"/>
      <c r="DZ26"/>
      <c r="EA26"/>
      <c r="EB26"/>
      <c r="EC26" s="1">
        <v>53.206000000000003</v>
      </c>
      <c r="ED26" s="1">
        <v>15.4</v>
      </c>
      <c r="EE26" s="1">
        <v>46.5</v>
      </c>
      <c r="EF26" s="1">
        <v>-1</v>
      </c>
      <c r="EG26" s="1">
        <v>-1</v>
      </c>
      <c r="EH26" s="1">
        <v>-1</v>
      </c>
      <c r="EI26" s="1">
        <v>-1</v>
      </c>
      <c r="EJ26" s="1">
        <v>0</v>
      </c>
      <c r="EK26" s="1">
        <v>11</v>
      </c>
      <c r="EL26" s="1">
        <v>-1</v>
      </c>
      <c r="EM26" s="1">
        <v>1</v>
      </c>
      <c r="EN26" s="1">
        <f t="shared" si="24"/>
        <v>-13.799999999999999</v>
      </c>
      <c r="EO26" s="1">
        <f t="shared" si="24"/>
        <v>-21.599999999999994</v>
      </c>
      <c r="EP26" s="1">
        <f t="shared" si="25"/>
        <v>190.43999999999997</v>
      </c>
      <c r="EQ26" s="1">
        <f t="shared" si="25"/>
        <v>466.55999999999977</v>
      </c>
      <c r="ER26" s="1">
        <f t="shared" si="26"/>
        <v>656.99999999999977</v>
      </c>
      <c r="ES26" s="1">
        <f t="shared" si="27"/>
        <v>25.632011235952589</v>
      </c>
      <c r="ET26"/>
      <c r="EU26"/>
      <c r="EV26"/>
      <c r="EW26"/>
      <c r="EX26"/>
      <c r="FJ26" s="10">
        <f t="shared" si="28"/>
        <v>0</v>
      </c>
      <c r="FK26" s="10">
        <f t="shared" si="28"/>
        <v>0</v>
      </c>
      <c r="FL26" s="10">
        <f t="shared" si="29"/>
        <v>0</v>
      </c>
      <c r="FM26" s="10">
        <f t="shared" si="29"/>
        <v>0</v>
      </c>
      <c r="FN26" s="10">
        <f t="shared" si="30"/>
        <v>0</v>
      </c>
      <c r="FO26" s="10">
        <f t="shared" si="31"/>
        <v>0</v>
      </c>
      <c r="FP26"/>
      <c r="FQ26"/>
      <c r="FR26"/>
      <c r="FS26"/>
      <c r="FT26"/>
    </row>
    <row r="27" spans="1:176" x14ac:dyDescent="0.35">
      <c r="A27">
        <v>57.557000000000002</v>
      </c>
      <c r="B27">
        <v>116.4</v>
      </c>
      <c r="C27">
        <v>46.5</v>
      </c>
      <c r="D27">
        <v>97.9</v>
      </c>
      <c r="E27">
        <v>59.7</v>
      </c>
      <c r="F27">
        <v>22.7</v>
      </c>
      <c r="G27">
        <v>1</v>
      </c>
      <c r="H27">
        <v>1</v>
      </c>
      <c r="I27">
        <v>12</v>
      </c>
      <c r="J27">
        <v>1</v>
      </c>
      <c r="K27">
        <v>1</v>
      </c>
      <c r="L27" s="26">
        <f t="shared" si="0"/>
        <v>18.5</v>
      </c>
      <c r="M27" s="26">
        <f t="shared" si="0"/>
        <v>-13.200000000000003</v>
      </c>
      <c r="N27" s="26">
        <f t="shared" si="1"/>
        <v>342.25</v>
      </c>
      <c r="O27" s="26">
        <f t="shared" si="1"/>
        <v>174.24000000000007</v>
      </c>
      <c r="P27" s="26">
        <f t="shared" si="2"/>
        <v>516.49</v>
      </c>
      <c r="Q27" s="26">
        <f t="shared" si="3"/>
        <v>22.726416347501864</v>
      </c>
      <c r="S27"/>
      <c r="T27"/>
      <c r="U27"/>
      <c r="V27"/>
      <c r="W27">
        <v>47.886000000000003</v>
      </c>
      <c r="X27">
        <v>57</v>
      </c>
      <c r="Y27">
        <v>29.4</v>
      </c>
      <c r="Z27">
        <v>-1</v>
      </c>
      <c r="AA27">
        <v>-1</v>
      </c>
      <c r="AB27">
        <v>-1</v>
      </c>
      <c r="AC27">
        <v>-1</v>
      </c>
      <c r="AD27">
        <v>0</v>
      </c>
      <c r="AE27">
        <v>11</v>
      </c>
      <c r="AF27">
        <v>-1</v>
      </c>
      <c r="AG27">
        <v>1</v>
      </c>
      <c r="AH27" s="10">
        <f t="shared" si="4"/>
        <v>41.6</v>
      </c>
      <c r="AI27" s="10">
        <f t="shared" si="4"/>
        <v>-6.2000000000000028</v>
      </c>
      <c r="AJ27" s="10">
        <f t="shared" si="5"/>
        <v>1730.5600000000002</v>
      </c>
      <c r="AK27" s="10">
        <f t="shared" si="5"/>
        <v>38.440000000000033</v>
      </c>
      <c r="AL27" s="10">
        <f t="shared" si="6"/>
        <v>1769.0000000000002</v>
      </c>
      <c r="AM27" s="10">
        <f t="shared" si="7"/>
        <v>42.059481689626182</v>
      </c>
      <c r="AN27"/>
      <c r="AO27"/>
      <c r="AP27"/>
      <c r="AQ27"/>
      <c r="AR27"/>
      <c r="AS27">
        <v>73.616</v>
      </c>
      <c r="AT27">
        <v>20.2</v>
      </c>
      <c r="AU27">
        <v>46.5</v>
      </c>
      <c r="AV27">
        <v>-1</v>
      </c>
      <c r="AW27">
        <v>-1</v>
      </c>
      <c r="AX27">
        <v>-1</v>
      </c>
      <c r="AY27">
        <v>-1</v>
      </c>
      <c r="AZ27">
        <v>0</v>
      </c>
      <c r="BA27">
        <v>11</v>
      </c>
      <c r="BB27">
        <v>-1</v>
      </c>
      <c r="BC27">
        <v>1</v>
      </c>
      <c r="BD27" s="1">
        <f t="shared" si="8"/>
        <v>-9</v>
      </c>
      <c r="BE27" s="1">
        <f t="shared" si="8"/>
        <v>0</v>
      </c>
      <c r="BF27" s="1">
        <f t="shared" si="9"/>
        <v>81</v>
      </c>
      <c r="BG27" s="1">
        <f t="shared" si="9"/>
        <v>0</v>
      </c>
      <c r="BH27" s="1">
        <f t="shared" si="10"/>
        <v>81</v>
      </c>
      <c r="BI27" s="1">
        <f t="shared" si="11"/>
        <v>9</v>
      </c>
      <c r="BJ27"/>
      <c r="BK27"/>
      <c r="BL27"/>
      <c r="BM27"/>
      <c r="BN27"/>
      <c r="BO27">
        <v>52.09</v>
      </c>
      <c r="BP27">
        <v>21.6</v>
      </c>
      <c r="BQ27">
        <v>20.7</v>
      </c>
      <c r="BR27">
        <v>-1</v>
      </c>
      <c r="BS27">
        <v>-1</v>
      </c>
      <c r="BT27">
        <v>-1</v>
      </c>
      <c r="BU27">
        <v>-1</v>
      </c>
      <c r="BV27">
        <v>0</v>
      </c>
      <c r="BW27">
        <v>12</v>
      </c>
      <c r="BX27">
        <v>-1</v>
      </c>
      <c r="BY27">
        <v>1</v>
      </c>
      <c r="BZ27" s="10">
        <f t="shared" si="12"/>
        <v>-12.100000000000001</v>
      </c>
      <c r="CA27" s="10">
        <f t="shared" si="12"/>
        <v>-34.5</v>
      </c>
      <c r="CB27" s="10">
        <f t="shared" si="13"/>
        <v>146.41000000000003</v>
      </c>
      <c r="CC27" s="10">
        <f t="shared" si="13"/>
        <v>1190.25</v>
      </c>
      <c r="CD27" s="10">
        <f t="shared" si="14"/>
        <v>1336.66</v>
      </c>
      <c r="CE27" s="10">
        <f t="shared" si="15"/>
        <v>36.56036104854546</v>
      </c>
      <c r="CG27"/>
      <c r="CH27"/>
      <c r="CI27"/>
      <c r="CJ27"/>
      <c r="CK27">
        <v>56.701000000000001</v>
      </c>
      <c r="CL27">
        <v>33.700000000000003</v>
      </c>
      <c r="CM27">
        <v>81.3</v>
      </c>
      <c r="CN27">
        <v>-1</v>
      </c>
      <c r="CO27">
        <v>-1</v>
      </c>
      <c r="CP27">
        <v>-1</v>
      </c>
      <c r="CQ27">
        <v>-1</v>
      </c>
      <c r="CR27">
        <v>0</v>
      </c>
      <c r="CS27">
        <v>12</v>
      </c>
      <c r="CT27">
        <v>-1</v>
      </c>
      <c r="CU27">
        <v>1</v>
      </c>
      <c r="CV27" s="1">
        <f t="shared" si="16"/>
        <v>13.500000000000004</v>
      </c>
      <c r="CW27" s="1">
        <f t="shared" si="16"/>
        <v>26.099999999999994</v>
      </c>
      <c r="CX27" s="1">
        <f t="shared" si="17"/>
        <v>182.25000000000009</v>
      </c>
      <c r="CY27" s="1">
        <f t="shared" si="17"/>
        <v>681.2099999999997</v>
      </c>
      <c r="CZ27" s="1">
        <f t="shared" si="18"/>
        <v>863.45999999999981</v>
      </c>
      <c r="DA27" s="1">
        <f t="shared" si="19"/>
        <v>29.384689891166111</v>
      </c>
      <c r="DB27"/>
      <c r="DC27"/>
      <c r="DD27"/>
      <c r="DE27"/>
      <c r="DF27"/>
      <c r="DG27" s="10">
        <v>69.245999999999995</v>
      </c>
      <c r="DH27" s="10">
        <v>33.700000000000003</v>
      </c>
      <c r="DI27" s="10">
        <v>51</v>
      </c>
      <c r="DJ27" s="10">
        <v>-1</v>
      </c>
      <c r="DK27" s="10">
        <v>-1</v>
      </c>
      <c r="DL27" s="10">
        <v>-1</v>
      </c>
      <c r="DM27" s="10">
        <v>-1</v>
      </c>
      <c r="DN27" s="10">
        <v>0</v>
      </c>
      <c r="DO27" s="10">
        <v>12</v>
      </c>
      <c r="DP27" s="10">
        <v>-1</v>
      </c>
      <c r="DQ27" s="10">
        <v>1</v>
      </c>
      <c r="DR27" s="10">
        <f t="shared" si="20"/>
        <v>9.2000000000000028</v>
      </c>
      <c r="DS27" s="10">
        <f t="shared" si="20"/>
        <v>-21.599999999999994</v>
      </c>
      <c r="DT27" s="10">
        <f t="shared" si="21"/>
        <v>84.640000000000057</v>
      </c>
      <c r="DU27" s="10">
        <f t="shared" si="21"/>
        <v>466.55999999999977</v>
      </c>
      <c r="DV27" s="10">
        <f t="shared" si="22"/>
        <v>551.19999999999982</v>
      </c>
      <c r="DW27" s="10">
        <f t="shared" si="23"/>
        <v>23.477648945326699</v>
      </c>
      <c r="DX27"/>
      <c r="DY27"/>
      <c r="DZ27"/>
      <c r="EA27"/>
      <c r="EB27"/>
      <c r="EC27" s="1">
        <v>53.652999999999999</v>
      </c>
      <c r="ED27" s="1">
        <v>43</v>
      </c>
      <c r="EE27" s="1">
        <v>63.9</v>
      </c>
      <c r="EF27" s="1">
        <v>15.4</v>
      </c>
      <c r="EG27" s="1">
        <v>46.5</v>
      </c>
      <c r="EH27" s="1">
        <v>32.6</v>
      </c>
      <c r="EI27" s="1">
        <v>1</v>
      </c>
      <c r="EJ27" s="1">
        <v>1</v>
      </c>
      <c r="EK27" s="1">
        <v>12</v>
      </c>
      <c r="EL27" s="1">
        <v>1</v>
      </c>
      <c r="EM27" s="1">
        <v>1</v>
      </c>
      <c r="EN27" s="1">
        <f t="shared" si="24"/>
        <v>27.6</v>
      </c>
      <c r="EO27" s="1">
        <f t="shared" si="24"/>
        <v>17.399999999999999</v>
      </c>
      <c r="EP27" s="1">
        <f t="shared" si="25"/>
        <v>761.7600000000001</v>
      </c>
      <c r="EQ27" s="1">
        <f t="shared" si="25"/>
        <v>302.75999999999993</v>
      </c>
      <c r="ER27" s="1">
        <f t="shared" si="26"/>
        <v>1064.52</v>
      </c>
      <c r="ES27" s="1">
        <f t="shared" si="27"/>
        <v>32.626982698374057</v>
      </c>
      <c r="ET27"/>
      <c r="EU27"/>
      <c r="EV27"/>
      <c r="EW27"/>
      <c r="EX27"/>
      <c r="FJ27" s="10">
        <f t="shared" si="28"/>
        <v>0</v>
      </c>
      <c r="FK27" s="10">
        <f t="shared" si="28"/>
        <v>0</v>
      </c>
      <c r="FL27" s="10">
        <f t="shared" si="29"/>
        <v>0</v>
      </c>
      <c r="FM27" s="10">
        <f t="shared" si="29"/>
        <v>0</v>
      </c>
      <c r="FN27" s="10">
        <f t="shared" si="30"/>
        <v>0</v>
      </c>
      <c r="FO27" s="10">
        <f t="shared" si="31"/>
        <v>0</v>
      </c>
      <c r="FP27"/>
      <c r="FQ27"/>
      <c r="FR27"/>
      <c r="FS27"/>
      <c r="FT27"/>
    </row>
    <row r="28" spans="1:176" x14ac:dyDescent="0.35">
      <c r="A28">
        <v>60.356999999999999</v>
      </c>
      <c r="B28">
        <v>89.1</v>
      </c>
      <c r="C28">
        <v>69.5</v>
      </c>
      <c r="D28">
        <v>-1</v>
      </c>
      <c r="E28">
        <v>-1</v>
      </c>
      <c r="F28">
        <v>-1</v>
      </c>
      <c r="G28">
        <v>-1</v>
      </c>
      <c r="H28">
        <v>0</v>
      </c>
      <c r="I28">
        <v>12</v>
      </c>
      <c r="J28">
        <v>-1</v>
      </c>
      <c r="K28">
        <v>1</v>
      </c>
      <c r="L28" s="26">
        <f t="shared" si="0"/>
        <v>-27.300000000000011</v>
      </c>
      <c r="M28" s="26">
        <f t="shared" si="0"/>
        <v>23</v>
      </c>
      <c r="N28" s="26">
        <f t="shared" si="1"/>
        <v>745.29000000000065</v>
      </c>
      <c r="O28" s="26">
        <f t="shared" si="1"/>
        <v>529</v>
      </c>
      <c r="P28" s="26">
        <f t="shared" si="2"/>
        <v>1274.2900000000006</v>
      </c>
      <c r="Q28" s="26">
        <f t="shared" si="3"/>
        <v>35.697198769651386</v>
      </c>
      <c r="S28"/>
      <c r="T28"/>
      <c r="U28"/>
      <c r="V28"/>
      <c r="W28">
        <v>48.502000000000002</v>
      </c>
      <c r="X28">
        <v>84.3</v>
      </c>
      <c r="Y28">
        <v>38.1</v>
      </c>
      <c r="Z28">
        <v>57</v>
      </c>
      <c r="AA28">
        <v>29.4</v>
      </c>
      <c r="AB28">
        <v>28.7</v>
      </c>
      <c r="AC28">
        <v>1</v>
      </c>
      <c r="AD28">
        <v>1</v>
      </c>
      <c r="AE28">
        <v>12</v>
      </c>
      <c r="AF28">
        <v>1</v>
      </c>
      <c r="AG28">
        <v>1</v>
      </c>
      <c r="AH28" s="10">
        <f t="shared" si="4"/>
        <v>27.299999999999997</v>
      </c>
      <c r="AI28" s="10">
        <f t="shared" si="4"/>
        <v>8.7000000000000028</v>
      </c>
      <c r="AJ28" s="10">
        <f t="shared" si="5"/>
        <v>745.28999999999985</v>
      </c>
      <c r="AK28" s="10">
        <f t="shared" si="5"/>
        <v>75.690000000000055</v>
      </c>
      <c r="AL28" s="10">
        <f t="shared" si="6"/>
        <v>820.9799999999999</v>
      </c>
      <c r="AM28" s="10">
        <f t="shared" si="7"/>
        <v>28.652748559256928</v>
      </c>
      <c r="AN28"/>
      <c r="AO28"/>
      <c r="AP28"/>
      <c r="AQ28"/>
      <c r="AR28"/>
      <c r="AS28">
        <v>74.488</v>
      </c>
      <c r="AT28">
        <v>43</v>
      </c>
      <c r="AU28">
        <v>51</v>
      </c>
      <c r="AV28">
        <v>20.2</v>
      </c>
      <c r="AW28">
        <v>46.5</v>
      </c>
      <c r="AX28">
        <v>23.2</v>
      </c>
      <c r="AY28">
        <v>1</v>
      </c>
      <c r="AZ28">
        <v>1</v>
      </c>
      <c r="BA28">
        <v>12</v>
      </c>
      <c r="BB28">
        <v>1</v>
      </c>
      <c r="BC28">
        <v>1</v>
      </c>
      <c r="BD28" s="1">
        <f t="shared" si="8"/>
        <v>22.8</v>
      </c>
      <c r="BE28" s="1">
        <f t="shared" si="8"/>
        <v>4.5</v>
      </c>
      <c r="BF28" s="1">
        <f t="shared" si="9"/>
        <v>519.84</v>
      </c>
      <c r="BG28" s="1">
        <f t="shared" si="9"/>
        <v>20.25</v>
      </c>
      <c r="BH28" s="1">
        <f t="shared" si="10"/>
        <v>540.09</v>
      </c>
      <c r="BI28" s="1">
        <f t="shared" si="11"/>
        <v>23.239836488237177</v>
      </c>
      <c r="BJ28"/>
      <c r="BK28"/>
      <c r="BL28"/>
      <c r="BM28"/>
      <c r="BN28"/>
      <c r="BO28">
        <v>52.722000000000001</v>
      </c>
      <c r="BP28">
        <v>38.200000000000003</v>
      </c>
      <c r="BQ28">
        <v>46.5</v>
      </c>
      <c r="BR28">
        <v>21.6</v>
      </c>
      <c r="BS28">
        <v>20.7</v>
      </c>
      <c r="BT28">
        <v>30.7</v>
      </c>
      <c r="BU28">
        <v>1</v>
      </c>
      <c r="BV28">
        <v>1</v>
      </c>
      <c r="BW28">
        <v>13</v>
      </c>
      <c r="BX28">
        <v>1</v>
      </c>
      <c r="BY28">
        <v>1</v>
      </c>
      <c r="BZ28" s="10">
        <f t="shared" si="12"/>
        <v>16.600000000000001</v>
      </c>
      <c r="CA28" s="10">
        <f t="shared" si="12"/>
        <v>25.8</v>
      </c>
      <c r="CB28" s="10">
        <f t="shared" si="13"/>
        <v>275.56000000000006</v>
      </c>
      <c r="CC28" s="10">
        <f t="shared" si="13"/>
        <v>665.64</v>
      </c>
      <c r="CD28" s="10">
        <f t="shared" si="14"/>
        <v>941.2</v>
      </c>
      <c r="CE28" s="10">
        <f t="shared" si="15"/>
        <v>30.678983033992505</v>
      </c>
      <c r="CG28"/>
      <c r="CH28"/>
      <c r="CI28"/>
      <c r="CJ28"/>
      <c r="CK28">
        <v>57.093000000000004</v>
      </c>
      <c r="CL28">
        <v>15.4</v>
      </c>
      <c r="CM28">
        <v>85.5</v>
      </c>
      <c r="CN28">
        <v>33.700000000000003</v>
      </c>
      <c r="CO28">
        <v>81.3</v>
      </c>
      <c r="CP28">
        <v>18.8</v>
      </c>
      <c r="CQ28">
        <v>1</v>
      </c>
      <c r="CR28">
        <v>1</v>
      </c>
      <c r="CS28">
        <v>13</v>
      </c>
      <c r="CT28">
        <v>1</v>
      </c>
      <c r="CU28">
        <v>1</v>
      </c>
      <c r="CV28" s="1">
        <f t="shared" si="16"/>
        <v>-18.300000000000004</v>
      </c>
      <c r="CW28" s="1">
        <f t="shared" si="16"/>
        <v>4.2000000000000028</v>
      </c>
      <c r="CX28" s="1">
        <f t="shared" si="17"/>
        <v>334.89000000000016</v>
      </c>
      <c r="CY28" s="1">
        <f t="shared" si="17"/>
        <v>17.640000000000025</v>
      </c>
      <c r="CZ28" s="1">
        <f t="shared" si="18"/>
        <v>352.5300000000002</v>
      </c>
      <c r="DA28" s="1">
        <f t="shared" si="19"/>
        <v>18.775782273982625</v>
      </c>
      <c r="DB28"/>
      <c r="DC28"/>
      <c r="DD28"/>
      <c r="DE28"/>
      <c r="DF28"/>
      <c r="DG28" s="10">
        <v>69.774000000000001</v>
      </c>
      <c r="DH28" s="10">
        <v>15.4</v>
      </c>
      <c r="DI28" s="10">
        <v>76.8</v>
      </c>
      <c r="DJ28" s="10">
        <v>33.700000000000003</v>
      </c>
      <c r="DK28" s="10">
        <v>51</v>
      </c>
      <c r="DL28" s="10">
        <v>31.6</v>
      </c>
      <c r="DM28" s="10">
        <v>1</v>
      </c>
      <c r="DN28" s="10">
        <v>1</v>
      </c>
      <c r="DO28" s="10">
        <v>13</v>
      </c>
      <c r="DP28" s="10">
        <v>1</v>
      </c>
      <c r="DQ28" s="10">
        <v>1</v>
      </c>
      <c r="DR28" s="10">
        <f t="shared" si="20"/>
        <v>-18.300000000000004</v>
      </c>
      <c r="DS28" s="10">
        <f t="shared" si="20"/>
        <v>25.799999999999997</v>
      </c>
      <c r="DT28" s="10">
        <f t="shared" si="21"/>
        <v>334.89000000000016</v>
      </c>
      <c r="DU28" s="10">
        <f t="shared" si="21"/>
        <v>665.63999999999987</v>
      </c>
      <c r="DV28" s="10">
        <f t="shared" si="22"/>
        <v>1000.53</v>
      </c>
      <c r="DW28" s="10">
        <f t="shared" si="23"/>
        <v>31.631155527422642</v>
      </c>
      <c r="DX28"/>
      <c r="DY28"/>
      <c r="DZ28"/>
      <c r="EA28"/>
      <c r="EB28"/>
      <c r="EC28" s="1">
        <v>56.356999999999999</v>
      </c>
      <c r="ED28" s="1">
        <v>15.4</v>
      </c>
      <c r="EE28" s="1">
        <v>59.7</v>
      </c>
      <c r="EF28" s="1">
        <v>-1</v>
      </c>
      <c r="EG28" s="1">
        <v>-1</v>
      </c>
      <c r="EH28" s="1">
        <v>-1</v>
      </c>
      <c r="EI28" s="1">
        <v>-1</v>
      </c>
      <c r="EJ28" s="1">
        <v>0</v>
      </c>
      <c r="EK28" s="1">
        <v>12</v>
      </c>
      <c r="EL28" s="1">
        <v>-1</v>
      </c>
      <c r="EM28" s="1">
        <v>1</v>
      </c>
      <c r="EN28" s="1">
        <f t="shared" si="24"/>
        <v>-27.6</v>
      </c>
      <c r="EO28" s="1">
        <f t="shared" si="24"/>
        <v>-4.1999999999999957</v>
      </c>
      <c r="EP28" s="1">
        <f t="shared" si="25"/>
        <v>761.7600000000001</v>
      </c>
      <c r="EQ28" s="1">
        <f t="shared" si="25"/>
        <v>17.639999999999965</v>
      </c>
      <c r="ER28" s="1">
        <f t="shared" si="26"/>
        <v>779.40000000000009</v>
      </c>
      <c r="ES28" s="1">
        <f t="shared" si="27"/>
        <v>27.91773629791642</v>
      </c>
      <c r="ET28"/>
      <c r="EU28"/>
      <c r="EV28"/>
      <c r="EW28"/>
      <c r="EX28"/>
      <c r="FJ28" s="10">
        <f t="shared" si="28"/>
        <v>0</v>
      </c>
      <c r="FK28" s="10">
        <f t="shared" si="28"/>
        <v>0</v>
      </c>
      <c r="FL28" s="10">
        <f t="shared" si="29"/>
        <v>0</v>
      </c>
      <c r="FM28" s="10">
        <f t="shared" si="29"/>
        <v>0</v>
      </c>
      <c r="FN28" s="10">
        <f t="shared" si="30"/>
        <v>0</v>
      </c>
      <c r="FO28" s="10">
        <f t="shared" si="31"/>
        <v>0</v>
      </c>
      <c r="FP28"/>
      <c r="FQ28"/>
      <c r="FR28"/>
      <c r="FS28"/>
      <c r="FT28"/>
    </row>
    <row r="29" spans="1:176" x14ac:dyDescent="0.35">
      <c r="A29">
        <v>61.029000000000003</v>
      </c>
      <c r="B29">
        <v>107.1</v>
      </c>
      <c r="C29">
        <v>51</v>
      </c>
      <c r="D29">
        <v>89.1</v>
      </c>
      <c r="E29">
        <v>69.5</v>
      </c>
      <c r="F29">
        <v>25.8</v>
      </c>
      <c r="G29">
        <v>1</v>
      </c>
      <c r="H29">
        <v>1</v>
      </c>
      <c r="I29">
        <v>13</v>
      </c>
      <c r="J29">
        <v>1</v>
      </c>
      <c r="K29">
        <v>1</v>
      </c>
      <c r="L29" s="26">
        <f t="shared" si="0"/>
        <v>18</v>
      </c>
      <c r="M29" s="26">
        <f t="shared" si="0"/>
        <v>-18.5</v>
      </c>
      <c r="N29" s="26">
        <f t="shared" si="1"/>
        <v>324</v>
      </c>
      <c r="O29" s="26">
        <f t="shared" si="1"/>
        <v>342.25</v>
      </c>
      <c r="P29" s="26">
        <f t="shared" si="2"/>
        <v>666.25</v>
      </c>
      <c r="Q29" s="26">
        <f t="shared" si="3"/>
        <v>25.811818998280614</v>
      </c>
      <c r="S29"/>
      <c r="T29"/>
      <c r="U29"/>
      <c r="V29"/>
      <c r="W29">
        <v>51.03</v>
      </c>
      <c r="X29">
        <v>52.3</v>
      </c>
      <c r="Y29">
        <v>59.7</v>
      </c>
      <c r="Z29">
        <v>-1</v>
      </c>
      <c r="AA29">
        <v>-1</v>
      </c>
      <c r="AB29">
        <v>-1</v>
      </c>
      <c r="AC29">
        <v>-1</v>
      </c>
      <c r="AD29">
        <v>0</v>
      </c>
      <c r="AE29">
        <v>12</v>
      </c>
      <c r="AF29">
        <v>-1</v>
      </c>
      <c r="AG29">
        <v>1</v>
      </c>
      <c r="AH29" s="10">
        <f t="shared" si="4"/>
        <v>-32</v>
      </c>
      <c r="AI29" s="10">
        <f t="shared" si="4"/>
        <v>21.6</v>
      </c>
      <c r="AJ29" s="10">
        <f t="shared" si="5"/>
        <v>1024</v>
      </c>
      <c r="AK29" s="10">
        <f t="shared" si="5"/>
        <v>466.56000000000006</v>
      </c>
      <c r="AL29" s="10">
        <f t="shared" si="6"/>
        <v>1490.56</v>
      </c>
      <c r="AM29" s="10">
        <f t="shared" si="7"/>
        <v>38.607771238443689</v>
      </c>
      <c r="AN29"/>
      <c r="AO29"/>
      <c r="AP29"/>
      <c r="AQ29"/>
      <c r="AR29"/>
      <c r="AS29">
        <v>77.584000000000003</v>
      </c>
      <c r="AT29">
        <v>15.4</v>
      </c>
      <c r="AU29">
        <v>35.6</v>
      </c>
      <c r="AV29">
        <v>-1</v>
      </c>
      <c r="AW29">
        <v>-1</v>
      </c>
      <c r="AX29">
        <v>-1</v>
      </c>
      <c r="AY29">
        <v>-1</v>
      </c>
      <c r="AZ29">
        <v>0</v>
      </c>
      <c r="BA29">
        <v>12</v>
      </c>
      <c r="BB29">
        <v>-1</v>
      </c>
      <c r="BC29">
        <v>1</v>
      </c>
      <c r="BD29" s="1">
        <f t="shared" si="8"/>
        <v>-27.6</v>
      </c>
      <c r="BE29" s="1">
        <f t="shared" si="8"/>
        <v>-15.399999999999999</v>
      </c>
      <c r="BF29" s="1">
        <f t="shared" si="9"/>
        <v>761.7600000000001</v>
      </c>
      <c r="BG29" s="1">
        <f t="shared" si="9"/>
        <v>237.15999999999997</v>
      </c>
      <c r="BH29" s="1">
        <f t="shared" si="10"/>
        <v>998.92000000000007</v>
      </c>
      <c r="BI29" s="1">
        <f t="shared" si="11"/>
        <v>31.60569568922665</v>
      </c>
      <c r="BJ29"/>
      <c r="BK29"/>
      <c r="BL29"/>
      <c r="BM29"/>
      <c r="BN29"/>
      <c r="BO29">
        <v>55.85</v>
      </c>
      <c r="BP29">
        <v>20.2</v>
      </c>
      <c r="BQ29">
        <v>68.099999999999994</v>
      </c>
      <c r="BR29">
        <v>-1</v>
      </c>
      <c r="BS29">
        <v>-1</v>
      </c>
      <c r="BT29">
        <v>-1</v>
      </c>
      <c r="BU29">
        <v>-1</v>
      </c>
      <c r="BV29">
        <v>0</v>
      </c>
      <c r="BW29">
        <v>13</v>
      </c>
      <c r="BX29">
        <v>-1</v>
      </c>
      <c r="BY29">
        <v>1</v>
      </c>
      <c r="BZ29" s="10">
        <f t="shared" si="12"/>
        <v>-18.000000000000004</v>
      </c>
      <c r="CA29" s="10">
        <f t="shared" si="12"/>
        <v>21.599999999999994</v>
      </c>
      <c r="CB29" s="10">
        <f t="shared" si="13"/>
        <v>324.00000000000011</v>
      </c>
      <c r="CC29" s="10">
        <f t="shared" si="13"/>
        <v>466.55999999999977</v>
      </c>
      <c r="CD29" s="10">
        <f t="shared" si="14"/>
        <v>790.56</v>
      </c>
      <c r="CE29" s="10">
        <f t="shared" si="15"/>
        <v>28.116898833263956</v>
      </c>
      <c r="CG29"/>
      <c r="CH29"/>
      <c r="CI29"/>
      <c r="CJ29"/>
      <c r="CK29">
        <v>60.412999999999997</v>
      </c>
      <c r="CL29">
        <v>20.2</v>
      </c>
      <c r="CM29">
        <v>63.9</v>
      </c>
      <c r="CN29">
        <v>-1</v>
      </c>
      <c r="CO29">
        <v>-1</v>
      </c>
      <c r="CP29">
        <v>-1</v>
      </c>
      <c r="CQ29">
        <v>-1</v>
      </c>
      <c r="CR29">
        <v>0</v>
      </c>
      <c r="CS29">
        <v>13</v>
      </c>
      <c r="CT29">
        <v>-1</v>
      </c>
      <c r="CU29">
        <v>1</v>
      </c>
      <c r="CV29" s="1">
        <f t="shared" si="16"/>
        <v>4.7999999999999989</v>
      </c>
      <c r="CW29" s="1">
        <f t="shared" si="16"/>
        <v>-21.6</v>
      </c>
      <c r="CX29" s="1">
        <f t="shared" si="17"/>
        <v>23.039999999999988</v>
      </c>
      <c r="CY29" s="1">
        <f t="shared" si="17"/>
        <v>466.56000000000006</v>
      </c>
      <c r="CZ29" s="1">
        <f t="shared" si="18"/>
        <v>489.6</v>
      </c>
      <c r="DA29" s="1">
        <f t="shared" si="19"/>
        <v>22.126906697502932</v>
      </c>
      <c r="DB29"/>
      <c r="DC29"/>
      <c r="DD29"/>
      <c r="DE29"/>
      <c r="DF29"/>
      <c r="DG29" s="10">
        <v>72.653999999999996</v>
      </c>
      <c r="DH29" s="10">
        <v>24.5</v>
      </c>
      <c r="DI29" s="10">
        <v>63.9</v>
      </c>
      <c r="DJ29" s="10">
        <v>-1</v>
      </c>
      <c r="DK29" s="10">
        <v>-1</v>
      </c>
      <c r="DL29" s="10">
        <v>-1</v>
      </c>
      <c r="DM29" s="10">
        <v>-1</v>
      </c>
      <c r="DN29" s="10">
        <v>0</v>
      </c>
      <c r="DO29" s="10">
        <v>13</v>
      </c>
      <c r="DP29" s="10">
        <v>-1</v>
      </c>
      <c r="DQ29" s="10">
        <v>1</v>
      </c>
      <c r="DR29" s="10">
        <f t="shared" si="20"/>
        <v>9.1</v>
      </c>
      <c r="DS29" s="10">
        <f t="shared" si="20"/>
        <v>-12.899999999999999</v>
      </c>
      <c r="DT29" s="10">
        <f t="shared" si="21"/>
        <v>82.809999999999988</v>
      </c>
      <c r="DU29" s="10">
        <f t="shared" si="21"/>
        <v>166.40999999999997</v>
      </c>
      <c r="DV29" s="10">
        <f t="shared" si="22"/>
        <v>249.21999999999997</v>
      </c>
      <c r="DW29" s="10">
        <f t="shared" si="23"/>
        <v>15.786703265723339</v>
      </c>
      <c r="DX29"/>
      <c r="DY29"/>
      <c r="DZ29"/>
      <c r="EA29"/>
      <c r="EB29"/>
      <c r="EC29" s="1">
        <v>59.045000000000002</v>
      </c>
      <c r="ED29" s="1">
        <v>15.4</v>
      </c>
      <c r="EE29" s="1">
        <v>72.599999999999994</v>
      </c>
      <c r="EF29" s="1">
        <v>15.4</v>
      </c>
      <c r="EG29" s="1">
        <v>59.7</v>
      </c>
      <c r="EH29" s="1">
        <v>12.9</v>
      </c>
      <c r="EI29" s="1">
        <v>1</v>
      </c>
      <c r="EJ29" s="1">
        <v>1</v>
      </c>
      <c r="EK29" s="1">
        <v>13</v>
      </c>
      <c r="EL29" s="1">
        <v>1</v>
      </c>
      <c r="EM29" s="1">
        <v>1</v>
      </c>
      <c r="EN29" s="1">
        <f t="shared" si="24"/>
        <v>0</v>
      </c>
      <c r="EO29" s="1">
        <f t="shared" si="24"/>
        <v>12.899999999999991</v>
      </c>
      <c r="EP29" s="1">
        <f t="shared" si="25"/>
        <v>0</v>
      </c>
      <c r="EQ29" s="1">
        <f t="shared" si="25"/>
        <v>166.40999999999977</v>
      </c>
      <c r="ER29" s="1">
        <f t="shared" si="26"/>
        <v>166.40999999999977</v>
      </c>
      <c r="ES29" s="1">
        <f t="shared" si="27"/>
        <v>12.899999999999991</v>
      </c>
      <c r="ET29"/>
      <c r="EU29"/>
      <c r="EV29"/>
      <c r="EW29"/>
      <c r="EX29"/>
      <c r="FJ29" s="10">
        <f t="shared" si="28"/>
        <v>0</v>
      </c>
      <c r="FK29" s="10">
        <f t="shared" si="28"/>
        <v>0</v>
      </c>
      <c r="FL29" s="10">
        <f t="shared" si="29"/>
        <v>0</v>
      </c>
      <c r="FM29" s="10">
        <f t="shared" si="29"/>
        <v>0</v>
      </c>
      <c r="FN29" s="10">
        <f t="shared" si="30"/>
        <v>0</v>
      </c>
      <c r="FO29" s="10">
        <f t="shared" si="31"/>
        <v>0</v>
      </c>
      <c r="FP29"/>
      <c r="FQ29"/>
      <c r="FR29"/>
      <c r="FS29"/>
      <c r="FT29"/>
    </row>
    <row r="30" spans="1:176" x14ac:dyDescent="0.35">
      <c r="A30">
        <v>63.692999999999998</v>
      </c>
      <c r="B30">
        <v>97.9</v>
      </c>
      <c r="C30">
        <v>68.099999999999994</v>
      </c>
      <c r="D30">
        <v>-1</v>
      </c>
      <c r="E30">
        <v>-1</v>
      </c>
      <c r="F30">
        <v>-1</v>
      </c>
      <c r="G30">
        <v>-1</v>
      </c>
      <c r="H30">
        <v>0</v>
      </c>
      <c r="I30">
        <v>13</v>
      </c>
      <c r="J30">
        <v>-1</v>
      </c>
      <c r="K30">
        <v>1</v>
      </c>
      <c r="L30" s="26">
        <f t="shared" si="0"/>
        <v>-9.1999999999999886</v>
      </c>
      <c r="M30" s="26">
        <f t="shared" si="0"/>
        <v>17.099999999999994</v>
      </c>
      <c r="N30" s="26">
        <f t="shared" si="1"/>
        <v>84.639999999999787</v>
      </c>
      <c r="O30" s="26">
        <f t="shared" si="1"/>
        <v>292.4099999999998</v>
      </c>
      <c r="P30" s="26">
        <f t="shared" si="2"/>
        <v>377.04999999999961</v>
      </c>
      <c r="Q30" s="26">
        <f t="shared" si="3"/>
        <v>19.417775361765816</v>
      </c>
      <c r="S30"/>
      <c r="T30"/>
      <c r="U30"/>
      <c r="V30"/>
      <c r="W30">
        <v>51.661999999999999</v>
      </c>
      <c r="X30">
        <v>70.5</v>
      </c>
      <c r="Y30">
        <v>42.3</v>
      </c>
      <c r="Z30">
        <v>52.3</v>
      </c>
      <c r="AA30">
        <v>59.7</v>
      </c>
      <c r="AB30">
        <v>25.2</v>
      </c>
      <c r="AC30">
        <v>1</v>
      </c>
      <c r="AD30">
        <v>1</v>
      </c>
      <c r="AE30">
        <v>13</v>
      </c>
      <c r="AF30">
        <v>1</v>
      </c>
      <c r="AG30">
        <v>1</v>
      </c>
      <c r="AH30" s="10">
        <f t="shared" si="4"/>
        <v>18.200000000000003</v>
      </c>
      <c r="AI30" s="10">
        <f t="shared" si="4"/>
        <v>-17.400000000000006</v>
      </c>
      <c r="AJ30" s="10">
        <f t="shared" si="5"/>
        <v>331.24000000000012</v>
      </c>
      <c r="AK30" s="10">
        <f t="shared" si="5"/>
        <v>302.76000000000022</v>
      </c>
      <c r="AL30" s="10">
        <f t="shared" si="6"/>
        <v>634.00000000000034</v>
      </c>
      <c r="AM30" s="10">
        <f t="shared" si="7"/>
        <v>25.179356624028351</v>
      </c>
      <c r="AN30"/>
      <c r="AO30"/>
      <c r="AP30"/>
      <c r="AQ30"/>
      <c r="AR30"/>
      <c r="AS30">
        <v>79.072000000000003</v>
      </c>
      <c r="AT30">
        <v>57</v>
      </c>
      <c r="AU30">
        <v>46.5</v>
      </c>
      <c r="AV30">
        <v>15.4</v>
      </c>
      <c r="AW30">
        <v>35.6</v>
      </c>
      <c r="AX30">
        <v>43</v>
      </c>
      <c r="AY30">
        <v>1</v>
      </c>
      <c r="AZ30">
        <v>1</v>
      </c>
      <c r="BA30">
        <v>13</v>
      </c>
      <c r="BB30">
        <v>1</v>
      </c>
      <c r="BC30">
        <v>1</v>
      </c>
      <c r="BD30" s="1">
        <f t="shared" si="8"/>
        <v>41.6</v>
      </c>
      <c r="BE30" s="1">
        <f t="shared" si="8"/>
        <v>10.899999999999999</v>
      </c>
      <c r="BF30" s="1">
        <f t="shared" si="9"/>
        <v>1730.5600000000002</v>
      </c>
      <c r="BG30" s="1">
        <f t="shared" si="9"/>
        <v>118.80999999999997</v>
      </c>
      <c r="BH30" s="1">
        <f t="shared" si="10"/>
        <v>1849.3700000000001</v>
      </c>
      <c r="BI30" s="1">
        <f t="shared" si="11"/>
        <v>43.004302110370311</v>
      </c>
      <c r="BJ30"/>
      <c r="BK30"/>
      <c r="BL30"/>
      <c r="BM30"/>
      <c r="BN30"/>
      <c r="BO30">
        <v>56.497999999999998</v>
      </c>
      <c r="BP30">
        <v>38.200000000000003</v>
      </c>
      <c r="BQ30">
        <v>59.7</v>
      </c>
      <c r="BR30">
        <v>20.2</v>
      </c>
      <c r="BS30">
        <v>68.099999999999994</v>
      </c>
      <c r="BT30">
        <v>19.899999999999999</v>
      </c>
      <c r="BU30">
        <v>1</v>
      </c>
      <c r="BV30">
        <v>1</v>
      </c>
      <c r="BW30">
        <v>14</v>
      </c>
      <c r="BX30">
        <v>1</v>
      </c>
      <c r="BY30">
        <v>1</v>
      </c>
      <c r="BZ30" s="10">
        <f t="shared" si="12"/>
        <v>18.000000000000004</v>
      </c>
      <c r="CA30" s="10">
        <f t="shared" si="12"/>
        <v>-8.3999999999999915</v>
      </c>
      <c r="CB30" s="10">
        <f t="shared" si="13"/>
        <v>324.00000000000011</v>
      </c>
      <c r="CC30" s="10">
        <f t="shared" si="13"/>
        <v>70.55999999999986</v>
      </c>
      <c r="CD30" s="10">
        <f t="shared" si="14"/>
        <v>394.55999999999995</v>
      </c>
      <c r="CE30" s="10">
        <f t="shared" si="15"/>
        <v>19.863534428696216</v>
      </c>
      <c r="CG30"/>
      <c r="CH30"/>
      <c r="CI30"/>
      <c r="CJ30"/>
      <c r="CK30">
        <v>61.109000000000002</v>
      </c>
      <c r="CL30">
        <v>33.700000000000003</v>
      </c>
      <c r="CM30">
        <v>51</v>
      </c>
      <c r="CN30">
        <v>20.2</v>
      </c>
      <c r="CO30">
        <v>63.9</v>
      </c>
      <c r="CP30">
        <v>18.7</v>
      </c>
      <c r="CQ30">
        <v>1</v>
      </c>
      <c r="CR30">
        <v>1</v>
      </c>
      <c r="CS30">
        <v>14</v>
      </c>
      <c r="CT30">
        <v>1</v>
      </c>
      <c r="CU30">
        <v>1</v>
      </c>
      <c r="CV30" s="1">
        <f t="shared" si="16"/>
        <v>13.500000000000004</v>
      </c>
      <c r="CW30" s="1">
        <f t="shared" si="16"/>
        <v>-12.899999999999999</v>
      </c>
      <c r="CX30" s="1">
        <f t="shared" si="17"/>
        <v>182.25000000000009</v>
      </c>
      <c r="CY30" s="1">
        <f t="shared" si="17"/>
        <v>166.40999999999997</v>
      </c>
      <c r="CZ30" s="1">
        <f t="shared" si="18"/>
        <v>348.66000000000008</v>
      </c>
      <c r="DA30" s="1">
        <f t="shared" si="19"/>
        <v>18.672439583514524</v>
      </c>
      <c r="DB30"/>
      <c r="DC30"/>
      <c r="DD30"/>
      <c r="DE30"/>
      <c r="DF30"/>
      <c r="DG30" s="10">
        <v>74.11</v>
      </c>
      <c r="DH30" s="10">
        <v>20.2</v>
      </c>
      <c r="DI30" s="10">
        <v>26.3</v>
      </c>
      <c r="DJ30" s="10">
        <v>24.5</v>
      </c>
      <c r="DK30" s="10">
        <v>63.9</v>
      </c>
      <c r="DL30" s="10">
        <v>37.9</v>
      </c>
      <c r="DM30" s="10">
        <v>1</v>
      </c>
      <c r="DN30" s="10">
        <v>1</v>
      </c>
      <c r="DO30" s="10">
        <v>14</v>
      </c>
      <c r="DP30" s="10">
        <v>1</v>
      </c>
      <c r="DQ30" s="10">
        <v>1</v>
      </c>
      <c r="DR30" s="10">
        <f t="shared" si="20"/>
        <v>-4.3000000000000007</v>
      </c>
      <c r="DS30" s="10">
        <f t="shared" si="20"/>
        <v>-37.599999999999994</v>
      </c>
      <c r="DT30" s="10">
        <f t="shared" si="21"/>
        <v>18.490000000000006</v>
      </c>
      <c r="DU30" s="10">
        <f t="shared" si="21"/>
        <v>1413.7599999999995</v>
      </c>
      <c r="DV30" s="10">
        <f t="shared" si="22"/>
        <v>1432.2499999999995</v>
      </c>
      <c r="DW30" s="10">
        <f t="shared" si="23"/>
        <v>37.845078940332513</v>
      </c>
      <c r="DX30"/>
      <c r="DY30"/>
      <c r="DZ30"/>
      <c r="EA30"/>
      <c r="EB30"/>
      <c r="EC30" s="1">
        <v>62.308999999999997</v>
      </c>
      <c r="ED30" s="1">
        <v>15.4</v>
      </c>
      <c r="EE30" s="1">
        <v>85.5</v>
      </c>
      <c r="EF30" s="1">
        <v>-1</v>
      </c>
      <c r="EG30" s="1">
        <v>-1</v>
      </c>
      <c r="EH30" s="1">
        <v>-1</v>
      </c>
      <c r="EI30" s="1">
        <v>-1</v>
      </c>
      <c r="EJ30" s="1">
        <v>0</v>
      </c>
      <c r="EK30" s="1">
        <v>13</v>
      </c>
      <c r="EL30" s="1">
        <v>-1</v>
      </c>
      <c r="EM30" s="1">
        <v>1</v>
      </c>
      <c r="EN30" s="1">
        <f t="shared" si="24"/>
        <v>0</v>
      </c>
      <c r="EO30" s="1">
        <f t="shared" si="24"/>
        <v>12.900000000000006</v>
      </c>
      <c r="EP30" s="1">
        <f t="shared" si="25"/>
        <v>0</v>
      </c>
      <c r="EQ30" s="1">
        <f t="shared" si="25"/>
        <v>166.41000000000014</v>
      </c>
      <c r="ER30" s="1">
        <f t="shared" si="26"/>
        <v>166.41000000000014</v>
      </c>
      <c r="ES30" s="1">
        <f t="shared" si="27"/>
        <v>12.900000000000006</v>
      </c>
      <c r="ET30"/>
      <c r="EU30"/>
      <c r="EV30"/>
      <c r="EW30"/>
      <c r="EX30"/>
      <c r="FJ30" s="10">
        <f t="shared" si="28"/>
        <v>0</v>
      </c>
      <c r="FK30" s="10">
        <f t="shared" si="28"/>
        <v>0</v>
      </c>
      <c r="FL30" s="10">
        <f t="shared" si="29"/>
        <v>0</v>
      </c>
      <c r="FM30" s="10">
        <f t="shared" si="29"/>
        <v>0</v>
      </c>
      <c r="FN30" s="10">
        <f t="shared" si="30"/>
        <v>0</v>
      </c>
      <c r="FO30" s="10">
        <f t="shared" si="31"/>
        <v>0</v>
      </c>
      <c r="FP30"/>
      <c r="FQ30"/>
      <c r="FR30"/>
      <c r="FS30"/>
      <c r="FT30"/>
    </row>
    <row r="31" spans="1:176" x14ac:dyDescent="0.35">
      <c r="A31">
        <v>65.117000000000004</v>
      </c>
      <c r="B31">
        <v>130.19999999999999</v>
      </c>
      <c r="C31">
        <v>46.5</v>
      </c>
      <c r="D31">
        <v>97.9</v>
      </c>
      <c r="E31">
        <v>68.099999999999994</v>
      </c>
      <c r="F31">
        <v>38.9</v>
      </c>
      <c r="G31">
        <v>1</v>
      </c>
      <c r="H31">
        <v>1</v>
      </c>
      <c r="I31">
        <v>14</v>
      </c>
      <c r="J31">
        <v>1</v>
      </c>
      <c r="K31">
        <v>1</v>
      </c>
      <c r="L31" s="26">
        <f t="shared" si="0"/>
        <v>32.299999999999983</v>
      </c>
      <c r="M31" s="26">
        <f t="shared" si="0"/>
        <v>-21.599999999999994</v>
      </c>
      <c r="N31" s="26">
        <f t="shared" si="1"/>
        <v>1043.2899999999988</v>
      </c>
      <c r="O31" s="26">
        <f t="shared" si="1"/>
        <v>466.55999999999977</v>
      </c>
      <c r="P31" s="26">
        <f t="shared" si="2"/>
        <v>1509.8499999999985</v>
      </c>
      <c r="Q31" s="26">
        <f t="shared" si="3"/>
        <v>38.856788338718864</v>
      </c>
      <c r="S31"/>
      <c r="T31"/>
      <c r="U31"/>
      <c r="V31"/>
      <c r="W31">
        <v>58.253999999999998</v>
      </c>
      <c r="X31">
        <v>157.9</v>
      </c>
      <c r="Y31">
        <v>81.3</v>
      </c>
      <c r="Z31">
        <v>-1</v>
      </c>
      <c r="AA31">
        <v>-1</v>
      </c>
      <c r="AB31">
        <v>-1</v>
      </c>
      <c r="AC31">
        <v>-1</v>
      </c>
      <c r="AD31">
        <v>0</v>
      </c>
      <c r="AE31">
        <v>13</v>
      </c>
      <c r="AF31">
        <v>-1</v>
      </c>
      <c r="AG31">
        <v>1</v>
      </c>
      <c r="AH31" s="10">
        <f t="shared" si="4"/>
        <v>87.4</v>
      </c>
      <c r="AI31" s="10">
        <f t="shared" si="4"/>
        <v>39</v>
      </c>
      <c r="AJ31" s="10">
        <f t="shared" si="5"/>
        <v>7638.7600000000011</v>
      </c>
      <c r="AK31" s="10">
        <f t="shared" si="5"/>
        <v>1521</v>
      </c>
      <c r="AL31" s="10">
        <f t="shared" si="6"/>
        <v>9159.760000000002</v>
      </c>
      <c r="AM31" s="10">
        <f t="shared" si="7"/>
        <v>95.706635088691741</v>
      </c>
      <c r="AN31"/>
      <c r="AO31"/>
      <c r="AP31"/>
      <c r="AQ31"/>
      <c r="AR31"/>
      <c r="AS31">
        <v>85.367999999999995</v>
      </c>
      <c r="AT31">
        <v>38.200000000000003</v>
      </c>
      <c r="AU31">
        <v>51.9</v>
      </c>
      <c r="AV31">
        <v>-1</v>
      </c>
      <c r="AW31">
        <v>-1</v>
      </c>
      <c r="AX31">
        <v>-1</v>
      </c>
      <c r="AY31">
        <v>-1</v>
      </c>
      <c r="AZ31">
        <v>0</v>
      </c>
      <c r="BA31">
        <v>13</v>
      </c>
      <c r="BB31">
        <v>-1</v>
      </c>
      <c r="BC31">
        <v>1</v>
      </c>
      <c r="BD31" s="1">
        <f t="shared" si="8"/>
        <v>-18.799999999999997</v>
      </c>
      <c r="BE31" s="1">
        <f t="shared" si="8"/>
        <v>5.3999999999999986</v>
      </c>
      <c r="BF31" s="1">
        <f t="shared" si="9"/>
        <v>353.43999999999988</v>
      </c>
      <c r="BG31" s="1">
        <f t="shared" si="9"/>
        <v>29.159999999999986</v>
      </c>
      <c r="BH31" s="1">
        <f t="shared" si="10"/>
        <v>382.59999999999985</v>
      </c>
      <c r="BI31" s="1">
        <f t="shared" si="11"/>
        <v>19.560163598497837</v>
      </c>
      <c r="BJ31"/>
      <c r="BK31"/>
      <c r="BL31"/>
      <c r="BM31"/>
      <c r="BN31"/>
      <c r="BO31">
        <v>59.514000000000003</v>
      </c>
      <c r="BP31">
        <v>20.2</v>
      </c>
      <c r="BQ31">
        <v>72.599999999999994</v>
      </c>
      <c r="BR31">
        <v>-1</v>
      </c>
      <c r="BS31">
        <v>-1</v>
      </c>
      <c r="BT31">
        <v>-1</v>
      </c>
      <c r="BU31">
        <v>-1</v>
      </c>
      <c r="BV31">
        <v>0</v>
      </c>
      <c r="BW31">
        <v>14</v>
      </c>
      <c r="BX31">
        <v>-1</v>
      </c>
      <c r="BY31">
        <v>1</v>
      </c>
      <c r="BZ31" s="10">
        <f t="shared" si="12"/>
        <v>-18.000000000000004</v>
      </c>
      <c r="CA31" s="10">
        <f t="shared" si="12"/>
        <v>12.899999999999991</v>
      </c>
      <c r="CB31" s="10">
        <f t="shared" si="13"/>
        <v>324.00000000000011</v>
      </c>
      <c r="CC31" s="10">
        <f t="shared" si="13"/>
        <v>166.40999999999977</v>
      </c>
      <c r="CD31" s="10">
        <f t="shared" si="14"/>
        <v>490.40999999999985</v>
      </c>
      <c r="CE31" s="10">
        <f t="shared" si="15"/>
        <v>22.145202640752689</v>
      </c>
      <c r="CG31"/>
      <c r="CH31"/>
      <c r="CI31"/>
      <c r="CJ31"/>
      <c r="CK31">
        <v>64.260999999999996</v>
      </c>
      <c r="CL31">
        <v>29.2</v>
      </c>
      <c r="CM31">
        <v>20.7</v>
      </c>
      <c r="CN31">
        <v>-1</v>
      </c>
      <c r="CO31">
        <v>-1</v>
      </c>
      <c r="CP31">
        <v>-1</v>
      </c>
      <c r="CQ31">
        <v>-1</v>
      </c>
      <c r="CR31">
        <v>0</v>
      </c>
      <c r="CS31">
        <v>14</v>
      </c>
      <c r="CT31">
        <v>-1</v>
      </c>
      <c r="CU31">
        <v>1</v>
      </c>
      <c r="CV31" s="1">
        <f t="shared" si="16"/>
        <v>-4.5000000000000036</v>
      </c>
      <c r="CW31" s="1">
        <f t="shared" si="16"/>
        <v>-30.3</v>
      </c>
      <c r="CX31" s="1">
        <f t="shared" si="17"/>
        <v>20.250000000000032</v>
      </c>
      <c r="CY31" s="1">
        <f t="shared" si="17"/>
        <v>918.09</v>
      </c>
      <c r="CZ31" s="1">
        <f t="shared" si="18"/>
        <v>938.34</v>
      </c>
      <c r="DA31" s="1">
        <f t="shared" si="19"/>
        <v>30.632335856085152</v>
      </c>
      <c r="DB31"/>
      <c r="DC31"/>
      <c r="DD31"/>
      <c r="DE31"/>
      <c r="DF31"/>
      <c r="DG31" s="10">
        <v>78.382000000000005</v>
      </c>
      <c r="DH31" s="10">
        <v>24.5</v>
      </c>
      <c r="DI31" s="10">
        <v>55.2</v>
      </c>
      <c r="DJ31" s="10">
        <v>-1</v>
      </c>
      <c r="DK31" s="10">
        <v>-1</v>
      </c>
      <c r="DL31" s="10">
        <v>-1</v>
      </c>
      <c r="DM31" s="10">
        <v>-1</v>
      </c>
      <c r="DN31" s="10">
        <v>0</v>
      </c>
      <c r="DO31" s="10">
        <v>14</v>
      </c>
      <c r="DP31" s="10">
        <v>-1</v>
      </c>
      <c r="DQ31" s="10">
        <v>1</v>
      </c>
      <c r="DR31" s="10">
        <f t="shared" si="20"/>
        <v>4.3000000000000007</v>
      </c>
      <c r="DS31" s="10">
        <f t="shared" si="20"/>
        <v>28.900000000000002</v>
      </c>
      <c r="DT31" s="10">
        <f t="shared" si="21"/>
        <v>18.490000000000006</v>
      </c>
      <c r="DU31" s="10">
        <f t="shared" si="21"/>
        <v>835.21000000000015</v>
      </c>
      <c r="DV31" s="10">
        <f t="shared" si="22"/>
        <v>853.70000000000016</v>
      </c>
      <c r="DW31" s="10">
        <f t="shared" si="23"/>
        <v>29.218145047213387</v>
      </c>
      <c r="DX31"/>
      <c r="DY31"/>
      <c r="DZ31"/>
      <c r="EA31"/>
      <c r="EB31"/>
      <c r="EC31" s="1">
        <v>62.637</v>
      </c>
      <c r="ED31" s="1">
        <v>15.4</v>
      </c>
      <c r="EE31" s="1">
        <v>68.099999999999994</v>
      </c>
      <c r="EF31" s="1">
        <v>15.4</v>
      </c>
      <c r="EG31" s="1">
        <v>85.5</v>
      </c>
      <c r="EH31" s="1">
        <v>17.399999999999999</v>
      </c>
      <c r="EI31" s="1">
        <v>1</v>
      </c>
      <c r="EJ31" s="1">
        <v>1</v>
      </c>
      <c r="EK31" s="1">
        <v>14</v>
      </c>
      <c r="EL31" s="1">
        <v>1</v>
      </c>
      <c r="EM31" s="1">
        <v>1</v>
      </c>
      <c r="EN31" s="1">
        <f t="shared" si="24"/>
        <v>0</v>
      </c>
      <c r="EO31" s="1">
        <f t="shared" si="24"/>
        <v>-17.400000000000006</v>
      </c>
      <c r="EP31" s="1">
        <f t="shared" si="25"/>
        <v>0</v>
      </c>
      <c r="EQ31" s="1">
        <f t="shared" si="25"/>
        <v>302.76000000000022</v>
      </c>
      <c r="ER31" s="1">
        <f t="shared" si="26"/>
        <v>302.76000000000022</v>
      </c>
      <c r="ES31" s="1">
        <f t="shared" si="27"/>
        <v>17.400000000000006</v>
      </c>
      <c r="ET31"/>
      <c r="EU31"/>
      <c r="EV31"/>
      <c r="EW31"/>
      <c r="EX31"/>
      <c r="FJ31" s="10">
        <f t="shared" si="28"/>
        <v>0</v>
      </c>
      <c r="FK31" s="10">
        <f t="shared" si="28"/>
        <v>0</v>
      </c>
      <c r="FL31" s="10">
        <f t="shared" si="29"/>
        <v>0</v>
      </c>
      <c r="FM31" s="10">
        <f t="shared" si="29"/>
        <v>0</v>
      </c>
      <c r="FN31" s="10">
        <f t="shared" si="30"/>
        <v>0</v>
      </c>
      <c r="FO31" s="10">
        <f t="shared" si="31"/>
        <v>0</v>
      </c>
      <c r="FP31"/>
      <c r="FQ31"/>
      <c r="FR31"/>
      <c r="FS31"/>
      <c r="FT31"/>
    </row>
    <row r="32" spans="1:176" x14ac:dyDescent="0.35">
      <c r="A32">
        <v>68.316999999999993</v>
      </c>
      <c r="B32">
        <v>89.1</v>
      </c>
      <c r="C32">
        <v>55.2</v>
      </c>
      <c r="D32">
        <v>-1</v>
      </c>
      <c r="E32">
        <v>-1</v>
      </c>
      <c r="F32">
        <v>-1</v>
      </c>
      <c r="G32">
        <v>-1</v>
      </c>
      <c r="H32">
        <v>0</v>
      </c>
      <c r="I32">
        <v>14</v>
      </c>
      <c r="J32">
        <v>-1</v>
      </c>
      <c r="K32">
        <v>1</v>
      </c>
      <c r="L32" s="26">
        <f t="shared" si="0"/>
        <v>-41.099999999999994</v>
      </c>
      <c r="M32" s="26">
        <f t="shared" si="0"/>
        <v>8.7000000000000028</v>
      </c>
      <c r="N32" s="26">
        <f t="shared" si="1"/>
        <v>1689.2099999999996</v>
      </c>
      <c r="O32" s="26">
        <f t="shared" si="1"/>
        <v>75.690000000000055</v>
      </c>
      <c r="P32" s="26">
        <f t="shared" si="2"/>
        <v>1764.8999999999996</v>
      </c>
      <c r="Q32" s="26">
        <f t="shared" si="3"/>
        <v>42.010712919444721</v>
      </c>
      <c r="S32"/>
      <c r="T32"/>
      <c r="U32"/>
      <c r="V32"/>
      <c r="W32">
        <v>58.917999999999999</v>
      </c>
      <c r="X32">
        <v>89.1</v>
      </c>
      <c r="Y32">
        <v>38.1</v>
      </c>
      <c r="Z32">
        <v>157.9</v>
      </c>
      <c r="AA32">
        <v>81.3</v>
      </c>
      <c r="AB32">
        <v>81.3</v>
      </c>
      <c r="AC32">
        <v>2</v>
      </c>
      <c r="AD32">
        <v>0</v>
      </c>
      <c r="AE32">
        <v>13</v>
      </c>
      <c r="AF32">
        <v>0</v>
      </c>
      <c r="AG32">
        <v>1</v>
      </c>
      <c r="AH32" s="10">
        <f t="shared" si="4"/>
        <v>-68.800000000000011</v>
      </c>
      <c r="AI32" s="10">
        <f t="shared" si="4"/>
        <v>-43.199999999999996</v>
      </c>
      <c r="AJ32" s="10">
        <f t="shared" si="5"/>
        <v>4733.4400000000014</v>
      </c>
      <c r="AK32" s="10">
        <f t="shared" si="5"/>
        <v>1866.2399999999996</v>
      </c>
      <c r="AL32" s="10">
        <f t="shared" si="6"/>
        <v>6599.6800000000012</v>
      </c>
      <c r="AM32" s="10">
        <f t="shared" si="7"/>
        <v>81.238414558631078</v>
      </c>
      <c r="AN32"/>
      <c r="AO32"/>
      <c r="AP32"/>
      <c r="AQ32"/>
      <c r="AR32"/>
      <c r="AS32">
        <v>86</v>
      </c>
      <c r="AT32">
        <v>43</v>
      </c>
      <c r="AU32">
        <v>51</v>
      </c>
      <c r="AV32">
        <v>38.200000000000003</v>
      </c>
      <c r="AW32">
        <v>51.9</v>
      </c>
      <c r="AX32">
        <v>4.8</v>
      </c>
      <c r="AY32">
        <v>1</v>
      </c>
      <c r="AZ32">
        <v>1</v>
      </c>
      <c r="BA32">
        <v>14</v>
      </c>
      <c r="BB32">
        <v>1</v>
      </c>
      <c r="BC32">
        <v>1</v>
      </c>
      <c r="BD32" s="1">
        <f t="shared" si="8"/>
        <v>4.7999999999999972</v>
      </c>
      <c r="BE32" s="1">
        <f t="shared" si="8"/>
        <v>-0.89999999999999858</v>
      </c>
      <c r="BF32" s="1">
        <f t="shared" si="9"/>
        <v>23.039999999999974</v>
      </c>
      <c r="BG32" s="1">
        <f t="shared" si="9"/>
        <v>0.80999999999999739</v>
      </c>
      <c r="BH32" s="1">
        <f t="shared" si="10"/>
        <v>23.849999999999973</v>
      </c>
      <c r="BI32" s="1">
        <f t="shared" si="11"/>
        <v>4.8836461788299088</v>
      </c>
      <c r="BJ32"/>
      <c r="BK32"/>
      <c r="BL32"/>
      <c r="BM32"/>
      <c r="BN32"/>
      <c r="BO32">
        <v>60.146000000000001</v>
      </c>
      <c r="BP32">
        <v>20.2</v>
      </c>
      <c r="BQ32">
        <v>68.099999999999994</v>
      </c>
      <c r="BR32">
        <v>20.2</v>
      </c>
      <c r="BS32">
        <v>72.599999999999994</v>
      </c>
      <c r="BT32">
        <v>4.5</v>
      </c>
      <c r="BU32">
        <v>1</v>
      </c>
      <c r="BV32">
        <v>1</v>
      </c>
      <c r="BW32">
        <v>15</v>
      </c>
      <c r="BX32">
        <v>1</v>
      </c>
      <c r="BY32">
        <v>1</v>
      </c>
      <c r="BZ32" s="10">
        <f t="shared" si="12"/>
        <v>0</v>
      </c>
      <c r="CA32" s="10">
        <f t="shared" si="12"/>
        <v>-4.5</v>
      </c>
      <c r="CB32" s="10">
        <f t="shared" si="13"/>
        <v>0</v>
      </c>
      <c r="CC32" s="10">
        <f t="shared" si="13"/>
        <v>20.25</v>
      </c>
      <c r="CD32" s="10">
        <f t="shared" si="14"/>
        <v>20.25</v>
      </c>
      <c r="CE32" s="10">
        <f t="shared" si="15"/>
        <v>4.5</v>
      </c>
      <c r="CG32"/>
      <c r="CH32"/>
      <c r="CI32"/>
      <c r="CJ32"/>
      <c r="CK32">
        <v>64.909000000000006</v>
      </c>
      <c r="CL32">
        <v>33.700000000000003</v>
      </c>
      <c r="CM32">
        <v>24.9</v>
      </c>
      <c r="CN32">
        <v>29.2</v>
      </c>
      <c r="CO32">
        <v>20.7</v>
      </c>
      <c r="CP32">
        <v>6.2</v>
      </c>
      <c r="CQ32">
        <v>1</v>
      </c>
      <c r="CR32">
        <v>1</v>
      </c>
      <c r="CS32">
        <v>15</v>
      </c>
      <c r="CT32">
        <v>1</v>
      </c>
      <c r="CU32">
        <v>1</v>
      </c>
      <c r="CV32" s="1">
        <f t="shared" si="16"/>
        <v>4.5000000000000036</v>
      </c>
      <c r="CW32" s="1">
        <f t="shared" si="16"/>
        <v>4.1999999999999993</v>
      </c>
      <c r="CX32" s="1">
        <f t="shared" si="17"/>
        <v>20.250000000000032</v>
      </c>
      <c r="CY32" s="1">
        <f t="shared" si="17"/>
        <v>17.639999999999993</v>
      </c>
      <c r="CZ32" s="1">
        <f t="shared" si="18"/>
        <v>37.890000000000029</v>
      </c>
      <c r="DA32" s="1">
        <f t="shared" si="19"/>
        <v>6.1554853586049596</v>
      </c>
      <c r="DB32"/>
      <c r="DC32"/>
      <c r="DD32"/>
      <c r="DE32"/>
      <c r="DF32"/>
      <c r="DG32" s="10">
        <v>80.006</v>
      </c>
      <c r="DH32" s="10">
        <v>24.5</v>
      </c>
      <c r="DI32" s="10">
        <v>55.2</v>
      </c>
      <c r="DJ32" s="10">
        <v>24.5</v>
      </c>
      <c r="DK32" s="10">
        <v>55.2</v>
      </c>
      <c r="DL32" s="10">
        <v>0</v>
      </c>
      <c r="DM32" s="10">
        <v>1</v>
      </c>
      <c r="DN32" s="10">
        <v>1</v>
      </c>
      <c r="DO32" s="10">
        <v>15</v>
      </c>
      <c r="DP32" s="10">
        <v>1</v>
      </c>
      <c r="DQ32" s="10">
        <v>1</v>
      </c>
      <c r="DR32" s="10">
        <f t="shared" si="20"/>
        <v>0</v>
      </c>
      <c r="DS32" s="10">
        <f t="shared" si="20"/>
        <v>0</v>
      </c>
      <c r="DT32" s="10">
        <f t="shared" si="21"/>
        <v>0</v>
      </c>
      <c r="DU32" s="10">
        <f t="shared" si="21"/>
        <v>0</v>
      </c>
      <c r="DV32" s="10">
        <f t="shared" si="22"/>
        <v>0</v>
      </c>
      <c r="DW32" s="10">
        <f t="shared" si="23"/>
        <v>0</v>
      </c>
      <c r="DX32"/>
      <c r="DY32"/>
      <c r="DZ32"/>
      <c r="EA32"/>
      <c r="EB32"/>
      <c r="EC32" s="1">
        <v>66.757000000000005</v>
      </c>
      <c r="ED32" s="1">
        <v>20.2</v>
      </c>
      <c r="EE32" s="1">
        <v>72.599999999999994</v>
      </c>
      <c r="EF32" s="1">
        <v>-1</v>
      </c>
      <c r="EG32" s="1">
        <v>-1</v>
      </c>
      <c r="EH32" s="1">
        <v>-1</v>
      </c>
      <c r="EI32" s="1">
        <v>-1</v>
      </c>
      <c r="EJ32" s="1">
        <v>0</v>
      </c>
      <c r="EK32" s="1">
        <v>14</v>
      </c>
      <c r="EL32" s="1">
        <v>-1</v>
      </c>
      <c r="EM32" s="1">
        <v>1</v>
      </c>
      <c r="EN32" s="1">
        <f t="shared" si="24"/>
        <v>4.7999999999999989</v>
      </c>
      <c r="EO32" s="1">
        <f t="shared" si="24"/>
        <v>4.5</v>
      </c>
      <c r="EP32" s="1">
        <f t="shared" si="25"/>
        <v>23.039999999999988</v>
      </c>
      <c r="EQ32" s="1">
        <f t="shared" si="25"/>
        <v>20.25</v>
      </c>
      <c r="ER32" s="1">
        <f t="shared" si="26"/>
        <v>43.289999999999992</v>
      </c>
      <c r="ES32" s="1">
        <f t="shared" si="27"/>
        <v>6.5795136598383923</v>
      </c>
      <c r="ET32"/>
      <c r="EU32"/>
      <c r="EV32"/>
      <c r="EW32"/>
      <c r="EX32"/>
      <c r="FJ32" s="10">
        <f t="shared" si="28"/>
        <v>0</v>
      </c>
      <c r="FK32" s="10">
        <f t="shared" si="28"/>
        <v>0</v>
      </c>
      <c r="FL32" s="10">
        <f t="shared" si="29"/>
        <v>0</v>
      </c>
      <c r="FM32" s="10">
        <f t="shared" si="29"/>
        <v>0</v>
      </c>
      <c r="FN32" s="10">
        <f t="shared" si="30"/>
        <v>0</v>
      </c>
      <c r="FO32" s="10">
        <f t="shared" si="31"/>
        <v>0</v>
      </c>
      <c r="FP32"/>
      <c r="FQ32"/>
      <c r="FR32"/>
      <c r="FS32"/>
      <c r="FT32"/>
    </row>
    <row r="33" spans="1:176" x14ac:dyDescent="0.35">
      <c r="A33">
        <v>69.156999999999996</v>
      </c>
      <c r="B33">
        <v>111.6</v>
      </c>
      <c r="C33">
        <v>55.2</v>
      </c>
      <c r="D33">
        <v>89.1</v>
      </c>
      <c r="E33">
        <v>55.2</v>
      </c>
      <c r="F33">
        <v>22.6</v>
      </c>
      <c r="G33">
        <v>1</v>
      </c>
      <c r="H33">
        <v>1</v>
      </c>
      <c r="I33">
        <v>15</v>
      </c>
      <c r="J33">
        <v>1</v>
      </c>
      <c r="K33">
        <v>1</v>
      </c>
      <c r="L33" s="26">
        <f t="shared" si="0"/>
        <v>22.5</v>
      </c>
      <c r="M33" s="26">
        <f t="shared" si="0"/>
        <v>0</v>
      </c>
      <c r="N33" s="26">
        <f t="shared" si="1"/>
        <v>506.25</v>
      </c>
      <c r="O33" s="26">
        <f t="shared" si="1"/>
        <v>0</v>
      </c>
      <c r="P33" s="26">
        <f t="shared" si="2"/>
        <v>506.25</v>
      </c>
      <c r="Q33" s="26">
        <f t="shared" si="3"/>
        <v>22.5</v>
      </c>
      <c r="S33"/>
      <c r="T33"/>
      <c r="U33"/>
      <c r="V33"/>
      <c r="W33">
        <v>59.59</v>
      </c>
      <c r="X33">
        <v>96.4</v>
      </c>
      <c r="Y33">
        <v>44.5</v>
      </c>
      <c r="Z33">
        <v>89.1</v>
      </c>
      <c r="AA33">
        <v>38.1</v>
      </c>
      <c r="AB33">
        <v>9.8000000000000007</v>
      </c>
      <c r="AC33">
        <v>1</v>
      </c>
      <c r="AD33">
        <v>1</v>
      </c>
      <c r="AE33">
        <v>14</v>
      </c>
      <c r="AF33">
        <v>1</v>
      </c>
      <c r="AG33">
        <v>1</v>
      </c>
      <c r="AH33" s="10">
        <f t="shared" si="4"/>
        <v>7.3000000000000114</v>
      </c>
      <c r="AI33" s="10">
        <f t="shared" si="4"/>
        <v>6.3999999999999986</v>
      </c>
      <c r="AJ33" s="10">
        <f t="shared" si="5"/>
        <v>53.290000000000163</v>
      </c>
      <c r="AK33" s="10">
        <f t="shared" si="5"/>
        <v>40.95999999999998</v>
      </c>
      <c r="AL33" s="10">
        <f t="shared" si="6"/>
        <v>94.250000000000142</v>
      </c>
      <c r="AM33" s="10">
        <f t="shared" si="7"/>
        <v>9.7082439194738068</v>
      </c>
      <c r="AN33"/>
      <c r="AO33"/>
      <c r="AP33"/>
      <c r="AQ33"/>
      <c r="AR33"/>
      <c r="AS33">
        <v>99.263999999999996</v>
      </c>
      <c r="AT33">
        <v>33.700000000000003</v>
      </c>
      <c r="AU33">
        <v>42.3</v>
      </c>
      <c r="AV33">
        <v>-1</v>
      </c>
      <c r="AW33">
        <v>-1</v>
      </c>
      <c r="AX33">
        <v>-1</v>
      </c>
      <c r="AY33">
        <v>-1</v>
      </c>
      <c r="AZ33">
        <v>0</v>
      </c>
      <c r="BA33">
        <v>14</v>
      </c>
      <c r="BB33">
        <v>-1</v>
      </c>
      <c r="BC33">
        <v>1</v>
      </c>
      <c r="BD33" s="1">
        <f t="shared" si="8"/>
        <v>-9.2999999999999972</v>
      </c>
      <c r="BE33" s="1">
        <f t="shared" si="8"/>
        <v>-8.7000000000000028</v>
      </c>
      <c r="BF33" s="1">
        <f t="shared" si="9"/>
        <v>86.489999999999952</v>
      </c>
      <c r="BG33" s="1">
        <f t="shared" si="9"/>
        <v>75.690000000000055</v>
      </c>
      <c r="BH33" s="1">
        <f t="shared" si="10"/>
        <v>162.18</v>
      </c>
      <c r="BI33" s="1">
        <f t="shared" si="11"/>
        <v>12.734991166074675</v>
      </c>
      <c r="BJ33"/>
      <c r="BK33"/>
      <c r="BL33"/>
      <c r="BM33"/>
      <c r="BN33"/>
      <c r="BO33">
        <v>63.154000000000003</v>
      </c>
      <c r="BP33">
        <v>24.5</v>
      </c>
      <c r="BQ33">
        <v>49.7</v>
      </c>
      <c r="BR33">
        <v>-1</v>
      </c>
      <c r="BS33">
        <v>-1</v>
      </c>
      <c r="BT33">
        <v>-1</v>
      </c>
      <c r="BU33">
        <v>-1</v>
      </c>
      <c r="BV33">
        <v>0</v>
      </c>
      <c r="BW33">
        <v>15</v>
      </c>
      <c r="BX33">
        <v>-1</v>
      </c>
      <c r="BY33">
        <v>1</v>
      </c>
      <c r="BZ33" s="10">
        <f t="shared" si="12"/>
        <v>4.3000000000000007</v>
      </c>
      <c r="CA33" s="10">
        <f t="shared" si="12"/>
        <v>-18.399999999999991</v>
      </c>
      <c r="CB33" s="10">
        <f t="shared" si="13"/>
        <v>18.490000000000006</v>
      </c>
      <c r="CC33" s="10">
        <f t="shared" si="13"/>
        <v>338.55999999999966</v>
      </c>
      <c r="CD33" s="10">
        <f t="shared" si="14"/>
        <v>357.04999999999967</v>
      </c>
      <c r="CE33" s="10">
        <f t="shared" si="15"/>
        <v>18.89576672167604</v>
      </c>
      <c r="CG33"/>
      <c r="CH33"/>
      <c r="CI33"/>
      <c r="CJ33"/>
      <c r="CK33">
        <v>67.509</v>
      </c>
      <c r="CL33">
        <v>20.2</v>
      </c>
      <c r="CM33">
        <v>55.2</v>
      </c>
      <c r="CN33">
        <v>-1</v>
      </c>
      <c r="CO33">
        <v>-1</v>
      </c>
      <c r="CP33">
        <v>-1</v>
      </c>
      <c r="CQ33">
        <v>-1</v>
      </c>
      <c r="CR33">
        <v>0</v>
      </c>
      <c r="CS33">
        <v>15</v>
      </c>
      <c r="CT33">
        <v>-1</v>
      </c>
      <c r="CU33">
        <v>1</v>
      </c>
      <c r="CV33" s="1">
        <f t="shared" si="16"/>
        <v>-13.500000000000004</v>
      </c>
      <c r="CW33" s="1">
        <f t="shared" si="16"/>
        <v>30.300000000000004</v>
      </c>
      <c r="CX33" s="1">
        <f t="shared" si="17"/>
        <v>182.25000000000009</v>
      </c>
      <c r="CY33" s="1">
        <f t="shared" si="17"/>
        <v>918.09000000000026</v>
      </c>
      <c r="CZ33" s="1">
        <f t="shared" si="18"/>
        <v>1100.3400000000004</v>
      </c>
      <c r="DA33" s="1">
        <f t="shared" si="19"/>
        <v>33.171373200396758</v>
      </c>
      <c r="DB33"/>
      <c r="DC33"/>
      <c r="DD33"/>
      <c r="DE33"/>
      <c r="DF33"/>
      <c r="DG33" s="10">
        <v>83.805999999999997</v>
      </c>
      <c r="DH33" s="10">
        <v>20.2</v>
      </c>
      <c r="DI33" s="10">
        <v>68.099999999999994</v>
      </c>
      <c r="DJ33" s="10">
        <v>-1</v>
      </c>
      <c r="DK33" s="10">
        <v>-1</v>
      </c>
      <c r="DL33" s="10">
        <v>-1</v>
      </c>
      <c r="DM33" s="10">
        <v>-1</v>
      </c>
      <c r="DN33" s="10">
        <v>0</v>
      </c>
      <c r="DO33" s="10">
        <v>15</v>
      </c>
      <c r="DP33" s="10">
        <v>-1</v>
      </c>
      <c r="DQ33" s="10">
        <v>1</v>
      </c>
      <c r="DR33" s="10">
        <f t="shared" si="20"/>
        <v>-4.3000000000000007</v>
      </c>
      <c r="DS33" s="10">
        <f t="shared" si="20"/>
        <v>12.899999999999991</v>
      </c>
      <c r="DT33" s="10">
        <f t="shared" si="21"/>
        <v>18.490000000000006</v>
      </c>
      <c r="DU33" s="10">
        <f t="shared" si="21"/>
        <v>166.40999999999977</v>
      </c>
      <c r="DV33" s="10">
        <f t="shared" si="22"/>
        <v>184.89999999999978</v>
      </c>
      <c r="DW33" s="10">
        <f t="shared" si="23"/>
        <v>13.597793938724022</v>
      </c>
      <c r="DX33"/>
      <c r="DY33"/>
      <c r="DZ33"/>
      <c r="EA33"/>
      <c r="EB33"/>
      <c r="EC33" s="1">
        <v>67.356999999999999</v>
      </c>
      <c r="ED33" s="1">
        <v>29.2</v>
      </c>
      <c r="EE33" s="1">
        <v>63.9</v>
      </c>
      <c r="EF33" s="1">
        <v>20.2</v>
      </c>
      <c r="EG33" s="1">
        <v>72.599999999999994</v>
      </c>
      <c r="EH33" s="1">
        <v>12.5</v>
      </c>
      <c r="EI33" s="1">
        <v>1</v>
      </c>
      <c r="EJ33" s="1">
        <v>1</v>
      </c>
      <c r="EK33" s="1">
        <v>15</v>
      </c>
      <c r="EL33" s="1">
        <v>1</v>
      </c>
      <c r="EM33" s="1">
        <v>1</v>
      </c>
      <c r="EN33" s="1">
        <f t="shared" si="24"/>
        <v>9</v>
      </c>
      <c r="EO33" s="1">
        <f t="shared" si="24"/>
        <v>-8.6999999999999957</v>
      </c>
      <c r="EP33" s="1">
        <f t="shared" si="25"/>
        <v>81</v>
      </c>
      <c r="EQ33" s="1">
        <f t="shared" si="25"/>
        <v>75.689999999999927</v>
      </c>
      <c r="ER33" s="1">
        <f t="shared" si="26"/>
        <v>156.68999999999994</v>
      </c>
      <c r="ES33" s="1">
        <f t="shared" si="27"/>
        <v>12.517587627015036</v>
      </c>
      <c r="ET33"/>
      <c r="EU33"/>
      <c r="EV33"/>
      <c r="EW33"/>
      <c r="EX33"/>
      <c r="FJ33" s="10">
        <f t="shared" si="28"/>
        <v>0</v>
      </c>
      <c r="FK33" s="10">
        <f t="shared" si="28"/>
        <v>0</v>
      </c>
      <c r="FL33" s="10">
        <f t="shared" si="29"/>
        <v>0</v>
      </c>
      <c r="FM33" s="10">
        <f t="shared" si="29"/>
        <v>0</v>
      </c>
      <c r="FN33" s="10">
        <f t="shared" si="30"/>
        <v>0</v>
      </c>
      <c r="FO33" s="10">
        <f t="shared" si="31"/>
        <v>0</v>
      </c>
      <c r="FP33"/>
      <c r="FQ33"/>
      <c r="FR33"/>
      <c r="FS33"/>
      <c r="FT33"/>
    </row>
    <row r="34" spans="1:176" x14ac:dyDescent="0.35">
      <c r="A34">
        <v>71.861000000000004</v>
      </c>
      <c r="B34">
        <v>75.099999999999994</v>
      </c>
      <c r="C34">
        <v>68.099999999999994</v>
      </c>
      <c r="D34">
        <v>-1</v>
      </c>
      <c r="E34">
        <v>-1</v>
      </c>
      <c r="F34">
        <v>-1</v>
      </c>
      <c r="G34">
        <v>-1</v>
      </c>
      <c r="H34">
        <v>0</v>
      </c>
      <c r="I34">
        <v>15</v>
      </c>
      <c r="J34">
        <v>-1</v>
      </c>
      <c r="K34">
        <v>1</v>
      </c>
      <c r="L34" s="26">
        <f t="shared" si="0"/>
        <v>-36.5</v>
      </c>
      <c r="M34" s="26">
        <f t="shared" si="0"/>
        <v>12.899999999999991</v>
      </c>
      <c r="N34" s="26">
        <f t="shared" si="1"/>
        <v>1332.25</v>
      </c>
      <c r="O34" s="26">
        <f t="shared" si="1"/>
        <v>166.40999999999977</v>
      </c>
      <c r="P34" s="26">
        <f t="shared" si="2"/>
        <v>1498.6599999999999</v>
      </c>
      <c r="Q34" s="26">
        <f t="shared" si="3"/>
        <v>38.712530271218384</v>
      </c>
      <c r="S34"/>
      <c r="T34"/>
      <c r="U34"/>
      <c r="V34"/>
      <c r="W34">
        <v>63.334000000000003</v>
      </c>
      <c r="X34">
        <v>43</v>
      </c>
      <c r="Y34">
        <v>42.3</v>
      </c>
      <c r="Z34">
        <v>-1</v>
      </c>
      <c r="AA34">
        <v>-1</v>
      </c>
      <c r="AB34">
        <v>-1</v>
      </c>
      <c r="AC34">
        <v>-1</v>
      </c>
      <c r="AD34">
        <v>0</v>
      </c>
      <c r="AE34">
        <v>14</v>
      </c>
      <c r="AF34">
        <v>-1</v>
      </c>
      <c r="AG34">
        <v>1</v>
      </c>
      <c r="AH34" s="10">
        <f t="shared" si="4"/>
        <v>-53.400000000000006</v>
      </c>
      <c r="AI34" s="10">
        <f t="shared" si="4"/>
        <v>-2.2000000000000028</v>
      </c>
      <c r="AJ34" s="10">
        <f t="shared" si="5"/>
        <v>2851.5600000000004</v>
      </c>
      <c r="AK34" s="10">
        <f t="shared" si="5"/>
        <v>4.8400000000000123</v>
      </c>
      <c r="AL34" s="10">
        <f t="shared" si="6"/>
        <v>2856.4000000000005</v>
      </c>
      <c r="AM34" s="10">
        <f t="shared" si="7"/>
        <v>53.445299138464932</v>
      </c>
      <c r="AN34"/>
      <c r="AO34"/>
      <c r="AP34"/>
      <c r="AQ34"/>
      <c r="AR34"/>
      <c r="AS34">
        <v>100.01600000000001</v>
      </c>
      <c r="AT34">
        <v>15.4</v>
      </c>
      <c r="AU34">
        <v>33.6</v>
      </c>
      <c r="AV34">
        <v>33.700000000000003</v>
      </c>
      <c r="AW34">
        <v>42.3</v>
      </c>
      <c r="AX34">
        <v>20.2</v>
      </c>
      <c r="AY34">
        <v>1</v>
      </c>
      <c r="AZ34">
        <v>1</v>
      </c>
      <c r="BA34">
        <v>15</v>
      </c>
      <c r="BB34">
        <v>1</v>
      </c>
      <c r="BC34">
        <v>1</v>
      </c>
      <c r="BD34" s="1">
        <f t="shared" si="8"/>
        <v>-18.300000000000004</v>
      </c>
      <c r="BE34" s="1">
        <f t="shared" si="8"/>
        <v>-8.6999999999999957</v>
      </c>
      <c r="BF34" s="1">
        <f t="shared" si="9"/>
        <v>334.89000000000016</v>
      </c>
      <c r="BG34" s="1">
        <f t="shared" si="9"/>
        <v>75.689999999999927</v>
      </c>
      <c r="BH34" s="1">
        <f t="shared" si="10"/>
        <v>410.5800000000001</v>
      </c>
      <c r="BI34" s="1">
        <f t="shared" si="11"/>
        <v>20.262773748921941</v>
      </c>
      <c r="BJ34"/>
      <c r="BK34"/>
      <c r="BL34"/>
      <c r="BM34"/>
      <c r="BN34"/>
      <c r="BO34">
        <v>65.001000000000005</v>
      </c>
      <c r="BP34">
        <v>51.1</v>
      </c>
      <c r="BQ34">
        <v>51</v>
      </c>
      <c r="BR34">
        <v>24.5</v>
      </c>
      <c r="BS34">
        <v>49.7</v>
      </c>
      <c r="BT34">
        <v>26.6</v>
      </c>
      <c r="BU34">
        <v>1</v>
      </c>
      <c r="BV34">
        <v>1</v>
      </c>
      <c r="BW34">
        <v>16</v>
      </c>
      <c r="BX34">
        <v>1</v>
      </c>
      <c r="BY34">
        <v>1</v>
      </c>
      <c r="BZ34" s="10">
        <f t="shared" si="12"/>
        <v>26.6</v>
      </c>
      <c r="CA34" s="10">
        <f t="shared" si="12"/>
        <v>1.2999999999999972</v>
      </c>
      <c r="CB34" s="10">
        <f t="shared" si="13"/>
        <v>707.56000000000006</v>
      </c>
      <c r="CC34" s="10">
        <f t="shared" si="13"/>
        <v>1.6899999999999926</v>
      </c>
      <c r="CD34" s="10">
        <f t="shared" si="14"/>
        <v>709.25</v>
      </c>
      <c r="CE34" s="10">
        <f t="shared" si="15"/>
        <v>26.631747971171549</v>
      </c>
      <c r="CG34"/>
      <c r="CH34"/>
      <c r="CI34"/>
      <c r="CJ34"/>
      <c r="CK34">
        <v>69.188999999999993</v>
      </c>
      <c r="CL34">
        <v>20.2</v>
      </c>
      <c r="CM34">
        <v>29.4</v>
      </c>
      <c r="CN34">
        <v>20.2</v>
      </c>
      <c r="CO34">
        <v>55.2</v>
      </c>
      <c r="CP34">
        <v>25.8</v>
      </c>
      <c r="CQ34">
        <v>1</v>
      </c>
      <c r="CR34">
        <v>1</v>
      </c>
      <c r="CS34">
        <v>16</v>
      </c>
      <c r="CT34">
        <v>1</v>
      </c>
      <c r="CU34">
        <v>1</v>
      </c>
      <c r="CV34" s="1">
        <f t="shared" si="16"/>
        <v>0</v>
      </c>
      <c r="CW34" s="1">
        <f t="shared" si="16"/>
        <v>-25.800000000000004</v>
      </c>
      <c r="CX34" s="1">
        <f t="shared" si="17"/>
        <v>0</v>
      </c>
      <c r="CY34" s="1">
        <f t="shared" si="17"/>
        <v>665.64000000000021</v>
      </c>
      <c r="CZ34" s="1">
        <f t="shared" si="18"/>
        <v>665.64000000000021</v>
      </c>
      <c r="DA34" s="1">
        <f t="shared" si="19"/>
        <v>25.800000000000004</v>
      </c>
      <c r="DB34"/>
      <c r="DC34"/>
      <c r="DD34"/>
      <c r="DE34"/>
      <c r="DF34"/>
      <c r="DG34" s="10">
        <v>84.213999999999999</v>
      </c>
      <c r="DH34" s="10">
        <v>38.200000000000003</v>
      </c>
      <c r="DI34" s="10">
        <v>51</v>
      </c>
      <c r="DJ34" s="10">
        <v>20.2</v>
      </c>
      <c r="DK34" s="10">
        <v>68.099999999999994</v>
      </c>
      <c r="DL34" s="10">
        <v>24.9</v>
      </c>
      <c r="DM34" s="10">
        <v>1</v>
      </c>
      <c r="DN34" s="10">
        <v>1</v>
      </c>
      <c r="DO34" s="10">
        <v>16</v>
      </c>
      <c r="DP34" s="10">
        <v>1</v>
      </c>
      <c r="DQ34" s="10">
        <v>1</v>
      </c>
      <c r="DR34" s="10">
        <f t="shared" si="20"/>
        <v>18.000000000000004</v>
      </c>
      <c r="DS34" s="10">
        <f t="shared" si="20"/>
        <v>-17.099999999999994</v>
      </c>
      <c r="DT34" s="10">
        <f t="shared" si="21"/>
        <v>324.00000000000011</v>
      </c>
      <c r="DU34" s="10">
        <f t="shared" si="21"/>
        <v>292.4099999999998</v>
      </c>
      <c r="DV34" s="10">
        <f t="shared" si="22"/>
        <v>616.40999999999985</v>
      </c>
      <c r="DW34" s="10">
        <f t="shared" si="23"/>
        <v>24.827605603440695</v>
      </c>
      <c r="DX34"/>
      <c r="DY34"/>
      <c r="DZ34"/>
      <c r="EA34"/>
      <c r="EB34"/>
      <c r="EC34" s="1">
        <v>70.028999999999996</v>
      </c>
      <c r="ED34" s="1">
        <v>24.5</v>
      </c>
      <c r="EE34" s="1">
        <v>81.3</v>
      </c>
      <c r="EF34" s="1">
        <v>-1</v>
      </c>
      <c r="EG34" s="1">
        <v>-1</v>
      </c>
      <c r="EH34" s="1">
        <v>-1</v>
      </c>
      <c r="EI34" s="1">
        <v>-1</v>
      </c>
      <c r="EJ34" s="1">
        <v>0</v>
      </c>
      <c r="EK34" s="1">
        <v>15</v>
      </c>
      <c r="EL34" s="1">
        <v>-1</v>
      </c>
      <c r="EM34" s="1">
        <v>1</v>
      </c>
      <c r="EN34" s="1">
        <f t="shared" si="24"/>
        <v>-4.6999999999999993</v>
      </c>
      <c r="EO34" s="1">
        <f t="shared" si="24"/>
        <v>17.399999999999999</v>
      </c>
      <c r="EP34" s="1">
        <f t="shared" si="25"/>
        <v>22.089999999999993</v>
      </c>
      <c r="EQ34" s="1">
        <f t="shared" si="25"/>
        <v>302.75999999999993</v>
      </c>
      <c r="ER34" s="1">
        <f t="shared" si="26"/>
        <v>324.84999999999991</v>
      </c>
      <c r="ES34" s="1">
        <f t="shared" si="27"/>
        <v>18.023595645708429</v>
      </c>
      <c r="ET34"/>
      <c r="EU34"/>
      <c r="EV34"/>
      <c r="EW34"/>
      <c r="EX34"/>
      <c r="FJ34" s="10">
        <f t="shared" si="28"/>
        <v>0</v>
      </c>
      <c r="FK34" s="10">
        <f t="shared" si="28"/>
        <v>0</v>
      </c>
      <c r="FL34" s="10">
        <f t="shared" si="29"/>
        <v>0</v>
      </c>
      <c r="FM34" s="10">
        <f t="shared" si="29"/>
        <v>0</v>
      </c>
      <c r="FN34" s="10">
        <f t="shared" si="30"/>
        <v>0</v>
      </c>
      <c r="FO34" s="10">
        <f t="shared" si="31"/>
        <v>0</v>
      </c>
      <c r="FP34"/>
      <c r="FQ34"/>
      <c r="FR34"/>
      <c r="FS34"/>
      <c r="FT34"/>
    </row>
    <row r="35" spans="1:176" x14ac:dyDescent="0.35">
      <c r="A35">
        <v>72.284999999999997</v>
      </c>
      <c r="B35">
        <v>93.3</v>
      </c>
      <c r="C35">
        <v>59.7</v>
      </c>
      <c r="D35">
        <v>75.099999999999994</v>
      </c>
      <c r="E35">
        <v>68.099999999999994</v>
      </c>
      <c r="F35">
        <v>20.100000000000001</v>
      </c>
      <c r="G35">
        <v>1</v>
      </c>
      <c r="H35">
        <v>1</v>
      </c>
      <c r="I35">
        <v>16</v>
      </c>
      <c r="J35">
        <v>1</v>
      </c>
      <c r="K35">
        <v>1</v>
      </c>
      <c r="L35" s="26">
        <f t="shared" si="0"/>
        <v>18.200000000000003</v>
      </c>
      <c r="M35" s="26">
        <f t="shared" si="0"/>
        <v>-8.3999999999999915</v>
      </c>
      <c r="N35" s="26">
        <f t="shared" si="1"/>
        <v>331.24000000000012</v>
      </c>
      <c r="O35" s="26">
        <f t="shared" si="1"/>
        <v>70.55999999999986</v>
      </c>
      <c r="P35" s="26">
        <f t="shared" si="2"/>
        <v>401.79999999999995</v>
      </c>
      <c r="Q35" s="26">
        <f t="shared" si="3"/>
        <v>20.044949488586894</v>
      </c>
      <c r="S35"/>
      <c r="T35"/>
      <c r="U35"/>
      <c r="V35"/>
      <c r="W35">
        <v>63.997999999999998</v>
      </c>
      <c r="X35">
        <v>29.2</v>
      </c>
      <c r="Y35">
        <v>46.5</v>
      </c>
      <c r="Z35">
        <v>43</v>
      </c>
      <c r="AA35">
        <v>42.3</v>
      </c>
      <c r="AB35">
        <v>14.4</v>
      </c>
      <c r="AC35">
        <v>1</v>
      </c>
      <c r="AD35">
        <v>1</v>
      </c>
      <c r="AE35">
        <v>15</v>
      </c>
      <c r="AF35">
        <v>1</v>
      </c>
      <c r="AG35">
        <v>1</v>
      </c>
      <c r="AH35" s="10">
        <f t="shared" si="4"/>
        <v>-13.8</v>
      </c>
      <c r="AI35" s="10">
        <f t="shared" si="4"/>
        <v>4.2000000000000028</v>
      </c>
      <c r="AJ35" s="10">
        <f t="shared" si="5"/>
        <v>190.44000000000003</v>
      </c>
      <c r="AK35" s="10">
        <f t="shared" si="5"/>
        <v>17.640000000000025</v>
      </c>
      <c r="AL35" s="10">
        <f t="shared" si="6"/>
        <v>208.08000000000004</v>
      </c>
      <c r="AM35" s="10">
        <f t="shared" si="7"/>
        <v>14.424978336205571</v>
      </c>
      <c r="AN35"/>
      <c r="AO35"/>
      <c r="AP35"/>
      <c r="AQ35"/>
      <c r="AR35"/>
      <c r="AS35">
        <v>105.2</v>
      </c>
      <c r="AT35">
        <v>20.2</v>
      </c>
      <c r="AU35">
        <v>59.7</v>
      </c>
      <c r="AV35">
        <v>-1</v>
      </c>
      <c r="AW35">
        <v>-1</v>
      </c>
      <c r="AX35">
        <v>-1</v>
      </c>
      <c r="AY35">
        <v>-1</v>
      </c>
      <c r="AZ35">
        <v>0</v>
      </c>
      <c r="BA35">
        <v>15</v>
      </c>
      <c r="BB35">
        <v>-1</v>
      </c>
      <c r="BC35">
        <v>1</v>
      </c>
      <c r="BD35" s="1">
        <f t="shared" si="8"/>
        <v>4.7999999999999989</v>
      </c>
      <c r="BE35" s="1">
        <f t="shared" si="8"/>
        <v>26.1</v>
      </c>
      <c r="BF35" s="1">
        <f t="shared" si="9"/>
        <v>23.039999999999988</v>
      </c>
      <c r="BG35" s="1">
        <f t="shared" si="9"/>
        <v>681.21</v>
      </c>
      <c r="BH35" s="1">
        <f t="shared" si="10"/>
        <v>704.25</v>
      </c>
      <c r="BI35" s="1">
        <f t="shared" si="11"/>
        <v>26.537709019431198</v>
      </c>
      <c r="BJ35"/>
      <c r="BK35"/>
      <c r="BL35"/>
      <c r="BM35"/>
      <c r="BN35"/>
      <c r="BO35">
        <v>68.801000000000002</v>
      </c>
      <c r="BP35">
        <v>29.2</v>
      </c>
      <c r="BQ35">
        <v>55.2</v>
      </c>
      <c r="BR35">
        <v>-1</v>
      </c>
      <c r="BS35">
        <v>-1</v>
      </c>
      <c r="BT35">
        <v>-1</v>
      </c>
      <c r="BU35">
        <v>-1</v>
      </c>
      <c r="BV35">
        <v>0</v>
      </c>
      <c r="BW35">
        <v>16</v>
      </c>
      <c r="BX35">
        <v>-1</v>
      </c>
      <c r="BY35">
        <v>1</v>
      </c>
      <c r="BZ35" s="10">
        <f t="shared" si="12"/>
        <v>-21.900000000000002</v>
      </c>
      <c r="CA35" s="10">
        <f t="shared" si="12"/>
        <v>4.2000000000000028</v>
      </c>
      <c r="CB35" s="10">
        <f t="shared" si="13"/>
        <v>479.61000000000007</v>
      </c>
      <c r="CC35" s="10">
        <f t="shared" si="13"/>
        <v>17.640000000000025</v>
      </c>
      <c r="CD35" s="10">
        <f t="shared" si="14"/>
        <v>497.25000000000011</v>
      </c>
      <c r="CE35" s="10">
        <f t="shared" si="15"/>
        <v>22.299103120977762</v>
      </c>
      <c r="CG35"/>
      <c r="CH35"/>
      <c r="CI35"/>
      <c r="CJ35"/>
      <c r="CK35">
        <v>71.789000000000001</v>
      </c>
      <c r="CL35">
        <v>15.4</v>
      </c>
      <c r="CM35">
        <v>42.3</v>
      </c>
      <c r="CN35">
        <v>-1</v>
      </c>
      <c r="CO35">
        <v>-1</v>
      </c>
      <c r="CP35">
        <v>-1</v>
      </c>
      <c r="CQ35">
        <v>-1</v>
      </c>
      <c r="CR35">
        <v>0</v>
      </c>
      <c r="CS35">
        <v>16</v>
      </c>
      <c r="CT35">
        <v>-1</v>
      </c>
      <c r="CU35">
        <v>1</v>
      </c>
      <c r="CV35" s="1">
        <f t="shared" si="16"/>
        <v>-4.7999999999999989</v>
      </c>
      <c r="CW35" s="1">
        <f t="shared" si="16"/>
        <v>12.899999999999999</v>
      </c>
      <c r="CX35" s="1">
        <f t="shared" si="17"/>
        <v>23.039999999999988</v>
      </c>
      <c r="CY35" s="1">
        <f t="shared" si="17"/>
        <v>166.40999999999997</v>
      </c>
      <c r="CZ35" s="1">
        <f t="shared" si="18"/>
        <v>189.44999999999996</v>
      </c>
      <c r="DA35" s="1">
        <f t="shared" si="19"/>
        <v>13.764083696345352</v>
      </c>
      <c r="DB35"/>
      <c r="DC35"/>
      <c r="DD35"/>
      <c r="DE35"/>
      <c r="DF35"/>
      <c r="DG35" s="10">
        <v>88.805999999999997</v>
      </c>
      <c r="DH35" s="10">
        <v>20.2</v>
      </c>
      <c r="DI35" s="10">
        <v>20.7</v>
      </c>
      <c r="DJ35" s="10">
        <v>-1</v>
      </c>
      <c r="DK35" s="10">
        <v>-1</v>
      </c>
      <c r="DL35" s="10">
        <v>-1</v>
      </c>
      <c r="DM35" s="10">
        <v>-1</v>
      </c>
      <c r="DN35" s="10">
        <v>0</v>
      </c>
      <c r="DO35" s="10">
        <v>16</v>
      </c>
      <c r="DP35" s="10">
        <v>-1</v>
      </c>
      <c r="DQ35" s="10">
        <v>1</v>
      </c>
      <c r="DR35" s="10">
        <f t="shared" si="20"/>
        <v>-18.000000000000004</v>
      </c>
      <c r="DS35" s="10">
        <f t="shared" si="20"/>
        <v>-30.3</v>
      </c>
      <c r="DT35" s="10">
        <f t="shared" si="21"/>
        <v>324.00000000000011</v>
      </c>
      <c r="DU35" s="10">
        <f t="shared" si="21"/>
        <v>918.09</v>
      </c>
      <c r="DV35" s="10">
        <f t="shared" si="22"/>
        <v>1242.0900000000001</v>
      </c>
      <c r="DW35" s="10">
        <f t="shared" si="23"/>
        <v>35.2432972350772</v>
      </c>
      <c r="DX35"/>
      <c r="DY35"/>
      <c r="DZ35"/>
      <c r="EA35"/>
      <c r="EB35"/>
      <c r="EC35" s="1">
        <v>71.204999999999998</v>
      </c>
      <c r="ED35" s="1">
        <v>20.2</v>
      </c>
      <c r="EE35" s="1">
        <v>85.5</v>
      </c>
      <c r="EF35" s="1">
        <v>24.5</v>
      </c>
      <c r="EG35" s="1">
        <v>81.3</v>
      </c>
      <c r="EH35" s="1">
        <v>6</v>
      </c>
      <c r="EI35" s="1">
        <v>1</v>
      </c>
      <c r="EJ35" s="1">
        <v>1</v>
      </c>
      <c r="EK35" s="1">
        <v>16</v>
      </c>
      <c r="EL35" s="1">
        <v>1</v>
      </c>
      <c r="EM35" s="1">
        <v>1</v>
      </c>
      <c r="EN35" s="1">
        <f t="shared" si="24"/>
        <v>-4.3000000000000007</v>
      </c>
      <c r="EO35" s="1">
        <f t="shared" si="24"/>
        <v>4.2000000000000028</v>
      </c>
      <c r="EP35" s="1">
        <f t="shared" si="25"/>
        <v>18.490000000000006</v>
      </c>
      <c r="EQ35" s="1">
        <f t="shared" si="25"/>
        <v>17.640000000000025</v>
      </c>
      <c r="ER35" s="1">
        <f t="shared" si="26"/>
        <v>36.130000000000031</v>
      </c>
      <c r="ES35" s="1">
        <f t="shared" si="27"/>
        <v>6.0108235708594897</v>
      </c>
      <c r="ET35"/>
      <c r="EU35"/>
      <c r="EV35"/>
      <c r="EW35"/>
      <c r="EX35"/>
      <c r="FJ35" s="10">
        <f t="shared" si="28"/>
        <v>0</v>
      </c>
      <c r="FK35" s="10">
        <f t="shared" si="28"/>
        <v>0</v>
      </c>
      <c r="FL35" s="10">
        <f t="shared" si="29"/>
        <v>0</v>
      </c>
      <c r="FM35" s="10">
        <f t="shared" si="29"/>
        <v>0</v>
      </c>
      <c r="FN35" s="10">
        <f t="shared" si="30"/>
        <v>0</v>
      </c>
      <c r="FO35" s="10">
        <f t="shared" si="31"/>
        <v>0</v>
      </c>
      <c r="FP35"/>
      <c r="FQ35"/>
      <c r="FR35"/>
      <c r="FS35"/>
      <c r="FT35"/>
    </row>
    <row r="36" spans="1:176" x14ac:dyDescent="0.35">
      <c r="A36">
        <v>78.789000000000001</v>
      </c>
      <c r="B36">
        <v>29.2</v>
      </c>
      <c r="C36">
        <v>46.5</v>
      </c>
      <c r="D36">
        <v>-1</v>
      </c>
      <c r="E36">
        <v>-1</v>
      </c>
      <c r="F36">
        <v>-1</v>
      </c>
      <c r="G36">
        <v>-1</v>
      </c>
      <c r="H36">
        <v>0</v>
      </c>
      <c r="I36">
        <v>16</v>
      </c>
      <c r="J36">
        <v>-1</v>
      </c>
      <c r="K36">
        <v>1</v>
      </c>
      <c r="L36" s="26">
        <f t="shared" si="0"/>
        <v>-64.099999999999994</v>
      </c>
      <c r="M36" s="26">
        <f t="shared" si="0"/>
        <v>-13.200000000000003</v>
      </c>
      <c r="N36" s="26">
        <f t="shared" si="1"/>
        <v>4108.8099999999995</v>
      </c>
      <c r="O36" s="26">
        <f t="shared" si="1"/>
        <v>174.24000000000007</v>
      </c>
      <c r="P36" s="26">
        <f t="shared" si="2"/>
        <v>4283.0499999999993</v>
      </c>
      <c r="Q36" s="26">
        <f t="shared" si="3"/>
        <v>65.445015089004286</v>
      </c>
      <c r="S36"/>
      <c r="T36"/>
      <c r="U36"/>
      <c r="V36"/>
      <c r="W36">
        <v>66.894000000000005</v>
      </c>
      <c r="X36">
        <v>33.700000000000003</v>
      </c>
      <c r="Y36">
        <v>68.099999999999994</v>
      </c>
      <c r="Z36">
        <v>-1</v>
      </c>
      <c r="AA36">
        <v>-1</v>
      </c>
      <c r="AB36">
        <v>-1</v>
      </c>
      <c r="AC36">
        <v>-1</v>
      </c>
      <c r="AD36">
        <v>0</v>
      </c>
      <c r="AE36">
        <v>15</v>
      </c>
      <c r="AF36">
        <v>-1</v>
      </c>
      <c r="AG36">
        <v>1</v>
      </c>
      <c r="AH36" s="10">
        <f t="shared" si="4"/>
        <v>4.5000000000000036</v>
      </c>
      <c r="AI36" s="10">
        <f t="shared" si="4"/>
        <v>21.599999999999994</v>
      </c>
      <c r="AJ36" s="10">
        <f t="shared" si="5"/>
        <v>20.250000000000032</v>
      </c>
      <c r="AK36" s="10">
        <f t="shared" si="5"/>
        <v>466.55999999999977</v>
      </c>
      <c r="AL36" s="10">
        <f t="shared" si="6"/>
        <v>486.80999999999983</v>
      </c>
      <c r="AM36" s="10">
        <f t="shared" si="7"/>
        <v>22.063771209836268</v>
      </c>
      <c r="AN36"/>
      <c r="AO36"/>
      <c r="AP36"/>
      <c r="AQ36"/>
      <c r="AR36"/>
      <c r="AS36">
        <v>106.792</v>
      </c>
      <c r="AT36">
        <v>79.599999999999994</v>
      </c>
      <c r="AU36">
        <v>39.6</v>
      </c>
      <c r="AV36">
        <v>20.2</v>
      </c>
      <c r="AW36">
        <v>59.7</v>
      </c>
      <c r="AX36">
        <v>62.7</v>
      </c>
      <c r="AY36">
        <v>2</v>
      </c>
      <c r="AZ36">
        <v>0</v>
      </c>
      <c r="BA36">
        <v>15</v>
      </c>
      <c r="BB36">
        <v>0</v>
      </c>
      <c r="BC36">
        <v>1</v>
      </c>
      <c r="BD36" s="1">
        <f t="shared" si="8"/>
        <v>59.399999999999991</v>
      </c>
      <c r="BE36" s="1">
        <f t="shared" si="8"/>
        <v>-20.100000000000001</v>
      </c>
      <c r="BF36" s="1">
        <f t="shared" si="9"/>
        <v>3528.3599999999988</v>
      </c>
      <c r="BG36" s="1">
        <f t="shared" si="9"/>
        <v>404.01000000000005</v>
      </c>
      <c r="BH36" s="1">
        <f t="shared" si="10"/>
        <v>3932.369999999999</v>
      </c>
      <c r="BI36" s="1">
        <f t="shared" si="11"/>
        <v>62.708611848772406</v>
      </c>
      <c r="BJ36"/>
      <c r="BK36"/>
      <c r="BL36"/>
      <c r="BM36"/>
      <c r="BN36"/>
      <c r="BO36">
        <v>69.504999999999995</v>
      </c>
      <c r="BP36">
        <v>15.4</v>
      </c>
      <c r="BQ36">
        <v>43.9</v>
      </c>
      <c r="BR36">
        <v>29.2</v>
      </c>
      <c r="BS36">
        <v>55.2</v>
      </c>
      <c r="BT36">
        <v>17.899999999999999</v>
      </c>
      <c r="BU36">
        <v>1</v>
      </c>
      <c r="BV36">
        <v>1</v>
      </c>
      <c r="BW36">
        <v>17</v>
      </c>
      <c r="BX36">
        <v>1</v>
      </c>
      <c r="BY36">
        <v>1</v>
      </c>
      <c r="BZ36" s="10">
        <f t="shared" si="12"/>
        <v>-13.799999999999999</v>
      </c>
      <c r="CA36" s="10">
        <f t="shared" si="12"/>
        <v>-11.300000000000004</v>
      </c>
      <c r="CB36" s="10">
        <f t="shared" si="13"/>
        <v>190.43999999999997</v>
      </c>
      <c r="CC36" s="10">
        <f t="shared" si="13"/>
        <v>127.6900000000001</v>
      </c>
      <c r="CD36" s="10">
        <f t="shared" si="14"/>
        <v>318.13000000000005</v>
      </c>
      <c r="CE36" s="10">
        <f t="shared" si="15"/>
        <v>17.836199146679206</v>
      </c>
      <c r="CG36"/>
      <c r="CH36"/>
      <c r="CI36"/>
      <c r="CJ36"/>
      <c r="CK36">
        <v>72.284999999999997</v>
      </c>
      <c r="CL36">
        <v>47.5</v>
      </c>
      <c r="CM36">
        <v>51</v>
      </c>
      <c r="CN36">
        <v>15.4</v>
      </c>
      <c r="CO36">
        <v>42.3</v>
      </c>
      <c r="CP36">
        <v>33.200000000000003</v>
      </c>
      <c r="CQ36">
        <v>1</v>
      </c>
      <c r="CR36">
        <v>1</v>
      </c>
      <c r="CS36">
        <v>17</v>
      </c>
      <c r="CT36">
        <v>1</v>
      </c>
      <c r="CU36">
        <v>1</v>
      </c>
      <c r="CV36" s="1">
        <f t="shared" si="16"/>
        <v>32.1</v>
      </c>
      <c r="CW36" s="1">
        <f t="shared" si="16"/>
        <v>8.7000000000000028</v>
      </c>
      <c r="CX36" s="1">
        <f t="shared" si="17"/>
        <v>1030.4100000000001</v>
      </c>
      <c r="CY36" s="1">
        <f t="shared" si="17"/>
        <v>75.690000000000055</v>
      </c>
      <c r="CZ36" s="1">
        <f t="shared" si="18"/>
        <v>1106.1000000000001</v>
      </c>
      <c r="DA36" s="1">
        <f t="shared" si="19"/>
        <v>33.25808172459741</v>
      </c>
      <c r="DB36"/>
      <c r="DC36"/>
      <c r="DD36"/>
      <c r="DE36"/>
      <c r="DF36"/>
      <c r="DG36" s="10">
        <v>90.102000000000004</v>
      </c>
      <c r="DH36" s="10">
        <v>33.700000000000003</v>
      </c>
      <c r="DI36" s="10">
        <v>63.9</v>
      </c>
      <c r="DJ36" s="10">
        <v>20.2</v>
      </c>
      <c r="DK36" s="10">
        <v>20.7</v>
      </c>
      <c r="DL36" s="10">
        <v>45.3</v>
      </c>
      <c r="DM36" s="10">
        <v>1</v>
      </c>
      <c r="DN36" s="10">
        <v>1</v>
      </c>
      <c r="DO36" s="10">
        <v>17</v>
      </c>
      <c r="DP36" s="10">
        <v>1</v>
      </c>
      <c r="DQ36" s="10">
        <v>1</v>
      </c>
      <c r="DR36" s="10">
        <f t="shared" si="20"/>
        <v>13.500000000000004</v>
      </c>
      <c r="DS36" s="10">
        <f t="shared" si="20"/>
        <v>43.2</v>
      </c>
      <c r="DT36" s="10">
        <f t="shared" si="21"/>
        <v>182.25000000000009</v>
      </c>
      <c r="DU36" s="10">
        <f t="shared" si="21"/>
        <v>1866.2400000000002</v>
      </c>
      <c r="DV36" s="10">
        <f t="shared" si="22"/>
        <v>2048.4900000000002</v>
      </c>
      <c r="DW36" s="10">
        <f t="shared" si="23"/>
        <v>45.260247458448568</v>
      </c>
      <c r="DX36"/>
      <c r="DY36"/>
      <c r="DZ36"/>
      <c r="EA36"/>
      <c r="EB36"/>
      <c r="EC36" s="1">
        <v>74.132999999999996</v>
      </c>
      <c r="ED36" s="1">
        <v>38.200000000000003</v>
      </c>
      <c r="EE36" s="1">
        <v>68.099999999999994</v>
      </c>
      <c r="EF36" s="1">
        <v>-1</v>
      </c>
      <c r="EG36" s="1">
        <v>-1</v>
      </c>
      <c r="EH36" s="1">
        <v>-1</v>
      </c>
      <c r="EI36" s="1">
        <v>-1</v>
      </c>
      <c r="EJ36" s="1">
        <v>0</v>
      </c>
      <c r="EK36" s="1">
        <v>16</v>
      </c>
      <c r="EL36" s="1">
        <v>-1</v>
      </c>
      <c r="EM36" s="1">
        <v>1</v>
      </c>
      <c r="EN36" s="1">
        <f t="shared" si="24"/>
        <v>18.000000000000004</v>
      </c>
      <c r="EO36" s="1">
        <f t="shared" si="24"/>
        <v>-17.400000000000006</v>
      </c>
      <c r="EP36" s="1">
        <f t="shared" si="25"/>
        <v>324.00000000000011</v>
      </c>
      <c r="EQ36" s="1">
        <f t="shared" si="25"/>
        <v>302.76000000000022</v>
      </c>
      <c r="ER36" s="1">
        <f t="shared" si="26"/>
        <v>626.76000000000033</v>
      </c>
      <c r="ES36" s="1">
        <f t="shared" si="27"/>
        <v>25.035175254030086</v>
      </c>
      <c r="ET36"/>
      <c r="EU36"/>
      <c r="EV36"/>
      <c r="EW36"/>
      <c r="EX36"/>
      <c r="FJ36" s="10">
        <f t="shared" si="28"/>
        <v>0</v>
      </c>
      <c r="FK36" s="10">
        <f t="shared" si="28"/>
        <v>0</v>
      </c>
      <c r="FL36" s="10">
        <f t="shared" si="29"/>
        <v>0</v>
      </c>
      <c r="FM36" s="10">
        <f t="shared" si="29"/>
        <v>0</v>
      </c>
      <c r="FN36" s="10">
        <f t="shared" si="30"/>
        <v>0</v>
      </c>
      <c r="FO36" s="10">
        <f t="shared" si="31"/>
        <v>0</v>
      </c>
      <c r="FP36"/>
      <c r="FQ36"/>
      <c r="FR36"/>
      <c r="FS36"/>
      <c r="FT36"/>
    </row>
    <row r="37" spans="1:176" x14ac:dyDescent="0.35">
      <c r="A37">
        <v>81.284999999999997</v>
      </c>
      <c r="B37">
        <v>60.1</v>
      </c>
      <c r="C37">
        <v>46.5</v>
      </c>
      <c r="D37">
        <v>29.2</v>
      </c>
      <c r="E37">
        <v>46.5</v>
      </c>
      <c r="F37">
        <v>30.9</v>
      </c>
      <c r="G37">
        <v>1</v>
      </c>
      <c r="H37">
        <v>1</v>
      </c>
      <c r="I37">
        <v>17</v>
      </c>
      <c r="J37">
        <v>1</v>
      </c>
      <c r="K37">
        <v>1</v>
      </c>
      <c r="L37" s="26">
        <f t="shared" si="0"/>
        <v>30.900000000000002</v>
      </c>
      <c r="M37" s="26">
        <f t="shared" si="0"/>
        <v>0</v>
      </c>
      <c r="N37" s="26">
        <f t="shared" si="1"/>
        <v>954.81000000000017</v>
      </c>
      <c r="O37" s="26">
        <f t="shared" si="1"/>
        <v>0</v>
      </c>
      <c r="P37" s="26">
        <f t="shared" si="2"/>
        <v>954.81000000000017</v>
      </c>
      <c r="Q37" s="26">
        <f t="shared" si="3"/>
        <v>30.900000000000002</v>
      </c>
      <c r="S37"/>
      <c r="T37"/>
      <c r="U37"/>
      <c r="V37"/>
      <c r="W37">
        <v>67.302000000000007</v>
      </c>
      <c r="X37">
        <v>15.4</v>
      </c>
      <c r="Y37">
        <v>46.5</v>
      </c>
      <c r="Z37">
        <v>33.700000000000003</v>
      </c>
      <c r="AA37">
        <v>68.099999999999994</v>
      </c>
      <c r="AB37">
        <v>28.3</v>
      </c>
      <c r="AC37">
        <v>1</v>
      </c>
      <c r="AD37">
        <v>1</v>
      </c>
      <c r="AE37">
        <v>16</v>
      </c>
      <c r="AF37">
        <v>1</v>
      </c>
      <c r="AG37">
        <v>1</v>
      </c>
      <c r="AH37" s="10">
        <f t="shared" si="4"/>
        <v>-18.300000000000004</v>
      </c>
      <c r="AI37" s="10">
        <f t="shared" si="4"/>
        <v>-21.599999999999994</v>
      </c>
      <c r="AJ37" s="10">
        <f t="shared" si="5"/>
        <v>334.89000000000016</v>
      </c>
      <c r="AK37" s="10">
        <f t="shared" si="5"/>
        <v>466.55999999999977</v>
      </c>
      <c r="AL37" s="10">
        <f t="shared" si="6"/>
        <v>801.44999999999993</v>
      </c>
      <c r="AM37" s="10">
        <f t="shared" si="7"/>
        <v>28.309892264012589</v>
      </c>
      <c r="AN37"/>
      <c r="AO37"/>
      <c r="AP37"/>
      <c r="AQ37"/>
      <c r="AR37"/>
      <c r="AS37">
        <v>107.63200000000001</v>
      </c>
      <c r="AT37">
        <v>43</v>
      </c>
      <c r="AU37">
        <v>38.1</v>
      </c>
      <c r="AV37">
        <v>79.599999999999994</v>
      </c>
      <c r="AW37">
        <v>39.6</v>
      </c>
      <c r="AX37">
        <v>36.6</v>
      </c>
      <c r="AY37">
        <v>1</v>
      </c>
      <c r="AZ37">
        <v>1</v>
      </c>
      <c r="BA37">
        <v>16</v>
      </c>
      <c r="BB37">
        <v>1</v>
      </c>
      <c r="BC37">
        <v>1</v>
      </c>
      <c r="BD37" s="1">
        <f t="shared" si="8"/>
        <v>-36.599999999999994</v>
      </c>
      <c r="BE37" s="1">
        <f t="shared" si="8"/>
        <v>-1.5</v>
      </c>
      <c r="BF37" s="1">
        <f t="shared" si="9"/>
        <v>1339.5599999999995</v>
      </c>
      <c r="BG37" s="1">
        <f t="shared" si="9"/>
        <v>2.25</v>
      </c>
      <c r="BH37" s="1">
        <f t="shared" si="10"/>
        <v>1341.8099999999995</v>
      </c>
      <c r="BI37" s="1">
        <f t="shared" si="11"/>
        <v>36.630724808553808</v>
      </c>
      <c r="BJ37"/>
      <c r="BK37"/>
      <c r="BL37"/>
      <c r="BM37"/>
      <c r="BN37"/>
      <c r="BO37">
        <v>72.072999999999993</v>
      </c>
      <c r="BP37">
        <v>15.4</v>
      </c>
      <c r="BQ37">
        <v>51</v>
      </c>
      <c r="BR37">
        <v>-1</v>
      </c>
      <c r="BS37">
        <v>-1</v>
      </c>
      <c r="BT37">
        <v>-1</v>
      </c>
      <c r="BU37">
        <v>-1</v>
      </c>
      <c r="BV37">
        <v>0</v>
      </c>
      <c r="BW37">
        <v>17</v>
      </c>
      <c r="BX37">
        <v>-1</v>
      </c>
      <c r="BY37">
        <v>1</v>
      </c>
      <c r="BZ37" s="10">
        <f t="shared" si="12"/>
        <v>0</v>
      </c>
      <c r="CA37" s="10">
        <f t="shared" si="12"/>
        <v>7.1000000000000014</v>
      </c>
      <c r="CB37" s="10">
        <f t="shared" si="13"/>
        <v>0</v>
      </c>
      <c r="CC37" s="10">
        <f t="shared" si="13"/>
        <v>50.410000000000018</v>
      </c>
      <c r="CD37" s="10">
        <f t="shared" si="14"/>
        <v>50.410000000000018</v>
      </c>
      <c r="CE37" s="10">
        <f t="shared" si="15"/>
        <v>7.1000000000000014</v>
      </c>
      <c r="CG37"/>
      <c r="CH37"/>
      <c r="CI37"/>
      <c r="CJ37"/>
      <c r="CK37">
        <v>75.212999999999994</v>
      </c>
      <c r="CL37">
        <v>29.2</v>
      </c>
      <c r="CM37">
        <v>61.2</v>
      </c>
      <c r="CN37">
        <v>-1</v>
      </c>
      <c r="CO37">
        <v>-1</v>
      </c>
      <c r="CP37">
        <v>-1</v>
      </c>
      <c r="CQ37">
        <v>-1</v>
      </c>
      <c r="CR37">
        <v>0</v>
      </c>
      <c r="CS37">
        <v>17</v>
      </c>
      <c r="CT37">
        <v>-1</v>
      </c>
      <c r="CU37">
        <v>1</v>
      </c>
      <c r="CV37" s="1">
        <f t="shared" si="16"/>
        <v>-18.3</v>
      </c>
      <c r="CW37" s="1">
        <f t="shared" si="16"/>
        <v>10.200000000000003</v>
      </c>
      <c r="CX37" s="1">
        <f t="shared" si="17"/>
        <v>334.89000000000004</v>
      </c>
      <c r="CY37" s="1">
        <f t="shared" si="17"/>
        <v>104.04000000000006</v>
      </c>
      <c r="CZ37" s="1">
        <f t="shared" si="18"/>
        <v>438.93000000000012</v>
      </c>
      <c r="DA37" s="1">
        <f t="shared" si="19"/>
        <v>20.950656314301948</v>
      </c>
      <c r="DB37"/>
      <c r="DC37"/>
      <c r="DD37"/>
      <c r="DE37"/>
      <c r="DF37"/>
      <c r="DG37" s="10">
        <v>93.933999999999997</v>
      </c>
      <c r="DH37" s="10">
        <v>24.5</v>
      </c>
      <c r="DI37" s="10">
        <v>76.8</v>
      </c>
      <c r="DJ37" s="10">
        <v>-1</v>
      </c>
      <c r="DK37" s="10">
        <v>-1</v>
      </c>
      <c r="DL37" s="10">
        <v>-1</v>
      </c>
      <c r="DM37" s="10">
        <v>-1</v>
      </c>
      <c r="DN37" s="10">
        <v>0</v>
      </c>
      <c r="DO37" s="10">
        <v>17</v>
      </c>
      <c r="DP37" s="10">
        <v>-1</v>
      </c>
      <c r="DQ37" s="10">
        <v>1</v>
      </c>
      <c r="DR37" s="10">
        <f t="shared" si="20"/>
        <v>-9.2000000000000028</v>
      </c>
      <c r="DS37" s="10">
        <f t="shared" si="20"/>
        <v>12.899999999999999</v>
      </c>
      <c r="DT37" s="10">
        <f t="shared" si="21"/>
        <v>84.640000000000057</v>
      </c>
      <c r="DU37" s="10">
        <f t="shared" si="21"/>
        <v>166.40999999999997</v>
      </c>
      <c r="DV37" s="10">
        <f t="shared" si="22"/>
        <v>251.05</v>
      </c>
      <c r="DW37" s="10">
        <f t="shared" si="23"/>
        <v>15.844557425185471</v>
      </c>
      <c r="DX37"/>
      <c r="DY37"/>
      <c r="DZ37"/>
      <c r="EA37"/>
      <c r="EB37"/>
      <c r="EC37" s="1">
        <v>74.165000000000006</v>
      </c>
      <c r="ED37" s="1">
        <v>43</v>
      </c>
      <c r="EE37" s="1">
        <v>38.1</v>
      </c>
      <c r="EF37" s="1">
        <v>38.200000000000003</v>
      </c>
      <c r="EG37" s="1">
        <v>68.099999999999994</v>
      </c>
      <c r="EH37" s="1">
        <v>30.4</v>
      </c>
      <c r="EI37" s="1">
        <v>1</v>
      </c>
      <c r="EJ37" s="1">
        <v>1</v>
      </c>
      <c r="EK37" s="1">
        <v>17</v>
      </c>
      <c r="EL37" s="1">
        <v>1</v>
      </c>
      <c r="EM37" s="1">
        <v>1</v>
      </c>
      <c r="EN37" s="1">
        <f t="shared" si="24"/>
        <v>4.7999999999999972</v>
      </c>
      <c r="EO37" s="1">
        <f t="shared" si="24"/>
        <v>-29.999999999999993</v>
      </c>
      <c r="EP37" s="1">
        <f t="shared" si="25"/>
        <v>23.039999999999974</v>
      </c>
      <c r="EQ37" s="1">
        <f t="shared" si="25"/>
        <v>899.99999999999955</v>
      </c>
      <c r="ER37" s="1">
        <f t="shared" si="26"/>
        <v>923.03999999999951</v>
      </c>
      <c r="ES37" s="1">
        <f t="shared" si="27"/>
        <v>30.381573362813182</v>
      </c>
      <c r="ET37"/>
      <c r="EU37"/>
      <c r="EV37"/>
      <c r="EW37"/>
      <c r="EX37"/>
      <c r="FJ37" s="10">
        <f t="shared" si="28"/>
        <v>0</v>
      </c>
      <c r="FK37" s="10">
        <f t="shared" si="28"/>
        <v>0</v>
      </c>
      <c r="FL37" s="10">
        <f t="shared" si="29"/>
        <v>0</v>
      </c>
      <c r="FM37" s="10">
        <f t="shared" si="29"/>
        <v>0</v>
      </c>
      <c r="FN37" s="10">
        <f t="shared" si="30"/>
        <v>0</v>
      </c>
      <c r="FO37" s="10">
        <f t="shared" si="31"/>
        <v>0</v>
      </c>
      <c r="FP37"/>
      <c r="FQ37"/>
      <c r="FR37"/>
      <c r="FS37"/>
      <c r="FT37"/>
    </row>
    <row r="38" spans="1:176" x14ac:dyDescent="0.35">
      <c r="A38">
        <v>84.004999999999995</v>
      </c>
      <c r="B38">
        <v>97.9</v>
      </c>
      <c r="C38">
        <v>51</v>
      </c>
      <c r="D38">
        <v>-1</v>
      </c>
      <c r="E38">
        <v>-1</v>
      </c>
      <c r="F38">
        <v>-1</v>
      </c>
      <c r="G38">
        <v>-1</v>
      </c>
      <c r="H38">
        <v>0</v>
      </c>
      <c r="I38">
        <v>17</v>
      </c>
      <c r="J38">
        <v>-1</v>
      </c>
      <c r="K38">
        <v>1</v>
      </c>
      <c r="L38" s="26">
        <f t="shared" si="0"/>
        <v>37.800000000000004</v>
      </c>
      <c r="M38" s="26">
        <f t="shared" si="0"/>
        <v>4.5</v>
      </c>
      <c r="N38" s="26">
        <f t="shared" si="1"/>
        <v>1428.8400000000004</v>
      </c>
      <c r="O38" s="26">
        <f t="shared" si="1"/>
        <v>20.25</v>
      </c>
      <c r="P38" s="26">
        <f t="shared" si="2"/>
        <v>1449.0900000000004</v>
      </c>
      <c r="Q38" s="26">
        <f t="shared" si="3"/>
        <v>38.066914768601883</v>
      </c>
      <c r="S38"/>
      <c r="T38"/>
      <c r="U38"/>
      <c r="V38"/>
      <c r="W38">
        <v>70.11</v>
      </c>
      <c r="X38">
        <v>20.2</v>
      </c>
      <c r="Y38">
        <v>47.4</v>
      </c>
      <c r="Z38">
        <v>-1</v>
      </c>
      <c r="AA38">
        <v>-1</v>
      </c>
      <c r="AB38">
        <v>-1</v>
      </c>
      <c r="AC38">
        <v>-1</v>
      </c>
      <c r="AD38">
        <v>0</v>
      </c>
      <c r="AE38">
        <v>16</v>
      </c>
      <c r="AF38">
        <v>-1</v>
      </c>
      <c r="AG38">
        <v>1</v>
      </c>
      <c r="AH38" s="10">
        <f t="shared" si="4"/>
        <v>4.7999999999999989</v>
      </c>
      <c r="AI38" s="10">
        <f t="shared" si="4"/>
        <v>0.89999999999999858</v>
      </c>
      <c r="AJ38" s="10">
        <f t="shared" si="5"/>
        <v>23.039999999999988</v>
      </c>
      <c r="AK38" s="10">
        <f t="shared" si="5"/>
        <v>0.80999999999999739</v>
      </c>
      <c r="AL38" s="10">
        <f t="shared" si="6"/>
        <v>23.849999999999987</v>
      </c>
      <c r="AM38" s="10">
        <f t="shared" si="7"/>
        <v>4.8836461788299106</v>
      </c>
      <c r="AN38"/>
      <c r="AO38"/>
      <c r="AP38"/>
      <c r="AQ38"/>
      <c r="AR38"/>
      <c r="AS38">
        <v>114.384</v>
      </c>
      <c r="AT38">
        <v>24.5</v>
      </c>
      <c r="AU38">
        <v>47.9</v>
      </c>
      <c r="AV38">
        <v>-1</v>
      </c>
      <c r="AW38">
        <v>-1</v>
      </c>
      <c r="AX38">
        <v>-1</v>
      </c>
      <c r="AY38">
        <v>-1</v>
      </c>
      <c r="AZ38">
        <v>0</v>
      </c>
      <c r="BA38">
        <v>16</v>
      </c>
      <c r="BB38">
        <v>-1</v>
      </c>
      <c r="BC38">
        <v>1</v>
      </c>
      <c r="BD38" s="1">
        <f t="shared" si="8"/>
        <v>-18.5</v>
      </c>
      <c r="BE38" s="1">
        <f t="shared" si="8"/>
        <v>9.7999999999999972</v>
      </c>
      <c r="BF38" s="1">
        <f t="shared" si="9"/>
        <v>342.25</v>
      </c>
      <c r="BG38" s="1">
        <f t="shared" si="9"/>
        <v>96.039999999999949</v>
      </c>
      <c r="BH38" s="1">
        <f t="shared" si="10"/>
        <v>438.28999999999996</v>
      </c>
      <c r="BI38" s="1">
        <f t="shared" si="11"/>
        <v>20.935376758014172</v>
      </c>
      <c r="BJ38"/>
      <c r="BK38"/>
      <c r="BL38"/>
      <c r="BM38"/>
      <c r="BN38"/>
      <c r="BO38">
        <v>73.200999999999993</v>
      </c>
      <c r="BP38">
        <v>33.700000000000003</v>
      </c>
      <c r="BQ38">
        <v>59.7</v>
      </c>
      <c r="BR38">
        <v>15.4</v>
      </c>
      <c r="BS38">
        <v>51</v>
      </c>
      <c r="BT38">
        <v>20.2</v>
      </c>
      <c r="BU38">
        <v>1</v>
      </c>
      <c r="BV38">
        <v>1</v>
      </c>
      <c r="BW38">
        <v>18</v>
      </c>
      <c r="BX38">
        <v>1</v>
      </c>
      <c r="BY38">
        <v>1</v>
      </c>
      <c r="BZ38" s="10">
        <f t="shared" si="12"/>
        <v>18.300000000000004</v>
      </c>
      <c r="CA38" s="10">
        <f t="shared" si="12"/>
        <v>8.7000000000000028</v>
      </c>
      <c r="CB38" s="10">
        <f t="shared" si="13"/>
        <v>334.89000000000016</v>
      </c>
      <c r="CC38" s="10">
        <f t="shared" si="13"/>
        <v>75.690000000000055</v>
      </c>
      <c r="CD38" s="10">
        <f t="shared" si="14"/>
        <v>410.58000000000021</v>
      </c>
      <c r="CE38" s="10">
        <f t="shared" si="15"/>
        <v>20.262773748921944</v>
      </c>
      <c r="CG38"/>
      <c r="CH38"/>
      <c r="CI38"/>
      <c r="CJ38"/>
      <c r="CK38">
        <v>75.876999999999995</v>
      </c>
      <c r="CL38">
        <v>38.200000000000003</v>
      </c>
      <c r="CM38">
        <v>20.7</v>
      </c>
      <c r="CN38">
        <v>29.2</v>
      </c>
      <c r="CO38">
        <v>61.2</v>
      </c>
      <c r="CP38">
        <v>41.5</v>
      </c>
      <c r="CQ38">
        <v>1</v>
      </c>
      <c r="CR38">
        <v>1</v>
      </c>
      <c r="CS38">
        <v>18</v>
      </c>
      <c r="CT38">
        <v>1</v>
      </c>
      <c r="CU38">
        <v>1</v>
      </c>
      <c r="CV38" s="1">
        <f t="shared" si="16"/>
        <v>9.0000000000000036</v>
      </c>
      <c r="CW38" s="1">
        <f t="shared" si="16"/>
        <v>-40.5</v>
      </c>
      <c r="CX38" s="1">
        <f t="shared" si="17"/>
        <v>81.000000000000057</v>
      </c>
      <c r="CY38" s="1">
        <f t="shared" si="17"/>
        <v>1640.25</v>
      </c>
      <c r="CZ38" s="1">
        <f t="shared" si="18"/>
        <v>1721.25</v>
      </c>
      <c r="DA38" s="1">
        <f t="shared" si="19"/>
        <v>41.48795005781799</v>
      </c>
      <c r="DB38"/>
      <c r="DC38"/>
      <c r="DD38"/>
      <c r="DE38"/>
      <c r="DF38"/>
      <c r="DG38" s="10">
        <v>94.566000000000003</v>
      </c>
      <c r="DH38" s="10">
        <v>24.5</v>
      </c>
      <c r="DI38" s="10">
        <v>46.5</v>
      </c>
      <c r="DJ38" s="10">
        <v>24.5</v>
      </c>
      <c r="DK38" s="10">
        <v>76.8</v>
      </c>
      <c r="DL38" s="10">
        <v>30.3</v>
      </c>
      <c r="DM38" s="10">
        <v>1</v>
      </c>
      <c r="DN38" s="10">
        <v>1</v>
      </c>
      <c r="DO38" s="10">
        <v>18</v>
      </c>
      <c r="DP38" s="10">
        <v>1</v>
      </c>
      <c r="DQ38" s="10">
        <v>1</v>
      </c>
      <c r="DR38" s="10">
        <f t="shared" si="20"/>
        <v>0</v>
      </c>
      <c r="DS38" s="10">
        <f t="shared" si="20"/>
        <v>-30.299999999999997</v>
      </c>
      <c r="DT38" s="10">
        <f t="shared" si="21"/>
        <v>0</v>
      </c>
      <c r="DU38" s="10">
        <f t="shared" si="21"/>
        <v>918.0899999999998</v>
      </c>
      <c r="DV38" s="10">
        <f t="shared" si="22"/>
        <v>918.0899999999998</v>
      </c>
      <c r="DW38" s="10">
        <f t="shared" si="23"/>
        <v>30.299999999999997</v>
      </c>
      <c r="DX38"/>
      <c r="DY38"/>
      <c r="DZ38"/>
      <c r="EA38"/>
      <c r="EB38"/>
      <c r="EC38" s="1">
        <v>76.885000000000005</v>
      </c>
      <c r="ED38" s="1">
        <v>29.2</v>
      </c>
      <c r="EE38" s="1">
        <v>68.099999999999994</v>
      </c>
      <c r="EF38" s="1">
        <v>-1</v>
      </c>
      <c r="EG38" s="1">
        <v>-1</v>
      </c>
      <c r="EH38" s="1">
        <v>-1</v>
      </c>
      <c r="EI38" s="1">
        <v>-1</v>
      </c>
      <c r="EJ38" s="1">
        <v>0</v>
      </c>
      <c r="EK38" s="1">
        <v>17</v>
      </c>
      <c r="EL38" s="1">
        <v>-1</v>
      </c>
      <c r="EM38" s="1">
        <v>1</v>
      </c>
      <c r="EN38" s="1">
        <f t="shared" si="24"/>
        <v>-13.8</v>
      </c>
      <c r="EO38" s="1">
        <f t="shared" si="24"/>
        <v>29.999999999999993</v>
      </c>
      <c r="EP38" s="1">
        <f t="shared" si="25"/>
        <v>190.44000000000003</v>
      </c>
      <c r="EQ38" s="1">
        <f t="shared" si="25"/>
        <v>899.99999999999955</v>
      </c>
      <c r="ER38" s="1">
        <f t="shared" si="26"/>
        <v>1090.4399999999996</v>
      </c>
      <c r="ES38" s="1">
        <f t="shared" si="27"/>
        <v>33.021810973960825</v>
      </c>
      <c r="ET38"/>
      <c r="EU38"/>
      <c r="EV38"/>
      <c r="EW38"/>
      <c r="EX38"/>
      <c r="FJ38" s="10">
        <f t="shared" si="28"/>
        <v>0</v>
      </c>
      <c r="FK38" s="10">
        <f t="shared" si="28"/>
        <v>0</v>
      </c>
      <c r="FL38" s="10">
        <f t="shared" si="29"/>
        <v>0</v>
      </c>
      <c r="FM38" s="10">
        <f t="shared" si="29"/>
        <v>0</v>
      </c>
      <c r="FN38" s="10">
        <f t="shared" si="30"/>
        <v>0</v>
      </c>
      <c r="FO38" s="10">
        <f t="shared" si="31"/>
        <v>0</v>
      </c>
      <c r="FP38"/>
      <c r="FQ38"/>
      <c r="FR38"/>
      <c r="FS38"/>
      <c r="FT38"/>
    </row>
    <row r="39" spans="1:176" x14ac:dyDescent="0.35">
      <c r="A39">
        <v>84.637</v>
      </c>
      <c r="B39">
        <v>97.9</v>
      </c>
      <c r="C39">
        <v>68.099999999999994</v>
      </c>
      <c r="D39">
        <v>97.9</v>
      </c>
      <c r="E39">
        <v>51</v>
      </c>
      <c r="F39">
        <v>17.100000000000001</v>
      </c>
      <c r="G39">
        <v>1</v>
      </c>
      <c r="H39">
        <v>1</v>
      </c>
      <c r="I39">
        <v>18</v>
      </c>
      <c r="J39">
        <v>1</v>
      </c>
      <c r="K39">
        <v>1</v>
      </c>
      <c r="L39" s="26">
        <f t="shared" si="0"/>
        <v>0</v>
      </c>
      <c r="M39" s="26">
        <f t="shared" si="0"/>
        <v>17.099999999999994</v>
      </c>
      <c r="N39" s="26">
        <f t="shared" si="1"/>
        <v>0</v>
      </c>
      <c r="O39" s="26">
        <f t="shared" si="1"/>
        <v>292.4099999999998</v>
      </c>
      <c r="P39" s="26">
        <f t="shared" si="2"/>
        <v>292.4099999999998</v>
      </c>
      <c r="Q39" s="26">
        <f t="shared" si="3"/>
        <v>17.099999999999994</v>
      </c>
      <c r="S39"/>
      <c r="T39"/>
      <c r="U39"/>
      <c r="V39"/>
      <c r="W39">
        <v>70.774000000000001</v>
      </c>
      <c r="X39">
        <v>43</v>
      </c>
      <c r="Y39">
        <v>46.5</v>
      </c>
      <c r="Z39">
        <v>20.2</v>
      </c>
      <c r="AA39">
        <v>47.4</v>
      </c>
      <c r="AB39">
        <v>22.8</v>
      </c>
      <c r="AC39">
        <v>1</v>
      </c>
      <c r="AD39">
        <v>1</v>
      </c>
      <c r="AE39">
        <v>17</v>
      </c>
      <c r="AF39">
        <v>1</v>
      </c>
      <c r="AG39">
        <v>1</v>
      </c>
      <c r="AH39" s="10">
        <f t="shared" si="4"/>
        <v>22.8</v>
      </c>
      <c r="AI39" s="10">
        <f t="shared" si="4"/>
        <v>-0.89999999999999858</v>
      </c>
      <c r="AJ39" s="10">
        <f t="shared" si="5"/>
        <v>519.84</v>
      </c>
      <c r="AK39" s="10">
        <f t="shared" si="5"/>
        <v>0.80999999999999739</v>
      </c>
      <c r="AL39" s="10">
        <f t="shared" si="6"/>
        <v>520.65</v>
      </c>
      <c r="AM39" s="10">
        <f t="shared" si="7"/>
        <v>22.817756243767704</v>
      </c>
      <c r="AN39"/>
      <c r="AO39"/>
      <c r="AP39"/>
      <c r="AQ39"/>
      <c r="AR39"/>
      <c r="AS39">
        <v>115.20699999999999</v>
      </c>
      <c r="AT39">
        <v>33.700000000000003</v>
      </c>
      <c r="AU39">
        <v>42.3</v>
      </c>
      <c r="AV39">
        <v>24.5</v>
      </c>
      <c r="AW39">
        <v>47.9</v>
      </c>
      <c r="AX39">
        <v>10.8</v>
      </c>
      <c r="AY39">
        <v>1</v>
      </c>
      <c r="AZ39">
        <v>1</v>
      </c>
      <c r="BA39">
        <v>17</v>
      </c>
      <c r="BB39">
        <v>1</v>
      </c>
      <c r="BC39">
        <v>1</v>
      </c>
      <c r="BD39" s="1">
        <f t="shared" si="8"/>
        <v>9.2000000000000028</v>
      </c>
      <c r="BE39" s="1">
        <f t="shared" si="8"/>
        <v>-5.6000000000000014</v>
      </c>
      <c r="BF39" s="1">
        <f t="shared" si="9"/>
        <v>84.640000000000057</v>
      </c>
      <c r="BG39" s="1">
        <f t="shared" si="9"/>
        <v>31.360000000000017</v>
      </c>
      <c r="BH39" s="1">
        <f t="shared" si="10"/>
        <v>116.00000000000007</v>
      </c>
      <c r="BI39" s="1">
        <f t="shared" si="11"/>
        <v>10.770329614269011</v>
      </c>
      <c r="BJ39"/>
      <c r="BK39"/>
      <c r="BL39"/>
      <c r="BM39"/>
      <c r="BN39"/>
      <c r="BO39">
        <v>76.721000000000004</v>
      </c>
      <c r="BP39">
        <v>15.4</v>
      </c>
      <c r="BQ39">
        <v>59.7</v>
      </c>
      <c r="BR39">
        <v>-1</v>
      </c>
      <c r="BS39">
        <v>-1</v>
      </c>
      <c r="BT39">
        <v>-1</v>
      </c>
      <c r="BU39">
        <v>-1</v>
      </c>
      <c r="BV39">
        <v>0</v>
      </c>
      <c r="BW39">
        <v>18</v>
      </c>
      <c r="BX39">
        <v>-1</v>
      </c>
      <c r="BY39">
        <v>1</v>
      </c>
      <c r="BZ39" s="10">
        <f t="shared" si="12"/>
        <v>-18.300000000000004</v>
      </c>
      <c r="CA39" s="10">
        <f t="shared" si="12"/>
        <v>0</v>
      </c>
      <c r="CB39" s="10">
        <f t="shared" si="13"/>
        <v>334.89000000000016</v>
      </c>
      <c r="CC39" s="10">
        <f t="shared" si="13"/>
        <v>0</v>
      </c>
      <c r="CD39" s="10">
        <f t="shared" si="14"/>
        <v>334.89000000000016</v>
      </c>
      <c r="CE39" s="10">
        <f t="shared" si="15"/>
        <v>18.300000000000004</v>
      </c>
      <c r="CG39"/>
      <c r="CH39"/>
      <c r="CI39"/>
      <c r="CJ39"/>
      <c r="CK39">
        <v>79.421000000000006</v>
      </c>
      <c r="CL39">
        <v>24.5</v>
      </c>
      <c r="CM39">
        <v>53.7</v>
      </c>
      <c r="CN39">
        <v>-1</v>
      </c>
      <c r="CO39">
        <v>-1</v>
      </c>
      <c r="CP39">
        <v>-1</v>
      </c>
      <c r="CQ39">
        <v>-1</v>
      </c>
      <c r="CR39">
        <v>0</v>
      </c>
      <c r="CS39">
        <v>18</v>
      </c>
      <c r="CT39">
        <v>-1</v>
      </c>
      <c r="CU39">
        <v>1</v>
      </c>
      <c r="CV39" s="1">
        <f t="shared" si="16"/>
        <v>-13.700000000000003</v>
      </c>
      <c r="CW39" s="1">
        <f t="shared" si="16"/>
        <v>33</v>
      </c>
      <c r="CX39" s="1">
        <f t="shared" si="17"/>
        <v>187.69000000000008</v>
      </c>
      <c r="CY39" s="1">
        <f t="shared" si="17"/>
        <v>1089</v>
      </c>
      <c r="CZ39" s="1">
        <f t="shared" si="18"/>
        <v>1276.69</v>
      </c>
      <c r="DA39" s="1">
        <f t="shared" si="19"/>
        <v>35.730799039484133</v>
      </c>
      <c r="DB39"/>
      <c r="DC39"/>
      <c r="DD39"/>
      <c r="DE39"/>
      <c r="DF39"/>
      <c r="DG39" s="10">
        <v>97.597999999999999</v>
      </c>
      <c r="DH39" s="10">
        <v>33.700000000000003</v>
      </c>
      <c r="DI39" s="10">
        <v>33.6</v>
      </c>
      <c r="DJ39" s="10">
        <v>-1</v>
      </c>
      <c r="DK39" s="10">
        <v>-1</v>
      </c>
      <c r="DL39" s="10">
        <v>-1</v>
      </c>
      <c r="DM39" s="10">
        <v>-1</v>
      </c>
      <c r="DN39" s="10">
        <v>0</v>
      </c>
      <c r="DO39" s="10">
        <v>18</v>
      </c>
      <c r="DP39" s="10">
        <v>-1</v>
      </c>
      <c r="DQ39" s="10">
        <v>1</v>
      </c>
      <c r="DR39" s="10">
        <f t="shared" si="20"/>
        <v>9.2000000000000028</v>
      </c>
      <c r="DS39" s="10">
        <f t="shared" si="20"/>
        <v>-12.899999999999999</v>
      </c>
      <c r="DT39" s="10">
        <f t="shared" si="21"/>
        <v>84.640000000000057</v>
      </c>
      <c r="DU39" s="10">
        <f t="shared" si="21"/>
        <v>166.40999999999997</v>
      </c>
      <c r="DV39" s="10">
        <f t="shared" si="22"/>
        <v>251.05</v>
      </c>
      <c r="DW39" s="10">
        <f t="shared" si="23"/>
        <v>15.844557425185471</v>
      </c>
      <c r="DX39"/>
      <c r="DY39"/>
      <c r="DZ39"/>
      <c r="EA39"/>
      <c r="EB39"/>
      <c r="EC39" s="1">
        <v>77.620999999999995</v>
      </c>
      <c r="ED39" s="1">
        <v>20.2</v>
      </c>
      <c r="EE39" s="1">
        <v>81.3</v>
      </c>
      <c r="EF39" s="1">
        <v>29.2</v>
      </c>
      <c r="EG39" s="1">
        <v>68.099999999999994</v>
      </c>
      <c r="EH39" s="1">
        <v>15.9</v>
      </c>
      <c r="EI39" s="1">
        <v>1</v>
      </c>
      <c r="EJ39" s="1">
        <v>1</v>
      </c>
      <c r="EK39" s="1">
        <v>18</v>
      </c>
      <c r="EL39" s="1">
        <v>1</v>
      </c>
      <c r="EM39" s="1">
        <v>1</v>
      </c>
      <c r="EN39" s="1">
        <f t="shared" si="24"/>
        <v>-9</v>
      </c>
      <c r="EO39" s="1">
        <f t="shared" si="24"/>
        <v>13.200000000000003</v>
      </c>
      <c r="EP39" s="1">
        <f t="shared" si="25"/>
        <v>81</v>
      </c>
      <c r="EQ39" s="1">
        <f t="shared" si="25"/>
        <v>174.24000000000007</v>
      </c>
      <c r="ER39" s="1">
        <f t="shared" si="26"/>
        <v>255.24000000000007</v>
      </c>
      <c r="ES39" s="1">
        <f t="shared" si="27"/>
        <v>15.976232346833219</v>
      </c>
      <c r="ET39"/>
      <c r="EU39"/>
      <c r="EV39"/>
      <c r="EW39"/>
      <c r="EX39"/>
      <c r="FJ39" s="10">
        <f t="shared" si="28"/>
        <v>0</v>
      </c>
      <c r="FK39" s="10">
        <f t="shared" si="28"/>
        <v>0</v>
      </c>
      <c r="FL39" s="10">
        <f t="shared" si="29"/>
        <v>0</v>
      </c>
      <c r="FM39" s="10">
        <f t="shared" si="29"/>
        <v>0</v>
      </c>
      <c r="FN39" s="10">
        <f t="shared" si="30"/>
        <v>0</v>
      </c>
      <c r="FO39" s="10">
        <f t="shared" si="31"/>
        <v>0</v>
      </c>
      <c r="FP39"/>
      <c r="FQ39"/>
      <c r="FR39"/>
      <c r="FS39"/>
      <c r="FT39"/>
    </row>
    <row r="40" spans="1:176" x14ac:dyDescent="0.35">
      <c r="A40">
        <v>88.165000000000006</v>
      </c>
      <c r="B40">
        <v>116.4</v>
      </c>
      <c r="C40">
        <v>68.099999999999994</v>
      </c>
      <c r="D40">
        <v>-1</v>
      </c>
      <c r="E40">
        <v>-1</v>
      </c>
      <c r="F40">
        <v>-1</v>
      </c>
      <c r="G40">
        <v>-1</v>
      </c>
      <c r="H40">
        <v>0</v>
      </c>
      <c r="I40">
        <v>18</v>
      </c>
      <c r="J40">
        <v>-1</v>
      </c>
      <c r="K40">
        <v>1</v>
      </c>
      <c r="L40" s="26">
        <f t="shared" si="0"/>
        <v>18.5</v>
      </c>
      <c r="M40" s="26">
        <f t="shared" si="0"/>
        <v>0</v>
      </c>
      <c r="N40" s="26">
        <f t="shared" si="1"/>
        <v>342.25</v>
      </c>
      <c r="O40" s="26">
        <f t="shared" si="1"/>
        <v>0</v>
      </c>
      <c r="P40" s="26">
        <f t="shared" si="2"/>
        <v>342.25</v>
      </c>
      <c r="Q40" s="26">
        <f t="shared" si="3"/>
        <v>18.5</v>
      </c>
      <c r="S40"/>
      <c r="T40"/>
      <c r="U40"/>
      <c r="V40"/>
      <c r="W40">
        <v>73.31</v>
      </c>
      <c r="X40">
        <v>20.2</v>
      </c>
      <c r="Y40">
        <v>51</v>
      </c>
      <c r="Z40">
        <v>-1</v>
      </c>
      <c r="AA40">
        <v>-1</v>
      </c>
      <c r="AB40">
        <v>-1</v>
      </c>
      <c r="AC40">
        <v>-1</v>
      </c>
      <c r="AD40">
        <v>0</v>
      </c>
      <c r="AE40">
        <v>17</v>
      </c>
      <c r="AF40">
        <v>-1</v>
      </c>
      <c r="AG40">
        <v>1</v>
      </c>
      <c r="AH40" s="10">
        <f t="shared" si="4"/>
        <v>-22.8</v>
      </c>
      <c r="AI40" s="10">
        <f t="shared" si="4"/>
        <v>4.5</v>
      </c>
      <c r="AJ40" s="10">
        <f t="shared" si="5"/>
        <v>519.84</v>
      </c>
      <c r="AK40" s="10">
        <f t="shared" si="5"/>
        <v>20.25</v>
      </c>
      <c r="AL40" s="10">
        <f t="shared" si="6"/>
        <v>540.09</v>
      </c>
      <c r="AM40" s="10">
        <f t="shared" si="7"/>
        <v>23.239836488237177</v>
      </c>
      <c r="AN40"/>
      <c r="AO40"/>
      <c r="AP40"/>
      <c r="AQ40"/>
      <c r="AR40"/>
      <c r="AS40">
        <v>118.735</v>
      </c>
      <c r="AT40">
        <v>20.2</v>
      </c>
      <c r="AU40">
        <v>49.9</v>
      </c>
      <c r="AV40">
        <v>-1</v>
      </c>
      <c r="AW40">
        <v>-1</v>
      </c>
      <c r="AX40">
        <v>-1</v>
      </c>
      <c r="AY40">
        <v>-1</v>
      </c>
      <c r="AZ40">
        <v>0</v>
      </c>
      <c r="BA40">
        <v>17</v>
      </c>
      <c r="BB40">
        <v>-1</v>
      </c>
      <c r="BC40">
        <v>1</v>
      </c>
      <c r="BD40" s="1">
        <f t="shared" si="8"/>
        <v>-13.500000000000004</v>
      </c>
      <c r="BE40" s="1">
        <f t="shared" si="8"/>
        <v>7.6000000000000014</v>
      </c>
      <c r="BF40" s="1">
        <f t="shared" si="9"/>
        <v>182.25000000000009</v>
      </c>
      <c r="BG40" s="1">
        <f t="shared" si="9"/>
        <v>57.760000000000019</v>
      </c>
      <c r="BH40" s="1">
        <f t="shared" si="10"/>
        <v>240.0100000000001</v>
      </c>
      <c r="BI40" s="1">
        <f t="shared" si="11"/>
        <v>15.49225613007996</v>
      </c>
      <c r="BJ40"/>
      <c r="BK40"/>
      <c r="BL40"/>
      <c r="BM40"/>
      <c r="BN40"/>
      <c r="BO40">
        <v>77.424999999999997</v>
      </c>
      <c r="BP40">
        <v>33.700000000000003</v>
      </c>
      <c r="BQ40">
        <v>24.9</v>
      </c>
      <c r="BR40">
        <v>15.4</v>
      </c>
      <c r="BS40">
        <v>59.7</v>
      </c>
      <c r="BT40">
        <v>39.299999999999997</v>
      </c>
      <c r="BU40">
        <v>1</v>
      </c>
      <c r="BV40">
        <v>1</v>
      </c>
      <c r="BW40">
        <v>19</v>
      </c>
      <c r="BX40">
        <v>1</v>
      </c>
      <c r="BY40">
        <v>1</v>
      </c>
      <c r="BZ40" s="10">
        <f t="shared" si="12"/>
        <v>18.300000000000004</v>
      </c>
      <c r="CA40" s="10">
        <f t="shared" si="12"/>
        <v>-34.800000000000004</v>
      </c>
      <c r="CB40" s="10">
        <f t="shared" si="13"/>
        <v>334.89000000000016</v>
      </c>
      <c r="CC40" s="10">
        <f t="shared" si="13"/>
        <v>1211.0400000000002</v>
      </c>
      <c r="CD40" s="10">
        <f t="shared" si="14"/>
        <v>1545.9300000000003</v>
      </c>
      <c r="CE40" s="10">
        <f t="shared" si="15"/>
        <v>39.318316342386794</v>
      </c>
      <c r="CG40"/>
      <c r="CH40"/>
      <c r="CI40"/>
      <c r="CJ40"/>
      <c r="CK40">
        <v>80.100999999999999</v>
      </c>
      <c r="CL40">
        <v>20.2</v>
      </c>
      <c r="CM40">
        <v>72.599999999999994</v>
      </c>
      <c r="CN40">
        <v>24.5</v>
      </c>
      <c r="CO40">
        <v>53.7</v>
      </c>
      <c r="CP40">
        <v>19.399999999999999</v>
      </c>
      <c r="CQ40">
        <v>1</v>
      </c>
      <c r="CR40">
        <v>1</v>
      </c>
      <c r="CS40">
        <v>19</v>
      </c>
      <c r="CT40">
        <v>1</v>
      </c>
      <c r="CU40">
        <v>1</v>
      </c>
      <c r="CV40" s="1">
        <f t="shared" si="16"/>
        <v>-4.3000000000000007</v>
      </c>
      <c r="CW40" s="1">
        <f t="shared" si="16"/>
        <v>18.899999999999991</v>
      </c>
      <c r="CX40" s="1">
        <f t="shared" si="17"/>
        <v>18.490000000000006</v>
      </c>
      <c r="CY40" s="1">
        <f t="shared" si="17"/>
        <v>357.2099999999997</v>
      </c>
      <c r="CZ40" s="1">
        <f t="shared" si="18"/>
        <v>375.6999999999997</v>
      </c>
      <c r="DA40" s="1">
        <f t="shared" si="19"/>
        <v>19.382982226685339</v>
      </c>
      <c r="DB40"/>
      <c r="DC40"/>
      <c r="DD40"/>
      <c r="DE40"/>
      <c r="DF40"/>
      <c r="DG40" s="10">
        <v>98.781999999999996</v>
      </c>
      <c r="DH40" s="10">
        <v>24.5</v>
      </c>
      <c r="DI40" s="10">
        <v>59.7</v>
      </c>
      <c r="DJ40" s="10">
        <v>33.700000000000003</v>
      </c>
      <c r="DK40" s="10">
        <v>33.6</v>
      </c>
      <c r="DL40" s="10">
        <v>27.6</v>
      </c>
      <c r="DM40" s="10">
        <v>1</v>
      </c>
      <c r="DN40" s="10">
        <v>1</v>
      </c>
      <c r="DO40" s="10">
        <v>19</v>
      </c>
      <c r="DP40" s="10">
        <v>1</v>
      </c>
      <c r="DQ40" s="10">
        <v>1</v>
      </c>
      <c r="DR40" s="10">
        <f t="shared" si="20"/>
        <v>-9.2000000000000028</v>
      </c>
      <c r="DS40" s="10">
        <f t="shared" si="20"/>
        <v>26.1</v>
      </c>
      <c r="DT40" s="10">
        <f t="shared" si="21"/>
        <v>84.640000000000057</v>
      </c>
      <c r="DU40" s="10">
        <f t="shared" si="21"/>
        <v>681.21</v>
      </c>
      <c r="DV40" s="10">
        <f t="shared" si="22"/>
        <v>765.85000000000014</v>
      </c>
      <c r="DW40" s="10">
        <f t="shared" si="23"/>
        <v>27.673995013369503</v>
      </c>
      <c r="DX40"/>
      <c r="DY40"/>
      <c r="DZ40"/>
      <c r="EA40"/>
      <c r="EB40"/>
      <c r="EC40" s="1">
        <v>80.412999999999997</v>
      </c>
      <c r="ED40" s="1">
        <v>38.200000000000003</v>
      </c>
      <c r="EE40" s="1">
        <v>55.2</v>
      </c>
      <c r="EF40" s="1">
        <v>-1</v>
      </c>
      <c r="EG40" s="1">
        <v>-1</v>
      </c>
      <c r="EH40" s="1">
        <v>-1</v>
      </c>
      <c r="EI40" s="1">
        <v>-1</v>
      </c>
      <c r="EJ40" s="1">
        <v>0</v>
      </c>
      <c r="EK40" s="1">
        <v>18</v>
      </c>
      <c r="EL40" s="1">
        <v>-1</v>
      </c>
      <c r="EM40" s="1">
        <v>1</v>
      </c>
      <c r="EN40" s="1">
        <f t="shared" si="24"/>
        <v>18.000000000000004</v>
      </c>
      <c r="EO40" s="1">
        <f t="shared" si="24"/>
        <v>-26.099999999999994</v>
      </c>
      <c r="EP40" s="1">
        <f t="shared" si="25"/>
        <v>324.00000000000011</v>
      </c>
      <c r="EQ40" s="1">
        <f t="shared" si="25"/>
        <v>681.2099999999997</v>
      </c>
      <c r="ER40" s="1">
        <f t="shared" si="26"/>
        <v>1005.2099999999998</v>
      </c>
      <c r="ES40" s="1">
        <f t="shared" si="27"/>
        <v>31.705046916855363</v>
      </c>
      <c r="ET40"/>
      <c r="EU40"/>
      <c r="EV40"/>
      <c r="EW40"/>
      <c r="EX40"/>
      <c r="FJ40" s="10">
        <f t="shared" si="28"/>
        <v>0</v>
      </c>
      <c r="FK40" s="10">
        <f t="shared" si="28"/>
        <v>0</v>
      </c>
      <c r="FL40" s="10">
        <f t="shared" si="29"/>
        <v>0</v>
      </c>
      <c r="FM40" s="10">
        <f t="shared" si="29"/>
        <v>0</v>
      </c>
      <c r="FN40" s="10">
        <f t="shared" si="30"/>
        <v>0</v>
      </c>
      <c r="FO40" s="10">
        <f t="shared" si="31"/>
        <v>0</v>
      </c>
      <c r="FP40"/>
      <c r="FQ40"/>
      <c r="FR40"/>
      <c r="FS40"/>
      <c r="FT40"/>
    </row>
    <row r="41" spans="1:176" x14ac:dyDescent="0.35">
      <c r="A41">
        <v>89.563999999999993</v>
      </c>
      <c r="B41">
        <v>131.80000000000001</v>
      </c>
      <c r="C41">
        <v>42.3</v>
      </c>
      <c r="D41">
        <v>116.4</v>
      </c>
      <c r="E41">
        <v>68.099999999999994</v>
      </c>
      <c r="F41">
        <v>30.1</v>
      </c>
      <c r="G41">
        <v>1</v>
      </c>
      <c r="H41">
        <v>1</v>
      </c>
      <c r="I41">
        <v>19</v>
      </c>
      <c r="J41">
        <v>1</v>
      </c>
      <c r="K41">
        <v>1</v>
      </c>
      <c r="L41" s="26">
        <f t="shared" si="0"/>
        <v>15.400000000000006</v>
      </c>
      <c r="M41" s="26">
        <f t="shared" si="0"/>
        <v>-25.799999999999997</v>
      </c>
      <c r="N41" s="26">
        <f t="shared" si="1"/>
        <v>237.16000000000017</v>
      </c>
      <c r="O41" s="26">
        <f t="shared" si="1"/>
        <v>665.63999999999987</v>
      </c>
      <c r="P41" s="26">
        <f t="shared" si="2"/>
        <v>902.80000000000007</v>
      </c>
      <c r="Q41" s="26">
        <f t="shared" si="3"/>
        <v>30.04663042672173</v>
      </c>
      <c r="S41"/>
      <c r="T41"/>
      <c r="U41"/>
      <c r="V41"/>
      <c r="W41">
        <v>74.677999999999997</v>
      </c>
      <c r="X41">
        <v>65.8</v>
      </c>
      <c r="Y41">
        <v>42.3</v>
      </c>
      <c r="Z41">
        <v>20.2</v>
      </c>
      <c r="AA41">
        <v>51</v>
      </c>
      <c r="AB41">
        <v>46.4</v>
      </c>
      <c r="AC41">
        <v>0</v>
      </c>
      <c r="AD41">
        <v>0</v>
      </c>
      <c r="AE41">
        <v>17</v>
      </c>
      <c r="AF41">
        <v>0</v>
      </c>
      <c r="AG41">
        <v>1</v>
      </c>
      <c r="AH41" s="10">
        <f t="shared" si="4"/>
        <v>45.599999999999994</v>
      </c>
      <c r="AI41" s="10">
        <f t="shared" si="4"/>
        <v>-8.7000000000000028</v>
      </c>
      <c r="AJ41" s="10">
        <f t="shared" si="5"/>
        <v>2079.3599999999997</v>
      </c>
      <c r="AK41" s="10">
        <f t="shared" si="5"/>
        <v>75.690000000000055</v>
      </c>
      <c r="AL41" s="10">
        <f t="shared" si="6"/>
        <v>2155.0499999999997</v>
      </c>
      <c r="AM41" s="10">
        <f t="shared" si="7"/>
        <v>46.422516088639568</v>
      </c>
      <c r="AN41"/>
      <c r="AO41"/>
      <c r="AP41"/>
      <c r="AQ41"/>
      <c r="AR41"/>
      <c r="AS41">
        <v>119.895</v>
      </c>
      <c r="AT41">
        <v>24.5</v>
      </c>
      <c r="AU41">
        <v>72.599999999999994</v>
      </c>
      <c r="AV41">
        <v>20.2</v>
      </c>
      <c r="AW41">
        <v>49.9</v>
      </c>
      <c r="AX41">
        <v>23.1</v>
      </c>
      <c r="AY41">
        <v>1</v>
      </c>
      <c r="AZ41">
        <v>1</v>
      </c>
      <c r="BA41">
        <v>18</v>
      </c>
      <c r="BB41">
        <v>1</v>
      </c>
      <c r="BC41">
        <v>1</v>
      </c>
      <c r="BD41" s="1">
        <f t="shared" si="8"/>
        <v>4.3000000000000007</v>
      </c>
      <c r="BE41" s="1">
        <f t="shared" si="8"/>
        <v>22.699999999999996</v>
      </c>
      <c r="BF41" s="1">
        <f t="shared" si="9"/>
        <v>18.490000000000006</v>
      </c>
      <c r="BG41" s="1">
        <f t="shared" si="9"/>
        <v>515.28999999999985</v>
      </c>
      <c r="BH41" s="1">
        <f t="shared" si="10"/>
        <v>533.77999999999986</v>
      </c>
      <c r="BI41" s="1">
        <f t="shared" si="11"/>
        <v>23.103679360655953</v>
      </c>
      <c r="BJ41"/>
      <c r="BK41"/>
      <c r="BL41"/>
      <c r="BM41"/>
      <c r="BN41"/>
      <c r="BO41">
        <v>80.096999999999994</v>
      </c>
      <c r="BP41">
        <v>15.4</v>
      </c>
      <c r="BQ41">
        <v>42.3</v>
      </c>
      <c r="BR41">
        <v>-1</v>
      </c>
      <c r="BS41">
        <v>-1</v>
      </c>
      <c r="BT41">
        <v>-1</v>
      </c>
      <c r="BU41">
        <v>-1</v>
      </c>
      <c r="BV41">
        <v>0</v>
      </c>
      <c r="BW41">
        <v>19</v>
      </c>
      <c r="BX41">
        <v>-1</v>
      </c>
      <c r="BY41">
        <v>1</v>
      </c>
      <c r="BZ41" s="10">
        <f t="shared" si="12"/>
        <v>-18.300000000000004</v>
      </c>
      <c r="CA41" s="10">
        <f t="shared" si="12"/>
        <v>17.399999999999999</v>
      </c>
      <c r="CB41" s="10">
        <f t="shared" si="13"/>
        <v>334.89000000000016</v>
      </c>
      <c r="CC41" s="10">
        <f t="shared" si="13"/>
        <v>302.75999999999993</v>
      </c>
      <c r="CD41" s="10">
        <f t="shared" si="14"/>
        <v>637.65000000000009</v>
      </c>
      <c r="CE41" s="10">
        <f t="shared" si="15"/>
        <v>25.25173261382276</v>
      </c>
      <c r="CG41"/>
      <c r="CH41"/>
      <c r="CI41"/>
      <c r="CJ41"/>
      <c r="CK41">
        <v>83.061000000000007</v>
      </c>
      <c r="CL41">
        <v>15.4</v>
      </c>
      <c r="CM41">
        <v>42.3</v>
      </c>
      <c r="CN41">
        <v>-1</v>
      </c>
      <c r="CO41">
        <v>-1</v>
      </c>
      <c r="CP41">
        <v>-1</v>
      </c>
      <c r="CQ41">
        <v>-1</v>
      </c>
      <c r="CR41">
        <v>0</v>
      </c>
      <c r="CS41">
        <v>19</v>
      </c>
      <c r="CT41">
        <v>-1</v>
      </c>
      <c r="CU41">
        <v>1</v>
      </c>
      <c r="CV41" s="1">
        <f t="shared" si="16"/>
        <v>-4.7999999999999989</v>
      </c>
      <c r="CW41" s="1">
        <f t="shared" si="16"/>
        <v>-30.299999999999997</v>
      </c>
      <c r="CX41" s="1">
        <f t="shared" si="17"/>
        <v>23.039999999999988</v>
      </c>
      <c r="CY41" s="1">
        <f t="shared" si="17"/>
        <v>918.0899999999998</v>
      </c>
      <c r="CZ41" s="1">
        <f t="shared" si="18"/>
        <v>941.12999999999977</v>
      </c>
      <c r="DA41" s="1">
        <f t="shared" si="19"/>
        <v>30.677842166619211</v>
      </c>
      <c r="DB41"/>
      <c r="DC41"/>
      <c r="DD41"/>
      <c r="DE41"/>
      <c r="DF41"/>
      <c r="DG41" s="10">
        <v>101.58199999999999</v>
      </c>
      <c r="DH41" s="10">
        <v>24.5</v>
      </c>
      <c r="DI41" s="10">
        <v>55.2</v>
      </c>
      <c r="DJ41" s="10">
        <v>-1</v>
      </c>
      <c r="DK41" s="10">
        <v>-1</v>
      </c>
      <c r="DL41" s="10">
        <v>-1</v>
      </c>
      <c r="DM41" s="10">
        <v>-1</v>
      </c>
      <c r="DN41" s="10">
        <v>0</v>
      </c>
      <c r="DO41" s="10">
        <v>19</v>
      </c>
      <c r="DP41" s="10">
        <v>-1</v>
      </c>
      <c r="DQ41" s="10">
        <v>1</v>
      </c>
      <c r="DR41" s="10">
        <f t="shared" si="20"/>
        <v>0</v>
      </c>
      <c r="DS41" s="10">
        <f t="shared" si="20"/>
        <v>-4.5</v>
      </c>
      <c r="DT41" s="10">
        <f t="shared" si="21"/>
        <v>0</v>
      </c>
      <c r="DU41" s="10">
        <f t="shared" si="21"/>
        <v>20.25</v>
      </c>
      <c r="DV41" s="10">
        <f t="shared" si="22"/>
        <v>20.25</v>
      </c>
      <c r="DW41" s="10">
        <f t="shared" si="23"/>
        <v>4.5</v>
      </c>
      <c r="DX41"/>
      <c r="DY41"/>
      <c r="DZ41"/>
      <c r="EA41"/>
      <c r="EB41"/>
      <c r="EC41" s="1">
        <v>82.260999999999996</v>
      </c>
      <c r="ED41" s="1">
        <v>29.2</v>
      </c>
      <c r="EE41" s="1">
        <v>59.7</v>
      </c>
      <c r="EF41" s="1">
        <v>38.200000000000003</v>
      </c>
      <c r="EG41" s="1">
        <v>55.2</v>
      </c>
      <c r="EH41" s="1">
        <v>10.1</v>
      </c>
      <c r="EI41" s="1">
        <v>1</v>
      </c>
      <c r="EJ41" s="1">
        <v>1</v>
      </c>
      <c r="EK41" s="1">
        <v>19</v>
      </c>
      <c r="EL41" s="1">
        <v>1</v>
      </c>
      <c r="EM41" s="1">
        <v>1</v>
      </c>
      <c r="EN41" s="1">
        <f t="shared" si="24"/>
        <v>-9.0000000000000036</v>
      </c>
      <c r="EO41" s="1">
        <f t="shared" si="24"/>
        <v>4.5</v>
      </c>
      <c r="EP41" s="1">
        <f t="shared" si="25"/>
        <v>81.000000000000057</v>
      </c>
      <c r="EQ41" s="1">
        <f t="shared" si="25"/>
        <v>20.25</v>
      </c>
      <c r="ER41" s="1">
        <f t="shared" si="26"/>
        <v>101.25000000000006</v>
      </c>
      <c r="ES41" s="1">
        <f t="shared" si="27"/>
        <v>10.062305898749056</v>
      </c>
      <c r="ET41"/>
      <c r="EU41"/>
      <c r="EV41"/>
      <c r="EW41"/>
      <c r="EX41"/>
      <c r="FJ41" s="10">
        <f t="shared" si="28"/>
        <v>0</v>
      </c>
      <c r="FK41" s="10">
        <f t="shared" si="28"/>
        <v>0</v>
      </c>
      <c r="FL41" s="10">
        <f t="shared" si="29"/>
        <v>0</v>
      </c>
      <c r="FM41" s="10">
        <f t="shared" si="29"/>
        <v>0</v>
      </c>
      <c r="FN41" s="10">
        <f t="shared" si="30"/>
        <v>0</v>
      </c>
      <c r="FO41" s="10">
        <f t="shared" si="31"/>
        <v>0</v>
      </c>
      <c r="FP41"/>
      <c r="FQ41"/>
      <c r="FR41"/>
      <c r="FS41"/>
      <c r="FT41"/>
    </row>
    <row r="42" spans="1:176" x14ac:dyDescent="0.35">
      <c r="A42">
        <v>92.355999999999995</v>
      </c>
      <c r="B42">
        <v>84.3</v>
      </c>
      <c r="C42">
        <v>76.8</v>
      </c>
      <c r="D42">
        <v>-1</v>
      </c>
      <c r="E42">
        <v>-1</v>
      </c>
      <c r="F42">
        <v>-1</v>
      </c>
      <c r="G42">
        <v>-1</v>
      </c>
      <c r="H42">
        <v>0</v>
      </c>
      <c r="I42">
        <v>19</v>
      </c>
      <c r="J42">
        <v>-1</v>
      </c>
      <c r="K42">
        <v>1</v>
      </c>
      <c r="L42" s="26">
        <f t="shared" si="0"/>
        <v>-47.500000000000014</v>
      </c>
      <c r="M42" s="26">
        <f t="shared" si="0"/>
        <v>34.5</v>
      </c>
      <c r="N42" s="26">
        <f t="shared" si="1"/>
        <v>2256.2500000000014</v>
      </c>
      <c r="O42" s="26">
        <f t="shared" si="1"/>
        <v>1190.25</v>
      </c>
      <c r="P42" s="26">
        <f t="shared" si="2"/>
        <v>3446.5000000000014</v>
      </c>
      <c r="Q42" s="26">
        <f t="shared" si="3"/>
        <v>58.706899083497852</v>
      </c>
      <c r="S42"/>
      <c r="T42"/>
      <c r="U42"/>
      <c r="V42"/>
      <c r="W42">
        <v>75.518000000000001</v>
      </c>
      <c r="X42">
        <v>57</v>
      </c>
      <c r="Y42">
        <v>20.7</v>
      </c>
      <c r="Z42">
        <v>65.8</v>
      </c>
      <c r="AA42">
        <v>42.3</v>
      </c>
      <c r="AB42">
        <v>23.3</v>
      </c>
      <c r="AC42">
        <v>1</v>
      </c>
      <c r="AD42">
        <v>1</v>
      </c>
      <c r="AE42">
        <v>18</v>
      </c>
      <c r="AF42">
        <v>1</v>
      </c>
      <c r="AG42">
        <v>1</v>
      </c>
      <c r="AH42" s="10">
        <f t="shared" si="4"/>
        <v>-8.7999999999999972</v>
      </c>
      <c r="AI42" s="10">
        <f t="shared" si="4"/>
        <v>-21.599999999999998</v>
      </c>
      <c r="AJ42" s="10">
        <f t="shared" si="5"/>
        <v>77.439999999999955</v>
      </c>
      <c r="AK42" s="10">
        <f t="shared" si="5"/>
        <v>466.55999999999989</v>
      </c>
      <c r="AL42" s="10">
        <f t="shared" si="6"/>
        <v>543.99999999999989</v>
      </c>
      <c r="AM42" s="10">
        <f t="shared" si="7"/>
        <v>23.323807579381199</v>
      </c>
      <c r="AN42"/>
      <c r="AO42"/>
      <c r="AP42"/>
      <c r="AQ42"/>
      <c r="AR42"/>
      <c r="AS42">
        <v>123.559</v>
      </c>
      <c r="AT42">
        <v>15.4</v>
      </c>
      <c r="AU42">
        <v>48.1</v>
      </c>
      <c r="AV42">
        <v>-1</v>
      </c>
      <c r="AW42">
        <v>-1</v>
      </c>
      <c r="AX42">
        <v>-1</v>
      </c>
      <c r="AY42">
        <v>-1</v>
      </c>
      <c r="AZ42">
        <v>0</v>
      </c>
      <c r="BA42">
        <v>18</v>
      </c>
      <c r="BB42">
        <v>-1</v>
      </c>
      <c r="BC42">
        <v>1</v>
      </c>
      <c r="BD42" s="1">
        <f t="shared" si="8"/>
        <v>-9.1</v>
      </c>
      <c r="BE42" s="1">
        <f t="shared" si="8"/>
        <v>-24.499999999999993</v>
      </c>
      <c r="BF42" s="1">
        <f t="shared" si="9"/>
        <v>82.809999999999988</v>
      </c>
      <c r="BG42" s="1">
        <f t="shared" si="9"/>
        <v>600.24999999999966</v>
      </c>
      <c r="BH42" s="1">
        <f t="shared" si="10"/>
        <v>683.0599999999996</v>
      </c>
      <c r="BI42" s="1">
        <f t="shared" si="11"/>
        <v>26.135416583632249</v>
      </c>
      <c r="BJ42"/>
      <c r="BK42"/>
      <c r="BL42"/>
      <c r="BM42"/>
      <c r="BN42"/>
      <c r="BO42">
        <v>80.504999999999995</v>
      </c>
      <c r="BP42">
        <v>20.2</v>
      </c>
      <c r="BQ42">
        <v>51</v>
      </c>
      <c r="BR42">
        <v>15.4</v>
      </c>
      <c r="BS42">
        <v>42.3</v>
      </c>
      <c r="BT42">
        <v>9.9</v>
      </c>
      <c r="BU42">
        <v>1</v>
      </c>
      <c r="BV42">
        <v>1</v>
      </c>
      <c r="BW42">
        <v>20</v>
      </c>
      <c r="BX42">
        <v>1</v>
      </c>
      <c r="BY42">
        <v>1</v>
      </c>
      <c r="BZ42" s="10">
        <f t="shared" si="12"/>
        <v>4.7999999999999989</v>
      </c>
      <c r="CA42" s="10">
        <f t="shared" si="12"/>
        <v>8.7000000000000028</v>
      </c>
      <c r="CB42" s="10">
        <f t="shared" si="13"/>
        <v>23.039999999999988</v>
      </c>
      <c r="CC42" s="10">
        <f t="shared" si="13"/>
        <v>75.690000000000055</v>
      </c>
      <c r="CD42" s="10">
        <f t="shared" si="14"/>
        <v>98.730000000000047</v>
      </c>
      <c r="CE42" s="10">
        <f t="shared" si="15"/>
        <v>9.9362970970075182</v>
      </c>
      <c r="CG42"/>
      <c r="CH42"/>
      <c r="CI42"/>
      <c r="CJ42"/>
      <c r="CK42">
        <v>85.100999999999999</v>
      </c>
      <c r="CL42">
        <v>15.4</v>
      </c>
      <c r="CM42">
        <v>29.4</v>
      </c>
      <c r="CN42">
        <v>15.4</v>
      </c>
      <c r="CO42">
        <v>42.3</v>
      </c>
      <c r="CP42">
        <v>12.9</v>
      </c>
      <c r="CQ42">
        <v>1</v>
      </c>
      <c r="CR42">
        <v>1</v>
      </c>
      <c r="CS42">
        <v>20</v>
      </c>
      <c r="CT42">
        <v>1</v>
      </c>
      <c r="CU42">
        <v>1</v>
      </c>
      <c r="CV42" s="1">
        <f t="shared" si="16"/>
        <v>0</v>
      </c>
      <c r="CW42" s="1">
        <f t="shared" si="16"/>
        <v>-12.899999999999999</v>
      </c>
      <c r="CX42" s="1">
        <f t="shared" si="17"/>
        <v>0</v>
      </c>
      <c r="CY42" s="1">
        <f t="shared" si="17"/>
        <v>166.40999999999997</v>
      </c>
      <c r="CZ42" s="1">
        <f t="shared" si="18"/>
        <v>166.40999999999997</v>
      </c>
      <c r="DA42" s="1">
        <f t="shared" si="19"/>
        <v>12.899999999999999</v>
      </c>
      <c r="DB42"/>
      <c r="DC42"/>
      <c r="DD42"/>
      <c r="DE42"/>
      <c r="DF42"/>
      <c r="DG42" s="10">
        <v>102.63</v>
      </c>
      <c r="DH42" s="10">
        <v>38.200000000000003</v>
      </c>
      <c r="DI42" s="10">
        <v>46.5</v>
      </c>
      <c r="DJ42" s="10">
        <v>24.5</v>
      </c>
      <c r="DK42" s="10">
        <v>55.2</v>
      </c>
      <c r="DL42" s="10">
        <v>16.3</v>
      </c>
      <c r="DM42" s="10">
        <v>1</v>
      </c>
      <c r="DN42" s="10">
        <v>1</v>
      </c>
      <c r="DO42" s="10">
        <v>20</v>
      </c>
      <c r="DP42" s="10">
        <v>1</v>
      </c>
      <c r="DQ42" s="10">
        <v>1</v>
      </c>
      <c r="DR42" s="10">
        <f t="shared" si="20"/>
        <v>13.700000000000003</v>
      </c>
      <c r="DS42" s="10">
        <f t="shared" si="20"/>
        <v>-8.7000000000000028</v>
      </c>
      <c r="DT42" s="10">
        <f t="shared" si="21"/>
        <v>187.69000000000008</v>
      </c>
      <c r="DU42" s="10">
        <f t="shared" si="21"/>
        <v>75.690000000000055</v>
      </c>
      <c r="DV42" s="10">
        <f t="shared" si="22"/>
        <v>263.38000000000011</v>
      </c>
      <c r="DW42" s="10">
        <f t="shared" si="23"/>
        <v>16.228986413205234</v>
      </c>
      <c r="DX42"/>
      <c r="DY42"/>
      <c r="DZ42"/>
      <c r="EA42"/>
      <c r="EB42"/>
      <c r="EC42" s="1">
        <v>84.876999999999995</v>
      </c>
      <c r="ED42" s="1">
        <v>20.2</v>
      </c>
      <c r="EE42" s="1">
        <v>81.3</v>
      </c>
      <c r="EF42" s="1">
        <v>-1</v>
      </c>
      <c r="EG42" s="1">
        <v>-1</v>
      </c>
      <c r="EH42" s="1">
        <v>-1</v>
      </c>
      <c r="EI42" s="1">
        <v>-1</v>
      </c>
      <c r="EJ42" s="1">
        <v>0</v>
      </c>
      <c r="EK42" s="1">
        <v>19</v>
      </c>
      <c r="EL42" s="1">
        <v>-1</v>
      </c>
      <c r="EM42" s="1">
        <v>1</v>
      </c>
      <c r="EN42" s="1">
        <f t="shared" si="24"/>
        <v>-9</v>
      </c>
      <c r="EO42" s="1">
        <f t="shared" si="24"/>
        <v>21.599999999999994</v>
      </c>
      <c r="EP42" s="1">
        <f t="shared" si="25"/>
        <v>81</v>
      </c>
      <c r="EQ42" s="1">
        <f t="shared" si="25"/>
        <v>466.55999999999977</v>
      </c>
      <c r="ER42" s="1">
        <f t="shared" si="26"/>
        <v>547.55999999999972</v>
      </c>
      <c r="ES42" s="1">
        <f t="shared" si="27"/>
        <v>23.399999999999995</v>
      </c>
      <c r="ET42"/>
      <c r="EU42"/>
      <c r="EV42"/>
      <c r="EW42"/>
      <c r="EX42"/>
      <c r="FJ42" s="10">
        <f t="shared" si="28"/>
        <v>0</v>
      </c>
      <c r="FK42" s="10">
        <f t="shared" si="28"/>
        <v>0</v>
      </c>
      <c r="FL42" s="10">
        <f t="shared" si="29"/>
        <v>0</v>
      </c>
      <c r="FM42" s="10">
        <f t="shared" si="29"/>
        <v>0</v>
      </c>
      <c r="FN42" s="10">
        <f t="shared" si="30"/>
        <v>0</v>
      </c>
      <c r="FO42" s="10">
        <f t="shared" si="31"/>
        <v>0</v>
      </c>
      <c r="FP42"/>
      <c r="FQ42"/>
      <c r="FR42"/>
      <c r="FS42"/>
      <c r="FT42"/>
    </row>
    <row r="43" spans="1:176" x14ac:dyDescent="0.35">
      <c r="A43">
        <v>92.971999999999994</v>
      </c>
      <c r="B43">
        <v>107.1</v>
      </c>
      <c r="C43">
        <v>63.9</v>
      </c>
      <c r="D43">
        <v>84.3</v>
      </c>
      <c r="E43">
        <v>76.8</v>
      </c>
      <c r="F43">
        <v>26.2</v>
      </c>
      <c r="G43">
        <v>1</v>
      </c>
      <c r="H43">
        <v>1</v>
      </c>
      <c r="I43">
        <v>20</v>
      </c>
      <c r="J43">
        <v>1</v>
      </c>
      <c r="K43">
        <v>1</v>
      </c>
      <c r="L43" s="26">
        <f t="shared" si="0"/>
        <v>22.799999999999997</v>
      </c>
      <c r="M43" s="26">
        <f t="shared" si="0"/>
        <v>-12.899999999999999</v>
      </c>
      <c r="N43" s="26">
        <f t="shared" si="1"/>
        <v>519.83999999999992</v>
      </c>
      <c r="O43" s="26">
        <f t="shared" si="1"/>
        <v>166.40999999999997</v>
      </c>
      <c r="P43" s="26">
        <f t="shared" si="2"/>
        <v>686.24999999999989</v>
      </c>
      <c r="Q43" s="26">
        <f t="shared" si="3"/>
        <v>26.196373794859468</v>
      </c>
      <c r="S43"/>
      <c r="T43"/>
      <c r="U43"/>
      <c r="V43"/>
      <c r="W43">
        <v>78.165999999999997</v>
      </c>
      <c r="X43">
        <v>29.2</v>
      </c>
      <c r="Y43">
        <v>68.099999999999994</v>
      </c>
      <c r="Z43">
        <v>-1</v>
      </c>
      <c r="AA43">
        <v>-1</v>
      </c>
      <c r="AB43">
        <v>-1</v>
      </c>
      <c r="AC43">
        <v>-1</v>
      </c>
      <c r="AD43">
        <v>0</v>
      </c>
      <c r="AE43">
        <v>18</v>
      </c>
      <c r="AF43">
        <v>-1</v>
      </c>
      <c r="AG43">
        <v>1</v>
      </c>
      <c r="AH43" s="10">
        <f t="shared" si="4"/>
        <v>-27.8</v>
      </c>
      <c r="AI43" s="10">
        <f t="shared" si="4"/>
        <v>47.399999999999991</v>
      </c>
      <c r="AJ43" s="10">
        <f t="shared" si="5"/>
        <v>772.84</v>
      </c>
      <c r="AK43" s="10">
        <f t="shared" si="5"/>
        <v>2246.7599999999993</v>
      </c>
      <c r="AL43" s="10">
        <f t="shared" si="6"/>
        <v>3019.5999999999995</v>
      </c>
      <c r="AM43" s="10">
        <f t="shared" si="7"/>
        <v>54.950887162993098</v>
      </c>
      <c r="AN43"/>
      <c r="AO43"/>
      <c r="AP43"/>
      <c r="AQ43"/>
      <c r="AR43"/>
      <c r="AS43">
        <v>124.05500000000001</v>
      </c>
      <c r="AT43">
        <v>15.4</v>
      </c>
      <c r="AU43">
        <v>59.7</v>
      </c>
      <c r="AV43">
        <v>15.4</v>
      </c>
      <c r="AW43">
        <v>48.1</v>
      </c>
      <c r="AX43">
        <v>11.6</v>
      </c>
      <c r="AY43">
        <v>1</v>
      </c>
      <c r="AZ43">
        <v>1</v>
      </c>
      <c r="BA43">
        <v>19</v>
      </c>
      <c r="BB43">
        <v>1</v>
      </c>
      <c r="BC43">
        <v>1</v>
      </c>
      <c r="BD43" s="1">
        <f t="shared" si="8"/>
        <v>0</v>
      </c>
      <c r="BE43" s="1">
        <f t="shared" si="8"/>
        <v>11.600000000000001</v>
      </c>
      <c r="BF43" s="1">
        <f t="shared" si="9"/>
        <v>0</v>
      </c>
      <c r="BG43" s="1">
        <f t="shared" si="9"/>
        <v>134.56000000000003</v>
      </c>
      <c r="BH43" s="1">
        <f t="shared" si="10"/>
        <v>134.56000000000003</v>
      </c>
      <c r="BI43" s="1">
        <f t="shared" si="11"/>
        <v>11.600000000000001</v>
      </c>
      <c r="BJ43"/>
      <c r="BK43"/>
      <c r="BL43"/>
      <c r="BM43"/>
      <c r="BN43"/>
      <c r="BO43">
        <v>83.137</v>
      </c>
      <c r="BP43">
        <v>24.5</v>
      </c>
      <c r="BQ43">
        <v>46.5</v>
      </c>
      <c r="BR43">
        <v>-1</v>
      </c>
      <c r="BS43">
        <v>-1</v>
      </c>
      <c r="BT43">
        <v>-1</v>
      </c>
      <c r="BU43">
        <v>-1</v>
      </c>
      <c r="BV43">
        <v>0</v>
      </c>
      <c r="BW43">
        <v>20</v>
      </c>
      <c r="BX43">
        <v>-1</v>
      </c>
      <c r="BY43">
        <v>1</v>
      </c>
      <c r="BZ43" s="10">
        <f t="shared" si="12"/>
        <v>4.3000000000000007</v>
      </c>
      <c r="CA43" s="10">
        <f t="shared" si="12"/>
        <v>-4.5</v>
      </c>
      <c r="CB43" s="10">
        <f t="shared" si="13"/>
        <v>18.490000000000006</v>
      </c>
      <c r="CC43" s="10">
        <f t="shared" si="13"/>
        <v>20.25</v>
      </c>
      <c r="CD43" s="10">
        <f t="shared" si="14"/>
        <v>38.740000000000009</v>
      </c>
      <c r="CE43" s="10">
        <f t="shared" si="15"/>
        <v>6.2241465278381751</v>
      </c>
      <c r="CG43"/>
      <c r="CH43"/>
      <c r="CI43"/>
      <c r="CJ43"/>
      <c r="CK43">
        <v>88.421000000000006</v>
      </c>
      <c r="CL43">
        <v>38.200000000000003</v>
      </c>
      <c r="CM43">
        <v>68.099999999999994</v>
      </c>
      <c r="CN43">
        <v>-1</v>
      </c>
      <c r="CO43">
        <v>-1</v>
      </c>
      <c r="CP43">
        <v>-1</v>
      </c>
      <c r="CQ43">
        <v>-1</v>
      </c>
      <c r="CR43">
        <v>0</v>
      </c>
      <c r="CS43">
        <v>20</v>
      </c>
      <c r="CT43">
        <v>-1</v>
      </c>
      <c r="CU43">
        <v>1</v>
      </c>
      <c r="CV43" s="1">
        <f t="shared" si="16"/>
        <v>22.800000000000004</v>
      </c>
      <c r="CW43" s="1">
        <f t="shared" si="16"/>
        <v>38.699999999999996</v>
      </c>
      <c r="CX43" s="1">
        <f t="shared" si="17"/>
        <v>519.84000000000015</v>
      </c>
      <c r="CY43" s="1">
        <f t="shared" si="17"/>
        <v>1497.6899999999996</v>
      </c>
      <c r="CZ43" s="1">
        <f t="shared" si="18"/>
        <v>2017.5299999999997</v>
      </c>
      <c r="DA43" s="1">
        <f t="shared" si="19"/>
        <v>44.916923314047231</v>
      </c>
      <c r="DB43"/>
      <c r="DC43"/>
      <c r="DD43"/>
      <c r="DE43"/>
      <c r="DF43"/>
      <c r="DG43" s="10">
        <v>105.574</v>
      </c>
      <c r="DH43" s="10">
        <v>15.4</v>
      </c>
      <c r="DI43" s="10">
        <v>42.3</v>
      </c>
      <c r="DJ43" s="10">
        <v>-1</v>
      </c>
      <c r="DK43" s="10">
        <v>-1</v>
      </c>
      <c r="DL43" s="10">
        <v>-1</v>
      </c>
      <c r="DM43" s="10">
        <v>-1</v>
      </c>
      <c r="DN43" s="10">
        <v>0</v>
      </c>
      <c r="DO43" s="10">
        <v>20</v>
      </c>
      <c r="DP43" s="10">
        <v>-1</v>
      </c>
      <c r="DQ43" s="10">
        <v>1</v>
      </c>
      <c r="DR43" s="10">
        <f t="shared" si="20"/>
        <v>-22.800000000000004</v>
      </c>
      <c r="DS43" s="10">
        <f t="shared" si="20"/>
        <v>-4.2000000000000028</v>
      </c>
      <c r="DT43" s="10">
        <f t="shared" si="21"/>
        <v>519.84000000000015</v>
      </c>
      <c r="DU43" s="10">
        <f t="shared" si="21"/>
        <v>17.640000000000025</v>
      </c>
      <c r="DV43" s="10">
        <f t="shared" si="22"/>
        <v>537.48000000000013</v>
      </c>
      <c r="DW43" s="10">
        <f t="shared" si="23"/>
        <v>23.183614903633991</v>
      </c>
      <c r="DX43"/>
      <c r="DY43"/>
      <c r="DZ43"/>
      <c r="EA43"/>
      <c r="EB43"/>
      <c r="EC43" s="1">
        <v>85.301000000000002</v>
      </c>
      <c r="ED43" s="1">
        <v>15.4</v>
      </c>
      <c r="EE43" s="1">
        <v>51</v>
      </c>
      <c r="EF43" s="1">
        <v>20.2</v>
      </c>
      <c r="EG43" s="1">
        <v>81.3</v>
      </c>
      <c r="EH43" s="1">
        <v>30.7</v>
      </c>
      <c r="EI43" s="1">
        <v>1</v>
      </c>
      <c r="EJ43" s="1">
        <v>1</v>
      </c>
      <c r="EK43" s="1">
        <v>20</v>
      </c>
      <c r="EL43" s="1">
        <v>1</v>
      </c>
      <c r="EM43" s="1">
        <v>1</v>
      </c>
      <c r="EN43" s="1">
        <f t="shared" si="24"/>
        <v>-4.7999999999999989</v>
      </c>
      <c r="EO43" s="1">
        <f t="shared" si="24"/>
        <v>-30.299999999999997</v>
      </c>
      <c r="EP43" s="1">
        <f t="shared" si="25"/>
        <v>23.039999999999988</v>
      </c>
      <c r="EQ43" s="1">
        <f t="shared" si="25"/>
        <v>918.0899999999998</v>
      </c>
      <c r="ER43" s="1">
        <f t="shared" si="26"/>
        <v>941.12999999999977</v>
      </c>
      <c r="ES43" s="1">
        <f t="shared" si="27"/>
        <v>30.677842166619211</v>
      </c>
      <c r="ET43"/>
      <c r="EU43"/>
      <c r="EV43"/>
      <c r="EW43"/>
      <c r="EX43"/>
      <c r="FJ43" s="10">
        <f t="shared" si="28"/>
        <v>0</v>
      </c>
      <c r="FK43" s="10">
        <f t="shared" si="28"/>
        <v>0</v>
      </c>
      <c r="FL43" s="10">
        <f t="shared" si="29"/>
        <v>0</v>
      </c>
      <c r="FM43" s="10">
        <f t="shared" si="29"/>
        <v>0</v>
      </c>
      <c r="FN43" s="10">
        <f t="shared" si="30"/>
        <v>0</v>
      </c>
      <c r="FO43" s="10">
        <f t="shared" si="31"/>
        <v>0</v>
      </c>
      <c r="FP43"/>
      <c r="FQ43"/>
      <c r="FR43"/>
      <c r="FS43"/>
      <c r="FT43"/>
    </row>
    <row r="44" spans="1:176" x14ac:dyDescent="0.35">
      <c r="A44">
        <v>95.772000000000006</v>
      </c>
      <c r="B44">
        <v>75.099999999999994</v>
      </c>
      <c r="C44">
        <v>68.099999999999994</v>
      </c>
      <c r="D44">
        <v>-1</v>
      </c>
      <c r="E44">
        <v>-1</v>
      </c>
      <c r="F44">
        <v>-1</v>
      </c>
      <c r="G44">
        <v>-1</v>
      </c>
      <c r="H44">
        <v>0</v>
      </c>
      <c r="I44">
        <v>20</v>
      </c>
      <c r="J44">
        <v>-1</v>
      </c>
      <c r="K44">
        <v>1</v>
      </c>
      <c r="L44" s="26">
        <f t="shared" si="0"/>
        <v>-32</v>
      </c>
      <c r="M44" s="26">
        <f t="shared" si="0"/>
        <v>4.1999999999999957</v>
      </c>
      <c r="N44" s="26">
        <f t="shared" si="1"/>
        <v>1024</v>
      </c>
      <c r="O44" s="26">
        <f t="shared" si="1"/>
        <v>17.639999999999965</v>
      </c>
      <c r="P44" s="26">
        <f t="shared" si="2"/>
        <v>1041.6399999999999</v>
      </c>
      <c r="Q44" s="26">
        <f t="shared" si="3"/>
        <v>32.274448097527554</v>
      </c>
      <c r="S44"/>
      <c r="T44"/>
      <c r="U44"/>
      <c r="V44"/>
      <c r="W44">
        <v>78.781999999999996</v>
      </c>
      <c r="X44">
        <v>33.700000000000003</v>
      </c>
      <c r="Y44">
        <v>72.599999999999994</v>
      </c>
      <c r="Z44">
        <v>29.2</v>
      </c>
      <c r="AA44">
        <v>68.099999999999994</v>
      </c>
      <c r="AB44">
        <v>6.3</v>
      </c>
      <c r="AC44">
        <v>1</v>
      </c>
      <c r="AD44">
        <v>1</v>
      </c>
      <c r="AE44">
        <v>19</v>
      </c>
      <c r="AF44">
        <v>1</v>
      </c>
      <c r="AG44">
        <v>1</v>
      </c>
      <c r="AH44" s="10">
        <f t="shared" si="4"/>
        <v>4.5000000000000036</v>
      </c>
      <c r="AI44" s="10">
        <f t="shared" si="4"/>
        <v>4.5</v>
      </c>
      <c r="AJ44" s="10">
        <f t="shared" si="5"/>
        <v>20.250000000000032</v>
      </c>
      <c r="AK44" s="10">
        <f t="shared" si="5"/>
        <v>20.25</v>
      </c>
      <c r="AL44" s="10">
        <f t="shared" si="6"/>
        <v>40.500000000000028</v>
      </c>
      <c r="AM44" s="10">
        <f t="shared" si="7"/>
        <v>6.3639610306789303</v>
      </c>
      <c r="AN44"/>
      <c r="AO44"/>
      <c r="AP44"/>
      <c r="AQ44"/>
      <c r="AR44"/>
      <c r="AS44">
        <v>128.15899999999999</v>
      </c>
      <c r="AT44">
        <v>29.2</v>
      </c>
      <c r="AU44">
        <v>50.3</v>
      </c>
      <c r="AV44">
        <v>-1</v>
      </c>
      <c r="AW44">
        <v>-1</v>
      </c>
      <c r="AX44">
        <v>-1</v>
      </c>
      <c r="AY44">
        <v>-1</v>
      </c>
      <c r="AZ44">
        <v>0</v>
      </c>
      <c r="BA44">
        <v>19</v>
      </c>
      <c r="BB44">
        <v>-1</v>
      </c>
      <c r="BC44">
        <v>1</v>
      </c>
      <c r="BD44" s="1">
        <f t="shared" si="8"/>
        <v>13.799999999999999</v>
      </c>
      <c r="BE44" s="1">
        <f t="shared" si="8"/>
        <v>-9.4000000000000057</v>
      </c>
      <c r="BF44" s="1">
        <f t="shared" si="9"/>
        <v>190.43999999999997</v>
      </c>
      <c r="BG44" s="1">
        <f t="shared" si="9"/>
        <v>88.360000000000113</v>
      </c>
      <c r="BH44" s="1">
        <f t="shared" si="10"/>
        <v>278.80000000000007</v>
      </c>
      <c r="BI44" s="1">
        <f t="shared" si="11"/>
        <v>16.697305171793442</v>
      </c>
      <c r="BJ44"/>
      <c r="BK44"/>
      <c r="BL44"/>
      <c r="BM44"/>
      <c r="BN44"/>
      <c r="BO44">
        <v>83.632999999999996</v>
      </c>
      <c r="BP44">
        <v>33.700000000000003</v>
      </c>
      <c r="BQ44">
        <v>51</v>
      </c>
      <c r="BR44">
        <v>24.5</v>
      </c>
      <c r="BS44">
        <v>46.5</v>
      </c>
      <c r="BT44">
        <v>10.3</v>
      </c>
      <c r="BU44">
        <v>1</v>
      </c>
      <c r="BV44">
        <v>1</v>
      </c>
      <c r="BW44">
        <v>21</v>
      </c>
      <c r="BX44">
        <v>1</v>
      </c>
      <c r="BY44">
        <v>1</v>
      </c>
      <c r="BZ44" s="10">
        <f t="shared" si="12"/>
        <v>9.2000000000000028</v>
      </c>
      <c r="CA44" s="10">
        <f t="shared" si="12"/>
        <v>4.5</v>
      </c>
      <c r="CB44" s="10">
        <f t="shared" si="13"/>
        <v>84.640000000000057</v>
      </c>
      <c r="CC44" s="10">
        <f t="shared" si="13"/>
        <v>20.25</v>
      </c>
      <c r="CD44" s="10">
        <f t="shared" si="14"/>
        <v>104.89000000000006</v>
      </c>
      <c r="CE44" s="10">
        <f t="shared" si="15"/>
        <v>10.241581909060731</v>
      </c>
      <c r="CG44"/>
      <c r="CH44"/>
      <c r="CI44"/>
      <c r="CJ44"/>
      <c r="CK44">
        <v>88.828999999999994</v>
      </c>
      <c r="CL44">
        <v>24.5</v>
      </c>
      <c r="CM44">
        <v>68.099999999999994</v>
      </c>
      <c r="CN44">
        <v>38.200000000000003</v>
      </c>
      <c r="CO44">
        <v>68.099999999999994</v>
      </c>
      <c r="CP44">
        <v>13.8</v>
      </c>
      <c r="CQ44">
        <v>1</v>
      </c>
      <c r="CR44">
        <v>1</v>
      </c>
      <c r="CS44">
        <v>21</v>
      </c>
      <c r="CT44">
        <v>1</v>
      </c>
      <c r="CU44">
        <v>1</v>
      </c>
      <c r="CV44" s="1">
        <f t="shared" si="16"/>
        <v>-13.700000000000003</v>
      </c>
      <c r="CW44" s="1">
        <f t="shared" si="16"/>
        <v>0</v>
      </c>
      <c r="CX44" s="1">
        <f t="shared" si="17"/>
        <v>187.69000000000008</v>
      </c>
      <c r="CY44" s="1">
        <f t="shared" si="17"/>
        <v>0</v>
      </c>
      <c r="CZ44" s="1">
        <f t="shared" si="18"/>
        <v>187.69000000000008</v>
      </c>
      <c r="DA44" s="1">
        <f t="shared" si="19"/>
        <v>13.700000000000003</v>
      </c>
      <c r="DB44"/>
      <c r="DC44"/>
      <c r="DD44"/>
      <c r="DE44"/>
      <c r="DF44"/>
      <c r="DG44" s="10">
        <v>106.685</v>
      </c>
      <c r="DH44" s="10">
        <v>24.5</v>
      </c>
      <c r="DI44" s="10">
        <v>59.7</v>
      </c>
      <c r="DJ44" s="10">
        <v>15.4</v>
      </c>
      <c r="DK44" s="10">
        <v>42.3</v>
      </c>
      <c r="DL44" s="10">
        <v>19.600000000000001</v>
      </c>
      <c r="DM44" s="10">
        <v>1</v>
      </c>
      <c r="DN44" s="10">
        <v>1</v>
      </c>
      <c r="DO44" s="10">
        <v>21</v>
      </c>
      <c r="DP44" s="10">
        <v>1</v>
      </c>
      <c r="DQ44" s="10">
        <v>1</v>
      </c>
      <c r="DR44" s="10">
        <f t="shared" si="20"/>
        <v>9.1</v>
      </c>
      <c r="DS44" s="10">
        <f t="shared" si="20"/>
        <v>17.400000000000006</v>
      </c>
      <c r="DT44" s="10">
        <f t="shared" si="21"/>
        <v>82.809999999999988</v>
      </c>
      <c r="DU44" s="10">
        <f t="shared" si="21"/>
        <v>302.76000000000022</v>
      </c>
      <c r="DV44" s="10">
        <f t="shared" si="22"/>
        <v>385.57000000000022</v>
      </c>
      <c r="DW44" s="10">
        <f t="shared" si="23"/>
        <v>19.635936443164614</v>
      </c>
      <c r="DX44"/>
      <c r="DY44"/>
      <c r="DZ44"/>
      <c r="EA44"/>
      <c r="EB44"/>
      <c r="EC44" s="1">
        <v>88.468999999999994</v>
      </c>
      <c r="ED44" s="1">
        <v>24.5</v>
      </c>
      <c r="EE44" s="1">
        <v>94.2</v>
      </c>
      <c r="EF44" s="1">
        <v>-1</v>
      </c>
      <c r="EG44" s="1">
        <v>-1</v>
      </c>
      <c r="EH44" s="1">
        <v>-1</v>
      </c>
      <c r="EI44" s="1">
        <v>-1</v>
      </c>
      <c r="EJ44" s="1">
        <v>0</v>
      </c>
      <c r="EK44" s="1">
        <v>20</v>
      </c>
      <c r="EL44" s="1">
        <v>-1</v>
      </c>
      <c r="EM44" s="1">
        <v>1</v>
      </c>
      <c r="EN44" s="1">
        <f t="shared" si="24"/>
        <v>9.1</v>
      </c>
      <c r="EO44" s="1">
        <f t="shared" si="24"/>
        <v>43.2</v>
      </c>
      <c r="EP44" s="1">
        <f t="shared" si="25"/>
        <v>82.809999999999988</v>
      </c>
      <c r="EQ44" s="1">
        <f t="shared" si="25"/>
        <v>1866.2400000000002</v>
      </c>
      <c r="ER44" s="1">
        <f t="shared" si="26"/>
        <v>1949.0500000000002</v>
      </c>
      <c r="ES44" s="1">
        <f t="shared" si="27"/>
        <v>44.148046389393045</v>
      </c>
      <c r="ET44"/>
      <c r="EU44"/>
      <c r="EV44"/>
      <c r="EW44"/>
      <c r="EX44"/>
      <c r="FJ44" s="10">
        <f t="shared" si="28"/>
        <v>0</v>
      </c>
      <c r="FK44" s="10">
        <f t="shared" si="28"/>
        <v>0</v>
      </c>
      <c r="FL44" s="10">
        <f t="shared" si="29"/>
        <v>0</v>
      </c>
      <c r="FM44" s="10">
        <f t="shared" si="29"/>
        <v>0</v>
      </c>
      <c r="FN44" s="10">
        <f t="shared" si="30"/>
        <v>0</v>
      </c>
      <c r="FO44" s="10">
        <f t="shared" si="31"/>
        <v>0</v>
      </c>
      <c r="FP44"/>
      <c r="FQ44"/>
      <c r="FR44"/>
      <c r="FS44"/>
      <c r="FT44"/>
    </row>
    <row r="45" spans="1:176" x14ac:dyDescent="0.35">
      <c r="A45">
        <v>96.507999999999996</v>
      </c>
      <c r="B45">
        <v>121.1</v>
      </c>
      <c r="C45">
        <v>20.7</v>
      </c>
      <c r="D45">
        <v>75.099999999999994</v>
      </c>
      <c r="E45">
        <v>68.099999999999994</v>
      </c>
      <c r="F45">
        <v>66.099999999999994</v>
      </c>
      <c r="G45">
        <v>2</v>
      </c>
      <c r="H45">
        <v>0</v>
      </c>
      <c r="I45">
        <v>20</v>
      </c>
      <c r="J45">
        <v>0</v>
      </c>
      <c r="K45">
        <v>1</v>
      </c>
      <c r="L45" s="26">
        <f t="shared" si="0"/>
        <v>46</v>
      </c>
      <c r="M45" s="26">
        <f t="shared" si="0"/>
        <v>-47.399999999999991</v>
      </c>
      <c r="N45" s="26">
        <f t="shared" si="1"/>
        <v>2116</v>
      </c>
      <c r="O45" s="26">
        <f t="shared" si="1"/>
        <v>2246.7599999999993</v>
      </c>
      <c r="P45" s="26">
        <f t="shared" si="2"/>
        <v>4362.7599999999993</v>
      </c>
      <c r="Q45" s="26">
        <f t="shared" si="3"/>
        <v>66.05119226781602</v>
      </c>
      <c r="S45"/>
      <c r="T45"/>
      <c r="U45"/>
      <c r="V45"/>
      <c r="W45">
        <v>81.677999999999997</v>
      </c>
      <c r="X45">
        <v>57</v>
      </c>
      <c r="Y45">
        <v>54.1</v>
      </c>
      <c r="Z45">
        <v>-1</v>
      </c>
      <c r="AA45">
        <v>-1</v>
      </c>
      <c r="AB45">
        <v>-1</v>
      </c>
      <c r="AC45">
        <v>-1</v>
      </c>
      <c r="AD45">
        <v>0</v>
      </c>
      <c r="AE45">
        <v>19</v>
      </c>
      <c r="AF45">
        <v>-1</v>
      </c>
      <c r="AG45">
        <v>1</v>
      </c>
      <c r="AH45" s="10">
        <f t="shared" si="4"/>
        <v>23.299999999999997</v>
      </c>
      <c r="AI45" s="10">
        <f t="shared" si="4"/>
        <v>-18.499999999999993</v>
      </c>
      <c r="AJ45" s="10">
        <f t="shared" si="5"/>
        <v>542.88999999999987</v>
      </c>
      <c r="AK45" s="10">
        <f t="shared" si="5"/>
        <v>342.24999999999972</v>
      </c>
      <c r="AL45" s="10">
        <f t="shared" si="6"/>
        <v>885.13999999999965</v>
      </c>
      <c r="AM45" s="10">
        <f t="shared" si="7"/>
        <v>29.751302492496016</v>
      </c>
      <c r="AN45"/>
      <c r="AO45"/>
      <c r="AP45"/>
      <c r="AQ45"/>
      <c r="AR45"/>
      <c r="AS45">
        <v>128.87899999999999</v>
      </c>
      <c r="AT45">
        <v>29.2</v>
      </c>
      <c r="AU45">
        <v>60.8</v>
      </c>
      <c r="AV45">
        <v>29.2</v>
      </c>
      <c r="AW45">
        <v>50.3</v>
      </c>
      <c r="AX45">
        <v>10.5</v>
      </c>
      <c r="AY45">
        <v>1</v>
      </c>
      <c r="AZ45">
        <v>1</v>
      </c>
      <c r="BA45">
        <v>20</v>
      </c>
      <c r="BB45">
        <v>1</v>
      </c>
      <c r="BC45">
        <v>1</v>
      </c>
      <c r="BD45" s="1">
        <f t="shared" si="8"/>
        <v>0</v>
      </c>
      <c r="BE45" s="1">
        <f t="shared" si="8"/>
        <v>10.5</v>
      </c>
      <c r="BF45" s="1">
        <f t="shared" si="9"/>
        <v>0</v>
      </c>
      <c r="BG45" s="1">
        <f t="shared" si="9"/>
        <v>110.25</v>
      </c>
      <c r="BH45" s="1">
        <f t="shared" si="10"/>
        <v>110.25</v>
      </c>
      <c r="BI45" s="1">
        <f t="shared" si="11"/>
        <v>10.5</v>
      </c>
      <c r="BJ45"/>
      <c r="BK45"/>
      <c r="BL45"/>
      <c r="BM45"/>
      <c r="BN45"/>
      <c r="BO45">
        <v>87.552999999999997</v>
      </c>
      <c r="BP45">
        <v>21.4</v>
      </c>
      <c r="BQ45">
        <v>20.7</v>
      </c>
      <c r="BR45">
        <v>-1</v>
      </c>
      <c r="BS45">
        <v>-1</v>
      </c>
      <c r="BT45">
        <v>-1</v>
      </c>
      <c r="BU45">
        <v>-1</v>
      </c>
      <c r="BV45">
        <v>0</v>
      </c>
      <c r="BW45">
        <v>21</v>
      </c>
      <c r="BX45">
        <v>-1</v>
      </c>
      <c r="BY45">
        <v>1</v>
      </c>
      <c r="BZ45" s="10">
        <f t="shared" si="12"/>
        <v>-12.300000000000004</v>
      </c>
      <c r="CA45" s="10">
        <f t="shared" si="12"/>
        <v>-30.3</v>
      </c>
      <c r="CB45" s="10">
        <f t="shared" si="13"/>
        <v>151.29000000000011</v>
      </c>
      <c r="CC45" s="10">
        <f t="shared" si="13"/>
        <v>918.09</v>
      </c>
      <c r="CD45" s="10">
        <f t="shared" si="14"/>
        <v>1069.3800000000001</v>
      </c>
      <c r="CE45" s="10">
        <f t="shared" si="15"/>
        <v>32.701376117833334</v>
      </c>
      <c r="CG45"/>
      <c r="CH45"/>
      <c r="CI45"/>
      <c r="CJ45"/>
      <c r="CK45">
        <v>91.893000000000001</v>
      </c>
      <c r="CL45">
        <v>20.2</v>
      </c>
      <c r="CM45">
        <v>55.2</v>
      </c>
      <c r="CN45">
        <v>-1</v>
      </c>
      <c r="CO45">
        <v>-1</v>
      </c>
      <c r="CP45">
        <v>-1</v>
      </c>
      <c r="CQ45">
        <v>-1</v>
      </c>
      <c r="CR45">
        <v>0</v>
      </c>
      <c r="CS45">
        <v>21</v>
      </c>
      <c r="CT45">
        <v>-1</v>
      </c>
      <c r="CU45">
        <v>1</v>
      </c>
      <c r="CV45" s="1">
        <f t="shared" si="16"/>
        <v>-4.3000000000000007</v>
      </c>
      <c r="CW45" s="1">
        <f t="shared" si="16"/>
        <v>-12.899999999999991</v>
      </c>
      <c r="CX45" s="1">
        <f t="shared" si="17"/>
        <v>18.490000000000006</v>
      </c>
      <c r="CY45" s="1">
        <f t="shared" si="17"/>
        <v>166.40999999999977</v>
      </c>
      <c r="CZ45" s="1">
        <f t="shared" si="18"/>
        <v>184.89999999999978</v>
      </c>
      <c r="DA45" s="1">
        <f t="shared" si="19"/>
        <v>13.597793938724022</v>
      </c>
      <c r="DB45"/>
      <c r="DC45"/>
      <c r="DD45"/>
      <c r="DE45"/>
      <c r="DF45"/>
      <c r="DG45" s="10">
        <v>110.34099999999999</v>
      </c>
      <c r="DH45" s="10">
        <v>29.2</v>
      </c>
      <c r="DI45" s="10">
        <v>72.599999999999994</v>
      </c>
      <c r="DJ45" s="10">
        <v>-1</v>
      </c>
      <c r="DK45" s="10">
        <v>-1</v>
      </c>
      <c r="DL45" s="10">
        <v>-1</v>
      </c>
      <c r="DM45" s="10">
        <v>-1</v>
      </c>
      <c r="DN45" s="10">
        <v>0</v>
      </c>
      <c r="DO45" s="10">
        <v>21</v>
      </c>
      <c r="DP45" s="10">
        <v>-1</v>
      </c>
      <c r="DQ45" s="10">
        <v>1</v>
      </c>
      <c r="DR45" s="10">
        <f t="shared" si="20"/>
        <v>4.6999999999999993</v>
      </c>
      <c r="DS45" s="10">
        <f t="shared" si="20"/>
        <v>12.899999999999991</v>
      </c>
      <c r="DT45" s="10">
        <f t="shared" si="21"/>
        <v>22.089999999999993</v>
      </c>
      <c r="DU45" s="10">
        <f t="shared" si="21"/>
        <v>166.40999999999977</v>
      </c>
      <c r="DV45" s="10">
        <f t="shared" si="22"/>
        <v>188.49999999999977</v>
      </c>
      <c r="DW45" s="10">
        <f t="shared" si="23"/>
        <v>13.729530217745973</v>
      </c>
      <c r="DX45"/>
      <c r="DY45"/>
      <c r="DZ45"/>
      <c r="EA45"/>
      <c r="EB45"/>
      <c r="EC45" s="1">
        <v>88.917000000000002</v>
      </c>
      <c r="ED45" s="1">
        <v>38.200000000000003</v>
      </c>
      <c r="EE45" s="1">
        <v>72.599999999999994</v>
      </c>
      <c r="EF45" s="1">
        <v>24.5</v>
      </c>
      <c r="EG45" s="1">
        <v>94.2</v>
      </c>
      <c r="EH45" s="1">
        <v>25.6</v>
      </c>
      <c r="EI45" s="1">
        <v>1</v>
      </c>
      <c r="EJ45" s="1">
        <v>1</v>
      </c>
      <c r="EK45" s="1">
        <v>21</v>
      </c>
      <c r="EL45" s="1">
        <v>1</v>
      </c>
      <c r="EM45" s="1">
        <v>1</v>
      </c>
      <c r="EN45" s="1">
        <f t="shared" si="24"/>
        <v>13.700000000000003</v>
      </c>
      <c r="EO45" s="1">
        <f t="shared" si="24"/>
        <v>-21.600000000000009</v>
      </c>
      <c r="EP45" s="1">
        <f t="shared" si="25"/>
        <v>187.69000000000008</v>
      </c>
      <c r="EQ45" s="1">
        <f t="shared" si="25"/>
        <v>466.56000000000034</v>
      </c>
      <c r="ER45" s="1">
        <f t="shared" si="26"/>
        <v>654.25000000000045</v>
      </c>
      <c r="ES45" s="1">
        <f t="shared" si="27"/>
        <v>25.578311124857333</v>
      </c>
      <c r="ET45"/>
      <c r="EU45"/>
      <c r="EV45"/>
      <c r="EW45"/>
      <c r="EX45"/>
      <c r="FJ45" s="10">
        <f t="shared" si="28"/>
        <v>0</v>
      </c>
      <c r="FK45" s="10">
        <f t="shared" si="28"/>
        <v>0</v>
      </c>
      <c r="FL45" s="10">
        <f t="shared" si="29"/>
        <v>0</v>
      </c>
      <c r="FM45" s="10">
        <f t="shared" si="29"/>
        <v>0</v>
      </c>
      <c r="FN45" s="10">
        <f t="shared" si="30"/>
        <v>0</v>
      </c>
      <c r="FO45" s="10">
        <f t="shared" si="31"/>
        <v>0</v>
      </c>
      <c r="FP45"/>
      <c r="FQ45"/>
      <c r="FR45"/>
      <c r="FS45"/>
      <c r="FT45"/>
    </row>
    <row r="46" spans="1:176" x14ac:dyDescent="0.35">
      <c r="A46">
        <v>97.18</v>
      </c>
      <c r="B46">
        <v>107.1</v>
      </c>
      <c r="C46">
        <v>51</v>
      </c>
      <c r="D46">
        <v>121.1</v>
      </c>
      <c r="E46">
        <v>20.7</v>
      </c>
      <c r="F46">
        <v>33.4</v>
      </c>
      <c r="G46">
        <v>1</v>
      </c>
      <c r="H46">
        <v>1</v>
      </c>
      <c r="I46">
        <v>21</v>
      </c>
      <c r="J46">
        <v>1</v>
      </c>
      <c r="K46">
        <v>1</v>
      </c>
      <c r="L46" s="26">
        <f t="shared" si="0"/>
        <v>-14</v>
      </c>
      <c r="M46" s="26">
        <f t="shared" si="0"/>
        <v>30.3</v>
      </c>
      <c r="N46" s="26">
        <f t="shared" si="1"/>
        <v>196</v>
      </c>
      <c r="O46" s="26">
        <f t="shared" si="1"/>
        <v>918.09</v>
      </c>
      <c r="P46" s="26">
        <f t="shared" si="2"/>
        <v>1114.0900000000001</v>
      </c>
      <c r="Q46" s="26">
        <f t="shared" si="3"/>
        <v>33.377986757742001</v>
      </c>
      <c r="S46"/>
      <c r="T46"/>
      <c r="U46"/>
      <c r="V46"/>
      <c r="W46">
        <v>82.373999999999995</v>
      </c>
      <c r="X46">
        <v>24.5</v>
      </c>
      <c r="Y46">
        <v>42.3</v>
      </c>
      <c r="Z46">
        <v>57</v>
      </c>
      <c r="AA46">
        <v>54.1</v>
      </c>
      <c r="AB46">
        <v>34.6</v>
      </c>
      <c r="AC46">
        <v>1</v>
      </c>
      <c r="AD46">
        <v>1</v>
      </c>
      <c r="AE46">
        <v>20</v>
      </c>
      <c r="AF46">
        <v>1</v>
      </c>
      <c r="AG46">
        <v>1</v>
      </c>
      <c r="AH46" s="10">
        <f t="shared" si="4"/>
        <v>-32.5</v>
      </c>
      <c r="AI46" s="10">
        <f t="shared" si="4"/>
        <v>-11.800000000000004</v>
      </c>
      <c r="AJ46" s="10">
        <f t="shared" si="5"/>
        <v>1056.25</v>
      </c>
      <c r="AK46" s="10">
        <f t="shared" si="5"/>
        <v>139.24000000000009</v>
      </c>
      <c r="AL46" s="10">
        <f t="shared" si="6"/>
        <v>1195.49</v>
      </c>
      <c r="AM46" s="10">
        <f t="shared" si="7"/>
        <v>34.575858629974761</v>
      </c>
      <c r="AN46"/>
      <c r="AO46"/>
      <c r="AP46"/>
      <c r="AQ46"/>
      <c r="AR46"/>
      <c r="AS46">
        <v>132.63900000000001</v>
      </c>
      <c r="AT46">
        <v>15.4</v>
      </c>
      <c r="AU46">
        <v>89.7</v>
      </c>
      <c r="AV46">
        <v>-1</v>
      </c>
      <c r="AW46">
        <v>-1</v>
      </c>
      <c r="AX46">
        <v>-1</v>
      </c>
      <c r="AY46">
        <v>-1</v>
      </c>
      <c r="AZ46">
        <v>0</v>
      </c>
      <c r="BA46">
        <v>20</v>
      </c>
      <c r="BB46">
        <v>-1</v>
      </c>
      <c r="BC46">
        <v>1</v>
      </c>
      <c r="BD46" s="1">
        <f t="shared" si="8"/>
        <v>-13.799999999999999</v>
      </c>
      <c r="BE46" s="1">
        <f t="shared" si="8"/>
        <v>28.900000000000006</v>
      </c>
      <c r="BF46" s="1">
        <f t="shared" si="9"/>
        <v>190.43999999999997</v>
      </c>
      <c r="BG46" s="1">
        <f t="shared" si="9"/>
        <v>835.21000000000038</v>
      </c>
      <c r="BH46" s="1">
        <f t="shared" si="10"/>
        <v>1025.6500000000003</v>
      </c>
      <c r="BI46" s="1">
        <f t="shared" si="11"/>
        <v>32.02577087284552</v>
      </c>
      <c r="BJ46"/>
      <c r="BK46"/>
      <c r="BL46"/>
      <c r="BM46"/>
      <c r="BN46"/>
      <c r="BO46">
        <v>87.960999999999999</v>
      </c>
      <c r="BP46">
        <v>20.2</v>
      </c>
      <c r="BQ46">
        <v>59.7</v>
      </c>
      <c r="BR46">
        <v>21.4</v>
      </c>
      <c r="BS46">
        <v>20.7</v>
      </c>
      <c r="BT46">
        <v>39</v>
      </c>
      <c r="BU46">
        <v>1</v>
      </c>
      <c r="BV46">
        <v>1</v>
      </c>
      <c r="BW46">
        <v>22</v>
      </c>
      <c r="BX46">
        <v>1</v>
      </c>
      <c r="BY46">
        <v>1</v>
      </c>
      <c r="BZ46" s="10">
        <f t="shared" si="12"/>
        <v>-1.1999999999999993</v>
      </c>
      <c r="CA46" s="10">
        <f t="shared" si="12"/>
        <v>39</v>
      </c>
      <c r="CB46" s="10">
        <f t="shared" si="13"/>
        <v>1.4399999999999984</v>
      </c>
      <c r="CC46" s="10">
        <f t="shared" si="13"/>
        <v>1521</v>
      </c>
      <c r="CD46" s="10">
        <f t="shared" si="14"/>
        <v>1522.44</v>
      </c>
      <c r="CE46" s="10">
        <f t="shared" si="15"/>
        <v>39.018457170933864</v>
      </c>
      <c r="CG46"/>
      <c r="CH46"/>
      <c r="CI46"/>
      <c r="CJ46"/>
      <c r="CK46">
        <v>92.581000000000003</v>
      </c>
      <c r="CL46">
        <v>20.2</v>
      </c>
      <c r="CM46">
        <v>55.2</v>
      </c>
      <c r="CN46">
        <v>20.2</v>
      </c>
      <c r="CO46">
        <v>55.2</v>
      </c>
      <c r="CP46">
        <v>0</v>
      </c>
      <c r="CQ46">
        <v>1</v>
      </c>
      <c r="CR46">
        <v>1</v>
      </c>
      <c r="CS46">
        <v>22</v>
      </c>
      <c r="CT46">
        <v>1</v>
      </c>
      <c r="CU46">
        <v>1</v>
      </c>
      <c r="CV46" s="1">
        <f t="shared" si="16"/>
        <v>0</v>
      </c>
      <c r="CW46" s="1">
        <f t="shared" si="16"/>
        <v>0</v>
      </c>
      <c r="CX46" s="1">
        <f t="shared" si="17"/>
        <v>0</v>
      </c>
      <c r="CY46" s="1">
        <f t="shared" si="17"/>
        <v>0</v>
      </c>
      <c r="CZ46" s="1">
        <f t="shared" si="18"/>
        <v>0</v>
      </c>
      <c r="DA46" s="1">
        <f t="shared" si="19"/>
        <v>0</v>
      </c>
      <c r="DB46"/>
      <c r="DC46"/>
      <c r="DD46"/>
      <c r="DE46"/>
      <c r="DF46"/>
      <c r="DG46" s="10">
        <v>111.01300000000001</v>
      </c>
      <c r="DH46" s="10">
        <v>20.2</v>
      </c>
      <c r="DI46" s="10">
        <v>63.9</v>
      </c>
      <c r="DJ46" s="10">
        <v>29.2</v>
      </c>
      <c r="DK46" s="10">
        <v>72.599999999999994</v>
      </c>
      <c r="DL46" s="10">
        <v>12.5</v>
      </c>
      <c r="DM46" s="10">
        <v>1</v>
      </c>
      <c r="DN46" s="10">
        <v>1</v>
      </c>
      <c r="DO46" s="10">
        <v>22</v>
      </c>
      <c r="DP46" s="10">
        <v>1</v>
      </c>
      <c r="DQ46" s="10">
        <v>1</v>
      </c>
      <c r="DR46" s="10">
        <f t="shared" si="20"/>
        <v>-9</v>
      </c>
      <c r="DS46" s="10">
        <f t="shared" si="20"/>
        <v>-8.6999999999999957</v>
      </c>
      <c r="DT46" s="10">
        <f t="shared" si="21"/>
        <v>81</v>
      </c>
      <c r="DU46" s="10">
        <f t="shared" si="21"/>
        <v>75.689999999999927</v>
      </c>
      <c r="DV46" s="10">
        <f t="shared" si="22"/>
        <v>156.68999999999994</v>
      </c>
      <c r="DW46" s="10">
        <f t="shared" si="23"/>
        <v>12.517587627015036</v>
      </c>
      <c r="DX46"/>
      <c r="DY46"/>
      <c r="DZ46"/>
      <c r="EA46"/>
      <c r="EB46"/>
      <c r="EC46" s="1">
        <v>91.620999999999995</v>
      </c>
      <c r="ED46" s="1">
        <v>20.2</v>
      </c>
      <c r="EE46" s="1">
        <v>55.2</v>
      </c>
      <c r="EF46" s="1">
        <v>-1</v>
      </c>
      <c r="EG46" s="1">
        <v>-1</v>
      </c>
      <c r="EH46" s="1">
        <v>-1</v>
      </c>
      <c r="EI46" s="1">
        <v>-1</v>
      </c>
      <c r="EJ46" s="1">
        <v>0</v>
      </c>
      <c r="EK46" s="1">
        <v>21</v>
      </c>
      <c r="EL46" s="1">
        <v>-1</v>
      </c>
      <c r="EM46" s="1">
        <v>1</v>
      </c>
      <c r="EN46" s="1">
        <f t="shared" si="24"/>
        <v>-18.000000000000004</v>
      </c>
      <c r="EO46" s="1">
        <f t="shared" si="24"/>
        <v>-17.399999999999991</v>
      </c>
      <c r="EP46" s="1">
        <f t="shared" si="25"/>
        <v>324.00000000000011</v>
      </c>
      <c r="EQ46" s="1">
        <f t="shared" si="25"/>
        <v>302.75999999999971</v>
      </c>
      <c r="ER46" s="1">
        <f t="shared" si="26"/>
        <v>626.75999999999976</v>
      </c>
      <c r="ES46" s="1">
        <f t="shared" si="27"/>
        <v>25.035175254030072</v>
      </c>
      <c r="ET46"/>
      <c r="EU46"/>
      <c r="EV46"/>
      <c r="EW46"/>
      <c r="EX46"/>
      <c r="FJ46" s="10">
        <f t="shared" si="28"/>
        <v>0</v>
      </c>
      <c r="FK46" s="10">
        <f t="shared" si="28"/>
        <v>0</v>
      </c>
      <c r="FL46" s="10">
        <f t="shared" si="29"/>
        <v>0</v>
      </c>
      <c r="FM46" s="10">
        <f t="shared" si="29"/>
        <v>0</v>
      </c>
      <c r="FN46" s="10">
        <f t="shared" si="30"/>
        <v>0</v>
      </c>
      <c r="FO46" s="10">
        <f t="shared" si="31"/>
        <v>0</v>
      </c>
      <c r="FP46"/>
      <c r="FQ46"/>
      <c r="FR46"/>
      <c r="FS46"/>
      <c r="FT46"/>
    </row>
    <row r="47" spans="1:176" x14ac:dyDescent="0.35">
      <c r="A47">
        <v>99.963999999999999</v>
      </c>
      <c r="B47">
        <v>38.200000000000003</v>
      </c>
      <c r="C47">
        <v>42.3</v>
      </c>
      <c r="D47">
        <v>-1</v>
      </c>
      <c r="E47">
        <v>-1</v>
      </c>
      <c r="F47">
        <v>-1</v>
      </c>
      <c r="G47">
        <v>-1</v>
      </c>
      <c r="H47">
        <v>0</v>
      </c>
      <c r="I47">
        <v>21</v>
      </c>
      <c r="J47">
        <v>-1</v>
      </c>
      <c r="K47">
        <v>1</v>
      </c>
      <c r="L47" s="26">
        <f t="shared" si="0"/>
        <v>-68.899999999999991</v>
      </c>
      <c r="M47" s="26">
        <f t="shared" si="0"/>
        <v>-8.7000000000000028</v>
      </c>
      <c r="N47" s="26">
        <f t="shared" si="1"/>
        <v>4747.2099999999991</v>
      </c>
      <c r="O47" s="26">
        <f t="shared" si="1"/>
        <v>75.690000000000055</v>
      </c>
      <c r="P47" s="26">
        <f t="shared" si="2"/>
        <v>4822.8999999999996</v>
      </c>
      <c r="Q47" s="26">
        <f t="shared" si="3"/>
        <v>69.447102171364932</v>
      </c>
      <c r="S47"/>
      <c r="T47"/>
      <c r="U47"/>
      <c r="V47"/>
      <c r="W47">
        <v>85.766000000000005</v>
      </c>
      <c r="X47">
        <v>61.3</v>
      </c>
      <c r="Y47">
        <v>51</v>
      </c>
      <c r="Z47">
        <v>-1</v>
      </c>
      <c r="AA47">
        <v>-1</v>
      </c>
      <c r="AB47">
        <v>-1</v>
      </c>
      <c r="AC47">
        <v>-1</v>
      </c>
      <c r="AD47">
        <v>0</v>
      </c>
      <c r="AE47">
        <v>20</v>
      </c>
      <c r="AF47">
        <v>-1</v>
      </c>
      <c r="AG47">
        <v>1</v>
      </c>
      <c r="AH47" s="10">
        <f t="shared" si="4"/>
        <v>36.799999999999997</v>
      </c>
      <c r="AI47" s="10">
        <f t="shared" si="4"/>
        <v>8.7000000000000028</v>
      </c>
      <c r="AJ47" s="10">
        <f t="shared" si="5"/>
        <v>1354.2399999999998</v>
      </c>
      <c r="AK47" s="10">
        <f t="shared" si="5"/>
        <v>75.690000000000055</v>
      </c>
      <c r="AL47" s="10">
        <f t="shared" si="6"/>
        <v>1429.9299999999998</v>
      </c>
      <c r="AM47" s="10">
        <f t="shared" si="7"/>
        <v>37.814415240751771</v>
      </c>
      <c r="AN47"/>
      <c r="AO47"/>
      <c r="AP47"/>
      <c r="AQ47"/>
      <c r="AR47"/>
      <c r="AS47">
        <v>134.78299999999999</v>
      </c>
      <c r="AT47">
        <v>20.2</v>
      </c>
      <c r="AU47">
        <v>46.5</v>
      </c>
      <c r="AV47">
        <v>15.4</v>
      </c>
      <c r="AW47">
        <v>89.7</v>
      </c>
      <c r="AX47">
        <v>43.5</v>
      </c>
      <c r="AY47">
        <v>1</v>
      </c>
      <c r="AZ47">
        <v>1</v>
      </c>
      <c r="BA47">
        <v>21</v>
      </c>
      <c r="BB47">
        <v>1</v>
      </c>
      <c r="BC47">
        <v>1</v>
      </c>
      <c r="BD47" s="1">
        <f t="shared" si="8"/>
        <v>4.7999999999999989</v>
      </c>
      <c r="BE47" s="1">
        <f t="shared" si="8"/>
        <v>-43.2</v>
      </c>
      <c r="BF47" s="1">
        <f t="shared" si="9"/>
        <v>23.039999999999988</v>
      </c>
      <c r="BG47" s="1">
        <f t="shared" si="9"/>
        <v>1866.2400000000002</v>
      </c>
      <c r="BH47" s="1">
        <f t="shared" si="10"/>
        <v>1889.2800000000002</v>
      </c>
      <c r="BI47" s="1">
        <f t="shared" si="11"/>
        <v>43.465848663059603</v>
      </c>
      <c r="BJ47"/>
      <c r="BK47"/>
      <c r="BL47"/>
      <c r="BM47"/>
      <c r="BN47"/>
      <c r="BO47">
        <v>91.129000000000005</v>
      </c>
      <c r="BP47">
        <v>20.2</v>
      </c>
      <c r="BQ47">
        <v>46.5</v>
      </c>
      <c r="BR47">
        <v>-1</v>
      </c>
      <c r="BS47">
        <v>-1</v>
      </c>
      <c r="BT47">
        <v>-1</v>
      </c>
      <c r="BU47">
        <v>-1</v>
      </c>
      <c r="BV47">
        <v>0</v>
      </c>
      <c r="BW47">
        <v>22</v>
      </c>
      <c r="BX47">
        <v>-1</v>
      </c>
      <c r="BY47">
        <v>1</v>
      </c>
      <c r="BZ47" s="10">
        <f t="shared" si="12"/>
        <v>0</v>
      </c>
      <c r="CA47" s="10">
        <f t="shared" si="12"/>
        <v>-13.200000000000003</v>
      </c>
      <c r="CB47" s="10">
        <f t="shared" si="13"/>
        <v>0</v>
      </c>
      <c r="CC47" s="10">
        <f t="shared" si="13"/>
        <v>174.24000000000007</v>
      </c>
      <c r="CD47" s="10">
        <f t="shared" si="14"/>
        <v>174.24000000000007</v>
      </c>
      <c r="CE47" s="10">
        <f t="shared" si="15"/>
        <v>13.200000000000003</v>
      </c>
      <c r="CG47"/>
      <c r="CH47"/>
      <c r="CI47"/>
      <c r="CJ47"/>
      <c r="CK47">
        <v>95.156999999999996</v>
      </c>
      <c r="CL47">
        <v>15.4</v>
      </c>
      <c r="CM47">
        <v>46.5</v>
      </c>
      <c r="CN47">
        <v>-1</v>
      </c>
      <c r="CO47">
        <v>-1</v>
      </c>
      <c r="CP47">
        <v>-1</v>
      </c>
      <c r="CQ47">
        <v>-1</v>
      </c>
      <c r="CR47">
        <v>0</v>
      </c>
      <c r="CS47">
        <v>22</v>
      </c>
      <c r="CT47">
        <v>-1</v>
      </c>
      <c r="CU47">
        <v>1</v>
      </c>
      <c r="CV47" s="1">
        <f t="shared" si="16"/>
        <v>-4.7999999999999989</v>
      </c>
      <c r="CW47" s="1">
        <f t="shared" si="16"/>
        <v>-8.7000000000000028</v>
      </c>
      <c r="CX47" s="1">
        <f t="shared" si="17"/>
        <v>23.039999999999988</v>
      </c>
      <c r="CY47" s="1">
        <f t="shared" si="17"/>
        <v>75.690000000000055</v>
      </c>
      <c r="CZ47" s="1">
        <f t="shared" si="18"/>
        <v>98.730000000000047</v>
      </c>
      <c r="DA47" s="1">
        <f t="shared" si="19"/>
        <v>9.9362970970075182</v>
      </c>
      <c r="DB47"/>
      <c r="DC47"/>
      <c r="DD47"/>
      <c r="DE47"/>
      <c r="DF47"/>
      <c r="DG47" s="10">
        <v>115.749</v>
      </c>
      <c r="DH47" s="10">
        <v>15.4</v>
      </c>
      <c r="DI47" s="10">
        <v>38.1</v>
      </c>
      <c r="DJ47" s="10">
        <v>-1</v>
      </c>
      <c r="DK47" s="10">
        <v>-1</v>
      </c>
      <c r="DL47" s="10">
        <v>-1</v>
      </c>
      <c r="DM47" s="10">
        <v>-1</v>
      </c>
      <c r="DN47" s="10">
        <v>0</v>
      </c>
      <c r="DO47" s="10">
        <v>22</v>
      </c>
      <c r="DP47" s="10">
        <v>-1</v>
      </c>
      <c r="DQ47" s="10">
        <v>1</v>
      </c>
      <c r="DR47" s="10">
        <f t="shared" si="20"/>
        <v>-4.7999999999999989</v>
      </c>
      <c r="DS47" s="10">
        <f t="shared" si="20"/>
        <v>-25.799999999999997</v>
      </c>
      <c r="DT47" s="10">
        <f t="shared" si="21"/>
        <v>23.039999999999988</v>
      </c>
      <c r="DU47" s="10">
        <f t="shared" si="21"/>
        <v>665.63999999999987</v>
      </c>
      <c r="DV47" s="10">
        <f t="shared" si="22"/>
        <v>688.67999999999984</v>
      </c>
      <c r="DW47" s="10">
        <f t="shared" si="23"/>
        <v>26.242713274354841</v>
      </c>
      <c r="DX47"/>
      <c r="DY47"/>
      <c r="DZ47"/>
      <c r="EA47"/>
      <c r="EB47"/>
      <c r="EC47" s="1">
        <v>93.564999999999998</v>
      </c>
      <c r="ED47" s="1">
        <v>24.5</v>
      </c>
      <c r="EE47" s="1">
        <v>68.099999999999994</v>
      </c>
      <c r="EF47" s="1">
        <v>20.2</v>
      </c>
      <c r="EG47" s="1">
        <v>55.2</v>
      </c>
      <c r="EH47" s="1">
        <v>13.6</v>
      </c>
      <c r="EI47" s="1">
        <v>1</v>
      </c>
      <c r="EJ47" s="1">
        <v>1</v>
      </c>
      <c r="EK47" s="1">
        <v>22</v>
      </c>
      <c r="EL47" s="1">
        <v>1</v>
      </c>
      <c r="EM47" s="1">
        <v>1</v>
      </c>
      <c r="EN47" s="1">
        <f t="shared" si="24"/>
        <v>4.3000000000000007</v>
      </c>
      <c r="EO47" s="1">
        <f t="shared" si="24"/>
        <v>12.899999999999991</v>
      </c>
      <c r="EP47" s="1">
        <f t="shared" si="25"/>
        <v>18.490000000000006</v>
      </c>
      <c r="EQ47" s="1">
        <f t="shared" si="25"/>
        <v>166.40999999999977</v>
      </c>
      <c r="ER47" s="1">
        <f t="shared" si="26"/>
        <v>184.89999999999978</v>
      </c>
      <c r="ES47" s="1">
        <f t="shared" si="27"/>
        <v>13.597793938724022</v>
      </c>
      <c r="ET47"/>
      <c r="EU47"/>
      <c r="EV47"/>
      <c r="EW47"/>
      <c r="EX47"/>
      <c r="FJ47" s="10">
        <f t="shared" si="28"/>
        <v>0</v>
      </c>
      <c r="FK47" s="10">
        <f t="shared" si="28"/>
        <v>0</v>
      </c>
      <c r="FL47" s="10">
        <f t="shared" si="29"/>
        <v>0</v>
      </c>
      <c r="FM47" s="10">
        <f t="shared" si="29"/>
        <v>0</v>
      </c>
      <c r="FN47" s="10">
        <f t="shared" si="30"/>
        <v>0</v>
      </c>
      <c r="FO47" s="10">
        <f t="shared" si="31"/>
        <v>0</v>
      </c>
      <c r="FP47"/>
      <c r="FQ47"/>
      <c r="FR47"/>
      <c r="FS47"/>
      <c r="FT47"/>
    </row>
    <row r="48" spans="1:176" x14ac:dyDescent="0.35">
      <c r="A48">
        <v>100.41200000000001</v>
      </c>
      <c r="B48">
        <v>29.2</v>
      </c>
      <c r="C48">
        <v>51</v>
      </c>
      <c r="D48">
        <v>38.200000000000003</v>
      </c>
      <c r="E48">
        <v>42.3</v>
      </c>
      <c r="F48">
        <v>12.5</v>
      </c>
      <c r="G48">
        <v>1</v>
      </c>
      <c r="H48">
        <v>1</v>
      </c>
      <c r="I48">
        <v>22</v>
      </c>
      <c r="J48">
        <v>1</v>
      </c>
      <c r="K48">
        <v>1</v>
      </c>
      <c r="L48" s="26">
        <f t="shared" si="0"/>
        <v>-9.0000000000000036</v>
      </c>
      <c r="M48" s="26">
        <f t="shared" si="0"/>
        <v>8.7000000000000028</v>
      </c>
      <c r="N48" s="26">
        <f t="shared" si="1"/>
        <v>81.000000000000057</v>
      </c>
      <c r="O48" s="26">
        <f t="shared" si="1"/>
        <v>75.690000000000055</v>
      </c>
      <c r="P48" s="26">
        <f t="shared" si="2"/>
        <v>156.69000000000011</v>
      </c>
      <c r="Q48" s="26">
        <f t="shared" si="3"/>
        <v>12.517587627015043</v>
      </c>
      <c r="S48"/>
      <c r="T48"/>
      <c r="U48"/>
      <c r="V48"/>
      <c r="W48">
        <v>86.414000000000001</v>
      </c>
      <c r="X48">
        <v>65.8</v>
      </c>
      <c r="Y48">
        <v>51</v>
      </c>
      <c r="Z48">
        <v>61.3</v>
      </c>
      <c r="AA48">
        <v>51</v>
      </c>
      <c r="AB48">
        <v>4.5</v>
      </c>
      <c r="AC48">
        <v>1</v>
      </c>
      <c r="AD48">
        <v>1</v>
      </c>
      <c r="AE48">
        <v>21</v>
      </c>
      <c r="AF48">
        <v>1</v>
      </c>
      <c r="AG48">
        <v>1</v>
      </c>
      <c r="AH48" s="10">
        <f t="shared" si="4"/>
        <v>4.5</v>
      </c>
      <c r="AI48" s="10">
        <f t="shared" si="4"/>
        <v>0</v>
      </c>
      <c r="AJ48" s="10">
        <f t="shared" si="5"/>
        <v>20.25</v>
      </c>
      <c r="AK48" s="10">
        <f t="shared" si="5"/>
        <v>0</v>
      </c>
      <c r="AL48" s="10">
        <f t="shared" si="6"/>
        <v>20.25</v>
      </c>
      <c r="AM48" s="10">
        <f t="shared" si="7"/>
        <v>4.5</v>
      </c>
      <c r="AN48"/>
      <c r="AO48"/>
      <c r="AP48"/>
      <c r="AQ48"/>
      <c r="AR48"/>
      <c r="AS48">
        <v>139.87899999999999</v>
      </c>
      <c r="AT48">
        <v>24.5</v>
      </c>
      <c r="AU48">
        <v>85.5</v>
      </c>
      <c r="AV48">
        <v>-1</v>
      </c>
      <c r="AW48">
        <v>-1</v>
      </c>
      <c r="AX48">
        <v>-1</v>
      </c>
      <c r="AY48">
        <v>-1</v>
      </c>
      <c r="AZ48">
        <v>0</v>
      </c>
      <c r="BA48">
        <v>21</v>
      </c>
      <c r="BB48">
        <v>-1</v>
      </c>
      <c r="BC48">
        <v>1</v>
      </c>
      <c r="BD48" s="1">
        <f t="shared" si="8"/>
        <v>4.3000000000000007</v>
      </c>
      <c r="BE48" s="1">
        <f t="shared" si="8"/>
        <v>39</v>
      </c>
      <c r="BF48" s="1">
        <f t="shared" si="9"/>
        <v>18.490000000000006</v>
      </c>
      <c r="BG48" s="1">
        <f t="shared" si="9"/>
        <v>1521</v>
      </c>
      <c r="BH48" s="1">
        <f t="shared" si="10"/>
        <v>1539.49</v>
      </c>
      <c r="BI48" s="1">
        <f t="shared" si="11"/>
        <v>39.236335200933333</v>
      </c>
      <c r="BJ48"/>
      <c r="BK48"/>
      <c r="BL48"/>
      <c r="BM48"/>
      <c r="BN48"/>
      <c r="BO48">
        <v>91.816999999999993</v>
      </c>
      <c r="BP48">
        <v>29.2</v>
      </c>
      <c r="BQ48">
        <v>59.7</v>
      </c>
      <c r="BR48">
        <v>20.2</v>
      </c>
      <c r="BS48">
        <v>46.5</v>
      </c>
      <c r="BT48">
        <v>15.9</v>
      </c>
      <c r="BU48">
        <v>1</v>
      </c>
      <c r="BV48">
        <v>1</v>
      </c>
      <c r="BW48">
        <v>23</v>
      </c>
      <c r="BX48">
        <v>1</v>
      </c>
      <c r="BY48">
        <v>1</v>
      </c>
      <c r="BZ48" s="10">
        <f t="shared" si="12"/>
        <v>9</v>
      </c>
      <c r="CA48" s="10">
        <f t="shared" si="12"/>
        <v>13.200000000000003</v>
      </c>
      <c r="CB48" s="10">
        <f t="shared" si="13"/>
        <v>81</v>
      </c>
      <c r="CC48" s="10">
        <f t="shared" si="13"/>
        <v>174.24000000000007</v>
      </c>
      <c r="CD48" s="10">
        <f t="shared" si="14"/>
        <v>255.24000000000007</v>
      </c>
      <c r="CE48" s="10">
        <f t="shared" si="15"/>
        <v>15.976232346833219</v>
      </c>
      <c r="CG48"/>
      <c r="CH48"/>
      <c r="CI48"/>
      <c r="CJ48"/>
      <c r="CK48">
        <v>95.724999999999994</v>
      </c>
      <c r="CL48">
        <v>29.2</v>
      </c>
      <c r="CM48">
        <v>33.6</v>
      </c>
      <c r="CN48">
        <v>15.4</v>
      </c>
      <c r="CO48">
        <v>46.5</v>
      </c>
      <c r="CP48">
        <v>18.899999999999999</v>
      </c>
      <c r="CQ48">
        <v>1</v>
      </c>
      <c r="CR48">
        <v>1</v>
      </c>
      <c r="CS48">
        <v>23</v>
      </c>
      <c r="CT48">
        <v>1</v>
      </c>
      <c r="CU48">
        <v>1</v>
      </c>
      <c r="CV48" s="1">
        <f t="shared" si="16"/>
        <v>13.799999999999999</v>
      </c>
      <c r="CW48" s="1">
        <f t="shared" si="16"/>
        <v>-12.899999999999999</v>
      </c>
      <c r="CX48" s="1">
        <f t="shared" si="17"/>
        <v>190.43999999999997</v>
      </c>
      <c r="CY48" s="1">
        <f t="shared" si="17"/>
        <v>166.40999999999997</v>
      </c>
      <c r="CZ48" s="1">
        <f t="shared" si="18"/>
        <v>356.84999999999991</v>
      </c>
      <c r="DA48" s="1">
        <f t="shared" si="19"/>
        <v>18.890473789717397</v>
      </c>
      <c r="DB48"/>
      <c r="DC48"/>
      <c r="DD48"/>
      <c r="DE48"/>
      <c r="DF48"/>
      <c r="DG48" s="10">
        <v>117.717</v>
      </c>
      <c r="DH48" s="10">
        <v>15.4</v>
      </c>
      <c r="DI48" s="10">
        <v>59.7</v>
      </c>
      <c r="DJ48" s="10">
        <v>15.4</v>
      </c>
      <c r="DK48" s="10">
        <v>38.1</v>
      </c>
      <c r="DL48" s="10">
        <v>21.6</v>
      </c>
      <c r="DM48" s="10">
        <v>1</v>
      </c>
      <c r="DN48" s="10">
        <v>1</v>
      </c>
      <c r="DO48" s="10">
        <v>23</v>
      </c>
      <c r="DP48" s="10">
        <v>1</v>
      </c>
      <c r="DQ48" s="10">
        <v>1</v>
      </c>
      <c r="DR48" s="10">
        <f t="shared" si="20"/>
        <v>0</v>
      </c>
      <c r="DS48" s="10">
        <f t="shared" si="20"/>
        <v>21.6</v>
      </c>
      <c r="DT48" s="10">
        <f t="shared" si="21"/>
        <v>0</v>
      </c>
      <c r="DU48" s="10">
        <f t="shared" si="21"/>
        <v>466.56000000000006</v>
      </c>
      <c r="DV48" s="10">
        <f t="shared" si="22"/>
        <v>466.56000000000006</v>
      </c>
      <c r="DW48" s="10">
        <f t="shared" si="23"/>
        <v>21.6</v>
      </c>
      <c r="DX48"/>
      <c r="DY48"/>
      <c r="DZ48"/>
      <c r="EA48"/>
      <c r="EB48"/>
      <c r="EC48" s="1">
        <v>97.06</v>
      </c>
      <c r="ED48" s="1">
        <v>33.700000000000003</v>
      </c>
      <c r="EE48" s="1">
        <v>81.3</v>
      </c>
      <c r="EF48" s="1">
        <v>-1</v>
      </c>
      <c r="EG48" s="1">
        <v>-1</v>
      </c>
      <c r="EH48" s="1">
        <v>-1</v>
      </c>
      <c r="EI48" s="1">
        <v>-1</v>
      </c>
      <c r="EJ48" s="1">
        <v>0</v>
      </c>
      <c r="EK48" s="1">
        <v>22</v>
      </c>
      <c r="EL48" s="1">
        <v>-1</v>
      </c>
      <c r="EM48" s="1">
        <v>1</v>
      </c>
      <c r="EN48" s="1">
        <f t="shared" si="24"/>
        <v>9.2000000000000028</v>
      </c>
      <c r="EO48" s="1">
        <f t="shared" si="24"/>
        <v>13.200000000000003</v>
      </c>
      <c r="EP48" s="1">
        <f t="shared" si="25"/>
        <v>84.640000000000057</v>
      </c>
      <c r="EQ48" s="1">
        <f t="shared" si="25"/>
        <v>174.24000000000007</v>
      </c>
      <c r="ER48" s="1">
        <f t="shared" si="26"/>
        <v>258.88000000000011</v>
      </c>
      <c r="ES48" s="1">
        <f t="shared" si="27"/>
        <v>16.089748288895017</v>
      </c>
      <c r="ET48"/>
      <c r="EU48"/>
      <c r="EV48"/>
      <c r="EW48"/>
      <c r="EX48"/>
      <c r="FJ48" s="10">
        <f t="shared" si="28"/>
        <v>0</v>
      </c>
      <c r="FK48" s="10">
        <f t="shared" si="28"/>
        <v>0</v>
      </c>
      <c r="FL48" s="10">
        <f t="shared" si="29"/>
        <v>0</v>
      </c>
      <c r="FM48" s="10">
        <f t="shared" si="29"/>
        <v>0</v>
      </c>
      <c r="FN48" s="10">
        <f t="shared" si="30"/>
        <v>0</v>
      </c>
      <c r="FO48" s="10">
        <f t="shared" si="31"/>
        <v>0</v>
      </c>
      <c r="FP48"/>
      <c r="FQ48"/>
      <c r="FR48"/>
      <c r="FS48"/>
      <c r="FT48"/>
    </row>
    <row r="49" spans="1:176" x14ac:dyDescent="0.35">
      <c r="A49">
        <v>103.18</v>
      </c>
      <c r="B49">
        <v>43</v>
      </c>
      <c r="C49">
        <v>68.099999999999994</v>
      </c>
      <c r="D49">
        <v>-1</v>
      </c>
      <c r="E49">
        <v>-1</v>
      </c>
      <c r="F49">
        <v>-1</v>
      </c>
      <c r="G49">
        <v>-1</v>
      </c>
      <c r="H49">
        <v>0</v>
      </c>
      <c r="I49">
        <v>22</v>
      </c>
      <c r="J49">
        <v>-1</v>
      </c>
      <c r="K49">
        <v>1</v>
      </c>
      <c r="L49" s="26">
        <f t="shared" si="0"/>
        <v>13.8</v>
      </c>
      <c r="M49" s="26">
        <f t="shared" si="0"/>
        <v>17.099999999999994</v>
      </c>
      <c r="N49" s="26">
        <f t="shared" si="1"/>
        <v>190.44000000000003</v>
      </c>
      <c r="O49" s="26">
        <f t="shared" si="1"/>
        <v>292.4099999999998</v>
      </c>
      <c r="P49" s="26">
        <f t="shared" si="2"/>
        <v>482.8499999999998</v>
      </c>
      <c r="Q49" s="26">
        <f t="shared" si="3"/>
        <v>21.973848092675979</v>
      </c>
      <c r="S49"/>
      <c r="T49"/>
      <c r="U49"/>
      <c r="V49"/>
      <c r="W49">
        <v>89.085999999999999</v>
      </c>
      <c r="X49">
        <v>33.700000000000003</v>
      </c>
      <c r="Y49">
        <v>46.5</v>
      </c>
      <c r="Z49">
        <v>-1</v>
      </c>
      <c r="AA49">
        <v>-1</v>
      </c>
      <c r="AB49">
        <v>-1</v>
      </c>
      <c r="AC49">
        <v>-1</v>
      </c>
      <c r="AD49">
        <v>0</v>
      </c>
      <c r="AE49">
        <v>21</v>
      </c>
      <c r="AF49">
        <v>-1</v>
      </c>
      <c r="AG49">
        <v>1</v>
      </c>
      <c r="AH49" s="10">
        <f t="shared" si="4"/>
        <v>-32.099999999999994</v>
      </c>
      <c r="AI49" s="10">
        <f t="shared" si="4"/>
        <v>-4.5</v>
      </c>
      <c r="AJ49" s="10">
        <f t="shared" si="5"/>
        <v>1030.4099999999996</v>
      </c>
      <c r="AK49" s="10">
        <f t="shared" si="5"/>
        <v>20.25</v>
      </c>
      <c r="AL49" s="10">
        <f t="shared" si="6"/>
        <v>1050.6599999999996</v>
      </c>
      <c r="AM49" s="10">
        <f t="shared" si="7"/>
        <v>32.413885913293392</v>
      </c>
      <c r="AN49"/>
      <c r="AO49"/>
      <c r="AP49"/>
      <c r="AQ49"/>
      <c r="AR49"/>
      <c r="AS49">
        <v>140.56700000000001</v>
      </c>
      <c r="AT49">
        <v>24.5</v>
      </c>
      <c r="AU49">
        <v>76.8</v>
      </c>
      <c r="AV49">
        <v>24.5</v>
      </c>
      <c r="AW49">
        <v>85.5</v>
      </c>
      <c r="AX49">
        <v>8.6999999999999993</v>
      </c>
      <c r="AY49">
        <v>1</v>
      </c>
      <c r="AZ49">
        <v>1</v>
      </c>
      <c r="BA49">
        <v>22</v>
      </c>
      <c r="BB49">
        <v>1</v>
      </c>
      <c r="BC49">
        <v>1</v>
      </c>
      <c r="BD49" s="1">
        <f t="shared" si="8"/>
        <v>0</v>
      </c>
      <c r="BE49" s="1">
        <f t="shared" si="8"/>
        <v>-8.7000000000000028</v>
      </c>
      <c r="BF49" s="1">
        <f t="shared" si="9"/>
        <v>0</v>
      </c>
      <c r="BG49" s="1">
        <f t="shared" si="9"/>
        <v>75.690000000000055</v>
      </c>
      <c r="BH49" s="1">
        <f t="shared" si="10"/>
        <v>75.690000000000055</v>
      </c>
      <c r="BI49" s="1">
        <f t="shared" si="11"/>
        <v>8.7000000000000028</v>
      </c>
      <c r="BJ49"/>
      <c r="BK49"/>
      <c r="BL49"/>
      <c r="BM49"/>
      <c r="BN49"/>
      <c r="BO49">
        <v>96.040999999999997</v>
      </c>
      <c r="BP49">
        <v>38.200000000000003</v>
      </c>
      <c r="BQ49">
        <v>33.6</v>
      </c>
      <c r="BR49">
        <v>-1</v>
      </c>
      <c r="BS49">
        <v>-1</v>
      </c>
      <c r="BT49">
        <v>-1</v>
      </c>
      <c r="BU49">
        <v>-1</v>
      </c>
      <c r="BV49">
        <v>0</v>
      </c>
      <c r="BW49">
        <v>23</v>
      </c>
      <c r="BX49">
        <v>-1</v>
      </c>
      <c r="BY49">
        <v>1</v>
      </c>
      <c r="BZ49" s="10">
        <f t="shared" si="12"/>
        <v>9.0000000000000036</v>
      </c>
      <c r="CA49" s="10">
        <f t="shared" si="12"/>
        <v>-26.1</v>
      </c>
      <c r="CB49" s="10">
        <f t="shared" si="13"/>
        <v>81.000000000000057</v>
      </c>
      <c r="CC49" s="10">
        <f t="shared" si="13"/>
        <v>681.21</v>
      </c>
      <c r="CD49" s="10">
        <f t="shared" si="14"/>
        <v>762.21</v>
      </c>
      <c r="CE49" s="10">
        <f t="shared" si="15"/>
        <v>27.608150970320342</v>
      </c>
      <c r="CG49"/>
      <c r="CH49"/>
      <c r="CI49"/>
      <c r="CJ49"/>
      <c r="CK49">
        <v>100.51600000000001</v>
      </c>
      <c r="CL49">
        <v>24.5</v>
      </c>
      <c r="CM49">
        <v>55.2</v>
      </c>
      <c r="CN49">
        <v>-1</v>
      </c>
      <c r="CO49">
        <v>-1</v>
      </c>
      <c r="CP49">
        <v>-1</v>
      </c>
      <c r="CQ49">
        <v>-1</v>
      </c>
      <c r="CR49">
        <v>0</v>
      </c>
      <c r="CS49">
        <v>23</v>
      </c>
      <c r="CT49">
        <v>-1</v>
      </c>
      <c r="CU49">
        <v>1</v>
      </c>
      <c r="CV49" s="1">
        <f t="shared" si="16"/>
        <v>-4.6999999999999993</v>
      </c>
      <c r="CW49" s="1">
        <f t="shared" si="16"/>
        <v>21.6</v>
      </c>
      <c r="CX49" s="1">
        <f t="shared" si="17"/>
        <v>22.089999999999993</v>
      </c>
      <c r="CY49" s="1">
        <f t="shared" si="17"/>
        <v>466.56000000000006</v>
      </c>
      <c r="CZ49" s="1">
        <f t="shared" si="18"/>
        <v>488.65000000000003</v>
      </c>
      <c r="DA49" s="1">
        <f t="shared" si="19"/>
        <v>22.1054291973714</v>
      </c>
      <c r="DB49"/>
      <c r="DC49"/>
      <c r="DD49"/>
      <c r="DE49"/>
      <c r="DF49"/>
      <c r="DG49" s="10">
        <v>121.413</v>
      </c>
      <c r="DH49" s="10">
        <v>15.4</v>
      </c>
      <c r="DI49" s="10">
        <v>72.599999999999994</v>
      </c>
      <c r="DJ49" s="10">
        <v>-1</v>
      </c>
      <c r="DK49" s="10">
        <v>-1</v>
      </c>
      <c r="DL49" s="10">
        <v>-1</v>
      </c>
      <c r="DM49" s="10">
        <v>-1</v>
      </c>
      <c r="DN49" s="10">
        <v>0</v>
      </c>
      <c r="DO49" s="10">
        <v>23</v>
      </c>
      <c r="DP49" s="10">
        <v>-1</v>
      </c>
      <c r="DQ49" s="10">
        <v>1</v>
      </c>
      <c r="DR49" s="10">
        <f t="shared" si="20"/>
        <v>0</v>
      </c>
      <c r="DS49" s="10">
        <f t="shared" si="20"/>
        <v>12.899999999999991</v>
      </c>
      <c r="DT49" s="10">
        <f t="shared" si="21"/>
        <v>0</v>
      </c>
      <c r="DU49" s="10">
        <f t="shared" si="21"/>
        <v>166.40999999999977</v>
      </c>
      <c r="DV49" s="10">
        <f t="shared" si="22"/>
        <v>166.40999999999977</v>
      </c>
      <c r="DW49" s="10">
        <f t="shared" si="23"/>
        <v>12.899999999999991</v>
      </c>
      <c r="DX49"/>
      <c r="DY49"/>
      <c r="DZ49"/>
      <c r="EA49"/>
      <c r="EB49"/>
      <c r="EC49" s="1">
        <v>97.555999999999997</v>
      </c>
      <c r="ED49" s="1">
        <v>20.2</v>
      </c>
      <c r="EE49" s="1">
        <v>68.099999999999994</v>
      </c>
      <c r="EF49" s="1">
        <v>33.700000000000003</v>
      </c>
      <c r="EG49" s="1">
        <v>81.3</v>
      </c>
      <c r="EH49" s="1">
        <v>18.899999999999999</v>
      </c>
      <c r="EI49" s="1">
        <v>1</v>
      </c>
      <c r="EJ49" s="1">
        <v>1</v>
      </c>
      <c r="EK49" s="1">
        <v>23</v>
      </c>
      <c r="EL49" s="1">
        <v>1</v>
      </c>
      <c r="EM49" s="1">
        <v>1</v>
      </c>
      <c r="EN49" s="1">
        <f t="shared" si="24"/>
        <v>-13.500000000000004</v>
      </c>
      <c r="EO49" s="1">
        <f t="shared" si="24"/>
        <v>-13.200000000000003</v>
      </c>
      <c r="EP49" s="1">
        <f t="shared" si="25"/>
        <v>182.25000000000009</v>
      </c>
      <c r="EQ49" s="1">
        <f t="shared" si="25"/>
        <v>174.24000000000007</v>
      </c>
      <c r="ER49" s="1">
        <f t="shared" si="26"/>
        <v>356.49000000000012</v>
      </c>
      <c r="ES49" s="1">
        <f t="shared" si="27"/>
        <v>18.880942773071478</v>
      </c>
      <c r="ET49"/>
      <c r="EU49"/>
      <c r="EV49"/>
      <c r="EW49"/>
      <c r="EX49"/>
      <c r="FJ49" s="10">
        <f t="shared" si="28"/>
        <v>0</v>
      </c>
      <c r="FK49" s="10">
        <f t="shared" si="28"/>
        <v>0</v>
      </c>
      <c r="FL49" s="10">
        <f t="shared" si="29"/>
        <v>0</v>
      </c>
      <c r="FM49" s="10">
        <f t="shared" si="29"/>
        <v>0</v>
      </c>
      <c r="FN49" s="10">
        <f t="shared" si="30"/>
        <v>0</v>
      </c>
      <c r="FO49" s="10">
        <f t="shared" si="31"/>
        <v>0</v>
      </c>
      <c r="FP49"/>
      <c r="FQ49"/>
      <c r="FR49"/>
      <c r="FS49"/>
      <c r="FT49"/>
    </row>
    <row r="50" spans="1:176" x14ac:dyDescent="0.35">
      <c r="A50">
        <v>104.212</v>
      </c>
      <c r="B50">
        <v>102.6</v>
      </c>
      <c r="C50">
        <v>59.7</v>
      </c>
      <c r="D50">
        <v>43</v>
      </c>
      <c r="E50">
        <v>68.099999999999994</v>
      </c>
      <c r="F50">
        <v>60.2</v>
      </c>
      <c r="G50">
        <v>2</v>
      </c>
      <c r="H50">
        <v>0</v>
      </c>
      <c r="I50">
        <v>22</v>
      </c>
      <c r="J50">
        <v>0</v>
      </c>
      <c r="K50">
        <v>1</v>
      </c>
      <c r="L50" s="26">
        <f t="shared" si="0"/>
        <v>59.599999999999994</v>
      </c>
      <c r="M50" s="26">
        <f t="shared" si="0"/>
        <v>-8.3999999999999915</v>
      </c>
      <c r="N50" s="26">
        <f t="shared" si="1"/>
        <v>3552.1599999999994</v>
      </c>
      <c r="O50" s="26">
        <f t="shared" si="1"/>
        <v>70.55999999999986</v>
      </c>
      <c r="P50" s="26">
        <f t="shared" si="2"/>
        <v>3622.7199999999993</v>
      </c>
      <c r="Q50" s="26">
        <f t="shared" si="3"/>
        <v>60.189035546351789</v>
      </c>
      <c r="S50"/>
      <c r="T50"/>
      <c r="U50"/>
      <c r="V50"/>
      <c r="W50">
        <v>89.75</v>
      </c>
      <c r="X50">
        <v>65.8</v>
      </c>
      <c r="Y50">
        <v>51</v>
      </c>
      <c r="Z50">
        <v>33.700000000000003</v>
      </c>
      <c r="AA50">
        <v>46.5</v>
      </c>
      <c r="AB50">
        <v>32.4</v>
      </c>
      <c r="AC50">
        <v>1</v>
      </c>
      <c r="AD50">
        <v>1</v>
      </c>
      <c r="AE50">
        <v>22</v>
      </c>
      <c r="AF50">
        <v>1</v>
      </c>
      <c r="AG50">
        <v>1</v>
      </c>
      <c r="AH50" s="10">
        <f t="shared" si="4"/>
        <v>32.099999999999994</v>
      </c>
      <c r="AI50" s="10">
        <f t="shared" si="4"/>
        <v>4.5</v>
      </c>
      <c r="AJ50" s="10">
        <f t="shared" si="5"/>
        <v>1030.4099999999996</v>
      </c>
      <c r="AK50" s="10">
        <f t="shared" si="5"/>
        <v>20.25</v>
      </c>
      <c r="AL50" s="10">
        <f t="shared" si="6"/>
        <v>1050.6599999999996</v>
      </c>
      <c r="AM50" s="10">
        <f t="shared" si="7"/>
        <v>32.413885913293392</v>
      </c>
      <c r="AN50"/>
      <c r="AO50"/>
      <c r="AP50"/>
      <c r="AQ50"/>
      <c r="AR50"/>
      <c r="AS50">
        <v>144.791</v>
      </c>
      <c r="AT50">
        <v>15.4</v>
      </c>
      <c r="AU50">
        <v>51</v>
      </c>
      <c r="AV50">
        <v>-1</v>
      </c>
      <c r="AW50">
        <v>-1</v>
      </c>
      <c r="AX50">
        <v>-1</v>
      </c>
      <c r="AY50">
        <v>-1</v>
      </c>
      <c r="AZ50">
        <v>0</v>
      </c>
      <c r="BA50">
        <v>22</v>
      </c>
      <c r="BB50">
        <v>-1</v>
      </c>
      <c r="BC50">
        <v>1</v>
      </c>
      <c r="BD50" s="1">
        <f t="shared" si="8"/>
        <v>-9.1</v>
      </c>
      <c r="BE50" s="1">
        <f t="shared" si="8"/>
        <v>-25.799999999999997</v>
      </c>
      <c r="BF50" s="1">
        <f t="shared" si="9"/>
        <v>82.809999999999988</v>
      </c>
      <c r="BG50" s="1">
        <f t="shared" si="9"/>
        <v>665.63999999999987</v>
      </c>
      <c r="BH50" s="1">
        <f t="shared" si="10"/>
        <v>748.44999999999982</v>
      </c>
      <c r="BI50" s="1">
        <f t="shared" si="11"/>
        <v>27.35781424017642</v>
      </c>
      <c r="BJ50"/>
      <c r="BK50"/>
      <c r="BL50"/>
      <c r="BM50"/>
      <c r="BN50"/>
      <c r="BO50">
        <v>97.424999999999997</v>
      </c>
      <c r="BP50">
        <v>29.2</v>
      </c>
      <c r="BQ50">
        <v>55.2</v>
      </c>
      <c r="BR50">
        <v>38.200000000000003</v>
      </c>
      <c r="BS50">
        <v>33.6</v>
      </c>
      <c r="BT50">
        <v>23.4</v>
      </c>
      <c r="BU50">
        <v>1</v>
      </c>
      <c r="BV50">
        <v>1</v>
      </c>
      <c r="BW50">
        <v>24</v>
      </c>
      <c r="BX50">
        <v>1</v>
      </c>
      <c r="BY50">
        <v>1</v>
      </c>
      <c r="BZ50" s="10">
        <f t="shared" si="12"/>
        <v>-9.0000000000000036</v>
      </c>
      <c r="CA50" s="10">
        <f t="shared" si="12"/>
        <v>21.6</v>
      </c>
      <c r="CB50" s="10">
        <f t="shared" si="13"/>
        <v>81.000000000000057</v>
      </c>
      <c r="CC50" s="10">
        <f t="shared" si="13"/>
        <v>466.56000000000006</v>
      </c>
      <c r="CD50" s="10">
        <f t="shared" si="14"/>
        <v>547.56000000000017</v>
      </c>
      <c r="CE50" s="10">
        <f t="shared" si="15"/>
        <v>23.400000000000002</v>
      </c>
      <c r="CG50"/>
      <c r="CH50"/>
      <c r="CI50"/>
      <c r="CJ50"/>
      <c r="CK50">
        <v>102.652</v>
      </c>
      <c r="CL50">
        <v>24.5</v>
      </c>
      <c r="CM50">
        <v>46.5</v>
      </c>
      <c r="CN50">
        <v>24.5</v>
      </c>
      <c r="CO50">
        <v>55.2</v>
      </c>
      <c r="CP50">
        <v>8.6999999999999993</v>
      </c>
      <c r="CQ50">
        <v>1</v>
      </c>
      <c r="CR50">
        <v>1</v>
      </c>
      <c r="CS50">
        <v>24</v>
      </c>
      <c r="CT50">
        <v>1</v>
      </c>
      <c r="CU50">
        <v>1</v>
      </c>
      <c r="CV50" s="1">
        <f t="shared" si="16"/>
        <v>0</v>
      </c>
      <c r="CW50" s="1">
        <f t="shared" si="16"/>
        <v>-8.7000000000000028</v>
      </c>
      <c r="CX50" s="1">
        <f t="shared" si="17"/>
        <v>0</v>
      </c>
      <c r="CY50" s="1">
        <f t="shared" si="17"/>
        <v>75.690000000000055</v>
      </c>
      <c r="CZ50" s="1">
        <f t="shared" si="18"/>
        <v>75.690000000000055</v>
      </c>
      <c r="DA50" s="1">
        <f t="shared" si="19"/>
        <v>8.7000000000000028</v>
      </c>
      <c r="DB50"/>
      <c r="DC50"/>
      <c r="DD50"/>
      <c r="DE50"/>
      <c r="DF50"/>
      <c r="DG50" s="10">
        <v>121.80500000000001</v>
      </c>
      <c r="DH50" s="10">
        <v>15.4</v>
      </c>
      <c r="DI50" s="10">
        <v>46.5</v>
      </c>
      <c r="DJ50" s="10">
        <v>15.4</v>
      </c>
      <c r="DK50" s="10">
        <v>72.599999999999994</v>
      </c>
      <c r="DL50" s="10">
        <v>26.1</v>
      </c>
      <c r="DM50" s="10">
        <v>1</v>
      </c>
      <c r="DN50" s="10">
        <v>1</v>
      </c>
      <c r="DO50" s="10">
        <v>24</v>
      </c>
      <c r="DP50" s="10">
        <v>1</v>
      </c>
      <c r="DQ50" s="10">
        <v>1</v>
      </c>
      <c r="DR50" s="10">
        <f t="shared" si="20"/>
        <v>0</v>
      </c>
      <c r="DS50" s="10">
        <f t="shared" si="20"/>
        <v>-26.099999999999994</v>
      </c>
      <c r="DT50" s="10">
        <f t="shared" si="21"/>
        <v>0</v>
      </c>
      <c r="DU50" s="10">
        <f t="shared" si="21"/>
        <v>681.2099999999997</v>
      </c>
      <c r="DV50" s="10">
        <f t="shared" si="22"/>
        <v>681.2099999999997</v>
      </c>
      <c r="DW50" s="10">
        <f t="shared" si="23"/>
        <v>26.099999999999994</v>
      </c>
      <c r="DX50"/>
      <c r="DY50"/>
      <c r="DZ50"/>
      <c r="EA50"/>
      <c r="EB50"/>
      <c r="EC50" s="1">
        <v>100.124</v>
      </c>
      <c r="ED50" s="1">
        <v>24.5</v>
      </c>
      <c r="EE50" s="1">
        <v>81.3</v>
      </c>
      <c r="EF50" s="1">
        <v>-1</v>
      </c>
      <c r="EG50" s="1">
        <v>-1</v>
      </c>
      <c r="EH50" s="1">
        <v>-1</v>
      </c>
      <c r="EI50" s="1">
        <v>-1</v>
      </c>
      <c r="EJ50" s="1">
        <v>0</v>
      </c>
      <c r="EK50" s="1">
        <v>23</v>
      </c>
      <c r="EL50" s="1">
        <v>-1</v>
      </c>
      <c r="EM50" s="1">
        <v>1</v>
      </c>
      <c r="EN50" s="1">
        <f t="shared" si="24"/>
        <v>4.3000000000000007</v>
      </c>
      <c r="EO50" s="1">
        <f t="shared" si="24"/>
        <v>13.200000000000003</v>
      </c>
      <c r="EP50" s="1">
        <f t="shared" si="25"/>
        <v>18.490000000000006</v>
      </c>
      <c r="EQ50" s="1">
        <f t="shared" si="25"/>
        <v>174.24000000000007</v>
      </c>
      <c r="ER50" s="1">
        <f t="shared" si="26"/>
        <v>192.73000000000008</v>
      </c>
      <c r="ES50" s="1">
        <f t="shared" si="27"/>
        <v>13.882723075823419</v>
      </c>
      <c r="ET50"/>
      <c r="EU50"/>
      <c r="EV50"/>
      <c r="EW50"/>
      <c r="EX50"/>
      <c r="FJ50" s="10">
        <f t="shared" si="28"/>
        <v>0</v>
      </c>
      <c r="FK50" s="10">
        <f t="shared" si="28"/>
        <v>0</v>
      </c>
      <c r="FL50" s="10">
        <f t="shared" si="29"/>
        <v>0</v>
      </c>
      <c r="FM50" s="10">
        <f t="shared" si="29"/>
        <v>0</v>
      </c>
      <c r="FN50" s="10">
        <f t="shared" si="30"/>
        <v>0</v>
      </c>
      <c r="FO50" s="10">
        <f t="shared" si="31"/>
        <v>0</v>
      </c>
      <c r="FP50"/>
      <c r="FQ50"/>
      <c r="FR50"/>
      <c r="FS50"/>
      <c r="FT50"/>
    </row>
    <row r="51" spans="1:176" x14ac:dyDescent="0.35">
      <c r="A51">
        <v>104.964</v>
      </c>
      <c r="B51">
        <v>107.1</v>
      </c>
      <c r="C51">
        <v>55.2</v>
      </c>
      <c r="D51">
        <v>102.6</v>
      </c>
      <c r="E51">
        <v>59.7</v>
      </c>
      <c r="F51">
        <v>6.3</v>
      </c>
      <c r="G51">
        <v>1</v>
      </c>
      <c r="H51">
        <v>1</v>
      </c>
      <c r="I51">
        <v>23</v>
      </c>
      <c r="J51">
        <v>1</v>
      </c>
      <c r="K51">
        <v>1</v>
      </c>
      <c r="L51" s="26">
        <f t="shared" si="0"/>
        <v>4.5</v>
      </c>
      <c r="M51" s="26">
        <f t="shared" si="0"/>
        <v>-4.5</v>
      </c>
      <c r="N51" s="26">
        <f t="shared" si="1"/>
        <v>20.25</v>
      </c>
      <c r="O51" s="26">
        <f t="shared" si="1"/>
        <v>20.25</v>
      </c>
      <c r="P51" s="26">
        <f t="shared" si="2"/>
        <v>40.5</v>
      </c>
      <c r="Q51" s="26">
        <f t="shared" si="3"/>
        <v>6.3639610306789276</v>
      </c>
      <c r="S51"/>
      <c r="T51"/>
      <c r="U51"/>
      <c r="V51"/>
      <c r="W51">
        <v>89.781999999999996</v>
      </c>
      <c r="X51">
        <v>65.8</v>
      </c>
      <c r="Y51">
        <v>20.7</v>
      </c>
      <c r="Z51">
        <v>65.8</v>
      </c>
      <c r="AA51">
        <v>51</v>
      </c>
      <c r="AB51">
        <v>30.3</v>
      </c>
      <c r="AC51">
        <v>1</v>
      </c>
      <c r="AD51">
        <v>0</v>
      </c>
      <c r="AE51">
        <v>22</v>
      </c>
      <c r="AF51">
        <v>-2</v>
      </c>
      <c r="AG51">
        <v>1</v>
      </c>
      <c r="AH51" s="10">
        <f t="shared" si="4"/>
        <v>0</v>
      </c>
      <c r="AI51" s="10">
        <f t="shared" si="4"/>
        <v>-30.3</v>
      </c>
      <c r="AJ51" s="10">
        <f t="shared" si="5"/>
        <v>0</v>
      </c>
      <c r="AK51" s="10">
        <f t="shared" si="5"/>
        <v>918.09</v>
      </c>
      <c r="AL51" s="10">
        <f t="shared" si="6"/>
        <v>918.09</v>
      </c>
      <c r="AM51" s="10">
        <f t="shared" si="7"/>
        <v>30.3</v>
      </c>
      <c r="AN51"/>
      <c r="AO51"/>
      <c r="AP51"/>
      <c r="AQ51"/>
      <c r="AR51"/>
      <c r="AS51">
        <v>145.495</v>
      </c>
      <c r="AT51">
        <v>24.5</v>
      </c>
      <c r="AU51">
        <v>76.8</v>
      </c>
      <c r="AV51">
        <v>15.4</v>
      </c>
      <c r="AW51">
        <v>51</v>
      </c>
      <c r="AX51">
        <v>27.4</v>
      </c>
      <c r="AY51">
        <v>1</v>
      </c>
      <c r="AZ51">
        <v>1</v>
      </c>
      <c r="BA51">
        <v>23</v>
      </c>
      <c r="BB51">
        <v>1</v>
      </c>
      <c r="BC51">
        <v>1</v>
      </c>
      <c r="BD51" s="1">
        <f t="shared" si="8"/>
        <v>9.1</v>
      </c>
      <c r="BE51" s="1">
        <f t="shared" si="8"/>
        <v>25.799999999999997</v>
      </c>
      <c r="BF51" s="1">
        <f t="shared" si="9"/>
        <v>82.809999999999988</v>
      </c>
      <c r="BG51" s="1">
        <f t="shared" si="9"/>
        <v>665.63999999999987</v>
      </c>
      <c r="BH51" s="1">
        <f t="shared" si="10"/>
        <v>748.44999999999982</v>
      </c>
      <c r="BI51" s="1">
        <f t="shared" si="11"/>
        <v>27.35781424017642</v>
      </c>
      <c r="BJ51"/>
      <c r="BK51"/>
      <c r="BL51"/>
      <c r="BM51"/>
      <c r="BN51"/>
      <c r="BO51">
        <v>97.456999999999994</v>
      </c>
      <c r="BP51">
        <v>29.2</v>
      </c>
      <c r="BQ51">
        <v>20.7</v>
      </c>
      <c r="BR51">
        <v>29.2</v>
      </c>
      <c r="BS51">
        <v>55.2</v>
      </c>
      <c r="BT51">
        <v>34.5</v>
      </c>
      <c r="BU51">
        <v>1</v>
      </c>
      <c r="BV51">
        <v>0</v>
      </c>
      <c r="BW51">
        <v>24</v>
      </c>
      <c r="BX51">
        <v>-2</v>
      </c>
      <c r="BY51">
        <v>1</v>
      </c>
      <c r="BZ51" s="10">
        <f t="shared" si="12"/>
        <v>0</v>
      </c>
      <c r="CA51" s="10">
        <f t="shared" si="12"/>
        <v>-34.5</v>
      </c>
      <c r="CB51" s="10">
        <f t="shared" si="13"/>
        <v>0</v>
      </c>
      <c r="CC51" s="10">
        <f t="shared" si="13"/>
        <v>1190.25</v>
      </c>
      <c r="CD51" s="10">
        <f t="shared" si="14"/>
        <v>1190.25</v>
      </c>
      <c r="CE51" s="10">
        <f t="shared" si="15"/>
        <v>34.5</v>
      </c>
      <c r="CG51"/>
      <c r="CH51"/>
      <c r="CI51"/>
      <c r="CJ51"/>
      <c r="CK51">
        <v>105.508</v>
      </c>
      <c r="CL51">
        <v>15.4</v>
      </c>
      <c r="CM51">
        <v>20.7</v>
      </c>
      <c r="CN51">
        <v>-1</v>
      </c>
      <c r="CO51">
        <v>-1</v>
      </c>
      <c r="CP51">
        <v>-1</v>
      </c>
      <c r="CQ51">
        <v>-1</v>
      </c>
      <c r="CR51">
        <v>0</v>
      </c>
      <c r="CS51">
        <v>24</v>
      </c>
      <c r="CT51">
        <v>-1</v>
      </c>
      <c r="CU51">
        <v>1</v>
      </c>
      <c r="CV51" s="1">
        <f t="shared" si="16"/>
        <v>-9.1</v>
      </c>
      <c r="CW51" s="1">
        <f t="shared" si="16"/>
        <v>-25.8</v>
      </c>
      <c r="CX51" s="1">
        <f t="shared" si="17"/>
        <v>82.809999999999988</v>
      </c>
      <c r="CY51" s="1">
        <f t="shared" si="17"/>
        <v>665.64</v>
      </c>
      <c r="CZ51" s="1">
        <f t="shared" si="18"/>
        <v>748.44999999999993</v>
      </c>
      <c r="DA51" s="1">
        <f t="shared" si="19"/>
        <v>27.357814240176424</v>
      </c>
      <c r="DB51"/>
      <c r="DC51"/>
      <c r="DD51"/>
      <c r="DE51"/>
      <c r="DF51"/>
      <c r="DG51" s="10">
        <v>124.70099999999999</v>
      </c>
      <c r="DH51" s="10">
        <v>15.4</v>
      </c>
      <c r="DI51" s="10">
        <v>59.7</v>
      </c>
      <c r="DJ51" s="10">
        <v>-1</v>
      </c>
      <c r="DK51" s="10">
        <v>-1</v>
      </c>
      <c r="DL51" s="10">
        <v>-1</v>
      </c>
      <c r="DM51" s="10">
        <v>-1</v>
      </c>
      <c r="DN51" s="10">
        <v>0</v>
      </c>
      <c r="DO51" s="10">
        <v>24</v>
      </c>
      <c r="DP51" s="10">
        <v>-1</v>
      </c>
      <c r="DQ51" s="10">
        <v>1</v>
      </c>
      <c r="DR51" s="10">
        <f t="shared" si="20"/>
        <v>0</v>
      </c>
      <c r="DS51" s="10">
        <f t="shared" si="20"/>
        <v>13.200000000000003</v>
      </c>
      <c r="DT51" s="10">
        <f t="shared" si="21"/>
        <v>0</v>
      </c>
      <c r="DU51" s="10">
        <f t="shared" si="21"/>
        <v>174.24000000000007</v>
      </c>
      <c r="DV51" s="10">
        <f t="shared" si="22"/>
        <v>174.24000000000007</v>
      </c>
      <c r="DW51" s="10">
        <f t="shared" si="23"/>
        <v>13.200000000000003</v>
      </c>
      <c r="DX51"/>
      <c r="DY51"/>
      <c r="DZ51"/>
      <c r="EA51"/>
      <c r="EB51"/>
      <c r="EC51" s="1">
        <v>101.43600000000001</v>
      </c>
      <c r="ED51" s="1">
        <v>24.5</v>
      </c>
      <c r="EE51" s="1">
        <v>85.5</v>
      </c>
      <c r="EF51" s="1">
        <v>24.5</v>
      </c>
      <c r="EG51" s="1">
        <v>81.3</v>
      </c>
      <c r="EH51" s="1">
        <v>4.2</v>
      </c>
      <c r="EI51" s="1">
        <v>1</v>
      </c>
      <c r="EJ51" s="1">
        <v>1</v>
      </c>
      <c r="EK51" s="1">
        <v>24</v>
      </c>
      <c r="EL51" s="1">
        <v>1</v>
      </c>
      <c r="EM51" s="1">
        <v>1</v>
      </c>
      <c r="EN51" s="1">
        <f t="shared" si="24"/>
        <v>0</v>
      </c>
      <c r="EO51" s="1">
        <f t="shared" si="24"/>
        <v>4.2000000000000028</v>
      </c>
      <c r="EP51" s="1">
        <f t="shared" si="25"/>
        <v>0</v>
      </c>
      <c r="EQ51" s="1">
        <f t="shared" si="25"/>
        <v>17.640000000000025</v>
      </c>
      <c r="ER51" s="1">
        <f t="shared" si="26"/>
        <v>17.640000000000025</v>
      </c>
      <c r="ES51" s="1">
        <f t="shared" si="27"/>
        <v>4.2000000000000028</v>
      </c>
      <c r="ET51"/>
      <c r="EU51"/>
      <c r="EV51"/>
      <c r="EW51"/>
      <c r="EX51"/>
      <c r="FJ51" s="10">
        <f t="shared" si="28"/>
        <v>0</v>
      </c>
      <c r="FK51" s="10">
        <f t="shared" si="28"/>
        <v>0</v>
      </c>
      <c r="FL51" s="10">
        <f t="shared" si="29"/>
        <v>0</v>
      </c>
      <c r="FM51" s="10">
        <f t="shared" si="29"/>
        <v>0</v>
      </c>
      <c r="FN51" s="10">
        <f t="shared" si="30"/>
        <v>0</v>
      </c>
      <c r="FO51" s="10">
        <f t="shared" si="31"/>
        <v>0</v>
      </c>
      <c r="FP51"/>
      <c r="FQ51"/>
      <c r="FR51"/>
      <c r="FS51"/>
      <c r="FT51"/>
    </row>
    <row r="52" spans="1:176" x14ac:dyDescent="0.35">
      <c r="A52">
        <v>108.66</v>
      </c>
      <c r="B52">
        <v>111.6</v>
      </c>
      <c r="C52">
        <v>59.7</v>
      </c>
      <c r="D52">
        <v>-1</v>
      </c>
      <c r="E52">
        <v>-1</v>
      </c>
      <c r="F52">
        <v>-1</v>
      </c>
      <c r="G52">
        <v>-1</v>
      </c>
      <c r="H52">
        <v>0</v>
      </c>
      <c r="I52">
        <v>23</v>
      </c>
      <c r="J52">
        <v>-1</v>
      </c>
      <c r="K52">
        <v>1</v>
      </c>
      <c r="L52" s="26">
        <f t="shared" si="0"/>
        <v>4.5</v>
      </c>
      <c r="M52" s="26">
        <f t="shared" si="0"/>
        <v>4.5</v>
      </c>
      <c r="N52" s="26">
        <f t="shared" si="1"/>
        <v>20.25</v>
      </c>
      <c r="O52" s="26">
        <f t="shared" si="1"/>
        <v>20.25</v>
      </c>
      <c r="P52" s="26">
        <f t="shared" si="2"/>
        <v>40.5</v>
      </c>
      <c r="Q52" s="26">
        <f t="shared" si="3"/>
        <v>6.3639610306789276</v>
      </c>
      <c r="S52"/>
      <c r="T52"/>
      <c r="U52"/>
      <c r="V52"/>
      <c r="W52">
        <v>92.47</v>
      </c>
      <c r="X52">
        <v>15.4</v>
      </c>
      <c r="Y52">
        <v>51</v>
      </c>
      <c r="Z52">
        <v>-1</v>
      </c>
      <c r="AA52">
        <v>-1</v>
      </c>
      <c r="AB52">
        <v>-1</v>
      </c>
      <c r="AC52">
        <v>-1</v>
      </c>
      <c r="AD52">
        <v>0</v>
      </c>
      <c r="AE52">
        <v>22</v>
      </c>
      <c r="AF52">
        <v>-1</v>
      </c>
      <c r="AG52">
        <v>1</v>
      </c>
      <c r="AH52" s="10">
        <f t="shared" si="4"/>
        <v>-50.4</v>
      </c>
      <c r="AI52" s="10">
        <f t="shared" si="4"/>
        <v>30.3</v>
      </c>
      <c r="AJ52" s="10">
        <f t="shared" si="5"/>
        <v>2540.16</v>
      </c>
      <c r="AK52" s="10">
        <f t="shared" si="5"/>
        <v>918.09</v>
      </c>
      <c r="AL52" s="10">
        <f t="shared" si="6"/>
        <v>3458.25</v>
      </c>
      <c r="AM52" s="10">
        <f t="shared" si="7"/>
        <v>58.806887351737977</v>
      </c>
      <c r="AN52"/>
      <c r="AO52"/>
      <c r="AP52"/>
      <c r="AQ52"/>
      <c r="AR52"/>
      <c r="AS52">
        <v>151.29499999999999</v>
      </c>
      <c r="AT52">
        <v>18.5</v>
      </c>
      <c r="AU52">
        <v>54.3</v>
      </c>
      <c r="AV52">
        <v>-1</v>
      </c>
      <c r="AW52">
        <v>-1</v>
      </c>
      <c r="AX52">
        <v>-1</v>
      </c>
      <c r="AY52">
        <v>-1</v>
      </c>
      <c r="AZ52">
        <v>0</v>
      </c>
      <c r="BA52">
        <v>23</v>
      </c>
      <c r="BB52">
        <v>-1</v>
      </c>
      <c r="BC52">
        <v>1</v>
      </c>
      <c r="BD52" s="1">
        <f t="shared" si="8"/>
        <v>-6</v>
      </c>
      <c r="BE52" s="1">
        <f t="shared" si="8"/>
        <v>-22.5</v>
      </c>
      <c r="BF52" s="1">
        <f t="shared" si="9"/>
        <v>36</v>
      </c>
      <c r="BG52" s="1">
        <f t="shared" si="9"/>
        <v>506.25</v>
      </c>
      <c r="BH52" s="1">
        <f t="shared" si="10"/>
        <v>542.25</v>
      </c>
      <c r="BI52" s="1">
        <f t="shared" si="11"/>
        <v>23.286262044390035</v>
      </c>
      <c r="BJ52"/>
      <c r="BK52"/>
      <c r="BL52"/>
      <c r="BM52"/>
      <c r="BN52"/>
      <c r="BO52">
        <v>100.28100000000001</v>
      </c>
      <c r="BP52">
        <v>20.2</v>
      </c>
      <c r="BQ52">
        <v>35.6</v>
      </c>
      <c r="BR52">
        <v>-1</v>
      </c>
      <c r="BS52">
        <v>-1</v>
      </c>
      <c r="BT52">
        <v>-1</v>
      </c>
      <c r="BU52">
        <v>-1</v>
      </c>
      <c r="BV52">
        <v>0</v>
      </c>
      <c r="BW52">
        <v>24</v>
      </c>
      <c r="BX52">
        <v>-1</v>
      </c>
      <c r="BY52">
        <v>1</v>
      </c>
      <c r="BZ52" s="10">
        <f t="shared" si="12"/>
        <v>-9</v>
      </c>
      <c r="CA52" s="10">
        <f t="shared" si="12"/>
        <v>14.900000000000002</v>
      </c>
      <c r="CB52" s="10">
        <f t="shared" si="13"/>
        <v>81</v>
      </c>
      <c r="CC52" s="10">
        <f t="shared" si="13"/>
        <v>222.01000000000008</v>
      </c>
      <c r="CD52" s="10">
        <f t="shared" si="14"/>
        <v>303.0100000000001</v>
      </c>
      <c r="CE52" s="10">
        <f t="shared" si="15"/>
        <v>17.407182425654074</v>
      </c>
      <c r="CG52"/>
      <c r="CH52"/>
      <c r="CI52"/>
      <c r="CJ52"/>
      <c r="CK52">
        <v>107.276</v>
      </c>
      <c r="CL52">
        <v>29.2</v>
      </c>
      <c r="CM52">
        <v>59.7</v>
      </c>
      <c r="CN52">
        <v>15.4</v>
      </c>
      <c r="CO52">
        <v>20.7</v>
      </c>
      <c r="CP52">
        <v>41.3</v>
      </c>
      <c r="CQ52">
        <v>1</v>
      </c>
      <c r="CR52">
        <v>1</v>
      </c>
      <c r="CS52">
        <v>25</v>
      </c>
      <c r="CT52">
        <v>1</v>
      </c>
      <c r="CU52">
        <v>1</v>
      </c>
      <c r="CV52" s="1">
        <f t="shared" si="16"/>
        <v>13.799999999999999</v>
      </c>
      <c r="CW52" s="1">
        <f t="shared" si="16"/>
        <v>39</v>
      </c>
      <c r="CX52" s="1">
        <f t="shared" si="17"/>
        <v>190.43999999999997</v>
      </c>
      <c r="CY52" s="1">
        <f t="shared" si="17"/>
        <v>1521</v>
      </c>
      <c r="CZ52" s="1">
        <f t="shared" si="18"/>
        <v>1711.44</v>
      </c>
      <c r="DA52" s="1">
        <f t="shared" si="19"/>
        <v>41.369554022251677</v>
      </c>
      <c r="DB52"/>
      <c r="DC52"/>
      <c r="DD52"/>
      <c r="DE52"/>
      <c r="DF52"/>
      <c r="DG52" s="10">
        <v>125.741</v>
      </c>
      <c r="DH52" s="10">
        <v>24.5</v>
      </c>
      <c r="DI52" s="10">
        <v>76.8</v>
      </c>
      <c r="DJ52" s="10">
        <v>15.4</v>
      </c>
      <c r="DK52" s="10">
        <v>59.7</v>
      </c>
      <c r="DL52" s="10">
        <v>19.399999999999999</v>
      </c>
      <c r="DM52" s="10">
        <v>1</v>
      </c>
      <c r="DN52" s="10">
        <v>1</v>
      </c>
      <c r="DO52" s="10">
        <v>25</v>
      </c>
      <c r="DP52" s="10">
        <v>1</v>
      </c>
      <c r="DQ52" s="10">
        <v>1</v>
      </c>
      <c r="DR52" s="10">
        <f t="shared" si="20"/>
        <v>9.1</v>
      </c>
      <c r="DS52" s="10">
        <f t="shared" si="20"/>
        <v>17.099999999999994</v>
      </c>
      <c r="DT52" s="10">
        <f t="shared" si="21"/>
        <v>82.809999999999988</v>
      </c>
      <c r="DU52" s="10">
        <f t="shared" si="21"/>
        <v>292.4099999999998</v>
      </c>
      <c r="DV52" s="10">
        <f t="shared" si="22"/>
        <v>375.2199999999998</v>
      </c>
      <c r="DW52" s="10">
        <f t="shared" si="23"/>
        <v>19.370596273734058</v>
      </c>
      <c r="DX52"/>
      <c r="DY52"/>
      <c r="DZ52"/>
      <c r="EA52"/>
      <c r="EB52"/>
      <c r="EC52" s="1">
        <v>104.38</v>
      </c>
      <c r="ED52" s="1">
        <v>15.4</v>
      </c>
      <c r="EE52" s="1">
        <v>85.5</v>
      </c>
      <c r="EF52" s="1">
        <v>-1</v>
      </c>
      <c r="EG52" s="1">
        <v>-1</v>
      </c>
      <c r="EH52" s="1">
        <v>-1</v>
      </c>
      <c r="EI52" s="1">
        <v>-1</v>
      </c>
      <c r="EJ52" s="1">
        <v>0</v>
      </c>
      <c r="EK52" s="1">
        <v>24</v>
      </c>
      <c r="EL52" s="1">
        <v>-1</v>
      </c>
      <c r="EM52" s="1">
        <v>1</v>
      </c>
      <c r="EN52" s="1">
        <f t="shared" si="24"/>
        <v>-9.1</v>
      </c>
      <c r="EO52" s="1">
        <f t="shared" si="24"/>
        <v>0</v>
      </c>
      <c r="EP52" s="1">
        <f t="shared" si="25"/>
        <v>82.809999999999988</v>
      </c>
      <c r="EQ52" s="1">
        <f t="shared" si="25"/>
        <v>0</v>
      </c>
      <c r="ER52" s="1">
        <f t="shared" si="26"/>
        <v>82.809999999999988</v>
      </c>
      <c r="ES52" s="1">
        <f t="shared" si="27"/>
        <v>9.1</v>
      </c>
      <c r="ET52"/>
      <c r="EU52"/>
      <c r="EV52"/>
      <c r="EW52"/>
      <c r="EX52"/>
      <c r="FJ52" s="10">
        <f t="shared" si="28"/>
        <v>0</v>
      </c>
      <c r="FK52" s="10">
        <f t="shared" si="28"/>
        <v>0</v>
      </c>
      <c r="FL52" s="10">
        <f t="shared" si="29"/>
        <v>0</v>
      </c>
      <c r="FM52" s="10">
        <f t="shared" si="29"/>
        <v>0</v>
      </c>
      <c r="FN52" s="10">
        <f t="shared" si="30"/>
        <v>0</v>
      </c>
      <c r="FO52" s="10">
        <f t="shared" si="31"/>
        <v>0</v>
      </c>
      <c r="FP52"/>
      <c r="FQ52"/>
      <c r="FR52"/>
      <c r="FS52"/>
      <c r="FT52"/>
    </row>
    <row r="53" spans="1:176" x14ac:dyDescent="0.35">
      <c r="A53">
        <v>109.084</v>
      </c>
      <c r="B53">
        <v>116.4</v>
      </c>
      <c r="C53">
        <v>55.2</v>
      </c>
      <c r="D53">
        <v>111.6</v>
      </c>
      <c r="E53">
        <v>59.7</v>
      </c>
      <c r="F53">
        <v>6.5</v>
      </c>
      <c r="G53">
        <v>1</v>
      </c>
      <c r="H53">
        <v>1</v>
      </c>
      <c r="I53">
        <v>24</v>
      </c>
      <c r="J53">
        <v>1</v>
      </c>
      <c r="K53">
        <v>1</v>
      </c>
      <c r="L53" s="26">
        <f t="shared" si="0"/>
        <v>4.8000000000000114</v>
      </c>
      <c r="M53" s="26">
        <f t="shared" si="0"/>
        <v>-4.5</v>
      </c>
      <c r="N53" s="26">
        <f t="shared" si="1"/>
        <v>23.040000000000109</v>
      </c>
      <c r="O53" s="26">
        <f t="shared" si="1"/>
        <v>20.25</v>
      </c>
      <c r="P53" s="26">
        <f t="shared" si="2"/>
        <v>43.290000000000106</v>
      </c>
      <c r="Q53" s="26">
        <f t="shared" si="3"/>
        <v>6.5795136598384003</v>
      </c>
      <c r="S53"/>
      <c r="T53"/>
      <c r="U53"/>
      <c r="V53"/>
      <c r="W53">
        <v>93.117999999999995</v>
      </c>
      <c r="X53">
        <v>33.700000000000003</v>
      </c>
      <c r="Y53">
        <v>59.7</v>
      </c>
      <c r="Z53">
        <v>15.4</v>
      </c>
      <c r="AA53">
        <v>51</v>
      </c>
      <c r="AB53">
        <v>20.2</v>
      </c>
      <c r="AC53">
        <v>1</v>
      </c>
      <c r="AD53">
        <v>1</v>
      </c>
      <c r="AE53">
        <v>23</v>
      </c>
      <c r="AF53">
        <v>1</v>
      </c>
      <c r="AG53">
        <v>1</v>
      </c>
      <c r="AH53" s="10">
        <f t="shared" si="4"/>
        <v>18.300000000000004</v>
      </c>
      <c r="AI53" s="10">
        <f t="shared" si="4"/>
        <v>8.7000000000000028</v>
      </c>
      <c r="AJ53" s="10">
        <f t="shared" si="5"/>
        <v>334.89000000000016</v>
      </c>
      <c r="AK53" s="10">
        <f t="shared" si="5"/>
        <v>75.690000000000055</v>
      </c>
      <c r="AL53" s="10">
        <f t="shared" si="6"/>
        <v>410.58000000000021</v>
      </c>
      <c r="AM53" s="10">
        <f t="shared" si="7"/>
        <v>20.262773748921944</v>
      </c>
      <c r="AN53"/>
      <c r="AO53"/>
      <c r="AP53"/>
      <c r="AQ53"/>
      <c r="AR53"/>
      <c r="AS53">
        <v>152.047</v>
      </c>
      <c r="AT53">
        <v>15.4</v>
      </c>
      <c r="AU53">
        <v>59.7</v>
      </c>
      <c r="AV53">
        <v>18.5</v>
      </c>
      <c r="AW53">
        <v>54.3</v>
      </c>
      <c r="AX53">
        <v>6.2</v>
      </c>
      <c r="AY53">
        <v>1</v>
      </c>
      <c r="AZ53">
        <v>1</v>
      </c>
      <c r="BA53">
        <v>24</v>
      </c>
      <c r="BB53">
        <v>1</v>
      </c>
      <c r="BC53">
        <v>1</v>
      </c>
      <c r="BD53" s="1">
        <f t="shared" si="8"/>
        <v>-3.0999999999999996</v>
      </c>
      <c r="BE53" s="1">
        <f t="shared" si="8"/>
        <v>5.4000000000000057</v>
      </c>
      <c r="BF53" s="1">
        <f t="shared" si="9"/>
        <v>9.6099999999999977</v>
      </c>
      <c r="BG53" s="1">
        <f t="shared" si="9"/>
        <v>29.160000000000061</v>
      </c>
      <c r="BH53" s="1">
        <f t="shared" si="10"/>
        <v>38.77000000000006</v>
      </c>
      <c r="BI53" s="1">
        <f t="shared" si="11"/>
        <v>6.2265560304232439</v>
      </c>
      <c r="BJ53"/>
      <c r="BK53"/>
      <c r="BL53"/>
      <c r="BM53"/>
      <c r="BN53"/>
      <c r="BO53">
        <v>100.657</v>
      </c>
      <c r="BP53">
        <v>20.2</v>
      </c>
      <c r="BQ53">
        <v>24.9</v>
      </c>
      <c r="BR53">
        <v>20.2</v>
      </c>
      <c r="BS53">
        <v>35.6</v>
      </c>
      <c r="BT53">
        <v>10.7</v>
      </c>
      <c r="BU53">
        <v>1</v>
      </c>
      <c r="BV53">
        <v>1</v>
      </c>
      <c r="BW53">
        <v>25</v>
      </c>
      <c r="BX53">
        <v>1</v>
      </c>
      <c r="BY53">
        <v>1</v>
      </c>
      <c r="BZ53" s="10">
        <f t="shared" si="12"/>
        <v>0</v>
      </c>
      <c r="CA53" s="10">
        <f t="shared" si="12"/>
        <v>-10.700000000000003</v>
      </c>
      <c r="CB53" s="10">
        <f t="shared" si="13"/>
        <v>0</v>
      </c>
      <c r="CC53" s="10">
        <f t="shared" si="13"/>
        <v>114.49000000000007</v>
      </c>
      <c r="CD53" s="10">
        <f t="shared" si="14"/>
        <v>114.49000000000007</v>
      </c>
      <c r="CE53" s="10">
        <f t="shared" si="15"/>
        <v>10.700000000000003</v>
      </c>
      <c r="CG53"/>
      <c r="CH53"/>
      <c r="CI53"/>
      <c r="CJ53"/>
      <c r="CK53">
        <v>110.556</v>
      </c>
      <c r="CL53">
        <v>38.200000000000003</v>
      </c>
      <c r="CM53">
        <v>63.9</v>
      </c>
      <c r="CN53">
        <v>-1</v>
      </c>
      <c r="CO53">
        <v>-1</v>
      </c>
      <c r="CP53">
        <v>-1</v>
      </c>
      <c r="CQ53">
        <v>-1</v>
      </c>
      <c r="CR53">
        <v>0</v>
      </c>
      <c r="CS53">
        <v>25</v>
      </c>
      <c r="CT53">
        <v>-1</v>
      </c>
      <c r="CU53">
        <v>1</v>
      </c>
      <c r="CV53" s="1">
        <f t="shared" si="16"/>
        <v>9.0000000000000036</v>
      </c>
      <c r="CW53" s="1">
        <f t="shared" si="16"/>
        <v>4.1999999999999957</v>
      </c>
      <c r="CX53" s="1">
        <f t="shared" si="17"/>
        <v>81.000000000000057</v>
      </c>
      <c r="CY53" s="1">
        <f t="shared" si="17"/>
        <v>17.639999999999965</v>
      </c>
      <c r="CZ53" s="1">
        <f t="shared" si="18"/>
        <v>98.640000000000015</v>
      </c>
      <c r="DA53" s="1">
        <f t="shared" si="19"/>
        <v>9.9317672143481097</v>
      </c>
      <c r="DB53"/>
      <c r="DC53"/>
      <c r="DD53"/>
      <c r="DE53"/>
      <c r="DF53"/>
      <c r="DG53" s="10">
        <v>129.709</v>
      </c>
      <c r="DH53" s="10">
        <v>24.5</v>
      </c>
      <c r="DI53" s="10">
        <v>68.099999999999994</v>
      </c>
      <c r="DJ53" s="10">
        <v>-1</v>
      </c>
      <c r="DK53" s="10">
        <v>-1</v>
      </c>
      <c r="DL53" s="10">
        <v>-1</v>
      </c>
      <c r="DM53" s="10">
        <v>-1</v>
      </c>
      <c r="DN53" s="10">
        <v>0</v>
      </c>
      <c r="DO53" s="10">
        <v>25</v>
      </c>
      <c r="DP53" s="10">
        <v>-1</v>
      </c>
      <c r="DQ53" s="10">
        <v>1</v>
      </c>
      <c r="DR53" s="10">
        <f t="shared" si="20"/>
        <v>0</v>
      </c>
      <c r="DS53" s="10">
        <f t="shared" si="20"/>
        <v>-8.7000000000000028</v>
      </c>
      <c r="DT53" s="10">
        <f t="shared" si="21"/>
        <v>0</v>
      </c>
      <c r="DU53" s="10">
        <f t="shared" si="21"/>
        <v>75.690000000000055</v>
      </c>
      <c r="DV53" s="10">
        <f t="shared" si="22"/>
        <v>75.690000000000055</v>
      </c>
      <c r="DW53" s="10">
        <f t="shared" si="23"/>
        <v>8.7000000000000028</v>
      </c>
      <c r="DX53"/>
      <c r="DY53"/>
      <c r="DZ53"/>
      <c r="EA53"/>
      <c r="EB53"/>
      <c r="EC53" s="1">
        <v>104.74</v>
      </c>
      <c r="ED53" s="1">
        <v>15.4</v>
      </c>
      <c r="EE53" s="1">
        <v>85.5</v>
      </c>
      <c r="EF53" s="1">
        <v>15.4</v>
      </c>
      <c r="EG53" s="1">
        <v>85.5</v>
      </c>
      <c r="EH53" s="1">
        <v>0</v>
      </c>
      <c r="EI53" s="1">
        <v>1</v>
      </c>
      <c r="EJ53" s="1">
        <v>1</v>
      </c>
      <c r="EK53" s="1">
        <v>25</v>
      </c>
      <c r="EL53" s="1">
        <v>1</v>
      </c>
      <c r="EM53" s="1">
        <v>1</v>
      </c>
      <c r="EN53" s="1">
        <f t="shared" si="24"/>
        <v>0</v>
      </c>
      <c r="EO53" s="1">
        <f t="shared" si="24"/>
        <v>0</v>
      </c>
      <c r="EP53" s="1">
        <f t="shared" si="25"/>
        <v>0</v>
      </c>
      <c r="EQ53" s="1">
        <f t="shared" si="25"/>
        <v>0</v>
      </c>
      <c r="ER53" s="1">
        <f t="shared" si="26"/>
        <v>0</v>
      </c>
      <c r="ES53" s="1">
        <f t="shared" si="27"/>
        <v>0</v>
      </c>
      <c r="ET53"/>
      <c r="EU53"/>
      <c r="EV53"/>
      <c r="EW53"/>
      <c r="EX53"/>
      <c r="FJ53" s="10">
        <f t="shared" si="28"/>
        <v>0</v>
      </c>
      <c r="FK53" s="10">
        <f t="shared" si="28"/>
        <v>0</v>
      </c>
      <c r="FL53" s="10">
        <f t="shared" si="29"/>
        <v>0</v>
      </c>
      <c r="FM53" s="10">
        <f t="shared" si="29"/>
        <v>0</v>
      </c>
      <c r="FN53" s="10">
        <f t="shared" si="30"/>
        <v>0</v>
      </c>
      <c r="FO53" s="10">
        <f t="shared" si="31"/>
        <v>0</v>
      </c>
      <c r="FP53"/>
      <c r="FQ53"/>
      <c r="FR53"/>
      <c r="FS53"/>
      <c r="FT53"/>
    </row>
    <row r="54" spans="1:176" x14ac:dyDescent="0.35">
      <c r="A54">
        <v>113.86</v>
      </c>
      <c r="B54">
        <v>24.5</v>
      </c>
      <c r="C54">
        <v>40.299999999999997</v>
      </c>
      <c r="D54">
        <v>-1</v>
      </c>
      <c r="E54">
        <v>-1</v>
      </c>
      <c r="F54">
        <v>-1</v>
      </c>
      <c r="G54">
        <v>-1</v>
      </c>
      <c r="H54">
        <v>0</v>
      </c>
      <c r="I54">
        <v>24</v>
      </c>
      <c r="J54">
        <v>-1</v>
      </c>
      <c r="K54">
        <v>1</v>
      </c>
      <c r="L54" s="26">
        <f t="shared" si="0"/>
        <v>-91.9</v>
      </c>
      <c r="M54" s="26">
        <f t="shared" si="0"/>
        <v>-14.900000000000006</v>
      </c>
      <c r="N54" s="26">
        <f t="shared" si="1"/>
        <v>8445.61</v>
      </c>
      <c r="O54" s="26">
        <f t="shared" si="1"/>
        <v>222.01000000000016</v>
      </c>
      <c r="P54" s="26">
        <f t="shared" si="2"/>
        <v>8667.6200000000008</v>
      </c>
      <c r="Q54" s="26">
        <f t="shared" si="3"/>
        <v>93.100053705677311</v>
      </c>
      <c r="S54"/>
      <c r="T54"/>
      <c r="U54"/>
      <c r="V54"/>
      <c r="W54">
        <v>95.67</v>
      </c>
      <c r="X54">
        <v>33.700000000000003</v>
      </c>
      <c r="Y54">
        <v>35.200000000000003</v>
      </c>
      <c r="Z54">
        <v>-1</v>
      </c>
      <c r="AA54">
        <v>-1</v>
      </c>
      <c r="AB54">
        <v>-1</v>
      </c>
      <c r="AC54">
        <v>-1</v>
      </c>
      <c r="AD54">
        <v>0</v>
      </c>
      <c r="AE54">
        <v>23</v>
      </c>
      <c r="AF54">
        <v>-1</v>
      </c>
      <c r="AG54">
        <v>1</v>
      </c>
      <c r="AH54" s="10">
        <f t="shared" si="4"/>
        <v>0</v>
      </c>
      <c r="AI54" s="10">
        <f t="shared" si="4"/>
        <v>-24.5</v>
      </c>
      <c r="AJ54" s="10">
        <f t="shared" si="5"/>
        <v>0</v>
      </c>
      <c r="AK54" s="10">
        <f t="shared" si="5"/>
        <v>600.25</v>
      </c>
      <c r="AL54" s="10">
        <f t="shared" si="6"/>
        <v>600.25</v>
      </c>
      <c r="AM54" s="10">
        <f t="shared" si="7"/>
        <v>24.5</v>
      </c>
      <c r="AN54"/>
      <c r="AO54"/>
      <c r="AP54"/>
      <c r="AQ54"/>
      <c r="AR54"/>
      <c r="AS54">
        <v>155.983</v>
      </c>
      <c r="AT54">
        <v>24.5</v>
      </c>
      <c r="AU54">
        <v>68.099999999999994</v>
      </c>
      <c r="AV54">
        <v>-1</v>
      </c>
      <c r="AW54">
        <v>-1</v>
      </c>
      <c r="AX54">
        <v>-1</v>
      </c>
      <c r="AY54">
        <v>-1</v>
      </c>
      <c r="AZ54">
        <v>0</v>
      </c>
      <c r="BA54">
        <v>24</v>
      </c>
      <c r="BB54">
        <v>-1</v>
      </c>
      <c r="BC54">
        <v>1</v>
      </c>
      <c r="BD54" s="1">
        <f t="shared" si="8"/>
        <v>9.1</v>
      </c>
      <c r="BE54" s="1">
        <f t="shared" si="8"/>
        <v>8.3999999999999915</v>
      </c>
      <c r="BF54" s="1">
        <f t="shared" si="9"/>
        <v>82.809999999999988</v>
      </c>
      <c r="BG54" s="1">
        <f t="shared" si="9"/>
        <v>70.55999999999986</v>
      </c>
      <c r="BH54" s="1">
        <f t="shared" si="10"/>
        <v>153.36999999999983</v>
      </c>
      <c r="BI54" s="1">
        <f t="shared" si="11"/>
        <v>12.384264209067886</v>
      </c>
      <c r="BJ54"/>
      <c r="BK54"/>
      <c r="BL54"/>
      <c r="BM54"/>
      <c r="BN54"/>
      <c r="BO54">
        <v>103.873</v>
      </c>
      <c r="BP54">
        <v>20.2</v>
      </c>
      <c r="BQ54">
        <v>49.4</v>
      </c>
      <c r="BR54">
        <v>-1</v>
      </c>
      <c r="BS54">
        <v>-1</v>
      </c>
      <c r="BT54">
        <v>-1</v>
      </c>
      <c r="BU54">
        <v>-1</v>
      </c>
      <c r="BV54">
        <v>0</v>
      </c>
      <c r="BW54">
        <v>25</v>
      </c>
      <c r="BX54">
        <v>-1</v>
      </c>
      <c r="BY54">
        <v>1</v>
      </c>
      <c r="BZ54" s="10">
        <f t="shared" si="12"/>
        <v>0</v>
      </c>
      <c r="CA54" s="10">
        <f t="shared" si="12"/>
        <v>24.5</v>
      </c>
      <c r="CB54" s="10">
        <f t="shared" si="13"/>
        <v>0</v>
      </c>
      <c r="CC54" s="10">
        <f t="shared" si="13"/>
        <v>600.25</v>
      </c>
      <c r="CD54" s="10">
        <f t="shared" si="14"/>
        <v>600.25</v>
      </c>
      <c r="CE54" s="10">
        <f t="shared" si="15"/>
        <v>24.5</v>
      </c>
      <c r="CG54"/>
      <c r="CH54"/>
      <c r="CI54"/>
      <c r="CJ54"/>
      <c r="CK54">
        <v>111.684</v>
      </c>
      <c r="CL54">
        <v>24.5</v>
      </c>
      <c r="CM54">
        <v>63.9</v>
      </c>
      <c r="CN54">
        <v>38.200000000000003</v>
      </c>
      <c r="CO54">
        <v>63.9</v>
      </c>
      <c r="CP54">
        <v>13.8</v>
      </c>
      <c r="CQ54">
        <v>1</v>
      </c>
      <c r="CR54">
        <v>1</v>
      </c>
      <c r="CS54">
        <v>26</v>
      </c>
      <c r="CT54">
        <v>1</v>
      </c>
      <c r="CU54">
        <v>1</v>
      </c>
      <c r="CV54" s="1">
        <f t="shared" si="16"/>
        <v>-13.700000000000003</v>
      </c>
      <c r="CW54" s="1">
        <f t="shared" si="16"/>
        <v>0</v>
      </c>
      <c r="CX54" s="1">
        <f t="shared" si="17"/>
        <v>187.69000000000008</v>
      </c>
      <c r="CY54" s="1">
        <f t="shared" si="17"/>
        <v>0</v>
      </c>
      <c r="CZ54" s="1">
        <f t="shared" si="18"/>
        <v>187.69000000000008</v>
      </c>
      <c r="DA54" s="1">
        <f t="shared" si="19"/>
        <v>13.700000000000003</v>
      </c>
      <c r="DB54"/>
      <c r="DC54"/>
      <c r="DD54"/>
      <c r="DE54"/>
      <c r="DF54"/>
      <c r="DG54" s="10">
        <v>131.13300000000001</v>
      </c>
      <c r="DH54" s="10">
        <v>15.4</v>
      </c>
      <c r="DI54" s="10">
        <v>72.599999999999994</v>
      </c>
      <c r="DJ54" s="10">
        <v>24.5</v>
      </c>
      <c r="DK54" s="10">
        <v>68.099999999999994</v>
      </c>
      <c r="DL54" s="10">
        <v>10.1</v>
      </c>
      <c r="DM54" s="10">
        <v>1</v>
      </c>
      <c r="DN54" s="10">
        <v>1</v>
      </c>
      <c r="DO54" s="10">
        <v>26</v>
      </c>
      <c r="DP54" s="10">
        <v>1</v>
      </c>
      <c r="DQ54" s="10">
        <v>1</v>
      </c>
      <c r="DR54" s="10">
        <f t="shared" si="20"/>
        <v>-9.1</v>
      </c>
      <c r="DS54" s="10">
        <f t="shared" si="20"/>
        <v>4.5</v>
      </c>
      <c r="DT54" s="10">
        <f t="shared" si="21"/>
        <v>82.809999999999988</v>
      </c>
      <c r="DU54" s="10">
        <f t="shared" si="21"/>
        <v>20.25</v>
      </c>
      <c r="DV54" s="10">
        <f t="shared" si="22"/>
        <v>103.05999999999999</v>
      </c>
      <c r="DW54" s="10">
        <f t="shared" si="23"/>
        <v>10.151847122568384</v>
      </c>
      <c r="DX54"/>
      <c r="DY54"/>
      <c r="DZ54"/>
      <c r="EA54"/>
      <c r="EB54"/>
      <c r="EC54" s="1">
        <v>107.34</v>
      </c>
      <c r="ED54" s="1">
        <v>20.2</v>
      </c>
      <c r="EE54" s="1">
        <v>81.3</v>
      </c>
      <c r="EF54" s="1">
        <v>-1</v>
      </c>
      <c r="EG54" s="1">
        <v>-1</v>
      </c>
      <c r="EH54" s="1">
        <v>-1</v>
      </c>
      <c r="EI54" s="1">
        <v>-1</v>
      </c>
      <c r="EJ54" s="1">
        <v>0</v>
      </c>
      <c r="EK54" s="1">
        <v>25</v>
      </c>
      <c r="EL54" s="1">
        <v>-1</v>
      </c>
      <c r="EM54" s="1">
        <v>1</v>
      </c>
      <c r="EN54" s="1">
        <f t="shared" si="24"/>
        <v>4.7999999999999989</v>
      </c>
      <c r="EO54" s="1">
        <f t="shared" si="24"/>
        <v>-4.2000000000000028</v>
      </c>
      <c r="EP54" s="1">
        <f t="shared" si="25"/>
        <v>23.039999999999988</v>
      </c>
      <c r="EQ54" s="1">
        <f t="shared" si="25"/>
        <v>17.640000000000025</v>
      </c>
      <c r="ER54" s="1">
        <f t="shared" si="26"/>
        <v>40.680000000000014</v>
      </c>
      <c r="ES54" s="1">
        <f t="shared" si="27"/>
        <v>6.3780874876407907</v>
      </c>
      <c r="ET54"/>
      <c r="EU54"/>
      <c r="EV54"/>
      <c r="EW54"/>
      <c r="EX54"/>
      <c r="FJ54" s="10">
        <f t="shared" si="28"/>
        <v>0</v>
      </c>
      <c r="FK54" s="10">
        <f t="shared" si="28"/>
        <v>0</v>
      </c>
      <c r="FL54" s="10">
        <f t="shared" si="29"/>
        <v>0</v>
      </c>
      <c r="FM54" s="10">
        <f t="shared" si="29"/>
        <v>0</v>
      </c>
      <c r="FN54" s="10">
        <f t="shared" si="30"/>
        <v>0</v>
      </c>
      <c r="FO54" s="10">
        <f t="shared" si="31"/>
        <v>0</v>
      </c>
      <c r="FP54"/>
      <c r="FQ54"/>
      <c r="FR54"/>
      <c r="FS54"/>
      <c r="FT54"/>
    </row>
    <row r="55" spans="1:176" x14ac:dyDescent="0.35">
      <c r="A55">
        <v>114.628</v>
      </c>
      <c r="B55">
        <v>41.6</v>
      </c>
      <c r="C55">
        <v>55.2</v>
      </c>
      <c r="D55">
        <v>24.5</v>
      </c>
      <c r="E55">
        <v>40.299999999999997</v>
      </c>
      <c r="F55">
        <v>22.7</v>
      </c>
      <c r="G55">
        <v>1</v>
      </c>
      <c r="H55">
        <v>1</v>
      </c>
      <c r="I55">
        <v>25</v>
      </c>
      <c r="J55">
        <v>1</v>
      </c>
      <c r="K55">
        <v>1</v>
      </c>
      <c r="L55" s="26">
        <f t="shared" si="0"/>
        <v>17.100000000000001</v>
      </c>
      <c r="M55" s="26">
        <f t="shared" si="0"/>
        <v>14.900000000000006</v>
      </c>
      <c r="N55" s="26">
        <f t="shared" si="1"/>
        <v>292.41000000000003</v>
      </c>
      <c r="O55" s="26">
        <f t="shared" si="1"/>
        <v>222.01000000000016</v>
      </c>
      <c r="P55" s="26">
        <f t="shared" si="2"/>
        <v>514.42000000000019</v>
      </c>
      <c r="Q55" s="26">
        <f t="shared" si="3"/>
        <v>22.680828909014771</v>
      </c>
      <c r="S55"/>
      <c r="T55"/>
      <c r="U55"/>
      <c r="V55"/>
      <c r="W55">
        <v>96.358000000000004</v>
      </c>
      <c r="X55">
        <v>47.5</v>
      </c>
      <c r="Y55">
        <v>43.4</v>
      </c>
      <c r="Z55">
        <v>33.700000000000003</v>
      </c>
      <c r="AA55">
        <v>35.200000000000003</v>
      </c>
      <c r="AB55">
        <v>16.100000000000001</v>
      </c>
      <c r="AC55">
        <v>1</v>
      </c>
      <c r="AD55">
        <v>1</v>
      </c>
      <c r="AE55">
        <v>24</v>
      </c>
      <c r="AF55">
        <v>1</v>
      </c>
      <c r="AG55">
        <v>1</v>
      </c>
      <c r="AH55" s="10">
        <f t="shared" si="4"/>
        <v>13.799999999999997</v>
      </c>
      <c r="AI55" s="10">
        <f t="shared" si="4"/>
        <v>8.1999999999999957</v>
      </c>
      <c r="AJ55" s="10">
        <f t="shared" si="5"/>
        <v>190.43999999999991</v>
      </c>
      <c r="AK55" s="10">
        <f t="shared" si="5"/>
        <v>67.239999999999924</v>
      </c>
      <c r="AL55" s="10">
        <f t="shared" si="6"/>
        <v>257.67999999999984</v>
      </c>
      <c r="AM55" s="10">
        <f t="shared" si="7"/>
        <v>16.052414148656887</v>
      </c>
      <c r="AN55"/>
      <c r="AO55"/>
      <c r="AP55"/>
      <c r="AQ55"/>
      <c r="AR55"/>
      <c r="AS55">
        <v>157.12700000000001</v>
      </c>
      <c r="AT55">
        <v>15.4</v>
      </c>
      <c r="AU55">
        <v>63.9</v>
      </c>
      <c r="AV55">
        <v>24.5</v>
      </c>
      <c r="AW55">
        <v>68.099999999999994</v>
      </c>
      <c r="AX55">
        <v>10</v>
      </c>
      <c r="AY55">
        <v>1</v>
      </c>
      <c r="AZ55">
        <v>1</v>
      </c>
      <c r="BA55">
        <v>25</v>
      </c>
      <c r="BB55">
        <v>1</v>
      </c>
      <c r="BC55">
        <v>1</v>
      </c>
      <c r="BD55" s="1">
        <f t="shared" si="8"/>
        <v>-9.1</v>
      </c>
      <c r="BE55" s="1">
        <f t="shared" si="8"/>
        <v>-4.1999999999999957</v>
      </c>
      <c r="BF55" s="1">
        <f t="shared" si="9"/>
        <v>82.809999999999988</v>
      </c>
      <c r="BG55" s="1">
        <f t="shared" si="9"/>
        <v>17.639999999999965</v>
      </c>
      <c r="BH55" s="1">
        <f t="shared" si="10"/>
        <v>100.44999999999996</v>
      </c>
      <c r="BI55" s="1">
        <f t="shared" si="11"/>
        <v>10.022474744293445</v>
      </c>
      <c r="BJ55"/>
      <c r="BK55"/>
      <c r="BL55"/>
      <c r="BM55"/>
      <c r="BN55"/>
      <c r="BO55">
        <v>105.193</v>
      </c>
      <c r="BP55">
        <v>33.700000000000003</v>
      </c>
      <c r="BQ55">
        <v>63.9</v>
      </c>
      <c r="BR55">
        <v>20.2</v>
      </c>
      <c r="BS55">
        <v>49.4</v>
      </c>
      <c r="BT55">
        <v>19.8</v>
      </c>
      <c r="BU55">
        <v>1</v>
      </c>
      <c r="BV55">
        <v>1</v>
      </c>
      <c r="BW55">
        <v>26</v>
      </c>
      <c r="BX55">
        <v>1</v>
      </c>
      <c r="BY55">
        <v>1</v>
      </c>
      <c r="BZ55" s="10">
        <f t="shared" si="12"/>
        <v>13.500000000000004</v>
      </c>
      <c r="CA55" s="10">
        <f t="shared" si="12"/>
        <v>14.5</v>
      </c>
      <c r="CB55" s="10">
        <f t="shared" si="13"/>
        <v>182.25000000000009</v>
      </c>
      <c r="CC55" s="10">
        <f t="shared" si="13"/>
        <v>210.25</v>
      </c>
      <c r="CD55" s="10">
        <f t="shared" si="14"/>
        <v>392.50000000000011</v>
      </c>
      <c r="CE55" s="10">
        <f t="shared" si="15"/>
        <v>19.811612756158951</v>
      </c>
      <c r="CG55"/>
      <c r="CH55"/>
      <c r="CI55"/>
      <c r="CJ55"/>
      <c r="CK55">
        <v>117.33199999999999</v>
      </c>
      <c r="CL55">
        <v>24.5</v>
      </c>
      <c r="CM55">
        <v>59.7</v>
      </c>
      <c r="CN55">
        <v>-1</v>
      </c>
      <c r="CO55">
        <v>-1</v>
      </c>
      <c r="CP55">
        <v>-1</v>
      </c>
      <c r="CQ55">
        <v>-1</v>
      </c>
      <c r="CR55">
        <v>0</v>
      </c>
      <c r="CS55">
        <v>26</v>
      </c>
      <c r="CT55">
        <v>-1</v>
      </c>
      <c r="CU55">
        <v>1</v>
      </c>
      <c r="CV55" s="1">
        <f t="shared" si="16"/>
        <v>0</v>
      </c>
      <c r="CW55" s="1">
        <f t="shared" si="16"/>
        <v>-4.1999999999999957</v>
      </c>
      <c r="CX55" s="1">
        <f t="shared" si="17"/>
        <v>0</v>
      </c>
      <c r="CY55" s="1">
        <f t="shared" si="17"/>
        <v>17.639999999999965</v>
      </c>
      <c r="CZ55" s="1">
        <f t="shared" si="18"/>
        <v>17.639999999999965</v>
      </c>
      <c r="DA55" s="1">
        <f t="shared" si="19"/>
        <v>4.1999999999999957</v>
      </c>
      <c r="DB55"/>
      <c r="DC55"/>
      <c r="DD55"/>
      <c r="DE55"/>
      <c r="DF55"/>
      <c r="DG55" s="10">
        <v>136.74100000000001</v>
      </c>
      <c r="DH55" s="10">
        <v>20.2</v>
      </c>
      <c r="DI55" s="10">
        <v>76.8</v>
      </c>
      <c r="DJ55" s="10">
        <v>-1</v>
      </c>
      <c r="DK55" s="10">
        <v>-1</v>
      </c>
      <c r="DL55" s="10">
        <v>-1</v>
      </c>
      <c r="DM55" s="10">
        <v>-1</v>
      </c>
      <c r="DN55" s="10">
        <v>0</v>
      </c>
      <c r="DO55" s="10">
        <v>26</v>
      </c>
      <c r="DP55" s="10">
        <v>-1</v>
      </c>
      <c r="DQ55" s="10">
        <v>1</v>
      </c>
      <c r="DR55" s="10">
        <f t="shared" si="20"/>
        <v>4.7999999999999989</v>
      </c>
      <c r="DS55" s="10">
        <f t="shared" si="20"/>
        <v>4.2000000000000028</v>
      </c>
      <c r="DT55" s="10">
        <f t="shared" si="21"/>
        <v>23.039999999999988</v>
      </c>
      <c r="DU55" s="10">
        <f t="shared" si="21"/>
        <v>17.640000000000025</v>
      </c>
      <c r="DV55" s="10">
        <f t="shared" si="22"/>
        <v>40.680000000000014</v>
      </c>
      <c r="DW55" s="10">
        <f t="shared" si="23"/>
        <v>6.3780874876407907</v>
      </c>
      <c r="DX55"/>
      <c r="DY55"/>
      <c r="DZ55"/>
      <c r="EA55"/>
      <c r="EB55"/>
      <c r="EC55" s="1">
        <v>109.036</v>
      </c>
      <c r="ED55" s="1">
        <v>57</v>
      </c>
      <c r="EE55" s="1">
        <v>51</v>
      </c>
      <c r="EF55" s="1">
        <v>20.2</v>
      </c>
      <c r="EG55" s="1">
        <v>81.3</v>
      </c>
      <c r="EH55" s="1">
        <v>47.7</v>
      </c>
      <c r="EI55" s="1">
        <v>2</v>
      </c>
      <c r="EJ55" s="1">
        <v>0</v>
      </c>
      <c r="EK55" s="1">
        <v>25</v>
      </c>
      <c r="EL55" s="1">
        <v>0</v>
      </c>
      <c r="EM55" s="1">
        <v>1</v>
      </c>
      <c r="EN55" s="1">
        <f t="shared" si="24"/>
        <v>36.799999999999997</v>
      </c>
      <c r="EO55" s="1">
        <f t="shared" si="24"/>
        <v>-30.299999999999997</v>
      </c>
      <c r="EP55" s="1">
        <f t="shared" si="25"/>
        <v>1354.2399999999998</v>
      </c>
      <c r="EQ55" s="1">
        <f t="shared" si="25"/>
        <v>918.0899999999998</v>
      </c>
      <c r="ER55" s="1">
        <f t="shared" si="26"/>
        <v>2272.3299999999995</v>
      </c>
      <c r="ES55" s="1">
        <f t="shared" si="27"/>
        <v>47.668962648666891</v>
      </c>
      <c r="ET55"/>
      <c r="EU55"/>
      <c r="EV55"/>
      <c r="EW55"/>
      <c r="EX55"/>
      <c r="FJ55" s="10">
        <f t="shared" si="28"/>
        <v>0</v>
      </c>
      <c r="FK55" s="10">
        <f t="shared" si="28"/>
        <v>0</v>
      </c>
      <c r="FL55" s="10">
        <f t="shared" si="29"/>
        <v>0</v>
      </c>
      <c r="FM55" s="10">
        <f t="shared" si="29"/>
        <v>0</v>
      </c>
      <c r="FN55" s="10">
        <f t="shared" si="30"/>
        <v>0</v>
      </c>
      <c r="FO55" s="10">
        <f t="shared" si="31"/>
        <v>0</v>
      </c>
      <c r="FP55"/>
      <c r="FQ55"/>
      <c r="FR55"/>
      <c r="FS55"/>
      <c r="FT55"/>
    </row>
    <row r="56" spans="1:176" x14ac:dyDescent="0.35">
      <c r="A56">
        <v>118.62</v>
      </c>
      <c r="B56">
        <v>111.6</v>
      </c>
      <c r="C56">
        <v>68.099999999999994</v>
      </c>
      <c r="D56">
        <v>-1</v>
      </c>
      <c r="E56">
        <v>-1</v>
      </c>
      <c r="F56">
        <v>-1</v>
      </c>
      <c r="G56">
        <v>-1</v>
      </c>
      <c r="H56">
        <v>0</v>
      </c>
      <c r="I56">
        <v>25</v>
      </c>
      <c r="J56">
        <v>-1</v>
      </c>
      <c r="K56">
        <v>1</v>
      </c>
      <c r="L56" s="26">
        <f t="shared" si="0"/>
        <v>70</v>
      </c>
      <c r="M56" s="26">
        <f t="shared" si="0"/>
        <v>12.899999999999991</v>
      </c>
      <c r="N56" s="26">
        <f t="shared" si="1"/>
        <v>4900</v>
      </c>
      <c r="O56" s="26">
        <f t="shared" si="1"/>
        <v>166.40999999999977</v>
      </c>
      <c r="P56" s="26">
        <f t="shared" si="2"/>
        <v>5066.41</v>
      </c>
      <c r="Q56" s="26">
        <f t="shared" si="3"/>
        <v>71.178718729687731</v>
      </c>
      <c r="S56"/>
      <c r="T56"/>
      <c r="U56"/>
      <c r="V56"/>
      <c r="W56">
        <v>99.317999999999998</v>
      </c>
      <c r="X56">
        <v>29.2</v>
      </c>
      <c r="Y56">
        <v>42.3</v>
      </c>
      <c r="Z56">
        <v>-1</v>
      </c>
      <c r="AA56">
        <v>-1</v>
      </c>
      <c r="AB56">
        <v>-1</v>
      </c>
      <c r="AC56">
        <v>-1</v>
      </c>
      <c r="AD56">
        <v>0</v>
      </c>
      <c r="AE56">
        <v>24</v>
      </c>
      <c r="AF56">
        <v>-1</v>
      </c>
      <c r="AG56">
        <v>1</v>
      </c>
      <c r="AH56" s="10">
        <f t="shared" si="4"/>
        <v>-18.3</v>
      </c>
      <c r="AI56" s="10">
        <f t="shared" si="4"/>
        <v>-1.1000000000000014</v>
      </c>
      <c r="AJ56" s="10">
        <f t="shared" si="5"/>
        <v>334.89000000000004</v>
      </c>
      <c r="AK56" s="10">
        <f t="shared" si="5"/>
        <v>1.2100000000000031</v>
      </c>
      <c r="AL56" s="10">
        <f t="shared" si="6"/>
        <v>336.1</v>
      </c>
      <c r="AM56" s="10">
        <f t="shared" si="7"/>
        <v>18.333030300525881</v>
      </c>
      <c r="AN56"/>
      <c r="AO56"/>
      <c r="AP56"/>
      <c r="AQ56"/>
      <c r="AR56"/>
      <c r="AS56">
        <v>160.80699999999999</v>
      </c>
      <c r="AT56">
        <v>15.4</v>
      </c>
      <c r="AU56">
        <v>38.5</v>
      </c>
      <c r="AV56">
        <v>-1</v>
      </c>
      <c r="AW56">
        <v>-1</v>
      </c>
      <c r="AX56">
        <v>-1</v>
      </c>
      <c r="AY56">
        <v>-1</v>
      </c>
      <c r="AZ56">
        <v>0</v>
      </c>
      <c r="BA56">
        <v>25</v>
      </c>
      <c r="BB56">
        <v>-1</v>
      </c>
      <c r="BC56">
        <v>1</v>
      </c>
      <c r="BD56" s="1">
        <f t="shared" si="8"/>
        <v>0</v>
      </c>
      <c r="BE56" s="1">
        <f t="shared" si="8"/>
        <v>-25.4</v>
      </c>
      <c r="BF56" s="1">
        <f t="shared" si="9"/>
        <v>0</v>
      </c>
      <c r="BG56" s="1">
        <f t="shared" si="9"/>
        <v>645.16</v>
      </c>
      <c r="BH56" s="1">
        <f t="shared" si="10"/>
        <v>645.16</v>
      </c>
      <c r="BI56" s="1">
        <f t="shared" si="11"/>
        <v>25.4</v>
      </c>
      <c r="BJ56"/>
      <c r="BK56"/>
      <c r="BL56"/>
      <c r="BM56"/>
      <c r="BN56"/>
      <c r="BO56">
        <v>105.22499999999999</v>
      </c>
      <c r="BP56">
        <v>33.700000000000003</v>
      </c>
      <c r="BQ56">
        <v>24.9</v>
      </c>
      <c r="BR56">
        <v>33.700000000000003</v>
      </c>
      <c r="BS56">
        <v>63.9</v>
      </c>
      <c r="BT56">
        <v>39</v>
      </c>
      <c r="BU56">
        <v>1</v>
      </c>
      <c r="BV56">
        <v>0</v>
      </c>
      <c r="BW56">
        <v>26</v>
      </c>
      <c r="BX56">
        <v>-2</v>
      </c>
      <c r="BY56">
        <v>1</v>
      </c>
      <c r="BZ56" s="10">
        <f t="shared" si="12"/>
        <v>0</v>
      </c>
      <c r="CA56" s="10">
        <f t="shared" si="12"/>
        <v>-39</v>
      </c>
      <c r="CB56" s="10">
        <f t="shared" si="13"/>
        <v>0</v>
      </c>
      <c r="CC56" s="10">
        <f t="shared" si="13"/>
        <v>1521</v>
      </c>
      <c r="CD56" s="10">
        <f t="shared" si="14"/>
        <v>1521</v>
      </c>
      <c r="CE56" s="10">
        <f t="shared" si="15"/>
        <v>39</v>
      </c>
      <c r="CG56"/>
      <c r="CH56"/>
      <c r="CI56"/>
      <c r="CJ56"/>
      <c r="CK56">
        <v>118.34</v>
      </c>
      <c r="CL56">
        <v>15.4</v>
      </c>
      <c r="CM56">
        <v>68.099999999999994</v>
      </c>
      <c r="CN56">
        <v>24.5</v>
      </c>
      <c r="CO56">
        <v>59.7</v>
      </c>
      <c r="CP56">
        <v>12.4</v>
      </c>
      <c r="CQ56">
        <v>1</v>
      </c>
      <c r="CR56">
        <v>1</v>
      </c>
      <c r="CS56">
        <v>27</v>
      </c>
      <c r="CT56">
        <v>1</v>
      </c>
      <c r="CU56">
        <v>1</v>
      </c>
      <c r="CV56" s="1">
        <f t="shared" si="16"/>
        <v>-9.1</v>
      </c>
      <c r="CW56" s="1">
        <f t="shared" si="16"/>
        <v>8.3999999999999915</v>
      </c>
      <c r="CX56" s="1">
        <f t="shared" si="17"/>
        <v>82.809999999999988</v>
      </c>
      <c r="CY56" s="1">
        <f t="shared" si="17"/>
        <v>70.55999999999986</v>
      </c>
      <c r="CZ56" s="1">
        <f t="shared" si="18"/>
        <v>153.36999999999983</v>
      </c>
      <c r="DA56" s="1">
        <f t="shared" si="19"/>
        <v>12.384264209067886</v>
      </c>
      <c r="DB56"/>
      <c r="DC56"/>
      <c r="DD56"/>
      <c r="DE56"/>
      <c r="DF56"/>
      <c r="DG56" s="10">
        <v>137.101</v>
      </c>
      <c r="DH56" s="10">
        <v>24.5</v>
      </c>
      <c r="DI56" s="10">
        <v>59.7</v>
      </c>
      <c r="DJ56" s="10">
        <v>20.2</v>
      </c>
      <c r="DK56" s="10">
        <v>76.8</v>
      </c>
      <c r="DL56" s="10">
        <v>17.7</v>
      </c>
      <c r="DM56" s="10">
        <v>1</v>
      </c>
      <c r="DN56" s="10">
        <v>1</v>
      </c>
      <c r="DO56" s="10">
        <v>27</v>
      </c>
      <c r="DP56" s="10">
        <v>1</v>
      </c>
      <c r="DQ56" s="10">
        <v>1</v>
      </c>
      <c r="DR56" s="10">
        <f t="shared" si="20"/>
        <v>4.3000000000000007</v>
      </c>
      <c r="DS56" s="10">
        <f t="shared" si="20"/>
        <v>-17.099999999999994</v>
      </c>
      <c r="DT56" s="10">
        <f t="shared" si="21"/>
        <v>18.490000000000006</v>
      </c>
      <c r="DU56" s="10">
        <f t="shared" si="21"/>
        <v>292.4099999999998</v>
      </c>
      <c r="DV56" s="10">
        <f t="shared" si="22"/>
        <v>310.89999999999981</v>
      </c>
      <c r="DW56" s="10">
        <f t="shared" si="23"/>
        <v>17.632356620712951</v>
      </c>
      <c r="DX56"/>
      <c r="DY56"/>
      <c r="DZ56"/>
      <c r="EA56"/>
      <c r="EB56"/>
      <c r="EC56" s="1">
        <v>109.788</v>
      </c>
      <c r="ED56" s="1">
        <v>33.700000000000003</v>
      </c>
      <c r="EE56" s="1">
        <v>42.3</v>
      </c>
      <c r="EF56" s="1">
        <v>57</v>
      </c>
      <c r="EG56" s="1">
        <v>51</v>
      </c>
      <c r="EH56" s="1">
        <v>24.8</v>
      </c>
      <c r="EI56" s="1">
        <v>1</v>
      </c>
      <c r="EJ56" s="1">
        <v>1</v>
      </c>
      <c r="EK56" s="1">
        <v>26</v>
      </c>
      <c r="EL56" s="1">
        <v>1</v>
      </c>
      <c r="EM56" s="1">
        <v>1</v>
      </c>
      <c r="EN56" s="1">
        <f t="shared" si="24"/>
        <v>-23.299999999999997</v>
      </c>
      <c r="EO56" s="1">
        <f t="shared" si="24"/>
        <v>-8.7000000000000028</v>
      </c>
      <c r="EP56" s="1">
        <f t="shared" si="25"/>
        <v>542.88999999999987</v>
      </c>
      <c r="EQ56" s="1">
        <f t="shared" si="25"/>
        <v>75.690000000000055</v>
      </c>
      <c r="ER56" s="1">
        <f t="shared" si="26"/>
        <v>618.57999999999993</v>
      </c>
      <c r="ES56" s="1">
        <f t="shared" si="27"/>
        <v>24.871268564349506</v>
      </c>
      <c r="ET56"/>
      <c r="EU56"/>
      <c r="EV56"/>
      <c r="EW56"/>
      <c r="EX56"/>
      <c r="FJ56" s="10">
        <f t="shared" si="28"/>
        <v>0</v>
      </c>
      <c r="FK56" s="10">
        <f t="shared" si="28"/>
        <v>0</v>
      </c>
      <c r="FL56" s="10">
        <f t="shared" si="29"/>
        <v>0</v>
      </c>
      <c r="FM56" s="10">
        <f t="shared" si="29"/>
        <v>0</v>
      </c>
      <c r="FN56" s="10">
        <f t="shared" si="30"/>
        <v>0</v>
      </c>
      <c r="FO56" s="10">
        <f t="shared" si="31"/>
        <v>0</v>
      </c>
      <c r="FP56"/>
      <c r="FQ56"/>
      <c r="FR56"/>
      <c r="FS56"/>
      <c r="FT56"/>
    </row>
    <row r="57" spans="1:176" x14ac:dyDescent="0.35">
      <c r="A57">
        <v>123.148</v>
      </c>
      <c r="B57">
        <v>153.19999999999999</v>
      </c>
      <c r="C57">
        <v>38.1</v>
      </c>
      <c r="D57">
        <v>111.6</v>
      </c>
      <c r="E57">
        <v>68.099999999999994</v>
      </c>
      <c r="F57">
        <v>51.3</v>
      </c>
      <c r="G57">
        <v>2</v>
      </c>
      <c r="H57">
        <v>0</v>
      </c>
      <c r="I57">
        <v>25</v>
      </c>
      <c r="J57">
        <v>0</v>
      </c>
      <c r="K57">
        <v>1</v>
      </c>
      <c r="L57" s="26">
        <f t="shared" si="0"/>
        <v>41.599999999999994</v>
      </c>
      <c r="M57" s="26">
        <f t="shared" si="0"/>
        <v>-29.999999999999993</v>
      </c>
      <c r="N57" s="26">
        <f t="shared" si="1"/>
        <v>1730.5599999999995</v>
      </c>
      <c r="O57" s="26">
        <f t="shared" si="1"/>
        <v>899.99999999999955</v>
      </c>
      <c r="P57" s="26">
        <f t="shared" si="2"/>
        <v>2630.559999999999</v>
      </c>
      <c r="Q57" s="26">
        <f t="shared" si="3"/>
        <v>51.288985172257007</v>
      </c>
      <c r="S57"/>
      <c r="T57"/>
      <c r="U57"/>
      <c r="V57"/>
      <c r="W57">
        <v>99.998000000000005</v>
      </c>
      <c r="X57">
        <v>47.5</v>
      </c>
      <c r="Y57">
        <v>46.5</v>
      </c>
      <c r="Z57">
        <v>29.2</v>
      </c>
      <c r="AA57">
        <v>42.3</v>
      </c>
      <c r="AB57">
        <v>18.8</v>
      </c>
      <c r="AC57">
        <v>1</v>
      </c>
      <c r="AD57">
        <v>1</v>
      </c>
      <c r="AE57">
        <v>25</v>
      </c>
      <c r="AF57">
        <v>1</v>
      </c>
      <c r="AG57">
        <v>1</v>
      </c>
      <c r="AH57" s="10">
        <f t="shared" si="4"/>
        <v>18.3</v>
      </c>
      <c r="AI57" s="10">
        <f t="shared" si="4"/>
        <v>4.2000000000000028</v>
      </c>
      <c r="AJ57" s="10">
        <f t="shared" si="5"/>
        <v>334.89000000000004</v>
      </c>
      <c r="AK57" s="10">
        <f t="shared" si="5"/>
        <v>17.640000000000025</v>
      </c>
      <c r="AL57" s="10">
        <f t="shared" si="6"/>
        <v>352.53000000000009</v>
      </c>
      <c r="AM57" s="10">
        <f t="shared" si="7"/>
        <v>18.775782273982625</v>
      </c>
      <c r="AN57"/>
      <c r="AO57"/>
      <c r="AP57"/>
      <c r="AQ57"/>
      <c r="AR57"/>
      <c r="AS57">
        <v>162.10300000000001</v>
      </c>
      <c r="AT57">
        <v>15.4</v>
      </c>
      <c r="AU57">
        <v>46.5</v>
      </c>
      <c r="AV57">
        <v>15.4</v>
      </c>
      <c r="AW57">
        <v>38.5</v>
      </c>
      <c r="AX57">
        <v>8</v>
      </c>
      <c r="AY57">
        <v>1</v>
      </c>
      <c r="AZ57">
        <v>1</v>
      </c>
      <c r="BA57">
        <v>26</v>
      </c>
      <c r="BB57">
        <v>1</v>
      </c>
      <c r="BC57">
        <v>1</v>
      </c>
      <c r="BD57" s="1">
        <f t="shared" si="8"/>
        <v>0</v>
      </c>
      <c r="BE57" s="1">
        <f t="shared" si="8"/>
        <v>8</v>
      </c>
      <c r="BF57" s="1">
        <f t="shared" si="9"/>
        <v>0</v>
      </c>
      <c r="BG57" s="1">
        <f t="shared" si="9"/>
        <v>64</v>
      </c>
      <c r="BH57" s="1">
        <f t="shared" si="10"/>
        <v>64</v>
      </c>
      <c r="BI57" s="1">
        <f t="shared" si="11"/>
        <v>8</v>
      </c>
      <c r="BJ57"/>
      <c r="BK57"/>
      <c r="BL57"/>
      <c r="BM57"/>
      <c r="BN57"/>
      <c r="BO57">
        <v>107.929</v>
      </c>
      <c r="BP57">
        <v>15.4</v>
      </c>
      <c r="BQ57">
        <v>32.1</v>
      </c>
      <c r="BR57">
        <v>-1</v>
      </c>
      <c r="BS57">
        <v>-1</v>
      </c>
      <c r="BT57">
        <v>-1</v>
      </c>
      <c r="BU57">
        <v>-1</v>
      </c>
      <c r="BV57">
        <v>0</v>
      </c>
      <c r="BW57">
        <v>26</v>
      </c>
      <c r="BX57">
        <v>-1</v>
      </c>
      <c r="BY57">
        <v>1</v>
      </c>
      <c r="BZ57" s="10">
        <f t="shared" si="12"/>
        <v>-18.300000000000004</v>
      </c>
      <c r="CA57" s="10">
        <f t="shared" si="12"/>
        <v>7.2000000000000028</v>
      </c>
      <c r="CB57" s="10">
        <f t="shared" si="13"/>
        <v>334.89000000000016</v>
      </c>
      <c r="CC57" s="10">
        <f t="shared" si="13"/>
        <v>51.840000000000039</v>
      </c>
      <c r="CD57" s="10">
        <f t="shared" si="14"/>
        <v>386.73000000000019</v>
      </c>
      <c r="CE57" s="10">
        <f t="shared" si="15"/>
        <v>19.665451939886868</v>
      </c>
      <c r="CG57"/>
      <c r="CH57"/>
      <c r="CI57"/>
      <c r="CJ57"/>
      <c r="CK57">
        <v>121.42</v>
      </c>
      <c r="CL57">
        <v>15.4</v>
      </c>
      <c r="CM57">
        <v>42.3</v>
      </c>
      <c r="CN57">
        <v>-1</v>
      </c>
      <c r="CO57">
        <v>-1</v>
      </c>
      <c r="CP57">
        <v>-1</v>
      </c>
      <c r="CQ57">
        <v>-1</v>
      </c>
      <c r="CR57">
        <v>0</v>
      </c>
      <c r="CS57">
        <v>27</v>
      </c>
      <c r="CT57">
        <v>-1</v>
      </c>
      <c r="CU57">
        <v>1</v>
      </c>
      <c r="CV57" s="1">
        <f t="shared" si="16"/>
        <v>0</v>
      </c>
      <c r="CW57" s="1">
        <f t="shared" si="16"/>
        <v>-25.799999999999997</v>
      </c>
      <c r="CX57" s="1">
        <f t="shared" si="17"/>
        <v>0</v>
      </c>
      <c r="CY57" s="1">
        <f t="shared" si="17"/>
        <v>665.63999999999987</v>
      </c>
      <c r="CZ57" s="1">
        <f t="shared" si="18"/>
        <v>665.63999999999987</v>
      </c>
      <c r="DA57" s="1">
        <f t="shared" si="19"/>
        <v>25.799999999999997</v>
      </c>
      <c r="DB57"/>
      <c r="DC57"/>
      <c r="DD57"/>
      <c r="DE57"/>
      <c r="DF57"/>
      <c r="DG57" s="10">
        <v>144.357</v>
      </c>
      <c r="DH57" s="10">
        <v>24.5</v>
      </c>
      <c r="DI57" s="10">
        <v>43.6</v>
      </c>
      <c r="DJ57" s="10">
        <v>-1</v>
      </c>
      <c r="DK57" s="10">
        <v>-1</v>
      </c>
      <c r="DL57" s="10">
        <v>-1</v>
      </c>
      <c r="DM57" s="10">
        <v>-1</v>
      </c>
      <c r="DN57" s="10">
        <v>0</v>
      </c>
      <c r="DO57" s="10">
        <v>27</v>
      </c>
      <c r="DP57" s="10">
        <v>-1</v>
      </c>
      <c r="DQ57" s="10">
        <v>1</v>
      </c>
      <c r="DR57" s="10">
        <f t="shared" si="20"/>
        <v>0</v>
      </c>
      <c r="DS57" s="10">
        <f t="shared" si="20"/>
        <v>-16.100000000000001</v>
      </c>
      <c r="DT57" s="10">
        <f t="shared" si="21"/>
        <v>0</v>
      </c>
      <c r="DU57" s="10">
        <f t="shared" si="21"/>
        <v>259.21000000000004</v>
      </c>
      <c r="DV57" s="10">
        <f t="shared" si="22"/>
        <v>259.21000000000004</v>
      </c>
      <c r="DW57" s="10">
        <f t="shared" si="23"/>
        <v>16.100000000000001</v>
      </c>
      <c r="DX57"/>
      <c r="DY57"/>
      <c r="DZ57"/>
      <c r="EA57"/>
      <c r="EB57"/>
      <c r="EC57" s="1">
        <v>112.988</v>
      </c>
      <c r="ED57" s="1">
        <v>29.2</v>
      </c>
      <c r="EE57" s="1">
        <v>63.9</v>
      </c>
      <c r="EF57" s="1">
        <v>-1</v>
      </c>
      <c r="EG57" s="1">
        <v>-1</v>
      </c>
      <c r="EH57" s="1">
        <v>-1</v>
      </c>
      <c r="EI57" s="1">
        <v>-1</v>
      </c>
      <c r="EJ57" s="1">
        <v>0</v>
      </c>
      <c r="EK57" s="1">
        <v>26</v>
      </c>
      <c r="EL57" s="1">
        <v>-1</v>
      </c>
      <c r="EM57" s="1">
        <v>1</v>
      </c>
      <c r="EN57" s="1">
        <f t="shared" si="24"/>
        <v>-4.5000000000000036</v>
      </c>
      <c r="EO57" s="1">
        <f t="shared" si="24"/>
        <v>21.6</v>
      </c>
      <c r="EP57" s="1">
        <f t="shared" si="25"/>
        <v>20.250000000000032</v>
      </c>
      <c r="EQ57" s="1">
        <f t="shared" si="25"/>
        <v>466.56000000000006</v>
      </c>
      <c r="ER57" s="1">
        <f t="shared" si="26"/>
        <v>486.81000000000012</v>
      </c>
      <c r="ES57" s="1">
        <f t="shared" si="27"/>
        <v>22.063771209836275</v>
      </c>
      <c r="ET57"/>
      <c r="EU57"/>
      <c r="EV57"/>
      <c r="EW57"/>
      <c r="EX57"/>
      <c r="FJ57" s="10">
        <f t="shared" si="28"/>
        <v>0</v>
      </c>
      <c r="FK57" s="10">
        <f t="shared" si="28"/>
        <v>0</v>
      </c>
      <c r="FL57" s="10">
        <f t="shared" si="29"/>
        <v>0</v>
      </c>
      <c r="FM57" s="10">
        <f t="shared" si="29"/>
        <v>0</v>
      </c>
      <c r="FN57" s="10">
        <f t="shared" si="30"/>
        <v>0</v>
      </c>
      <c r="FO57" s="10">
        <f t="shared" si="31"/>
        <v>0</v>
      </c>
      <c r="FP57"/>
      <c r="FQ57"/>
      <c r="FR57"/>
      <c r="FS57"/>
      <c r="FT57"/>
    </row>
    <row r="58" spans="1:176" x14ac:dyDescent="0.35">
      <c r="A58">
        <v>125.35599999999999</v>
      </c>
      <c r="B58">
        <v>169.3</v>
      </c>
      <c r="C58">
        <v>39.4</v>
      </c>
      <c r="D58">
        <v>153.19999999999999</v>
      </c>
      <c r="E58">
        <v>38.1</v>
      </c>
      <c r="F58">
        <v>16.2</v>
      </c>
      <c r="G58">
        <v>1</v>
      </c>
      <c r="H58">
        <v>1</v>
      </c>
      <c r="I58">
        <v>26</v>
      </c>
      <c r="J58">
        <v>1</v>
      </c>
      <c r="K58">
        <v>1</v>
      </c>
      <c r="L58" s="26">
        <f t="shared" si="0"/>
        <v>16.100000000000023</v>
      </c>
      <c r="M58" s="26">
        <f t="shared" si="0"/>
        <v>1.2999999999999972</v>
      </c>
      <c r="N58" s="26">
        <f t="shared" si="1"/>
        <v>259.21000000000072</v>
      </c>
      <c r="O58" s="26">
        <f t="shared" si="1"/>
        <v>1.6899999999999926</v>
      </c>
      <c r="P58" s="26">
        <f t="shared" si="2"/>
        <v>260.90000000000072</v>
      </c>
      <c r="Q58" s="26">
        <f t="shared" si="3"/>
        <v>16.152399202595284</v>
      </c>
      <c r="S58"/>
      <c r="T58"/>
      <c r="U58"/>
      <c r="V58"/>
      <c r="W58">
        <v>102.654</v>
      </c>
      <c r="X58">
        <v>33.700000000000003</v>
      </c>
      <c r="Y58">
        <v>47.9</v>
      </c>
      <c r="Z58">
        <v>-1</v>
      </c>
      <c r="AA58">
        <v>-1</v>
      </c>
      <c r="AB58">
        <v>-1</v>
      </c>
      <c r="AC58">
        <v>-1</v>
      </c>
      <c r="AD58">
        <v>0</v>
      </c>
      <c r="AE58">
        <v>25</v>
      </c>
      <c r="AF58">
        <v>-1</v>
      </c>
      <c r="AG58">
        <v>1</v>
      </c>
      <c r="AH58" s="10">
        <f t="shared" si="4"/>
        <v>-13.799999999999997</v>
      </c>
      <c r="AI58" s="10">
        <f t="shared" si="4"/>
        <v>1.3999999999999986</v>
      </c>
      <c r="AJ58" s="10">
        <f t="shared" si="5"/>
        <v>190.43999999999991</v>
      </c>
      <c r="AK58" s="10">
        <f t="shared" si="5"/>
        <v>1.959999999999996</v>
      </c>
      <c r="AL58" s="10">
        <f t="shared" si="6"/>
        <v>192.39999999999992</v>
      </c>
      <c r="AM58" s="10">
        <f t="shared" si="7"/>
        <v>13.870832707519758</v>
      </c>
      <c r="AN58"/>
      <c r="AO58"/>
      <c r="AP58"/>
      <c r="AQ58"/>
      <c r="AR58"/>
      <c r="AS58">
        <v>168.62299999999999</v>
      </c>
      <c r="AT58">
        <v>20.2</v>
      </c>
      <c r="AU58">
        <v>42.3</v>
      </c>
      <c r="AV58">
        <v>-1</v>
      </c>
      <c r="AW58">
        <v>-1</v>
      </c>
      <c r="AX58">
        <v>-1</v>
      </c>
      <c r="AY58">
        <v>-1</v>
      </c>
      <c r="AZ58">
        <v>0</v>
      </c>
      <c r="BA58">
        <v>26</v>
      </c>
      <c r="BB58">
        <v>-1</v>
      </c>
      <c r="BC58">
        <v>1</v>
      </c>
      <c r="BD58" s="1">
        <f t="shared" si="8"/>
        <v>4.7999999999999989</v>
      </c>
      <c r="BE58" s="1">
        <f t="shared" si="8"/>
        <v>-4.2000000000000028</v>
      </c>
      <c r="BF58" s="1">
        <f t="shared" si="9"/>
        <v>23.039999999999988</v>
      </c>
      <c r="BG58" s="1">
        <f t="shared" si="9"/>
        <v>17.640000000000025</v>
      </c>
      <c r="BH58" s="1">
        <f t="shared" si="10"/>
        <v>40.680000000000014</v>
      </c>
      <c r="BI58" s="1">
        <f t="shared" si="11"/>
        <v>6.3780874876407907</v>
      </c>
      <c r="BJ58"/>
      <c r="BK58"/>
      <c r="BL58"/>
      <c r="BM58"/>
      <c r="BN58"/>
      <c r="BO58">
        <v>108.441</v>
      </c>
      <c r="BP58">
        <v>15.4</v>
      </c>
      <c r="BQ58">
        <v>20.7</v>
      </c>
      <c r="BR58">
        <v>15.4</v>
      </c>
      <c r="BS58">
        <v>32.1</v>
      </c>
      <c r="BT58">
        <v>11.4</v>
      </c>
      <c r="BU58">
        <v>1</v>
      </c>
      <c r="BV58">
        <v>1</v>
      </c>
      <c r="BW58">
        <v>27</v>
      </c>
      <c r="BX58">
        <v>1</v>
      </c>
      <c r="BY58">
        <v>1</v>
      </c>
      <c r="BZ58" s="10">
        <f t="shared" si="12"/>
        <v>0</v>
      </c>
      <c r="CA58" s="10">
        <f t="shared" si="12"/>
        <v>-11.400000000000002</v>
      </c>
      <c r="CB58" s="10">
        <f t="shared" si="13"/>
        <v>0</v>
      </c>
      <c r="CC58" s="10">
        <f t="shared" si="13"/>
        <v>129.96000000000004</v>
      </c>
      <c r="CD58" s="10">
        <f t="shared" si="14"/>
        <v>129.96000000000004</v>
      </c>
      <c r="CE58" s="10">
        <f t="shared" si="15"/>
        <v>11.400000000000002</v>
      </c>
      <c r="CG58"/>
      <c r="CH58"/>
      <c r="CI58"/>
      <c r="CJ58"/>
      <c r="CK58">
        <v>122.48399999999999</v>
      </c>
      <c r="CL58">
        <v>24.5</v>
      </c>
      <c r="CM58">
        <v>63.9</v>
      </c>
      <c r="CN58">
        <v>15.4</v>
      </c>
      <c r="CO58">
        <v>42.3</v>
      </c>
      <c r="CP58">
        <v>23.4</v>
      </c>
      <c r="CQ58">
        <v>1</v>
      </c>
      <c r="CR58">
        <v>1</v>
      </c>
      <c r="CS58">
        <v>28</v>
      </c>
      <c r="CT58">
        <v>1</v>
      </c>
      <c r="CU58">
        <v>1</v>
      </c>
      <c r="CV58" s="1">
        <f t="shared" si="16"/>
        <v>9.1</v>
      </c>
      <c r="CW58" s="1">
        <f t="shared" si="16"/>
        <v>21.6</v>
      </c>
      <c r="CX58" s="1">
        <f t="shared" si="17"/>
        <v>82.809999999999988</v>
      </c>
      <c r="CY58" s="1">
        <f t="shared" si="17"/>
        <v>466.56000000000006</v>
      </c>
      <c r="CZ58" s="1">
        <f t="shared" si="18"/>
        <v>549.37</v>
      </c>
      <c r="DA58" s="1">
        <f t="shared" si="19"/>
        <v>23.438643305447524</v>
      </c>
      <c r="DB58"/>
      <c r="DC58"/>
      <c r="DD58"/>
      <c r="DE58"/>
      <c r="DF58"/>
      <c r="DG58" s="10">
        <v>145.31700000000001</v>
      </c>
      <c r="DH58" s="10">
        <v>20.2</v>
      </c>
      <c r="DI58" s="10">
        <v>63.9</v>
      </c>
      <c r="DJ58" s="10">
        <v>24.5</v>
      </c>
      <c r="DK58" s="10">
        <v>43.6</v>
      </c>
      <c r="DL58" s="10">
        <v>20.7</v>
      </c>
      <c r="DM58" s="10">
        <v>1</v>
      </c>
      <c r="DN58" s="10">
        <v>1</v>
      </c>
      <c r="DO58" s="10">
        <v>28</v>
      </c>
      <c r="DP58" s="10">
        <v>1</v>
      </c>
      <c r="DQ58" s="10">
        <v>1</v>
      </c>
      <c r="DR58" s="10">
        <f t="shared" si="20"/>
        <v>-4.3000000000000007</v>
      </c>
      <c r="DS58" s="10">
        <f t="shared" si="20"/>
        <v>20.299999999999997</v>
      </c>
      <c r="DT58" s="10">
        <f t="shared" si="21"/>
        <v>18.490000000000006</v>
      </c>
      <c r="DU58" s="10">
        <f t="shared" si="21"/>
        <v>412.08999999999986</v>
      </c>
      <c r="DV58" s="10">
        <f t="shared" si="22"/>
        <v>430.57999999999987</v>
      </c>
      <c r="DW58" s="10">
        <f t="shared" si="23"/>
        <v>20.75042168246226</v>
      </c>
      <c r="DX58"/>
      <c r="DY58"/>
      <c r="DZ58"/>
      <c r="EA58"/>
      <c r="EB58"/>
      <c r="EC58" s="1">
        <v>113.364</v>
      </c>
      <c r="ED58" s="1">
        <v>24.5</v>
      </c>
      <c r="EE58" s="1">
        <v>81.3</v>
      </c>
      <c r="EF58" s="1">
        <v>29.2</v>
      </c>
      <c r="EG58" s="1">
        <v>63.9</v>
      </c>
      <c r="EH58" s="1">
        <v>18</v>
      </c>
      <c r="EI58" s="1">
        <v>1</v>
      </c>
      <c r="EJ58" s="1">
        <v>1</v>
      </c>
      <c r="EK58" s="1">
        <v>27</v>
      </c>
      <c r="EL58" s="1">
        <v>1</v>
      </c>
      <c r="EM58" s="1">
        <v>1</v>
      </c>
      <c r="EN58" s="1">
        <f t="shared" si="24"/>
        <v>-4.6999999999999993</v>
      </c>
      <c r="EO58" s="1">
        <f t="shared" si="24"/>
        <v>17.399999999999999</v>
      </c>
      <c r="EP58" s="1">
        <f t="shared" si="25"/>
        <v>22.089999999999993</v>
      </c>
      <c r="EQ58" s="1">
        <f t="shared" si="25"/>
        <v>302.75999999999993</v>
      </c>
      <c r="ER58" s="1">
        <f t="shared" si="26"/>
        <v>324.84999999999991</v>
      </c>
      <c r="ES58" s="1">
        <f t="shared" si="27"/>
        <v>18.023595645708429</v>
      </c>
      <c r="ET58"/>
      <c r="EU58"/>
      <c r="EV58"/>
      <c r="EW58"/>
      <c r="EX58"/>
      <c r="FJ58" s="10">
        <f t="shared" si="28"/>
        <v>0</v>
      </c>
      <c r="FK58" s="10">
        <f t="shared" si="28"/>
        <v>0</v>
      </c>
      <c r="FL58" s="10">
        <f t="shared" si="29"/>
        <v>0</v>
      </c>
      <c r="FM58" s="10">
        <f t="shared" si="29"/>
        <v>0</v>
      </c>
      <c r="FN58" s="10">
        <f t="shared" si="30"/>
        <v>0</v>
      </c>
      <c r="FO58" s="10">
        <f t="shared" si="31"/>
        <v>0</v>
      </c>
      <c r="FP58"/>
      <c r="FQ58"/>
      <c r="FR58"/>
      <c r="FS58"/>
      <c r="FT58"/>
    </row>
    <row r="59" spans="1:176" x14ac:dyDescent="0.35">
      <c r="A59">
        <v>128.316</v>
      </c>
      <c r="B59">
        <v>93.3</v>
      </c>
      <c r="C59">
        <v>89.7</v>
      </c>
      <c r="D59">
        <v>-1</v>
      </c>
      <c r="E59">
        <v>-1</v>
      </c>
      <c r="F59">
        <v>-1</v>
      </c>
      <c r="G59">
        <v>-1</v>
      </c>
      <c r="H59">
        <v>0</v>
      </c>
      <c r="I59">
        <v>26</v>
      </c>
      <c r="J59">
        <v>-1</v>
      </c>
      <c r="K59">
        <v>1</v>
      </c>
      <c r="L59" s="26">
        <f t="shared" si="0"/>
        <v>-76.000000000000014</v>
      </c>
      <c r="M59" s="26">
        <f t="shared" si="0"/>
        <v>50.300000000000004</v>
      </c>
      <c r="N59" s="26">
        <f t="shared" si="1"/>
        <v>5776.0000000000018</v>
      </c>
      <c r="O59" s="26">
        <f t="shared" si="1"/>
        <v>2530.0900000000006</v>
      </c>
      <c r="P59" s="26">
        <f t="shared" si="2"/>
        <v>8306.090000000002</v>
      </c>
      <c r="Q59" s="26">
        <f t="shared" si="3"/>
        <v>91.137752879912512</v>
      </c>
      <c r="S59"/>
      <c r="T59"/>
      <c r="U59"/>
      <c r="V59"/>
      <c r="W59">
        <v>103.486</v>
      </c>
      <c r="X59">
        <v>38.200000000000003</v>
      </c>
      <c r="Y59">
        <v>38.1</v>
      </c>
      <c r="Z59">
        <v>33.700000000000003</v>
      </c>
      <c r="AA59">
        <v>47.9</v>
      </c>
      <c r="AB59">
        <v>10.8</v>
      </c>
      <c r="AC59">
        <v>1</v>
      </c>
      <c r="AD59">
        <v>1</v>
      </c>
      <c r="AE59">
        <v>26</v>
      </c>
      <c r="AF59">
        <v>1</v>
      </c>
      <c r="AG59">
        <v>1</v>
      </c>
      <c r="AH59" s="10">
        <f t="shared" si="4"/>
        <v>4.5</v>
      </c>
      <c r="AI59" s="10">
        <f t="shared" si="4"/>
        <v>-9.7999999999999972</v>
      </c>
      <c r="AJ59" s="10">
        <f t="shared" si="5"/>
        <v>20.25</v>
      </c>
      <c r="AK59" s="10">
        <f t="shared" si="5"/>
        <v>96.039999999999949</v>
      </c>
      <c r="AL59" s="10">
        <f t="shared" si="6"/>
        <v>116.28999999999995</v>
      </c>
      <c r="AM59" s="10">
        <f t="shared" si="7"/>
        <v>10.783784122468326</v>
      </c>
      <c r="AN59"/>
      <c r="AO59"/>
      <c r="AP59"/>
      <c r="AQ59"/>
      <c r="AR59"/>
      <c r="AS59">
        <v>169.39099999999999</v>
      </c>
      <c r="AT59">
        <v>15.4</v>
      </c>
      <c r="AU59">
        <v>59.7</v>
      </c>
      <c r="AV59">
        <v>20.2</v>
      </c>
      <c r="AW59">
        <v>42.3</v>
      </c>
      <c r="AX59">
        <v>18</v>
      </c>
      <c r="AY59">
        <v>1</v>
      </c>
      <c r="AZ59">
        <v>1</v>
      </c>
      <c r="BA59">
        <v>27</v>
      </c>
      <c r="BB59">
        <v>1</v>
      </c>
      <c r="BC59">
        <v>1</v>
      </c>
      <c r="BD59" s="1">
        <f t="shared" si="8"/>
        <v>-4.7999999999999989</v>
      </c>
      <c r="BE59" s="1">
        <f t="shared" si="8"/>
        <v>17.400000000000006</v>
      </c>
      <c r="BF59" s="1">
        <f t="shared" si="9"/>
        <v>23.039999999999988</v>
      </c>
      <c r="BG59" s="1">
        <f t="shared" si="9"/>
        <v>302.76000000000022</v>
      </c>
      <c r="BH59" s="1">
        <f t="shared" si="10"/>
        <v>325.80000000000018</v>
      </c>
      <c r="BI59" s="1">
        <f t="shared" si="11"/>
        <v>18.049930747789592</v>
      </c>
      <c r="BJ59"/>
      <c r="BK59"/>
      <c r="BL59"/>
      <c r="BM59"/>
      <c r="BN59"/>
      <c r="BO59">
        <v>112.36</v>
      </c>
      <c r="BP59">
        <v>24.5</v>
      </c>
      <c r="BQ59">
        <v>61</v>
      </c>
      <c r="BR59">
        <v>-1</v>
      </c>
      <c r="BS59">
        <v>-1</v>
      </c>
      <c r="BT59">
        <v>-1</v>
      </c>
      <c r="BU59">
        <v>-1</v>
      </c>
      <c r="BV59">
        <v>0</v>
      </c>
      <c r="BW59">
        <v>27</v>
      </c>
      <c r="BX59">
        <v>-1</v>
      </c>
      <c r="BY59">
        <v>1</v>
      </c>
      <c r="BZ59" s="10">
        <f t="shared" si="12"/>
        <v>9.1</v>
      </c>
      <c r="CA59" s="10">
        <f t="shared" si="12"/>
        <v>40.299999999999997</v>
      </c>
      <c r="CB59" s="10">
        <f t="shared" si="13"/>
        <v>82.809999999999988</v>
      </c>
      <c r="CC59" s="10">
        <f t="shared" si="13"/>
        <v>1624.0899999999997</v>
      </c>
      <c r="CD59" s="10">
        <f t="shared" si="14"/>
        <v>1706.8999999999996</v>
      </c>
      <c r="CE59" s="10">
        <f t="shared" si="15"/>
        <v>41.314646313383825</v>
      </c>
      <c r="CG59"/>
      <c r="CH59"/>
      <c r="CI59"/>
      <c r="CJ59"/>
      <c r="CK59">
        <v>125.652</v>
      </c>
      <c r="CL59">
        <v>15.4</v>
      </c>
      <c r="CM59">
        <v>29.4</v>
      </c>
      <c r="CN59">
        <v>-1</v>
      </c>
      <c r="CO59">
        <v>-1</v>
      </c>
      <c r="CP59">
        <v>-1</v>
      </c>
      <c r="CQ59">
        <v>-1</v>
      </c>
      <c r="CR59">
        <v>0</v>
      </c>
      <c r="CS59">
        <v>28</v>
      </c>
      <c r="CT59">
        <v>-1</v>
      </c>
      <c r="CU59">
        <v>1</v>
      </c>
      <c r="CV59" s="1">
        <f t="shared" si="16"/>
        <v>-9.1</v>
      </c>
      <c r="CW59" s="1">
        <f t="shared" si="16"/>
        <v>-34.5</v>
      </c>
      <c r="CX59" s="1">
        <f t="shared" si="17"/>
        <v>82.809999999999988</v>
      </c>
      <c r="CY59" s="1">
        <f t="shared" si="17"/>
        <v>1190.25</v>
      </c>
      <c r="CZ59" s="1">
        <f t="shared" si="18"/>
        <v>1273.06</v>
      </c>
      <c r="DA59" s="1">
        <f t="shared" si="19"/>
        <v>35.679966367697155</v>
      </c>
      <c r="DB59"/>
      <c r="DC59"/>
      <c r="DD59"/>
      <c r="DE59"/>
      <c r="DF59"/>
      <c r="DG59" s="10">
        <v>149.01300000000001</v>
      </c>
      <c r="DH59" s="10">
        <v>20.2</v>
      </c>
      <c r="DI59" s="10">
        <v>59.7</v>
      </c>
      <c r="DJ59" s="10">
        <v>-1</v>
      </c>
      <c r="DK59" s="10">
        <v>-1</v>
      </c>
      <c r="DL59" s="10">
        <v>-1</v>
      </c>
      <c r="DM59" s="10">
        <v>-1</v>
      </c>
      <c r="DN59" s="10">
        <v>0</v>
      </c>
      <c r="DO59" s="10">
        <v>28</v>
      </c>
      <c r="DP59" s="10">
        <v>-1</v>
      </c>
      <c r="DQ59" s="10">
        <v>1</v>
      </c>
      <c r="DR59" s="10">
        <f t="shared" si="20"/>
        <v>0</v>
      </c>
      <c r="DS59" s="10">
        <f t="shared" si="20"/>
        <v>-4.1999999999999957</v>
      </c>
      <c r="DT59" s="10">
        <f t="shared" si="21"/>
        <v>0</v>
      </c>
      <c r="DU59" s="10">
        <f t="shared" si="21"/>
        <v>17.639999999999965</v>
      </c>
      <c r="DV59" s="10">
        <f t="shared" si="22"/>
        <v>17.639999999999965</v>
      </c>
      <c r="DW59" s="10">
        <f t="shared" si="23"/>
        <v>4.1999999999999957</v>
      </c>
      <c r="DX59"/>
      <c r="DY59"/>
      <c r="DZ59"/>
      <c r="EA59"/>
      <c r="EB59"/>
      <c r="EC59" s="1">
        <v>116.324</v>
      </c>
      <c r="ED59" s="1">
        <v>20.2</v>
      </c>
      <c r="EE59" s="1">
        <v>46.5</v>
      </c>
      <c r="EF59" s="1">
        <v>-1</v>
      </c>
      <c r="EG59" s="1">
        <v>-1</v>
      </c>
      <c r="EH59" s="1">
        <v>-1</v>
      </c>
      <c r="EI59" s="1">
        <v>-1</v>
      </c>
      <c r="EJ59" s="1">
        <v>0</v>
      </c>
      <c r="EK59" s="1">
        <v>27</v>
      </c>
      <c r="EL59" s="1">
        <v>-1</v>
      </c>
      <c r="EM59" s="1">
        <v>1</v>
      </c>
      <c r="EN59" s="1">
        <f t="shared" si="24"/>
        <v>-4.3000000000000007</v>
      </c>
      <c r="EO59" s="1">
        <f t="shared" si="24"/>
        <v>-34.799999999999997</v>
      </c>
      <c r="EP59" s="1">
        <f t="shared" si="25"/>
        <v>18.490000000000006</v>
      </c>
      <c r="EQ59" s="1">
        <f t="shared" si="25"/>
        <v>1211.0399999999997</v>
      </c>
      <c r="ER59" s="1">
        <f t="shared" si="26"/>
        <v>1229.5299999999997</v>
      </c>
      <c r="ES59" s="1">
        <f t="shared" si="27"/>
        <v>35.064654568382672</v>
      </c>
      <c r="ET59"/>
      <c r="EU59"/>
      <c r="EV59"/>
      <c r="EW59"/>
      <c r="EX59"/>
      <c r="FJ59" s="10">
        <f t="shared" si="28"/>
        <v>0</v>
      </c>
      <c r="FK59" s="10">
        <f t="shared" si="28"/>
        <v>0</v>
      </c>
      <c r="FL59" s="10">
        <f t="shared" si="29"/>
        <v>0</v>
      </c>
      <c r="FM59" s="10">
        <f t="shared" si="29"/>
        <v>0</v>
      </c>
      <c r="FN59" s="10">
        <f t="shared" si="30"/>
        <v>0</v>
      </c>
      <c r="FO59" s="10">
        <f t="shared" si="31"/>
        <v>0</v>
      </c>
      <c r="FP59"/>
      <c r="FQ59"/>
      <c r="FR59"/>
      <c r="FS59"/>
      <c r="FT59"/>
    </row>
    <row r="60" spans="1:176" x14ac:dyDescent="0.35">
      <c r="A60">
        <v>128.34800000000001</v>
      </c>
      <c r="B60">
        <v>97.9</v>
      </c>
      <c r="C60">
        <v>46.5</v>
      </c>
      <c r="D60">
        <v>93.3</v>
      </c>
      <c r="E60">
        <v>89.7</v>
      </c>
      <c r="F60">
        <v>43.4</v>
      </c>
      <c r="G60">
        <v>1</v>
      </c>
      <c r="H60">
        <v>1</v>
      </c>
      <c r="I60">
        <v>27</v>
      </c>
      <c r="J60">
        <v>1</v>
      </c>
      <c r="K60">
        <v>1</v>
      </c>
      <c r="L60" s="26">
        <f t="shared" si="0"/>
        <v>4.6000000000000085</v>
      </c>
      <c r="M60" s="26">
        <f t="shared" si="0"/>
        <v>-43.2</v>
      </c>
      <c r="N60" s="26">
        <f t="shared" si="1"/>
        <v>21.160000000000078</v>
      </c>
      <c r="O60" s="26">
        <f t="shared" si="1"/>
        <v>1866.2400000000002</v>
      </c>
      <c r="P60" s="26">
        <f t="shared" si="2"/>
        <v>1887.4000000000003</v>
      </c>
      <c r="Q60" s="26">
        <f t="shared" si="3"/>
        <v>43.444217106537899</v>
      </c>
      <c r="S60"/>
      <c r="T60"/>
      <c r="U60"/>
      <c r="V60"/>
      <c r="W60">
        <v>106.02200000000001</v>
      </c>
      <c r="X60">
        <v>29.2</v>
      </c>
      <c r="Y60">
        <v>51</v>
      </c>
      <c r="Z60">
        <v>-1</v>
      </c>
      <c r="AA60">
        <v>-1</v>
      </c>
      <c r="AB60">
        <v>-1</v>
      </c>
      <c r="AC60">
        <v>-1</v>
      </c>
      <c r="AD60">
        <v>0</v>
      </c>
      <c r="AE60">
        <v>26</v>
      </c>
      <c r="AF60">
        <v>-1</v>
      </c>
      <c r="AG60">
        <v>1</v>
      </c>
      <c r="AH60" s="10">
        <f t="shared" si="4"/>
        <v>-9.0000000000000036</v>
      </c>
      <c r="AI60" s="10">
        <f t="shared" si="4"/>
        <v>12.899999999999999</v>
      </c>
      <c r="AJ60" s="10">
        <f t="shared" si="5"/>
        <v>81.000000000000057</v>
      </c>
      <c r="AK60" s="10">
        <f t="shared" si="5"/>
        <v>166.40999999999997</v>
      </c>
      <c r="AL60" s="10">
        <f t="shared" si="6"/>
        <v>247.41000000000003</v>
      </c>
      <c r="AM60" s="10">
        <f t="shared" si="7"/>
        <v>15.729272074701996</v>
      </c>
      <c r="AN60"/>
      <c r="AO60"/>
      <c r="AP60"/>
      <c r="AQ60"/>
      <c r="AR60"/>
      <c r="AS60">
        <v>173.398</v>
      </c>
      <c r="AT60">
        <v>20.2</v>
      </c>
      <c r="AU60">
        <v>51</v>
      </c>
      <c r="AV60">
        <v>-1</v>
      </c>
      <c r="AW60">
        <v>-1</v>
      </c>
      <c r="AX60">
        <v>-1</v>
      </c>
      <c r="AY60">
        <v>-1</v>
      </c>
      <c r="AZ60">
        <v>0</v>
      </c>
      <c r="BA60">
        <v>27</v>
      </c>
      <c r="BB60">
        <v>-1</v>
      </c>
      <c r="BC60">
        <v>1</v>
      </c>
      <c r="BD60" s="1">
        <f t="shared" si="8"/>
        <v>4.7999999999999989</v>
      </c>
      <c r="BE60" s="1">
        <f t="shared" si="8"/>
        <v>-8.7000000000000028</v>
      </c>
      <c r="BF60" s="1">
        <f t="shared" si="9"/>
        <v>23.039999999999988</v>
      </c>
      <c r="BG60" s="1">
        <f t="shared" si="9"/>
        <v>75.690000000000055</v>
      </c>
      <c r="BH60" s="1">
        <f t="shared" si="10"/>
        <v>98.730000000000047</v>
      </c>
      <c r="BI60" s="1">
        <f t="shared" si="11"/>
        <v>9.9362970970075182</v>
      </c>
      <c r="BJ60"/>
      <c r="BK60"/>
      <c r="BL60"/>
      <c r="BM60"/>
      <c r="BN60"/>
      <c r="BO60">
        <v>114.16</v>
      </c>
      <c r="BP60">
        <v>29.2</v>
      </c>
      <c r="BQ60">
        <v>38.1</v>
      </c>
      <c r="BR60">
        <v>24.5</v>
      </c>
      <c r="BS60">
        <v>61</v>
      </c>
      <c r="BT60">
        <v>23.4</v>
      </c>
      <c r="BU60">
        <v>1</v>
      </c>
      <c r="BV60">
        <v>1</v>
      </c>
      <c r="BW60">
        <v>28</v>
      </c>
      <c r="BX60">
        <v>1</v>
      </c>
      <c r="BY60">
        <v>1</v>
      </c>
      <c r="BZ60" s="10">
        <f t="shared" si="12"/>
        <v>4.6999999999999993</v>
      </c>
      <c r="CA60" s="10">
        <f t="shared" si="12"/>
        <v>-22.9</v>
      </c>
      <c r="CB60" s="10">
        <f t="shared" si="13"/>
        <v>22.089999999999993</v>
      </c>
      <c r="CC60" s="10">
        <f t="shared" si="13"/>
        <v>524.41</v>
      </c>
      <c r="CD60" s="10">
        <f t="shared" si="14"/>
        <v>546.5</v>
      </c>
      <c r="CE60" s="10">
        <f t="shared" si="15"/>
        <v>23.37733945512192</v>
      </c>
      <c r="CG60"/>
      <c r="CH60"/>
      <c r="CI60"/>
      <c r="CJ60"/>
      <c r="CK60">
        <v>126.348</v>
      </c>
      <c r="CL60">
        <v>15.4</v>
      </c>
      <c r="CM60">
        <v>46.5</v>
      </c>
      <c r="CN60">
        <v>15.4</v>
      </c>
      <c r="CO60">
        <v>29.4</v>
      </c>
      <c r="CP60">
        <v>17.100000000000001</v>
      </c>
      <c r="CQ60">
        <v>1</v>
      </c>
      <c r="CR60">
        <v>1</v>
      </c>
      <c r="CS60">
        <v>29</v>
      </c>
      <c r="CT60">
        <v>1</v>
      </c>
      <c r="CU60">
        <v>1</v>
      </c>
      <c r="CV60" s="1">
        <f t="shared" si="16"/>
        <v>0</v>
      </c>
      <c r="CW60" s="1">
        <f t="shared" si="16"/>
        <v>17.100000000000001</v>
      </c>
      <c r="CX60" s="1">
        <f t="shared" si="17"/>
        <v>0</v>
      </c>
      <c r="CY60" s="1">
        <f t="shared" si="17"/>
        <v>292.41000000000003</v>
      </c>
      <c r="CZ60" s="1">
        <f t="shared" si="18"/>
        <v>292.41000000000003</v>
      </c>
      <c r="DA60" s="1">
        <f t="shared" si="19"/>
        <v>17.100000000000001</v>
      </c>
      <c r="DB60"/>
      <c r="DC60"/>
      <c r="DD60"/>
      <c r="DE60"/>
      <c r="DF60"/>
      <c r="DG60" s="10">
        <v>150.44399999999999</v>
      </c>
      <c r="DH60" s="10">
        <v>29.2</v>
      </c>
      <c r="DI60" s="10">
        <v>72.599999999999994</v>
      </c>
      <c r="DJ60" s="10">
        <v>20.2</v>
      </c>
      <c r="DK60" s="10">
        <v>59.7</v>
      </c>
      <c r="DL60" s="10">
        <v>15.8</v>
      </c>
      <c r="DM60" s="10">
        <v>1</v>
      </c>
      <c r="DN60" s="10">
        <v>1</v>
      </c>
      <c r="DO60" s="10">
        <v>29</v>
      </c>
      <c r="DP60" s="10">
        <v>1</v>
      </c>
      <c r="DQ60" s="10">
        <v>1</v>
      </c>
      <c r="DR60" s="10">
        <f t="shared" si="20"/>
        <v>9</v>
      </c>
      <c r="DS60" s="10">
        <f t="shared" si="20"/>
        <v>12.899999999999991</v>
      </c>
      <c r="DT60" s="10">
        <f t="shared" si="21"/>
        <v>81</v>
      </c>
      <c r="DU60" s="10">
        <f t="shared" si="21"/>
        <v>166.40999999999977</v>
      </c>
      <c r="DV60" s="10">
        <f t="shared" si="22"/>
        <v>247.40999999999977</v>
      </c>
      <c r="DW60" s="10">
        <f t="shared" si="23"/>
        <v>15.729272074701987</v>
      </c>
      <c r="DX60"/>
      <c r="DY60"/>
      <c r="DZ60"/>
      <c r="EA60"/>
      <c r="EB60"/>
      <c r="EC60" s="1">
        <v>116.66800000000001</v>
      </c>
      <c r="ED60" s="1">
        <v>15.4</v>
      </c>
      <c r="EE60" s="1">
        <v>76.8</v>
      </c>
      <c r="EF60" s="1">
        <v>20.2</v>
      </c>
      <c r="EG60" s="1">
        <v>46.5</v>
      </c>
      <c r="EH60" s="1">
        <v>30.7</v>
      </c>
      <c r="EI60" s="1">
        <v>1</v>
      </c>
      <c r="EJ60" s="1">
        <v>1</v>
      </c>
      <c r="EK60" s="1">
        <v>28</v>
      </c>
      <c r="EL60" s="1">
        <v>1</v>
      </c>
      <c r="EM60" s="1">
        <v>1</v>
      </c>
      <c r="EN60" s="1">
        <f t="shared" si="24"/>
        <v>-4.7999999999999989</v>
      </c>
      <c r="EO60" s="1">
        <f t="shared" si="24"/>
        <v>30.299999999999997</v>
      </c>
      <c r="EP60" s="1">
        <f t="shared" si="25"/>
        <v>23.039999999999988</v>
      </c>
      <c r="EQ60" s="1">
        <f t="shared" si="25"/>
        <v>918.0899999999998</v>
      </c>
      <c r="ER60" s="1">
        <f t="shared" si="26"/>
        <v>941.12999999999977</v>
      </c>
      <c r="ES60" s="1">
        <f t="shared" si="27"/>
        <v>30.677842166619211</v>
      </c>
      <c r="ET60"/>
      <c r="EU60"/>
      <c r="EV60"/>
      <c r="EW60"/>
      <c r="EX60"/>
      <c r="FJ60" s="10">
        <f t="shared" si="28"/>
        <v>0</v>
      </c>
      <c r="FK60" s="10">
        <f t="shared" si="28"/>
        <v>0</v>
      </c>
      <c r="FL60" s="10">
        <f t="shared" si="29"/>
        <v>0</v>
      </c>
      <c r="FM60" s="10">
        <f t="shared" si="29"/>
        <v>0</v>
      </c>
      <c r="FN60" s="10">
        <f t="shared" si="30"/>
        <v>0</v>
      </c>
      <c r="FO60" s="10">
        <f t="shared" si="31"/>
        <v>0</v>
      </c>
      <c r="FP60"/>
      <c r="FQ60"/>
      <c r="FR60"/>
      <c r="FS60"/>
      <c r="FT60"/>
    </row>
    <row r="61" spans="1:176" x14ac:dyDescent="0.35">
      <c r="A61">
        <v>131.172</v>
      </c>
      <c r="B61">
        <v>57</v>
      </c>
      <c r="C61">
        <v>42.3</v>
      </c>
      <c r="D61">
        <v>-1</v>
      </c>
      <c r="E61">
        <v>-1</v>
      </c>
      <c r="F61">
        <v>-1</v>
      </c>
      <c r="G61">
        <v>-1</v>
      </c>
      <c r="H61">
        <v>0</v>
      </c>
      <c r="I61">
        <v>27</v>
      </c>
      <c r="J61">
        <v>-1</v>
      </c>
      <c r="K61">
        <v>1</v>
      </c>
      <c r="L61" s="26">
        <f t="shared" si="0"/>
        <v>-40.900000000000006</v>
      </c>
      <c r="M61" s="26">
        <f t="shared" si="0"/>
        <v>-4.2000000000000028</v>
      </c>
      <c r="N61" s="26">
        <f t="shared" si="1"/>
        <v>1672.8100000000004</v>
      </c>
      <c r="O61" s="26">
        <f t="shared" si="1"/>
        <v>17.640000000000025</v>
      </c>
      <c r="P61" s="26">
        <f t="shared" si="2"/>
        <v>1690.4500000000005</v>
      </c>
      <c r="Q61" s="26">
        <f t="shared" si="3"/>
        <v>41.115082390772372</v>
      </c>
      <c r="S61"/>
      <c r="T61"/>
      <c r="U61"/>
      <c r="V61"/>
      <c r="W61">
        <v>106.654</v>
      </c>
      <c r="X61">
        <v>33.700000000000003</v>
      </c>
      <c r="Y61">
        <v>59.7</v>
      </c>
      <c r="Z61">
        <v>29.2</v>
      </c>
      <c r="AA61">
        <v>51</v>
      </c>
      <c r="AB61">
        <v>9.8000000000000007</v>
      </c>
      <c r="AC61">
        <v>1</v>
      </c>
      <c r="AD61">
        <v>1</v>
      </c>
      <c r="AE61">
        <v>27</v>
      </c>
      <c r="AF61">
        <v>1</v>
      </c>
      <c r="AG61">
        <v>1</v>
      </c>
      <c r="AH61" s="10">
        <f t="shared" si="4"/>
        <v>4.5000000000000036</v>
      </c>
      <c r="AI61" s="10">
        <f t="shared" si="4"/>
        <v>8.7000000000000028</v>
      </c>
      <c r="AJ61" s="10">
        <f t="shared" si="5"/>
        <v>20.250000000000032</v>
      </c>
      <c r="AK61" s="10">
        <f t="shared" si="5"/>
        <v>75.690000000000055</v>
      </c>
      <c r="AL61" s="10">
        <f t="shared" si="6"/>
        <v>95.940000000000083</v>
      </c>
      <c r="AM61" s="10">
        <f t="shared" si="7"/>
        <v>9.7948966303887097</v>
      </c>
      <c r="AN61"/>
      <c r="AO61"/>
      <c r="AP61"/>
      <c r="AQ61"/>
      <c r="AR61"/>
      <c r="AS61">
        <v>174.078</v>
      </c>
      <c r="AT61">
        <v>15.4</v>
      </c>
      <c r="AU61">
        <v>55.2</v>
      </c>
      <c r="AV61">
        <v>20.2</v>
      </c>
      <c r="AW61">
        <v>51</v>
      </c>
      <c r="AX61">
        <v>6.4</v>
      </c>
      <c r="AY61">
        <v>1</v>
      </c>
      <c r="AZ61">
        <v>1</v>
      </c>
      <c r="BA61">
        <v>28</v>
      </c>
      <c r="BB61">
        <v>1</v>
      </c>
      <c r="BC61">
        <v>1</v>
      </c>
      <c r="BD61" s="1">
        <f t="shared" si="8"/>
        <v>-4.7999999999999989</v>
      </c>
      <c r="BE61" s="1">
        <f t="shared" si="8"/>
        <v>4.2000000000000028</v>
      </c>
      <c r="BF61" s="1">
        <f t="shared" si="9"/>
        <v>23.039999999999988</v>
      </c>
      <c r="BG61" s="1">
        <f t="shared" si="9"/>
        <v>17.640000000000025</v>
      </c>
      <c r="BH61" s="1">
        <f t="shared" si="10"/>
        <v>40.680000000000014</v>
      </c>
      <c r="BI61" s="1">
        <f t="shared" si="11"/>
        <v>6.3780874876407907</v>
      </c>
      <c r="BJ61"/>
      <c r="BK61"/>
      <c r="BL61"/>
      <c r="BM61"/>
      <c r="BN61"/>
      <c r="BO61">
        <v>117.304</v>
      </c>
      <c r="BP61">
        <v>15.4</v>
      </c>
      <c r="BQ61">
        <v>20.7</v>
      </c>
      <c r="BR61">
        <v>-1</v>
      </c>
      <c r="BS61">
        <v>-1</v>
      </c>
      <c r="BT61">
        <v>-1</v>
      </c>
      <c r="BU61">
        <v>-1</v>
      </c>
      <c r="BV61">
        <v>0</v>
      </c>
      <c r="BW61">
        <v>28</v>
      </c>
      <c r="BX61">
        <v>-1</v>
      </c>
      <c r="BY61">
        <v>1</v>
      </c>
      <c r="BZ61" s="10">
        <f t="shared" si="12"/>
        <v>-13.799999999999999</v>
      </c>
      <c r="CA61" s="10">
        <f t="shared" si="12"/>
        <v>-17.400000000000002</v>
      </c>
      <c r="CB61" s="10">
        <f t="shared" si="13"/>
        <v>190.43999999999997</v>
      </c>
      <c r="CC61" s="10">
        <f t="shared" si="13"/>
        <v>302.76000000000005</v>
      </c>
      <c r="CD61" s="10">
        <f t="shared" si="14"/>
        <v>493.20000000000005</v>
      </c>
      <c r="CE61" s="10">
        <f t="shared" si="15"/>
        <v>22.208106627986098</v>
      </c>
      <c r="CG61"/>
      <c r="CH61"/>
      <c r="CI61"/>
      <c r="CJ61"/>
      <c r="CK61">
        <v>129.26</v>
      </c>
      <c r="CL61">
        <v>15.4</v>
      </c>
      <c r="CM61">
        <v>20.7</v>
      </c>
      <c r="CN61">
        <v>-1</v>
      </c>
      <c r="CO61">
        <v>-1</v>
      </c>
      <c r="CP61">
        <v>-1</v>
      </c>
      <c r="CQ61">
        <v>-1</v>
      </c>
      <c r="CR61">
        <v>0</v>
      </c>
      <c r="CS61">
        <v>29</v>
      </c>
      <c r="CT61">
        <v>-1</v>
      </c>
      <c r="CU61">
        <v>1</v>
      </c>
      <c r="CV61" s="1">
        <f t="shared" si="16"/>
        <v>0</v>
      </c>
      <c r="CW61" s="1">
        <f t="shared" si="16"/>
        <v>-25.8</v>
      </c>
      <c r="CX61" s="1">
        <f t="shared" si="17"/>
        <v>0</v>
      </c>
      <c r="CY61" s="1">
        <f t="shared" si="17"/>
        <v>665.64</v>
      </c>
      <c r="CZ61" s="1">
        <f t="shared" si="18"/>
        <v>665.64</v>
      </c>
      <c r="DA61" s="1">
        <f t="shared" si="19"/>
        <v>25.8</v>
      </c>
      <c r="DB61"/>
      <c r="DC61"/>
      <c r="DD61"/>
      <c r="DE61"/>
      <c r="DF61"/>
      <c r="DG61" s="10">
        <v>154.51599999999999</v>
      </c>
      <c r="DH61" s="10">
        <v>20.2</v>
      </c>
      <c r="DI61" s="10">
        <v>72.599999999999994</v>
      </c>
      <c r="DJ61" s="10">
        <v>-1</v>
      </c>
      <c r="DK61" s="10">
        <v>-1</v>
      </c>
      <c r="DL61" s="10">
        <v>-1</v>
      </c>
      <c r="DM61" s="10">
        <v>-1</v>
      </c>
      <c r="DN61" s="10">
        <v>0</v>
      </c>
      <c r="DO61" s="10">
        <v>29</v>
      </c>
      <c r="DP61" s="10">
        <v>-1</v>
      </c>
      <c r="DQ61" s="10">
        <v>1</v>
      </c>
      <c r="DR61" s="10">
        <f t="shared" si="20"/>
        <v>-9</v>
      </c>
      <c r="DS61" s="10">
        <f t="shared" si="20"/>
        <v>0</v>
      </c>
      <c r="DT61" s="10">
        <f t="shared" si="21"/>
        <v>81</v>
      </c>
      <c r="DU61" s="10">
        <f t="shared" si="21"/>
        <v>0</v>
      </c>
      <c r="DV61" s="10">
        <f t="shared" si="22"/>
        <v>81</v>
      </c>
      <c r="DW61" s="10">
        <f t="shared" si="23"/>
        <v>9</v>
      </c>
      <c r="DX61"/>
      <c r="DY61"/>
      <c r="DZ61"/>
      <c r="EA61"/>
      <c r="EB61"/>
      <c r="EC61" s="1">
        <v>120.324</v>
      </c>
      <c r="ED61" s="1">
        <v>29.2</v>
      </c>
      <c r="EE61" s="1">
        <v>63.9</v>
      </c>
      <c r="EF61" s="1">
        <v>-1</v>
      </c>
      <c r="EG61" s="1">
        <v>-1</v>
      </c>
      <c r="EH61" s="1">
        <v>-1</v>
      </c>
      <c r="EI61" s="1">
        <v>-1</v>
      </c>
      <c r="EJ61" s="1">
        <v>0</v>
      </c>
      <c r="EK61" s="1">
        <v>28</v>
      </c>
      <c r="EL61" s="1">
        <v>-1</v>
      </c>
      <c r="EM61" s="1">
        <v>1</v>
      </c>
      <c r="EN61" s="1">
        <f t="shared" si="24"/>
        <v>13.799999999999999</v>
      </c>
      <c r="EO61" s="1">
        <f t="shared" si="24"/>
        <v>-12.899999999999999</v>
      </c>
      <c r="EP61" s="1">
        <f t="shared" si="25"/>
        <v>190.43999999999997</v>
      </c>
      <c r="EQ61" s="1">
        <f t="shared" si="25"/>
        <v>166.40999999999997</v>
      </c>
      <c r="ER61" s="1">
        <f t="shared" si="26"/>
        <v>356.84999999999991</v>
      </c>
      <c r="ES61" s="1">
        <f t="shared" si="27"/>
        <v>18.890473789717397</v>
      </c>
      <c r="ET61"/>
      <c r="EU61"/>
      <c r="EV61"/>
      <c r="EW61"/>
      <c r="EX61"/>
      <c r="FJ61" s="10">
        <f t="shared" si="28"/>
        <v>0</v>
      </c>
      <c r="FK61" s="10">
        <f t="shared" si="28"/>
        <v>0</v>
      </c>
      <c r="FL61" s="10">
        <f t="shared" si="29"/>
        <v>0</v>
      </c>
      <c r="FM61" s="10">
        <f t="shared" si="29"/>
        <v>0</v>
      </c>
      <c r="FN61" s="10">
        <f t="shared" si="30"/>
        <v>0</v>
      </c>
      <c r="FO61" s="10">
        <f t="shared" si="31"/>
        <v>0</v>
      </c>
      <c r="FP61"/>
      <c r="FQ61"/>
      <c r="FR61"/>
      <c r="FS61"/>
      <c r="FT61"/>
    </row>
    <row r="62" spans="1:176" x14ac:dyDescent="0.35">
      <c r="A62">
        <v>131.892</v>
      </c>
      <c r="B62">
        <v>107.1</v>
      </c>
      <c r="C62">
        <v>59.7</v>
      </c>
      <c r="D62">
        <v>57</v>
      </c>
      <c r="E62">
        <v>42.3</v>
      </c>
      <c r="F62">
        <v>53</v>
      </c>
      <c r="G62">
        <v>2</v>
      </c>
      <c r="H62">
        <v>0</v>
      </c>
      <c r="I62">
        <v>27</v>
      </c>
      <c r="J62">
        <v>0</v>
      </c>
      <c r="K62">
        <v>1</v>
      </c>
      <c r="L62" s="26">
        <f t="shared" si="0"/>
        <v>50.099999999999994</v>
      </c>
      <c r="M62" s="26">
        <f t="shared" si="0"/>
        <v>17.400000000000006</v>
      </c>
      <c r="N62" s="26">
        <f t="shared" si="1"/>
        <v>2510.0099999999993</v>
      </c>
      <c r="O62" s="26">
        <f t="shared" si="1"/>
        <v>302.76000000000022</v>
      </c>
      <c r="P62" s="26">
        <f t="shared" si="2"/>
        <v>2812.7699999999995</v>
      </c>
      <c r="Q62" s="26">
        <f t="shared" si="3"/>
        <v>53.035554112312241</v>
      </c>
      <c r="S62"/>
      <c r="T62"/>
      <c r="U62"/>
      <c r="V62"/>
      <c r="W62">
        <v>109.286</v>
      </c>
      <c r="X62">
        <v>33.700000000000003</v>
      </c>
      <c r="Y62">
        <v>34.299999999999997</v>
      </c>
      <c r="Z62">
        <v>-1</v>
      </c>
      <c r="AA62">
        <v>-1</v>
      </c>
      <c r="AB62">
        <v>-1</v>
      </c>
      <c r="AC62">
        <v>-1</v>
      </c>
      <c r="AD62">
        <v>0</v>
      </c>
      <c r="AE62">
        <v>27</v>
      </c>
      <c r="AF62">
        <v>-1</v>
      </c>
      <c r="AG62">
        <v>1</v>
      </c>
      <c r="AH62" s="10">
        <f t="shared" si="4"/>
        <v>0</v>
      </c>
      <c r="AI62" s="10">
        <f t="shared" si="4"/>
        <v>-25.400000000000006</v>
      </c>
      <c r="AJ62" s="10">
        <f t="shared" si="5"/>
        <v>0</v>
      </c>
      <c r="AK62" s="10">
        <f t="shared" si="5"/>
        <v>645.16000000000031</v>
      </c>
      <c r="AL62" s="10">
        <f t="shared" si="6"/>
        <v>645.16000000000031</v>
      </c>
      <c r="AM62" s="10">
        <f t="shared" si="7"/>
        <v>25.400000000000006</v>
      </c>
      <c r="AN62"/>
      <c r="AO62"/>
      <c r="AP62"/>
      <c r="AQ62"/>
      <c r="AR62"/>
      <c r="AS62">
        <v>177.43799999999999</v>
      </c>
      <c r="AT62">
        <v>47.5</v>
      </c>
      <c r="AU62">
        <v>55.2</v>
      </c>
      <c r="AV62">
        <v>-1</v>
      </c>
      <c r="AW62">
        <v>-1</v>
      </c>
      <c r="AX62">
        <v>-1</v>
      </c>
      <c r="AY62">
        <v>-1</v>
      </c>
      <c r="AZ62">
        <v>0</v>
      </c>
      <c r="BA62">
        <v>28</v>
      </c>
      <c r="BB62">
        <v>-1</v>
      </c>
      <c r="BC62">
        <v>1</v>
      </c>
      <c r="BD62" s="1">
        <f t="shared" si="8"/>
        <v>32.1</v>
      </c>
      <c r="BE62" s="1">
        <f t="shared" si="8"/>
        <v>0</v>
      </c>
      <c r="BF62" s="1">
        <f t="shared" si="9"/>
        <v>1030.4100000000001</v>
      </c>
      <c r="BG62" s="1">
        <f t="shared" si="9"/>
        <v>0</v>
      </c>
      <c r="BH62" s="1">
        <f t="shared" si="10"/>
        <v>1030.4100000000001</v>
      </c>
      <c r="BI62" s="1">
        <f t="shared" si="11"/>
        <v>32.1</v>
      </c>
      <c r="BJ62"/>
      <c r="BK62"/>
      <c r="BL62"/>
      <c r="BM62"/>
      <c r="BN62"/>
      <c r="BO62">
        <v>117.696</v>
      </c>
      <c r="BP62">
        <v>15.4</v>
      </c>
      <c r="BQ62">
        <v>51</v>
      </c>
      <c r="BR62">
        <v>15.4</v>
      </c>
      <c r="BS62">
        <v>20.7</v>
      </c>
      <c r="BT62">
        <v>30.3</v>
      </c>
      <c r="BU62">
        <v>1</v>
      </c>
      <c r="BV62">
        <v>1</v>
      </c>
      <c r="BW62">
        <v>29</v>
      </c>
      <c r="BX62">
        <v>1</v>
      </c>
      <c r="BY62">
        <v>1</v>
      </c>
      <c r="BZ62" s="10">
        <f t="shared" si="12"/>
        <v>0</v>
      </c>
      <c r="CA62" s="10">
        <f t="shared" si="12"/>
        <v>30.3</v>
      </c>
      <c r="CB62" s="10">
        <f t="shared" si="13"/>
        <v>0</v>
      </c>
      <c r="CC62" s="10">
        <f t="shared" si="13"/>
        <v>918.09</v>
      </c>
      <c r="CD62" s="10">
        <f t="shared" si="14"/>
        <v>918.09</v>
      </c>
      <c r="CE62" s="10">
        <f t="shared" si="15"/>
        <v>30.3</v>
      </c>
      <c r="CG62"/>
      <c r="CH62"/>
      <c r="CI62"/>
      <c r="CJ62"/>
      <c r="CK62">
        <v>130.55600000000001</v>
      </c>
      <c r="CL62">
        <v>20.2</v>
      </c>
      <c r="CM62">
        <v>55.2</v>
      </c>
      <c r="CN62">
        <v>15.4</v>
      </c>
      <c r="CO62">
        <v>20.7</v>
      </c>
      <c r="CP62">
        <v>34.799999999999997</v>
      </c>
      <c r="CQ62">
        <v>1</v>
      </c>
      <c r="CR62">
        <v>1</v>
      </c>
      <c r="CS62">
        <v>30</v>
      </c>
      <c r="CT62">
        <v>1</v>
      </c>
      <c r="CU62">
        <v>1</v>
      </c>
      <c r="CV62" s="1">
        <f t="shared" si="16"/>
        <v>4.7999999999999989</v>
      </c>
      <c r="CW62" s="1">
        <f t="shared" si="16"/>
        <v>34.5</v>
      </c>
      <c r="CX62" s="1">
        <f t="shared" si="17"/>
        <v>23.039999999999988</v>
      </c>
      <c r="CY62" s="1">
        <f t="shared" si="17"/>
        <v>1190.25</v>
      </c>
      <c r="CZ62" s="1">
        <f t="shared" si="18"/>
        <v>1213.29</v>
      </c>
      <c r="DA62" s="1">
        <f t="shared" si="19"/>
        <v>34.832312584725123</v>
      </c>
      <c r="DB62"/>
      <c r="DC62"/>
      <c r="DD62"/>
      <c r="DE62"/>
      <c r="DF62"/>
      <c r="DG62" s="10">
        <v>156.964</v>
      </c>
      <c r="DH62" s="10">
        <v>15.4</v>
      </c>
      <c r="DI62" s="10">
        <v>63.9</v>
      </c>
      <c r="DJ62" s="10">
        <v>20.2</v>
      </c>
      <c r="DK62" s="10">
        <v>72.599999999999994</v>
      </c>
      <c r="DL62" s="10">
        <v>9.9</v>
      </c>
      <c r="DM62" s="10">
        <v>1</v>
      </c>
      <c r="DN62" s="10">
        <v>1</v>
      </c>
      <c r="DO62" s="10">
        <v>30</v>
      </c>
      <c r="DP62" s="10">
        <v>1</v>
      </c>
      <c r="DQ62" s="10">
        <v>1</v>
      </c>
      <c r="DR62" s="10">
        <f t="shared" si="20"/>
        <v>-4.7999999999999989</v>
      </c>
      <c r="DS62" s="10">
        <f t="shared" si="20"/>
        <v>-8.6999999999999957</v>
      </c>
      <c r="DT62" s="10">
        <f t="shared" si="21"/>
        <v>23.039999999999988</v>
      </c>
      <c r="DU62" s="10">
        <f t="shared" si="21"/>
        <v>75.689999999999927</v>
      </c>
      <c r="DV62" s="10">
        <f t="shared" si="22"/>
        <v>98.729999999999919</v>
      </c>
      <c r="DW62" s="10">
        <f t="shared" si="23"/>
        <v>9.9362970970075128</v>
      </c>
      <c r="DX62"/>
      <c r="DY62"/>
      <c r="DZ62"/>
      <c r="EA62"/>
      <c r="EB62"/>
      <c r="EC62" s="1">
        <v>121.1</v>
      </c>
      <c r="ED62" s="1">
        <v>20.2</v>
      </c>
      <c r="EE62" s="1">
        <v>46.5</v>
      </c>
      <c r="EF62" s="1">
        <v>29.2</v>
      </c>
      <c r="EG62" s="1">
        <v>63.9</v>
      </c>
      <c r="EH62" s="1">
        <v>19.600000000000001</v>
      </c>
      <c r="EI62" s="1">
        <v>1</v>
      </c>
      <c r="EJ62" s="1">
        <v>1</v>
      </c>
      <c r="EK62" s="1">
        <v>29</v>
      </c>
      <c r="EL62" s="1">
        <v>1</v>
      </c>
      <c r="EM62" s="1">
        <v>1</v>
      </c>
      <c r="EN62" s="1">
        <f t="shared" si="24"/>
        <v>-9</v>
      </c>
      <c r="EO62" s="1">
        <f t="shared" si="24"/>
        <v>-17.399999999999999</v>
      </c>
      <c r="EP62" s="1">
        <f t="shared" si="25"/>
        <v>81</v>
      </c>
      <c r="EQ62" s="1">
        <f t="shared" si="25"/>
        <v>302.75999999999993</v>
      </c>
      <c r="ER62" s="1">
        <f t="shared" si="26"/>
        <v>383.75999999999993</v>
      </c>
      <c r="ES62" s="1">
        <f t="shared" si="27"/>
        <v>19.589793260777409</v>
      </c>
      <c r="ET62"/>
      <c r="EU62"/>
      <c r="EV62"/>
      <c r="EW62"/>
      <c r="EX62"/>
      <c r="FJ62" s="10">
        <f t="shared" si="28"/>
        <v>0</v>
      </c>
      <c r="FK62" s="10">
        <f t="shared" si="28"/>
        <v>0</v>
      </c>
      <c r="FL62" s="10">
        <f t="shared" si="29"/>
        <v>0</v>
      </c>
      <c r="FM62" s="10">
        <f t="shared" si="29"/>
        <v>0</v>
      </c>
      <c r="FN62" s="10">
        <f t="shared" si="30"/>
        <v>0</v>
      </c>
      <c r="FO62" s="10">
        <f t="shared" si="31"/>
        <v>0</v>
      </c>
      <c r="FP62"/>
      <c r="FQ62"/>
      <c r="FR62"/>
      <c r="FS62"/>
      <c r="FT62"/>
    </row>
    <row r="63" spans="1:176" x14ac:dyDescent="0.35">
      <c r="A63">
        <v>131.92400000000001</v>
      </c>
      <c r="B63">
        <v>107.1</v>
      </c>
      <c r="C63">
        <v>20.7</v>
      </c>
      <c r="D63">
        <v>107.1</v>
      </c>
      <c r="E63">
        <v>59.7</v>
      </c>
      <c r="F63">
        <v>39</v>
      </c>
      <c r="G63">
        <v>1</v>
      </c>
      <c r="H63">
        <v>1</v>
      </c>
      <c r="I63">
        <v>28</v>
      </c>
      <c r="J63">
        <v>1</v>
      </c>
      <c r="K63">
        <v>1</v>
      </c>
      <c r="L63" s="26">
        <f t="shared" si="0"/>
        <v>0</v>
      </c>
      <c r="M63" s="26">
        <f t="shared" si="0"/>
        <v>-39</v>
      </c>
      <c r="N63" s="26">
        <f t="shared" si="1"/>
        <v>0</v>
      </c>
      <c r="O63" s="26">
        <f t="shared" si="1"/>
        <v>1521</v>
      </c>
      <c r="P63" s="26">
        <f t="shared" si="2"/>
        <v>1521</v>
      </c>
      <c r="Q63" s="26">
        <f t="shared" si="3"/>
        <v>39</v>
      </c>
      <c r="S63"/>
      <c r="T63"/>
      <c r="U63"/>
      <c r="V63"/>
      <c r="W63">
        <v>110.678</v>
      </c>
      <c r="X63">
        <v>90.7</v>
      </c>
      <c r="Y63">
        <v>20.7</v>
      </c>
      <c r="Z63">
        <v>33.700000000000003</v>
      </c>
      <c r="AA63">
        <v>34.299999999999997</v>
      </c>
      <c r="AB63">
        <v>58.6</v>
      </c>
      <c r="AC63">
        <v>2</v>
      </c>
      <c r="AD63">
        <v>0</v>
      </c>
      <c r="AE63">
        <v>27</v>
      </c>
      <c r="AF63">
        <v>0</v>
      </c>
      <c r="AG63">
        <v>1</v>
      </c>
      <c r="AH63" s="10">
        <f t="shared" si="4"/>
        <v>57</v>
      </c>
      <c r="AI63" s="10">
        <f t="shared" si="4"/>
        <v>-13.599999999999998</v>
      </c>
      <c r="AJ63" s="10">
        <f t="shared" si="5"/>
        <v>3249</v>
      </c>
      <c r="AK63" s="10">
        <f t="shared" si="5"/>
        <v>184.95999999999995</v>
      </c>
      <c r="AL63" s="10">
        <f t="shared" si="6"/>
        <v>3433.96</v>
      </c>
      <c r="AM63" s="10">
        <f t="shared" si="7"/>
        <v>58.6</v>
      </c>
      <c r="AN63"/>
      <c r="AO63"/>
      <c r="AP63"/>
      <c r="AQ63"/>
      <c r="AR63"/>
      <c r="AS63">
        <v>178.13399999999999</v>
      </c>
      <c r="AT63">
        <v>15.4</v>
      </c>
      <c r="AU63">
        <v>85.5</v>
      </c>
      <c r="AV63">
        <v>47.5</v>
      </c>
      <c r="AW63">
        <v>55.2</v>
      </c>
      <c r="AX63">
        <v>44.1</v>
      </c>
      <c r="AY63">
        <v>1</v>
      </c>
      <c r="AZ63">
        <v>1</v>
      </c>
      <c r="BA63">
        <v>29</v>
      </c>
      <c r="BB63">
        <v>1</v>
      </c>
      <c r="BC63">
        <v>1</v>
      </c>
      <c r="BD63" s="1">
        <f t="shared" si="8"/>
        <v>-32.1</v>
      </c>
      <c r="BE63" s="1">
        <f t="shared" si="8"/>
        <v>30.299999999999997</v>
      </c>
      <c r="BF63" s="1">
        <f t="shared" si="9"/>
        <v>1030.4100000000001</v>
      </c>
      <c r="BG63" s="1">
        <f t="shared" si="9"/>
        <v>918.0899999999998</v>
      </c>
      <c r="BH63" s="1">
        <f t="shared" si="10"/>
        <v>1948.5</v>
      </c>
      <c r="BI63" s="1">
        <f t="shared" si="11"/>
        <v>44.141816908686486</v>
      </c>
      <c r="BJ63"/>
      <c r="BK63"/>
      <c r="BL63"/>
      <c r="BM63"/>
      <c r="BN63"/>
      <c r="BO63">
        <v>123.29600000000001</v>
      </c>
      <c r="BP63">
        <v>33.700000000000003</v>
      </c>
      <c r="BQ63">
        <v>81.3</v>
      </c>
      <c r="BR63">
        <v>-1</v>
      </c>
      <c r="BS63">
        <v>-1</v>
      </c>
      <c r="BT63">
        <v>-1</v>
      </c>
      <c r="BU63">
        <v>-1</v>
      </c>
      <c r="BV63">
        <v>0</v>
      </c>
      <c r="BW63">
        <v>29</v>
      </c>
      <c r="BX63">
        <v>-1</v>
      </c>
      <c r="BY63">
        <v>1</v>
      </c>
      <c r="BZ63" s="10">
        <f t="shared" si="12"/>
        <v>18.300000000000004</v>
      </c>
      <c r="CA63" s="10">
        <f t="shared" si="12"/>
        <v>30.299999999999997</v>
      </c>
      <c r="CB63" s="10">
        <f t="shared" si="13"/>
        <v>334.89000000000016</v>
      </c>
      <c r="CC63" s="10">
        <f t="shared" si="13"/>
        <v>918.0899999999998</v>
      </c>
      <c r="CD63" s="10">
        <f t="shared" si="14"/>
        <v>1252.98</v>
      </c>
      <c r="CE63" s="10">
        <f t="shared" si="15"/>
        <v>35.397457535817459</v>
      </c>
      <c r="CG63"/>
      <c r="CH63"/>
      <c r="CI63"/>
      <c r="CJ63"/>
      <c r="CK63">
        <v>133.16399999999999</v>
      </c>
      <c r="CL63">
        <v>24.5</v>
      </c>
      <c r="CM63">
        <v>68.099999999999994</v>
      </c>
      <c r="CN63">
        <v>-1</v>
      </c>
      <c r="CO63">
        <v>-1</v>
      </c>
      <c r="CP63">
        <v>-1</v>
      </c>
      <c r="CQ63">
        <v>-1</v>
      </c>
      <c r="CR63">
        <v>0</v>
      </c>
      <c r="CS63">
        <v>30</v>
      </c>
      <c r="CT63">
        <v>-1</v>
      </c>
      <c r="CU63">
        <v>1</v>
      </c>
      <c r="CV63" s="1">
        <f t="shared" si="16"/>
        <v>4.3000000000000007</v>
      </c>
      <c r="CW63" s="1">
        <f t="shared" si="16"/>
        <v>12.899999999999991</v>
      </c>
      <c r="CX63" s="1">
        <f t="shared" si="17"/>
        <v>18.490000000000006</v>
      </c>
      <c r="CY63" s="1">
        <f t="shared" si="17"/>
        <v>166.40999999999977</v>
      </c>
      <c r="CZ63" s="1">
        <f t="shared" si="18"/>
        <v>184.89999999999978</v>
      </c>
      <c r="DA63" s="1">
        <f t="shared" si="19"/>
        <v>13.597793938724022</v>
      </c>
      <c r="DB63"/>
      <c r="DC63"/>
      <c r="DD63"/>
      <c r="DE63"/>
      <c r="DF63"/>
      <c r="DG63" s="10">
        <v>159.86000000000001</v>
      </c>
      <c r="DH63" s="10">
        <v>15.4</v>
      </c>
      <c r="DI63" s="10">
        <v>59.7</v>
      </c>
      <c r="DJ63" s="10">
        <v>-1</v>
      </c>
      <c r="DK63" s="10">
        <v>-1</v>
      </c>
      <c r="DL63" s="10">
        <v>-1</v>
      </c>
      <c r="DM63" s="10">
        <v>-1</v>
      </c>
      <c r="DN63" s="10">
        <v>0</v>
      </c>
      <c r="DO63" s="10">
        <v>30</v>
      </c>
      <c r="DP63" s="10">
        <v>-1</v>
      </c>
      <c r="DQ63" s="10">
        <v>1</v>
      </c>
      <c r="DR63" s="10">
        <f t="shared" si="20"/>
        <v>0</v>
      </c>
      <c r="DS63" s="10">
        <f t="shared" si="20"/>
        <v>-4.1999999999999957</v>
      </c>
      <c r="DT63" s="10">
        <f t="shared" si="21"/>
        <v>0</v>
      </c>
      <c r="DU63" s="10">
        <f t="shared" si="21"/>
        <v>17.639999999999965</v>
      </c>
      <c r="DV63" s="10">
        <f t="shared" si="22"/>
        <v>17.639999999999965</v>
      </c>
      <c r="DW63" s="10">
        <f t="shared" si="23"/>
        <v>4.1999999999999957</v>
      </c>
      <c r="DX63"/>
      <c r="DY63"/>
      <c r="DZ63"/>
      <c r="EA63"/>
      <c r="EB63"/>
      <c r="EC63" s="1">
        <v>123.836</v>
      </c>
      <c r="ED63" s="1">
        <v>24.5</v>
      </c>
      <c r="EE63" s="1">
        <v>55.2</v>
      </c>
      <c r="EF63" s="1">
        <v>-1</v>
      </c>
      <c r="EG63" s="1">
        <v>-1</v>
      </c>
      <c r="EH63" s="1">
        <v>-1</v>
      </c>
      <c r="EI63" s="1">
        <v>-1</v>
      </c>
      <c r="EJ63" s="1">
        <v>0</v>
      </c>
      <c r="EK63" s="1">
        <v>29</v>
      </c>
      <c r="EL63" s="1">
        <v>-1</v>
      </c>
      <c r="EM63" s="1">
        <v>1</v>
      </c>
      <c r="EN63" s="1">
        <f t="shared" si="24"/>
        <v>4.3000000000000007</v>
      </c>
      <c r="EO63" s="1">
        <f t="shared" si="24"/>
        <v>8.7000000000000028</v>
      </c>
      <c r="EP63" s="1">
        <f t="shared" si="25"/>
        <v>18.490000000000006</v>
      </c>
      <c r="EQ63" s="1">
        <f t="shared" si="25"/>
        <v>75.690000000000055</v>
      </c>
      <c r="ER63" s="1">
        <f t="shared" si="26"/>
        <v>94.180000000000064</v>
      </c>
      <c r="ES63" s="1">
        <f t="shared" si="27"/>
        <v>9.7046380664092808</v>
      </c>
      <c r="ET63"/>
      <c r="EU63"/>
      <c r="EV63"/>
      <c r="EW63"/>
      <c r="EX63"/>
      <c r="FJ63" s="10">
        <f t="shared" si="28"/>
        <v>0</v>
      </c>
      <c r="FK63" s="10">
        <f t="shared" si="28"/>
        <v>0</v>
      </c>
      <c r="FL63" s="10">
        <f t="shared" si="29"/>
        <v>0</v>
      </c>
      <c r="FM63" s="10">
        <f t="shared" si="29"/>
        <v>0</v>
      </c>
      <c r="FN63" s="10">
        <f t="shared" si="30"/>
        <v>0</v>
      </c>
      <c r="FO63" s="10">
        <f t="shared" si="31"/>
        <v>0</v>
      </c>
      <c r="FP63"/>
      <c r="FQ63"/>
      <c r="FR63"/>
      <c r="FS63"/>
      <c r="FT63"/>
    </row>
    <row r="64" spans="1:176" x14ac:dyDescent="0.35">
      <c r="A64">
        <v>134.988</v>
      </c>
      <c r="B64">
        <v>47.5</v>
      </c>
      <c r="C64">
        <v>55.2</v>
      </c>
      <c r="D64">
        <v>-1</v>
      </c>
      <c r="E64">
        <v>-1</v>
      </c>
      <c r="F64">
        <v>-1</v>
      </c>
      <c r="G64">
        <v>-1</v>
      </c>
      <c r="H64">
        <v>0</v>
      </c>
      <c r="I64">
        <v>28</v>
      </c>
      <c r="J64">
        <v>-1</v>
      </c>
      <c r="K64">
        <v>1</v>
      </c>
      <c r="L64" s="26">
        <f t="shared" si="0"/>
        <v>-59.599999999999994</v>
      </c>
      <c r="M64" s="26">
        <f t="shared" si="0"/>
        <v>34.5</v>
      </c>
      <c r="N64" s="26">
        <f t="shared" si="1"/>
        <v>3552.1599999999994</v>
      </c>
      <c r="O64" s="26">
        <f t="shared" si="1"/>
        <v>1190.25</v>
      </c>
      <c r="P64" s="26">
        <f t="shared" si="2"/>
        <v>4742.41</v>
      </c>
      <c r="Q64" s="26">
        <f t="shared" si="3"/>
        <v>68.865158098998066</v>
      </c>
      <c r="S64"/>
      <c r="T64"/>
      <c r="U64"/>
      <c r="V64"/>
      <c r="W64">
        <v>111.342</v>
      </c>
      <c r="X64">
        <v>111.6</v>
      </c>
      <c r="Y64">
        <v>35</v>
      </c>
      <c r="Z64">
        <v>90.7</v>
      </c>
      <c r="AA64">
        <v>20.7</v>
      </c>
      <c r="AB64">
        <v>25.3</v>
      </c>
      <c r="AC64">
        <v>1</v>
      </c>
      <c r="AD64">
        <v>1</v>
      </c>
      <c r="AE64">
        <v>28</v>
      </c>
      <c r="AF64">
        <v>1</v>
      </c>
      <c r="AG64">
        <v>1</v>
      </c>
      <c r="AH64" s="10">
        <f t="shared" si="4"/>
        <v>20.899999999999991</v>
      </c>
      <c r="AI64" s="10">
        <f t="shared" si="4"/>
        <v>14.3</v>
      </c>
      <c r="AJ64" s="10">
        <f t="shared" si="5"/>
        <v>436.80999999999966</v>
      </c>
      <c r="AK64" s="10">
        <f t="shared" si="5"/>
        <v>204.49</v>
      </c>
      <c r="AL64" s="10">
        <f t="shared" si="6"/>
        <v>641.29999999999973</v>
      </c>
      <c r="AM64" s="10">
        <f t="shared" si="7"/>
        <v>25.32390175308694</v>
      </c>
      <c r="AN64"/>
      <c r="AO64"/>
      <c r="AP64"/>
      <c r="AQ64"/>
      <c r="AR64"/>
      <c r="AS64">
        <v>182.398</v>
      </c>
      <c r="AT64">
        <v>29.2</v>
      </c>
      <c r="AU64">
        <v>51</v>
      </c>
      <c r="AV64">
        <v>-1</v>
      </c>
      <c r="AW64">
        <v>-1</v>
      </c>
      <c r="AX64">
        <v>-1</v>
      </c>
      <c r="AY64">
        <v>-1</v>
      </c>
      <c r="AZ64">
        <v>0</v>
      </c>
      <c r="BA64">
        <v>29</v>
      </c>
      <c r="BB64">
        <v>-1</v>
      </c>
      <c r="BC64">
        <v>1</v>
      </c>
      <c r="BD64" s="1">
        <f t="shared" si="8"/>
        <v>13.799999999999999</v>
      </c>
      <c r="BE64" s="1">
        <f t="shared" si="8"/>
        <v>-34.5</v>
      </c>
      <c r="BF64" s="1">
        <f t="shared" si="9"/>
        <v>190.43999999999997</v>
      </c>
      <c r="BG64" s="1">
        <f t="shared" si="9"/>
        <v>1190.25</v>
      </c>
      <c r="BH64" s="1">
        <f t="shared" si="10"/>
        <v>1380.69</v>
      </c>
      <c r="BI64" s="1">
        <f t="shared" si="11"/>
        <v>37.157637169228082</v>
      </c>
      <c r="BJ64"/>
      <c r="BK64"/>
      <c r="BL64"/>
      <c r="BM64"/>
      <c r="BN64"/>
      <c r="BO64">
        <v>124.16800000000001</v>
      </c>
      <c r="BP64">
        <v>20.2</v>
      </c>
      <c r="BQ64">
        <v>20.7</v>
      </c>
      <c r="BR64">
        <v>33.700000000000003</v>
      </c>
      <c r="BS64">
        <v>81.3</v>
      </c>
      <c r="BT64">
        <v>62.1</v>
      </c>
      <c r="BU64">
        <v>2</v>
      </c>
      <c r="BV64">
        <v>0</v>
      </c>
      <c r="BW64">
        <v>29</v>
      </c>
      <c r="BX64">
        <v>0</v>
      </c>
      <c r="BY64">
        <v>1</v>
      </c>
      <c r="BZ64" s="10">
        <f t="shared" si="12"/>
        <v>-13.500000000000004</v>
      </c>
      <c r="CA64" s="10">
        <f t="shared" si="12"/>
        <v>-60.599999999999994</v>
      </c>
      <c r="CB64" s="10">
        <f t="shared" si="13"/>
        <v>182.25000000000009</v>
      </c>
      <c r="CC64" s="10">
        <f t="shared" si="13"/>
        <v>3672.3599999999992</v>
      </c>
      <c r="CD64" s="10">
        <f t="shared" si="14"/>
        <v>3854.6099999999992</v>
      </c>
      <c r="CE64" s="10">
        <f t="shared" si="15"/>
        <v>62.085505554839443</v>
      </c>
      <c r="CG64"/>
      <c r="CH64"/>
      <c r="CI64"/>
      <c r="CJ64"/>
      <c r="CK64">
        <v>134.22</v>
      </c>
      <c r="CL64">
        <v>24.5</v>
      </c>
      <c r="CM64">
        <v>59.7</v>
      </c>
      <c r="CN64">
        <v>24.5</v>
      </c>
      <c r="CO64">
        <v>68.099999999999994</v>
      </c>
      <c r="CP64">
        <v>8.5</v>
      </c>
      <c r="CQ64">
        <v>1</v>
      </c>
      <c r="CR64">
        <v>1</v>
      </c>
      <c r="CS64">
        <v>31</v>
      </c>
      <c r="CT64">
        <v>1</v>
      </c>
      <c r="CU64">
        <v>1</v>
      </c>
      <c r="CV64" s="1">
        <f t="shared" si="16"/>
        <v>0</v>
      </c>
      <c r="CW64" s="1">
        <f t="shared" si="16"/>
        <v>-8.3999999999999915</v>
      </c>
      <c r="CX64" s="1">
        <f t="shared" si="17"/>
        <v>0</v>
      </c>
      <c r="CY64" s="1">
        <f t="shared" si="17"/>
        <v>70.55999999999986</v>
      </c>
      <c r="CZ64" s="1">
        <f t="shared" si="18"/>
        <v>70.55999999999986</v>
      </c>
      <c r="DA64" s="1">
        <f t="shared" si="19"/>
        <v>8.3999999999999915</v>
      </c>
      <c r="DB64"/>
      <c r="DC64"/>
      <c r="DD64"/>
      <c r="DE64"/>
      <c r="DF64"/>
      <c r="DG64" s="10">
        <v>160.23599999999999</v>
      </c>
      <c r="DH64" s="10">
        <v>24.5</v>
      </c>
      <c r="DI64" s="10">
        <v>81.3</v>
      </c>
      <c r="DJ64" s="10">
        <v>15.4</v>
      </c>
      <c r="DK64" s="10">
        <v>59.7</v>
      </c>
      <c r="DL64" s="10">
        <v>23.4</v>
      </c>
      <c r="DM64" s="10">
        <v>1</v>
      </c>
      <c r="DN64" s="10">
        <v>1</v>
      </c>
      <c r="DO64" s="10">
        <v>31</v>
      </c>
      <c r="DP64" s="10">
        <v>1</v>
      </c>
      <c r="DQ64" s="10">
        <v>1</v>
      </c>
      <c r="DR64" s="10">
        <f t="shared" si="20"/>
        <v>9.1</v>
      </c>
      <c r="DS64" s="10">
        <f t="shared" si="20"/>
        <v>21.599999999999994</v>
      </c>
      <c r="DT64" s="10">
        <f t="shared" si="21"/>
        <v>82.809999999999988</v>
      </c>
      <c r="DU64" s="10">
        <f t="shared" si="21"/>
        <v>466.55999999999977</v>
      </c>
      <c r="DV64" s="10">
        <f t="shared" si="22"/>
        <v>549.36999999999978</v>
      </c>
      <c r="DW64" s="10">
        <f t="shared" si="23"/>
        <v>23.438643305447517</v>
      </c>
      <c r="DX64"/>
      <c r="DY64"/>
      <c r="DZ64"/>
      <c r="EA64"/>
      <c r="EB64"/>
      <c r="EC64" s="1">
        <v>124.26</v>
      </c>
      <c r="ED64" s="1">
        <v>15.4</v>
      </c>
      <c r="EE64" s="1">
        <v>34.299999999999997</v>
      </c>
      <c r="EF64" s="1">
        <v>24.5</v>
      </c>
      <c r="EG64" s="1">
        <v>55.2</v>
      </c>
      <c r="EH64" s="1">
        <v>22.8</v>
      </c>
      <c r="EI64" s="1">
        <v>1</v>
      </c>
      <c r="EJ64" s="1">
        <v>1</v>
      </c>
      <c r="EK64" s="1">
        <v>30</v>
      </c>
      <c r="EL64" s="1">
        <v>1</v>
      </c>
      <c r="EM64" s="1">
        <v>1</v>
      </c>
      <c r="EN64" s="1">
        <f t="shared" si="24"/>
        <v>-9.1</v>
      </c>
      <c r="EO64" s="1">
        <f t="shared" si="24"/>
        <v>-20.900000000000006</v>
      </c>
      <c r="EP64" s="1">
        <f t="shared" si="25"/>
        <v>82.809999999999988</v>
      </c>
      <c r="EQ64" s="1">
        <f t="shared" si="25"/>
        <v>436.81000000000023</v>
      </c>
      <c r="ER64" s="1">
        <f t="shared" si="26"/>
        <v>519.62000000000023</v>
      </c>
      <c r="ES64" s="1">
        <f t="shared" si="27"/>
        <v>22.795174928041245</v>
      </c>
      <c r="ET64"/>
      <c r="EU64"/>
      <c r="EV64"/>
      <c r="EW64"/>
      <c r="EX64"/>
      <c r="FJ64" s="10">
        <f t="shared" si="28"/>
        <v>0</v>
      </c>
      <c r="FK64" s="10">
        <f t="shared" si="28"/>
        <v>0</v>
      </c>
      <c r="FL64" s="10">
        <f t="shared" si="29"/>
        <v>0</v>
      </c>
      <c r="FM64" s="10">
        <f t="shared" si="29"/>
        <v>0</v>
      </c>
      <c r="FN64" s="10">
        <f t="shared" si="30"/>
        <v>0</v>
      </c>
      <c r="FO64" s="10">
        <f t="shared" si="31"/>
        <v>0</v>
      </c>
      <c r="FP64"/>
      <c r="FQ64"/>
      <c r="FR64"/>
      <c r="FS64"/>
      <c r="FT64"/>
    </row>
    <row r="65" spans="1:176" x14ac:dyDescent="0.35">
      <c r="A65">
        <v>135.79599999999999</v>
      </c>
      <c r="B65">
        <v>97.9</v>
      </c>
      <c r="C65">
        <v>55.2</v>
      </c>
      <c r="D65">
        <v>47.5</v>
      </c>
      <c r="E65">
        <v>55.2</v>
      </c>
      <c r="F65">
        <v>50.4</v>
      </c>
      <c r="G65">
        <v>2</v>
      </c>
      <c r="H65">
        <v>0</v>
      </c>
      <c r="I65">
        <v>28</v>
      </c>
      <c r="J65">
        <v>0</v>
      </c>
      <c r="K65">
        <v>1</v>
      </c>
      <c r="L65" s="26">
        <f t="shared" si="0"/>
        <v>50.400000000000006</v>
      </c>
      <c r="M65" s="26">
        <f t="shared" si="0"/>
        <v>0</v>
      </c>
      <c r="N65" s="26">
        <f t="shared" si="1"/>
        <v>2540.1600000000008</v>
      </c>
      <c r="O65" s="26">
        <f t="shared" si="1"/>
        <v>0</v>
      </c>
      <c r="P65" s="26">
        <f t="shared" si="2"/>
        <v>2540.1600000000008</v>
      </c>
      <c r="Q65" s="26">
        <f t="shared" si="3"/>
        <v>50.400000000000006</v>
      </c>
      <c r="S65"/>
      <c r="T65"/>
      <c r="U65"/>
      <c r="V65"/>
      <c r="W65">
        <v>114.214</v>
      </c>
      <c r="X65">
        <v>47.5</v>
      </c>
      <c r="Y65">
        <v>76.8</v>
      </c>
      <c r="Z65">
        <v>-1</v>
      </c>
      <c r="AA65">
        <v>-1</v>
      </c>
      <c r="AB65">
        <v>-1</v>
      </c>
      <c r="AC65">
        <v>-1</v>
      </c>
      <c r="AD65">
        <v>0</v>
      </c>
      <c r="AE65">
        <v>28</v>
      </c>
      <c r="AF65">
        <v>-1</v>
      </c>
      <c r="AG65">
        <v>1</v>
      </c>
      <c r="AH65" s="10">
        <f t="shared" si="4"/>
        <v>-64.099999999999994</v>
      </c>
      <c r="AI65" s="10">
        <f t="shared" si="4"/>
        <v>41.8</v>
      </c>
      <c r="AJ65" s="10">
        <f t="shared" si="5"/>
        <v>4108.8099999999995</v>
      </c>
      <c r="AK65" s="10">
        <f t="shared" si="5"/>
        <v>1747.2399999999998</v>
      </c>
      <c r="AL65" s="10">
        <f t="shared" si="6"/>
        <v>5856.0499999999993</v>
      </c>
      <c r="AM65" s="10">
        <f t="shared" si="7"/>
        <v>76.52483257087205</v>
      </c>
      <c r="AN65"/>
      <c r="AO65"/>
      <c r="AP65"/>
      <c r="AQ65"/>
      <c r="AR65"/>
      <c r="AS65">
        <v>182.774</v>
      </c>
      <c r="AT65">
        <v>24.5</v>
      </c>
      <c r="AU65">
        <v>63.9</v>
      </c>
      <c r="AV65">
        <v>29.2</v>
      </c>
      <c r="AW65">
        <v>51</v>
      </c>
      <c r="AX65">
        <v>13.8</v>
      </c>
      <c r="AY65">
        <v>1</v>
      </c>
      <c r="AZ65">
        <v>1</v>
      </c>
      <c r="BA65">
        <v>30</v>
      </c>
      <c r="BB65">
        <v>1</v>
      </c>
      <c r="BC65">
        <v>1</v>
      </c>
      <c r="BD65" s="1">
        <f t="shared" si="8"/>
        <v>-4.6999999999999993</v>
      </c>
      <c r="BE65" s="1">
        <f t="shared" si="8"/>
        <v>12.899999999999999</v>
      </c>
      <c r="BF65" s="1">
        <f t="shared" si="9"/>
        <v>22.089999999999993</v>
      </c>
      <c r="BG65" s="1">
        <f t="shared" si="9"/>
        <v>166.40999999999997</v>
      </c>
      <c r="BH65" s="1">
        <f t="shared" si="10"/>
        <v>188.49999999999997</v>
      </c>
      <c r="BI65" s="1">
        <f t="shared" si="11"/>
        <v>13.72953021774598</v>
      </c>
      <c r="BJ65"/>
      <c r="BK65"/>
      <c r="BL65"/>
      <c r="BM65"/>
      <c r="BN65"/>
      <c r="BO65">
        <v>124.83199999999999</v>
      </c>
      <c r="BP65">
        <v>29.2</v>
      </c>
      <c r="BQ65">
        <v>46.5</v>
      </c>
      <c r="BR65">
        <v>20.2</v>
      </c>
      <c r="BS65">
        <v>20.7</v>
      </c>
      <c r="BT65">
        <v>27.4</v>
      </c>
      <c r="BU65">
        <v>1</v>
      </c>
      <c r="BV65">
        <v>1</v>
      </c>
      <c r="BW65">
        <v>30</v>
      </c>
      <c r="BX65">
        <v>1</v>
      </c>
      <c r="BY65">
        <v>1</v>
      </c>
      <c r="BZ65" s="10">
        <f t="shared" si="12"/>
        <v>9</v>
      </c>
      <c r="CA65" s="10">
        <f t="shared" si="12"/>
        <v>25.8</v>
      </c>
      <c r="CB65" s="10">
        <f t="shared" si="13"/>
        <v>81</v>
      </c>
      <c r="CC65" s="10">
        <f t="shared" si="13"/>
        <v>665.64</v>
      </c>
      <c r="CD65" s="10">
        <f t="shared" si="14"/>
        <v>746.64</v>
      </c>
      <c r="CE65" s="10">
        <f t="shared" si="15"/>
        <v>27.324714088165681</v>
      </c>
      <c r="CG65"/>
      <c r="CH65"/>
      <c r="CI65"/>
      <c r="CJ65"/>
      <c r="CK65">
        <v>140.58799999999999</v>
      </c>
      <c r="CL65">
        <v>20.2</v>
      </c>
      <c r="CM65">
        <v>42.3</v>
      </c>
      <c r="CN65">
        <v>-1</v>
      </c>
      <c r="CO65">
        <v>-1</v>
      </c>
      <c r="CP65">
        <v>-1</v>
      </c>
      <c r="CQ65">
        <v>-1</v>
      </c>
      <c r="CR65">
        <v>0</v>
      </c>
      <c r="CS65">
        <v>31</v>
      </c>
      <c r="CT65">
        <v>-1</v>
      </c>
      <c r="CU65">
        <v>1</v>
      </c>
      <c r="CV65" s="1">
        <f t="shared" si="16"/>
        <v>-4.3000000000000007</v>
      </c>
      <c r="CW65" s="1">
        <f t="shared" si="16"/>
        <v>-17.400000000000006</v>
      </c>
      <c r="CX65" s="1">
        <f t="shared" si="17"/>
        <v>18.490000000000006</v>
      </c>
      <c r="CY65" s="1">
        <f t="shared" si="17"/>
        <v>302.76000000000022</v>
      </c>
      <c r="CZ65" s="1">
        <f t="shared" si="18"/>
        <v>321.25000000000023</v>
      </c>
      <c r="DA65" s="1">
        <f t="shared" si="19"/>
        <v>17.923448328934928</v>
      </c>
      <c r="DB65"/>
      <c r="DC65"/>
      <c r="DD65"/>
      <c r="DE65"/>
      <c r="DF65"/>
      <c r="DG65" s="10">
        <v>166.05199999999999</v>
      </c>
      <c r="DH65" s="10">
        <v>20.2</v>
      </c>
      <c r="DI65" s="10">
        <v>63.9</v>
      </c>
      <c r="DJ65" s="10">
        <v>-1</v>
      </c>
      <c r="DK65" s="10">
        <v>-1</v>
      </c>
      <c r="DL65" s="10">
        <v>-1</v>
      </c>
      <c r="DM65" s="10">
        <v>-1</v>
      </c>
      <c r="DN65" s="10">
        <v>0</v>
      </c>
      <c r="DO65" s="10">
        <v>31</v>
      </c>
      <c r="DP65" s="10">
        <v>-1</v>
      </c>
      <c r="DQ65" s="10">
        <v>1</v>
      </c>
      <c r="DR65" s="10">
        <f t="shared" si="20"/>
        <v>-4.3000000000000007</v>
      </c>
      <c r="DS65" s="10">
        <f t="shared" si="20"/>
        <v>-17.399999999999999</v>
      </c>
      <c r="DT65" s="10">
        <f t="shared" si="21"/>
        <v>18.490000000000006</v>
      </c>
      <c r="DU65" s="10">
        <f t="shared" si="21"/>
        <v>302.75999999999993</v>
      </c>
      <c r="DV65" s="10">
        <f t="shared" si="22"/>
        <v>321.24999999999994</v>
      </c>
      <c r="DW65" s="10">
        <f t="shared" si="23"/>
        <v>17.923448328934921</v>
      </c>
      <c r="DX65"/>
      <c r="DY65"/>
      <c r="DZ65"/>
      <c r="EA65"/>
      <c r="EB65"/>
      <c r="EC65" s="1">
        <v>126.98</v>
      </c>
      <c r="ED65" s="1">
        <v>20.2</v>
      </c>
      <c r="EE65" s="1">
        <v>68.099999999999994</v>
      </c>
      <c r="EF65" s="1">
        <v>-1</v>
      </c>
      <c r="EG65" s="1">
        <v>-1</v>
      </c>
      <c r="EH65" s="1">
        <v>-1</v>
      </c>
      <c r="EI65" s="1">
        <v>-1</v>
      </c>
      <c r="EJ65" s="1">
        <v>0</v>
      </c>
      <c r="EK65" s="1">
        <v>30</v>
      </c>
      <c r="EL65" s="1">
        <v>-1</v>
      </c>
      <c r="EM65" s="1">
        <v>1</v>
      </c>
      <c r="EN65" s="1">
        <f t="shared" si="24"/>
        <v>4.7999999999999989</v>
      </c>
      <c r="EO65" s="1">
        <f t="shared" si="24"/>
        <v>33.799999999999997</v>
      </c>
      <c r="EP65" s="1">
        <f t="shared" si="25"/>
        <v>23.039999999999988</v>
      </c>
      <c r="EQ65" s="1">
        <f t="shared" si="25"/>
        <v>1142.4399999999998</v>
      </c>
      <c r="ER65" s="1">
        <f t="shared" si="26"/>
        <v>1165.4799999999998</v>
      </c>
      <c r="ES65" s="1">
        <f t="shared" si="27"/>
        <v>34.139127112449721</v>
      </c>
      <c r="ET65"/>
      <c r="EU65"/>
      <c r="EV65"/>
      <c r="EW65"/>
      <c r="EX65"/>
      <c r="FJ65" s="10">
        <f t="shared" si="28"/>
        <v>0</v>
      </c>
      <c r="FK65" s="10">
        <f t="shared" si="28"/>
        <v>0</v>
      </c>
      <c r="FL65" s="10">
        <f t="shared" si="29"/>
        <v>0</v>
      </c>
      <c r="FM65" s="10">
        <f t="shared" si="29"/>
        <v>0</v>
      </c>
      <c r="FN65" s="10">
        <f t="shared" si="30"/>
        <v>0</v>
      </c>
      <c r="FO65" s="10">
        <f t="shared" si="31"/>
        <v>0</v>
      </c>
      <c r="FP65"/>
      <c r="FQ65"/>
      <c r="FR65"/>
      <c r="FS65"/>
      <c r="FT65"/>
    </row>
    <row r="66" spans="1:176" x14ac:dyDescent="0.35">
      <c r="A66">
        <v>136.548</v>
      </c>
      <c r="B66">
        <v>134.69999999999999</v>
      </c>
      <c r="C66">
        <v>43.9</v>
      </c>
      <c r="D66">
        <v>97.9</v>
      </c>
      <c r="E66">
        <v>55.2</v>
      </c>
      <c r="F66">
        <v>38.5</v>
      </c>
      <c r="G66">
        <v>1</v>
      </c>
      <c r="H66">
        <v>1</v>
      </c>
      <c r="I66">
        <v>29</v>
      </c>
      <c r="J66">
        <v>1</v>
      </c>
      <c r="K66">
        <v>1</v>
      </c>
      <c r="L66" s="26">
        <f t="shared" si="0"/>
        <v>36.799999999999983</v>
      </c>
      <c r="M66" s="26">
        <f t="shared" si="0"/>
        <v>-11.300000000000004</v>
      </c>
      <c r="N66" s="26">
        <f t="shared" si="1"/>
        <v>1354.2399999999986</v>
      </c>
      <c r="O66" s="26">
        <f t="shared" si="1"/>
        <v>127.6900000000001</v>
      </c>
      <c r="P66" s="26">
        <f t="shared" si="2"/>
        <v>1481.9299999999987</v>
      </c>
      <c r="Q66" s="26">
        <f t="shared" si="3"/>
        <v>38.495843931520696</v>
      </c>
      <c r="S66"/>
      <c r="T66"/>
      <c r="U66"/>
      <c r="V66"/>
      <c r="W66">
        <v>114.797</v>
      </c>
      <c r="X66">
        <v>70.5</v>
      </c>
      <c r="Y66">
        <v>68.099999999999994</v>
      </c>
      <c r="Z66">
        <v>47.5</v>
      </c>
      <c r="AA66">
        <v>76.8</v>
      </c>
      <c r="AB66">
        <v>24.6</v>
      </c>
      <c r="AC66">
        <v>1</v>
      </c>
      <c r="AD66">
        <v>1</v>
      </c>
      <c r="AE66">
        <v>29</v>
      </c>
      <c r="AF66">
        <v>1</v>
      </c>
      <c r="AG66">
        <v>1</v>
      </c>
      <c r="AH66" s="10">
        <f t="shared" si="4"/>
        <v>23</v>
      </c>
      <c r="AI66" s="10">
        <f t="shared" si="4"/>
        <v>-8.7000000000000028</v>
      </c>
      <c r="AJ66" s="10">
        <f t="shared" si="5"/>
        <v>529</v>
      </c>
      <c r="AK66" s="10">
        <f t="shared" si="5"/>
        <v>75.690000000000055</v>
      </c>
      <c r="AL66" s="10">
        <f t="shared" si="6"/>
        <v>604.69000000000005</v>
      </c>
      <c r="AM66" s="10">
        <f t="shared" si="7"/>
        <v>24.590445298936739</v>
      </c>
      <c r="AN66"/>
      <c r="AO66"/>
      <c r="AP66"/>
      <c r="AQ66"/>
      <c r="AR66"/>
      <c r="AS66">
        <v>189.358</v>
      </c>
      <c r="AT66">
        <v>38.200000000000003</v>
      </c>
      <c r="AU66">
        <v>51</v>
      </c>
      <c r="AV66">
        <v>-1</v>
      </c>
      <c r="AW66">
        <v>-1</v>
      </c>
      <c r="AX66">
        <v>-1</v>
      </c>
      <c r="AY66">
        <v>-1</v>
      </c>
      <c r="AZ66">
        <v>0</v>
      </c>
      <c r="BA66">
        <v>30</v>
      </c>
      <c r="BB66">
        <v>-1</v>
      </c>
      <c r="BC66">
        <v>1</v>
      </c>
      <c r="BD66" s="1">
        <f t="shared" si="8"/>
        <v>13.700000000000003</v>
      </c>
      <c r="BE66" s="1">
        <f t="shared" si="8"/>
        <v>-12.899999999999999</v>
      </c>
      <c r="BF66" s="1">
        <f t="shared" si="9"/>
        <v>187.69000000000008</v>
      </c>
      <c r="BG66" s="1">
        <f t="shared" si="9"/>
        <v>166.40999999999997</v>
      </c>
      <c r="BH66" s="1">
        <f t="shared" si="10"/>
        <v>354.1</v>
      </c>
      <c r="BI66" s="1">
        <f t="shared" si="11"/>
        <v>18.817545004596109</v>
      </c>
      <c r="BJ66"/>
      <c r="BK66"/>
      <c r="BL66"/>
      <c r="BM66"/>
      <c r="BN66"/>
      <c r="BO66">
        <v>127.824</v>
      </c>
      <c r="BP66">
        <v>15.4</v>
      </c>
      <c r="BQ66">
        <v>20.7</v>
      </c>
      <c r="BR66">
        <v>-1</v>
      </c>
      <c r="BS66">
        <v>-1</v>
      </c>
      <c r="BT66">
        <v>-1</v>
      </c>
      <c r="BU66">
        <v>-1</v>
      </c>
      <c r="BV66">
        <v>0</v>
      </c>
      <c r="BW66">
        <v>30</v>
      </c>
      <c r="BX66">
        <v>-1</v>
      </c>
      <c r="BY66">
        <v>1</v>
      </c>
      <c r="BZ66" s="10">
        <f t="shared" si="12"/>
        <v>-13.799999999999999</v>
      </c>
      <c r="CA66" s="10">
        <f t="shared" si="12"/>
        <v>-25.8</v>
      </c>
      <c r="CB66" s="10">
        <f t="shared" si="13"/>
        <v>190.43999999999997</v>
      </c>
      <c r="CC66" s="10">
        <f t="shared" si="13"/>
        <v>665.64</v>
      </c>
      <c r="CD66" s="10">
        <f t="shared" si="14"/>
        <v>856.07999999999993</v>
      </c>
      <c r="CE66" s="10">
        <f t="shared" si="15"/>
        <v>29.258844816567859</v>
      </c>
      <c r="CG66"/>
      <c r="CH66"/>
      <c r="CI66"/>
      <c r="CJ66"/>
      <c r="CK66">
        <v>142.452</v>
      </c>
      <c r="CL66">
        <v>29.2</v>
      </c>
      <c r="CM66">
        <v>59.7</v>
      </c>
      <c r="CN66">
        <v>20.2</v>
      </c>
      <c r="CO66">
        <v>42.3</v>
      </c>
      <c r="CP66">
        <v>19.600000000000001</v>
      </c>
      <c r="CQ66">
        <v>1</v>
      </c>
      <c r="CR66">
        <v>1</v>
      </c>
      <c r="CS66">
        <v>32</v>
      </c>
      <c r="CT66">
        <v>1</v>
      </c>
      <c r="CU66">
        <v>1</v>
      </c>
      <c r="CV66" s="1">
        <f t="shared" si="16"/>
        <v>9</v>
      </c>
      <c r="CW66" s="1">
        <f t="shared" si="16"/>
        <v>17.400000000000006</v>
      </c>
      <c r="CX66" s="1">
        <f t="shared" si="17"/>
        <v>81</v>
      </c>
      <c r="CY66" s="1">
        <f t="shared" si="17"/>
        <v>302.76000000000022</v>
      </c>
      <c r="CZ66" s="1">
        <f t="shared" si="18"/>
        <v>383.76000000000022</v>
      </c>
      <c r="DA66" s="1">
        <f t="shared" si="19"/>
        <v>19.589793260777416</v>
      </c>
      <c r="DB66"/>
      <c r="DC66"/>
      <c r="DD66"/>
      <c r="DE66"/>
      <c r="DF66"/>
      <c r="DG66" s="10">
        <v>166.66800000000001</v>
      </c>
      <c r="DH66" s="10">
        <v>24.5</v>
      </c>
      <c r="DI66" s="10">
        <v>68.099999999999994</v>
      </c>
      <c r="DJ66" s="10">
        <v>20.2</v>
      </c>
      <c r="DK66" s="10">
        <v>63.9</v>
      </c>
      <c r="DL66" s="10">
        <v>6</v>
      </c>
      <c r="DM66" s="10">
        <v>1</v>
      </c>
      <c r="DN66" s="10">
        <v>1</v>
      </c>
      <c r="DO66" s="10">
        <v>32</v>
      </c>
      <c r="DP66" s="10">
        <v>1</v>
      </c>
      <c r="DQ66" s="10">
        <v>1</v>
      </c>
      <c r="DR66" s="10">
        <f t="shared" si="20"/>
        <v>4.3000000000000007</v>
      </c>
      <c r="DS66" s="10">
        <f t="shared" si="20"/>
        <v>4.1999999999999957</v>
      </c>
      <c r="DT66" s="10">
        <f t="shared" si="21"/>
        <v>18.490000000000006</v>
      </c>
      <c r="DU66" s="10">
        <f t="shared" si="21"/>
        <v>17.639999999999965</v>
      </c>
      <c r="DV66" s="10">
        <f t="shared" si="22"/>
        <v>36.129999999999967</v>
      </c>
      <c r="DW66" s="10">
        <f t="shared" si="23"/>
        <v>6.0108235708594844</v>
      </c>
      <c r="DX66"/>
      <c r="DY66"/>
      <c r="DZ66"/>
      <c r="EA66"/>
      <c r="EB66"/>
      <c r="EC66" s="1">
        <v>127.636</v>
      </c>
      <c r="ED66" s="1">
        <v>38.200000000000003</v>
      </c>
      <c r="EE66" s="1">
        <v>59.7</v>
      </c>
      <c r="EF66" s="1">
        <v>20.2</v>
      </c>
      <c r="EG66" s="1">
        <v>68.099999999999994</v>
      </c>
      <c r="EH66" s="1">
        <v>19.899999999999999</v>
      </c>
      <c r="EI66" s="1">
        <v>1</v>
      </c>
      <c r="EJ66" s="1">
        <v>1</v>
      </c>
      <c r="EK66" s="1">
        <v>31</v>
      </c>
      <c r="EL66" s="1">
        <v>1</v>
      </c>
      <c r="EM66" s="1">
        <v>1</v>
      </c>
      <c r="EN66" s="1">
        <f t="shared" si="24"/>
        <v>18.000000000000004</v>
      </c>
      <c r="EO66" s="1">
        <f t="shared" si="24"/>
        <v>-8.3999999999999915</v>
      </c>
      <c r="EP66" s="1">
        <f t="shared" si="25"/>
        <v>324.00000000000011</v>
      </c>
      <c r="EQ66" s="1">
        <f t="shared" si="25"/>
        <v>70.55999999999986</v>
      </c>
      <c r="ER66" s="1">
        <f t="shared" si="26"/>
        <v>394.55999999999995</v>
      </c>
      <c r="ES66" s="1">
        <f t="shared" si="27"/>
        <v>19.863534428696216</v>
      </c>
      <c r="ET66"/>
      <c r="EU66"/>
      <c r="EV66"/>
      <c r="EW66"/>
      <c r="EX66"/>
      <c r="FJ66" s="10">
        <f t="shared" si="28"/>
        <v>0</v>
      </c>
      <c r="FK66" s="10">
        <f t="shared" si="28"/>
        <v>0</v>
      </c>
      <c r="FL66" s="10">
        <f t="shared" si="29"/>
        <v>0</v>
      </c>
      <c r="FM66" s="10">
        <f t="shared" si="29"/>
        <v>0</v>
      </c>
      <c r="FN66" s="10">
        <f t="shared" si="30"/>
        <v>0</v>
      </c>
      <c r="FO66" s="10">
        <f t="shared" si="31"/>
        <v>0</v>
      </c>
      <c r="FP66"/>
      <c r="FQ66"/>
      <c r="FR66"/>
      <c r="FS66"/>
      <c r="FT66"/>
    </row>
    <row r="67" spans="1:176" x14ac:dyDescent="0.35">
      <c r="A67">
        <v>136.58000000000001</v>
      </c>
      <c r="B67">
        <v>138</v>
      </c>
      <c r="C67">
        <v>20.7</v>
      </c>
      <c r="D67">
        <v>134.69999999999999</v>
      </c>
      <c r="E67">
        <v>43.9</v>
      </c>
      <c r="F67">
        <v>23.4</v>
      </c>
      <c r="G67">
        <v>1</v>
      </c>
      <c r="H67">
        <v>0</v>
      </c>
      <c r="I67">
        <v>29</v>
      </c>
      <c r="J67">
        <v>-2</v>
      </c>
      <c r="K67">
        <v>1</v>
      </c>
      <c r="L67" s="26">
        <f t="shared" si="0"/>
        <v>3.3000000000000114</v>
      </c>
      <c r="M67" s="26">
        <f t="shared" si="0"/>
        <v>-23.2</v>
      </c>
      <c r="N67" s="26">
        <f t="shared" si="1"/>
        <v>10.890000000000075</v>
      </c>
      <c r="O67" s="26">
        <f t="shared" si="1"/>
        <v>538.24</v>
      </c>
      <c r="P67" s="26">
        <f t="shared" si="2"/>
        <v>549.13000000000011</v>
      </c>
      <c r="Q67" s="26">
        <f t="shared" si="3"/>
        <v>23.433522995913357</v>
      </c>
      <c r="S67"/>
      <c r="T67"/>
      <c r="U67"/>
      <c r="V67"/>
      <c r="W67">
        <v>117.31699999999999</v>
      </c>
      <c r="X67">
        <v>20.2</v>
      </c>
      <c r="Y67">
        <v>68.099999999999994</v>
      </c>
      <c r="Z67">
        <v>-1</v>
      </c>
      <c r="AA67">
        <v>-1</v>
      </c>
      <c r="AB67">
        <v>-1</v>
      </c>
      <c r="AC67">
        <v>-1</v>
      </c>
      <c r="AD67">
        <v>0</v>
      </c>
      <c r="AE67">
        <v>29</v>
      </c>
      <c r="AF67">
        <v>-1</v>
      </c>
      <c r="AG67">
        <v>1</v>
      </c>
      <c r="AH67" s="10">
        <f t="shared" si="4"/>
        <v>-50.3</v>
      </c>
      <c r="AI67" s="10">
        <f t="shared" si="4"/>
        <v>0</v>
      </c>
      <c r="AJ67" s="10">
        <f t="shared" si="5"/>
        <v>2530.0899999999997</v>
      </c>
      <c r="AK67" s="10">
        <f t="shared" si="5"/>
        <v>0</v>
      </c>
      <c r="AL67" s="10">
        <f t="shared" si="6"/>
        <v>2530.0899999999997</v>
      </c>
      <c r="AM67" s="10">
        <f t="shared" si="7"/>
        <v>50.3</v>
      </c>
      <c r="AN67"/>
      <c r="AO67"/>
      <c r="AP67"/>
      <c r="AQ67"/>
      <c r="AR67"/>
      <c r="AS67">
        <v>190.18199999999999</v>
      </c>
      <c r="AT67">
        <v>33.700000000000003</v>
      </c>
      <c r="AU67">
        <v>72.599999999999994</v>
      </c>
      <c r="AV67">
        <v>38.200000000000003</v>
      </c>
      <c r="AW67">
        <v>51</v>
      </c>
      <c r="AX67">
        <v>22.1</v>
      </c>
      <c r="AY67">
        <v>1</v>
      </c>
      <c r="AZ67">
        <v>1</v>
      </c>
      <c r="BA67">
        <v>31</v>
      </c>
      <c r="BB67">
        <v>1</v>
      </c>
      <c r="BC67">
        <v>1</v>
      </c>
      <c r="BD67" s="1">
        <f t="shared" si="8"/>
        <v>-4.5</v>
      </c>
      <c r="BE67" s="1">
        <f t="shared" si="8"/>
        <v>21.599999999999994</v>
      </c>
      <c r="BF67" s="1">
        <f t="shared" si="9"/>
        <v>20.25</v>
      </c>
      <c r="BG67" s="1">
        <f t="shared" si="9"/>
        <v>466.55999999999977</v>
      </c>
      <c r="BH67" s="1">
        <f t="shared" si="10"/>
        <v>486.80999999999977</v>
      </c>
      <c r="BI67" s="1">
        <f t="shared" si="11"/>
        <v>22.063771209836268</v>
      </c>
      <c r="BJ67"/>
      <c r="BK67"/>
      <c r="BL67"/>
      <c r="BM67"/>
      <c r="BN67"/>
      <c r="BO67">
        <v>128.93600000000001</v>
      </c>
      <c r="BP67">
        <v>29.2</v>
      </c>
      <c r="BQ67">
        <v>24.9</v>
      </c>
      <c r="BR67">
        <v>15.4</v>
      </c>
      <c r="BS67">
        <v>20.7</v>
      </c>
      <c r="BT67">
        <v>14.4</v>
      </c>
      <c r="BU67">
        <v>1</v>
      </c>
      <c r="BV67">
        <v>1</v>
      </c>
      <c r="BW67">
        <v>31</v>
      </c>
      <c r="BX67">
        <v>1</v>
      </c>
      <c r="BY67">
        <v>1</v>
      </c>
      <c r="BZ67" s="10">
        <f t="shared" si="12"/>
        <v>13.799999999999999</v>
      </c>
      <c r="CA67" s="10">
        <f t="shared" si="12"/>
        <v>4.1999999999999993</v>
      </c>
      <c r="CB67" s="10">
        <f t="shared" si="13"/>
        <v>190.43999999999997</v>
      </c>
      <c r="CC67" s="10">
        <f t="shared" si="13"/>
        <v>17.639999999999993</v>
      </c>
      <c r="CD67" s="10">
        <f t="shared" si="14"/>
        <v>208.07999999999996</v>
      </c>
      <c r="CE67" s="10">
        <f t="shared" si="15"/>
        <v>14.424978336205568</v>
      </c>
      <c r="CG67"/>
      <c r="CH67"/>
      <c r="CI67"/>
      <c r="CJ67"/>
      <c r="CK67">
        <v>145.37899999999999</v>
      </c>
      <c r="CL67">
        <v>15.4</v>
      </c>
      <c r="CM67">
        <v>38.1</v>
      </c>
      <c r="CN67">
        <v>-1</v>
      </c>
      <c r="CO67">
        <v>-1</v>
      </c>
      <c r="CP67">
        <v>-1</v>
      </c>
      <c r="CQ67">
        <v>-1</v>
      </c>
      <c r="CR67">
        <v>0</v>
      </c>
      <c r="CS67">
        <v>32</v>
      </c>
      <c r="CT67">
        <v>-1</v>
      </c>
      <c r="CU67">
        <v>1</v>
      </c>
      <c r="CV67" s="1">
        <f t="shared" si="16"/>
        <v>-13.799999999999999</v>
      </c>
      <c r="CW67" s="1">
        <f t="shared" si="16"/>
        <v>-21.6</v>
      </c>
      <c r="CX67" s="1">
        <f t="shared" si="17"/>
        <v>190.43999999999997</v>
      </c>
      <c r="CY67" s="1">
        <f t="shared" si="17"/>
        <v>466.56000000000006</v>
      </c>
      <c r="CZ67" s="1">
        <f t="shared" si="18"/>
        <v>657</v>
      </c>
      <c r="DA67" s="1">
        <f t="shared" si="19"/>
        <v>25.632011235952593</v>
      </c>
      <c r="DB67"/>
      <c r="DC67"/>
      <c r="DD67"/>
      <c r="DE67"/>
      <c r="DF67"/>
      <c r="DG67" s="10">
        <v>169.62799999999999</v>
      </c>
      <c r="DH67" s="10">
        <v>20.2</v>
      </c>
      <c r="DI67" s="10">
        <v>38.1</v>
      </c>
      <c r="DJ67" s="10">
        <v>-1</v>
      </c>
      <c r="DK67" s="10">
        <v>-1</v>
      </c>
      <c r="DL67" s="10">
        <v>-1</v>
      </c>
      <c r="DM67" s="10">
        <v>-1</v>
      </c>
      <c r="DN67" s="10">
        <v>0</v>
      </c>
      <c r="DO67" s="10">
        <v>32</v>
      </c>
      <c r="DP67" s="10">
        <v>-1</v>
      </c>
      <c r="DQ67" s="10">
        <v>1</v>
      </c>
      <c r="DR67" s="10">
        <f t="shared" si="20"/>
        <v>-4.3000000000000007</v>
      </c>
      <c r="DS67" s="10">
        <f t="shared" si="20"/>
        <v>-29.999999999999993</v>
      </c>
      <c r="DT67" s="10">
        <f t="shared" si="21"/>
        <v>18.490000000000006</v>
      </c>
      <c r="DU67" s="10">
        <f t="shared" si="21"/>
        <v>899.99999999999955</v>
      </c>
      <c r="DV67" s="10">
        <f t="shared" si="22"/>
        <v>918.48999999999955</v>
      </c>
      <c r="DW67" s="10">
        <f t="shared" si="23"/>
        <v>30.30659994126691</v>
      </c>
      <c r="DX67"/>
      <c r="DY67"/>
      <c r="DZ67"/>
      <c r="EA67"/>
      <c r="EB67"/>
      <c r="EC67" s="1">
        <v>130.316</v>
      </c>
      <c r="ED67" s="1">
        <v>29.2</v>
      </c>
      <c r="EE67" s="1">
        <v>68.099999999999994</v>
      </c>
      <c r="EF67" s="1">
        <v>-1</v>
      </c>
      <c r="EG67" s="1">
        <v>-1</v>
      </c>
      <c r="EH67" s="1">
        <v>-1</v>
      </c>
      <c r="EI67" s="1">
        <v>-1</v>
      </c>
      <c r="EJ67" s="1">
        <v>0</v>
      </c>
      <c r="EK67" s="1">
        <v>31</v>
      </c>
      <c r="EL67" s="1">
        <v>-1</v>
      </c>
      <c r="EM67" s="1">
        <v>1</v>
      </c>
      <c r="EN67" s="1">
        <f t="shared" si="24"/>
        <v>-9.0000000000000036</v>
      </c>
      <c r="EO67" s="1">
        <f t="shared" si="24"/>
        <v>8.3999999999999915</v>
      </c>
      <c r="EP67" s="1">
        <f t="shared" si="25"/>
        <v>81.000000000000057</v>
      </c>
      <c r="EQ67" s="1">
        <f t="shared" si="25"/>
        <v>70.55999999999986</v>
      </c>
      <c r="ER67" s="1">
        <f t="shared" si="26"/>
        <v>151.55999999999992</v>
      </c>
      <c r="ES67" s="1">
        <f t="shared" si="27"/>
        <v>12.310970717209912</v>
      </c>
      <c r="ET67"/>
      <c r="EU67"/>
      <c r="EV67"/>
      <c r="EW67"/>
      <c r="EX67"/>
      <c r="FJ67" s="10">
        <f t="shared" si="28"/>
        <v>0</v>
      </c>
      <c r="FK67" s="10">
        <f t="shared" si="28"/>
        <v>0</v>
      </c>
      <c r="FL67" s="10">
        <f t="shared" si="29"/>
        <v>0</v>
      </c>
      <c r="FM67" s="10">
        <f t="shared" si="29"/>
        <v>0</v>
      </c>
      <c r="FN67" s="10">
        <f t="shared" si="30"/>
        <v>0</v>
      </c>
      <c r="FO67" s="10">
        <f t="shared" si="31"/>
        <v>0</v>
      </c>
      <c r="FP67"/>
      <c r="FQ67"/>
      <c r="FR67"/>
      <c r="FS67"/>
      <c r="FT67"/>
    </row>
    <row r="68" spans="1:176" x14ac:dyDescent="0.35">
      <c r="A68">
        <v>139.64400000000001</v>
      </c>
      <c r="B68">
        <v>33.700000000000003</v>
      </c>
      <c r="C68">
        <v>49.9</v>
      </c>
      <c r="D68">
        <v>-1</v>
      </c>
      <c r="E68">
        <v>-1</v>
      </c>
      <c r="F68">
        <v>-1</v>
      </c>
      <c r="G68">
        <v>-1</v>
      </c>
      <c r="H68">
        <v>0</v>
      </c>
      <c r="I68">
        <v>29</v>
      </c>
      <c r="J68">
        <v>-1</v>
      </c>
      <c r="K68">
        <v>1</v>
      </c>
      <c r="L68" s="26">
        <f t="shared" si="0"/>
        <v>-104.3</v>
      </c>
      <c r="M68" s="26">
        <f t="shared" si="0"/>
        <v>29.2</v>
      </c>
      <c r="N68" s="26">
        <f t="shared" si="1"/>
        <v>10878.49</v>
      </c>
      <c r="O68" s="26">
        <f t="shared" si="1"/>
        <v>852.64</v>
      </c>
      <c r="P68" s="26">
        <f t="shared" si="2"/>
        <v>11731.13</v>
      </c>
      <c r="Q68" s="26">
        <f t="shared" si="3"/>
        <v>108.31034114986436</v>
      </c>
      <c r="S68"/>
      <c r="T68"/>
      <c r="U68"/>
      <c r="V68"/>
      <c r="W68">
        <v>117.72499999999999</v>
      </c>
      <c r="X68">
        <v>40.4</v>
      </c>
      <c r="Y68">
        <v>55.2</v>
      </c>
      <c r="Z68">
        <v>20.2</v>
      </c>
      <c r="AA68">
        <v>68.099999999999994</v>
      </c>
      <c r="AB68">
        <v>24</v>
      </c>
      <c r="AC68">
        <v>1</v>
      </c>
      <c r="AD68">
        <v>1</v>
      </c>
      <c r="AE68">
        <v>30</v>
      </c>
      <c r="AF68">
        <v>1</v>
      </c>
      <c r="AG68">
        <v>1</v>
      </c>
      <c r="AH68" s="10">
        <f t="shared" si="4"/>
        <v>20.2</v>
      </c>
      <c r="AI68" s="10">
        <f t="shared" si="4"/>
        <v>-12.899999999999991</v>
      </c>
      <c r="AJ68" s="10">
        <f t="shared" si="5"/>
        <v>408.03999999999996</v>
      </c>
      <c r="AK68" s="10">
        <f t="shared" si="5"/>
        <v>166.40999999999977</v>
      </c>
      <c r="AL68" s="10">
        <f t="shared" si="6"/>
        <v>574.4499999999997</v>
      </c>
      <c r="AM68" s="10">
        <f t="shared" si="7"/>
        <v>23.967686580060239</v>
      </c>
      <c r="AN68"/>
      <c r="AO68"/>
      <c r="AP68"/>
      <c r="AQ68"/>
      <c r="AR68"/>
      <c r="AS68">
        <v>196.59800000000001</v>
      </c>
      <c r="AT68">
        <v>20.2</v>
      </c>
      <c r="AU68">
        <v>46.5</v>
      </c>
      <c r="AV68">
        <v>-1</v>
      </c>
      <c r="AW68">
        <v>-1</v>
      </c>
      <c r="AX68">
        <v>-1</v>
      </c>
      <c r="AY68">
        <v>-1</v>
      </c>
      <c r="AZ68">
        <v>0</v>
      </c>
      <c r="BA68">
        <v>31</v>
      </c>
      <c r="BB68">
        <v>-1</v>
      </c>
      <c r="BC68">
        <v>1</v>
      </c>
      <c r="BD68" s="1">
        <f t="shared" si="8"/>
        <v>-13.500000000000004</v>
      </c>
      <c r="BE68" s="1">
        <f t="shared" si="8"/>
        <v>-26.099999999999994</v>
      </c>
      <c r="BF68" s="1">
        <f t="shared" si="9"/>
        <v>182.25000000000009</v>
      </c>
      <c r="BG68" s="1">
        <f t="shared" si="9"/>
        <v>681.2099999999997</v>
      </c>
      <c r="BH68" s="1">
        <f t="shared" si="10"/>
        <v>863.45999999999981</v>
      </c>
      <c r="BI68" s="1">
        <f t="shared" si="11"/>
        <v>29.384689891166111</v>
      </c>
      <c r="BJ68"/>
      <c r="BK68"/>
      <c r="BL68"/>
      <c r="BM68"/>
      <c r="BN68"/>
      <c r="BO68">
        <v>131.56</v>
      </c>
      <c r="BP68">
        <v>15.4</v>
      </c>
      <c r="BQ68">
        <v>20.7</v>
      </c>
      <c r="BR68">
        <v>-1</v>
      </c>
      <c r="BS68">
        <v>-1</v>
      </c>
      <c r="BT68">
        <v>-1</v>
      </c>
      <c r="BU68">
        <v>-1</v>
      </c>
      <c r="BV68">
        <v>0</v>
      </c>
      <c r="BW68">
        <v>31</v>
      </c>
      <c r="BX68">
        <v>-1</v>
      </c>
      <c r="BY68">
        <v>1</v>
      </c>
      <c r="BZ68" s="10">
        <f t="shared" si="12"/>
        <v>-13.799999999999999</v>
      </c>
      <c r="CA68" s="10">
        <f t="shared" si="12"/>
        <v>-4.1999999999999993</v>
      </c>
      <c r="CB68" s="10">
        <f t="shared" si="13"/>
        <v>190.43999999999997</v>
      </c>
      <c r="CC68" s="10">
        <f t="shared" si="13"/>
        <v>17.639999999999993</v>
      </c>
      <c r="CD68" s="10">
        <f t="shared" si="14"/>
        <v>208.07999999999996</v>
      </c>
      <c r="CE68" s="10">
        <f t="shared" si="15"/>
        <v>14.424978336205568</v>
      </c>
      <c r="CG68"/>
      <c r="CH68"/>
      <c r="CI68"/>
      <c r="CJ68"/>
      <c r="CK68">
        <v>146.98699999999999</v>
      </c>
      <c r="CL68">
        <v>29.2</v>
      </c>
      <c r="CM68">
        <v>68.099999999999994</v>
      </c>
      <c r="CN68">
        <v>15.4</v>
      </c>
      <c r="CO68">
        <v>38.1</v>
      </c>
      <c r="CP68">
        <v>33.1</v>
      </c>
      <c r="CQ68">
        <v>1</v>
      </c>
      <c r="CR68">
        <v>1</v>
      </c>
      <c r="CS68">
        <v>33</v>
      </c>
      <c r="CT68">
        <v>1</v>
      </c>
      <c r="CU68">
        <v>1</v>
      </c>
      <c r="CV68" s="1">
        <f t="shared" si="16"/>
        <v>13.799999999999999</v>
      </c>
      <c r="CW68" s="1">
        <f t="shared" si="16"/>
        <v>29.999999999999993</v>
      </c>
      <c r="CX68" s="1">
        <f t="shared" si="17"/>
        <v>190.43999999999997</v>
      </c>
      <c r="CY68" s="1">
        <f t="shared" si="17"/>
        <v>899.99999999999955</v>
      </c>
      <c r="CZ68" s="1">
        <f t="shared" si="18"/>
        <v>1090.4399999999996</v>
      </c>
      <c r="DA68" s="1">
        <f t="shared" si="19"/>
        <v>33.021810973960825</v>
      </c>
      <c r="DB68"/>
      <c r="DC68"/>
      <c r="DD68"/>
      <c r="DE68"/>
      <c r="DF68"/>
      <c r="DG68" s="10">
        <v>170.292</v>
      </c>
      <c r="DH68" s="10">
        <v>15.4</v>
      </c>
      <c r="DI68" s="10">
        <v>46.5</v>
      </c>
      <c r="DJ68" s="10">
        <v>20.2</v>
      </c>
      <c r="DK68" s="10">
        <v>38.1</v>
      </c>
      <c r="DL68" s="10">
        <v>9.6999999999999993</v>
      </c>
      <c r="DM68" s="10">
        <v>1</v>
      </c>
      <c r="DN68" s="10">
        <v>1</v>
      </c>
      <c r="DO68" s="10">
        <v>33</v>
      </c>
      <c r="DP68" s="10">
        <v>1</v>
      </c>
      <c r="DQ68" s="10">
        <v>1</v>
      </c>
      <c r="DR68" s="10">
        <f t="shared" si="20"/>
        <v>-4.7999999999999989</v>
      </c>
      <c r="DS68" s="10">
        <f t="shared" si="20"/>
        <v>8.3999999999999986</v>
      </c>
      <c r="DT68" s="10">
        <f t="shared" si="21"/>
        <v>23.039999999999988</v>
      </c>
      <c r="DU68" s="10">
        <f t="shared" si="21"/>
        <v>70.559999999999974</v>
      </c>
      <c r="DV68" s="10">
        <f t="shared" si="22"/>
        <v>93.599999999999966</v>
      </c>
      <c r="DW68" s="10">
        <f t="shared" si="23"/>
        <v>9.6747092979582572</v>
      </c>
      <c r="DX68"/>
      <c r="DY68"/>
      <c r="DZ68"/>
      <c r="EA68"/>
      <c r="EB68"/>
      <c r="EC68" s="1">
        <v>130.67599999999999</v>
      </c>
      <c r="ED68" s="1">
        <v>20.2</v>
      </c>
      <c r="EE68" s="1">
        <v>81.3</v>
      </c>
      <c r="EF68" s="1">
        <v>29.2</v>
      </c>
      <c r="EG68" s="1">
        <v>68.099999999999994</v>
      </c>
      <c r="EH68" s="1">
        <v>15.9</v>
      </c>
      <c r="EI68" s="1">
        <v>1</v>
      </c>
      <c r="EJ68" s="1">
        <v>1</v>
      </c>
      <c r="EK68" s="1">
        <v>32</v>
      </c>
      <c r="EL68" s="1">
        <v>1</v>
      </c>
      <c r="EM68" s="1">
        <v>1</v>
      </c>
      <c r="EN68" s="1">
        <f t="shared" si="24"/>
        <v>-9</v>
      </c>
      <c r="EO68" s="1">
        <f t="shared" si="24"/>
        <v>13.200000000000003</v>
      </c>
      <c r="EP68" s="1">
        <f t="shared" si="25"/>
        <v>81</v>
      </c>
      <c r="EQ68" s="1">
        <f t="shared" si="25"/>
        <v>174.24000000000007</v>
      </c>
      <c r="ER68" s="1">
        <f t="shared" si="26"/>
        <v>255.24000000000007</v>
      </c>
      <c r="ES68" s="1">
        <f t="shared" si="27"/>
        <v>15.976232346833219</v>
      </c>
      <c r="ET68"/>
      <c r="EU68"/>
      <c r="EV68"/>
      <c r="EW68"/>
      <c r="EX68"/>
      <c r="FJ68" s="10">
        <f t="shared" si="28"/>
        <v>0</v>
      </c>
      <c r="FK68" s="10">
        <f t="shared" si="28"/>
        <v>0</v>
      </c>
      <c r="FL68" s="10">
        <f t="shared" si="29"/>
        <v>0</v>
      </c>
      <c r="FM68" s="10">
        <f t="shared" si="29"/>
        <v>0</v>
      </c>
      <c r="FN68" s="10">
        <f t="shared" si="30"/>
        <v>0</v>
      </c>
      <c r="FO68" s="10">
        <f t="shared" si="31"/>
        <v>0</v>
      </c>
      <c r="FP68"/>
      <c r="FQ68"/>
      <c r="FR68"/>
      <c r="FS68"/>
      <c r="FT68"/>
    </row>
    <row r="69" spans="1:176" x14ac:dyDescent="0.35">
      <c r="A69">
        <v>140.38</v>
      </c>
      <c r="B69">
        <v>70.5</v>
      </c>
      <c r="C69">
        <v>51</v>
      </c>
      <c r="D69">
        <v>33.700000000000003</v>
      </c>
      <c r="E69">
        <v>49.9</v>
      </c>
      <c r="F69">
        <v>36.799999999999997</v>
      </c>
      <c r="G69">
        <v>1</v>
      </c>
      <c r="H69">
        <v>1</v>
      </c>
      <c r="I69">
        <v>30</v>
      </c>
      <c r="J69">
        <v>1</v>
      </c>
      <c r="K69">
        <v>1</v>
      </c>
      <c r="L69" s="26">
        <f t="shared" ref="L69:M91" si="47">B69-B68</f>
        <v>36.799999999999997</v>
      </c>
      <c r="M69" s="26">
        <f t="shared" si="47"/>
        <v>1.1000000000000014</v>
      </c>
      <c r="N69" s="26">
        <f t="shared" ref="N69:O91" si="48">L69^2</f>
        <v>1354.2399999999998</v>
      </c>
      <c r="O69" s="26">
        <f t="shared" si="48"/>
        <v>1.2100000000000031</v>
      </c>
      <c r="P69" s="26">
        <f t="shared" ref="P69:P91" si="49">N69+O69</f>
        <v>1355.4499999999998</v>
      </c>
      <c r="Q69" s="26">
        <f t="shared" ref="Q69:Q91" si="50">SQRT(P69)</f>
        <v>36.816436546738196</v>
      </c>
      <c r="S69"/>
      <c r="T69"/>
      <c r="U69"/>
      <c r="V69"/>
      <c r="W69">
        <v>120.173</v>
      </c>
      <c r="X69">
        <v>29.2</v>
      </c>
      <c r="Y69">
        <v>46.5</v>
      </c>
      <c r="Z69">
        <v>-1</v>
      </c>
      <c r="AA69">
        <v>-1</v>
      </c>
      <c r="AB69">
        <v>-1</v>
      </c>
      <c r="AC69">
        <v>-1</v>
      </c>
      <c r="AD69">
        <v>0</v>
      </c>
      <c r="AE69">
        <v>30</v>
      </c>
      <c r="AF69">
        <v>-1</v>
      </c>
      <c r="AG69">
        <v>1</v>
      </c>
      <c r="AH69" s="10">
        <f t="shared" ref="AH69:AI89" si="51">X69-X68</f>
        <v>-11.2</v>
      </c>
      <c r="AI69" s="10">
        <f t="shared" si="51"/>
        <v>-8.7000000000000028</v>
      </c>
      <c r="AJ69" s="10">
        <f t="shared" ref="AJ69:AK89" si="52">AH69^2</f>
        <v>125.43999999999998</v>
      </c>
      <c r="AK69" s="10">
        <f t="shared" si="52"/>
        <v>75.690000000000055</v>
      </c>
      <c r="AL69" s="10">
        <f t="shared" ref="AL69:AL89" si="53">AJ69+AK69</f>
        <v>201.13000000000005</v>
      </c>
      <c r="AM69" s="10">
        <f t="shared" ref="AM69:AM89" si="54">SQRT(AL69)</f>
        <v>14.182030884185806</v>
      </c>
      <c r="AN69"/>
      <c r="AO69"/>
      <c r="AP69"/>
      <c r="AQ69"/>
      <c r="AR69"/>
      <c r="AS69">
        <v>197.99799999999999</v>
      </c>
      <c r="AT69">
        <v>20.2</v>
      </c>
      <c r="AU69">
        <v>56.6</v>
      </c>
      <c r="AV69">
        <v>20.2</v>
      </c>
      <c r="AW69">
        <v>46.5</v>
      </c>
      <c r="AX69">
        <v>10</v>
      </c>
      <c r="AY69">
        <v>1</v>
      </c>
      <c r="AZ69">
        <v>1</v>
      </c>
      <c r="BA69">
        <v>32</v>
      </c>
      <c r="BB69">
        <v>1</v>
      </c>
      <c r="BC69">
        <v>1</v>
      </c>
      <c r="BD69" s="1">
        <f t="shared" ref="BD69:BE87" si="55">AT69-AT68</f>
        <v>0</v>
      </c>
      <c r="BE69" s="1">
        <f t="shared" si="55"/>
        <v>10.100000000000001</v>
      </c>
      <c r="BF69" s="1">
        <f t="shared" ref="BF69:BG85" si="56">BD69^2</f>
        <v>0</v>
      </c>
      <c r="BG69" s="1">
        <f t="shared" si="56"/>
        <v>102.01000000000003</v>
      </c>
      <c r="BH69" s="1">
        <f t="shared" ref="BH69:BH87" si="57">BF69+BG69</f>
        <v>102.01000000000003</v>
      </c>
      <c r="BI69" s="1">
        <f t="shared" ref="BI69:BI87" si="58">SQRT(BH69)</f>
        <v>10.100000000000001</v>
      </c>
      <c r="BJ69"/>
      <c r="BK69"/>
      <c r="BL69"/>
      <c r="BM69"/>
      <c r="BN69"/>
      <c r="BO69">
        <v>132.256</v>
      </c>
      <c r="BP69">
        <v>20.2</v>
      </c>
      <c r="BQ69">
        <v>46.5</v>
      </c>
      <c r="BR69">
        <v>15.4</v>
      </c>
      <c r="BS69">
        <v>20.7</v>
      </c>
      <c r="BT69">
        <v>26.3</v>
      </c>
      <c r="BU69">
        <v>1</v>
      </c>
      <c r="BV69">
        <v>1</v>
      </c>
      <c r="BW69">
        <v>32</v>
      </c>
      <c r="BX69">
        <v>1</v>
      </c>
      <c r="BY69">
        <v>1</v>
      </c>
      <c r="BZ69" s="10">
        <f t="shared" ref="BZ69:CA86" si="59">BP69-BP68</f>
        <v>4.7999999999999989</v>
      </c>
      <c r="CA69" s="10">
        <f t="shared" si="59"/>
        <v>25.8</v>
      </c>
      <c r="CB69" s="10">
        <f t="shared" ref="CB69:CC86" si="60">BZ69^2</f>
        <v>23.039999999999988</v>
      </c>
      <c r="CC69" s="10">
        <f t="shared" si="60"/>
        <v>665.64</v>
      </c>
      <c r="CD69" s="10">
        <f t="shared" ref="CD69:CD86" si="61">CB69+CC69</f>
        <v>688.68</v>
      </c>
      <c r="CE69" s="10">
        <f t="shared" ref="CE69:CE86" si="62">SQRT(CD69)</f>
        <v>26.242713274354845</v>
      </c>
      <c r="CG69"/>
      <c r="CH69"/>
      <c r="CI69"/>
      <c r="CJ69"/>
      <c r="CK69">
        <v>150.73099999999999</v>
      </c>
      <c r="CL69">
        <v>20.2</v>
      </c>
      <c r="CM69">
        <v>48.8</v>
      </c>
      <c r="CN69">
        <v>-1</v>
      </c>
      <c r="CO69">
        <v>-1</v>
      </c>
      <c r="CP69">
        <v>-1</v>
      </c>
      <c r="CQ69">
        <v>-1</v>
      </c>
      <c r="CR69">
        <v>0</v>
      </c>
      <c r="CS69">
        <v>33</v>
      </c>
      <c r="CT69">
        <v>-1</v>
      </c>
      <c r="CU69">
        <v>1</v>
      </c>
      <c r="CV69" s="1">
        <f t="shared" ref="CV69:CW82" si="63">CL69-CL68</f>
        <v>-9</v>
      </c>
      <c r="CW69" s="1">
        <f t="shared" si="63"/>
        <v>-19.299999999999997</v>
      </c>
      <c r="CX69" s="1">
        <f t="shared" ref="CX69:CY82" si="64">CV69^2</f>
        <v>81</v>
      </c>
      <c r="CY69" s="1">
        <f t="shared" si="64"/>
        <v>372.4899999999999</v>
      </c>
      <c r="CZ69" s="1">
        <f t="shared" ref="CZ69:CZ82" si="65">CX69+CY69</f>
        <v>453.4899999999999</v>
      </c>
      <c r="DA69" s="1">
        <f t="shared" ref="DA69:DA82" si="66">SQRT(CZ69)</f>
        <v>21.29530464679949</v>
      </c>
      <c r="DB69"/>
      <c r="DC69"/>
      <c r="DD69"/>
      <c r="DE69"/>
      <c r="DF69"/>
      <c r="DG69" s="10">
        <v>174.06</v>
      </c>
      <c r="DH69" s="10">
        <v>24.5</v>
      </c>
      <c r="DI69" s="10">
        <v>68.099999999999994</v>
      </c>
      <c r="DJ69" s="10">
        <v>-1</v>
      </c>
      <c r="DK69" s="10">
        <v>-1</v>
      </c>
      <c r="DL69" s="10">
        <v>-1</v>
      </c>
      <c r="DM69" s="10">
        <v>-1</v>
      </c>
      <c r="DN69" s="10">
        <v>0</v>
      </c>
      <c r="DO69" s="10">
        <v>33</v>
      </c>
      <c r="DP69" s="10">
        <v>-1</v>
      </c>
      <c r="DQ69" s="10">
        <v>1</v>
      </c>
      <c r="DR69" s="10">
        <f t="shared" ref="DR69:DS83" si="67">DH69-DH68</f>
        <v>9.1</v>
      </c>
      <c r="DS69" s="10">
        <f t="shared" si="67"/>
        <v>21.599999999999994</v>
      </c>
      <c r="DT69" s="10">
        <f t="shared" ref="DT69:DU83" si="68">DR69^2</f>
        <v>82.809999999999988</v>
      </c>
      <c r="DU69" s="10">
        <f t="shared" si="68"/>
        <v>466.55999999999977</v>
      </c>
      <c r="DV69" s="10">
        <f t="shared" ref="DV69:DV83" si="69">DT69+DU69</f>
        <v>549.36999999999978</v>
      </c>
      <c r="DW69" s="10">
        <f t="shared" ref="DW69:DW83" si="70">SQRT(DV69)</f>
        <v>23.438643305447517</v>
      </c>
      <c r="DX69"/>
      <c r="DY69"/>
      <c r="DZ69"/>
      <c r="EA69"/>
      <c r="EB69"/>
      <c r="EC69" s="1">
        <v>133.708</v>
      </c>
      <c r="ED69" s="1">
        <v>24.5</v>
      </c>
      <c r="EE69" s="1">
        <v>55.2</v>
      </c>
      <c r="EF69" s="1">
        <v>-1</v>
      </c>
      <c r="EG69" s="1">
        <v>-1</v>
      </c>
      <c r="EH69" s="1">
        <v>-1</v>
      </c>
      <c r="EI69" s="1">
        <v>-1</v>
      </c>
      <c r="EJ69" s="1">
        <v>0</v>
      </c>
      <c r="EK69" s="1">
        <v>32</v>
      </c>
      <c r="EL69" s="1">
        <v>-1</v>
      </c>
      <c r="EM69" s="1">
        <v>1</v>
      </c>
      <c r="EN69" s="1">
        <f t="shared" ref="EN69:EO85" si="71">ED69-ED68</f>
        <v>4.3000000000000007</v>
      </c>
      <c r="EO69" s="1">
        <f t="shared" si="71"/>
        <v>-26.099999999999994</v>
      </c>
      <c r="EP69" s="1">
        <f t="shared" ref="EP69:EQ85" si="72">EN69^2</f>
        <v>18.490000000000006</v>
      </c>
      <c r="EQ69" s="1">
        <f t="shared" si="72"/>
        <v>681.2099999999997</v>
      </c>
      <c r="ER69" s="1">
        <f t="shared" ref="ER69:ER85" si="73">EP69+EQ69</f>
        <v>699.6999999999997</v>
      </c>
      <c r="ES69" s="1">
        <f t="shared" ref="ES69:ES85" si="74">SQRT(ER69)</f>
        <v>26.451843035977657</v>
      </c>
      <c r="ET69"/>
      <c r="EU69"/>
      <c r="EV69"/>
      <c r="EW69"/>
      <c r="EX69"/>
      <c r="FJ69" s="10">
        <f t="shared" ref="FJ69:FK92" si="75">EZ69-EZ68</f>
        <v>0</v>
      </c>
      <c r="FK69" s="10">
        <f t="shared" si="75"/>
        <v>0</v>
      </c>
      <c r="FL69" s="10">
        <f t="shared" ref="FL69:FM92" si="76">FJ69^2</f>
        <v>0</v>
      </c>
      <c r="FM69" s="10">
        <f t="shared" si="76"/>
        <v>0</v>
      </c>
      <c r="FN69" s="10">
        <f t="shared" ref="FN69:FN92" si="77">FL69+FM69</f>
        <v>0</v>
      </c>
      <c r="FO69" s="10">
        <f t="shared" ref="FO69:FO92" si="78">SQRT(FN69)</f>
        <v>0</v>
      </c>
      <c r="FP69"/>
      <c r="FQ69"/>
      <c r="FR69"/>
      <c r="FS69"/>
      <c r="FT69"/>
    </row>
    <row r="70" spans="1:176" x14ac:dyDescent="0.35">
      <c r="A70">
        <v>143.06800000000001</v>
      </c>
      <c r="B70">
        <v>70.5</v>
      </c>
      <c r="C70">
        <v>68.099999999999994</v>
      </c>
      <c r="D70">
        <v>-1</v>
      </c>
      <c r="E70">
        <v>-1</v>
      </c>
      <c r="F70">
        <v>-1</v>
      </c>
      <c r="G70">
        <v>-1</v>
      </c>
      <c r="H70">
        <v>0</v>
      </c>
      <c r="I70">
        <v>30</v>
      </c>
      <c r="J70">
        <v>-1</v>
      </c>
      <c r="K70">
        <v>1</v>
      </c>
      <c r="L70" s="26">
        <f t="shared" si="47"/>
        <v>0</v>
      </c>
      <c r="M70" s="26">
        <f t="shared" si="47"/>
        <v>17.099999999999994</v>
      </c>
      <c r="N70" s="26">
        <f t="shared" si="48"/>
        <v>0</v>
      </c>
      <c r="O70" s="26">
        <f t="shared" si="48"/>
        <v>292.4099999999998</v>
      </c>
      <c r="P70" s="26">
        <f t="shared" si="49"/>
        <v>292.4099999999998</v>
      </c>
      <c r="Q70" s="26">
        <f t="shared" si="50"/>
        <v>17.099999999999994</v>
      </c>
      <c r="S70"/>
      <c r="T70"/>
      <c r="U70"/>
      <c r="V70"/>
      <c r="W70">
        <v>121.52500000000001</v>
      </c>
      <c r="X70">
        <v>97.9</v>
      </c>
      <c r="Y70">
        <v>35.4</v>
      </c>
      <c r="Z70">
        <v>29.2</v>
      </c>
      <c r="AA70">
        <v>46.5</v>
      </c>
      <c r="AB70">
        <v>69.5</v>
      </c>
      <c r="AC70">
        <v>2</v>
      </c>
      <c r="AD70">
        <v>0</v>
      </c>
      <c r="AE70">
        <v>30</v>
      </c>
      <c r="AF70">
        <v>0</v>
      </c>
      <c r="AG70">
        <v>1</v>
      </c>
      <c r="AH70" s="10">
        <f t="shared" si="51"/>
        <v>68.7</v>
      </c>
      <c r="AI70" s="10">
        <f t="shared" si="51"/>
        <v>-11.100000000000001</v>
      </c>
      <c r="AJ70" s="10">
        <f t="shared" si="52"/>
        <v>4719.6900000000005</v>
      </c>
      <c r="AK70" s="10">
        <f t="shared" si="52"/>
        <v>123.21000000000004</v>
      </c>
      <c r="AL70" s="10">
        <f t="shared" si="53"/>
        <v>4842.9000000000005</v>
      </c>
      <c r="AM70" s="10">
        <f t="shared" si="54"/>
        <v>69.59094768718127</v>
      </c>
      <c r="AN70"/>
      <c r="AO70"/>
      <c r="AP70"/>
      <c r="AQ70"/>
      <c r="AR70"/>
      <c r="AS70">
        <v>201.64599999999999</v>
      </c>
      <c r="AT70">
        <v>20.2</v>
      </c>
      <c r="AU70">
        <v>20.7</v>
      </c>
      <c r="AV70">
        <v>-1</v>
      </c>
      <c r="AW70">
        <v>-1</v>
      </c>
      <c r="AX70">
        <v>-1</v>
      </c>
      <c r="AY70">
        <v>-1</v>
      </c>
      <c r="AZ70">
        <v>0</v>
      </c>
      <c r="BA70">
        <v>32</v>
      </c>
      <c r="BB70">
        <v>-1</v>
      </c>
      <c r="BC70">
        <v>1</v>
      </c>
      <c r="BD70" s="1">
        <f t="shared" si="55"/>
        <v>0</v>
      </c>
      <c r="BE70" s="1">
        <f t="shared" si="55"/>
        <v>-35.900000000000006</v>
      </c>
      <c r="BF70" s="1">
        <f t="shared" si="56"/>
        <v>0</v>
      </c>
      <c r="BG70" s="1">
        <f t="shared" si="56"/>
        <v>1288.8100000000004</v>
      </c>
      <c r="BH70" s="1">
        <f t="shared" si="57"/>
        <v>1288.8100000000004</v>
      </c>
      <c r="BI70" s="1">
        <f t="shared" si="58"/>
        <v>35.900000000000006</v>
      </c>
      <c r="BJ70"/>
      <c r="BK70"/>
      <c r="BL70"/>
      <c r="BM70"/>
      <c r="BN70"/>
      <c r="BO70">
        <v>135.06399999999999</v>
      </c>
      <c r="BP70">
        <v>15.4</v>
      </c>
      <c r="BQ70">
        <v>63.9</v>
      </c>
      <c r="BR70">
        <v>-1</v>
      </c>
      <c r="BS70">
        <v>-1</v>
      </c>
      <c r="BT70">
        <v>-1</v>
      </c>
      <c r="BU70">
        <v>-1</v>
      </c>
      <c r="BV70">
        <v>0</v>
      </c>
      <c r="BW70">
        <v>32</v>
      </c>
      <c r="BX70">
        <v>-1</v>
      </c>
      <c r="BY70">
        <v>1</v>
      </c>
      <c r="BZ70" s="10">
        <f t="shared" si="59"/>
        <v>-4.7999999999999989</v>
      </c>
      <c r="CA70" s="10">
        <f t="shared" si="59"/>
        <v>17.399999999999999</v>
      </c>
      <c r="CB70" s="10">
        <f t="shared" si="60"/>
        <v>23.039999999999988</v>
      </c>
      <c r="CC70" s="10">
        <f t="shared" si="60"/>
        <v>302.75999999999993</v>
      </c>
      <c r="CD70" s="10">
        <f t="shared" si="61"/>
        <v>325.7999999999999</v>
      </c>
      <c r="CE70" s="10">
        <f t="shared" si="62"/>
        <v>18.049930747789585</v>
      </c>
      <c r="CG70"/>
      <c r="CH70"/>
      <c r="CI70"/>
      <c r="CJ70"/>
      <c r="CK70">
        <v>151.25899999999999</v>
      </c>
      <c r="CL70">
        <v>24.5</v>
      </c>
      <c r="CM70">
        <v>68.099999999999994</v>
      </c>
      <c r="CN70">
        <v>20.2</v>
      </c>
      <c r="CO70">
        <v>48.8</v>
      </c>
      <c r="CP70">
        <v>19.8</v>
      </c>
      <c r="CQ70">
        <v>1</v>
      </c>
      <c r="CR70">
        <v>1</v>
      </c>
      <c r="CS70">
        <v>34</v>
      </c>
      <c r="CT70">
        <v>1</v>
      </c>
      <c r="CU70">
        <v>1</v>
      </c>
      <c r="CV70" s="1">
        <f t="shared" si="63"/>
        <v>4.3000000000000007</v>
      </c>
      <c r="CW70" s="1">
        <f t="shared" si="63"/>
        <v>19.299999999999997</v>
      </c>
      <c r="CX70" s="1">
        <f t="shared" si="64"/>
        <v>18.490000000000006</v>
      </c>
      <c r="CY70" s="1">
        <f t="shared" si="64"/>
        <v>372.4899999999999</v>
      </c>
      <c r="CZ70" s="1">
        <f t="shared" si="65"/>
        <v>390.9799999999999</v>
      </c>
      <c r="DA70" s="1">
        <f t="shared" si="66"/>
        <v>19.773214205080567</v>
      </c>
      <c r="DB70"/>
      <c r="DC70"/>
      <c r="DD70"/>
      <c r="DE70"/>
      <c r="DF70"/>
      <c r="DG70" s="10">
        <v>175.172</v>
      </c>
      <c r="DH70" s="10">
        <v>15.4</v>
      </c>
      <c r="DI70" s="10">
        <v>72.599999999999994</v>
      </c>
      <c r="DJ70" s="10">
        <v>24.5</v>
      </c>
      <c r="DK70" s="10">
        <v>68.099999999999994</v>
      </c>
      <c r="DL70" s="10">
        <v>10.1</v>
      </c>
      <c r="DM70" s="10">
        <v>1</v>
      </c>
      <c r="DN70" s="10">
        <v>1</v>
      </c>
      <c r="DO70" s="10">
        <v>34</v>
      </c>
      <c r="DP70" s="10">
        <v>1</v>
      </c>
      <c r="DQ70" s="10">
        <v>1</v>
      </c>
      <c r="DR70" s="10">
        <f t="shared" si="67"/>
        <v>-9.1</v>
      </c>
      <c r="DS70" s="10">
        <f t="shared" si="67"/>
        <v>4.5</v>
      </c>
      <c r="DT70" s="10">
        <f t="shared" si="68"/>
        <v>82.809999999999988</v>
      </c>
      <c r="DU70" s="10">
        <f t="shared" si="68"/>
        <v>20.25</v>
      </c>
      <c r="DV70" s="10">
        <f t="shared" si="69"/>
        <v>103.05999999999999</v>
      </c>
      <c r="DW70" s="10">
        <f t="shared" si="70"/>
        <v>10.151847122568384</v>
      </c>
      <c r="DX70"/>
      <c r="DY70"/>
      <c r="DZ70"/>
      <c r="EA70"/>
      <c r="EB70"/>
      <c r="EC70" s="1">
        <v>134.30799999999999</v>
      </c>
      <c r="ED70" s="1">
        <v>24.5</v>
      </c>
      <c r="EE70" s="1">
        <v>59.7</v>
      </c>
      <c r="EF70" s="1">
        <v>24.5</v>
      </c>
      <c r="EG70" s="1">
        <v>55.2</v>
      </c>
      <c r="EH70" s="1">
        <v>4.5</v>
      </c>
      <c r="EI70" s="1">
        <v>1</v>
      </c>
      <c r="EJ70" s="1">
        <v>1</v>
      </c>
      <c r="EK70" s="1">
        <v>33</v>
      </c>
      <c r="EL70" s="1">
        <v>1</v>
      </c>
      <c r="EM70" s="1">
        <v>1</v>
      </c>
      <c r="EN70" s="1">
        <f t="shared" si="71"/>
        <v>0</v>
      </c>
      <c r="EO70" s="1">
        <f t="shared" si="71"/>
        <v>4.5</v>
      </c>
      <c r="EP70" s="1">
        <f t="shared" si="72"/>
        <v>0</v>
      </c>
      <c r="EQ70" s="1">
        <f t="shared" si="72"/>
        <v>20.25</v>
      </c>
      <c r="ER70" s="1">
        <f t="shared" si="73"/>
        <v>20.25</v>
      </c>
      <c r="ES70" s="1">
        <f t="shared" si="74"/>
        <v>4.5</v>
      </c>
      <c r="ET70"/>
      <c r="EU70"/>
      <c r="EV70"/>
      <c r="EW70"/>
      <c r="EX70"/>
      <c r="FJ70" s="10">
        <f t="shared" si="75"/>
        <v>0</v>
      </c>
      <c r="FK70" s="10">
        <f t="shared" si="75"/>
        <v>0</v>
      </c>
      <c r="FL70" s="10">
        <f t="shared" si="76"/>
        <v>0</v>
      </c>
      <c r="FM70" s="10">
        <f t="shared" si="76"/>
        <v>0</v>
      </c>
      <c r="FN70" s="10">
        <f t="shared" si="77"/>
        <v>0</v>
      </c>
      <c r="FO70" s="10">
        <f t="shared" si="78"/>
        <v>0</v>
      </c>
      <c r="FP70"/>
      <c r="FQ70"/>
      <c r="FR70"/>
      <c r="FS70"/>
      <c r="FT70"/>
    </row>
    <row r="71" spans="1:176" x14ac:dyDescent="0.35">
      <c r="A71">
        <v>144.524</v>
      </c>
      <c r="B71">
        <v>111.6</v>
      </c>
      <c r="C71">
        <v>33.6</v>
      </c>
      <c r="D71">
        <v>70.5</v>
      </c>
      <c r="E71">
        <v>68.099999999999994</v>
      </c>
      <c r="F71">
        <v>53.7</v>
      </c>
      <c r="G71">
        <v>2</v>
      </c>
      <c r="H71">
        <v>0</v>
      </c>
      <c r="I71">
        <v>30</v>
      </c>
      <c r="J71">
        <v>0</v>
      </c>
      <c r="K71">
        <v>1</v>
      </c>
      <c r="L71" s="26">
        <f t="shared" si="47"/>
        <v>41.099999999999994</v>
      </c>
      <c r="M71" s="26">
        <f t="shared" si="47"/>
        <v>-34.499999999999993</v>
      </c>
      <c r="N71" s="26">
        <f t="shared" si="48"/>
        <v>1689.2099999999996</v>
      </c>
      <c r="O71" s="26">
        <f t="shared" si="48"/>
        <v>1190.2499999999995</v>
      </c>
      <c r="P71" s="26">
        <f t="shared" si="49"/>
        <v>2879.4599999999991</v>
      </c>
      <c r="Q71" s="26">
        <f t="shared" si="50"/>
        <v>53.660600071188163</v>
      </c>
      <c r="S71"/>
      <c r="T71"/>
      <c r="U71"/>
      <c r="V71"/>
      <c r="W71">
        <v>122.309</v>
      </c>
      <c r="X71">
        <v>102.6</v>
      </c>
      <c r="Y71">
        <v>20.7</v>
      </c>
      <c r="Z71">
        <v>97.9</v>
      </c>
      <c r="AA71">
        <v>35.4</v>
      </c>
      <c r="AB71">
        <v>15.4</v>
      </c>
      <c r="AC71">
        <v>1</v>
      </c>
      <c r="AD71">
        <v>1</v>
      </c>
      <c r="AE71">
        <v>31</v>
      </c>
      <c r="AF71">
        <v>1</v>
      </c>
      <c r="AG71">
        <v>1</v>
      </c>
      <c r="AH71" s="10">
        <f t="shared" si="51"/>
        <v>4.6999999999999886</v>
      </c>
      <c r="AI71" s="10">
        <f t="shared" si="51"/>
        <v>-14.7</v>
      </c>
      <c r="AJ71" s="10">
        <f t="shared" si="52"/>
        <v>22.089999999999893</v>
      </c>
      <c r="AK71" s="10">
        <f t="shared" si="52"/>
        <v>216.08999999999997</v>
      </c>
      <c r="AL71" s="10">
        <f t="shared" si="53"/>
        <v>238.17999999999986</v>
      </c>
      <c r="AM71" s="10">
        <f t="shared" si="54"/>
        <v>15.433081351434646</v>
      </c>
      <c r="AN71"/>
      <c r="AO71"/>
      <c r="AP71"/>
      <c r="AQ71"/>
      <c r="AR71"/>
      <c r="AS71">
        <v>202.29400000000001</v>
      </c>
      <c r="AT71">
        <v>15.4</v>
      </c>
      <c r="AU71">
        <v>42.3</v>
      </c>
      <c r="AV71">
        <v>20.2</v>
      </c>
      <c r="AW71">
        <v>20.7</v>
      </c>
      <c r="AX71">
        <v>22.1</v>
      </c>
      <c r="AY71">
        <v>1</v>
      </c>
      <c r="AZ71">
        <v>1</v>
      </c>
      <c r="BA71">
        <v>33</v>
      </c>
      <c r="BB71">
        <v>1</v>
      </c>
      <c r="BC71">
        <v>1</v>
      </c>
      <c r="BD71" s="1">
        <f t="shared" si="55"/>
        <v>-4.7999999999999989</v>
      </c>
      <c r="BE71" s="1">
        <f t="shared" si="55"/>
        <v>21.599999999999998</v>
      </c>
      <c r="BF71" s="1">
        <f t="shared" si="56"/>
        <v>23.039999999999988</v>
      </c>
      <c r="BG71" s="1">
        <f t="shared" si="56"/>
        <v>466.55999999999989</v>
      </c>
      <c r="BH71" s="1">
        <f t="shared" si="57"/>
        <v>489.59999999999985</v>
      </c>
      <c r="BI71" s="1">
        <f t="shared" si="58"/>
        <v>22.126906697502925</v>
      </c>
      <c r="BJ71"/>
      <c r="BK71"/>
      <c r="BL71"/>
      <c r="BM71"/>
      <c r="BN71"/>
      <c r="BO71">
        <v>135.696</v>
      </c>
      <c r="BP71">
        <v>24.5</v>
      </c>
      <c r="BQ71">
        <v>68.099999999999994</v>
      </c>
      <c r="BR71">
        <v>15.4</v>
      </c>
      <c r="BS71">
        <v>63.9</v>
      </c>
      <c r="BT71">
        <v>10</v>
      </c>
      <c r="BU71">
        <v>1</v>
      </c>
      <c r="BV71">
        <v>1</v>
      </c>
      <c r="BW71">
        <v>33</v>
      </c>
      <c r="BX71">
        <v>1</v>
      </c>
      <c r="BY71">
        <v>1</v>
      </c>
      <c r="BZ71" s="10">
        <f t="shared" si="59"/>
        <v>9.1</v>
      </c>
      <c r="CA71" s="10">
        <f t="shared" si="59"/>
        <v>4.1999999999999957</v>
      </c>
      <c r="CB71" s="10">
        <f t="shared" si="60"/>
        <v>82.809999999999988</v>
      </c>
      <c r="CC71" s="10">
        <f t="shared" si="60"/>
        <v>17.639999999999965</v>
      </c>
      <c r="CD71" s="10">
        <f t="shared" si="61"/>
        <v>100.44999999999996</v>
      </c>
      <c r="CE71" s="10">
        <f t="shared" si="62"/>
        <v>10.022474744293445</v>
      </c>
      <c r="CG71"/>
      <c r="CH71"/>
      <c r="CI71"/>
      <c r="CJ71"/>
      <c r="CK71">
        <v>154.57900000000001</v>
      </c>
      <c r="CL71">
        <v>29.2</v>
      </c>
      <c r="CM71">
        <v>51</v>
      </c>
      <c r="CN71">
        <v>-1</v>
      </c>
      <c r="CO71">
        <v>-1</v>
      </c>
      <c r="CP71">
        <v>-1</v>
      </c>
      <c r="CQ71">
        <v>-1</v>
      </c>
      <c r="CR71">
        <v>0</v>
      </c>
      <c r="CS71">
        <v>34</v>
      </c>
      <c r="CT71">
        <v>-1</v>
      </c>
      <c r="CU71">
        <v>1</v>
      </c>
      <c r="CV71" s="1">
        <f t="shared" si="63"/>
        <v>4.6999999999999993</v>
      </c>
      <c r="CW71" s="1">
        <f t="shared" si="63"/>
        <v>-17.099999999999994</v>
      </c>
      <c r="CX71" s="1">
        <f t="shared" si="64"/>
        <v>22.089999999999993</v>
      </c>
      <c r="CY71" s="1">
        <f t="shared" si="64"/>
        <v>292.4099999999998</v>
      </c>
      <c r="CZ71" s="1">
        <f t="shared" si="65"/>
        <v>314.49999999999977</v>
      </c>
      <c r="DA71" s="1">
        <f t="shared" si="66"/>
        <v>17.734147850968192</v>
      </c>
      <c r="DB71"/>
      <c r="DC71"/>
      <c r="DD71"/>
      <c r="DE71"/>
      <c r="DF71"/>
      <c r="DG71" s="10">
        <v>178.18</v>
      </c>
      <c r="DH71" s="10">
        <v>20.2</v>
      </c>
      <c r="DI71" s="10">
        <v>59.7</v>
      </c>
      <c r="DJ71" s="10">
        <v>-1</v>
      </c>
      <c r="DK71" s="10">
        <v>-1</v>
      </c>
      <c r="DL71" s="10">
        <v>-1</v>
      </c>
      <c r="DM71" s="10">
        <v>-1</v>
      </c>
      <c r="DN71" s="10">
        <v>0</v>
      </c>
      <c r="DO71" s="10">
        <v>34</v>
      </c>
      <c r="DP71" s="10">
        <v>-1</v>
      </c>
      <c r="DQ71" s="10">
        <v>1</v>
      </c>
      <c r="DR71" s="10">
        <f t="shared" si="67"/>
        <v>4.7999999999999989</v>
      </c>
      <c r="DS71" s="10">
        <f t="shared" si="67"/>
        <v>-12.899999999999991</v>
      </c>
      <c r="DT71" s="10">
        <f t="shared" si="68"/>
        <v>23.039999999999988</v>
      </c>
      <c r="DU71" s="10">
        <f t="shared" si="68"/>
        <v>166.40999999999977</v>
      </c>
      <c r="DV71" s="10">
        <f t="shared" si="69"/>
        <v>189.44999999999976</v>
      </c>
      <c r="DW71" s="10">
        <f t="shared" si="70"/>
        <v>13.764083696345345</v>
      </c>
      <c r="DX71"/>
      <c r="DY71"/>
      <c r="DZ71"/>
      <c r="EA71"/>
      <c r="EB71"/>
      <c r="EC71" s="1">
        <v>137.18</v>
      </c>
      <c r="ED71" s="1">
        <v>38.200000000000003</v>
      </c>
      <c r="EE71" s="1">
        <v>59.7</v>
      </c>
      <c r="EF71" s="1">
        <v>-1</v>
      </c>
      <c r="EG71" s="1">
        <v>-1</v>
      </c>
      <c r="EH71" s="1">
        <v>-1</v>
      </c>
      <c r="EI71" s="1">
        <v>-1</v>
      </c>
      <c r="EJ71" s="1">
        <v>0</v>
      </c>
      <c r="EK71" s="1">
        <v>33</v>
      </c>
      <c r="EL71" s="1">
        <v>-1</v>
      </c>
      <c r="EM71" s="1">
        <v>1</v>
      </c>
      <c r="EN71" s="1">
        <f t="shared" si="71"/>
        <v>13.700000000000003</v>
      </c>
      <c r="EO71" s="1">
        <f t="shared" si="71"/>
        <v>0</v>
      </c>
      <c r="EP71" s="1">
        <f t="shared" si="72"/>
        <v>187.69000000000008</v>
      </c>
      <c r="EQ71" s="1">
        <f t="shared" si="72"/>
        <v>0</v>
      </c>
      <c r="ER71" s="1">
        <f t="shared" si="73"/>
        <v>187.69000000000008</v>
      </c>
      <c r="ES71" s="1">
        <f t="shared" si="74"/>
        <v>13.700000000000003</v>
      </c>
      <c r="ET71"/>
      <c r="EU71"/>
      <c r="EV71"/>
      <c r="EW71"/>
      <c r="EX71"/>
      <c r="FJ71" s="10">
        <f t="shared" si="75"/>
        <v>0</v>
      </c>
      <c r="FK71" s="10">
        <f t="shared" si="75"/>
        <v>0</v>
      </c>
      <c r="FL71" s="10">
        <f t="shared" si="76"/>
        <v>0</v>
      </c>
      <c r="FM71" s="10">
        <f t="shared" si="76"/>
        <v>0</v>
      </c>
      <c r="FN71" s="10">
        <f t="shared" si="77"/>
        <v>0</v>
      </c>
      <c r="FO71" s="10">
        <f t="shared" si="78"/>
        <v>0</v>
      </c>
      <c r="FP71"/>
      <c r="FQ71"/>
      <c r="FR71"/>
      <c r="FS71"/>
      <c r="FT71"/>
    </row>
    <row r="72" spans="1:176" x14ac:dyDescent="0.35">
      <c r="A72">
        <v>146.011</v>
      </c>
      <c r="B72">
        <v>116.4</v>
      </c>
      <c r="C72">
        <v>20.7</v>
      </c>
      <c r="D72">
        <v>111.6</v>
      </c>
      <c r="E72">
        <v>33.6</v>
      </c>
      <c r="F72">
        <v>13.8</v>
      </c>
      <c r="G72">
        <v>1</v>
      </c>
      <c r="H72">
        <v>1</v>
      </c>
      <c r="I72">
        <v>31</v>
      </c>
      <c r="J72">
        <v>1</v>
      </c>
      <c r="K72">
        <v>1</v>
      </c>
      <c r="L72" s="26">
        <f t="shared" si="47"/>
        <v>4.8000000000000114</v>
      </c>
      <c r="M72" s="26">
        <f t="shared" si="47"/>
        <v>-12.900000000000002</v>
      </c>
      <c r="N72" s="26">
        <f t="shared" si="48"/>
        <v>23.040000000000109</v>
      </c>
      <c r="O72" s="26">
        <f t="shared" si="48"/>
        <v>166.41000000000005</v>
      </c>
      <c r="P72" s="26">
        <f t="shared" si="49"/>
        <v>189.45000000000016</v>
      </c>
      <c r="Q72" s="26">
        <f t="shared" si="50"/>
        <v>13.764083696345361</v>
      </c>
      <c r="S72"/>
      <c r="T72"/>
      <c r="U72"/>
      <c r="V72"/>
      <c r="W72">
        <v>126.381</v>
      </c>
      <c r="X72">
        <v>43</v>
      </c>
      <c r="Y72">
        <v>51</v>
      </c>
      <c r="Z72">
        <v>-1</v>
      </c>
      <c r="AA72">
        <v>-1</v>
      </c>
      <c r="AB72">
        <v>-1</v>
      </c>
      <c r="AC72">
        <v>-1</v>
      </c>
      <c r="AD72">
        <v>0</v>
      </c>
      <c r="AE72">
        <v>31</v>
      </c>
      <c r="AF72">
        <v>-1</v>
      </c>
      <c r="AG72">
        <v>1</v>
      </c>
      <c r="AH72" s="10">
        <f t="shared" si="51"/>
        <v>-59.599999999999994</v>
      </c>
      <c r="AI72" s="10">
        <f t="shared" si="51"/>
        <v>30.3</v>
      </c>
      <c r="AJ72" s="10">
        <f t="shared" si="52"/>
        <v>3552.1599999999994</v>
      </c>
      <c r="AK72" s="10">
        <f t="shared" si="52"/>
        <v>918.09</v>
      </c>
      <c r="AL72" s="10">
        <f t="shared" si="53"/>
        <v>4470.2499999999991</v>
      </c>
      <c r="AM72" s="10">
        <f t="shared" si="54"/>
        <v>66.859928208157683</v>
      </c>
      <c r="AN72"/>
      <c r="AO72"/>
      <c r="AP72"/>
      <c r="AQ72"/>
      <c r="AR72"/>
      <c r="AS72">
        <v>205.94200000000001</v>
      </c>
      <c r="AT72">
        <v>20.2</v>
      </c>
      <c r="AU72">
        <v>72.599999999999994</v>
      </c>
      <c r="AV72">
        <v>-1</v>
      </c>
      <c r="AW72">
        <v>-1</v>
      </c>
      <c r="AX72">
        <v>-1</v>
      </c>
      <c r="AY72">
        <v>-1</v>
      </c>
      <c r="AZ72">
        <v>0</v>
      </c>
      <c r="BA72">
        <v>33</v>
      </c>
      <c r="BB72">
        <v>-1</v>
      </c>
      <c r="BC72">
        <v>1</v>
      </c>
      <c r="BD72" s="1">
        <f t="shared" si="55"/>
        <v>4.7999999999999989</v>
      </c>
      <c r="BE72" s="1">
        <f t="shared" si="55"/>
        <v>30.299999999999997</v>
      </c>
      <c r="BF72" s="1">
        <f t="shared" si="56"/>
        <v>23.039999999999988</v>
      </c>
      <c r="BG72" s="1">
        <f t="shared" si="56"/>
        <v>918.0899999999998</v>
      </c>
      <c r="BH72" s="1">
        <f t="shared" si="57"/>
        <v>941.12999999999977</v>
      </c>
      <c r="BI72" s="1">
        <f t="shared" si="58"/>
        <v>30.677842166619211</v>
      </c>
      <c r="BJ72"/>
      <c r="BK72"/>
      <c r="BL72"/>
      <c r="BM72"/>
      <c r="BN72"/>
      <c r="BO72">
        <v>135.73599999999999</v>
      </c>
      <c r="BP72">
        <v>24.5</v>
      </c>
      <c r="BQ72">
        <v>38.1</v>
      </c>
      <c r="BR72">
        <v>24.5</v>
      </c>
      <c r="BS72">
        <v>68.099999999999994</v>
      </c>
      <c r="BT72">
        <v>30.1</v>
      </c>
      <c r="BU72">
        <v>1</v>
      </c>
      <c r="BV72">
        <v>0</v>
      </c>
      <c r="BW72">
        <v>33</v>
      </c>
      <c r="BX72">
        <v>-2</v>
      </c>
      <c r="BY72">
        <v>1</v>
      </c>
      <c r="BZ72" s="10">
        <f t="shared" si="59"/>
        <v>0</v>
      </c>
      <c r="CA72" s="10">
        <f t="shared" si="59"/>
        <v>-29.999999999999993</v>
      </c>
      <c r="CB72" s="10">
        <f t="shared" si="60"/>
        <v>0</v>
      </c>
      <c r="CC72" s="10">
        <f t="shared" si="60"/>
        <v>899.99999999999955</v>
      </c>
      <c r="CD72" s="10">
        <f t="shared" si="61"/>
        <v>899.99999999999955</v>
      </c>
      <c r="CE72" s="10">
        <f t="shared" si="62"/>
        <v>29.999999999999993</v>
      </c>
      <c r="CG72"/>
      <c r="CH72"/>
      <c r="CI72"/>
      <c r="CJ72"/>
      <c r="CK72">
        <v>155.227</v>
      </c>
      <c r="CL72">
        <v>20.2</v>
      </c>
      <c r="CM72">
        <v>63.9</v>
      </c>
      <c r="CN72">
        <v>29.2</v>
      </c>
      <c r="CO72">
        <v>51</v>
      </c>
      <c r="CP72">
        <v>15.8</v>
      </c>
      <c r="CQ72">
        <v>1</v>
      </c>
      <c r="CR72">
        <v>1</v>
      </c>
      <c r="CS72">
        <v>35</v>
      </c>
      <c r="CT72">
        <v>1</v>
      </c>
      <c r="CU72">
        <v>1</v>
      </c>
      <c r="CV72" s="1">
        <f t="shared" si="63"/>
        <v>-9</v>
      </c>
      <c r="CW72" s="1">
        <f t="shared" si="63"/>
        <v>12.899999999999999</v>
      </c>
      <c r="CX72" s="1">
        <f t="shared" si="64"/>
        <v>81</v>
      </c>
      <c r="CY72" s="1">
        <f t="shared" si="64"/>
        <v>166.40999999999997</v>
      </c>
      <c r="CZ72" s="1">
        <f t="shared" si="65"/>
        <v>247.40999999999997</v>
      </c>
      <c r="DA72" s="1">
        <f t="shared" si="66"/>
        <v>15.729272074701994</v>
      </c>
      <c r="DB72"/>
      <c r="DC72"/>
      <c r="DD72"/>
      <c r="DE72"/>
      <c r="DF72"/>
      <c r="DG72" s="10">
        <v>178.64400000000001</v>
      </c>
      <c r="DH72" s="10">
        <v>29.2</v>
      </c>
      <c r="DI72" s="10">
        <v>63.9</v>
      </c>
      <c r="DJ72" s="10">
        <v>20.2</v>
      </c>
      <c r="DK72" s="10">
        <v>59.7</v>
      </c>
      <c r="DL72" s="10">
        <v>10</v>
      </c>
      <c r="DM72" s="10">
        <v>1</v>
      </c>
      <c r="DN72" s="10">
        <v>1</v>
      </c>
      <c r="DO72" s="10">
        <v>35</v>
      </c>
      <c r="DP72" s="10">
        <v>1</v>
      </c>
      <c r="DQ72" s="10">
        <v>1</v>
      </c>
      <c r="DR72" s="10">
        <f t="shared" si="67"/>
        <v>9</v>
      </c>
      <c r="DS72" s="10">
        <f t="shared" si="67"/>
        <v>4.1999999999999957</v>
      </c>
      <c r="DT72" s="10">
        <f t="shared" si="68"/>
        <v>81</v>
      </c>
      <c r="DU72" s="10">
        <f t="shared" si="68"/>
        <v>17.639999999999965</v>
      </c>
      <c r="DV72" s="10">
        <f t="shared" si="69"/>
        <v>98.639999999999958</v>
      </c>
      <c r="DW72" s="10">
        <f t="shared" si="70"/>
        <v>9.9317672143481062</v>
      </c>
      <c r="DX72"/>
      <c r="DY72"/>
      <c r="DZ72"/>
      <c r="EA72"/>
      <c r="EB72"/>
      <c r="EC72" s="1">
        <v>137.84399999999999</v>
      </c>
      <c r="ED72" s="1">
        <v>29.2</v>
      </c>
      <c r="EE72" s="1">
        <v>76.8</v>
      </c>
      <c r="EF72" s="1">
        <v>38.200000000000003</v>
      </c>
      <c r="EG72" s="1">
        <v>59.7</v>
      </c>
      <c r="EH72" s="1">
        <v>19.399999999999999</v>
      </c>
      <c r="EI72" s="1">
        <v>1</v>
      </c>
      <c r="EJ72" s="1">
        <v>1</v>
      </c>
      <c r="EK72" s="1">
        <v>34</v>
      </c>
      <c r="EL72" s="1">
        <v>1</v>
      </c>
      <c r="EM72" s="1">
        <v>1</v>
      </c>
      <c r="EN72" s="1">
        <f t="shared" si="71"/>
        <v>-9.0000000000000036</v>
      </c>
      <c r="EO72" s="1">
        <f t="shared" si="71"/>
        <v>17.099999999999994</v>
      </c>
      <c r="EP72" s="1">
        <f t="shared" si="72"/>
        <v>81.000000000000057</v>
      </c>
      <c r="EQ72" s="1">
        <f t="shared" si="72"/>
        <v>292.4099999999998</v>
      </c>
      <c r="ER72" s="1">
        <f t="shared" si="73"/>
        <v>373.40999999999985</v>
      </c>
      <c r="ES72" s="1">
        <f t="shared" si="74"/>
        <v>19.323819498225497</v>
      </c>
      <c r="ET72"/>
      <c r="EU72"/>
      <c r="EV72"/>
      <c r="EW72"/>
      <c r="EX72"/>
      <c r="FJ72" s="10">
        <f t="shared" si="75"/>
        <v>0</v>
      </c>
      <c r="FK72" s="10">
        <f t="shared" si="75"/>
        <v>0</v>
      </c>
      <c r="FL72" s="10">
        <f t="shared" si="76"/>
        <v>0</v>
      </c>
      <c r="FM72" s="10">
        <f t="shared" si="76"/>
        <v>0</v>
      </c>
      <c r="FN72" s="10">
        <f t="shared" si="77"/>
        <v>0</v>
      </c>
      <c r="FO72" s="10">
        <f t="shared" si="78"/>
        <v>0</v>
      </c>
      <c r="FP72"/>
      <c r="FQ72"/>
      <c r="FR72"/>
      <c r="FS72"/>
      <c r="FT72"/>
    </row>
    <row r="73" spans="1:176" x14ac:dyDescent="0.35">
      <c r="A73">
        <v>149.107</v>
      </c>
      <c r="B73">
        <v>38.200000000000003</v>
      </c>
      <c r="C73">
        <v>68.099999999999994</v>
      </c>
      <c r="D73">
        <v>-1</v>
      </c>
      <c r="E73">
        <v>-1</v>
      </c>
      <c r="F73">
        <v>-1</v>
      </c>
      <c r="G73">
        <v>-1</v>
      </c>
      <c r="H73">
        <v>0</v>
      </c>
      <c r="I73">
        <v>31</v>
      </c>
      <c r="J73">
        <v>-1</v>
      </c>
      <c r="K73">
        <v>1</v>
      </c>
      <c r="L73" s="26">
        <f t="shared" si="47"/>
        <v>-78.2</v>
      </c>
      <c r="M73" s="26">
        <f t="shared" si="47"/>
        <v>47.399999999999991</v>
      </c>
      <c r="N73" s="26">
        <f t="shared" si="48"/>
        <v>6115.2400000000007</v>
      </c>
      <c r="O73" s="26">
        <f t="shared" si="48"/>
        <v>2246.7599999999993</v>
      </c>
      <c r="P73" s="26">
        <f t="shared" si="49"/>
        <v>8362</v>
      </c>
      <c r="Q73" s="26">
        <f t="shared" si="50"/>
        <v>91.443971917234649</v>
      </c>
      <c r="S73"/>
      <c r="T73"/>
      <c r="U73"/>
      <c r="V73"/>
      <c r="W73">
        <v>127.117</v>
      </c>
      <c r="X73">
        <v>33.700000000000003</v>
      </c>
      <c r="Y73">
        <v>72.599999999999994</v>
      </c>
      <c r="Z73">
        <v>43</v>
      </c>
      <c r="AA73">
        <v>51</v>
      </c>
      <c r="AB73">
        <v>23.5</v>
      </c>
      <c r="AC73">
        <v>1</v>
      </c>
      <c r="AD73">
        <v>1</v>
      </c>
      <c r="AE73">
        <v>32</v>
      </c>
      <c r="AF73">
        <v>1</v>
      </c>
      <c r="AG73">
        <v>1</v>
      </c>
      <c r="AH73" s="10">
        <f t="shared" si="51"/>
        <v>-9.2999999999999972</v>
      </c>
      <c r="AI73" s="10">
        <f t="shared" si="51"/>
        <v>21.599999999999994</v>
      </c>
      <c r="AJ73" s="10">
        <f t="shared" si="52"/>
        <v>86.489999999999952</v>
      </c>
      <c r="AK73" s="10">
        <f t="shared" si="52"/>
        <v>466.55999999999977</v>
      </c>
      <c r="AL73" s="10">
        <f t="shared" si="53"/>
        <v>553.04999999999973</v>
      </c>
      <c r="AM73" s="10">
        <f t="shared" si="54"/>
        <v>23.517015116719207</v>
      </c>
      <c r="AN73"/>
      <c r="AO73"/>
      <c r="AP73"/>
      <c r="AQ73"/>
      <c r="AR73"/>
      <c r="AS73">
        <v>206.38200000000001</v>
      </c>
      <c r="AT73">
        <v>20.2</v>
      </c>
      <c r="AU73">
        <v>63.9</v>
      </c>
      <c r="AV73">
        <v>20.2</v>
      </c>
      <c r="AW73">
        <v>72.599999999999994</v>
      </c>
      <c r="AX73">
        <v>8.6999999999999993</v>
      </c>
      <c r="AY73">
        <v>1</v>
      </c>
      <c r="AZ73">
        <v>1</v>
      </c>
      <c r="BA73">
        <v>34</v>
      </c>
      <c r="BB73">
        <v>1</v>
      </c>
      <c r="BC73">
        <v>1</v>
      </c>
      <c r="BD73" s="1">
        <f t="shared" si="55"/>
        <v>0</v>
      </c>
      <c r="BE73" s="1">
        <f t="shared" si="55"/>
        <v>-8.6999999999999957</v>
      </c>
      <c r="BF73" s="1">
        <f t="shared" si="56"/>
        <v>0</v>
      </c>
      <c r="BG73" s="1">
        <f t="shared" si="56"/>
        <v>75.689999999999927</v>
      </c>
      <c r="BH73" s="1">
        <f t="shared" si="57"/>
        <v>75.689999999999927</v>
      </c>
      <c r="BI73" s="1">
        <f t="shared" si="58"/>
        <v>8.6999999999999957</v>
      </c>
      <c r="BJ73"/>
      <c r="BK73"/>
      <c r="BL73"/>
      <c r="BM73"/>
      <c r="BN73"/>
      <c r="BO73">
        <v>138.72800000000001</v>
      </c>
      <c r="BP73">
        <v>24.5</v>
      </c>
      <c r="BQ73">
        <v>46.5</v>
      </c>
      <c r="BR73">
        <v>-1</v>
      </c>
      <c r="BS73">
        <v>-1</v>
      </c>
      <c r="BT73">
        <v>-1</v>
      </c>
      <c r="BU73">
        <v>-1</v>
      </c>
      <c r="BV73">
        <v>0</v>
      </c>
      <c r="BW73">
        <v>33</v>
      </c>
      <c r="BX73">
        <v>-1</v>
      </c>
      <c r="BY73">
        <v>1</v>
      </c>
      <c r="BZ73" s="10">
        <f t="shared" si="59"/>
        <v>0</v>
      </c>
      <c r="CA73" s="10">
        <f t="shared" si="59"/>
        <v>8.3999999999999986</v>
      </c>
      <c r="CB73" s="10">
        <f t="shared" si="60"/>
        <v>0</v>
      </c>
      <c r="CC73" s="10">
        <f t="shared" si="60"/>
        <v>70.559999999999974</v>
      </c>
      <c r="CD73" s="10">
        <f t="shared" si="61"/>
        <v>70.559999999999974</v>
      </c>
      <c r="CE73" s="10">
        <f t="shared" si="62"/>
        <v>8.3999999999999986</v>
      </c>
      <c r="CG73"/>
      <c r="CH73"/>
      <c r="CI73"/>
      <c r="CJ73"/>
      <c r="CK73">
        <v>157.947</v>
      </c>
      <c r="CL73">
        <v>24.5</v>
      </c>
      <c r="CM73">
        <v>59.7</v>
      </c>
      <c r="CN73">
        <v>-1</v>
      </c>
      <c r="CO73">
        <v>-1</v>
      </c>
      <c r="CP73">
        <v>-1</v>
      </c>
      <c r="CQ73">
        <v>-1</v>
      </c>
      <c r="CR73">
        <v>0</v>
      </c>
      <c r="CS73">
        <v>35</v>
      </c>
      <c r="CT73">
        <v>-1</v>
      </c>
      <c r="CU73">
        <v>1</v>
      </c>
      <c r="CV73" s="1">
        <f t="shared" si="63"/>
        <v>4.3000000000000007</v>
      </c>
      <c r="CW73" s="1">
        <f t="shared" si="63"/>
        <v>-4.1999999999999957</v>
      </c>
      <c r="CX73" s="1">
        <f t="shared" si="64"/>
        <v>18.490000000000006</v>
      </c>
      <c r="CY73" s="1">
        <f t="shared" si="64"/>
        <v>17.639999999999965</v>
      </c>
      <c r="CZ73" s="1">
        <f t="shared" si="65"/>
        <v>36.129999999999967</v>
      </c>
      <c r="DA73" s="1">
        <f t="shared" si="66"/>
        <v>6.0108235708594844</v>
      </c>
      <c r="DB73"/>
      <c r="DC73"/>
      <c r="DD73"/>
      <c r="DE73"/>
      <c r="DF73"/>
      <c r="DG73" s="10">
        <v>183.02</v>
      </c>
      <c r="DH73" s="10">
        <v>29.2</v>
      </c>
      <c r="DI73" s="10">
        <v>55.2</v>
      </c>
      <c r="DJ73" s="10">
        <v>-1</v>
      </c>
      <c r="DK73" s="10">
        <v>-1</v>
      </c>
      <c r="DL73" s="10">
        <v>-1</v>
      </c>
      <c r="DM73" s="10">
        <v>-1</v>
      </c>
      <c r="DN73" s="10">
        <v>0</v>
      </c>
      <c r="DO73" s="10">
        <v>35</v>
      </c>
      <c r="DP73" s="10">
        <v>-1</v>
      </c>
      <c r="DQ73" s="10">
        <v>1</v>
      </c>
      <c r="DR73" s="10">
        <f t="shared" si="67"/>
        <v>0</v>
      </c>
      <c r="DS73" s="10">
        <f t="shared" si="67"/>
        <v>-8.6999999999999957</v>
      </c>
      <c r="DT73" s="10">
        <f t="shared" si="68"/>
        <v>0</v>
      </c>
      <c r="DU73" s="10">
        <f t="shared" si="68"/>
        <v>75.689999999999927</v>
      </c>
      <c r="DV73" s="10">
        <f t="shared" si="69"/>
        <v>75.689999999999927</v>
      </c>
      <c r="DW73" s="10">
        <f t="shared" si="70"/>
        <v>8.6999999999999957</v>
      </c>
      <c r="DX73"/>
      <c r="DY73"/>
      <c r="DZ73"/>
      <c r="EA73"/>
      <c r="EB73"/>
      <c r="EC73" s="1">
        <v>140.69999999999999</v>
      </c>
      <c r="ED73" s="1">
        <v>15.4</v>
      </c>
      <c r="EE73" s="1">
        <v>81.3</v>
      </c>
      <c r="EF73" s="1">
        <v>-1</v>
      </c>
      <c r="EG73" s="1">
        <v>-1</v>
      </c>
      <c r="EH73" s="1">
        <v>-1</v>
      </c>
      <c r="EI73" s="1">
        <v>-1</v>
      </c>
      <c r="EJ73" s="1">
        <v>0</v>
      </c>
      <c r="EK73" s="1">
        <v>34</v>
      </c>
      <c r="EL73" s="1">
        <v>-1</v>
      </c>
      <c r="EM73" s="1">
        <v>1</v>
      </c>
      <c r="EN73" s="1">
        <f t="shared" si="71"/>
        <v>-13.799999999999999</v>
      </c>
      <c r="EO73" s="1">
        <f t="shared" si="71"/>
        <v>4.5</v>
      </c>
      <c r="EP73" s="1">
        <f t="shared" si="72"/>
        <v>190.43999999999997</v>
      </c>
      <c r="EQ73" s="1">
        <f t="shared" si="72"/>
        <v>20.25</v>
      </c>
      <c r="ER73" s="1">
        <f t="shared" si="73"/>
        <v>210.68999999999997</v>
      </c>
      <c r="ES73" s="1">
        <f t="shared" si="74"/>
        <v>14.515164484083533</v>
      </c>
      <c r="ET73"/>
      <c r="EU73"/>
      <c r="EV73"/>
      <c r="EW73"/>
      <c r="EX73"/>
      <c r="FJ73" s="10">
        <f t="shared" si="75"/>
        <v>0</v>
      </c>
      <c r="FK73" s="10">
        <f t="shared" si="75"/>
        <v>0</v>
      </c>
      <c r="FL73" s="10">
        <f t="shared" si="76"/>
        <v>0</v>
      </c>
      <c r="FM73" s="10">
        <f t="shared" si="76"/>
        <v>0</v>
      </c>
      <c r="FN73" s="10">
        <f t="shared" si="77"/>
        <v>0</v>
      </c>
      <c r="FO73" s="10">
        <f t="shared" si="78"/>
        <v>0</v>
      </c>
      <c r="FP73"/>
      <c r="FQ73"/>
      <c r="FR73"/>
      <c r="FS73"/>
      <c r="FT73"/>
    </row>
    <row r="74" spans="1:176" x14ac:dyDescent="0.35">
      <c r="A74">
        <v>150.595</v>
      </c>
      <c r="B74">
        <v>70.5</v>
      </c>
      <c r="C74">
        <v>55.2</v>
      </c>
      <c r="D74">
        <v>38.200000000000003</v>
      </c>
      <c r="E74">
        <v>68.099999999999994</v>
      </c>
      <c r="F74">
        <v>34.799999999999997</v>
      </c>
      <c r="G74">
        <v>1</v>
      </c>
      <c r="H74">
        <v>1</v>
      </c>
      <c r="I74">
        <v>32</v>
      </c>
      <c r="J74">
        <v>1</v>
      </c>
      <c r="K74">
        <v>1</v>
      </c>
      <c r="L74" s="26">
        <f t="shared" si="47"/>
        <v>32.299999999999997</v>
      </c>
      <c r="M74" s="26">
        <f t="shared" si="47"/>
        <v>-12.899999999999991</v>
      </c>
      <c r="N74" s="26">
        <f t="shared" si="48"/>
        <v>1043.2899999999997</v>
      </c>
      <c r="O74" s="26">
        <f t="shared" si="48"/>
        <v>166.40999999999977</v>
      </c>
      <c r="P74" s="26">
        <f t="shared" si="49"/>
        <v>1209.6999999999996</v>
      </c>
      <c r="Q74" s="26">
        <f t="shared" si="50"/>
        <v>34.780741797724779</v>
      </c>
      <c r="S74"/>
      <c r="T74"/>
      <c r="U74"/>
      <c r="V74"/>
      <c r="W74">
        <v>129.85300000000001</v>
      </c>
      <c r="X74">
        <v>38.200000000000003</v>
      </c>
      <c r="Y74">
        <v>44.3</v>
      </c>
      <c r="Z74">
        <v>-1</v>
      </c>
      <c r="AA74">
        <v>-1</v>
      </c>
      <c r="AB74">
        <v>-1</v>
      </c>
      <c r="AC74">
        <v>-1</v>
      </c>
      <c r="AD74">
        <v>0</v>
      </c>
      <c r="AE74">
        <v>32</v>
      </c>
      <c r="AF74">
        <v>-1</v>
      </c>
      <c r="AG74">
        <v>1</v>
      </c>
      <c r="AH74" s="10">
        <f t="shared" si="51"/>
        <v>4.5</v>
      </c>
      <c r="AI74" s="10">
        <f t="shared" si="51"/>
        <v>-28.299999999999997</v>
      </c>
      <c r="AJ74" s="10">
        <f t="shared" si="52"/>
        <v>20.25</v>
      </c>
      <c r="AK74" s="10">
        <f t="shared" si="52"/>
        <v>800.88999999999987</v>
      </c>
      <c r="AL74" s="10">
        <f t="shared" si="53"/>
        <v>821.13999999999987</v>
      </c>
      <c r="AM74" s="10">
        <f t="shared" si="54"/>
        <v>28.655540476494242</v>
      </c>
      <c r="AN74"/>
      <c r="AO74"/>
      <c r="AP74"/>
      <c r="AQ74"/>
      <c r="AR74"/>
      <c r="AS74">
        <v>210.55799999999999</v>
      </c>
      <c r="AT74">
        <v>20.2</v>
      </c>
      <c r="AU74">
        <v>63.9</v>
      </c>
      <c r="AV74">
        <v>-1</v>
      </c>
      <c r="AW74">
        <v>-1</v>
      </c>
      <c r="AX74">
        <v>-1</v>
      </c>
      <c r="AY74">
        <v>-1</v>
      </c>
      <c r="AZ74">
        <v>0</v>
      </c>
      <c r="BA74">
        <v>34</v>
      </c>
      <c r="BB74">
        <v>-1</v>
      </c>
      <c r="BC74">
        <v>1</v>
      </c>
      <c r="BD74" s="1">
        <f t="shared" si="55"/>
        <v>0</v>
      </c>
      <c r="BE74" s="1">
        <f t="shared" si="55"/>
        <v>0</v>
      </c>
      <c r="BF74" s="1">
        <f t="shared" si="56"/>
        <v>0</v>
      </c>
      <c r="BG74" s="1">
        <f t="shared" si="56"/>
        <v>0</v>
      </c>
      <c r="BH74" s="1">
        <f t="shared" si="57"/>
        <v>0</v>
      </c>
      <c r="BI74" s="1">
        <f t="shared" si="58"/>
        <v>0</v>
      </c>
      <c r="BJ74"/>
      <c r="BK74"/>
      <c r="BL74"/>
      <c r="BM74"/>
      <c r="BN74"/>
      <c r="BO74">
        <v>139.16800000000001</v>
      </c>
      <c r="BP74">
        <v>15.4</v>
      </c>
      <c r="BQ74">
        <v>63.9</v>
      </c>
      <c r="BR74">
        <v>24.5</v>
      </c>
      <c r="BS74">
        <v>46.5</v>
      </c>
      <c r="BT74">
        <v>19.600000000000001</v>
      </c>
      <c r="BU74">
        <v>1</v>
      </c>
      <c r="BV74">
        <v>1</v>
      </c>
      <c r="BW74">
        <v>34</v>
      </c>
      <c r="BX74">
        <v>1</v>
      </c>
      <c r="BY74">
        <v>1</v>
      </c>
      <c r="BZ74" s="10">
        <f t="shared" si="59"/>
        <v>-9.1</v>
      </c>
      <c r="CA74" s="10">
        <f t="shared" si="59"/>
        <v>17.399999999999999</v>
      </c>
      <c r="CB74" s="10">
        <f t="shared" si="60"/>
        <v>82.809999999999988</v>
      </c>
      <c r="CC74" s="10">
        <f t="shared" si="60"/>
        <v>302.75999999999993</v>
      </c>
      <c r="CD74" s="10">
        <f t="shared" si="61"/>
        <v>385.56999999999994</v>
      </c>
      <c r="CE74" s="10">
        <f t="shared" si="62"/>
        <v>19.635936443164606</v>
      </c>
      <c r="CG74"/>
      <c r="CH74"/>
      <c r="CI74"/>
      <c r="CJ74"/>
      <c r="CK74">
        <v>159.40299999999999</v>
      </c>
      <c r="CL74">
        <v>33.700000000000003</v>
      </c>
      <c r="CM74">
        <v>55.2</v>
      </c>
      <c r="CN74">
        <v>24.5</v>
      </c>
      <c r="CO74">
        <v>59.7</v>
      </c>
      <c r="CP74">
        <v>10.3</v>
      </c>
      <c r="CQ74">
        <v>1</v>
      </c>
      <c r="CR74">
        <v>1</v>
      </c>
      <c r="CS74">
        <v>36</v>
      </c>
      <c r="CT74">
        <v>1</v>
      </c>
      <c r="CU74">
        <v>1</v>
      </c>
      <c r="CV74" s="1">
        <f t="shared" si="63"/>
        <v>9.2000000000000028</v>
      </c>
      <c r="CW74" s="1">
        <f t="shared" si="63"/>
        <v>-4.5</v>
      </c>
      <c r="CX74" s="1">
        <f t="shared" si="64"/>
        <v>84.640000000000057</v>
      </c>
      <c r="CY74" s="1">
        <f t="shared" si="64"/>
        <v>20.25</v>
      </c>
      <c r="CZ74" s="1">
        <f t="shared" si="65"/>
        <v>104.89000000000006</v>
      </c>
      <c r="DA74" s="1">
        <f t="shared" si="66"/>
        <v>10.241581909060731</v>
      </c>
      <c r="DB74"/>
      <c r="DC74"/>
      <c r="DD74"/>
      <c r="DE74"/>
      <c r="DF74"/>
      <c r="DG74" s="10">
        <v>186.90799999999999</v>
      </c>
      <c r="DH74" s="10">
        <v>15.4</v>
      </c>
      <c r="DI74" s="10">
        <v>63.9</v>
      </c>
      <c r="DJ74" s="10">
        <v>29.2</v>
      </c>
      <c r="DK74" s="10">
        <v>55.2</v>
      </c>
      <c r="DL74" s="10">
        <v>16.3</v>
      </c>
      <c r="DM74" s="10">
        <v>1</v>
      </c>
      <c r="DN74" s="10">
        <v>1</v>
      </c>
      <c r="DO74" s="10">
        <v>36</v>
      </c>
      <c r="DP74" s="10">
        <v>1</v>
      </c>
      <c r="DQ74" s="10">
        <v>1</v>
      </c>
      <c r="DR74" s="10">
        <f t="shared" si="67"/>
        <v>-13.799999999999999</v>
      </c>
      <c r="DS74" s="10">
        <f t="shared" si="67"/>
        <v>8.6999999999999957</v>
      </c>
      <c r="DT74" s="10">
        <f t="shared" si="68"/>
        <v>190.43999999999997</v>
      </c>
      <c r="DU74" s="10">
        <f t="shared" si="68"/>
        <v>75.689999999999927</v>
      </c>
      <c r="DV74" s="10">
        <f t="shared" si="69"/>
        <v>266.12999999999988</v>
      </c>
      <c r="DW74" s="10">
        <f t="shared" si="70"/>
        <v>16.313491349187025</v>
      </c>
      <c r="DX74"/>
      <c r="DY74"/>
      <c r="DZ74"/>
      <c r="EA74"/>
      <c r="EB74"/>
      <c r="EC74" s="1">
        <v>142.291</v>
      </c>
      <c r="ED74" s="1">
        <v>24.5</v>
      </c>
      <c r="EE74" s="1">
        <v>55.2</v>
      </c>
      <c r="EF74" s="1">
        <v>15.4</v>
      </c>
      <c r="EG74" s="1">
        <v>81.3</v>
      </c>
      <c r="EH74" s="1">
        <v>27.6</v>
      </c>
      <c r="EI74" s="1">
        <v>1</v>
      </c>
      <c r="EJ74" s="1">
        <v>1</v>
      </c>
      <c r="EK74" s="1">
        <v>35</v>
      </c>
      <c r="EL74" s="1">
        <v>1</v>
      </c>
      <c r="EM74" s="1">
        <v>1</v>
      </c>
      <c r="EN74" s="1">
        <f t="shared" si="71"/>
        <v>9.1</v>
      </c>
      <c r="EO74" s="1">
        <f t="shared" si="71"/>
        <v>-26.099999999999994</v>
      </c>
      <c r="EP74" s="1">
        <f t="shared" si="72"/>
        <v>82.809999999999988</v>
      </c>
      <c r="EQ74" s="1">
        <f t="shared" si="72"/>
        <v>681.2099999999997</v>
      </c>
      <c r="ER74" s="1">
        <f t="shared" si="73"/>
        <v>764.01999999999964</v>
      </c>
      <c r="ES74" s="1">
        <f t="shared" si="74"/>
        <v>27.64091170710546</v>
      </c>
      <c r="ET74"/>
      <c r="EU74"/>
      <c r="EV74"/>
      <c r="EW74"/>
      <c r="EX74"/>
      <c r="FJ74" s="10">
        <f t="shared" si="75"/>
        <v>0</v>
      </c>
      <c r="FK74" s="10">
        <f t="shared" si="75"/>
        <v>0</v>
      </c>
      <c r="FL74" s="10">
        <f t="shared" si="76"/>
        <v>0</v>
      </c>
      <c r="FM74" s="10">
        <f t="shared" si="76"/>
        <v>0</v>
      </c>
      <c r="FN74" s="10">
        <f t="shared" si="77"/>
        <v>0</v>
      </c>
      <c r="FO74" s="10">
        <f t="shared" si="78"/>
        <v>0</v>
      </c>
      <c r="FP74"/>
      <c r="FQ74"/>
      <c r="FR74"/>
      <c r="FS74"/>
      <c r="FT74"/>
    </row>
    <row r="75" spans="1:176" x14ac:dyDescent="0.35">
      <c r="A75">
        <v>153.12299999999999</v>
      </c>
      <c r="B75">
        <v>102.6</v>
      </c>
      <c r="C75">
        <v>57.2</v>
      </c>
      <c r="D75">
        <v>-1</v>
      </c>
      <c r="E75">
        <v>-1</v>
      </c>
      <c r="F75">
        <v>-1</v>
      </c>
      <c r="G75">
        <v>-1</v>
      </c>
      <c r="H75">
        <v>0</v>
      </c>
      <c r="I75">
        <v>32</v>
      </c>
      <c r="J75">
        <v>-1</v>
      </c>
      <c r="K75">
        <v>1</v>
      </c>
      <c r="L75" s="26">
        <f t="shared" si="47"/>
        <v>32.099999999999994</v>
      </c>
      <c r="M75" s="26">
        <f t="shared" si="47"/>
        <v>2</v>
      </c>
      <c r="N75" s="26">
        <f t="shared" si="48"/>
        <v>1030.4099999999996</v>
      </c>
      <c r="O75" s="26">
        <f t="shared" si="48"/>
        <v>4</v>
      </c>
      <c r="P75" s="26">
        <f t="shared" si="49"/>
        <v>1034.4099999999996</v>
      </c>
      <c r="Q75" s="26">
        <f t="shared" si="50"/>
        <v>32.162244946520751</v>
      </c>
      <c r="S75"/>
      <c r="T75"/>
      <c r="U75"/>
      <c r="V75"/>
      <c r="W75">
        <v>130.501</v>
      </c>
      <c r="X75">
        <v>40.4</v>
      </c>
      <c r="Y75">
        <v>51</v>
      </c>
      <c r="Z75">
        <v>38.200000000000003</v>
      </c>
      <c r="AA75">
        <v>44.3</v>
      </c>
      <c r="AB75">
        <v>7</v>
      </c>
      <c r="AC75">
        <v>1</v>
      </c>
      <c r="AD75">
        <v>1</v>
      </c>
      <c r="AE75">
        <v>33</v>
      </c>
      <c r="AF75">
        <v>1</v>
      </c>
      <c r="AG75">
        <v>1</v>
      </c>
      <c r="AH75" s="10">
        <f t="shared" si="51"/>
        <v>2.1999999999999957</v>
      </c>
      <c r="AI75" s="10">
        <f t="shared" si="51"/>
        <v>6.7000000000000028</v>
      </c>
      <c r="AJ75" s="10">
        <f t="shared" si="52"/>
        <v>4.8399999999999812</v>
      </c>
      <c r="AK75" s="10">
        <f t="shared" si="52"/>
        <v>44.890000000000036</v>
      </c>
      <c r="AL75" s="10">
        <f t="shared" si="53"/>
        <v>49.730000000000018</v>
      </c>
      <c r="AM75" s="10">
        <f t="shared" si="54"/>
        <v>7.0519500849055943</v>
      </c>
      <c r="AN75"/>
      <c r="AO75"/>
      <c r="AP75"/>
      <c r="AQ75"/>
      <c r="AR75"/>
      <c r="AS75">
        <v>211.34200000000001</v>
      </c>
      <c r="AT75">
        <v>15.4</v>
      </c>
      <c r="AU75">
        <v>52.1</v>
      </c>
      <c r="AV75">
        <v>20.2</v>
      </c>
      <c r="AW75">
        <v>63.9</v>
      </c>
      <c r="AX75">
        <v>12.7</v>
      </c>
      <c r="AY75">
        <v>1</v>
      </c>
      <c r="AZ75">
        <v>1</v>
      </c>
      <c r="BA75">
        <v>35</v>
      </c>
      <c r="BB75">
        <v>1</v>
      </c>
      <c r="BC75">
        <v>1</v>
      </c>
      <c r="BD75" s="1">
        <f t="shared" si="55"/>
        <v>-4.7999999999999989</v>
      </c>
      <c r="BE75" s="1">
        <f t="shared" si="55"/>
        <v>-11.799999999999997</v>
      </c>
      <c r="BF75" s="1">
        <f t="shared" si="56"/>
        <v>23.039999999999988</v>
      </c>
      <c r="BG75" s="1">
        <f t="shared" si="56"/>
        <v>139.23999999999992</v>
      </c>
      <c r="BH75" s="1">
        <f t="shared" si="57"/>
        <v>162.27999999999992</v>
      </c>
      <c r="BI75" s="1">
        <f t="shared" si="58"/>
        <v>12.73891675143534</v>
      </c>
      <c r="BJ75"/>
      <c r="BK75"/>
      <c r="BL75"/>
      <c r="BM75"/>
      <c r="BN75"/>
      <c r="BO75">
        <v>148.648</v>
      </c>
      <c r="BP75">
        <v>33.700000000000003</v>
      </c>
      <c r="BQ75">
        <v>29.4</v>
      </c>
      <c r="BR75">
        <v>-1</v>
      </c>
      <c r="BS75">
        <v>-1</v>
      </c>
      <c r="BT75">
        <v>-1</v>
      </c>
      <c r="BU75">
        <v>-1</v>
      </c>
      <c r="BV75">
        <v>0</v>
      </c>
      <c r="BW75">
        <v>34</v>
      </c>
      <c r="BX75">
        <v>-1</v>
      </c>
      <c r="BY75">
        <v>1</v>
      </c>
      <c r="BZ75" s="10">
        <f t="shared" si="59"/>
        <v>18.300000000000004</v>
      </c>
      <c r="CA75" s="10">
        <f t="shared" si="59"/>
        <v>-34.5</v>
      </c>
      <c r="CB75" s="10">
        <f t="shared" si="60"/>
        <v>334.89000000000016</v>
      </c>
      <c r="CC75" s="10">
        <f t="shared" si="60"/>
        <v>1190.25</v>
      </c>
      <c r="CD75" s="10">
        <f t="shared" si="61"/>
        <v>1525.14</v>
      </c>
      <c r="CE75" s="10">
        <f t="shared" si="62"/>
        <v>39.053040854714503</v>
      </c>
      <c r="CG75"/>
      <c r="CH75"/>
      <c r="CI75"/>
      <c r="CJ75"/>
      <c r="CK75">
        <v>162.28299999999999</v>
      </c>
      <c r="CL75">
        <v>24.5</v>
      </c>
      <c r="CM75">
        <v>72.599999999999994</v>
      </c>
      <c r="CN75">
        <v>-1</v>
      </c>
      <c r="CO75">
        <v>-1</v>
      </c>
      <c r="CP75">
        <v>-1</v>
      </c>
      <c r="CQ75">
        <v>-1</v>
      </c>
      <c r="CR75">
        <v>0</v>
      </c>
      <c r="CS75">
        <v>36</v>
      </c>
      <c r="CT75">
        <v>-1</v>
      </c>
      <c r="CU75">
        <v>1</v>
      </c>
      <c r="CV75" s="1">
        <f t="shared" si="63"/>
        <v>-9.2000000000000028</v>
      </c>
      <c r="CW75" s="1">
        <f t="shared" si="63"/>
        <v>17.399999999999991</v>
      </c>
      <c r="CX75" s="1">
        <f t="shared" si="64"/>
        <v>84.640000000000057</v>
      </c>
      <c r="CY75" s="1">
        <f t="shared" si="64"/>
        <v>302.75999999999971</v>
      </c>
      <c r="CZ75" s="1">
        <f t="shared" si="65"/>
        <v>387.39999999999975</v>
      </c>
      <c r="DA75" s="1">
        <f t="shared" si="66"/>
        <v>19.682479518597237</v>
      </c>
      <c r="DB75"/>
      <c r="DC75"/>
      <c r="DD75"/>
      <c r="DE75"/>
      <c r="DF75"/>
      <c r="DG75" s="10">
        <v>190.036</v>
      </c>
      <c r="DH75" s="10">
        <v>15.4</v>
      </c>
      <c r="DI75" s="10">
        <v>63.9</v>
      </c>
      <c r="DJ75" s="10">
        <v>-1</v>
      </c>
      <c r="DK75" s="10">
        <v>-1</v>
      </c>
      <c r="DL75" s="10">
        <v>-1</v>
      </c>
      <c r="DM75" s="10">
        <v>-1</v>
      </c>
      <c r="DN75" s="10">
        <v>0</v>
      </c>
      <c r="DO75" s="10">
        <v>36</v>
      </c>
      <c r="DP75" s="10">
        <v>-1</v>
      </c>
      <c r="DQ75" s="10">
        <v>1</v>
      </c>
      <c r="DR75" s="10">
        <f t="shared" si="67"/>
        <v>0</v>
      </c>
      <c r="DS75" s="10">
        <f t="shared" si="67"/>
        <v>0</v>
      </c>
      <c r="DT75" s="10">
        <f t="shared" si="68"/>
        <v>0</v>
      </c>
      <c r="DU75" s="10">
        <f t="shared" si="68"/>
        <v>0</v>
      </c>
      <c r="DV75" s="10">
        <f t="shared" si="69"/>
        <v>0</v>
      </c>
      <c r="DW75" s="10">
        <f t="shared" si="70"/>
        <v>0</v>
      </c>
      <c r="DX75"/>
      <c r="DY75"/>
      <c r="DZ75"/>
      <c r="EA75"/>
      <c r="EB75"/>
      <c r="EC75" s="1">
        <v>144.85900000000001</v>
      </c>
      <c r="ED75" s="1">
        <v>20.2</v>
      </c>
      <c r="EE75" s="1">
        <v>87.1</v>
      </c>
      <c r="EF75" s="1">
        <v>-1</v>
      </c>
      <c r="EG75" s="1">
        <v>-1</v>
      </c>
      <c r="EH75" s="1">
        <v>-1</v>
      </c>
      <c r="EI75" s="1">
        <v>-1</v>
      </c>
      <c r="EJ75" s="1">
        <v>0</v>
      </c>
      <c r="EK75" s="1">
        <v>35</v>
      </c>
      <c r="EL75" s="1">
        <v>-1</v>
      </c>
      <c r="EM75" s="1">
        <v>1</v>
      </c>
      <c r="EN75" s="1">
        <f t="shared" si="71"/>
        <v>-4.3000000000000007</v>
      </c>
      <c r="EO75" s="1">
        <f t="shared" si="71"/>
        <v>31.899999999999991</v>
      </c>
      <c r="EP75" s="1">
        <f t="shared" si="72"/>
        <v>18.490000000000006</v>
      </c>
      <c r="EQ75" s="1">
        <f t="shared" si="72"/>
        <v>1017.6099999999994</v>
      </c>
      <c r="ER75" s="1">
        <f t="shared" si="73"/>
        <v>1036.0999999999995</v>
      </c>
      <c r="ES75" s="1">
        <f t="shared" si="74"/>
        <v>32.188507265792857</v>
      </c>
      <c r="ET75"/>
      <c r="EU75"/>
      <c r="EV75"/>
      <c r="EW75"/>
      <c r="EX75"/>
      <c r="FJ75" s="10">
        <f t="shared" si="75"/>
        <v>0</v>
      </c>
      <c r="FK75" s="10">
        <f t="shared" si="75"/>
        <v>0</v>
      </c>
      <c r="FL75" s="10">
        <f t="shared" si="76"/>
        <v>0</v>
      </c>
      <c r="FM75" s="10">
        <f t="shared" si="76"/>
        <v>0</v>
      </c>
      <c r="FN75" s="10">
        <f t="shared" si="77"/>
        <v>0</v>
      </c>
      <c r="FO75" s="10">
        <f t="shared" si="78"/>
        <v>0</v>
      </c>
      <c r="FP75"/>
      <c r="FQ75"/>
      <c r="FR75"/>
      <c r="FS75"/>
      <c r="FT75"/>
    </row>
    <row r="76" spans="1:176" x14ac:dyDescent="0.35">
      <c r="A76">
        <v>154.32300000000001</v>
      </c>
      <c r="B76">
        <v>116.4</v>
      </c>
      <c r="C76">
        <v>55.2</v>
      </c>
      <c r="D76">
        <v>102.6</v>
      </c>
      <c r="E76">
        <v>57.2</v>
      </c>
      <c r="F76">
        <v>13.9</v>
      </c>
      <c r="G76">
        <v>1</v>
      </c>
      <c r="H76">
        <v>1</v>
      </c>
      <c r="I76">
        <v>33</v>
      </c>
      <c r="J76">
        <v>1</v>
      </c>
      <c r="K76">
        <v>1</v>
      </c>
      <c r="L76" s="26">
        <f t="shared" si="47"/>
        <v>13.800000000000011</v>
      </c>
      <c r="M76" s="26">
        <f t="shared" si="47"/>
        <v>-2</v>
      </c>
      <c r="N76" s="26">
        <f t="shared" si="48"/>
        <v>190.44000000000031</v>
      </c>
      <c r="O76" s="26">
        <f t="shared" si="48"/>
        <v>4</v>
      </c>
      <c r="P76" s="26">
        <f t="shared" si="49"/>
        <v>194.44000000000031</v>
      </c>
      <c r="Q76" s="26">
        <f t="shared" si="50"/>
        <v>13.944174410842699</v>
      </c>
      <c r="S76"/>
      <c r="T76"/>
      <c r="U76"/>
      <c r="V76"/>
      <c r="W76">
        <v>133.48500000000001</v>
      </c>
      <c r="X76">
        <v>43</v>
      </c>
      <c r="Y76">
        <v>46.5</v>
      </c>
      <c r="Z76">
        <v>-1</v>
      </c>
      <c r="AA76">
        <v>-1</v>
      </c>
      <c r="AB76">
        <v>-1</v>
      </c>
      <c r="AC76">
        <v>-1</v>
      </c>
      <c r="AD76">
        <v>0</v>
      </c>
      <c r="AE76">
        <v>33</v>
      </c>
      <c r="AF76">
        <v>-1</v>
      </c>
      <c r="AG76">
        <v>1</v>
      </c>
      <c r="AH76" s="10">
        <f t="shared" si="51"/>
        <v>2.6000000000000014</v>
      </c>
      <c r="AI76" s="10">
        <f t="shared" si="51"/>
        <v>-4.5</v>
      </c>
      <c r="AJ76" s="10">
        <f t="shared" si="52"/>
        <v>6.7600000000000078</v>
      </c>
      <c r="AK76" s="10">
        <f t="shared" si="52"/>
        <v>20.25</v>
      </c>
      <c r="AL76" s="10">
        <f t="shared" si="53"/>
        <v>27.010000000000009</v>
      </c>
      <c r="AM76" s="10">
        <f t="shared" si="54"/>
        <v>5.1971145840745141</v>
      </c>
      <c r="AN76"/>
      <c r="AO76"/>
      <c r="AP76"/>
      <c r="AQ76"/>
      <c r="AR76"/>
      <c r="AS76">
        <v>214.34200000000001</v>
      </c>
      <c r="AT76">
        <v>20.2</v>
      </c>
      <c r="AU76">
        <v>45</v>
      </c>
      <c r="AV76">
        <v>-1</v>
      </c>
      <c r="AW76">
        <v>-1</v>
      </c>
      <c r="AX76">
        <v>-1</v>
      </c>
      <c r="AY76">
        <v>-1</v>
      </c>
      <c r="AZ76">
        <v>0</v>
      </c>
      <c r="BA76">
        <v>35</v>
      </c>
      <c r="BB76">
        <v>-1</v>
      </c>
      <c r="BC76">
        <v>1</v>
      </c>
      <c r="BD76" s="1">
        <f t="shared" si="55"/>
        <v>4.7999999999999989</v>
      </c>
      <c r="BE76" s="1">
        <f t="shared" si="55"/>
        <v>-7.1000000000000014</v>
      </c>
      <c r="BF76" s="1">
        <f t="shared" si="56"/>
        <v>23.039999999999988</v>
      </c>
      <c r="BG76" s="1">
        <f t="shared" si="56"/>
        <v>50.410000000000018</v>
      </c>
      <c r="BH76" s="1">
        <f t="shared" si="57"/>
        <v>73.45</v>
      </c>
      <c r="BI76" s="1">
        <f t="shared" si="58"/>
        <v>8.5702975444263316</v>
      </c>
      <c r="BJ76"/>
      <c r="BK76"/>
      <c r="BL76"/>
      <c r="BM76"/>
      <c r="BN76"/>
      <c r="BO76">
        <v>149.38399999999999</v>
      </c>
      <c r="BP76">
        <v>15.4</v>
      </c>
      <c r="BQ76">
        <v>59.7</v>
      </c>
      <c r="BR76">
        <v>33.700000000000003</v>
      </c>
      <c r="BS76">
        <v>29.4</v>
      </c>
      <c r="BT76">
        <v>35.4</v>
      </c>
      <c r="BU76">
        <v>1</v>
      </c>
      <c r="BV76">
        <v>1</v>
      </c>
      <c r="BW76">
        <v>35</v>
      </c>
      <c r="BX76">
        <v>1</v>
      </c>
      <c r="BY76">
        <v>1</v>
      </c>
      <c r="BZ76" s="10">
        <f t="shared" si="59"/>
        <v>-18.300000000000004</v>
      </c>
      <c r="CA76" s="10">
        <f t="shared" si="59"/>
        <v>30.300000000000004</v>
      </c>
      <c r="CB76" s="10">
        <f t="shared" si="60"/>
        <v>334.89000000000016</v>
      </c>
      <c r="CC76" s="10">
        <f t="shared" si="60"/>
        <v>918.09000000000026</v>
      </c>
      <c r="CD76" s="10">
        <f t="shared" si="61"/>
        <v>1252.9800000000005</v>
      </c>
      <c r="CE76" s="10">
        <f t="shared" si="62"/>
        <v>35.397457535817466</v>
      </c>
      <c r="CG76"/>
      <c r="CH76"/>
      <c r="CI76"/>
      <c r="CJ76"/>
      <c r="CK76">
        <v>163.89099999999999</v>
      </c>
      <c r="CL76">
        <v>24.5</v>
      </c>
      <c r="CM76">
        <v>55.2</v>
      </c>
      <c r="CN76">
        <v>24.5</v>
      </c>
      <c r="CO76">
        <v>72.599999999999994</v>
      </c>
      <c r="CP76">
        <v>17.399999999999999</v>
      </c>
      <c r="CQ76">
        <v>1</v>
      </c>
      <c r="CR76">
        <v>1</v>
      </c>
      <c r="CS76">
        <v>37</v>
      </c>
      <c r="CT76">
        <v>1</v>
      </c>
      <c r="CU76">
        <v>1</v>
      </c>
      <c r="CV76" s="1">
        <f t="shared" si="63"/>
        <v>0</v>
      </c>
      <c r="CW76" s="1">
        <f t="shared" si="63"/>
        <v>-17.399999999999991</v>
      </c>
      <c r="CX76" s="1">
        <f t="shared" si="64"/>
        <v>0</v>
      </c>
      <c r="CY76" s="1">
        <f t="shared" si="64"/>
        <v>302.75999999999971</v>
      </c>
      <c r="CZ76" s="1">
        <f t="shared" si="65"/>
        <v>302.75999999999971</v>
      </c>
      <c r="DA76" s="1">
        <f t="shared" si="66"/>
        <v>17.399999999999991</v>
      </c>
      <c r="DB76"/>
      <c r="DC76"/>
      <c r="DD76"/>
      <c r="DE76"/>
      <c r="DF76"/>
      <c r="DG76" s="10">
        <v>190.38</v>
      </c>
      <c r="DH76" s="10">
        <v>24.5</v>
      </c>
      <c r="DI76" s="10">
        <v>72.599999999999994</v>
      </c>
      <c r="DJ76" s="10">
        <v>15.4</v>
      </c>
      <c r="DK76" s="10">
        <v>63.9</v>
      </c>
      <c r="DL76" s="10">
        <v>12.5</v>
      </c>
      <c r="DM76" s="10">
        <v>1</v>
      </c>
      <c r="DN76" s="10">
        <v>1</v>
      </c>
      <c r="DO76" s="10">
        <v>37</v>
      </c>
      <c r="DP76" s="10">
        <v>1</v>
      </c>
      <c r="DQ76" s="10">
        <v>1</v>
      </c>
      <c r="DR76" s="10">
        <f t="shared" si="67"/>
        <v>9.1</v>
      </c>
      <c r="DS76" s="10">
        <f t="shared" si="67"/>
        <v>8.6999999999999957</v>
      </c>
      <c r="DT76" s="10">
        <f t="shared" si="68"/>
        <v>82.809999999999988</v>
      </c>
      <c r="DU76" s="10">
        <f t="shared" si="68"/>
        <v>75.689999999999927</v>
      </c>
      <c r="DV76" s="10">
        <f t="shared" si="69"/>
        <v>158.49999999999991</v>
      </c>
      <c r="DW76" s="10">
        <f t="shared" si="70"/>
        <v>12.589678312014168</v>
      </c>
      <c r="DX76"/>
      <c r="DY76"/>
      <c r="DZ76"/>
      <c r="EA76"/>
      <c r="EB76"/>
      <c r="EC76" s="1">
        <v>145.27500000000001</v>
      </c>
      <c r="ED76" s="1">
        <v>15.4</v>
      </c>
      <c r="EE76" s="1">
        <v>76.8</v>
      </c>
      <c r="EF76" s="1">
        <v>20.2</v>
      </c>
      <c r="EG76" s="1">
        <v>87.1</v>
      </c>
      <c r="EH76" s="1">
        <v>11.3</v>
      </c>
      <c r="EI76" s="1">
        <v>1</v>
      </c>
      <c r="EJ76" s="1">
        <v>1</v>
      </c>
      <c r="EK76" s="1">
        <v>36</v>
      </c>
      <c r="EL76" s="1">
        <v>1</v>
      </c>
      <c r="EM76" s="1">
        <v>1</v>
      </c>
      <c r="EN76" s="1">
        <f t="shared" si="71"/>
        <v>-4.7999999999999989</v>
      </c>
      <c r="EO76" s="1">
        <f t="shared" si="71"/>
        <v>-10.299999999999997</v>
      </c>
      <c r="EP76" s="1">
        <f t="shared" si="72"/>
        <v>23.039999999999988</v>
      </c>
      <c r="EQ76" s="1">
        <f t="shared" si="72"/>
        <v>106.08999999999995</v>
      </c>
      <c r="ER76" s="1">
        <f t="shared" si="73"/>
        <v>129.12999999999994</v>
      </c>
      <c r="ES76" s="1">
        <f t="shared" si="74"/>
        <v>11.363538181394031</v>
      </c>
      <c r="ET76"/>
      <c r="EU76"/>
      <c r="EV76"/>
      <c r="EW76"/>
      <c r="EX76"/>
      <c r="FJ76" s="10">
        <f t="shared" si="75"/>
        <v>0</v>
      </c>
      <c r="FK76" s="10">
        <f t="shared" si="75"/>
        <v>0</v>
      </c>
      <c r="FL76" s="10">
        <f t="shared" si="76"/>
        <v>0</v>
      </c>
      <c r="FM76" s="10">
        <f t="shared" si="76"/>
        <v>0</v>
      </c>
      <c r="FN76" s="10">
        <f t="shared" si="77"/>
        <v>0</v>
      </c>
      <c r="FO76" s="10">
        <f t="shared" si="78"/>
        <v>0</v>
      </c>
      <c r="FP76"/>
      <c r="FQ76"/>
      <c r="FR76"/>
      <c r="FS76"/>
      <c r="FT76"/>
    </row>
    <row r="77" spans="1:176" x14ac:dyDescent="0.35">
      <c r="A77">
        <v>157.02699999999999</v>
      </c>
      <c r="B77">
        <v>102.6</v>
      </c>
      <c r="C77">
        <v>72.599999999999994</v>
      </c>
      <c r="D77">
        <v>-1</v>
      </c>
      <c r="E77">
        <v>-1</v>
      </c>
      <c r="F77">
        <v>-1</v>
      </c>
      <c r="G77">
        <v>-1</v>
      </c>
      <c r="H77">
        <v>0</v>
      </c>
      <c r="I77">
        <v>33</v>
      </c>
      <c r="J77">
        <v>-1</v>
      </c>
      <c r="K77">
        <v>1</v>
      </c>
      <c r="L77" s="26">
        <f t="shared" si="47"/>
        <v>-13.800000000000011</v>
      </c>
      <c r="M77" s="26">
        <f t="shared" si="47"/>
        <v>17.399999999999991</v>
      </c>
      <c r="N77" s="26">
        <f t="shared" si="48"/>
        <v>190.44000000000031</v>
      </c>
      <c r="O77" s="26">
        <f t="shared" si="48"/>
        <v>302.75999999999971</v>
      </c>
      <c r="P77" s="26">
        <f t="shared" si="49"/>
        <v>493.20000000000005</v>
      </c>
      <c r="Q77" s="26">
        <f t="shared" si="50"/>
        <v>22.208106627986098</v>
      </c>
      <c r="S77"/>
      <c r="T77"/>
      <c r="U77"/>
      <c r="V77"/>
      <c r="W77">
        <v>134.13300000000001</v>
      </c>
      <c r="X77">
        <v>52.3</v>
      </c>
      <c r="Y77">
        <v>63.9</v>
      </c>
      <c r="Z77">
        <v>43</v>
      </c>
      <c r="AA77">
        <v>46.5</v>
      </c>
      <c r="AB77">
        <v>19.7</v>
      </c>
      <c r="AC77">
        <v>1</v>
      </c>
      <c r="AD77">
        <v>1</v>
      </c>
      <c r="AE77">
        <v>34</v>
      </c>
      <c r="AF77">
        <v>1</v>
      </c>
      <c r="AG77">
        <v>1</v>
      </c>
      <c r="AH77" s="10">
        <f t="shared" si="51"/>
        <v>9.2999999999999972</v>
      </c>
      <c r="AI77" s="10">
        <f t="shared" si="51"/>
        <v>17.399999999999999</v>
      </c>
      <c r="AJ77" s="10">
        <f t="shared" si="52"/>
        <v>86.489999999999952</v>
      </c>
      <c r="AK77" s="10">
        <f t="shared" si="52"/>
        <v>302.75999999999993</v>
      </c>
      <c r="AL77" s="10">
        <f t="shared" si="53"/>
        <v>389.24999999999989</v>
      </c>
      <c r="AM77" s="10">
        <f t="shared" si="54"/>
        <v>19.729419656948856</v>
      </c>
      <c r="AN77"/>
      <c r="AO77"/>
      <c r="AP77"/>
      <c r="AQ77"/>
      <c r="AR77"/>
      <c r="AS77">
        <v>215.09399999999999</v>
      </c>
      <c r="AT77">
        <v>24.5</v>
      </c>
      <c r="AU77">
        <v>68.099999999999994</v>
      </c>
      <c r="AV77">
        <v>20.2</v>
      </c>
      <c r="AW77">
        <v>45</v>
      </c>
      <c r="AX77">
        <v>23.5</v>
      </c>
      <c r="AY77">
        <v>1</v>
      </c>
      <c r="AZ77">
        <v>1</v>
      </c>
      <c r="BA77">
        <v>36</v>
      </c>
      <c r="BB77">
        <v>1</v>
      </c>
      <c r="BC77">
        <v>1</v>
      </c>
      <c r="BD77" s="1">
        <f t="shared" si="55"/>
        <v>4.3000000000000007</v>
      </c>
      <c r="BE77" s="1">
        <f t="shared" si="55"/>
        <v>23.099999999999994</v>
      </c>
      <c r="BF77" s="1">
        <f t="shared" si="56"/>
        <v>18.490000000000006</v>
      </c>
      <c r="BG77" s="1">
        <f t="shared" si="56"/>
        <v>533.60999999999979</v>
      </c>
      <c r="BH77" s="1">
        <f t="shared" si="57"/>
        <v>552.0999999999998</v>
      </c>
      <c r="BI77" s="1">
        <f t="shared" si="58"/>
        <v>23.496808293893871</v>
      </c>
      <c r="BJ77"/>
      <c r="BK77"/>
      <c r="BL77"/>
      <c r="BM77"/>
      <c r="BN77"/>
      <c r="BO77">
        <v>153.90299999999999</v>
      </c>
      <c r="BP77">
        <v>20.2</v>
      </c>
      <c r="BQ77">
        <v>85.5</v>
      </c>
      <c r="BR77">
        <v>-1</v>
      </c>
      <c r="BS77">
        <v>-1</v>
      </c>
      <c r="BT77">
        <v>-1</v>
      </c>
      <c r="BU77">
        <v>-1</v>
      </c>
      <c r="BV77">
        <v>0</v>
      </c>
      <c r="BW77">
        <v>35</v>
      </c>
      <c r="BX77">
        <v>-1</v>
      </c>
      <c r="BY77">
        <v>1</v>
      </c>
      <c r="BZ77" s="10">
        <f t="shared" si="59"/>
        <v>4.7999999999999989</v>
      </c>
      <c r="CA77" s="10">
        <f t="shared" si="59"/>
        <v>25.799999999999997</v>
      </c>
      <c r="CB77" s="10">
        <f t="shared" si="60"/>
        <v>23.039999999999988</v>
      </c>
      <c r="CC77" s="10">
        <f t="shared" si="60"/>
        <v>665.63999999999987</v>
      </c>
      <c r="CD77" s="10">
        <f t="shared" si="61"/>
        <v>688.67999999999984</v>
      </c>
      <c r="CE77" s="10">
        <f t="shared" si="62"/>
        <v>26.242713274354841</v>
      </c>
      <c r="CG77"/>
      <c r="CH77"/>
      <c r="CI77"/>
      <c r="CJ77"/>
      <c r="CK77">
        <v>167.363</v>
      </c>
      <c r="CL77">
        <v>24.5</v>
      </c>
      <c r="CM77">
        <v>46.5</v>
      </c>
      <c r="CN77">
        <v>-1</v>
      </c>
      <c r="CO77">
        <v>-1</v>
      </c>
      <c r="CP77">
        <v>-1</v>
      </c>
      <c r="CQ77">
        <v>-1</v>
      </c>
      <c r="CR77">
        <v>0</v>
      </c>
      <c r="CS77">
        <v>37</v>
      </c>
      <c r="CT77">
        <v>-1</v>
      </c>
      <c r="CU77">
        <v>1</v>
      </c>
      <c r="CV77" s="1">
        <f t="shared" si="63"/>
        <v>0</v>
      </c>
      <c r="CW77" s="1">
        <f t="shared" si="63"/>
        <v>-8.7000000000000028</v>
      </c>
      <c r="CX77" s="1">
        <f t="shared" si="64"/>
        <v>0</v>
      </c>
      <c r="CY77" s="1">
        <f t="shared" si="64"/>
        <v>75.690000000000055</v>
      </c>
      <c r="CZ77" s="1">
        <f t="shared" si="65"/>
        <v>75.690000000000055</v>
      </c>
      <c r="DA77" s="1">
        <f t="shared" si="66"/>
        <v>8.7000000000000028</v>
      </c>
      <c r="DB77"/>
      <c r="DC77"/>
      <c r="DD77"/>
      <c r="DE77"/>
      <c r="DF77"/>
      <c r="DG77" s="10">
        <v>194.07599999999999</v>
      </c>
      <c r="DH77" s="10">
        <v>29.2</v>
      </c>
      <c r="DI77" s="10">
        <v>81.3</v>
      </c>
      <c r="DJ77" s="10">
        <v>-1</v>
      </c>
      <c r="DK77" s="10">
        <v>-1</v>
      </c>
      <c r="DL77" s="10">
        <v>-1</v>
      </c>
      <c r="DM77" s="10">
        <v>-1</v>
      </c>
      <c r="DN77" s="10">
        <v>0</v>
      </c>
      <c r="DO77" s="10">
        <v>37</v>
      </c>
      <c r="DP77" s="10">
        <v>-1</v>
      </c>
      <c r="DQ77" s="10">
        <v>1</v>
      </c>
      <c r="DR77" s="10">
        <f t="shared" si="67"/>
        <v>4.6999999999999993</v>
      </c>
      <c r="DS77" s="10">
        <f t="shared" si="67"/>
        <v>8.7000000000000028</v>
      </c>
      <c r="DT77" s="10">
        <f t="shared" si="68"/>
        <v>22.089999999999993</v>
      </c>
      <c r="DU77" s="10">
        <f t="shared" si="68"/>
        <v>75.690000000000055</v>
      </c>
      <c r="DV77" s="10">
        <f t="shared" si="69"/>
        <v>97.780000000000044</v>
      </c>
      <c r="DW77" s="10">
        <f t="shared" si="70"/>
        <v>9.8883770154661903</v>
      </c>
      <c r="DX77"/>
      <c r="DY77"/>
      <c r="DZ77"/>
      <c r="EA77"/>
      <c r="EB77"/>
      <c r="EC77" s="1">
        <v>149.27500000000001</v>
      </c>
      <c r="ED77" s="1">
        <v>33.700000000000003</v>
      </c>
      <c r="EE77" s="1">
        <v>55.2</v>
      </c>
      <c r="EF77" s="1">
        <v>-1</v>
      </c>
      <c r="EG77" s="1">
        <v>-1</v>
      </c>
      <c r="EH77" s="1">
        <v>-1</v>
      </c>
      <c r="EI77" s="1">
        <v>-1</v>
      </c>
      <c r="EJ77" s="1">
        <v>0</v>
      </c>
      <c r="EK77" s="1">
        <v>36</v>
      </c>
      <c r="EL77" s="1">
        <v>-1</v>
      </c>
      <c r="EM77" s="1">
        <v>1</v>
      </c>
      <c r="EN77" s="1">
        <f t="shared" si="71"/>
        <v>18.300000000000004</v>
      </c>
      <c r="EO77" s="1">
        <f t="shared" si="71"/>
        <v>-21.599999999999994</v>
      </c>
      <c r="EP77" s="1">
        <f t="shared" si="72"/>
        <v>334.89000000000016</v>
      </c>
      <c r="EQ77" s="1">
        <f t="shared" si="72"/>
        <v>466.55999999999977</v>
      </c>
      <c r="ER77" s="1">
        <f t="shared" si="73"/>
        <v>801.44999999999993</v>
      </c>
      <c r="ES77" s="1">
        <f t="shared" si="74"/>
        <v>28.309892264012589</v>
      </c>
      <c r="ET77"/>
      <c r="EU77"/>
      <c r="EV77"/>
      <c r="EW77"/>
      <c r="EX77"/>
      <c r="FJ77" s="10">
        <f t="shared" si="75"/>
        <v>0</v>
      </c>
      <c r="FK77" s="10">
        <f t="shared" si="75"/>
        <v>0</v>
      </c>
      <c r="FL77" s="10">
        <f t="shared" si="76"/>
        <v>0</v>
      </c>
      <c r="FM77" s="10">
        <f t="shared" si="76"/>
        <v>0</v>
      </c>
      <c r="FN77" s="10">
        <f t="shared" si="77"/>
        <v>0</v>
      </c>
      <c r="FO77" s="10">
        <f t="shared" si="78"/>
        <v>0</v>
      </c>
      <c r="FP77"/>
      <c r="FQ77"/>
      <c r="FR77"/>
      <c r="FS77"/>
      <c r="FT77"/>
    </row>
    <row r="78" spans="1:176" x14ac:dyDescent="0.35">
      <c r="A78">
        <v>157.49100000000001</v>
      </c>
      <c r="B78">
        <v>89.1</v>
      </c>
      <c r="C78">
        <v>55.2</v>
      </c>
      <c r="D78">
        <v>102.6</v>
      </c>
      <c r="E78">
        <v>72.599999999999994</v>
      </c>
      <c r="F78">
        <v>22</v>
      </c>
      <c r="G78">
        <v>1</v>
      </c>
      <c r="H78">
        <v>1</v>
      </c>
      <c r="I78">
        <v>34</v>
      </c>
      <c r="J78">
        <v>1</v>
      </c>
      <c r="K78">
        <v>1</v>
      </c>
      <c r="L78" s="26">
        <f t="shared" si="47"/>
        <v>-13.5</v>
      </c>
      <c r="M78" s="26">
        <f t="shared" si="47"/>
        <v>-17.399999999999991</v>
      </c>
      <c r="N78" s="26">
        <f t="shared" si="48"/>
        <v>182.25</v>
      </c>
      <c r="O78" s="26">
        <f t="shared" si="48"/>
        <v>302.75999999999971</v>
      </c>
      <c r="P78" s="26">
        <f t="shared" si="49"/>
        <v>485.00999999999971</v>
      </c>
      <c r="Q78" s="26">
        <f t="shared" si="50"/>
        <v>22.022942582679537</v>
      </c>
      <c r="S78"/>
      <c r="T78"/>
      <c r="U78"/>
      <c r="V78"/>
      <c r="W78">
        <v>136.821</v>
      </c>
      <c r="X78">
        <v>39.4</v>
      </c>
      <c r="Y78">
        <v>38.1</v>
      </c>
      <c r="Z78">
        <v>-1</v>
      </c>
      <c r="AA78">
        <v>-1</v>
      </c>
      <c r="AB78">
        <v>-1</v>
      </c>
      <c r="AC78">
        <v>-1</v>
      </c>
      <c r="AD78">
        <v>0</v>
      </c>
      <c r="AE78">
        <v>34</v>
      </c>
      <c r="AF78">
        <v>-1</v>
      </c>
      <c r="AG78">
        <v>1</v>
      </c>
      <c r="AH78" s="10">
        <f t="shared" si="51"/>
        <v>-12.899999999999999</v>
      </c>
      <c r="AI78" s="10">
        <f t="shared" si="51"/>
        <v>-25.799999999999997</v>
      </c>
      <c r="AJ78" s="10">
        <f t="shared" si="52"/>
        <v>166.40999999999997</v>
      </c>
      <c r="AK78" s="10">
        <f t="shared" si="52"/>
        <v>665.63999999999987</v>
      </c>
      <c r="AL78" s="10">
        <f t="shared" si="53"/>
        <v>832.04999999999984</v>
      </c>
      <c r="AM78" s="10">
        <f t="shared" si="54"/>
        <v>28.845276909747284</v>
      </c>
      <c r="AN78"/>
      <c r="AO78"/>
      <c r="AP78"/>
      <c r="AQ78"/>
      <c r="AR78"/>
      <c r="AS78">
        <v>218.374</v>
      </c>
      <c r="AT78">
        <v>15.4</v>
      </c>
      <c r="AU78">
        <v>94.2</v>
      </c>
      <c r="AV78">
        <v>-1</v>
      </c>
      <c r="AW78">
        <v>-1</v>
      </c>
      <c r="AX78">
        <v>-1</v>
      </c>
      <c r="AY78">
        <v>-1</v>
      </c>
      <c r="AZ78">
        <v>0</v>
      </c>
      <c r="BA78">
        <v>36</v>
      </c>
      <c r="BB78">
        <v>-1</v>
      </c>
      <c r="BC78">
        <v>1</v>
      </c>
      <c r="BD78" s="1">
        <f t="shared" si="55"/>
        <v>-9.1</v>
      </c>
      <c r="BE78" s="1">
        <f t="shared" si="55"/>
        <v>26.100000000000009</v>
      </c>
      <c r="BF78" s="1">
        <f t="shared" si="56"/>
        <v>82.809999999999988</v>
      </c>
      <c r="BG78" s="1">
        <f t="shared" si="56"/>
        <v>681.21000000000049</v>
      </c>
      <c r="BH78" s="1">
        <f t="shared" si="57"/>
        <v>764.02000000000044</v>
      </c>
      <c r="BI78" s="1">
        <f t="shared" si="58"/>
        <v>27.640911707105474</v>
      </c>
      <c r="BJ78"/>
      <c r="BK78"/>
      <c r="BL78"/>
      <c r="BM78"/>
      <c r="BN78"/>
      <c r="BO78">
        <v>154.50299999999999</v>
      </c>
      <c r="BP78">
        <v>20.2</v>
      </c>
      <c r="BQ78">
        <v>72.599999999999994</v>
      </c>
      <c r="BR78">
        <v>20.2</v>
      </c>
      <c r="BS78">
        <v>85.5</v>
      </c>
      <c r="BT78">
        <v>12.9</v>
      </c>
      <c r="BU78">
        <v>1</v>
      </c>
      <c r="BV78">
        <v>1</v>
      </c>
      <c r="BW78">
        <v>36</v>
      </c>
      <c r="BX78">
        <v>1</v>
      </c>
      <c r="BY78">
        <v>1</v>
      </c>
      <c r="BZ78" s="10">
        <f t="shared" si="59"/>
        <v>0</v>
      </c>
      <c r="CA78" s="10">
        <f t="shared" si="59"/>
        <v>-12.900000000000006</v>
      </c>
      <c r="CB78" s="10">
        <f t="shared" si="60"/>
        <v>0</v>
      </c>
      <c r="CC78" s="10">
        <f t="shared" si="60"/>
        <v>166.41000000000014</v>
      </c>
      <c r="CD78" s="10">
        <f t="shared" si="61"/>
        <v>166.41000000000014</v>
      </c>
      <c r="CE78" s="10">
        <f t="shared" si="62"/>
        <v>12.900000000000006</v>
      </c>
      <c r="CG78"/>
      <c r="CH78"/>
      <c r="CI78"/>
      <c r="CJ78"/>
      <c r="CK78">
        <v>168.715</v>
      </c>
      <c r="CL78">
        <v>15.4</v>
      </c>
      <c r="CM78">
        <v>51</v>
      </c>
      <c r="CN78">
        <v>24.5</v>
      </c>
      <c r="CO78">
        <v>46.5</v>
      </c>
      <c r="CP78">
        <v>10.1</v>
      </c>
      <c r="CQ78">
        <v>1</v>
      </c>
      <c r="CR78">
        <v>1</v>
      </c>
      <c r="CS78">
        <v>38</v>
      </c>
      <c r="CT78">
        <v>1</v>
      </c>
      <c r="CU78">
        <v>1</v>
      </c>
      <c r="CV78" s="1">
        <f t="shared" si="63"/>
        <v>-9.1</v>
      </c>
      <c r="CW78" s="1">
        <f t="shared" si="63"/>
        <v>4.5</v>
      </c>
      <c r="CX78" s="1">
        <f t="shared" si="64"/>
        <v>82.809999999999988</v>
      </c>
      <c r="CY78" s="1">
        <f t="shared" si="64"/>
        <v>20.25</v>
      </c>
      <c r="CZ78" s="1">
        <f t="shared" si="65"/>
        <v>103.05999999999999</v>
      </c>
      <c r="DA78" s="1">
        <f t="shared" si="66"/>
        <v>10.151847122568384</v>
      </c>
      <c r="DB78"/>
      <c r="DC78"/>
      <c r="DD78"/>
      <c r="DE78"/>
      <c r="DF78"/>
      <c r="DG78" s="10">
        <v>194.84399999999999</v>
      </c>
      <c r="DH78" s="10">
        <v>15.4</v>
      </c>
      <c r="DI78" s="10">
        <v>63.9</v>
      </c>
      <c r="DJ78" s="10">
        <v>29.2</v>
      </c>
      <c r="DK78" s="10">
        <v>81.3</v>
      </c>
      <c r="DL78" s="10">
        <v>22.2</v>
      </c>
      <c r="DM78" s="10">
        <v>1</v>
      </c>
      <c r="DN78" s="10">
        <v>1</v>
      </c>
      <c r="DO78" s="10">
        <v>38</v>
      </c>
      <c r="DP78" s="10">
        <v>1</v>
      </c>
      <c r="DQ78" s="10">
        <v>1</v>
      </c>
      <c r="DR78" s="10">
        <f t="shared" si="67"/>
        <v>-13.799999999999999</v>
      </c>
      <c r="DS78" s="10">
        <f t="shared" si="67"/>
        <v>-17.399999999999999</v>
      </c>
      <c r="DT78" s="10">
        <f t="shared" si="68"/>
        <v>190.43999999999997</v>
      </c>
      <c r="DU78" s="10">
        <f t="shared" si="68"/>
        <v>302.75999999999993</v>
      </c>
      <c r="DV78" s="10">
        <f t="shared" si="69"/>
        <v>493.19999999999993</v>
      </c>
      <c r="DW78" s="10">
        <f t="shared" si="70"/>
        <v>22.208106627986094</v>
      </c>
      <c r="DX78"/>
      <c r="DY78"/>
      <c r="DZ78"/>
      <c r="EA78"/>
      <c r="EB78"/>
      <c r="EC78" s="1">
        <v>150.47499999999999</v>
      </c>
      <c r="ED78" s="1">
        <v>24.5</v>
      </c>
      <c r="EE78" s="1">
        <v>51</v>
      </c>
      <c r="EF78" s="1">
        <v>33.700000000000003</v>
      </c>
      <c r="EG78" s="1">
        <v>55.2</v>
      </c>
      <c r="EH78" s="1">
        <v>10.199999999999999</v>
      </c>
      <c r="EI78" s="1">
        <v>1</v>
      </c>
      <c r="EJ78" s="1">
        <v>1</v>
      </c>
      <c r="EK78" s="1">
        <v>37</v>
      </c>
      <c r="EL78" s="1">
        <v>1</v>
      </c>
      <c r="EM78" s="1">
        <v>1</v>
      </c>
      <c r="EN78" s="1">
        <f t="shared" si="71"/>
        <v>-9.2000000000000028</v>
      </c>
      <c r="EO78" s="1">
        <f t="shared" si="71"/>
        <v>-4.2000000000000028</v>
      </c>
      <c r="EP78" s="1">
        <f t="shared" si="72"/>
        <v>84.640000000000057</v>
      </c>
      <c r="EQ78" s="1">
        <f t="shared" si="72"/>
        <v>17.640000000000025</v>
      </c>
      <c r="ER78" s="1">
        <f t="shared" si="73"/>
        <v>102.28000000000009</v>
      </c>
      <c r="ES78" s="1">
        <f t="shared" si="74"/>
        <v>10.113357503816429</v>
      </c>
      <c r="ET78"/>
      <c r="EU78"/>
      <c r="EV78"/>
      <c r="EW78"/>
      <c r="EX78"/>
      <c r="FJ78" s="10">
        <f t="shared" si="75"/>
        <v>0</v>
      </c>
      <c r="FK78" s="10">
        <f t="shared" si="75"/>
        <v>0</v>
      </c>
      <c r="FL78" s="10">
        <f t="shared" si="76"/>
        <v>0</v>
      </c>
      <c r="FM78" s="10">
        <f t="shared" si="76"/>
        <v>0</v>
      </c>
      <c r="FN78" s="10">
        <f t="shared" si="77"/>
        <v>0</v>
      </c>
      <c r="FO78" s="10">
        <f t="shared" si="78"/>
        <v>0</v>
      </c>
      <c r="FP78"/>
      <c r="FQ78"/>
      <c r="FR78"/>
      <c r="FS78"/>
      <c r="FT78"/>
    </row>
    <row r="79" spans="1:176" x14ac:dyDescent="0.35">
      <c r="A79">
        <v>160.571</v>
      </c>
      <c r="B79">
        <v>57</v>
      </c>
      <c r="C79">
        <v>55.2</v>
      </c>
      <c r="D79">
        <v>-1</v>
      </c>
      <c r="E79">
        <v>-1</v>
      </c>
      <c r="F79">
        <v>-1</v>
      </c>
      <c r="G79">
        <v>-1</v>
      </c>
      <c r="H79">
        <v>0</v>
      </c>
      <c r="I79">
        <v>34</v>
      </c>
      <c r="J79">
        <v>-1</v>
      </c>
      <c r="K79">
        <v>1</v>
      </c>
      <c r="L79" s="26">
        <f t="shared" si="47"/>
        <v>-32.099999999999994</v>
      </c>
      <c r="M79" s="26">
        <f t="shared" si="47"/>
        <v>0</v>
      </c>
      <c r="N79" s="26">
        <f t="shared" si="48"/>
        <v>1030.4099999999996</v>
      </c>
      <c r="O79" s="26">
        <f t="shared" si="48"/>
        <v>0</v>
      </c>
      <c r="P79" s="26">
        <f t="shared" si="49"/>
        <v>1030.4099999999996</v>
      </c>
      <c r="Q79" s="26">
        <f t="shared" si="50"/>
        <v>32.099999999999994</v>
      </c>
      <c r="S79"/>
      <c r="T79"/>
      <c r="U79"/>
      <c r="V79"/>
      <c r="W79">
        <v>137.48500000000001</v>
      </c>
      <c r="X79">
        <v>52.3</v>
      </c>
      <c r="Y79">
        <v>45</v>
      </c>
      <c r="Z79">
        <v>39.4</v>
      </c>
      <c r="AA79">
        <v>38.1</v>
      </c>
      <c r="AB79">
        <v>14.6</v>
      </c>
      <c r="AC79">
        <v>1</v>
      </c>
      <c r="AD79">
        <v>1</v>
      </c>
      <c r="AE79">
        <v>35</v>
      </c>
      <c r="AF79">
        <v>1</v>
      </c>
      <c r="AG79">
        <v>1</v>
      </c>
      <c r="AH79" s="10">
        <f t="shared" si="51"/>
        <v>12.899999999999999</v>
      </c>
      <c r="AI79" s="10">
        <f t="shared" si="51"/>
        <v>6.8999999999999986</v>
      </c>
      <c r="AJ79" s="10">
        <f t="shared" si="52"/>
        <v>166.40999999999997</v>
      </c>
      <c r="AK79" s="10">
        <f t="shared" si="52"/>
        <v>47.609999999999978</v>
      </c>
      <c r="AL79" s="10">
        <f t="shared" si="53"/>
        <v>214.01999999999995</v>
      </c>
      <c r="AM79" s="10">
        <f t="shared" si="54"/>
        <v>14.629422408283929</v>
      </c>
      <c r="AN79"/>
      <c r="AO79"/>
      <c r="AP79"/>
      <c r="AQ79"/>
      <c r="AR79"/>
      <c r="AS79">
        <v>219.798</v>
      </c>
      <c r="AT79">
        <v>15.4</v>
      </c>
      <c r="AU79">
        <v>45.6</v>
      </c>
      <c r="AV79">
        <v>15.4</v>
      </c>
      <c r="AW79">
        <v>94.2</v>
      </c>
      <c r="AX79">
        <v>48.5</v>
      </c>
      <c r="AY79">
        <v>2</v>
      </c>
      <c r="AZ79">
        <v>0</v>
      </c>
      <c r="BA79">
        <v>36</v>
      </c>
      <c r="BB79">
        <v>0</v>
      </c>
      <c r="BC79">
        <v>1</v>
      </c>
      <c r="BD79" s="1">
        <f t="shared" si="55"/>
        <v>0</v>
      </c>
      <c r="BE79" s="1">
        <f t="shared" si="55"/>
        <v>-48.6</v>
      </c>
      <c r="BF79" s="1">
        <f t="shared" si="56"/>
        <v>0</v>
      </c>
      <c r="BG79" s="1">
        <f t="shared" si="56"/>
        <v>2361.96</v>
      </c>
      <c r="BH79" s="1">
        <f t="shared" si="57"/>
        <v>2361.96</v>
      </c>
      <c r="BI79" s="1">
        <f t="shared" si="58"/>
        <v>48.6</v>
      </c>
      <c r="BJ79"/>
      <c r="BK79"/>
      <c r="BL79"/>
      <c r="BM79"/>
      <c r="BN79"/>
      <c r="BO79">
        <v>158.24700000000001</v>
      </c>
      <c r="BP79">
        <v>15.4</v>
      </c>
      <c r="BQ79">
        <v>63.9</v>
      </c>
      <c r="BR79">
        <v>-1</v>
      </c>
      <c r="BS79">
        <v>-1</v>
      </c>
      <c r="BT79">
        <v>-1</v>
      </c>
      <c r="BU79">
        <v>-1</v>
      </c>
      <c r="BV79">
        <v>0</v>
      </c>
      <c r="BW79">
        <v>36</v>
      </c>
      <c r="BX79">
        <v>-1</v>
      </c>
      <c r="BY79">
        <v>1</v>
      </c>
      <c r="BZ79" s="10">
        <f t="shared" si="59"/>
        <v>-4.7999999999999989</v>
      </c>
      <c r="CA79" s="10">
        <f t="shared" si="59"/>
        <v>-8.6999999999999957</v>
      </c>
      <c r="CB79" s="10">
        <f t="shared" si="60"/>
        <v>23.039999999999988</v>
      </c>
      <c r="CC79" s="10">
        <f t="shared" si="60"/>
        <v>75.689999999999927</v>
      </c>
      <c r="CD79" s="10">
        <f t="shared" si="61"/>
        <v>98.729999999999919</v>
      </c>
      <c r="CE79" s="10">
        <f t="shared" si="62"/>
        <v>9.9362970970075128</v>
      </c>
      <c r="CG79"/>
      <c r="CH79"/>
      <c r="CI79"/>
      <c r="CJ79"/>
      <c r="CK79">
        <v>171.67500000000001</v>
      </c>
      <c r="CL79">
        <v>15.4</v>
      </c>
      <c r="CM79">
        <v>59.7</v>
      </c>
      <c r="CN79">
        <v>-1</v>
      </c>
      <c r="CO79">
        <v>-1</v>
      </c>
      <c r="CP79">
        <v>-1</v>
      </c>
      <c r="CQ79">
        <v>-1</v>
      </c>
      <c r="CR79">
        <v>0</v>
      </c>
      <c r="CS79">
        <v>38</v>
      </c>
      <c r="CT79">
        <v>-1</v>
      </c>
      <c r="CU79">
        <v>1</v>
      </c>
      <c r="CV79" s="1">
        <f t="shared" si="63"/>
        <v>0</v>
      </c>
      <c r="CW79" s="1">
        <f t="shared" si="63"/>
        <v>8.7000000000000028</v>
      </c>
      <c r="CX79" s="1">
        <f t="shared" si="64"/>
        <v>0</v>
      </c>
      <c r="CY79" s="1">
        <f t="shared" si="64"/>
        <v>75.690000000000055</v>
      </c>
      <c r="CZ79" s="1">
        <f t="shared" si="65"/>
        <v>75.690000000000055</v>
      </c>
      <c r="DA79" s="1">
        <f t="shared" si="66"/>
        <v>8.7000000000000028</v>
      </c>
      <c r="DB79"/>
      <c r="DC79"/>
      <c r="DD79"/>
      <c r="DE79"/>
      <c r="DF79"/>
      <c r="DG79" s="10">
        <v>197.923</v>
      </c>
      <c r="DH79" s="10">
        <v>29.2</v>
      </c>
      <c r="DI79" s="10">
        <v>51</v>
      </c>
      <c r="DJ79" s="10">
        <v>-1</v>
      </c>
      <c r="DK79" s="10">
        <v>-1</v>
      </c>
      <c r="DL79" s="10">
        <v>-1</v>
      </c>
      <c r="DM79" s="10">
        <v>-1</v>
      </c>
      <c r="DN79" s="10">
        <v>0</v>
      </c>
      <c r="DO79" s="10">
        <v>38</v>
      </c>
      <c r="DP79" s="10">
        <v>-1</v>
      </c>
      <c r="DQ79" s="10">
        <v>1</v>
      </c>
      <c r="DR79" s="10">
        <f t="shared" si="67"/>
        <v>13.799999999999999</v>
      </c>
      <c r="DS79" s="10">
        <f t="shared" si="67"/>
        <v>-12.899999999999999</v>
      </c>
      <c r="DT79" s="10">
        <f t="shared" si="68"/>
        <v>190.43999999999997</v>
      </c>
      <c r="DU79" s="10">
        <f t="shared" si="68"/>
        <v>166.40999999999997</v>
      </c>
      <c r="DV79" s="10">
        <f t="shared" si="69"/>
        <v>356.84999999999991</v>
      </c>
      <c r="DW79" s="10">
        <f t="shared" si="70"/>
        <v>18.890473789717397</v>
      </c>
      <c r="DX79"/>
      <c r="DY79"/>
      <c r="DZ79"/>
      <c r="EA79"/>
      <c r="EB79"/>
      <c r="EC79" s="1">
        <v>155.16300000000001</v>
      </c>
      <c r="ED79" s="1">
        <v>24.5</v>
      </c>
      <c r="EE79" s="1">
        <v>55.2</v>
      </c>
      <c r="EF79" s="1">
        <v>-1</v>
      </c>
      <c r="EG79" s="1">
        <v>-1</v>
      </c>
      <c r="EH79" s="1">
        <v>-1</v>
      </c>
      <c r="EI79" s="1">
        <v>-1</v>
      </c>
      <c r="EJ79" s="1">
        <v>0</v>
      </c>
      <c r="EK79" s="1">
        <v>37</v>
      </c>
      <c r="EL79" s="1">
        <v>-1</v>
      </c>
      <c r="EM79" s="1">
        <v>1</v>
      </c>
      <c r="EN79" s="1">
        <f t="shared" si="71"/>
        <v>0</v>
      </c>
      <c r="EO79" s="1">
        <f t="shared" si="71"/>
        <v>4.2000000000000028</v>
      </c>
      <c r="EP79" s="1">
        <f t="shared" si="72"/>
        <v>0</v>
      </c>
      <c r="EQ79" s="1">
        <f t="shared" si="72"/>
        <v>17.640000000000025</v>
      </c>
      <c r="ER79" s="1">
        <f t="shared" si="73"/>
        <v>17.640000000000025</v>
      </c>
      <c r="ES79" s="1">
        <f t="shared" si="74"/>
        <v>4.2000000000000028</v>
      </c>
      <c r="ET79"/>
      <c r="EU79"/>
      <c r="EV79"/>
      <c r="EW79"/>
      <c r="EX79"/>
      <c r="FJ79" s="10">
        <f t="shared" si="75"/>
        <v>0</v>
      </c>
      <c r="FK79" s="10">
        <f t="shared" si="75"/>
        <v>0</v>
      </c>
      <c r="FL79" s="10">
        <f t="shared" si="76"/>
        <v>0</v>
      </c>
      <c r="FM79" s="10">
        <f t="shared" si="76"/>
        <v>0</v>
      </c>
      <c r="FN79" s="10">
        <f t="shared" si="77"/>
        <v>0</v>
      </c>
      <c r="FO79" s="10">
        <f t="shared" si="78"/>
        <v>0</v>
      </c>
      <c r="FP79"/>
      <c r="FQ79"/>
      <c r="FR79"/>
      <c r="FS79"/>
      <c r="FT79"/>
    </row>
    <row r="80" spans="1:176" x14ac:dyDescent="0.35">
      <c r="A80">
        <v>160.60300000000001</v>
      </c>
      <c r="B80">
        <v>43</v>
      </c>
      <c r="C80">
        <v>26.1</v>
      </c>
      <c r="D80">
        <v>57</v>
      </c>
      <c r="E80">
        <v>55.2</v>
      </c>
      <c r="F80">
        <v>32.4</v>
      </c>
      <c r="G80">
        <v>1</v>
      </c>
      <c r="H80">
        <v>1</v>
      </c>
      <c r="I80">
        <v>35</v>
      </c>
      <c r="J80">
        <v>1</v>
      </c>
      <c r="K80">
        <v>1</v>
      </c>
      <c r="L80" s="26">
        <f t="shared" si="47"/>
        <v>-14</v>
      </c>
      <c r="M80" s="26">
        <f t="shared" si="47"/>
        <v>-29.1</v>
      </c>
      <c r="N80" s="26">
        <f t="shared" si="48"/>
        <v>196</v>
      </c>
      <c r="O80" s="26">
        <f t="shared" si="48"/>
        <v>846.81000000000006</v>
      </c>
      <c r="P80" s="26">
        <f t="shared" si="49"/>
        <v>1042.81</v>
      </c>
      <c r="Q80" s="26">
        <f t="shared" si="50"/>
        <v>32.292568804602709</v>
      </c>
      <c r="S80"/>
      <c r="T80"/>
      <c r="U80"/>
      <c r="V80"/>
      <c r="W80">
        <v>140.39699999999999</v>
      </c>
      <c r="X80">
        <v>52.3</v>
      </c>
      <c r="Y80">
        <v>63.9</v>
      </c>
      <c r="Z80">
        <v>-1</v>
      </c>
      <c r="AA80">
        <v>-1</v>
      </c>
      <c r="AB80">
        <v>-1</v>
      </c>
      <c r="AC80">
        <v>-1</v>
      </c>
      <c r="AD80">
        <v>0</v>
      </c>
      <c r="AE80">
        <v>35</v>
      </c>
      <c r="AF80">
        <v>-1</v>
      </c>
      <c r="AG80">
        <v>1</v>
      </c>
      <c r="AH80" s="10">
        <f t="shared" si="51"/>
        <v>0</v>
      </c>
      <c r="AI80" s="10">
        <f t="shared" si="51"/>
        <v>18.899999999999999</v>
      </c>
      <c r="AJ80" s="10">
        <f t="shared" si="52"/>
        <v>0</v>
      </c>
      <c r="AK80" s="10">
        <f t="shared" si="52"/>
        <v>357.20999999999992</v>
      </c>
      <c r="AL80" s="10">
        <f t="shared" si="53"/>
        <v>357.20999999999992</v>
      </c>
      <c r="AM80" s="10">
        <f t="shared" si="54"/>
        <v>18.899999999999999</v>
      </c>
      <c r="AN80"/>
      <c r="AO80"/>
      <c r="AP80"/>
      <c r="AQ80"/>
      <c r="AR80"/>
      <c r="AS80">
        <v>220.58199999999999</v>
      </c>
      <c r="AT80">
        <v>29.2</v>
      </c>
      <c r="AU80">
        <v>37</v>
      </c>
      <c r="AV80">
        <v>15.4</v>
      </c>
      <c r="AW80">
        <v>45.6</v>
      </c>
      <c r="AX80">
        <v>16.3</v>
      </c>
      <c r="AY80">
        <v>1</v>
      </c>
      <c r="AZ80">
        <v>1</v>
      </c>
      <c r="BA80">
        <v>37</v>
      </c>
      <c r="BB80">
        <v>1</v>
      </c>
      <c r="BC80">
        <v>1</v>
      </c>
      <c r="BD80" s="1">
        <f t="shared" si="55"/>
        <v>13.799999999999999</v>
      </c>
      <c r="BE80" s="1">
        <f t="shared" si="55"/>
        <v>-8.6000000000000014</v>
      </c>
      <c r="BF80" s="1">
        <f t="shared" si="56"/>
        <v>190.43999999999997</v>
      </c>
      <c r="BG80" s="1">
        <f t="shared" si="56"/>
        <v>73.960000000000022</v>
      </c>
      <c r="BH80" s="1">
        <f t="shared" si="57"/>
        <v>264.39999999999998</v>
      </c>
      <c r="BI80" s="1">
        <f t="shared" si="58"/>
        <v>16.260381299342274</v>
      </c>
      <c r="BJ80"/>
      <c r="BK80"/>
      <c r="BL80"/>
      <c r="BM80"/>
      <c r="BN80"/>
      <c r="BO80">
        <v>159.59899999999999</v>
      </c>
      <c r="BP80">
        <v>20.2</v>
      </c>
      <c r="BQ80">
        <v>46.5</v>
      </c>
      <c r="BR80">
        <v>15.4</v>
      </c>
      <c r="BS80">
        <v>63.9</v>
      </c>
      <c r="BT80">
        <v>18</v>
      </c>
      <c r="BU80">
        <v>1</v>
      </c>
      <c r="BV80">
        <v>1</v>
      </c>
      <c r="BW80">
        <v>37</v>
      </c>
      <c r="BX80">
        <v>1</v>
      </c>
      <c r="BY80">
        <v>1</v>
      </c>
      <c r="BZ80" s="10">
        <f t="shared" si="59"/>
        <v>4.7999999999999989</v>
      </c>
      <c r="CA80" s="10">
        <f t="shared" si="59"/>
        <v>-17.399999999999999</v>
      </c>
      <c r="CB80" s="10">
        <f t="shared" si="60"/>
        <v>23.039999999999988</v>
      </c>
      <c r="CC80" s="10">
        <f t="shared" si="60"/>
        <v>302.75999999999993</v>
      </c>
      <c r="CD80" s="10">
        <f t="shared" si="61"/>
        <v>325.7999999999999</v>
      </c>
      <c r="CE80" s="10">
        <f t="shared" si="62"/>
        <v>18.049930747789585</v>
      </c>
      <c r="CG80"/>
      <c r="CH80"/>
      <c r="CI80"/>
      <c r="CJ80"/>
      <c r="CK80">
        <v>173.523</v>
      </c>
      <c r="CL80">
        <v>20.2</v>
      </c>
      <c r="CM80">
        <v>59.7</v>
      </c>
      <c r="CN80">
        <v>15.4</v>
      </c>
      <c r="CO80">
        <v>59.7</v>
      </c>
      <c r="CP80">
        <v>4.8</v>
      </c>
      <c r="CQ80">
        <v>1</v>
      </c>
      <c r="CR80">
        <v>1</v>
      </c>
      <c r="CS80">
        <v>39</v>
      </c>
      <c r="CT80">
        <v>1</v>
      </c>
      <c r="CU80">
        <v>1</v>
      </c>
      <c r="CV80" s="1">
        <f t="shared" si="63"/>
        <v>4.7999999999999989</v>
      </c>
      <c r="CW80" s="1">
        <f t="shared" si="63"/>
        <v>0</v>
      </c>
      <c r="CX80" s="1">
        <f t="shared" si="64"/>
        <v>23.039999999999988</v>
      </c>
      <c r="CY80" s="1">
        <f t="shared" si="64"/>
        <v>0</v>
      </c>
      <c r="CZ80" s="1">
        <f t="shared" si="65"/>
        <v>23.039999999999988</v>
      </c>
      <c r="DA80" s="1">
        <f t="shared" si="66"/>
        <v>4.7999999999999989</v>
      </c>
      <c r="DB80"/>
      <c r="DC80"/>
      <c r="DD80"/>
      <c r="DE80"/>
      <c r="DF80"/>
      <c r="DG80" s="10">
        <v>198.315</v>
      </c>
      <c r="DH80" s="10">
        <v>20.2</v>
      </c>
      <c r="DI80" s="10">
        <v>68.099999999999994</v>
      </c>
      <c r="DJ80" s="10">
        <v>29.2</v>
      </c>
      <c r="DK80" s="10">
        <v>51</v>
      </c>
      <c r="DL80" s="10">
        <v>19.399999999999999</v>
      </c>
      <c r="DM80" s="10">
        <v>1</v>
      </c>
      <c r="DN80" s="10">
        <v>1</v>
      </c>
      <c r="DO80" s="10">
        <v>39</v>
      </c>
      <c r="DP80" s="10">
        <v>1</v>
      </c>
      <c r="DQ80" s="10">
        <v>1</v>
      </c>
      <c r="DR80" s="10">
        <f t="shared" si="67"/>
        <v>-9</v>
      </c>
      <c r="DS80" s="10">
        <f t="shared" si="67"/>
        <v>17.099999999999994</v>
      </c>
      <c r="DT80" s="10">
        <f t="shared" si="68"/>
        <v>81</v>
      </c>
      <c r="DU80" s="10">
        <f t="shared" si="68"/>
        <v>292.4099999999998</v>
      </c>
      <c r="DV80" s="10">
        <f t="shared" si="69"/>
        <v>373.4099999999998</v>
      </c>
      <c r="DW80" s="10">
        <f t="shared" si="70"/>
        <v>19.323819498225493</v>
      </c>
      <c r="DX80"/>
      <c r="DY80"/>
      <c r="DZ80"/>
      <c r="EA80"/>
      <c r="EB80"/>
      <c r="EC80" s="1">
        <v>158.25899999999999</v>
      </c>
      <c r="ED80" s="1">
        <v>24.5</v>
      </c>
      <c r="EE80" s="1">
        <v>81.3</v>
      </c>
      <c r="EF80" s="1">
        <v>24.5</v>
      </c>
      <c r="EG80" s="1">
        <v>55.2</v>
      </c>
      <c r="EH80" s="1">
        <v>26.1</v>
      </c>
      <c r="EI80" s="1">
        <v>1</v>
      </c>
      <c r="EJ80" s="1">
        <v>1</v>
      </c>
      <c r="EK80" s="1">
        <v>38</v>
      </c>
      <c r="EL80" s="1">
        <v>1</v>
      </c>
      <c r="EM80" s="1">
        <v>1</v>
      </c>
      <c r="EN80" s="1">
        <f t="shared" si="71"/>
        <v>0</v>
      </c>
      <c r="EO80" s="1">
        <f t="shared" si="71"/>
        <v>26.099999999999994</v>
      </c>
      <c r="EP80" s="1">
        <f t="shared" si="72"/>
        <v>0</v>
      </c>
      <c r="EQ80" s="1">
        <f t="shared" si="72"/>
        <v>681.2099999999997</v>
      </c>
      <c r="ER80" s="1">
        <f t="shared" si="73"/>
        <v>681.2099999999997</v>
      </c>
      <c r="ES80" s="1">
        <f t="shared" si="74"/>
        <v>26.099999999999994</v>
      </c>
      <c r="ET80"/>
      <c r="EU80"/>
      <c r="EV80"/>
      <c r="EW80"/>
      <c r="EX80"/>
      <c r="FJ80" s="10">
        <f t="shared" si="75"/>
        <v>0</v>
      </c>
      <c r="FK80" s="10">
        <f t="shared" si="75"/>
        <v>0</v>
      </c>
      <c r="FL80" s="10">
        <f t="shared" si="76"/>
        <v>0</v>
      </c>
      <c r="FM80" s="10">
        <f t="shared" si="76"/>
        <v>0</v>
      </c>
      <c r="FN80" s="10">
        <f t="shared" si="77"/>
        <v>0</v>
      </c>
      <c r="FO80" s="10">
        <f t="shared" si="78"/>
        <v>0</v>
      </c>
      <c r="FP80"/>
      <c r="FQ80"/>
      <c r="FR80"/>
      <c r="FS80"/>
      <c r="FT80"/>
    </row>
    <row r="81" spans="1:176" x14ac:dyDescent="0.35">
      <c r="A81">
        <v>163.667</v>
      </c>
      <c r="B81">
        <v>107.1</v>
      </c>
      <c r="C81">
        <v>72.599999999999994</v>
      </c>
      <c r="D81">
        <v>-1</v>
      </c>
      <c r="E81">
        <v>-1</v>
      </c>
      <c r="F81">
        <v>-1</v>
      </c>
      <c r="G81">
        <v>-1</v>
      </c>
      <c r="H81">
        <v>0</v>
      </c>
      <c r="I81">
        <v>35</v>
      </c>
      <c r="J81">
        <v>-1</v>
      </c>
      <c r="K81">
        <v>1</v>
      </c>
      <c r="L81" s="26">
        <f t="shared" si="47"/>
        <v>64.099999999999994</v>
      </c>
      <c r="M81" s="26">
        <f t="shared" si="47"/>
        <v>46.499999999999993</v>
      </c>
      <c r="N81" s="26">
        <f t="shared" si="48"/>
        <v>4108.8099999999995</v>
      </c>
      <c r="O81" s="26">
        <f t="shared" si="48"/>
        <v>2162.2499999999995</v>
      </c>
      <c r="P81" s="26">
        <f t="shared" si="49"/>
        <v>6271.0599999999995</v>
      </c>
      <c r="Q81" s="26">
        <f t="shared" si="50"/>
        <v>79.190024624317417</v>
      </c>
      <c r="S81"/>
      <c r="T81"/>
      <c r="U81"/>
      <c r="V81"/>
      <c r="W81">
        <v>141.965</v>
      </c>
      <c r="X81">
        <v>48.7</v>
      </c>
      <c r="Y81">
        <v>34.700000000000003</v>
      </c>
      <c r="Z81">
        <v>52.3</v>
      </c>
      <c r="AA81">
        <v>63.9</v>
      </c>
      <c r="AB81">
        <v>29.4</v>
      </c>
      <c r="AC81">
        <v>1</v>
      </c>
      <c r="AD81">
        <v>1</v>
      </c>
      <c r="AE81">
        <v>36</v>
      </c>
      <c r="AF81">
        <v>1</v>
      </c>
      <c r="AG81">
        <v>1</v>
      </c>
      <c r="AH81" s="10">
        <f t="shared" si="51"/>
        <v>-3.5999999999999943</v>
      </c>
      <c r="AI81" s="10">
        <f t="shared" si="51"/>
        <v>-29.199999999999996</v>
      </c>
      <c r="AJ81" s="10">
        <f t="shared" si="52"/>
        <v>12.959999999999958</v>
      </c>
      <c r="AK81" s="10">
        <f t="shared" si="52"/>
        <v>852.63999999999976</v>
      </c>
      <c r="AL81" s="10">
        <f t="shared" si="53"/>
        <v>865.59999999999968</v>
      </c>
      <c r="AM81" s="10">
        <f t="shared" si="54"/>
        <v>29.42108087749326</v>
      </c>
      <c r="AN81"/>
      <c r="AO81"/>
      <c r="AP81"/>
      <c r="AQ81"/>
      <c r="AR81"/>
      <c r="AS81">
        <v>225.01400000000001</v>
      </c>
      <c r="AT81">
        <v>29.2</v>
      </c>
      <c r="AU81">
        <v>51</v>
      </c>
      <c r="AV81">
        <v>-1</v>
      </c>
      <c r="AW81">
        <v>-1</v>
      </c>
      <c r="AX81">
        <v>-1</v>
      </c>
      <c r="AY81">
        <v>-1</v>
      </c>
      <c r="AZ81">
        <v>0</v>
      </c>
      <c r="BA81">
        <v>37</v>
      </c>
      <c r="BB81">
        <v>-1</v>
      </c>
      <c r="BC81">
        <v>1</v>
      </c>
      <c r="BD81" s="1">
        <f t="shared" si="55"/>
        <v>0</v>
      </c>
      <c r="BE81" s="1">
        <f t="shared" si="55"/>
        <v>14</v>
      </c>
      <c r="BF81" s="1">
        <f t="shared" si="56"/>
        <v>0</v>
      </c>
      <c r="BG81" s="1">
        <f t="shared" si="56"/>
        <v>196</v>
      </c>
      <c r="BH81" s="1">
        <f t="shared" si="57"/>
        <v>196</v>
      </c>
      <c r="BI81" s="1">
        <f t="shared" si="58"/>
        <v>14</v>
      </c>
      <c r="BJ81"/>
      <c r="BK81"/>
      <c r="BL81"/>
      <c r="BM81"/>
      <c r="BN81"/>
      <c r="BO81">
        <v>162.40700000000001</v>
      </c>
      <c r="BP81">
        <v>20.2</v>
      </c>
      <c r="BQ81">
        <v>38.1</v>
      </c>
      <c r="BR81">
        <v>-1</v>
      </c>
      <c r="BS81">
        <v>-1</v>
      </c>
      <c r="BT81">
        <v>-1</v>
      </c>
      <c r="BU81">
        <v>-1</v>
      </c>
      <c r="BV81">
        <v>0</v>
      </c>
      <c r="BW81">
        <v>37</v>
      </c>
      <c r="BX81">
        <v>-1</v>
      </c>
      <c r="BY81">
        <v>1</v>
      </c>
      <c r="BZ81" s="10">
        <f t="shared" si="59"/>
        <v>0</v>
      </c>
      <c r="CA81" s="10">
        <f t="shared" si="59"/>
        <v>-8.3999999999999986</v>
      </c>
      <c r="CB81" s="10">
        <f t="shared" si="60"/>
        <v>0</v>
      </c>
      <c r="CC81" s="10">
        <f t="shared" si="60"/>
        <v>70.559999999999974</v>
      </c>
      <c r="CD81" s="10">
        <f t="shared" si="61"/>
        <v>70.559999999999974</v>
      </c>
      <c r="CE81" s="10">
        <f t="shared" si="62"/>
        <v>8.3999999999999986</v>
      </c>
      <c r="CG81"/>
      <c r="CH81"/>
      <c r="CI81"/>
      <c r="CJ81"/>
      <c r="CK81">
        <v>176.24299999999999</v>
      </c>
      <c r="CL81">
        <v>20.2</v>
      </c>
      <c r="CM81">
        <v>72.599999999999994</v>
      </c>
      <c r="CN81">
        <v>-1</v>
      </c>
      <c r="CO81">
        <v>-1</v>
      </c>
      <c r="CP81">
        <v>-1</v>
      </c>
      <c r="CQ81">
        <v>-1</v>
      </c>
      <c r="CR81">
        <v>0</v>
      </c>
      <c r="CS81">
        <v>39</v>
      </c>
      <c r="CT81">
        <v>-1</v>
      </c>
      <c r="CU81">
        <v>1</v>
      </c>
      <c r="CV81" s="1">
        <f t="shared" si="63"/>
        <v>0</v>
      </c>
      <c r="CW81" s="1">
        <f t="shared" si="63"/>
        <v>12.899999999999991</v>
      </c>
      <c r="CX81" s="1">
        <f t="shared" si="64"/>
        <v>0</v>
      </c>
      <c r="CY81" s="1">
        <f t="shared" si="64"/>
        <v>166.40999999999977</v>
      </c>
      <c r="CZ81" s="1">
        <f t="shared" si="65"/>
        <v>166.40999999999977</v>
      </c>
      <c r="DA81" s="1">
        <f t="shared" si="66"/>
        <v>12.899999999999991</v>
      </c>
      <c r="DB81"/>
      <c r="DC81"/>
      <c r="DD81"/>
      <c r="DE81"/>
      <c r="DF81"/>
      <c r="DG81" s="10">
        <v>201.875</v>
      </c>
      <c r="DH81" s="10">
        <v>24.5</v>
      </c>
      <c r="DI81" s="10">
        <v>76.8</v>
      </c>
      <c r="DJ81" s="10">
        <v>-1</v>
      </c>
      <c r="DK81" s="10">
        <v>-1</v>
      </c>
      <c r="DL81" s="10">
        <v>-1</v>
      </c>
      <c r="DM81" s="10">
        <v>-1</v>
      </c>
      <c r="DN81" s="10">
        <v>0</v>
      </c>
      <c r="DO81" s="10">
        <v>39</v>
      </c>
      <c r="DP81" s="10">
        <v>-1</v>
      </c>
      <c r="DQ81" s="10">
        <v>1</v>
      </c>
      <c r="DR81" s="10">
        <f t="shared" si="67"/>
        <v>4.3000000000000007</v>
      </c>
      <c r="DS81" s="10">
        <f t="shared" si="67"/>
        <v>8.7000000000000028</v>
      </c>
      <c r="DT81" s="10">
        <f t="shared" si="68"/>
        <v>18.490000000000006</v>
      </c>
      <c r="DU81" s="10">
        <f t="shared" si="68"/>
        <v>75.690000000000055</v>
      </c>
      <c r="DV81" s="10">
        <f t="shared" si="69"/>
        <v>94.180000000000064</v>
      </c>
      <c r="DW81" s="10">
        <f t="shared" si="70"/>
        <v>9.7046380664092808</v>
      </c>
      <c r="DX81"/>
      <c r="DY81"/>
      <c r="DZ81"/>
      <c r="EA81"/>
      <c r="EB81"/>
      <c r="EC81" s="1">
        <v>161.49100000000001</v>
      </c>
      <c r="ED81" s="1">
        <v>15.4</v>
      </c>
      <c r="EE81" s="1">
        <v>76.8</v>
      </c>
      <c r="EF81" s="1">
        <v>-1</v>
      </c>
      <c r="EG81" s="1">
        <v>-1</v>
      </c>
      <c r="EH81" s="1">
        <v>-1</v>
      </c>
      <c r="EI81" s="1">
        <v>-1</v>
      </c>
      <c r="EJ81" s="1">
        <v>0</v>
      </c>
      <c r="EK81" s="1">
        <v>38</v>
      </c>
      <c r="EL81" s="1">
        <v>-1</v>
      </c>
      <c r="EM81" s="1">
        <v>1</v>
      </c>
      <c r="EN81" s="1">
        <f t="shared" si="71"/>
        <v>-9.1</v>
      </c>
      <c r="EO81" s="1">
        <f t="shared" si="71"/>
        <v>-4.5</v>
      </c>
      <c r="EP81" s="1">
        <f t="shared" si="72"/>
        <v>82.809999999999988</v>
      </c>
      <c r="EQ81" s="1">
        <f t="shared" si="72"/>
        <v>20.25</v>
      </c>
      <c r="ER81" s="1">
        <f t="shared" si="73"/>
        <v>103.05999999999999</v>
      </c>
      <c r="ES81" s="1">
        <f t="shared" si="74"/>
        <v>10.151847122568384</v>
      </c>
      <c r="ET81"/>
      <c r="EU81"/>
      <c r="EV81"/>
      <c r="EW81"/>
      <c r="EX81"/>
      <c r="FJ81" s="10">
        <f t="shared" si="75"/>
        <v>0</v>
      </c>
      <c r="FK81" s="10">
        <f t="shared" si="75"/>
        <v>0</v>
      </c>
      <c r="FL81" s="10">
        <f t="shared" si="76"/>
        <v>0</v>
      </c>
      <c r="FM81" s="10">
        <f t="shared" si="76"/>
        <v>0</v>
      </c>
      <c r="FN81" s="10">
        <f t="shared" si="77"/>
        <v>0</v>
      </c>
      <c r="FO81" s="10">
        <f t="shared" si="78"/>
        <v>0</v>
      </c>
      <c r="FP81"/>
      <c r="FQ81"/>
      <c r="FR81"/>
      <c r="FS81"/>
      <c r="FT81"/>
    </row>
    <row r="82" spans="1:176" x14ac:dyDescent="0.35">
      <c r="A82">
        <v>164.34700000000001</v>
      </c>
      <c r="B82">
        <v>97.9</v>
      </c>
      <c r="C82">
        <v>68.099999999999994</v>
      </c>
      <c r="D82">
        <v>107.1</v>
      </c>
      <c r="E82">
        <v>72.599999999999994</v>
      </c>
      <c r="F82">
        <v>10.3</v>
      </c>
      <c r="G82">
        <v>1</v>
      </c>
      <c r="H82">
        <v>1</v>
      </c>
      <c r="I82">
        <v>36</v>
      </c>
      <c r="J82">
        <v>1</v>
      </c>
      <c r="K82">
        <v>1</v>
      </c>
      <c r="L82" s="26">
        <f t="shared" si="47"/>
        <v>-9.1999999999999886</v>
      </c>
      <c r="M82" s="26">
        <f t="shared" si="47"/>
        <v>-4.5</v>
      </c>
      <c r="N82" s="26">
        <f t="shared" si="48"/>
        <v>84.639999999999787</v>
      </c>
      <c r="O82" s="26">
        <f t="shared" si="48"/>
        <v>20.25</v>
      </c>
      <c r="P82" s="26">
        <f t="shared" si="49"/>
        <v>104.88999999999979</v>
      </c>
      <c r="Q82" s="26">
        <f t="shared" si="50"/>
        <v>10.241581909060718</v>
      </c>
      <c r="S82"/>
      <c r="T82"/>
      <c r="U82"/>
      <c r="V82"/>
      <c r="W82">
        <v>145.44499999999999</v>
      </c>
      <c r="X82">
        <v>38.200000000000003</v>
      </c>
      <c r="Y82">
        <v>59.7</v>
      </c>
      <c r="Z82">
        <v>-1</v>
      </c>
      <c r="AA82">
        <v>-1</v>
      </c>
      <c r="AB82">
        <v>-1</v>
      </c>
      <c r="AC82">
        <v>-1</v>
      </c>
      <c r="AD82">
        <v>0</v>
      </c>
      <c r="AE82">
        <v>36</v>
      </c>
      <c r="AF82">
        <v>-1</v>
      </c>
      <c r="AG82">
        <v>1</v>
      </c>
      <c r="AH82" s="10">
        <f t="shared" si="51"/>
        <v>-10.5</v>
      </c>
      <c r="AI82" s="10">
        <f t="shared" si="51"/>
        <v>25</v>
      </c>
      <c r="AJ82" s="10">
        <f t="shared" si="52"/>
        <v>110.25</v>
      </c>
      <c r="AK82" s="10">
        <f t="shared" si="52"/>
        <v>625</v>
      </c>
      <c r="AL82" s="10">
        <f t="shared" si="53"/>
        <v>735.25</v>
      </c>
      <c r="AM82" s="10">
        <f t="shared" si="54"/>
        <v>27.115493725912497</v>
      </c>
      <c r="AN82"/>
      <c r="AO82"/>
      <c r="AP82"/>
      <c r="AQ82"/>
      <c r="AR82"/>
      <c r="AS82">
        <v>225.58199999999999</v>
      </c>
      <c r="AT82">
        <v>29.2</v>
      </c>
      <c r="AU82">
        <v>72.599999999999994</v>
      </c>
      <c r="AV82">
        <v>29.2</v>
      </c>
      <c r="AW82">
        <v>51</v>
      </c>
      <c r="AX82">
        <v>21.6</v>
      </c>
      <c r="AY82">
        <v>1</v>
      </c>
      <c r="AZ82">
        <v>1</v>
      </c>
      <c r="BA82">
        <v>38</v>
      </c>
      <c r="BB82">
        <v>1</v>
      </c>
      <c r="BC82">
        <v>1</v>
      </c>
      <c r="BD82" s="1">
        <f t="shared" si="55"/>
        <v>0</v>
      </c>
      <c r="BE82" s="1">
        <f t="shared" si="55"/>
        <v>21.599999999999994</v>
      </c>
      <c r="BF82" s="1">
        <f t="shared" si="56"/>
        <v>0</v>
      </c>
      <c r="BG82" s="1">
        <f t="shared" si="56"/>
        <v>466.55999999999977</v>
      </c>
      <c r="BH82" s="1">
        <f t="shared" si="57"/>
        <v>466.55999999999977</v>
      </c>
      <c r="BI82" s="1">
        <f t="shared" si="58"/>
        <v>21.599999999999994</v>
      </c>
      <c r="BJ82"/>
      <c r="BK82"/>
      <c r="BL82"/>
      <c r="BM82"/>
      <c r="BN82"/>
      <c r="BO82">
        <v>163.279</v>
      </c>
      <c r="BP82">
        <v>33.700000000000003</v>
      </c>
      <c r="BQ82">
        <v>63.9</v>
      </c>
      <c r="BR82">
        <v>20.2</v>
      </c>
      <c r="BS82">
        <v>38.1</v>
      </c>
      <c r="BT82">
        <v>29.2</v>
      </c>
      <c r="BU82">
        <v>1</v>
      </c>
      <c r="BV82">
        <v>1</v>
      </c>
      <c r="BW82">
        <v>38</v>
      </c>
      <c r="BX82">
        <v>1</v>
      </c>
      <c r="BY82">
        <v>1</v>
      </c>
      <c r="BZ82" s="10">
        <f t="shared" si="59"/>
        <v>13.500000000000004</v>
      </c>
      <c r="CA82" s="10">
        <f t="shared" si="59"/>
        <v>25.799999999999997</v>
      </c>
      <c r="CB82" s="10">
        <f t="shared" si="60"/>
        <v>182.25000000000009</v>
      </c>
      <c r="CC82" s="10">
        <f t="shared" si="60"/>
        <v>665.63999999999987</v>
      </c>
      <c r="CD82" s="10">
        <f t="shared" si="61"/>
        <v>847.89</v>
      </c>
      <c r="CE82" s="10">
        <f t="shared" si="62"/>
        <v>29.118550788114437</v>
      </c>
      <c r="CG82"/>
      <c r="CH82"/>
      <c r="CI82"/>
      <c r="CJ82"/>
      <c r="CK82">
        <v>177.04300000000001</v>
      </c>
      <c r="CL82">
        <v>15.4</v>
      </c>
      <c r="CM82">
        <v>63.9</v>
      </c>
      <c r="CN82">
        <v>20.2</v>
      </c>
      <c r="CO82">
        <v>72.599999999999994</v>
      </c>
      <c r="CP82">
        <v>9.9</v>
      </c>
      <c r="CQ82">
        <v>1</v>
      </c>
      <c r="CR82">
        <v>1</v>
      </c>
      <c r="CS82">
        <v>40</v>
      </c>
      <c r="CT82">
        <v>1</v>
      </c>
      <c r="CU82">
        <v>1</v>
      </c>
      <c r="CV82" s="1">
        <f t="shared" si="63"/>
        <v>-4.7999999999999989</v>
      </c>
      <c r="CW82" s="1">
        <f t="shared" si="63"/>
        <v>-8.6999999999999957</v>
      </c>
      <c r="CX82" s="1">
        <f t="shared" si="64"/>
        <v>23.039999999999988</v>
      </c>
      <c r="CY82" s="1">
        <f t="shared" si="64"/>
        <v>75.689999999999927</v>
      </c>
      <c r="CZ82" s="1">
        <f t="shared" si="65"/>
        <v>98.729999999999919</v>
      </c>
      <c r="DA82" s="1">
        <f t="shared" si="66"/>
        <v>9.9362970970075128</v>
      </c>
      <c r="DB82"/>
      <c r="DC82"/>
      <c r="DD82"/>
      <c r="DE82"/>
      <c r="DF82"/>
      <c r="DG82" s="10">
        <v>202.251</v>
      </c>
      <c r="DH82" s="10">
        <v>20.2</v>
      </c>
      <c r="DI82" s="10">
        <v>40.5</v>
      </c>
      <c r="DJ82" s="10">
        <v>24.5</v>
      </c>
      <c r="DK82" s="10">
        <v>76.8</v>
      </c>
      <c r="DL82" s="10">
        <v>36.5</v>
      </c>
      <c r="DM82" s="10">
        <v>1</v>
      </c>
      <c r="DN82" s="10">
        <v>1</v>
      </c>
      <c r="DO82" s="10">
        <v>40</v>
      </c>
      <c r="DP82" s="10">
        <v>1</v>
      </c>
      <c r="DQ82" s="10">
        <v>1</v>
      </c>
      <c r="DR82" s="10">
        <f t="shared" si="67"/>
        <v>-4.3000000000000007</v>
      </c>
      <c r="DS82" s="10">
        <f t="shared" si="67"/>
        <v>-36.299999999999997</v>
      </c>
      <c r="DT82" s="10">
        <f t="shared" si="68"/>
        <v>18.490000000000006</v>
      </c>
      <c r="DU82" s="10">
        <f t="shared" si="68"/>
        <v>1317.6899999999998</v>
      </c>
      <c r="DV82" s="10">
        <f t="shared" si="69"/>
        <v>1336.1799999999998</v>
      </c>
      <c r="DW82" s="10">
        <f t="shared" si="70"/>
        <v>36.553795972511523</v>
      </c>
      <c r="DX82"/>
      <c r="DY82"/>
      <c r="DZ82"/>
      <c r="EA82"/>
      <c r="EB82"/>
      <c r="EC82" s="1">
        <v>161.86699999999999</v>
      </c>
      <c r="ED82" s="1">
        <v>15.4</v>
      </c>
      <c r="EE82" s="1">
        <v>72.599999999999994</v>
      </c>
      <c r="EF82" s="1">
        <v>15.4</v>
      </c>
      <c r="EG82" s="1">
        <v>76.8</v>
      </c>
      <c r="EH82" s="1">
        <v>4.2</v>
      </c>
      <c r="EI82" s="1">
        <v>1</v>
      </c>
      <c r="EJ82" s="1">
        <v>1</v>
      </c>
      <c r="EK82" s="1">
        <v>39</v>
      </c>
      <c r="EL82" s="1">
        <v>1</v>
      </c>
      <c r="EM82" s="1">
        <v>1</v>
      </c>
      <c r="EN82" s="1">
        <f t="shared" si="71"/>
        <v>0</v>
      </c>
      <c r="EO82" s="1">
        <f t="shared" si="71"/>
        <v>-4.2000000000000028</v>
      </c>
      <c r="EP82" s="1">
        <f t="shared" si="72"/>
        <v>0</v>
      </c>
      <c r="EQ82" s="1">
        <f t="shared" si="72"/>
        <v>17.640000000000025</v>
      </c>
      <c r="ER82" s="1">
        <f t="shared" si="73"/>
        <v>17.640000000000025</v>
      </c>
      <c r="ES82" s="1">
        <f t="shared" si="74"/>
        <v>4.2000000000000028</v>
      </c>
      <c r="ET82"/>
      <c r="EU82"/>
      <c r="EV82"/>
      <c r="EW82"/>
      <c r="EX82"/>
      <c r="FJ82" s="10">
        <f t="shared" si="75"/>
        <v>0</v>
      </c>
      <c r="FK82" s="10">
        <f t="shared" si="75"/>
        <v>0</v>
      </c>
      <c r="FL82" s="10">
        <f t="shared" si="76"/>
        <v>0</v>
      </c>
      <c r="FM82" s="10">
        <f t="shared" si="76"/>
        <v>0</v>
      </c>
      <c r="FN82" s="10">
        <f t="shared" si="77"/>
        <v>0</v>
      </c>
      <c r="FO82" s="10">
        <f t="shared" si="78"/>
        <v>0</v>
      </c>
      <c r="FP82"/>
      <c r="FQ82"/>
      <c r="FR82"/>
      <c r="FS82"/>
      <c r="FT82"/>
    </row>
    <row r="83" spans="1:176" x14ac:dyDescent="0.35">
      <c r="A83">
        <v>166.91499999999999</v>
      </c>
      <c r="B83">
        <v>52.3</v>
      </c>
      <c r="C83">
        <v>72.599999999999994</v>
      </c>
      <c r="D83">
        <v>-1</v>
      </c>
      <c r="E83">
        <v>-1</v>
      </c>
      <c r="F83">
        <v>-1</v>
      </c>
      <c r="G83">
        <v>-1</v>
      </c>
      <c r="H83">
        <v>0</v>
      </c>
      <c r="I83">
        <v>36</v>
      </c>
      <c r="J83">
        <v>-1</v>
      </c>
      <c r="K83">
        <v>1</v>
      </c>
      <c r="L83" s="26">
        <f t="shared" si="47"/>
        <v>-45.600000000000009</v>
      </c>
      <c r="M83" s="26">
        <f t="shared" si="47"/>
        <v>4.5</v>
      </c>
      <c r="N83" s="26">
        <f t="shared" si="48"/>
        <v>2079.3600000000006</v>
      </c>
      <c r="O83" s="26">
        <f t="shared" si="48"/>
        <v>20.25</v>
      </c>
      <c r="P83" s="26">
        <f t="shared" si="49"/>
        <v>2099.6100000000006</v>
      </c>
      <c r="Q83" s="26">
        <f t="shared" si="50"/>
        <v>45.821501503115329</v>
      </c>
      <c r="S83"/>
      <c r="T83"/>
      <c r="U83"/>
      <c r="V83"/>
      <c r="W83">
        <v>145.477</v>
      </c>
      <c r="X83">
        <v>29.2</v>
      </c>
      <c r="Y83">
        <v>20.7</v>
      </c>
      <c r="Z83">
        <v>38.200000000000003</v>
      </c>
      <c r="AA83">
        <v>59.7</v>
      </c>
      <c r="AB83">
        <v>40</v>
      </c>
      <c r="AC83">
        <v>1</v>
      </c>
      <c r="AD83">
        <v>1</v>
      </c>
      <c r="AE83">
        <v>37</v>
      </c>
      <c r="AF83">
        <v>1</v>
      </c>
      <c r="AG83">
        <v>1</v>
      </c>
      <c r="AH83" s="10">
        <f t="shared" si="51"/>
        <v>-9.0000000000000036</v>
      </c>
      <c r="AI83" s="10">
        <f t="shared" si="51"/>
        <v>-39</v>
      </c>
      <c r="AJ83" s="10">
        <f t="shared" si="52"/>
        <v>81.000000000000057</v>
      </c>
      <c r="AK83" s="10">
        <f t="shared" si="52"/>
        <v>1521</v>
      </c>
      <c r="AL83" s="10">
        <f t="shared" si="53"/>
        <v>1602</v>
      </c>
      <c r="AM83" s="10">
        <f t="shared" si="54"/>
        <v>40.024992192379003</v>
      </c>
      <c r="AN83"/>
      <c r="AO83"/>
      <c r="AP83"/>
      <c r="AQ83"/>
      <c r="AR83"/>
      <c r="AS83">
        <v>225.614</v>
      </c>
      <c r="AT83">
        <v>20.2</v>
      </c>
      <c r="AU83">
        <v>38.1</v>
      </c>
      <c r="AV83">
        <v>29.2</v>
      </c>
      <c r="AW83">
        <v>72.599999999999994</v>
      </c>
      <c r="AX83">
        <v>35.700000000000003</v>
      </c>
      <c r="AY83">
        <v>1</v>
      </c>
      <c r="AZ83">
        <v>0</v>
      </c>
      <c r="BA83">
        <v>38</v>
      </c>
      <c r="BB83">
        <v>-2</v>
      </c>
      <c r="BC83">
        <v>1</v>
      </c>
      <c r="BD83" s="1">
        <f t="shared" si="55"/>
        <v>-9</v>
      </c>
      <c r="BE83" s="1">
        <f t="shared" si="55"/>
        <v>-34.499999999999993</v>
      </c>
      <c r="BF83" s="1">
        <f t="shared" si="56"/>
        <v>81</v>
      </c>
      <c r="BG83" s="1">
        <f t="shared" si="56"/>
        <v>1190.2499999999995</v>
      </c>
      <c r="BH83" s="1">
        <f t="shared" si="57"/>
        <v>1271.2499999999995</v>
      </c>
      <c r="BI83" s="1">
        <f t="shared" si="58"/>
        <v>35.654592972014129</v>
      </c>
      <c r="BJ83"/>
      <c r="BK83"/>
      <c r="BL83"/>
      <c r="BM83"/>
      <c r="BN83"/>
      <c r="BO83">
        <v>166.239</v>
      </c>
      <c r="BP83">
        <v>20.2</v>
      </c>
      <c r="BQ83">
        <v>59.7</v>
      </c>
      <c r="BR83">
        <v>-1</v>
      </c>
      <c r="BS83">
        <v>-1</v>
      </c>
      <c r="BT83">
        <v>-1</v>
      </c>
      <c r="BU83">
        <v>-1</v>
      </c>
      <c r="BV83">
        <v>0</v>
      </c>
      <c r="BW83">
        <v>38</v>
      </c>
      <c r="BX83">
        <v>-1</v>
      </c>
      <c r="BY83">
        <v>1</v>
      </c>
      <c r="BZ83" s="10">
        <f t="shared" si="59"/>
        <v>-13.500000000000004</v>
      </c>
      <c r="CA83" s="10">
        <f t="shared" si="59"/>
        <v>-4.1999999999999957</v>
      </c>
      <c r="CB83" s="10">
        <f t="shared" si="60"/>
        <v>182.25000000000009</v>
      </c>
      <c r="CC83" s="10">
        <f t="shared" si="60"/>
        <v>17.639999999999965</v>
      </c>
      <c r="CD83" s="10">
        <f t="shared" si="61"/>
        <v>199.89000000000004</v>
      </c>
      <c r="CE83" s="10">
        <f t="shared" si="62"/>
        <v>14.138246001537816</v>
      </c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 s="1">
        <f t="shared" ref="CV83" si="79">CL83-CL82</f>
        <v>-15.4</v>
      </c>
      <c r="CW83" s="1">
        <f t="shared" ref="CW83" si="80">CM83-CM82</f>
        <v>-63.9</v>
      </c>
      <c r="CX83" s="1">
        <f t="shared" ref="CX83" si="81">CV83^2</f>
        <v>237.16000000000003</v>
      </c>
      <c r="CY83" s="1">
        <f t="shared" ref="CY83" si="82">CW83^2</f>
        <v>4083.21</v>
      </c>
      <c r="CZ83" s="1">
        <f t="shared" ref="CZ83" si="83">CX83+CY83</f>
        <v>4320.37</v>
      </c>
      <c r="DA83" s="1">
        <f t="shared" ref="DA83" si="84">SQRT(CZ83)</f>
        <v>65.729521525719321</v>
      </c>
      <c r="DB83"/>
      <c r="DC83"/>
      <c r="DD83"/>
      <c r="DE83"/>
      <c r="DF83"/>
      <c r="DR83" s="10">
        <f t="shared" si="67"/>
        <v>-20.2</v>
      </c>
      <c r="DS83" s="10">
        <f t="shared" si="67"/>
        <v>-40.5</v>
      </c>
      <c r="DT83" s="10">
        <f t="shared" si="68"/>
        <v>408.03999999999996</v>
      </c>
      <c r="DU83" s="10">
        <f t="shared" si="68"/>
        <v>1640.25</v>
      </c>
      <c r="DV83" s="10">
        <f t="shared" si="69"/>
        <v>2048.29</v>
      </c>
      <c r="DW83" s="10">
        <f t="shared" si="70"/>
        <v>45.258037960123723</v>
      </c>
      <c r="DX83"/>
      <c r="DY83"/>
      <c r="DZ83"/>
      <c r="EA83"/>
      <c r="EB83"/>
      <c r="EC83" s="1">
        <v>165.42699999999999</v>
      </c>
      <c r="ED83" s="1">
        <v>29.2</v>
      </c>
      <c r="EE83" s="1">
        <v>72.599999999999994</v>
      </c>
      <c r="EF83" s="1">
        <v>-1</v>
      </c>
      <c r="EG83" s="1">
        <v>-1</v>
      </c>
      <c r="EH83" s="1">
        <v>-1</v>
      </c>
      <c r="EI83" s="1">
        <v>-1</v>
      </c>
      <c r="EJ83" s="1">
        <v>0</v>
      </c>
      <c r="EK83" s="1">
        <v>39</v>
      </c>
      <c r="EL83" s="1">
        <v>-1</v>
      </c>
      <c r="EM83" s="1">
        <v>1</v>
      </c>
      <c r="EN83" s="1">
        <f t="shared" si="71"/>
        <v>13.799999999999999</v>
      </c>
      <c r="EO83" s="1">
        <f t="shared" si="71"/>
        <v>0</v>
      </c>
      <c r="EP83" s="1">
        <f t="shared" si="72"/>
        <v>190.43999999999997</v>
      </c>
      <c r="EQ83" s="1">
        <f t="shared" si="72"/>
        <v>0</v>
      </c>
      <c r="ER83" s="1">
        <f t="shared" si="73"/>
        <v>190.43999999999997</v>
      </c>
      <c r="ES83" s="1">
        <f t="shared" si="74"/>
        <v>13.799999999999999</v>
      </c>
      <c r="ET83"/>
      <c r="EU83"/>
      <c r="EV83"/>
      <c r="EW83"/>
      <c r="EX83"/>
      <c r="FJ83" s="10">
        <f t="shared" si="75"/>
        <v>0</v>
      </c>
      <c r="FK83" s="10">
        <f t="shared" si="75"/>
        <v>0</v>
      </c>
      <c r="FL83" s="10">
        <f t="shared" si="76"/>
        <v>0</v>
      </c>
      <c r="FM83" s="10">
        <f t="shared" si="76"/>
        <v>0</v>
      </c>
      <c r="FN83" s="10">
        <f t="shared" si="77"/>
        <v>0</v>
      </c>
      <c r="FO83" s="10">
        <f t="shared" si="78"/>
        <v>0</v>
      </c>
      <c r="FP83"/>
      <c r="FQ83"/>
      <c r="FR83"/>
      <c r="FS83"/>
      <c r="FT83"/>
    </row>
    <row r="84" spans="1:176" x14ac:dyDescent="0.35">
      <c r="A84">
        <v>167.57900000000001</v>
      </c>
      <c r="B84">
        <v>70.5</v>
      </c>
      <c r="C84">
        <v>55.2</v>
      </c>
      <c r="D84">
        <v>52.3</v>
      </c>
      <c r="E84">
        <v>72.599999999999994</v>
      </c>
      <c r="F84">
        <v>25.2</v>
      </c>
      <c r="G84">
        <v>1</v>
      </c>
      <c r="H84">
        <v>1</v>
      </c>
      <c r="I84">
        <v>37</v>
      </c>
      <c r="J84">
        <v>1</v>
      </c>
      <c r="K84">
        <v>1</v>
      </c>
      <c r="L84" s="26">
        <f t="shared" si="47"/>
        <v>18.200000000000003</v>
      </c>
      <c r="M84" s="26">
        <f t="shared" si="47"/>
        <v>-17.399999999999991</v>
      </c>
      <c r="N84" s="26">
        <f t="shared" si="48"/>
        <v>331.24000000000012</v>
      </c>
      <c r="O84" s="26">
        <f t="shared" si="48"/>
        <v>302.75999999999971</v>
      </c>
      <c r="P84" s="26">
        <f t="shared" si="49"/>
        <v>633.99999999999977</v>
      </c>
      <c r="Q84" s="26">
        <f t="shared" si="50"/>
        <v>25.179356624028337</v>
      </c>
      <c r="S84"/>
      <c r="T84"/>
      <c r="U84"/>
      <c r="V84"/>
      <c r="W84">
        <v>149.053</v>
      </c>
      <c r="X84">
        <v>29.2</v>
      </c>
      <c r="Y84">
        <v>46.5</v>
      </c>
      <c r="Z84">
        <v>-1</v>
      </c>
      <c r="AA84">
        <v>-1</v>
      </c>
      <c r="AB84">
        <v>-1</v>
      </c>
      <c r="AC84">
        <v>-1</v>
      </c>
      <c r="AD84">
        <v>0</v>
      </c>
      <c r="AE84">
        <v>37</v>
      </c>
      <c r="AF84">
        <v>-1</v>
      </c>
      <c r="AG84">
        <v>1</v>
      </c>
      <c r="AH84" s="10">
        <f t="shared" si="51"/>
        <v>0</v>
      </c>
      <c r="AI84" s="10">
        <f t="shared" si="51"/>
        <v>25.8</v>
      </c>
      <c r="AJ84" s="10">
        <f t="shared" si="52"/>
        <v>0</v>
      </c>
      <c r="AK84" s="10">
        <f t="shared" si="52"/>
        <v>665.64</v>
      </c>
      <c r="AL84" s="10">
        <f t="shared" si="53"/>
        <v>665.64</v>
      </c>
      <c r="AM84" s="10">
        <f t="shared" si="54"/>
        <v>25.8</v>
      </c>
      <c r="AN84"/>
      <c r="AO84"/>
      <c r="AP84"/>
      <c r="AQ84"/>
      <c r="AR84"/>
      <c r="AS84">
        <v>230.589</v>
      </c>
      <c r="AT84">
        <v>20.2</v>
      </c>
      <c r="AU84">
        <v>51</v>
      </c>
      <c r="AV84">
        <v>-1</v>
      </c>
      <c r="AW84">
        <v>-1</v>
      </c>
      <c r="AX84">
        <v>-1</v>
      </c>
      <c r="AY84">
        <v>-1</v>
      </c>
      <c r="AZ84">
        <v>0</v>
      </c>
      <c r="BA84">
        <v>38</v>
      </c>
      <c r="BB84">
        <v>-1</v>
      </c>
      <c r="BC84">
        <v>1</v>
      </c>
      <c r="BD84" s="1">
        <f t="shared" si="55"/>
        <v>0</v>
      </c>
      <c r="BE84" s="1">
        <f t="shared" si="55"/>
        <v>12.899999999999999</v>
      </c>
      <c r="BF84" s="1">
        <f t="shared" si="56"/>
        <v>0</v>
      </c>
      <c r="BG84" s="1">
        <f t="shared" si="56"/>
        <v>166.40999999999997</v>
      </c>
      <c r="BH84" s="1">
        <f t="shared" si="57"/>
        <v>166.40999999999997</v>
      </c>
      <c r="BI84" s="1">
        <f t="shared" si="58"/>
        <v>12.899999999999999</v>
      </c>
      <c r="BJ84"/>
      <c r="BK84"/>
      <c r="BL84"/>
      <c r="BM84"/>
      <c r="BN84"/>
      <c r="BO84">
        <v>166.959</v>
      </c>
      <c r="BP84">
        <v>29.2</v>
      </c>
      <c r="BQ84">
        <v>63.9</v>
      </c>
      <c r="BR84">
        <v>20.2</v>
      </c>
      <c r="BS84">
        <v>59.7</v>
      </c>
      <c r="BT84">
        <v>10</v>
      </c>
      <c r="BU84">
        <v>1</v>
      </c>
      <c r="BV84">
        <v>1</v>
      </c>
      <c r="BW84">
        <v>39</v>
      </c>
      <c r="BX84">
        <v>1</v>
      </c>
      <c r="BY84">
        <v>1</v>
      </c>
      <c r="BZ84" s="10">
        <f t="shared" si="59"/>
        <v>9</v>
      </c>
      <c r="CA84" s="10">
        <f t="shared" si="59"/>
        <v>4.1999999999999957</v>
      </c>
      <c r="CB84" s="10">
        <f t="shared" si="60"/>
        <v>81</v>
      </c>
      <c r="CC84" s="10">
        <f t="shared" si="60"/>
        <v>17.639999999999965</v>
      </c>
      <c r="CD84" s="10">
        <f t="shared" si="61"/>
        <v>98.639999999999958</v>
      </c>
      <c r="CE84" s="10">
        <f t="shared" si="62"/>
        <v>9.9317672143481062</v>
      </c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DB84"/>
      <c r="DC84"/>
      <c r="DD84"/>
      <c r="DE84"/>
      <c r="DF84"/>
      <c r="DX84"/>
      <c r="DY84"/>
      <c r="DZ84"/>
      <c r="EA84"/>
      <c r="EB84"/>
      <c r="EC84" s="1">
        <v>166.02699999999999</v>
      </c>
      <c r="ED84" s="1">
        <v>24.5</v>
      </c>
      <c r="EE84" s="1">
        <v>76.8</v>
      </c>
      <c r="EF84" s="1">
        <v>29.2</v>
      </c>
      <c r="EG84" s="1">
        <v>72.599999999999994</v>
      </c>
      <c r="EH84" s="1">
        <v>6.4</v>
      </c>
      <c r="EI84" s="1">
        <v>1</v>
      </c>
      <c r="EJ84" s="1">
        <v>1</v>
      </c>
      <c r="EK84" s="1">
        <v>40</v>
      </c>
      <c r="EL84" s="1">
        <v>1</v>
      </c>
      <c r="EM84" s="1">
        <v>1</v>
      </c>
      <c r="EN84" s="1">
        <f t="shared" si="71"/>
        <v>-4.6999999999999993</v>
      </c>
      <c r="EO84" s="1">
        <f t="shared" si="71"/>
        <v>4.2000000000000028</v>
      </c>
      <c r="EP84" s="1">
        <f t="shared" si="72"/>
        <v>22.089999999999993</v>
      </c>
      <c r="EQ84" s="1">
        <f t="shared" si="72"/>
        <v>17.640000000000025</v>
      </c>
      <c r="ER84" s="1">
        <f t="shared" si="73"/>
        <v>39.730000000000018</v>
      </c>
      <c r="ES84" s="1">
        <f t="shared" si="74"/>
        <v>6.3031738037277707</v>
      </c>
      <c r="ET84"/>
      <c r="EU84"/>
      <c r="EV84"/>
      <c r="EW84"/>
      <c r="EX84"/>
      <c r="FJ84" s="10">
        <f t="shared" si="75"/>
        <v>0</v>
      </c>
      <c r="FK84" s="10">
        <f t="shared" si="75"/>
        <v>0</v>
      </c>
      <c r="FL84" s="10">
        <f t="shared" si="76"/>
        <v>0</v>
      </c>
      <c r="FM84" s="10">
        <f t="shared" si="76"/>
        <v>0</v>
      </c>
      <c r="FN84" s="10">
        <f t="shared" si="77"/>
        <v>0</v>
      </c>
      <c r="FO84" s="10">
        <f t="shared" si="78"/>
        <v>0</v>
      </c>
      <c r="FP84"/>
      <c r="FQ84"/>
      <c r="FR84"/>
      <c r="FS84"/>
      <c r="FT84"/>
    </row>
    <row r="85" spans="1:176" x14ac:dyDescent="0.35">
      <c r="A85">
        <v>170.21899999999999</v>
      </c>
      <c r="B85">
        <v>70.5</v>
      </c>
      <c r="C85">
        <v>72.599999999999994</v>
      </c>
      <c r="D85">
        <v>-1</v>
      </c>
      <c r="E85">
        <v>-1</v>
      </c>
      <c r="F85">
        <v>-1</v>
      </c>
      <c r="G85">
        <v>-1</v>
      </c>
      <c r="H85">
        <v>0</v>
      </c>
      <c r="I85">
        <v>37</v>
      </c>
      <c r="J85">
        <v>-1</v>
      </c>
      <c r="K85">
        <v>1</v>
      </c>
      <c r="L85" s="26">
        <f t="shared" si="47"/>
        <v>0</v>
      </c>
      <c r="M85" s="26">
        <f t="shared" si="47"/>
        <v>17.399999999999991</v>
      </c>
      <c r="N85" s="26">
        <f t="shared" si="48"/>
        <v>0</v>
      </c>
      <c r="O85" s="26">
        <f t="shared" si="48"/>
        <v>302.75999999999971</v>
      </c>
      <c r="P85" s="26">
        <f t="shared" si="49"/>
        <v>302.75999999999971</v>
      </c>
      <c r="Q85" s="26">
        <f t="shared" si="50"/>
        <v>17.399999999999991</v>
      </c>
      <c r="S85"/>
      <c r="T85"/>
      <c r="U85"/>
      <c r="V85"/>
      <c r="W85">
        <v>149.70099999999999</v>
      </c>
      <c r="X85">
        <v>57</v>
      </c>
      <c r="Y85">
        <v>38.1</v>
      </c>
      <c r="Z85">
        <v>29.2</v>
      </c>
      <c r="AA85">
        <v>46.5</v>
      </c>
      <c r="AB85">
        <v>29</v>
      </c>
      <c r="AC85">
        <v>1</v>
      </c>
      <c r="AD85">
        <v>1</v>
      </c>
      <c r="AE85">
        <v>38</v>
      </c>
      <c r="AF85">
        <v>1</v>
      </c>
      <c r="AG85">
        <v>1</v>
      </c>
      <c r="AH85" s="10">
        <f t="shared" si="51"/>
        <v>27.8</v>
      </c>
      <c r="AI85" s="10">
        <f t="shared" si="51"/>
        <v>-8.3999999999999986</v>
      </c>
      <c r="AJ85" s="10">
        <f t="shared" si="52"/>
        <v>772.84</v>
      </c>
      <c r="AK85" s="10">
        <f t="shared" si="52"/>
        <v>70.559999999999974</v>
      </c>
      <c r="AL85" s="10">
        <f t="shared" si="53"/>
        <v>843.4</v>
      </c>
      <c r="AM85" s="10">
        <f t="shared" si="54"/>
        <v>29.041349830887683</v>
      </c>
      <c r="AN85"/>
      <c r="AO85"/>
      <c r="AP85"/>
      <c r="AQ85"/>
      <c r="AR85"/>
      <c r="AS85">
        <v>231.173</v>
      </c>
      <c r="AT85">
        <v>15.4</v>
      </c>
      <c r="AU85">
        <v>63.9</v>
      </c>
      <c r="AV85">
        <v>20.2</v>
      </c>
      <c r="AW85">
        <v>51</v>
      </c>
      <c r="AX85">
        <v>13.8</v>
      </c>
      <c r="AY85">
        <v>1</v>
      </c>
      <c r="AZ85">
        <v>1</v>
      </c>
      <c r="BA85">
        <v>39</v>
      </c>
      <c r="BB85">
        <v>1</v>
      </c>
      <c r="BC85">
        <v>1</v>
      </c>
      <c r="BD85" s="1">
        <f t="shared" si="55"/>
        <v>-4.7999999999999989</v>
      </c>
      <c r="BE85" s="1">
        <f t="shared" si="55"/>
        <v>12.899999999999999</v>
      </c>
      <c r="BF85" s="1">
        <f t="shared" si="56"/>
        <v>23.039999999999988</v>
      </c>
      <c r="BG85" s="1">
        <f t="shared" si="56"/>
        <v>166.40999999999997</v>
      </c>
      <c r="BH85" s="1">
        <f t="shared" si="57"/>
        <v>189.44999999999996</v>
      </c>
      <c r="BI85" s="1">
        <f t="shared" si="58"/>
        <v>13.764083696345352</v>
      </c>
      <c r="BJ85"/>
      <c r="BK85"/>
      <c r="BL85"/>
      <c r="BM85"/>
      <c r="BN85"/>
      <c r="BO85">
        <v>169.96700000000001</v>
      </c>
      <c r="BP85">
        <v>15.4</v>
      </c>
      <c r="BQ85">
        <v>63.9</v>
      </c>
      <c r="BR85">
        <v>-1</v>
      </c>
      <c r="BS85">
        <v>-1</v>
      </c>
      <c r="BT85">
        <v>-1</v>
      </c>
      <c r="BU85">
        <v>-1</v>
      </c>
      <c r="BV85">
        <v>0</v>
      </c>
      <c r="BW85">
        <v>39</v>
      </c>
      <c r="BX85">
        <v>-1</v>
      </c>
      <c r="BY85">
        <v>1</v>
      </c>
      <c r="BZ85" s="10">
        <f t="shared" si="59"/>
        <v>-13.799999999999999</v>
      </c>
      <c r="CA85" s="10">
        <f t="shared" si="59"/>
        <v>0</v>
      </c>
      <c r="CB85" s="10">
        <f t="shared" si="60"/>
        <v>190.43999999999997</v>
      </c>
      <c r="CC85" s="10">
        <f t="shared" si="60"/>
        <v>0</v>
      </c>
      <c r="CD85" s="10">
        <f t="shared" si="61"/>
        <v>190.43999999999997</v>
      </c>
      <c r="CE85" s="10">
        <f t="shared" si="62"/>
        <v>13.799999999999999</v>
      </c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DB85"/>
      <c r="DC85"/>
      <c r="DD85"/>
      <c r="DE85"/>
      <c r="DF85"/>
      <c r="DX85"/>
      <c r="DY85"/>
      <c r="DZ85"/>
      <c r="EA85"/>
      <c r="EB85"/>
      <c r="EN85" s="1">
        <f t="shared" si="71"/>
        <v>-24.5</v>
      </c>
      <c r="EO85" s="1">
        <f t="shared" si="71"/>
        <v>-76.8</v>
      </c>
      <c r="EP85" s="1">
        <f t="shared" si="72"/>
        <v>600.25</v>
      </c>
      <c r="EQ85" s="1">
        <f t="shared" si="72"/>
        <v>5898.24</v>
      </c>
      <c r="ER85" s="1">
        <f t="shared" si="73"/>
        <v>6498.49</v>
      </c>
      <c r="ES85" s="1">
        <f t="shared" si="74"/>
        <v>80.613212316592367</v>
      </c>
      <c r="ET85"/>
      <c r="EU85"/>
      <c r="EV85"/>
      <c r="EW85"/>
      <c r="EX85"/>
      <c r="FJ85" s="10">
        <f t="shared" si="75"/>
        <v>0</v>
      </c>
      <c r="FK85" s="10">
        <f t="shared" si="75"/>
        <v>0</v>
      </c>
      <c r="FL85" s="10">
        <f t="shared" si="76"/>
        <v>0</v>
      </c>
      <c r="FM85" s="10">
        <f t="shared" si="76"/>
        <v>0</v>
      </c>
      <c r="FN85" s="10">
        <f t="shared" si="77"/>
        <v>0</v>
      </c>
      <c r="FO85" s="10">
        <f t="shared" si="78"/>
        <v>0</v>
      </c>
      <c r="FP85"/>
      <c r="FQ85"/>
      <c r="FR85"/>
      <c r="FS85"/>
      <c r="FT85"/>
    </row>
    <row r="86" spans="1:176" x14ac:dyDescent="0.35">
      <c r="A86">
        <v>170.851</v>
      </c>
      <c r="B86">
        <v>89.1</v>
      </c>
      <c r="C86">
        <v>68.099999999999994</v>
      </c>
      <c r="D86">
        <v>70.5</v>
      </c>
      <c r="E86">
        <v>72.599999999999994</v>
      </c>
      <c r="F86">
        <v>19.100000000000001</v>
      </c>
      <c r="G86">
        <v>1</v>
      </c>
      <c r="H86">
        <v>1</v>
      </c>
      <c r="I86">
        <v>38</v>
      </c>
      <c r="J86">
        <v>1</v>
      </c>
      <c r="K86">
        <v>1</v>
      </c>
      <c r="L86" s="26">
        <f t="shared" si="47"/>
        <v>18.599999999999994</v>
      </c>
      <c r="M86" s="26">
        <f t="shared" si="47"/>
        <v>-4.5</v>
      </c>
      <c r="N86" s="26">
        <f t="shared" si="48"/>
        <v>345.95999999999981</v>
      </c>
      <c r="O86" s="26">
        <f t="shared" si="48"/>
        <v>20.25</v>
      </c>
      <c r="P86" s="26">
        <f t="shared" si="49"/>
        <v>366.20999999999981</v>
      </c>
      <c r="Q86" s="26">
        <f t="shared" si="50"/>
        <v>19.136614120580468</v>
      </c>
      <c r="S86"/>
      <c r="T86"/>
      <c r="U86"/>
      <c r="V86"/>
      <c r="W86">
        <v>152.589</v>
      </c>
      <c r="X86">
        <v>24.5</v>
      </c>
      <c r="Y86">
        <v>51</v>
      </c>
      <c r="Z86">
        <v>-1</v>
      </c>
      <c r="AA86">
        <v>-1</v>
      </c>
      <c r="AB86">
        <v>-1</v>
      </c>
      <c r="AC86">
        <v>-1</v>
      </c>
      <c r="AD86">
        <v>0</v>
      </c>
      <c r="AE86">
        <v>38</v>
      </c>
      <c r="AF86">
        <v>-1</v>
      </c>
      <c r="AG86">
        <v>1</v>
      </c>
      <c r="AH86" s="10">
        <f t="shared" si="51"/>
        <v>-32.5</v>
      </c>
      <c r="AI86" s="10">
        <f t="shared" si="51"/>
        <v>12.899999999999999</v>
      </c>
      <c r="AJ86" s="10">
        <f t="shared" si="52"/>
        <v>1056.25</v>
      </c>
      <c r="AK86" s="10">
        <f t="shared" si="52"/>
        <v>166.40999999999997</v>
      </c>
      <c r="AL86" s="10">
        <f t="shared" si="53"/>
        <v>1222.6599999999999</v>
      </c>
      <c r="AM86" s="10">
        <f t="shared" si="54"/>
        <v>34.966555449457701</v>
      </c>
      <c r="AN86"/>
      <c r="AO86"/>
      <c r="AP86"/>
      <c r="AQ86"/>
      <c r="AR86"/>
      <c r="AS86">
        <v>234.38900000000001</v>
      </c>
      <c r="AT86">
        <v>15.4</v>
      </c>
      <c r="AU86">
        <v>51</v>
      </c>
      <c r="AV86">
        <v>-1</v>
      </c>
      <c r="AW86">
        <v>-1</v>
      </c>
      <c r="AX86">
        <v>-1</v>
      </c>
      <c r="AY86">
        <v>-1</v>
      </c>
      <c r="AZ86">
        <v>0</v>
      </c>
      <c r="BA86">
        <v>39</v>
      </c>
      <c r="BB86">
        <v>-1</v>
      </c>
      <c r="BC86">
        <v>1</v>
      </c>
      <c r="BD86" s="1">
        <f t="shared" si="55"/>
        <v>0</v>
      </c>
      <c r="BE86" s="1">
        <f t="shared" si="55"/>
        <v>-12.899999999999999</v>
      </c>
      <c r="BF86" s="1">
        <f t="shared" ref="BF86:BG87" si="85">BD86^2</f>
        <v>0</v>
      </c>
      <c r="BG86" s="1">
        <f t="shared" si="85"/>
        <v>166.40999999999997</v>
      </c>
      <c r="BH86" s="1">
        <f t="shared" si="57"/>
        <v>166.40999999999997</v>
      </c>
      <c r="BI86" s="1">
        <f t="shared" si="58"/>
        <v>12.899999999999999</v>
      </c>
      <c r="BJ86"/>
      <c r="BK86"/>
      <c r="BL86"/>
      <c r="BM86"/>
      <c r="BN86"/>
      <c r="BO86">
        <v>171.19900000000001</v>
      </c>
      <c r="BP86">
        <v>52.3</v>
      </c>
      <c r="BQ86">
        <v>51</v>
      </c>
      <c r="BR86">
        <v>15.4</v>
      </c>
      <c r="BS86">
        <v>63.9</v>
      </c>
      <c r="BT86">
        <v>39</v>
      </c>
      <c r="BU86">
        <v>1</v>
      </c>
      <c r="BV86">
        <v>1</v>
      </c>
      <c r="BW86">
        <v>40</v>
      </c>
      <c r="BX86">
        <v>1</v>
      </c>
      <c r="BY86">
        <v>1</v>
      </c>
      <c r="BZ86" s="10">
        <f t="shared" si="59"/>
        <v>36.9</v>
      </c>
      <c r="CA86" s="10">
        <f t="shared" si="59"/>
        <v>-12.899999999999999</v>
      </c>
      <c r="CB86" s="10">
        <f t="shared" si="60"/>
        <v>1361.61</v>
      </c>
      <c r="CC86" s="10">
        <f t="shared" si="60"/>
        <v>166.40999999999997</v>
      </c>
      <c r="CD86" s="10">
        <f t="shared" si="61"/>
        <v>1528.02</v>
      </c>
      <c r="CE86" s="10">
        <f t="shared" si="62"/>
        <v>39.089896392802068</v>
      </c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DB86"/>
      <c r="DC86"/>
      <c r="DD86"/>
      <c r="DE86"/>
      <c r="DF86"/>
      <c r="DX86"/>
      <c r="DY86"/>
      <c r="DZ86"/>
      <c r="EA86"/>
      <c r="EB86"/>
      <c r="ET86"/>
      <c r="EU86"/>
      <c r="EV86"/>
      <c r="EW86"/>
      <c r="EX86"/>
      <c r="FJ86" s="10">
        <f t="shared" si="75"/>
        <v>0</v>
      </c>
      <c r="FK86" s="10">
        <f t="shared" si="75"/>
        <v>0</v>
      </c>
      <c r="FL86" s="10">
        <f t="shared" si="76"/>
        <v>0</v>
      </c>
      <c r="FM86" s="10">
        <f t="shared" si="76"/>
        <v>0</v>
      </c>
      <c r="FN86" s="10">
        <f t="shared" si="77"/>
        <v>0</v>
      </c>
      <c r="FO86" s="10">
        <f t="shared" si="78"/>
        <v>0</v>
      </c>
      <c r="FP86"/>
      <c r="FQ86"/>
      <c r="FR86"/>
      <c r="FS86"/>
      <c r="FT86"/>
    </row>
    <row r="87" spans="1:176" x14ac:dyDescent="0.35">
      <c r="A87">
        <v>170.88300000000001</v>
      </c>
      <c r="B87">
        <v>104.5</v>
      </c>
      <c r="C87">
        <v>46.5</v>
      </c>
      <c r="D87">
        <v>89.1</v>
      </c>
      <c r="E87">
        <v>68.099999999999994</v>
      </c>
      <c r="F87">
        <v>26.5</v>
      </c>
      <c r="G87">
        <v>1</v>
      </c>
      <c r="H87">
        <v>0</v>
      </c>
      <c r="I87">
        <v>38</v>
      </c>
      <c r="J87">
        <v>-2</v>
      </c>
      <c r="K87">
        <v>1</v>
      </c>
      <c r="L87" s="26">
        <f t="shared" si="47"/>
        <v>15.400000000000006</v>
      </c>
      <c r="M87" s="26">
        <f t="shared" si="47"/>
        <v>-21.599999999999994</v>
      </c>
      <c r="N87" s="26">
        <f t="shared" si="48"/>
        <v>237.16000000000017</v>
      </c>
      <c r="O87" s="26">
        <f t="shared" si="48"/>
        <v>466.55999999999977</v>
      </c>
      <c r="P87" s="26">
        <f t="shared" si="49"/>
        <v>703.71999999999991</v>
      </c>
      <c r="Q87" s="26">
        <f t="shared" si="50"/>
        <v>26.527721349561855</v>
      </c>
      <c r="S87"/>
      <c r="T87"/>
      <c r="U87"/>
      <c r="V87"/>
      <c r="W87">
        <v>153.29300000000001</v>
      </c>
      <c r="X87">
        <v>57</v>
      </c>
      <c r="Y87">
        <v>20.7</v>
      </c>
      <c r="Z87">
        <v>24.5</v>
      </c>
      <c r="AA87">
        <v>51</v>
      </c>
      <c r="AB87">
        <v>44.4</v>
      </c>
      <c r="AC87">
        <v>1</v>
      </c>
      <c r="AD87">
        <v>1</v>
      </c>
      <c r="AE87">
        <v>39</v>
      </c>
      <c r="AF87">
        <v>1</v>
      </c>
      <c r="AG87">
        <v>1</v>
      </c>
      <c r="AH87" s="10">
        <f t="shared" si="51"/>
        <v>32.5</v>
      </c>
      <c r="AI87" s="10">
        <f t="shared" si="51"/>
        <v>-30.3</v>
      </c>
      <c r="AJ87" s="10">
        <f t="shared" si="52"/>
        <v>1056.25</v>
      </c>
      <c r="AK87" s="10">
        <f t="shared" si="52"/>
        <v>918.09</v>
      </c>
      <c r="AL87" s="10">
        <f t="shared" si="53"/>
        <v>1974.3400000000001</v>
      </c>
      <c r="AM87" s="10">
        <f t="shared" si="54"/>
        <v>44.433545885963234</v>
      </c>
      <c r="AN87"/>
      <c r="AO87"/>
      <c r="AP87"/>
      <c r="AQ87"/>
      <c r="AR87"/>
      <c r="AS87">
        <v>235.333</v>
      </c>
      <c r="AT87">
        <v>15.4</v>
      </c>
      <c r="AU87">
        <v>60.8</v>
      </c>
      <c r="AV87">
        <v>15.4</v>
      </c>
      <c r="AW87">
        <v>51</v>
      </c>
      <c r="AX87">
        <v>9.8000000000000007</v>
      </c>
      <c r="AY87">
        <v>1</v>
      </c>
      <c r="AZ87">
        <v>1</v>
      </c>
      <c r="BA87">
        <v>40</v>
      </c>
      <c r="BB87">
        <v>1</v>
      </c>
      <c r="BC87">
        <v>1</v>
      </c>
      <c r="BD87" s="1">
        <f t="shared" si="55"/>
        <v>0</v>
      </c>
      <c r="BE87" s="1">
        <f t="shared" si="55"/>
        <v>9.7999999999999972</v>
      </c>
      <c r="BF87" s="1">
        <f t="shared" si="85"/>
        <v>0</v>
      </c>
      <c r="BG87" s="1">
        <f t="shared" si="85"/>
        <v>96.039999999999949</v>
      </c>
      <c r="BH87" s="1">
        <f t="shared" si="57"/>
        <v>96.039999999999949</v>
      </c>
      <c r="BI87" s="1">
        <f t="shared" si="58"/>
        <v>9.7999999999999972</v>
      </c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 s="10">
        <f t="shared" ref="BZ87" si="86">BP87-BP86</f>
        <v>-52.3</v>
      </c>
      <c r="CA87" s="10">
        <f t="shared" ref="CA87" si="87">BQ87-BQ86</f>
        <v>-51</v>
      </c>
      <c r="CB87" s="10">
        <f t="shared" ref="CB87" si="88">BZ87^2</f>
        <v>2735.2899999999995</v>
      </c>
      <c r="CC87" s="10">
        <f t="shared" ref="CC87" si="89">CA87^2</f>
        <v>2601</v>
      </c>
      <c r="CD87" s="10">
        <f t="shared" ref="CD87" si="90">CB87+CC87</f>
        <v>5336.2899999999991</v>
      </c>
      <c r="CE87" s="10">
        <f t="shared" ref="CE87" si="91">SQRT(CD87)</f>
        <v>73.049914442112794</v>
      </c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DB87"/>
      <c r="DC87"/>
      <c r="DD87"/>
      <c r="DE87"/>
      <c r="DF87"/>
      <c r="DX87"/>
      <c r="DY87"/>
      <c r="DZ87"/>
      <c r="EA87"/>
      <c r="EB87"/>
      <c r="ET87"/>
      <c r="EU87"/>
      <c r="EV87"/>
      <c r="EW87"/>
      <c r="EX87"/>
      <c r="FJ87" s="10">
        <f t="shared" si="75"/>
        <v>0</v>
      </c>
      <c r="FK87" s="10">
        <f t="shared" si="75"/>
        <v>0</v>
      </c>
      <c r="FL87" s="10">
        <f t="shared" si="76"/>
        <v>0</v>
      </c>
      <c r="FM87" s="10">
        <f t="shared" si="76"/>
        <v>0</v>
      </c>
      <c r="FN87" s="10">
        <f t="shared" si="77"/>
        <v>0</v>
      </c>
      <c r="FO87" s="10">
        <f t="shared" si="78"/>
        <v>0</v>
      </c>
      <c r="FP87"/>
      <c r="FQ87"/>
      <c r="FR87"/>
      <c r="FS87"/>
      <c r="FT87"/>
    </row>
    <row r="88" spans="1:176" x14ac:dyDescent="0.35">
      <c r="A88">
        <v>173.947</v>
      </c>
      <c r="B88">
        <v>65.8</v>
      </c>
      <c r="C88">
        <v>59.7</v>
      </c>
      <c r="D88">
        <v>-1</v>
      </c>
      <c r="E88">
        <v>-1</v>
      </c>
      <c r="F88">
        <v>-1</v>
      </c>
      <c r="G88">
        <v>-1</v>
      </c>
      <c r="H88">
        <v>0</v>
      </c>
      <c r="I88">
        <v>38</v>
      </c>
      <c r="J88">
        <v>-1</v>
      </c>
      <c r="K88">
        <v>1</v>
      </c>
      <c r="L88" s="26">
        <f t="shared" si="47"/>
        <v>-38.700000000000003</v>
      </c>
      <c r="M88" s="26">
        <f t="shared" si="47"/>
        <v>13.200000000000003</v>
      </c>
      <c r="N88" s="26">
        <f t="shared" si="48"/>
        <v>1497.6900000000003</v>
      </c>
      <c r="O88" s="26">
        <f t="shared" si="48"/>
        <v>174.24000000000007</v>
      </c>
      <c r="P88" s="26">
        <f t="shared" si="49"/>
        <v>1671.9300000000003</v>
      </c>
      <c r="Q88" s="26">
        <f t="shared" si="50"/>
        <v>40.889240638583644</v>
      </c>
      <c r="S88"/>
      <c r="T88"/>
      <c r="U88"/>
      <c r="V88"/>
      <c r="W88">
        <v>156.23699999999999</v>
      </c>
      <c r="X88">
        <v>29.2</v>
      </c>
      <c r="Y88">
        <v>85.5</v>
      </c>
      <c r="Z88">
        <v>-1</v>
      </c>
      <c r="AA88">
        <v>-1</v>
      </c>
      <c r="AB88">
        <v>-1</v>
      </c>
      <c r="AC88">
        <v>-1</v>
      </c>
      <c r="AD88">
        <v>0</v>
      </c>
      <c r="AE88">
        <v>39</v>
      </c>
      <c r="AF88">
        <v>-1</v>
      </c>
      <c r="AG88">
        <v>1</v>
      </c>
      <c r="AH88" s="10">
        <f t="shared" si="51"/>
        <v>-27.8</v>
      </c>
      <c r="AI88" s="10">
        <f t="shared" si="51"/>
        <v>64.8</v>
      </c>
      <c r="AJ88" s="10">
        <f t="shared" si="52"/>
        <v>772.84</v>
      </c>
      <c r="AK88" s="10">
        <f t="shared" si="52"/>
        <v>4199.04</v>
      </c>
      <c r="AL88" s="10">
        <f t="shared" si="53"/>
        <v>4971.88</v>
      </c>
      <c r="AM88" s="10">
        <f t="shared" si="54"/>
        <v>70.51155933604079</v>
      </c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 s="1">
        <f t="shared" ref="BD88" si="92">AT88-AT87</f>
        <v>-15.4</v>
      </c>
      <c r="BE88" s="1">
        <f t="shared" ref="BE88" si="93">AU88-AU87</f>
        <v>-60.8</v>
      </c>
      <c r="BF88" s="1">
        <f t="shared" ref="BF88" si="94">BD88^2</f>
        <v>237.16000000000003</v>
      </c>
      <c r="BG88" s="1">
        <f t="shared" ref="BG88" si="95">BE88^2</f>
        <v>3696.64</v>
      </c>
      <c r="BH88" s="1">
        <f t="shared" ref="BH88" si="96">BF88+BG88</f>
        <v>3933.7999999999997</v>
      </c>
      <c r="BI88" s="1">
        <f t="shared" ref="BI88" si="97">SQRT(BH88)</f>
        <v>62.72001275510074</v>
      </c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DB88"/>
      <c r="DC88"/>
      <c r="DD88"/>
      <c r="DE88"/>
      <c r="DF88"/>
      <c r="DX88"/>
      <c r="DY88"/>
      <c r="DZ88"/>
      <c r="EA88"/>
      <c r="EB88"/>
      <c r="ET88"/>
      <c r="EU88"/>
      <c r="EV88"/>
      <c r="EW88"/>
      <c r="EX88"/>
      <c r="FJ88" s="10">
        <f t="shared" si="75"/>
        <v>0</v>
      </c>
      <c r="FK88" s="10">
        <f t="shared" si="75"/>
        <v>0</v>
      </c>
      <c r="FL88" s="10">
        <f t="shared" si="76"/>
        <v>0</v>
      </c>
      <c r="FM88" s="10">
        <f t="shared" si="76"/>
        <v>0</v>
      </c>
      <c r="FN88" s="10">
        <f t="shared" si="77"/>
        <v>0</v>
      </c>
      <c r="FO88" s="10">
        <f t="shared" si="78"/>
        <v>0</v>
      </c>
      <c r="FP88"/>
      <c r="FQ88"/>
      <c r="FR88"/>
      <c r="FS88"/>
      <c r="FT88"/>
    </row>
    <row r="89" spans="1:176" x14ac:dyDescent="0.35">
      <c r="A89">
        <v>174.595</v>
      </c>
      <c r="B89">
        <v>107.1</v>
      </c>
      <c r="C89">
        <v>55.2</v>
      </c>
      <c r="D89">
        <v>65.8</v>
      </c>
      <c r="E89">
        <v>59.7</v>
      </c>
      <c r="F89">
        <v>41.6</v>
      </c>
      <c r="G89">
        <v>1</v>
      </c>
      <c r="H89">
        <v>1</v>
      </c>
      <c r="I89">
        <v>39</v>
      </c>
      <c r="J89">
        <v>1</v>
      </c>
      <c r="K89">
        <v>1</v>
      </c>
      <c r="L89" s="26">
        <f t="shared" si="47"/>
        <v>41.3</v>
      </c>
      <c r="M89" s="26">
        <f t="shared" si="47"/>
        <v>-4.5</v>
      </c>
      <c r="N89" s="26">
        <f t="shared" si="48"/>
        <v>1705.6899999999998</v>
      </c>
      <c r="O89" s="26">
        <f t="shared" si="48"/>
        <v>20.25</v>
      </c>
      <c r="P89" s="26">
        <f t="shared" si="49"/>
        <v>1725.9399999999998</v>
      </c>
      <c r="Q89" s="26">
        <f t="shared" si="50"/>
        <v>41.54443404356352</v>
      </c>
      <c r="S89"/>
      <c r="T89"/>
      <c r="U89"/>
      <c r="V89"/>
      <c r="W89">
        <v>156.685</v>
      </c>
      <c r="X89">
        <v>57</v>
      </c>
      <c r="Y89">
        <v>59.7</v>
      </c>
      <c r="Z89">
        <v>29.2</v>
      </c>
      <c r="AA89">
        <v>85.5</v>
      </c>
      <c r="AB89">
        <v>37.9</v>
      </c>
      <c r="AC89">
        <v>1</v>
      </c>
      <c r="AD89">
        <v>1</v>
      </c>
      <c r="AE89">
        <v>40</v>
      </c>
      <c r="AF89">
        <v>1</v>
      </c>
      <c r="AG89">
        <v>1</v>
      </c>
      <c r="AH89" s="10">
        <f t="shared" si="51"/>
        <v>27.8</v>
      </c>
      <c r="AI89" s="10">
        <f t="shared" si="51"/>
        <v>-25.799999999999997</v>
      </c>
      <c r="AJ89" s="10">
        <f t="shared" si="52"/>
        <v>772.84</v>
      </c>
      <c r="AK89" s="10">
        <f t="shared" si="52"/>
        <v>665.63999999999987</v>
      </c>
      <c r="AL89" s="10">
        <f t="shared" si="53"/>
        <v>1438.48</v>
      </c>
      <c r="AM89" s="10">
        <f t="shared" si="54"/>
        <v>37.92729887561201</v>
      </c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DB89"/>
      <c r="DC89"/>
      <c r="DD89"/>
      <c r="DE89"/>
      <c r="DF89"/>
      <c r="DX89"/>
      <c r="DY89"/>
      <c r="DZ89"/>
      <c r="EA89"/>
      <c r="EB89"/>
      <c r="ET89"/>
      <c r="EU89"/>
      <c r="EV89"/>
      <c r="EW89"/>
      <c r="EX89"/>
      <c r="FJ89" s="10">
        <f t="shared" si="75"/>
        <v>0</v>
      </c>
      <c r="FK89" s="10">
        <f t="shared" si="75"/>
        <v>0</v>
      </c>
      <c r="FL89" s="10">
        <f t="shared" si="76"/>
        <v>0</v>
      </c>
      <c r="FM89" s="10">
        <f t="shared" si="76"/>
        <v>0</v>
      </c>
      <c r="FN89" s="10">
        <f t="shared" si="77"/>
        <v>0</v>
      </c>
      <c r="FO89" s="10">
        <f t="shared" si="78"/>
        <v>0</v>
      </c>
      <c r="FP89"/>
      <c r="FQ89"/>
      <c r="FR89"/>
      <c r="FS89"/>
      <c r="FT89"/>
    </row>
    <row r="90" spans="1:176" x14ac:dyDescent="0.35">
      <c r="A90">
        <v>180.51499999999999</v>
      </c>
      <c r="B90">
        <v>84.3</v>
      </c>
      <c r="C90">
        <v>72.599999999999994</v>
      </c>
      <c r="D90">
        <v>-1</v>
      </c>
      <c r="E90">
        <v>-1</v>
      </c>
      <c r="F90">
        <v>-1</v>
      </c>
      <c r="G90">
        <v>-1</v>
      </c>
      <c r="H90">
        <v>0</v>
      </c>
      <c r="I90">
        <v>39</v>
      </c>
      <c r="J90">
        <v>-1</v>
      </c>
      <c r="K90">
        <v>1</v>
      </c>
      <c r="L90" s="26">
        <f t="shared" si="47"/>
        <v>-22.799999999999997</v>
      </c>
      <c r="M90" s="26">
        <f t="shared" si="47"/>
        <v>17.399999999999991</v>
      </c>
      <c r="N90" s="26">
        <f t="shared" si="48"/>
        <v>519.83999999999992</v>
      </c>
      <c r="O90" s="26">
        <f t="shared" si="48"/>
        <v>302.75999999999971</v>
      </c>
      <c r="P90" s="26">
        <f t="shared" si="49"/>
        <v>822.59999999999968</v>
      </c>
      <c r="Q90" s="26">
        <f t="shared" si="50"/>
        <v>28.681004166521081</v>
      </c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 s="10">
        <f t="shared" ref="AH90" si="98">X90-X89</f>
        <v>-57</v>
      </c>
      <c r="AI90" s="10">
        <f t="shared" ref="AI90" si="99">Y90-Y89</f>
        <v>-59.7</v>
      </c>
      <c r="AJ90" s="10">
        <f t="shared" ref="AJ90" si="100">AH90^2</f>
        <v>3249</v>
      </c>
      <c r="AK90" s="10">
        <f t="shared" ref="AK90" si="101">AI90^2</f>
        <v>3564.09</v>
      </c>
      <c r="AL90" s="10">
        <f t="shared" ref="AL90" si="102">AJ90+AK90</f>
        <v>6813.09</v>
      </c>
      <c r="AM90" s="10">
        <f t="shared" ref="AM90" si="103">SQRT(AL90)</f>
        <v>82.541444135658296</v>
      </c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DB90"/>
      <c r="DC90"/>
      <c r="DD90"/>
      <c r="DE90"/>
      <c r="DF90"/>
      <c r="DX90"/>
      <c r="DY90"/>
      <c r="DZ90"/>
      <c r="EA90"/>
      <c r="EB90"/>
      <c r="ET90"/>
      <c r="EU90"/>
      <c r="EV90"/>
      <c r="EW90"/>
      <c r="EX90"/>
      <c r="FJ90" s="10">
        <f t="shared" si="75"/>
        <v>0</v>
      </c>
      <c r="FK90" s="10">
        <f t="shared" si="75"/>
        <v>0</v>
      </c>
      <c r="FL90" s="10">
        <f t="shared" si="76"/>
        <v>0</v>
      </c>
      <c r="FM90" s="10">
        <f t="shared" si="76"/>
        <v>0</v>
      </c>
      <c r="FN90" s="10">
        <f t="shared" si="77"/>
        <v>0</v>
      </c>
      <c r="FO90" s="10">
        <f t="shared" si="78"/>
        <v>0</v>
      </c>
      <c r="FP90"/>
      <c r="FQ90"/>
      <c r="FR90"/>
      <c r="FS90"/>
      <c r="FT90"/>
    </row>
    <row r="91" spans="1:176" x14ac:dyDescent="0.35">
      <c r="A91">
        <v>181.18700000000001</v>
      </c>
      <c r="B91">
        <v>97.9</v>
      </c>
      <c r="C91">
        <v>59.7</v>
      </c>
      <c r="D91">
        <v>84.3</v>
      </c>
      <c r="E91">
        <v>72.599999999999994</v>
      </c>
      <c r="F91">
        <v>18.7</v>
      </c>
      <c r="G91">
        <v>1</v>
      </c>
      <c r="H91">
        <v>1</v>
      </c>
      <c r="I91">
        <v>40</v>
      </c>
      <c r="J91">
        <v>1</v>
      </c>
      <c r="K91">
        <v>1</v>
      </c>
      <c r="L91" s="26">
        <f t="shared" si="47"/>
        <v>13.600000000000009</v>
      </c>
      <c r="M91" s="26">
        <f t="shared" si="47"/>
        <v>-12.899999999999991</v>
      </c>
      <c r="N91" s="26">
        <f t="shared" si="48"/>
        <v>184.96000000000024</v>
      </c>
      <c r="O91" s="26">
        <f t="shared" si="48"/>
        <v>166.40999999999977</v>
      </c>
      <c r="P91" s="26">
        <f t="shared" si="49"/>
        <v>351.37</v>
      </c>
      <c r="Q91" s="26">
        <f t="shared" si="50"/>
        <v>18.744865963777922</v>
      </c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DB91"/>
      <c r="DC91"/>
      <c r="DD91"/>
      <c r="DE91"/>
      <c r="DF91"/>
      <c r="DX91"/>
      <c r="DY91"/>
      <c r="DZ91"/>
      <c r="EA91"/>
      <c r="EB91"/>
      <c r="ET91"/>
      <c r="EU91"/>
      <c r="EV91"/>
      <c r="EW91"/>
      <c r="EX91"/>
      <c r="FJ91" s="10">
        <f t="shared" si="75"/>
        <v>0</v>
      </c>
      <c r="FK91" s="10">
        <f t="shared" si="75"/>
        <v>0</v>
      </c>
      <c r="FL91" s="10">
        <f t="shared" si="76"/>
        <v>0</v>
      </c>
      <c r="FM91" s="10">
        <f t="shared" si="76"/>
        <v>0</v>
      </c>
      <c r="FN91" s="10">
        <f t="shared" si="77"/>
        <v>0</v>
      </c>
      <c r="FO91" s="10">
        <f t="shared" si="78"/>
        <v>0</v>
      </c>
      <c r="FP91"/>
      <c r="FQ91"/>
      <c r="FR91"/>
      <c r="FS91"/>
      <c r="FT91"/>
    </row>
    <row r="92" spans="1:176" x14ac:dyDescent="0.35">
      <c r="A92"/>
      <c r="B92"/>
      <c r="C92"/>
      <c r="D92"/>
      <c r="E92"/>
      <c r="F92"/>
      <c r="G92"/>
      <c r="H92"/>
      <c r="I92"/>
      <c r="J92"/>
      <c r="K92"/>
      <c r="L92" s="26">
        <f t="shared" ref="L92" si="104">B92-B91</f>
        <v>-97.9</v>
      </c>
      <c r="M92" s="26">
        <f t="shared" ref="M92" si="105">C92-C91</f>
        <v>-59.7</v>
      </c>
      <c r="N92" s="26">
        <f t="shared" ref="N92" si="106">L92^2</f>
        <v>9584.4100000000017</v>
      </c>
      <c r="O92" s="26">
        <f t="shared" ref="O92" si="107">M92^2</f>
        <v>3564.09</v>
      </c>
      <c r="P92" s="26">
        <f t="shared" ref="P92" si="108">N92+O92</f>
        <v>13148.500000000002</v>
      </c>
      <c r="Q92" s="26">
        <f t="shared" ref="Q92" si="109">SQRT(P92)</f>
        <v>114.6669089144728</v>
      </c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DB92"/>
      <c r="DC92"/>
      <c r="DD92"/>
      <c r="DE92"/>
      <c r="DF92"/>
      <c r="DX92"/>
      <c r="DY92"/>
      <c r="DZ92"/>
      <c r="EA92"/>
      <c r="EB92"/>
      <c r="ET92"/>
      <c r="EU92"/>
      <c r="EV92"/>
      <c r="EW92"/>
      <c r="EX92"/>
      <c r="FJ92" s="10">
        <f t="shared" si="75"/>
        <v>0</v>
      </c>
      <c r="FK92" s="10">
        <f t="shared" si="75"/>
        <v>0</v>
      </c>
      <c r="FL92" s="10">
        <f t="shared" si="76"/>
        <v>0</v>
      </c>
      <c r="FM92" s="10">
        <f t="shared" si="76"/>
        <v>0</v>
      </c>
      <c r="FN92" s="10">
        <f t="shared" si="77"/>
        <v>0</v>
      </c>
      <c r="FO92" s="10">
        <f t="shared" si="78"/>
        <v>0</v>
      </c>
      <c r="FP92"/>
      <c r="FQ92"/>
      <c r="FR92"/>
      <c r="FS92"/>
      <c r="FT92"/>
    </row>
    <row r="93" spans="1:176" x14ac:dyDescent="0.35">
      <c r="A93"/>
      <c r="B93"/>
      <c r="C93"/>
      <c r="D93"/>
      <c r="E93"/>
      <c r="F93"/>
      <c r="G93"/>
      <c r="H93"/>
      <c r="I93"/>
      <c r="J93"/>
      <c r="K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DB93"/>
      <c r="DC93"/>
      <c r="DD93"/>
      <c r="DE93"/>
      <c r="DF93"/>
      <c r="DX93"/>
      <c r="DY93"/>
      <c r="DZ93"/>
      <c r="EA93"/>
      <c r="EB93"/>
      <c r="ET93"/>
      <c r="EU93"/>
      <c r="EV93"/>
      <c r="EW93"/>
      <c r="EX93"/>
      <c r="FP93"/>
      <c r="FQ93"/>
      <c r="FR93"/>
      <c r="FS93"/>
      <c r="FT93"/>
    </row>
    <row r="94" spans="1:176" x14ac:dyDescent="0.35">
      <c r="A94"/>
      <c r="B94"/>
      <c r="C94"/>
      <c r="D94"/>
      <c r="E94"/>
      <c r="F94"/>
      <c r="G94"/>
      <c r="H94"/>
      <c r="I94"/>
      <c r="J94"/>
      <c r="K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DB94"/>
      <c r="DC94"/>
      <c r="DD94"/>
      <c r="DE94"/>
      <c r="DF94"/>
      <c r="DX94"/>
      <c r="DY94"/>
      <c r="DZ94"/>
      <c r="EA94"/>
      <c r="EB94"/>
      <c r="ET94"/>
      <c r="EU94"/>
      <c r="EV94"/>
      <c r="EW94"/>
      <c r="EX94"/>
      <c r="FP94"/>
      <c r="FQ94"/>
      <c r="FR94"/>
      <c r="FS94"/>
      <c r="FT94"/>
    </row>
    <row r="95" spans="1:176" x14ac:dyDescent="0.35">
      <c r="A95"/>
      <c r="B95"/>
      <c r="C95"/>
      <c r="D95"/>
      <c r="E95"/>
      <c r="F95"/>
      <c r="G95"/>
      <c r="H95"/>
      <c r="I95"/>
      <c r="J95"/>
      <c r="K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DB95"/>
      <c r="DC95"/>
      <c r="DD95"/>
      <c r="DE95"/>
      <c r="DF95"/>
      <c r="DX95"/>
      <c r="DY95"/>
      <c r="DZ95"/>
      <c r="EA95"/>
      <c r="EB95"/>
      <c r="ET95"/>
      <c r="EU95"/>
      <c r="EV95"/>
      <c r="EW95"/>
      <c r="EX95"/>
      <c r="FP95"/>
      <c r="FQ95"/>
      <c r="FR95"/>
      <c r="FS95"/>
      <c r="FT95"/>
    </row>
    <row r="96" spans="1:176" x14ac:dyDescent="0.35">
      <c r="A96"/>
      <c r="B96"/>
      <c r="C96"/>
      <c r="D96"/>
      <c r="E96"/>
      <c r="F96"/>
      <c r="G96"/>
      <c r="H96"/>
      <c r="I96"/>
      <c r="J96"/>
      <c r="K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DB96"/>
      <c r="DC96"/>
      <c r="DD96"/>
      <c r="DE96"/>
      <c r="DF96"/>
      <c r="DX96"/>
      <c r="DY96"/>
      <c r="DZ96"/>
      <c r="EA96"/>
      <c r="EB96"/>
      <c r="ET96"/>
      <c r="EU96"/>
      <c r="EV96"/>
      <c r="EW96"/>
      <c r="EX96"/>
      <c r="FP96"/>
      <c r="FQ96"/>
      <c r="FR96"/>
      <c r="FS96"/>
      <c r="FT96"/>
    </row>
    <row r="97" spans="12:171" customFormat="1" x14ac:dyDescent="0.35">
      <c r="L97" s="26"/>
      <c r="M97" s="26"/>
      <c r="N97" s="26"/>
      <c r="O97" s="26"/>
      <c r="P97" s="26"/>
      <c r="Q97" s="26"/>
      <c r="AH97" s="10"/>
      <c r="AI97" s="10"/>
      <c r="AJ97" s="10"/>
      <c r="AK97" s="10"/>
      <c r="AL97" s="10"/>
      <c r="AM97" s="10"/>
      <c r="BD97" s="1"/>
      <c r="BE97" s="1"/>
      <c r="BF97" s="1"/>
      <c r="BG97" s="1"/>
      <c r="BH97" s="1"/>
      <c r="BI97" s="1"/>
      <c r="BZ97" s="10"/>
      <c r="CA97" s="10"/>
      <c r="CB97" s="10"/>
      <c r="CC97" s="10"/>
      <c r="CD97" s="10"/>
      <c r="CE97" s="10"/>
      <c r="CF97" s="10"/>
      <c r="CV97" s="1"/>
      <c r="CW97" s="1"/>
      <c r="CX97" s="1"/>
      <c r="CY97" s="1"/>
      <c r="CZ97" s="1"/>
      <c r="DA97" s="1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</row>
    <row r="98" spans="12:171" customFormat="1" x14ac:dyDescent="0.35">
      <c r="L98" s="26"/>
      <c r="M98" s="26"/>
      <c r="N98" s="26"/>
      <c r="O98" s="26"/>
      <c r="P98" s="26"/>
      <c r="Q98" s="26"/>
      <c r="AH98" s="10"/>
      <c r="AI98" s="10"/>
      <c r="AJ98" s="10"/>
      <c r="AK98" s="10"/>
      <c r="AL98" s="10"/>
      <c r="AM98" s="10"/>
      <c r="BD98" s="1"/>
      <c r="BE98" s="1"/>
      <c r="BF98" s="1"/>
      <c r="BG98" s="1"/>
      <c r="BH98" s="1"/>
      <c r="BI98" s="1"/>
      <c r="BZ98" s="10"/>
      <c r="CA98" s="10"/>
      <c r="CB98" s="10"/>
      <c r="CC98" s="10"/>
      <c r="CD98" s="10"/>
      <c r="CE98" s="10"/>
      <c r="CF98" s="10"/>
      <c r="CV98" s="1"/>
      <c r="CW98" s="1"/>
      <c r="CX98" s="1"/>
      <c r="CY98" s="1"/>
      <c r="CZ98" s="1"/>
      <c r="DA98" s="1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</row>
    <row r="99" spans="12:171" customFormat="1" x14ac:dyDescent="0.35">
      <c r="L99" s="26"/>
      <c r="M99" s="26"/>
      <c r="N99" s="26"/>
      <c r="O99" s="26"/>
      <c r="P99" s="26"/>
      <c r="Q99" s="26"/>
      <c r="AH99" s="10"/>
      <c r="AI99" s="10"/>
      <c r="AJ99" s="10"/>
      <c r="AK99" s="10"/>
      <c r="AL99" s="10"/>
      <c r="AM99" s="10"/>
      <c r="BD99" s="1"/>
      <c r="BE99" s="1"/>
      <c r="BF99" s="1"/>
      <c r="BG99" s="1"/>
      <c r="BH99" s="1"/>
      <c r="BI99" s="1"/>
      <c r="BZ99" s="10"/>
      <c r="CA99" s="10"/>
      <c r="CB99" s="10"/>
      <c r="CC99" s="10"/>
      <c r="CD99" s="10"/>
      <c r="CE99" s="10"/>
      <c r="CF99" s="10"/>
      <c r="CV99" s="1"/>
      <c r="CW99" s="1"/>
      <c r="CX99" s="1"/>
      <c r="CY99" s="1"/>
      <c r="CZ99" s="1"/>
      <c r="DA99" s="1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</row>
    <row r="100" spans="12:171" customFormat="1" x14ac:dyDescent="0.35">
      <c r="L100" s="26"/>
      <c r="M100" s="26"/>
      <c r="N100" s="26"/>
      <c r="O100" s="26"/>
      <c r="P100" s="26"/>
      <c r="Q100" s="26"/>
      <c r="AH100" s="10"/>
      <c r="AI100" s="10"/>
      <c r="AJ100" s="10"/>
      <c r="AK100" s="10"/>
      <c r="AL100" s="10"/>
      <c r="AM100" s="10"/>
      <c r="BD100" s="1"/>
      <c r="BE100" s="1"/>
      <c r="BF100" s="1"/>
      <c r="BG100" s="1"/>
      <c r="BH100" s="1"/>
      <c r="BI100" s="1"/>
      <c r="BZ100" s="10"/>
      <c r="CA100" s="10"/>
      <c r="CB100" s="10"/>
      <c r="CC100" s="10"/>
      <c r="CD100" s="10"/>
      <c r="CE100" s="10"/>
      <c r="CF100" s="10"/>
      <c r="CV100" s="1"/>
      <c r="CW100" s="1"/>
      <c r="CX100" s="1"/>
      <c r="CY100" s="1"/>
      <c r="CZ100" s="1"/>
      <c r="DA100" s="1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</row>
    <row r="101" spans="12:171" customFormat="1" x14ac:dyDescent="0.35">
      <c r="L101" s="26"/>
      <c r="M101" s="26"/>
      <c r="N101" s="26"/>
      <c r="O101" s="26"/>
      <c r="P101" s="26"/>
      <c r="Q101" s="26"/>
      <c r="AH101" s="10"/>
      <c r="AI101" s="10"/>
      <c r="AJ101" s="10"/>
      <c r="AK101" s="10"/>
      <c r="AL101" s="10"/>
      <c r="AM101" s="10"/>
      <c r="BD101" s="1"/>
      <c r="BE101" s="1"/>
      <c r="BF101" s="1"/>
      <c r="BG101" s="1"/>
      <c r="BH101" s="1"/>
      <c r="BI101" s="1"/>
      <c r="BZ101" s="10"/>
      <c r="CA101" s="10"/>
      <c r="CB101" s="10"/>
      <c r="CC101" s="10"/>
      <c r="CD101" s="10"/>
      <c r="CE101" s="10"/>
      <c r="CF101" s="10"/>
      <c r="CV101" s="1"/>
      <c r="CW101" s="1"/>
      <c r="CX101" s="1"/>
      <c r="CY101" s="1"/>
      <c r="CZ101" s="1"/>
      <c r="DA101" s="1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</row>
    <row r="102" spans="12:171" customFormat="1" x14ac:dyDescent="0.35">
      <c r="L102" s="26"/>
      <c r="M102" s="26"/>
      <c r="N102" s="26"/>
      <c r="O102" s="26"/>
      <c r="P102" s="26"/>
      <c r="Q102" s="26"/>
      <c r="AH102" s="10"/>
      <c r="AI102" s="10"/>
      <c r="AJ102" s="10"/>
      <c r="AK102" s="10"/>
      <c r="AL102" s="10"/>
      <c r="AM102" s="10"/>
      <c r="BD102" s="1"/>
      <c r="BE102" s="1"/>
      <c r="BF102" s="1"/>
      <c r="BG102" s="1"/>
      <c r="BH102" s="1"/>
      <c r="BI102" s="1"/>
      <c r="BZ102" s="10"/>
      <c r="CA102" s="10"/>
      <c r="CB102" s="10"/>
      <c r="CC102" s="10"/>
      <c r="CD102" s="10"/>
      <c r="CE102" s="10"/>
      <c r="CF102" s="10"/>
      <c r="CV102" s="1"/>
      <c r="CW102" s="1"/>
      <c r="CX102" s="1"/>
      <c r="CY102" s="1"/>
      <c r="CZ102" s="1"/>
      <c r="DA102" s="1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</row>
    <row r="103" spans="12:171" customFormat="1" x14ac:dyDescent="0.35">
      <c r="L103" s="26"/>
      <c r="M103" s="26"/>
      <c r="N103" s="26"/>
      <c r="O103" s="26"/>
      <c r="P103" s="26"/>
      <c r="Q103" s="26"/>
      <c r="AH103" s="10"/>
      <c r="AI103" s="10"/>
      <c r="AJ103" s="10"/>
      <c r="AK103" s="10"/>
      <c r="AL103" s="10"/>
      <c r="AM103" s="10"/>
      <c r="BD103" s="1"/>
      <c r="BE103" s="1"/>
      <c r="BF103" s="1"/>
      <c r="BG103" s="1"/>
      <c r="BH103" s="1"/>
      <c r="BI103" s="1"/>
      <c r="BZ103" s="10"/>
      <c r="CA103" s="10"/>
      <c r="CB103" s="10"/>
      <c r="CC103" s="10"/>
      <c r="CD103" s="10"/>
      <c r="CE103" s="10"/>
      <c r="CF103" s="10"/>
      <c r="CV103" s="1"/>
      <c r="CW103" s="1"/>
      <c r="CX103" s="1"/>
      <c r="CY103" s="1"/>
      <c r="CZ103" s="1"/>
      <c r="DA103" s="1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</row>
    <row r="104" spans="12:171" customFormat="1" x14ac:dyDescent="0.35">
      <c r="L104" s="26"/>
      <c r="M104" s="26"/>
      <c r="N104" s="26"/>
      <c r="O104" s="26"/>
      <c r="P104" s="26"/>
      <c r="Q104" s="26"/>
      <c r="AH104" s="10"/>
      <c r="AI104" s="10"/>
      <c r="AJ104" s="10"/>
      <c r="AK104" s="10"/>
      <c r="AL104" s="10"/>
      <c r="AM104" s="10"/>
      <c r="BD104" s="1"/>
      <c r="BE104" s="1"/>
      <c r="BF104" s="1"/>
      <c r="BG104" s="1"/>
      <c r="BH104" s="1"/>
      <c r="BI104" s="1"/>
      <c r="BZ104" s="10"/>
      <c r="CA104" s="10"/>
      <c r="CB104" s="10"/>
      <c r="CC104" s="10"/>
      <c r="CD104" s="10"/>
      <c r="CE104" s="10"/>
      <c r="CF104" s="10"/>
      <c r="CV104" s="1"/>
      <c r="CW104" s="1"/>
      <c r="CX104" s="1"/>
      <c r="CY104" s="1"/>
      <c r="CZ104" s="1"/>
      <c r="DA104" s="1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</row>
    <row r="105" spans="12:171" customFormat="1" x14ac:dyDescent="0.35">
      <c r="L105" s="26"/>
      <c r="M105" s="26"/>
      <c r="N105" s="26"/>
      <c r="O105" s="26"/>
      <c r="P105" s="26"/>
      <c r="Q105" s="26"/>
      <c r="AH105" s="10"/>
      <c r="AI105" s="10"/>
      <c r="AJ105" s="10"/>
      <c r="AK105" s="10"/>
      <c r="AL105" s="10"/>
      <c r="AM105" s="10"/>
      <c r="BD105" s="1"/>
      <c r="BE105" s="1"/>
      <c r="BF105" s="1"/>
      <c r="BG105" s="1"/>
      <c r="BH105" s="1"/>
      <c r="BI105" s="1"/>
      <c r="BZ105" s="10"/>
      <c r="CA105" s="10"/>
      <c r="CB105" s="10"/>
      <c r="CC105" s="10"/>
      <c r="CD105" s="10"/>
      <c r="CE105" s="10"/>
      <c r="CF105" s="10"/>
      <c r="CV105" s="1"/>
      <c r="CW105" s="1"/>
      <c r="CX105" s="1"/>
      <c r="CY105" s="1"/>
      <c r="CZ105" s="1"/>
      <c r="DA105" s="1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</row>
    <row r="106" spans="12:171" customFormat="1" x14ac:dyDescent="0.35">
      <c r="L106" s="26"/>
      <c r="M106" s="26"/>
      <c r="N106" s="26"/>
      <c r="O106" s="26"/>
      <c r="P106" s="26"/>
      <c r="Q106" s="26"/>
      <c r="AH106" s="10"/>
      <c r="AI106" s="10"/>
      <c r="AJ106" s="10"/>
      <c r="AK106" s="10"/>
      <c r="AL106" s="10"/>
      <c r="AM106" s="10"/>
      <c r="BD106" s="1"/>
      <c r="BE106" s="1"/>
      <c r="BF106" s="1"/>
      <c r="BG106" s="1"/>
      <c r="BH106" s="1"/>
      <c r="BI106" s="1"/>
      <c r="BZ106" s="10"/>
      <c r="CA106" s="10"/>
      <c r="CB106" s="10"/>
      <c r="CC106" s="10"/>
      <c r="CD106" s="10"/>
      <c r="CE106" s="10"/>
      <c r="CF106" s="10"/>
      <c r="CV106" s="1"/>
      <c r="CW106" s="1"/>
      <c r="CX106" s="1"/>
      <c r="CY106" s="1"/>
      <c r="CZ106" s="1"/>
      <c r="DA106" s="1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</row>
    <row r="107" spans="12:171" customFormat="1" x14ac:dyDescent="0.35">
      <c r="L107" s="26"/>
      <c r="M107" s="26"/>
      <c r="N107" s="26"/>
      <c r="O107" s="26"/>
      <c r="P107" s="26"/>
      <c r="Q107" s="26"/>
      <c r="AH107" s="10"/>
      <c r="AI107" s="10"/>
      <c r="AJ107" s="10"/>
      <c r="AK107" s="10"/>
      <c r="AL107" s="10"/>
      <c r="AM107" s="10"/>
      <c r="BD107" s="1"/>
      <c r="BE107" s="1"/>
      <c r="BF107" s="1"/>
      <c r="BG107" s="1"/>
      <c r="BH107" s="1"/>
      <c r="BI107" s="1"/>
      <c r="BZ107" s="10"/>
      <c r="CA107" s="10"/>
      <c r="CB107" s="10"/>
      <c r="CC107" s="10"/>
      <c r="CD107" s="10"/>
      <c r="CE107" s="10"/>
      <c r="CF107" s="10"/>
      <c r="CV107" s="1"/>
      <c r="CW107" s="1"/>
      <c r="CX107" s="1"/>
      <c r="CY107" s="1"/>
      <c r="CZ107" s="1"/>
      <c r="DA107" s="1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</row>
    <row r="108" spans="12:171" customFormat="1" x14ac:dyDescent="0.35">
      <c r="L108" s="26"/>
      <c r="M108" s="26"/>
      <c r="N108" s="26"/>
      <c r="O108" s="26"/>
      <c r="P108" s="26"/>
      <c r="Q108" s="26"/>
      <c r="AH108" s="10"/>
      <c r="AI108" s="10"/>
      <c r="AJ108" s="10"/>
      <c r="AK108" s="10"/>
      <c r="AL108" s="10"/>
      <c r="AM108" s="10"/>
      <c r="BD108" s="1"/>
      <c r="BE108" s="1"/>
      <c r="BF108" s="1"/>
      <c r="BG108" s="1"/>
      <c r="BH108" s="1"/>
      <c r="BI108" s="1"/>
      <c r="BZ108" s="10"/>
      <c r="CA108" s="10"/>
      <c r="CB108" s="10"/>
      <c r="CC108" s="10"/>
      <c r="CD108" s="10"/>
      <c r="CE108" s="10"/>
      <c r="CF108" s="10"/>
      <c r="CV108" s="1"/>
      <c r="CW108" s="1"/>
      <c r="CX108" s="1"/>
      <c r="CY108" s="1"/>
      <c r="CZ108" s="1"/>
      <c r="DA108" s="1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</row>
    <row r="109" spans="12:171" customFormat="1" x14ac:dyDescent="0.35">
      <c r="L109" s="26"/>
      <c r="M109" s="26"/>
      <c r="N109" s="26"/>
      <c r="O109" s="26"/>
      <c r="P109" s="26"/>
      <c r="Q109" s="26"/>
      <c r="AH109" s="10"/>
      <c r="AI109" s="10"/>
      <c r="AJ109" s="10"/>
      <c r="AK109" s="10"/>
      <c r="AL109" s="10"/>
      <c r="AM109" s="10"/>
      <c r="BD109" s="1"/>
      <c r="BE109" s="1"/>
      <c r="BF109" s="1"/>
      <c r="BG109" s="1"/>
      <c r="BH109" s="1"/>
      <c r="BI109" s="1"/>
      <c r="BZ109" s="10"/>
      <c r="CA109" s="10"/>
      <c r="CB109" s="10"/>
      <c r="CC109" s="10"/>
      <c r="CD109" s="10"/>
      <c r="CE109" s="10"/>
      <c r="CF109" s="10"/>
      <c r="CV109" s="1"/>
      <c r="CW109" s="1"/>
      <c r="CX109" s="1"/>
      <c r="CY109" s="1"/>
      <c r="CZ109" s="1"/>
      <c r="DA109" s="1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</row>
    <row r="110" spans="12:171" customFormat="1" x14ac:dyDescent="0.35">
      <c r="L110" s="26"/>
      <c r="M110" s="26"/>
      <c r="N110" s="26"/>
      <c r="O110" s="26"/>
      <c r="P110" s="26"/>
      <c r="Q110" s="26"/>
      <c r="AH110" s="10"/>
      <c r="AI110" s="10"/>
      <c r="AJ110" s="10"/>
      <c r="AK110" s="10"/>
      <c r="AL110" s="10"/>
      <c r="AM110" s="10"/>
      <c r="BD110" s="1"/>
      <c r="BE110" s="1"/>
      <c r="BF110" s="1"/>
      <c r="BG110" s="1"/>
      <c r="BH110" s="1"/>
      <c r="BI110" s="1"/>
      <c r="BZ110" s="10"/>
      <c r="CA110" s="10"/>
      <c r="CB110" s="10"/>
      <c r="CC110" s="10"/>
      <c r="CD110" s="10"/>
      <c r="CE110" s="10"/>
      <c r="CF110" s="10"/>
      <c r="CV110" s="1"/>
      <c r="CW110" s="1"/>
      <c r="CX110" s="1"/>
      <c r="CY110" s="1"/>
      <c r="CZ110" s="1"/>
      <c r="DA110" s="1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</row>
    <row r="111" spans="12:171" customFormat="1" x14ac:dyDescent="0.35">
      <c r="L111" s="26"/>
      <c r="M111" s="26"/>
      <c r="N111" s="26"/>
      <c r="O111" s="26"/>
      <c r="P111" s="26"/>
      <c r="Q111" s="26"/>
      <c r="AH111" s="10"/>
      <c r="AI111" s="10"/>
      <c r="AJ111" s="10"/>
      <c r="AK111" s="10"/>
      <c r="AL111" s="10"/>
      <c r="AM111" s="10"/>
      <c r="BD111" s="1"/>
      <c r="BE111" s="1"/>
      <c r="BF111" s="1"/>
      <c r="BG111" s="1"/>
      <c r="BH111" s="1"/>
      <c r="BI111" s="1"/>
      <c r="BZ111" s="10"/>
      <c r="CA111" s="10"/>
      <c r="CB111" s="10"/>
      <c r="CC111" s="10"/>
      <c r="CD111" s="10"/>
      <c r="CE111" s="10"/>
      <c r="CF111" s="10"/>
      <c r="CV111" s="1"/>
      <c r="CW111" s="1"/>
      <c r="CX111" s="1"/>
      <c r="CY111" s="1"/>
      <c r="CZ111" s="1"/>
      <c r="DA111" s="1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</row>
    <row r="112" spans="12:171" customFormat="1" x14ac:dyDescent="0.35">
      <c r="L112" s="26"/>
      <c r="M112" s="26"/>
      <c r="N112" s="26"/>
      <c r="O112" s="26"/>
      <c r="P112" s="26"/>
      <c r="Q112" s="26"/>
      <c r="AH112" s="10"/>
      <c r="AI112" s="10"/>
      <c r="AJ112" s="10"/>
      <c r="AK112" s="10"/>
      <c r="AL112" s="10"/>
      <c r="AM112" s="10"/>
      <c r="BD112" s="1"/>
      <c r="BE112" s="1"/>
      <c r="BF112" s="1"/>
      <c r="BG112" s="1"/>
      <c r="BH112" s="1"/>
      <c r="BI112" s="1"/>
      <c r="BZ112" s="10"/>
      <c r="CA112" s="10"/>
      <c r="CB112" s="10"/>
      <c r="CC112" s="10"/>
      <c r="CD112" s="10"/>
      <c r="CE112" s="10"/>
      <c r="CF112" s="10"/>
      <c r="CV112" s="1"/>
      <c r="CW112" s="1"/>
      <c r="CX112" s="1"/>
      <c r="CY112" s="1"/>
      <c r="CZ112" s="1"/>
      <c r="DA112" s="1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</row>
    <row r="113" spans="12:171" customFormat="1" x14ac:dyDescent="0.35">
      <c r="L113" s="26"/>
      <c r="M113" s="26"/>
      <c r="N113" s="26"/>
      <c r="O113" s="26"/>
      <c r="P113" s="26"/>
      <c r="Q113" s="26"/>
      <c r="AH113" s="10"/>
      <c r="AI113" s="10"/>
      <c r="AJ113" s="10"/>
      <c r="AK113" s="10"/>
      <c r="AL113" s="10"/>
      <c r="AM113" s="10"/>
      <c r="BD113" s="1"/>
      <c r="BE113" s="1"/>
      <c r="BF113" s="1"/>
      <c r="BG113" s="1"/>
      <c r="BH113" s="1"/>
      <c r="BI113" s="1"/>
      <c r="BZ113" s="10"/>
      <c r="CA113" s="10"/>
      <c r="CB113" s="10"/>
      <c r="CC113" s="10"/>
      <c r="CD113" s="10"/>
      <c r="CE113" s="10"/>
      <c r="CF113" s="10"/>
      <c r="CV113" s="1"/>
      <c r="CW113" s="1"/>
      <c r="CX113" s="1"/>
      <c r="CY113" s="1"/>
      <c r="CZ113" s="1"/>
      <c r="DA113" s="1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</row>
    <row r="114" spans="12:171" customFormat="1" x14ac:dyDescent="0.35">
      <c r="L114" s="26"/>
      <c r="M114" s="26"/>
      <c r="N114" s="26"/>
      <c r="O114" s="26"/>
      <c r="P114" s="26"/>
      <c r="Q114" s="26"/>
      <c r="AH114" s="10"/>
      <c r="AI114" s="10"/>
      <c r="AJ114" s="10"/>
      <c r="AK114" s="10"/>
      <c r="AL114" s="10"/>
      <c r="AM114" s="10"/>
      <c r="BD114" s="1"/>
      <c r="BE114" s="1"/>
      <c r="BF114" s="1"/>
      <c r="BG114" s="1"/>
      <c r="BH114" s="1"/>
      <c r="BI114" s="1"/>
      <c r="BZ114" s="10"/>
      <c r="CA114" s="10"/>
      <c r="CB114" s="10"/>
      <c r="CC114" s="10"/>
      <c r="CD114" s="10"/>
      <c r="CE114" s="10"/>
      <c r="CF114" s="10"/>
      <c r="CV114" s="1"/>
      <c r="CW114" s="1"/>
      <c r="CX114" s="1"/>
      <c r="CY114" s="1"/>
      <c r="CZ114" s="1"/>
      <c r="DA114" s="1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</row>
    <row r="115" spans="12:171" customFormat="1" x14ac:dyDescent="0.35">
      <c r="L115" s="26"/>
      <c r="M115" s="26"/>
      <c r="N115" s="26"/>
      <c r="O115" s="26"/>
      <c r="P115" s="26"/>
      <c r="Q115" s="26"/>
      <c r="AH115" s="10"/>
      <c r="AI115" s="10"/>
      <c r="AJ115" s="10"/>
      <c r="AK115" s="10"/>
      <c r="AL115" s="10"/>
      <c r="AM115" s="10"/>
      <c r="BD115" s="1"/>
      <c r="BE115" s="1"/>
      <c r="BF115" s="1"/>
      <c r="BG115" s="1"/>
      <c r="BH115" s="1"/>
      <c r="BI115" s="1"/>
      <c r="BZ115" s="10"/>
      <c r="CA115" s="10"/>
      <c r="CB115" s="10"/>
      <c r="CC115" s="10"/>
      <c r="CD115" s="10"/>
      <c r="CE115" s="10"/>
      <c r="CF115" s="10"/>
      <c r="CV115" s="1"/>
      <c r="CW115" s="1"/>
      <c r="CX115" s="1"/>
      <c r="CY115" s="1"/>
      <c r="CZ115" s="1"/>
      <c r="DA115" s="1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</row>
    <row r="116" spans="12:171" customFormat="1" x14ac:dyDescent="0.35">
      <c r="L116" s="26"/>
      <c r="M116" s="26"/>
      <c r="N116" s="26"/>
      <c r="O116" s="26"/>
      <c r="P116" s="26"/>
      <c r="Q116" s="26"/>
      <c r="AH116" s="10"/>
      <c r="AI116" s="10"/>
      <c r="AJ116" s="10"/>
      <c r="AK116" s="10"/>
      <c r="AL116" s="10"/>
      <c r="AM116" s="10"/>
      <c r="BD116" s="1"/>
      <c r="BE116" s="1"/>
      <c r="BF116" s="1"/>
      <c r="BG116" s="1"/>
      <c r="BH116" s="1"/>
      <c r="BI116" s="1"/>
      <c r="BZ116" s="10"/>
      <c r="CA116" s="10"/>
      <c r="CB116" s="10"/>
      <c r="CC116" s="10"/>
      <c r="CD116" s="10"/>
      <c r="CE116" s="10"/>
      <c r="CF116" s="10"/>
      <c r="CV116" s="1"/>
      <c r="CW116" s="1"/>
      <c r="CX116" s="1"/>
      <c r="CY116" s="1"/>
      <c r="CZ116" s="1"/>
      <c r="DA116" s="1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</row>
    <row r="117" spans="12:171" customFormat="1" x14ac:dyDescent="0.35">
      <c r="L117" s="26"/>
      <c r="M117" s="26"/>
      <c r="N117" s="26"/>
      <c r="O117" s="26"/>
      <c r="P117" s="26"/>
      <c r="Q117" s="26"/>
      <c r="AH117" s="10"/>
      <c r="AI117" s="10"/>
      <c r="AJ117" s="10"/>
      <c r="AK117" s="10"/>
      <c r="AL117" s="10"/>
      <c r="AM117" s="10"/>
      <c r="BD117" s="1"/>
      <c r="BE117" s="1"/>
      <c r="BF117" s="1"/>
      <c r="BG117" s="1"/>
      <c r="BH117" s="1"/>
      <c r="BI117" s="1"/>
      <c r="BZ117" s="10"/>
      <c r="CA117" s="10"/>
      <c r="CB117" s="10"/>
      <c r="CC117" s="10"/>
      <c r="CD117" s="10"/>
      <c r="CE117" s="10"/>
      <c r="CF117" s="10"/>
      <c r="CV117" s="1"/>
      <c r="CW117" s="1"/>
      <c r="CX117" s="1"/>
      <c r="CY117" s="1"/>
      <c r="CZ117" s="1"/>
      <c r="DA117" s="1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</row>
    <row r="118" spans="12:171" customFormat="1" x14ac:dyDescent="0.35">
      <c r="L118" s="26"/>
      <c r="M118" s="26"/>
      <c r="N118" s="26"/>
      <c r="O118" s="26"/>
      <c r="P118" s="26"/>
      <c r="Q118" s="26"/>
      <c r="AH118" s="10"/>
      <c r="AI118" s="10"/>
      <c r="AJ118" s="10"/>
      <c r="AK118" s="10"/>
      <c r="AL118" s="10"/>
      <c r="AM118" s="10"/>
      <c r="BD118" s="1"/>
      <c r="BE118" s="1"/>
      <c r="BF118" s="1"/>
      <c r="BG118" s="1"/>
      <c r="BH118" s="1"/>
      <c r="BI118" s="1"/>
      <c r="BZ118" s="10"/>
      <c r="CA118" s="10"/>
      <c r="CB118" s="10"/>
      <c r="CC118" s="10"/>
      <c r="CD118" s="10"/>
      <c r="CE118" s="10"/>
      <c r="CF118" s="10"/>
      <c r="CV118" s="1"/>
      <c r="CW118" s="1"/>
      <c r="CX118" s="1"/>
      <c r="CY118" s="1"/>
      <c r="CZ118" s="1"/>
      <c r="DA118" s="1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</row>
    <row r="119" spans="12:171" customFormat="1" x14ac:dyDescent="0.35">
      <c r="L119" s="26"/>
      <c r="M119" s="26"/>
      <c r="N119" s="26"/>
      <c r="O119" s="26"/>
      <c r="P119" s="26"/>
      <c r="Q119" s="26"/>
      <c r="AH119" s="10"/>
      <c r="AI119" s="10"/>
      <c r="AJ119" s="10"/>
      <c r="AK119" s="10"/>
      <c r="AL119" s="10"/>
      <c r="AM119" s="10"/>
      <c r="BD119" s="1"/>
      <c r="BE119" s="1"/>
      <c r="BF119" s="1"/>
      <c r="BG119" s="1"/>
      <c r="BH119" s="1"/>
      <c r="BI119" s="1"/>
      <c r="BZ119" s="10"/>
      <c r="CA119" s="10"/>
      <c r="CB119" s="10"/>
      <c r="CC119" s="10"/>
      <c r="CD119" s="10"/>
      <c r="CE119" s="10"/>
      <c r="CF119" s="10"/>
      <c r="CV119" s="1"/>
      <c r="CW119" s="1"/>
      <c r="CX119" s="1"/>
      <c r="CY119" s="1"/>
      <c r="CZ119" s="1"/>
      <c r="DA119" s="1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</row>
    <row r="120" spans="12:171" customFormat="1" x14ac:dyDescent="0.35">
      <c r="L120" s="26"/>
      <c r="M120" s="26"/>
      <c r="N120" s="26"/>
      <c r="O120" s="26"/>
      <c r="P120" s="26"/>
      <c r="Q120" s="26"/>
      <c r="AH120" s="10"/>
      <c r="AI120" s="10"/>
      <c r="AJ120" s="10"/>
      <c r="AK120" s="10"/>
      <c r="AL120" s="10"/>
      <c r="AM120" s="10"/>
      <c r="BD120" s="1"/>
      <c r="BE120" s="1"/>
      <c r="BF120" s="1"/>
      <c r="BG120" s="1"/>
      <c r="BH120" s="1"/>
      <c r="BI120" s="1"/>
      <c r="BZ120" s="10"/>
      <c r="CA120" s="10"/>
      <c r="CB120" s="10"/>
      <c r="CC120" s="10"/>
      <c r="CD120" s="10"/>
      <c r="CE120" s="10"/>
      <c r="CF120" s="10"/>
      <c r="CV120" s="1"/>
      <c r="CW120" s="1"/>
      <c r="CX120" s="1"/>
      <c r="CY120" s="1"/>
      <c r="CZ120" s="1"/>
      <c r="DA120" s="1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</row>
    <row r="121" spans="12:171" customFormat="1" x14ac:dyDescent="0.35">
      <c r="L121" s="26"/>
      <c r="M121" s="26"/>
      <c r="N121" s="26"/>
      <c r="O121" s="26"/>
      <c r="P121" s="26"/>
      <c r="Q121" s="26"/>
      <c r="AH121" s="10"/>
      <c r="AI121" s="10"/>
      <c r="AJ121" s="10"/>
      <c r="AK121" s="10"/>
      <c r="AL121" s="10"/>
      <c r="AM121" s="10"/>
      <c r="BD121" s="1"/>
      <c r="BE121" s="1"/>
      <c r="BF121" s="1"/>
      <c r="BG121" s="1"/>
      <c r="BH121" s="1"/>
      <c r="BI121" s="1"/>
      <c r="BZ121" s="10"/>
      <c r="CA121" s="10"/>
      <c r="CB121" s="10"/>
      <c r="CC121" s="10"/>
      <c r="CD121" s="10"/>
      <c r="CE121" s="10"/>
      <c r="CF121" s="10"/>
      <c r="CV121" s="1"/>
      <c r="CW121" s="1"/>
      <c r="CX121" s="1"/>
      <c r="CY121" s="1"/>
      <c r="CZ121" s="1"/>
      <c r="DA121" s="1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</row>
    <row r="122" spans="12:171" customFormat="1" x14ac:dyDescent="0.35">
      <c r="L122" s="26"/>
      <c r="M122" s="26"/>
      <c r="N122" s="26"/>
      <c r="O122" s="26"/>
      <c r="P122" s="26"/>
      <c r="Q122" s="26"/>
      <c r="AH122" s="10"/>
      <c r="AI122" s="10"/>
      <c r="AJ122" s="10"/>
      <c r="AK122" s="10"/>
      <c r="AL122" s="10"/>
      <c r="AM122" s="10"/>
      <c r="BD122" s="1"/>
      <c r="BE122" s="1"/>
      <c r="BF122" s="1"/>
      <c r="BG122" s="1"/>
      <c r="BH122" s="1"/>
      <c r="BI122" s="1"/>
      <c r="BZ122" s="10"/>
      <c r="CA122" s="10"/>
      <c r="CB122" s="10"/>
      <c r="CC122" s="10"/>
      <c r="CD122" s="10"/>
      <c r="CE122" s="10"/>
      <c r="CF122" s="10"/>
      <c r="CV122" s="1"/>
      <c r="CW122" s="1"/>
      <c r="CX122" s="1"/>
      <c r="CY122" s="1"/>
      <c r="CZ122" s="1"/>
      <c r="DA122" s="1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</row>
    <row r="123" spans="12:171" customFormat="1" x14ac:dyDescent="0.35">
      <c r="L123" s="26"/>
      <c r="M123" s="26"/>
      <c r="N123" s="26"/>
      <c r="O123" s="26"/>
      <c r="P123" s="26"/>
      <c r="Q123" s="26"/>
      <c r="AH123" s="10"/>
      <c r="AI123" s="10"/>
      <c r="AJ123" s="10"/>
      <c r="AK123" s="10"/>
      <c r="AL123" s="10"/>
      <c r="AM123" s="10"/>
      <c r="BD123" s="1"/>
      <c r="BE123" s="1"/>
      <c r="BF123" s="1"/>
      <c r="BG123" s="1"/>
      <c r="BH123" s="1"/>
      <c r="BI123" s="1"/>
      <c r="BZ123" s="10"/>
      <c r="CA123" s="10"/>
      <c r="CB123" s="10"/>
      <c r="CC123" s="10"/>
      <c r="CD123" s="10"/>
      <c r="CE123" s="10"/>
      <c r="CF123" s="10"/>
      <c r="CV123" s="1"/>
      <c r="CW123" s="1"/>
      <c r="CX123" s="1"/>
      <c r="CY123" s="1"/>
      <c r="CZ123" s="1"/>
      <c r="DA123" s="1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</row>
    <row r="124" spans="12:171" customFormat="1" x14ac:dyDescent="0.35">
      <c r="L124" s="26"/>
      <c r="M124" s="26"/>
      <c r="N124" s="26"/>
      <c r="O124" s="26"/>
      <c r="P124" s="26"/>
      <c r="Q124" s="26"/>
      <c r="AH124" s="10"/>
      <c r="AI124" s="10"/>
      <c r="AJ124" s="10"/>
      <c r="AK124" s="10"/>
      <c r="AL124" s="10"/>
      <c r="AM124" s="10"/>
      <c r="BD124" s="1"/>
      <c r="BE124" s="1"/>
      <c r="BF124" s="1"/>
      <c r="BG124" s="1"/>
      <c r="BH124" s="1"/>
      <c r="BI124" s="1"/>
      <c r="BZ124" s="10"/>
      <c r="CA124" s="10"/>
      <c r="CB124" s="10"/>
      <c r="CC124" s="10"/>
      <c r="CD124" s="10"/>
      <c r="CE124" s="10"/>
      <c r="CF124" s="10"/>
      <c r="CV124" s="1"/>
      <c r="CW124" s="1"/>
      <c r="CX124" s="1"/>
      <c r="CY124" s="1"/>
      <c r="CZ124" s="1"/>
      <c r="DA124" s="1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</row>
    <row r="125" spans="12:171" customFormat="1" x14ac:dyDescent="0.35">
      <c r="L125" s="26"/>
      <c r="M125" s="26"/>
      <c r="N125" s="26"/>
      <c r="O125" s="26"/>
      <c r="P125" s="26"/>
      <c r="Q125" s="26"/>
      <c r="AH125" s="10"/>
      <c r="AI125" s="10"/>
      <c r="AJ125" s="10"/>
      <c r="AK125" s="10"/>
      <c r="AL125" s="10"/>
      <c r="AM125" s="10"/>
      <c r="BD125" s="1"/>
      <c r="BE125" s="1"/>
      <c r="BF125" s="1"/>
      <c r="BG125" s="1"/>
      <c r="BH125" s="1"/>
      <c r="BI125" s="1"/>
      <c r="BZ125" s="10"/>
      <c r="CA125" s="10"/>
      <c r="CB125" s="10"/>
      <c r="CC125" s="10"/>
      <c r="CD125" s="10"/>
      <c r="CE125" s="10"/>
      <c r="CF125" s="10"/>
      <c r="CV125" s="1"/>
      <c r="CW125" s="1"/>
      <c r="CX125" s="1"/>
      <c r="CY125" s="1"/>
      <c r="CZ125" s="1"/>
      <c r="DA125" s="1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</row>
    <row r="126" spans="12:171" customFormat="1" x14ac:dyDescent="0.35">
      <c r="L126" s="26"/>
      <c r="M126" s="26"/>
      <c r="N126" s="26"/>
      <c r="O126" s="26"/>
      <c r="P126" s="26"/>
      <c r="Q126" s="26"/>
      <c r="AH126" s="10"/>
      <c r="AI126" s="10"/>
      <c r="AJ126" s="10"/>
      <c r="AK126" s="10"/>
      <c r="AL126" s="10"/>
      <c r="AM126" s="10"/>
      <c r="BD126" s="1"/>
      <c r="BE126" s="1"/>
      <c r="BF126" s="1"/>
      <c r="BG126" s="1"/>
      <c r="BH126" s="1"/>
      <c r="BI126" s="1"/>
      <c r="BZ126" s="10"/>
      <c r="CA126" s="10"/>
      <c r="CB126" s="10"/>
      <c r="CC126" s="10"/>
      <c r="CD126" s="10"/>
      <c r="CE126" s="10"/>
      <c r="CF126" s="10"/>
      <c r="CV126" s="1"/>
      <c r="CW126" s="1"/>
      <c r="CX126" s="1"/>
      <c r="CY126" s="1"/>
      <c r="CZ126" s="1"/>
      <c r="DA126" s="1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</row>
    <row r="127" spans="12:171" customFormat="1" x14ac:dyDescent="0.35">
      <c r="L127" s="26"/>
      <c r="M127" s="26"/>
      <c r="N127" s="26"/>
      <c r="O127" s="26"/>
      <c r="P127" s="26"/>
      <c r="Q127" s="26"/>
      <c r="AH127" s="10"/>
      <c r="AI127" s="10"/>
      <c r="AJ127" s="10"/>
      <c r="AK127" s="10"/>
      <c r="AL127" s="10"/>
      <c r="AM127" s="10"/>
      <c r="BD127" s="1"/>
      <c r="BE127" s="1"/>
      <c r="BF127" s="1"/>
      <c r="BG127" s="1"/>
      <c r="BH127" s="1"/>
      <c r="BI127" s="1"/>
      <c r="BZ127" s="10"/>
      <c r="CA127" s="10"/>
      <c r="CB127" s="10"/>
      <c r="CC127" s="10"/>
      <c r="CD127" s="10"/>
      <c r="CE127" s="10"/>
      <c r="CF127" s="10"/>
      <c r="CV127" s="1"/>
      <c r="CW127" s="1"/>
      <c r="CX127" s="1"/>
      <c r="CY127" s="1"/>
      <c r="CZ127" s="1"/>
      <c r="DA127" s="1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</row>
    <row r="128" spans="12:171" customFormat="1" x14ac:dyDescent="0.35">
      <c r="L128" s="26"/>
      <c r="M128" s="26"/>
      <c r="N128" s="26"/>
      <c r="O128" s="26"/>
      <c r="P128" s="26"/>
      <c r="Q128" s="26"/>
      <c r="AH128" s="10"/>
      <c r="AI128" s="10"/>
      <c r="AJ128" s="10"/>
      <c r="AK128" s="10"/>
      <c r="AL128" s="10"/>
      <c r="AM128" s="10"/>
      <c r="BD128" s="1"/>
      <c r="BE128" s="1"/>
      <c r="BF128" s="1"/>
      <c r="BG128" s="1"/>
      <c r="BH128" s="1"/>
      <c r="BI128" s="1"/>
      <c r="BZ128" s="10"/>
      <c r="CA128" s="10"/>
      <c r="CB128" s="10"/>
      <c r="CC128" s="10"/>
      <c r="CD128" s="10"/>
      <c r="CE128" s="10"/>
      <c r="CF128" s="10"/>
      <c r="CV128" s="1"/>
      <c r="CW128" s="1"/>
      <c r="CX128" s="1"/>
      <c r="CY128" s="1"/>
      <c r="CZ128" s="1"/>
      <c r="DA128" s="1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</row>
    <row r="129" spans="12:171" customFormat="1" x14ac:dyDescent="0.35">
      <c r="L129" s="26"/>
      <c r="M129" s="26"/>
      <c r="N129" s="26"/>
      <c r="O129" s="26"/>
      <c r="P129" s="26"/>
      <c r="Q129" s="26"/>
      <c r="AH129" s="10"/>
      <c r="AI129" s="10"/>
      <c r="AJ129" s="10"/>
      <c r="AK129" s="10"/>
      <c r="AL129" s="10"/>
      <c r="AM129" s="10"/>
      <c r="BD129" s="1"/>
      <c r="BE129" s="1"/>
      <c r="BF129" s="1"/>
      <c r="BG129" s="1"/>
      <c r="BH129" s="1"/>
      <c r="BI129" s="1"/>
      <c r="BZ129" s="10"/>
      <c r="CA129" s="10"/>
      <c r="CB129" s="10"/>
      <c r="CC129" s="10"/>
      <c r="CD129" s="10"/>
      <c r="CE129" s="10"/>
      <c r="CF129" s="10"/>
      <c r="CV129" s="1"/>
      <c r="CW129" s="1"/>
      <c r="CX129" s="1"/>
      <c r="CY129" s="1"/>
      <c r="CZ129" s="1"/>
      <c r="DA129" s="1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</row>
    <row r="130" spans="12:171" customFormat="1" x14ac:dyDescent="0.35">
      <c r="L130" s="26"/>
      <c r="M130" s="26"/>
      <c r="N130" s="26"/>
      <c r="O130" s="26"/>
      <c r="P130" s="26"/>
      <c r="Q130" s="26"/>
      <c r="AH130" s="10"/>
      <c r="AI130" s="10"/>
      <c r="AJ130" s="10"/>
      <c r="AK130" s="10"/>
      <c r="AL130" s="10"/>
      <c r="AM130" s="10"/>
      <c r="BD130" s="1"/>
      <c r="BE130" s="1"/>
      <c r="BF130" s="1"/>
      <c r="BG130" s="1"/>
      <c r="BH130" s="1"/>
      <c r="BI130" s="1"/>
      <c r="BZ130" s="10"/>
      <c r="CA130" s="10"/>
      <c r="CB130" s="10"/>
      <c r="CC130" s="10"/>
      <c r="CD130" s="10"/>
      <c r="CE130" s="10"/>
      <c r="CF130" s="10"/>
      <c r="CV130" s="1"/>
      <c r="CW130" s="1"/>
      <c r="CX130" s="1"/>
      <c r="CY130" s="1"/>
      <c r="CZ130" s="1"/>
      <c r="DA130" s="1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</row>
    <row r="131" spans="12:171" customFormat="1" x14ac:dyDescent="0.35">
      <c r="L131" s="26"/>
      <c r="M131" s="26"/>
      <c r="N131" s="26"/>
      <c r="O131" s="26"/>
      <c r="P131" s="26"/>
      <c r="Q131" s="26"/>
      <c r="AH131" s="10"/>
      <c r="AI131" s="10"/>
      <c r="AJ131" s="10"/>
      <c r="AK131" s="10"/>
      <c r="AL131" s="10"/>
      <c r="AM131" s="10"/>
      <c r="BD131" s="1"/>
      <c r="BE131" s="1"/>
      <c r="BF131" s="1"/>
      <c r="BG131" s="1"/>
      <c r="BH131" s="1"/>
      <c r="BI131" s="1"/>
      <c r="BZ131" s="10"/>
      <c r="CA131" s="10"/>
      <c r="CB131" s="10"/>
      <c r="CC131" s="10"/>
      <c r="CD131" s="10"/>
      <c r="CE131" s="10"/>
      <c r="CF131" s="10"/>
      <c r="CV131" s="1"/>
      <c r="CW131" s="1"/>
      <c r="CX131" s="1"/>
      <c r="CY131" s="1"/>
      <c r="CZ131" s="1"/>
      <c r="DA131" s="1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</row>
    <row r="132" spans="12:171" customFormat="1" x14ac:dyDescent="0.35">
      <c r="L132" s="26"/>
      <c r="M132" s="26"/>
      <c r="N132" s="26"/>
      <c r="O132" s="26"/>
      <c r="P132" s="26"/>
      <c r="Q132" s="26"/>
      <c r="AH132" s="10"/>
      <c r="AI132" s="10"/>
      <c r="AJ132" s="10"/>
      <c r="AK132" s="10"/>
      <c r="AL132" s="10"/>
      <c r="AM132" s="10"/>
      <c r="BD132" s="1"/>
      <c r="BE132" s="1"/>
      <c r="BF132" s="1"/>
      <c r="BG132" s="1"/>
      <c r="BH132" s="1"/>
      <c r="BI132" s="1"/>
      <c r="BZ132" s="10"/>
      <c r="CA132" s="10"/>
      <c r="CB132" s="10"/>
      <c r="CC132" s="10"/>
      <c r="CD132" s="10"/>
      <c r="CE132" s="10"/>
      <c r="CF132" s="10"/>
      <c r="CV132" s="1"/>
      <c r="CW132" s="1"/>
      <c r="CX132" s="1"/>
      <c r="CY132" s="1"/>
      <c r="CZ132" s="1"/>
      <c r="DA132" s="1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</row>
    <row r="133" spans="12:171" customFormat="1" x14ac:dyDescent="0.35">
      <c r="L133" s="26"/>
      <c r="M133" s="26"/>
      <c r="N133" s="26"/>
      <c r="O133" s="26"/>
      <c r="P133" s="26"/>
      <c r="Q133" s="26"/>
      <c r="AH133" s="10"/>
      <c r="AI133" s="10"/>
      <c r="AJ133" s="10"/>
      <c r="AK133" s="10"/>
      <c r="AL133" s="10"/>
      <c r="AM133" s="10"/>
      <c r="BD133" s="1"/>
      <c r="BE133" s="1"/>
      <c r="BF133" s="1"/>
      <c r="BG133" s="1"/>
      <c r="BH133" s="1"/>
      <c r="BI133" s="1"/>
      <c r="BZ133" s="10"/>
      <c r="CA133" s="10"/>
      <c r="CB133" s="10"/>
      <c r="CC133" s="10"/>
      <c r="CD133" s="10"/>
      <c r="CE133" s="10"/>
      <c r="CF133" s="10"/>
      <c r="CV133" s="1"/>
      <c r="CW133" s="1"/>
      <c r="CX133" s="1"/>
      <c r="CY133" s="1"/>
      <c r="CZ133" s="1"/>
      <c r="DA133" s="1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</row>
    <row r="134" spans="12:171" customFormat="1" x14ac:dyDescent="0.35">
      <c r="L134" s="26"/>
      <c r="M134" s="26"/>
      <c r="N134" s="26"/>
      <c r="O134" s="26"/>
      <c r="P134" s="26"/>
      <c r="Q134" s="26"/>
      <c r="AH134" s="10"/>
      <c r="AI134" s="10"/>
      <c r="AJ134" s="10"/>
      <c r="AK134" s="10"/>
      <c r="AL134" s="10"/>
      <c r="AM134" s="10"/>
      <c r="BD134" s="1"/>
      <c r="BE134" s="1"/>
      <c r="BF134" s="1"/>
      <c r="BG134" s="1"/>
      <c r="BH134" s="1"/>
      <c r="BI134" s="1"/>
      <c r="BZ134" s="10"/>
      <c r="CA134" s="10"/>
      <c r="CB134" s="10"/>
      <c r="CC134" s="10"/>
      <c r="CD134" s="10"/>
      <c r="CE134" s="10"/>
      <c r="CF134" s="10"/>
      <c r="CV134" s="1"/>
      <c r="CW134" s="1"/>
      <c r="CX134" s="1"/>
      <c r="CY134" s="1"/>
      <c r="CZ134" s="1"/>
      <c r="DA134" s="1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</row>
    <row r="135" spans="12:171" customFormat="1" x14ac:dyDescent="0.35">
      <c r="L135" s="26"/>
      <c r="M135" s="26"/>
      <c r="N135" s="26"/>
      <c r="O135" s="26"/>
      <c r="P135" s="26"/>
      <c r="Q135" s="26"/>
      <c r="AH135" s="10"/>
      <c r="AI135" s="10"/>
      <c r="AJ135" s="10"/>
      <c r="AK135" s="10"/>
      <c r="AL135" s="10"/>
      <c r="AM135" s="10"/>
      <c r="BD135" s="1"/>
      <c r="BE135" s="1"/>
      <c r="BF135" s="1"/>
      <c r="BG135" s="1"/>
      <c r="BH135" s="1"/>
      <c r="BI135" s="1"/>
      <c r="BZ135" s="10"/>
      <c r="CA135" s="10"/>
      <c r="CB135" s="10"/>
      <c r="CC135" s="10"/>
      <c r="CD135" s="10"/>
      <c r="CE135" s="10"/>
      <c r="CF135" s="10"/>
      <c r="CV135" s="1"/>
      <c r="CW135" s="1"/>
      <c r="CX135" s="1"/>
      <c r="CY135" s="1"/>
      <c r="CZ135" s="1"/>
      <c r="DA135" s="1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</row>
    <row r="136" spans="12:171" customFormat="1" x14ac:dyDescent="0.35">
      <c r="L136" s="26"/>
      <c r="M136" s="26"/>
      <c r="N136" s="26"/>
      <c r="O136" s="26"/>
      <c r="P136" s="26"/>
      <c r="Q136" s="26"/>
      <c r="AH136" s="10"/>
      <c r="AI136" s="10"/>
      <c r="AJ136" s="10"/>
      <c r="AK136" s="10"/>
      <c r="AL136" s="10"/>
      <c r="AM136" s="10"/>
      <c r="BD136" s="1"/>
      <c r="BE136" s="1"/>
      <c r="BF136" s="1"/>
      <c r="BG136" s="1"/>
      <c r="BH136" s="1"/>
      <c r="BI136" s="1"/>
      <c r="BZ136" s="10"/>
      <c r="CA136" s="10"/>
      <c r="CB136" s="10"/>
      <c r="CC136" s="10"/>
      <c r="CD136" s="10"/>
      <c r="CE136" s="10"/>
      <c r="CF136" s="10"/>
      <c r="CV136" s="1"/>
      <c r="CW136" s="1"/>
      <c r="CX136" s="1"/>
      <c r="CY136" s="1"/>
      <c r="CZ136" s="1"/>
      <c r="DA136" s="1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</row>
    <row r="137" spans="12:171" customFormat="1" x14ac:dyDescent="0.35">
      <c r="L137" s="26"/>
      <c r="M137" s="26"/>
      <c r="N137" s="26"/>
      <c r="O137" s="26"/>
      <c r="P137" s="26"/>
      <c r="Q137" s="26"/>
      <c r="AH137" s="10"/>
      <c r="AI137" s="10"/>
      <c r="AJ137" s="10"/>
      <c r="AK137" s="10"/>
      <c r="AL137" s="10"/>
      <c r="AM137" s="10"/>
      <c r="BD137" s="1"/>
      <c r="BE137" s="1"/>
      <c r="BF137" s="1"/>
      <c r="BG137" s="1"/>
      <c r="BH137" s="1"/>
      <c r="BI137" s="1"/>
      <c r="BZ137" s="10"/>
      <c r="CA137" s="10"/>
      <c r="CB137" s="10"/>
      <c r="CC137" s="10"/>
      <c r="CD137" s="10"/>
      <c r="CE137" s="10"/>
      <c r="CF137" s="10"/>
      <c r="CV137" s="1"/>
      <c r="CW137" s="1"/>
      <c r="CX137" s="1"/>
      <c r="CY137" s="1"/>
      <c r="CZ137" s="1"/>
      <c r="DA137" s="1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</row>
    <row r="138" spans="12:171" customFormat="1" x14ac:dyDescent="0.35">
      <c r="L138" s="26"/>
      <c r="M138" s="26"/>
      <c r="N138" s="26"/>
      <c r="O138" s="26"/>
      <c r="P138" s="26"/>
      <c r="Q138" s="26"/>
      <c r="AH138" s="10"/>
      <c r="AI138" s="10"/>
      <c r="AJ138" s="10"/>
      <c r="AK138" s="10"/>
      <c r="AL138" s="10"/>
      <c r="AM138" s="10"/>
      <c r="BD138" s="1"/>
      <c r="BE138" s="1"/>
      <c r="BF138" s="1"/>
      <c r="BG138" s="1"/>
      <c r="BH138" s="1"/>
      <c r="BI138" s="1"/>
      <c r="BZ138" s="10"/>
      <c r="CA138" s="10"/>
      <c r="CB138" s="10"/>
      <c r="CC138" s="10"/>
      <c r="CD138" s="10"/>
      <c r="CE138" s="10"/>
      <c r="CF138" s="10"/>
      <c r="CV138" s="1"/>
      <c r="CW138" s="1"/>
      <c r="CX138" s="1"/>
      <c r="CY138" s="1"/>
      <c r="CZ138" s="1"/>
      <c r="DA138" s="1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</row>
    <row r="139" spans="12:171" customFormat="1" x14ac:dyDescent="0.35">
      <c r="L139" s="26"/>
      <c r="M139" s="26"/>
      <c r="N139" s="26"/>
      <c r="O139" s="26"/>
      <c r="P139" s="26"/>
      <c r="Q139" s="26"/>
      <c r="AH139" s="10"/>
      <c r="AI139" s="10"/>
      <c r="AJ139" s="10"/>
      <c r="AK139" s="10"/>
      <c r="AL139" s="10"/>
      <c r="AM139" s="10"/>
      <c r="BD139" s="1"/>
      <c r="BE139" s="1"/>
      <c r="BF139" s="1"/>
      <c r="BG139" s="1"/>
      <c r="BH139" s="1"/>
      <c r="BI139" s="1"/>
      <c r="BZ139" s="10"/>
      <c r="CA139" s="10"/>
      <c r="CB139" s="10"/>
      <c r="CC139" s="10"/>
      <c r="CD139" s="10"/>
      <c r="CE139" s="10"/>
      <c r="CF139" s="10"/>
      <c r="CV139" s="1"/>
      <c r="CW139" s="1"/>
      <c r="CX139" s="1"/>
      <c r="CY139" s="1"/>
      <c r="CZ139" s="1"/>
      <c r="DA139" s="1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</row>
    <row r="140" spans="12:171" customFormat="1" x14ac:dyDescent="0.35">
      <c r="L140" s="26"/>
      <c r="M140" s="26"/>
      <c r="N140" s="26"/>
      <c r="O140" s="26"/>
      <c r="P140" s="26"/>
      <c r="Q140" s="26"/>
      <c r="AH140" s="10"/>
      <c r="AI140" s="10"/>
      <c r="AJ140" s="10"/>
      <c r="AK140" s="10"/>
      <c r="AL140" s="10"/>
      <c r="AM140" s="10"/>
      <c r="BD140" s="1"/>
      <c r="BE140" s="1"/>
      <c r="BF140" s="1"/>
      <c r="BG140" s="1"/>
      <c r="BH140" s="1"/>
      <c r="BI140" s="1"/>
      <c r="BZ140" s="10"/>
      <c r="CA140" s="10"/>
      <c r="CB140" s="10"/>
      <c r="CC140" s="10"/>
      <c r="CD140" s="10"/>
      <c r="CE140" s="10"/>
      <c r="CF140" s="10"/>
      <c r="CV140" s="1"/>
      <c r="CW140" s="1"/>
      <c r="CX140" s="1"/>
      <c r="CY140" s="1"/>
      <c r="CZ140" s="1"/>
      <c r="DA140" s="1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</row>
    <row r="141" spans="12:171" customFormat="1" x14ac:dyDescent="0.35">
      <c r="L141" s="26"/>
      <c r="M141" s="26"/>
      <c r="N141" s="26"/>
      <c r="O141" s="26"/>
      <c r="P141" s="26"/>
      <c r="Q141" s="26"/>
      <c r="AH141" s="10"/>
      <c r="AI141" s="10"/>
      <c r="AJ141" s="10"/>
      <c r="AK141" s="10"/>
      <c r="AL141" s="10"/>
      <c r="AM141" s="10"/>
      <c r="BD141" s="1"/>
      <c r="BE141" s="1"/>
      <c r="BF141" s="1"/>
      <c r="BG141" s="1"/>
      <c r="BH141" s="1"/>
      <c r="BI141" s="1"/>
      <c r="BZ141" s="10"/>
      <c r="CA141" s="10"/>
      <c r="CB141" s="10"/>
      <c r="CC141" s="10"/>
      <c r="CD141" s="10"/>
      <c r="CE141" s="10"/>
      <c r="CF141" s="10"/>
      <c r="CV141" s="1"/>
      <c r="CW141" s="1"/>
      <c r="CX141" s="1"/>
      <c r="CY141" s="1"/>
      <c r="CZ141" s="1"/>
      <c r="DA141" s="1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</row>
    <row r="142" spans="12:171" customFormat="1" x14ac:dyDescent="0.35">
      <c r="L142" s="26"/>
      <c r="M142" s="26"/>
      <c r="N142" s="26"/>
      <c r="O142" s="26"/>
      <c r="P142" s="26"/>
      <c r="Q142" s="26"/>
      <c r="AH142" s="10"/>
      <c r="AI142" s="10"/>
      <c r="AJ142" s="10"/>
      <c r="AK142" s="10"/>
      <c r="AL142" s="10"/>
      <c r="AM142" s="10"/>
      <c r="BD142" s="1"/>
      <c r="BE142" s="1"/>
      <c r="BF142" s="1"/>
      <c r="BG142" s="1"/>
      <c r="BH142" s="1"/>
      <c r="BI142" s="1"/>
      <c r="BZ142" s="10"/>
      <c r="CA142" s="10"/>
      <c r="CB142" s="10"/>
      <c r="CC142" s="10"/>
      <c r="CD142" s="10"/>
      <c r="CE142" s="10"/>
      <c r="CF142" s="10"/>
      <c r="CV142" s="1"/>
      <c r="CW142" s="1"/>
      <c r="CX142" s="1"/>
      <c r="CY142" s="1"/>
      <c r="CZ142" s="1"/>
      <c r="DA142" s="1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</row>
    <row r="143" spans="12:171" customFormat="1" x14ac:dyDescent="0.35">
      <c r="L143" s="26"/>
      <c r="M143" s="26"/>
      <c r="N143" s="26"/>
      <c r="O143" s="26"/>
      <c r="P143" s="26"/>
      <c r="Q143" s="26"/>
      <c r="AH143" s="10"/>
      <c r="AI143" s="10"/>
      <c r="AJ143" s="10"/>
      <c r="AK143" s="10"/>
      <c r="AL143" s="10"/>
      <c r="AM143" s="10"/>
      <c r="BD143" s="1"/>
      <c r="BE143" s="1"/>
      <c r="BF143" s="1"/>
      <c r="BG143" s="1"/>
      <c r="BH143" s="1"/>
      <c r="BI143" s="1"/>
      <c r="BZ143" s="10"/>
      <c r="CA143" s="10"/>
      <c r="CB143" s="10"/>
      <c r="CC143" s="10"/>
      <c r="CD143" s="10"/>
      <c r="CE143" s="10"/>
      <c r="CF143" s="10"/>
      <c r="CV143" s="1"/>
      <c r="CW143" s="1"/>
      <c r="CX143" s="1"/>
      <c r="CY143" s="1"/>
      <c r="CZ143" s="1"/>
      <c r="DA143" s="1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</row>
    <row r="144" spans="12:171" customFormat="1" x14ac:dyDescent="0.35">
      <c r="L144" s="26"/>
      <c r="M144" s="26"/>
      <c r="N144" s="26"/>
      <c r="O144" s="26"/>
      <c r="P144" s="26"/>
      <c r="Q144" s="26"/>
      <c r="AH144" s="10"/>
      <c r="AI144" s="10"/>
      <c r="AJ144" s="10"/>
      <c r="AK144" s="10"/>
      <c r="AL144" s="10"/>
      <c r="AM144" s="10"/>
      <c r="BD144" s="1"/>
      <c r="BE144" s="1"/>
      <c r="BF144" s="1"/>
      <c r="BG144" s="1"/>
      <c r="BH144" s="1"/>
      <c r="BI144" s="1"/>
      <c r="BZ144" s="10"/>
      <c r="CA144" s="10"/>
      <c r="CB144" s="10"/>
      <c r="CC144" s="10"/>
      <c r="CD144" s="10"/>
      <c r="CE144" s="10"/>
      <c r="CF144" s="10"/>
      <c r="CV144" s="1"/>
      <c r="CW144" s="1"/>
      <c r="CX144" s="1"/>
      <c r="CY144" s="1"/>
      <c r="CZ144" s="1"/>
      <c r="DA144" s="1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</row>
    <row r="145" spans="12:171" customFormat="1" x14ac:dyDescent="0.35">
      <c r="L145" s="26"/>
      <c r="M145" s="26"/>
      <c r="N145" s="26"/>
      <c r="O145" s="26"/>
      <c r="P145" s="26"/>
      <c r="Q145" s="26"/>
      <c r="AH145" s="10"/>
      <c r="AI145" s="10"/>
      <c r="AJ145" s="10"/>
      <c r="AK145" s="10"/>
      <c r="AL145" s="10"/>
      <c r="AM145" s="10"/>
      <c r="BD145" s="1"/>
      <c r="BE145" s="1"/>
      <c r="BF145" s="1"/>
      <c r="BG145" s="1"/>
      <c r="BH145" s="1"/>
      <c r="BI145" s="1"/>
      <c r="BZ145" s="10"/>
      <c r="CA145" s="10"/>
      <c r="CB145" s="10"/>
      <c r="CC145" s="10"/>
      <c r="CD145" s="10"/>
      <c r="CE145" s="10"/>
      <c r="CF145" s="10"/>
      <c r="CV145" s="1"/>
      <c r="CW145" s="1"/>
      <c r="CX145" s="1"/>
      <c r="CY145" s="1"/>
      <c r="CZ145" s="1"/>
      <c r="DA145" s="1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</row>
    <row r="146" spans="12:171" customFormat="1" x14ac:dyDescent="0.35">
      <c r="L146" s="26"/>
      <c r="M146" s="26"/>
      <c r="N146" s="26"/>
      <c r="O146" s="26"/>
      <c r="P146" s="26"/>
      <c r="Q146" s="26"/>
      <c r="AH146" s="10"/>
      <c r="AI146" s="10"/>
      <c r="AJ146" s="10"/>
      <c r="AK146" s="10"/>
      <c r="AL146" s="10"/>
      <c r="AM146" s="10"/>
      <c r="BD146" s="1"/>
      <c r="BE146" s="1"/>
      <c r="BF146" s="1"/>
      <c r="BG146" s="1"/>
      <c r="BH146" s="1"/>
      <c r="BI146" s="1"/>
      <c r="BZ146" s="10"/>
      <c r="CA146" s="10"/>
      <c r="CB146" s="10"/>
      <c r="CC146" s="10"/>
      <c r="CD146" s="10"/>
      <c r="CE146" s="10"/>
      <c r="CF146" s="10"/>
      <c r="CV146" s="1"/>
      <c r="CW146" s="1"/>
      <c r="CX146" s="1"/>
      <c r="CY146" s="1"/>
      <c r="CZ146" s="1"/>
      <c r="DA146" s="1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</row>
    <row r="147" spans="12:171" customFormat="1" x14ac:dyDescent="0.35">
      <c r="L147" s="26"/>
      <c r="M147" s="26"/>
      <c r="N147" s="26"/>
      <c r="O147" s="26"/>
      <c r="P147" s="26"/>
      <c r="Q147" s="26"/>
      <c r="AH147" s="10"/>
      <c r="AI147" s="10"/>
      <c r="AJ147" s="10"/>
      <c r="AK147" s="10"/>
      <c r="AL147" s="10"/>
      <c r="AM147" s="10"/>
      <c r="BD147" s="1"/>
      <c r="BE147" s="1"/>
      <c r="BF147" s="1"/>
      <c r="BG147" s="1"/>
      <c r="BH147" s="1"/>
      <c r="BI147" s="1"/>
      <c r="BZ147" s="10"/>
      <c r="CA147" s="10"/>
      <c r="CB147" s="10"/>
      <c r="CC147" s="10"/>
      <c r="CD147" s="10"/>
      <c r="CE147" s="10"/>
      <c r="CF147" s="10"/>
      <c r="CV147" s="1"/>
      <c r="CW147" s="1"/>
      <c r="CX147" s="1"/>
      <c r="CY147" s="1"/>
      <c r="CZ147" s="1"/>
      <c r="DA147" s="1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</row>
    <row r="148" spans="12:171" customFormat="1" x14ac:dyDescent="0.35">
      <c r="L148" s="26"/>
      <c r="M148" s="26"/>
      <c r="N148" s="26"/>
      <c r="O148" s="26"/>
      <c r="P148" s="26"/>
      <c r="Q148" s="26"/>
      <c r="AH148" s="10"/>
      <c r="AI148" s="10"/>
      <c r="AJ148" s="10"/>
      <c r="AK148" s="10"/>
      <c r="AL148" s="10"/>
      <c r="AM148" s="10"/>
      <c r="BD148" s="1"/>
      <c r="BE148" s="1"/>
      <c r="BF148" s="1"/>
      <c r="BG148" s="1"/>
      <c r="BH148" s="1"/>
      <c r="BI148" s="1"/>
      <c r="BZ148" s="10"/>
      <c r="CA148" s="10"/>
      <c r="CB148" s="10"/>
      <c r="CC148" s="10"/>
      <c r="CD148" s="10"/>
      <c r="CE148" s="10"/>
      <c r="CF148" s="10"/>
      <c r="CV148" s="1"/>
      <c r="CW148" s="1"/>
      <c r="CX148" s="1"/>
      <c r="CY148" s="1"/>
      <c r="CZ148" s="1"/>
      <c r="DA148" s="1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</row>
    <row r="149" spans="12:171" customFormat="1" x14ac:dyDescent="0.35">
      <c r="L149" s="26"/>
      <c r="M149" s="26"/>
      <c r="N149" s="26"/>
      <c r="O149" s="26"/>
      <c r="P149" s="26"/>
      <c r="Q149" s="26"/>
      <c r="AH149" s="10"/>
      <c r="AI149" s="10"/>
      <c r="AJ149" s="10"/>
      <c r="AK149" s="10"/>
      <c r="AL149" s="10"/>
      <c r="AM149" s="10"/>
      <c r="BD149" s="1"/>
      <c r="BE149" s="1"/>
      <c r="BF149" s="1"/>
      <c r="BG149" s="1"/>
      <c r="BH149" s="1"/>
      <c r="BI149" s="1"/>
      <c r="BZ149" s="10"/>
      <c r="CA149" s="10"/>
      <c r="CB149" s="10"/>
      <c r="CC149" s="10"/>
      <c r="CD149" s="10"/>
      <c r="CE149" s="10"/>
      <c r="CF149" s="10"/>
      <c r="CV149" s="1"/>
      <c r="CW149" s="1"/>
      <c r="CX149" s="1"/>
      <c r="CY149" s="1"/>
      <c r="CZ149" s="1"/>
      <c r="DA149" s="1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</row>
    <row r="150" spans="12:171" customFormat="1" x14ac:dyDescent="0.35">
      <c r="L150" s="26"/>
      <c r="M150" s="26"/>
      <c r="N150" s="26"/>
      <c r="O150" s="26"/>
      <c r="P150" s="26"/>
      <c r="Q150" s="26"/>
      <c r="AH150" s="10"/>
      <c r="AI150" s="10"/>
      <c r="AJ150" s="10"/>
      <c r="AK150" s="10"/>
      <c r="AL150" s="10"/>
      <c r="AM150" s="10"/>
      <c r="BD150" s="1"/>
      <c r="BE150" s="1"/>
      <c r="BF150" s="1"/>
      <c r="BG150" s="1"/>
      <c r="BH150" s="1"/>
      <c r="BI150" s="1"/>
      <c r="BZ150" s="10"/>
      <c r="CA150" s="10"/>
      <c r="CB150" s="10"/>
      <c r="CC150" s="10"/>
      <c r="CD150" s="10"/>
      <c r="CE150" s="10"/>
      <c r="CF150" s="10"/>
      <c r="CV150" s="1"/>
      <c r="CW150" s="1"/>
      <c r="CX150" s="1"/>
      <c r="CY150" s="1"/>
      <c r="CZ150" s="1"/>
      <c r="DA150" s="1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</row>
    <row r="151" spans="12:171" customFormat="1" x14ac:dyDescent="0.35">
      <c r="L151" s="26"/>
      <c r="M151" s="26"/>
      <c r="N151" s="26"/>
      <c r="O151" s="26"/>
      <c r="P151" s="26"/>
      <c r="Q151" s="26"/>
      <c r="AH151" s="10"/>
      <c r="AI151" s="10"/>
      <c r="AJ151" s="10"/>
      <c r="AK151" s="10"/>
      <c r="AL151" s="10"/>
      <c r="AM151" s="10"/>
      <c r="BD151" s="1"/>
      <c r="BE151" s="1"/>
      <c r="BF151" s="1"/>
      <c r="BG151" s="1"/>
      <c r="BH151" s="1"/>
      <c r="BI151" s="1"/>
      <c r="BZ151" s="10"/>
      <c r="CA151" s="10"/>
      <c r="CB151" s="10"/>
      <c r="CC151" s="10"/>
      <c r="CD151" s="10"/>
      <c r="CE151" s="10"/>
      <c r="CF151" s="10"/>
      <c r="CV151" s="1"/>
      <c r="CW151" s="1"/>
      <c r="CX151" s="1"/>
      <c r="CY151" s="1"/>
      <c r="CZ151" s="1"/>
      <c r="DA151" s="1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</row>
    <row r="152" spans="12:171" customFormat="1" x14ac:dyDescent="0.35">
      <c r="L152" s="26"/>
      <c r="M152" s="26"/>
      <c r="N152" s="26"/>
      <c r="O152" s="26"/>
      <c r="P152" s="26"/>
      <c r="Q152" s="26"/>
      <c r="AH152" s="10"/>
      <c r="AI152" s="10"/>
      <c r="AJ152" s="10"/>
      <c r="AK152" s="10"/>
      <c r="AL152" s="10"/>
      <c r="AM152" s="10"/>
      <c r="BD152" s="1"/>
      <c r="BE152" s="1"/>
      <c r="BF152" s="1"/>
      <c r="BG152" s="1"/>
      <c r="BH152" s="1"/>
      <c r="BI152" s="1"/>
      <c r="BZ152" s="10"/>
      <c r="CA152" s="10"/>
      <c r="CB152" s="10"/>
      <c r="CC152" s="10"/>
      <c r="CD152" s="10"/>
      <c r="CE152" s="10"/>
      <c r="CF152" s="10"/>
      <c r="CV152" s="1"/>
      <c r="CW152" s="1"/>
      <c r="CX152" s="1"/>
      <c r="CY152" s="1"/>
      <c r="CZ152" s="1"/>
      <c r="DA152" s="1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</row>
    <row r="153" spans="12:171" customFormat="1" x14ac:dyDescent="0.35">
      <c r="L153" s="26"/>
      <c r="M153" s="26"/>
      <c r="N153" s="26"/>
      <c r="O153" s="26"/>
      <c r="P153" s="26"/>
      <c r="Q153" s="26"/>
      <c r="AH153" s="10"/>
      <c r="AI153" s="10"/>
      <c r="AJ153" s="10"/>
      <c r="AK153" s="10"/>
      <c r="AL153" s="10"/>
      <c r="AM153" s="10"/>
      <c r="BD153" s="1"/>
      <c r="BE153" s="1"/>
      <c r="BF153" s="1"/>
      <c r="BG153" s="1"/>
      <c r="BH153" s="1"/>
      <c r="BI153" s="1"/>
      <c r="BZ153" s="10"/>
      <c r="CA153" s="10"/>
      <c r="CB153" s="10"/>
      <c r="CC153" s="10"/>
      <c r="CD153" s="10"/>
      <c r="CE153" s="10"/>
      <c r="CF153" s="10"/>
      <c r="CV153" s="1"/>
      <c r="CW153" s="1"/>
      <c r="CX153" s="1"/>
      <c r="CY153" s="1"/>
      <c r="CZ153" s="1"/>
      <c r="DA153" s="1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</row>
    <row r="154" spans="12:171" customFormat="1" x14ac:dyDescent="0.35">
      <c r="L154" s="26"/>
      <c r="M154" s="26"/>
      <c r="N154" s="26"/>
      <c r="O154" s="26"/>
      <c r="P154" s="26"/>
      <c r="Q154" s="26"/>
      <c r="AH154" s="10"/>
      <c r="AI154" s="10"/>
      <c r="AJ154" s="10"/>
      <c r="AK154" s="10"/>
      <c r="AL154" s="10"/>
      <c r="AM154" s="10"/>
      <c r="BD154" s="1"/>
      <c r="BE154" s="1"/>
      <c r="BF154" s="1"/>
      <c r="BG154" s="1"/>
      <c r="BH154" s="1"/>
      <c r="BI154" s="1"/>
      <c r="BZ154" s="10"/>
      <c r="CA154" s="10"/>
      <c r="CB154" s="10"/>
      <c r="CC154" s="10"/>
      <c r="CD154" s="10"/>
      <c r="CE154" s="10"/>
      <c r="CF154" s="10"/>
      <c r="CV154" s="1"/>
      <c r="CW154" s="1"/>
      <c r="CX154" s="1"/>
      <c r="CY154" s="1"/>
      <c r="CZ154" s="1"/>
      <c r="DA154" s="1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</row>
    <row r="155" spans="12:171" customFormat="1" x14ac:dyDescent="0.35">
      <c r="L155" s="26"/>
      <c r="M155" s="26"/>
      <c r="N155" s="26"/>
      <c r="O155" s="26"/>
      <c r="P155" s="26"/>
      <c r="Q155" s="26"/>
      <c r="AH155" s="10"/>
      <c r="AI155" s="10"/>
      <c r="AJ155" s="10"/>
      <c r="AK155" s="10"/>
      <c r="AL155" s="10"/>
      <c r="AM155" s="10"/>
      <c r="BD155" s="1"/>
      <c r="BE155" s="1"/>
      <c r="BF155" s="1"/>
      <c r="BG155" s="1"/>
      <c r="BH155" s="1"/>
      <c r="BI155" s="1"/>
      <c r="BZ155" s="10"/>
      <c r="CA155" s="10"/>
      <c r="CB155" s="10"/>
      <c r="CC155" s="10"/>
      <c r="CD155" s="10"/>
      <c r="CE155" s="10"/>
      <c r="CF155" s="10"/>
      <c r="CV155" s="1"/>
      <c r="CW155" s="1"/>
      <c r="CX155" s="1"/>
      <c r="CY155" s="1"/>
      <c r="CZ155" s="1"/>
      <c r="DA155" s="1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</row>
    <row r="156" spans="12:171" customFormat="1" x14ac:dyDescent="0.35">
      <c r="L156" s="26"/>
      <c r="M156" s="26"/>
      <c r="N156" s="26"/>
      <c r="O156" s="26"/>
      <c r="P156" s="26"/>
      <c r="Q156" s="26"/>
      <c r="AH156" s="10"/>
      <c r="AI156" s="10"/>
      <c r="AJ156" s="10"/>
      <c r="AK156" s="10"/>
      <c r="AL156" s="10"/>
      <c r="AM156" s="10"/>
      <c r="BD156" s="1"/>
      <c r="BE156" s="1"/>
      <c r="BF156" s="1"/>
      <c r="BG156" s="1"/>
      <c r="BH156" s="1"/>
      <c r="BI156" s="1"/>
      <c r="BZ156" s="10"/>
      <c r="CA156" s="10"/>
      <c r="CB156" s="10"/>
      <c r="CC156" s="10"/>
      <c r="CD156" s="10"/>
      <c r="CE156" s="10"/>
      <c r="CF156" s="10"/>
      <c r="CV156" s="1"/>
      <c r="CW156" s="1"/>
      <c r="CX156" s="1"/>
      <c r="CY156" s="1"/>
      <c r="CZ156" s="1"/>
      <c r="DA156" s="1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</row>
    <row r="157" spans="12:171" customFormat="1" x14ac:dyDescent="0.35">
      <c r="L157" s="26"/>
      <c r="M157" s="26"/>
      <c r="N157" s="26"/>
      <c r="O157" s="26"/>
      <c r="P157" s="26"/>
      <c r="Q157" s="26"/>
      <c r="AH157" s="10"/>
      <c r="AI157" s="10"/>
      <c r="AJ157" s="10"/>
      <c r="AK157" s="10"/>
      <c r="AL157" s="10"/>
      <c r="AM157" s="10"/>
      <c r="BD157" s="1"/>
      <c r="BE157" s="1"/>
      <c r="BF157" s="1"/>
      <c r="BG157" s="1"/>
      <c r="BH157" s="1"/>
      <c r="BI157" s="1"/>
      <c r="BZ157" s="10"/>
      <c r="CA157" s="10"/>
      <c r="CB157" s="10"/>
      <c r="CC157" s="10"/>
      <c r="CD157" s="10"/>
      <c r="CE157" s="10"/>
      <c r="CF157" s="10"/>
      <c r="CV157" s="1"/>
      <c r="CW157" s="1"/>
      <c r="CX157" s="1"/>
      <c r="CY157" s="1"/>
      <c r="CZ157" s="1"/>
      <c r="DA157" s="1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</row>
    <row r="158" spans="12:171" customFormat="1" x14ac:dyDescent="0.35">
      <c r="L158" s="26"/>
      <c r="M158" s="26"/>
      <c r="N158" s="26"/>
      <c r="O158" s="26"/>
      <c r="P158" s="26"/>
      <c r="Q158" s="26"/>
      <c r="AH158" s="10"/>
      <c r="AI158" s="10"/>
      <c r="AJ158" s="10"/>
      <c r="AK158" s="10"/>
      <c r="AL158" s="10"/>
      <c r="AM158" s="10"/>
      <c r="BD158" s="1"/>
      <c r="BE158" s="1"/>
      <c r="BF158" s="1"/>
      <c r="BG158" s="1"/>
      <c r="BH158" s="1"/>
      <c r="BI158" s="1"/>
      <c r="BZ158" s="10"/>
      <c r="CA158" s="10"/>
      <c r="CB158" s="10"/>
      <c r="CC158" s="10"/>
      <c r="CD158" s="10"/>
      <c r="CE158" s="10"/>
      <c r="CF158" s="10"/>
      <c r="CV158" s="1"/>
      <c r="CW158" s="1"/>
      <c r="CX158" s="1"/>
      <c r="CY158" s="1"/>
      <c r="CZ158" s="1"/>
      <c r="DA158" s="1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</row>
    <row r="159" spans="12:171" customFormat="1" x14ac:dyDescent="0.35">
      <c r="L159" s="26"/>
      <c r="M159" s="26"/>
      <c r="N159" s="26"/>
      <c r="O159" s="26"/>
      <c r="P159" s="26"/>
      <c r="Q159" s="26"/>
      <c r="AH159" s="10"/>
      <c r="AI159" s="10"/>
      <c r="AJ159" s="10"/>
      <c r="AK159" s="10"/>
      <c r="AL159" s="10"/>
      <c r="AM159" s="10"/>
      <c r="BD159" s="1"/>
      <c r="BE159" s="1"/>
      <c r="BF159" s="1"/>
      <c r="BG159" s="1"/>
      <c r="BH159" s="1"/>
      <c r="BI159" s="1"/>
      <c r="BZ159" s="10"/>
      <c r="CA159" s="10"/>
      <c r="CB159" s="10"/>
      <c r="CC159" s="10"/>
      <c r="CD159" s="10"/>
      <c r="CE159" s="10"/>
      <c r="CF159" s="10"/>
      <c r="CV159" s="1"/>
      <c r="CW159" s="1"/>
      <c r="CX159" s="1"/>
      <c r="CY159" s="1"/>
      <c r="CZ159" s="1"/>
      <c r="DA159" s="1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</row>
    <row r="160" spans="12:171" customFormat="1" x14ac:dyDescent="0.35">
      <c r="L160" s="26"/>
      <c r="M160" s="26"/>
      <c r="N160" s="26"/>
      <c r="O160" s="26"/>
      <c r="P160" s="26"/>
      <c r="Q160" s="26"/>
      <c r="AH160" s="10"/>
      <c r="AI160" s="10"/>
      <c r="AJ160" s="10"/>
      <c r="AK160" s="10"/>
      <c r="AL160" s="10"/>
      <c r="AM160" s="10"/>
      <c r="BD160" s="1"/>
      <c r="BE160" s="1"/>
      <c r="BF160" s="1"/>
      <c r="BG160" s="1"/>
      <c r="BH160" s="1"/>
      <c r="BI160" s="1"/>
      <c r="BZ160" s="10"/>
      <c r="CA160" s="10"/>
      <c r="CB160" s="10"/>
      <c r="CC160" s="10"/>
      <c r="CD160" s="10"/>
      <c r="CE160" s="10"/>
      <c r="CF160" s="10"/>
      <c r="CV160" s="1"/>
      <c r="CW160" s="1"/>
      <c r="CX160" s="1"/>
      <c r="CY160" s="1"/>
      <c r="CZ160" s="1"/>
      <c r="DA160" s="1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</row>
    <row r="161" spans="12:171" customFormat="1" x14ac:dyDescent="0.35">
      <c r="L161" s="26"/>
      <c r="M161" s="26"/>
      <c r="N161" s="26"/>
      <c r="O161" s="26"/>
      <c r="P161" s="26"/>
      <c r="Q161" s="26"/>
      <c r="AH161" s="10"/>
      <c r="AI161" s="10"/>
      <c r="AJ161" s="10"/>
      <c r="AK161" s="10"/>
      <c r="AL161" s="10"/>
      <c r="AM161" s="10"/>
      <c r="BD161" s="1"/>
      <c r="BE161" s="1"/>
      <c r="BF161" s="1"/>
      <c r="BG161" s="1"/>
      <c r="BH161" s="1"/>
      <c r="BI161" s="1"/>
      <c r="BZ161" s="10"/>
      <c r="CA161" s="10"/>
      <c r="CB161" s="10"/>
      <c r="CC161" s="10"/>
      <c r="CD161" s="10"/>
      <c r="CE161" s="10"/>
      <c r="CF161" s="10"/>
      <c r="CV161" s="1"/>
      <c r="CW161" s="1"/>
      <c r="CX161" s="1"/>
      <c r="CY161" s="1"/>
      <c r="CZ161" s="1"/>
      <c r="DA161" s="1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</row>
    <row r="162" spans="12:171" customFormat="1" x14ac:dyDescent="0.35">
      <c r="L162" s="26"/>
      <c r="M162" s="26"/>
      <c r="N162" s="26"/>
      <c r="O162" s="26"/>
      <c r="P162" s="26"/>
      <c r="Q162" s="26"/>
      <c r="AH162" s="10"/>
      <c r="AI162" s="10"/>
      <c r="AJ162" s="10"/>
      <c r="AK162" s="10"/>
      <c r="AL162" s="10"/>
      <c r="AM162" s="10"/>
      <c r="BD162" s="1"/>
      <c r="BE162" s="1"/>
      <c r="BF162" s="1"/>
      <c r="BG162" s="1"/>
      <c r="BH162" s="1"/>
      <c r="BI162" s="1"/>
      <c r="BZ162" s="10"/>
      <c r="CA162" s="10"/>
      <c r="CB162" s="10"/>
      <c r="CC162" s="10"/>
      <c r="CD162" s="10"/>
      <c r="CE162" s="10"/>
      <c r="CF162" s="10"/>
      <c r="CV162" s="1"/>
      <c r="CW162" s="1"/>
      <c r="CX162" s="1"/>
      <c r="CY162" s="1"/>
      <c r="CZ162" s="1"/>
      <c r="DA162" s="1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</row>
    <row r="163" spans="12:171" customFormat="1" x14ac:dyDescent="0.35">
      <c r="L163" s="26"/>
      <c r="M163" s="26"/>
      <c r="N163" s="26"/>
      <c r="O163" s="26"/>
      <c r="P163" s="26"/>
      <c r="Q163" s="26"/>
      <c r="AH163" s="10"/>
      <c r="AI163" s="10"/>
      <c r="AJ163" s="10"/>
      <c r="AK163" s="10"/>
      <c r="AL163" s="10"/>
      <c r="AM163" s="10"/>
      <c r="BD163" s="1"/>
      <c r="BE163" s="1"/>
      <c r="BF163" s="1"/>
      <c r="BG163" s="1"/>
      <c r="BH163" s="1"/>
      <c r="BI163" s="1"/>
      <c r="BZ163" s="10"/>
      <c r="CA163" s="10"/>
      <c r="CB163" s="10"/>
      <c r="CC163" s="10"/>
      <c r="CD163" s="10"/>
      <c r="CE163" s="10"/>
      <c r="CF163" s="10"/>
      <c r="CV163" s="1"/>
      <c r="CW163" s="1"/>
      <c r="CX163" s="1"/>
      <c r="CY163" s="1"/>
      <c r="CZ163" s="1"/>
      <c r="DA163" s="1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</row>
    <row r="164" spans="12:171" customFormat="1" x14ac:dyDescent="0.35">
      <c r="L164" s="26"/>
      <c r="M164" s="26"/>
      <c r="N164" s="26"/>
      <c r="O164" s="26"/>
      <c r="P164" s="26"/>
      <c r="Q164" s="26"/>
      <c r="AH164" s="10"/>
      <c r="AI164" s="10"/>
      <c r="AJ164" s="10"/>
      <c r="AK164" s="10"/>
      <c r="AL164" s="10"/>
      <c r="AM164" s="10"/>
      <c r="BD164" s="1"/>
      <c r="BE164" s="1"/>
      <c r="BF164" s="1"/>
      <c r="BG164" s="1"/>
      <c r="BH164" s="1"/>
      <c r="BI164" s="1"/>
      <c r="BZ164" s="10"/>
      <c r="CA164" s="10"/>
      <c r="CB164" s="10"/>
      <c r="CC164" s="10"/>
      <c r="CD164" s="10"/>
      <c r="CE164" s="10"/>
      <c r="CF164" s="10"/>
      <c r="CV164" s="1"/>
      <c r="CW164" s="1"/>
      <c r="CX164" s="1"/>
      <c r="CY164" s="1"/>
      <c r="CZ164" s="1"/>
      <c r="DA164" s="1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</row>
    <row r="165" spans="12:171" customFormat="1" x14ac:dyDescent="0.35">
      <c r="L165" s="26"/>
      <c r="M165" s="26"/>
      <c r="N165" s="26"/>
      <c r="O165" s="26"/>
      <c r="P165" s="26"/>
      <c r="Q165" s="26"/>
      <c r="AH165" s="10"/>
      <c r="AI165" s="10"/>
      <c r="AJ165" s="10"/>
      <c r="AK165" s="10"/>
      <c r="AL165" s="10"/>
      <c r="AM165" s="10"/>
      <c r="BD165" s="1"/>
      <c r="BE165" s="1"/>
      <c r="BF165" s="1"/>
      <c r="BG165" s="1"/>
      <c r="BH165" s="1"/>
      <c r="BI165" s="1"/>
      <c r="BZ165" s="10"/>
      <c r="CA165" s="10"/>
      <c r="CB165" s="10"/>
      <c r="CC165" s="10"/>
      <c r="CD165" s="10"/>
      <c r="CE165" s="10"/>
      <c r="CF165" s="10"/>
      <c r="CV165" s="1"/>
      <c r="CW165" s="1"/>
      <c r="CX165" s="1"/>
      <c r="CY165" s="1"/>
      <c r="CZ165" s="1"/>
      <c r="DA165" s="1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</row>
    <row r="166" spans="12:171" customFormat="1" x14ac:dyDescent="0.35">
      <c r="L166" s="26"/>
      <c r="M166" s="26"/>
      <c r="N166" s="26"/>
      <c r="O166" s="26"/>
      <c r="P166" s="26"/>
      <c r="Q166" s="26"/>
      <c r="AH166" s="10"/>
      <c r="AI166" s="10"/>
      <c r="AJ166" s="10"/>
      <c r="AK166" s="10"/>
      <c r="AL166" s="10"/>
      <c r="AM166" s="10"/>
      <c r="BD166" s="1"/>
      <c r="BE166" s="1"/>
      <c r="BF166" s="1"/>
      <c r="BG166" s="1"/>
      <c r="BH166" s="1"/>
      <c r="BI166" s="1"/>
      <c r="BZ166" s="10"/>
      <c r="CA166" s="10"/>
      <c r="CB166" s="10"/>
      <c r="CC166" s="10"/>
      <c r="CD166" s="10"/>
      <c r="CE166" s="10"/>
      <c r="CF166" s="10"/>
      <c r="CV166" s="1"/>
      <c r="CW166" s="1"/>
      <c r="CX166" s="1"/>
      <c r="CY166" s="1"/>
      <c r="CZ166" s="1"/>
      <c r="DA166" s="1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</row>
    <row r="167" spans="12:171" customFormat="1" x14ac:dyDescent="0.35">
      <c r="L167" s="26"/>
      <c r="M167" s="26"/>
      <c r="N167" s="26"/>
      <c r="O167" s="26"/>
      <c r="P167" s="26"/>
      <c r="Q167" s="26"/>
      <c r="AH167" s="10"/>
      <c r="AI167" s="10"/>
      <c r="AJ167" s="10"/>
      <c r="AK167" s="10"/>
      <c r="AL167" s="10"/>
      <c r="AM167" s="10"/>
      <c r="BD167" s="1"/>
      <c r="BE167" s="1"/>
      <c r="BF167" s="1"/>
      <c r="BG167" s="1"/>
      <c r="BH167" s="1"/>
      <c r="BI167" s="1"/>
      <c r="BZ167" s="10"/>
      <c r="CA167" s="10"/>
      <c r="CB167" s="10"/>
      <c r="CC167" s="10"/>
      <c r="CD167" s="10"/>
      <c r="CE167" s="10"/>
      <c r="CF167" s="10"/>
      <c r="CV167" s="1"/>
      <c r="CW167" s="1"/>
      <c r="CX167" s="1"/>
      <c r="CY167" s="1"/>
      <c r="CZ167" s="1"/>
      <c r="DA167" s="1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</row>
    <row r="168" spans="12:171" customFormat="1" x14ac:dyDescent="0.35">
      <c r="L168" s="26"/>
      <c r="M168" s="26"/>
      <c r="N168" s="26"/>
      <c r="O168" s="26"/>
      <c r="P168" s="26"/>
      <c r="Q168" s="26"/>
      <c r="AH168" s="10"/>
      <c r="AI168" s="10"/>
      <c r="AJ168" s="10"/>
      <c r="AK168" s="10"/>
      <c r="AL168" s="10"/>
      <c r="AM168" s="10"/>
      <c r="BD168" s="1"/>
      <c r="BE168" s="1"/>
      <c r="BF168" s="1"/>
      <c r="BG168" s="1"/>
      <c r="BH168" s="1"/>
      <c r="BI168" s="1"/>
      <c r="BZ168" s="10"/>
      <c r="CA168" s="10"/>
      <c r="CB168" s="10"/>
      <c r="CC168" s="10"/>
      <c r="CD168" s="10"/>
      <c r="CE168" s="10"/>
      <c r="CF168" s="10"/>
      <c r="CV168" s="1"/>
      <c r="CW168" s="1"/>
      <c r="CX168" s="1"/>
      <c r="CY168" s="1"/>
      <c r="CZ168" s="1"/>
      <c r="DA168" s="1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</row>
    <row r="169" spans="12:171" customFormat="1" x14ac:dyDescent="0.35">
      <c r="L169" s="26"/>
      <c r="M169" s="26"/>
      <c r="N169" s="26"/>
      <c r="O169" s="26"/>
      <c r="P169" s="26"/>
      <c r="Q169" s="26"/>
      <c r="AH169" s="10"/>
      <c r="AI169" s="10"/>
      <c r="AJ169" s="10"/>
      <c r="AK169" s="10"/>
      <c r="AL169" s="10"/>
      <c r="AM169" s="10"/>
      <c r="BD169" s="1"/>
      <c r="BE169" s="1"/>
      <c r="BF169" s="1"/>
      <c r="BG169" s="1"/>
      <c r="BH169" s="1"/>
      <c r="BI169" s="1"/>
      <c r="BZ169" s="10"/>
      <c r="CA169" s="10"/>
      <c r="CB169" s="10"/>
      <c r="CC169" s="10"/>
      <c r="CD169" s="10"/>
      <c r="CE169" s="10"/>
      <c r="CF169" s="10"/>
      <c r="CV169" s="1"/>
      <c r="CW169" s="1"/>
      <c r="CX169" s="1"/>
      <c r="CY169" s="1"/>
      <c r="CZ169" s="1"/>
      <c r="DA169" s="1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</row>
    <row r="170" spans="12:171" customFormat="1" x14ac:dyDescent="0.35">
      <c r="L170" s="26"/>
      <c r="M170" s="26"/>
      <c r="N170" s="26"/>
      <c r="O170" s="26"/>
      <c r="P170" s="26"/>
      <c r="Q170" s="26"/>
      <c r="AH170" s="10"/>
      <c r="AI170" s="10"/>
      <c r="AJ170" s="10"/>
      <c r="AK170" s="10"/>
      <c r="AL170" s="10"/>
      <c r="AM170" s="10"/>
      <c r="BD170" s="1"/>
      <c r="BE170" s="1"/>
      <c r="BF170" s="1"/>
      <c r="BG170" s="1"/>
      <c r="BH170" s="1"/>
      <c r="BI170" s="1"/>
      <c r="BZ170" s="10"/>
      <c r="CA170" s="10"/>
      <c r="CB170" s="10"/>
      <c r="CC170" s="10"/>
      <c r="CD170" s="10"/>
      <c r="CE170" s="10"/>
      <c r="CF170" s="10"/>
      <c r="CV170" s="1"/>
      <c r="CW170" s="1"/>
      <c r="CX170" s="1"/>
      <c r="CY170" s="1"/>
      <c r="CZ170" s="1"/>
      <c r="DA170" s="1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</row>
    <row r="171" spans="12:171" customFormat="1" x14ac:dyDescent="0.35">
      <c r="L171" s="26"/>
      <c r="M171" s="26"/>
      <c r="N171" s="26"/>
      <c r="O171" s="26"/>
      <c r="P171" s="26"/>
      <c r="Q171" s="26"/>
      <c r="AH171" s="10"/>
      <c r="AI171" s="10"/>
      <c r="AJ171" s="10"/>
      <c r="AK171" s="10"/>
      <c r="AL171" s="10"/>
      <c r="AM171" s="10"/>
      <c r="BD171" s="1"/>
      <c r="BE171" s="1"/>
      <c r="BF171" s="1"/>
      <c r="BG171" s="1"/>
      <c r="BH171" s="1"/>
      <c r="BI171" s="1"/>
      <c r="BZ171" s="10"/>
      <c r="CA171" s="10"/>
      <c r="CB171" s="10"/>
      <c r="CC171" s="10"/>
      <c r="CD171" s="10"/>
      <c r="CE171" s="10"/>
      <c r="CF171" s="10"/>
      <c r="CV171" s="1"/>
      <c r="CW171" s="1"/>
      <c r="CX171" s="1"/>
      <c r="CY171" s="1"/>
      <c r="CZ171" s="1"/>
      <c r="DA171" s="1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</row>
    <row r="172" spans="12:171" customFormat="1" x14ac:dyDescent="0.35">
      <c r="L172" s="26"/>
      <c r="M172" s="26"/>
      <c r="N172" s="26"/>
      <c r="O172" s="26"/>
      <c r="P172" s="26"/>
      <c r="Q172" s="26"/>
      <c r="AH172" s="10"/>
      <c r="AI172" s="10"/>
      <c r="AJ172" s="10"/>
      <c r="AK172" s="10"/>
      <c r="AL172" s="10"/>
      <c r="AM172" s="10"/>
      <c r="BD172" s="1"/>
      <c r="BE172" s="1"/>
      <c r="BF172" s="1"/>
      <c r="BG172" s="1"/>
      <c r="BH172" s="1"/>
      <c r="BI172" s="1"/>
      <c r="BZ172" s="10"/>
      <c r="CA172" s="10"/>
      <c r="CB172" s="10"/>
      <c r="CC172" s="10"/>
      <c r="CD172" s="10"/>
      <c r="CE172" s="10"/>
      <c r="CF172" s="10"/>
      <c r="CV172" s="1"/>
      <c r="CW172" s="1"/>
      <c r="CX172" s="1"/>
      <c r="CY172" s="1"/>
      <c r="CZ172" s="1"/>
      <c r="DA172" s="1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</row>
    <row r="173" spans="12:171" customFormat="1" x14ac:dyDescent="0.35">
      <c r="L173" s="26"/>
      <c r="M173" s="26"/>
      <c r="N173" s="26"/>
      <c r="O173" s="26"/>
      <c r="P173" s="26"/>
      <c r="Q173" s="26"/>
      <c r="AH173" s="10"/>
      <c r="AI173" s="10"/>
      <c r="AJ173" s="10"/>
      <c r="AK173" s="10"/>
      <c r="AL173" s="10"/>
      <c r="AM173" s="10"/>
      <c r="BD173" s="1"/>
      <c r="BE173" s="1"/>
      <c r="BF173" s="1"/>
      <c r="BG173" s="1"/>
      <c r="BH173" s="1"/>
      <c r="BI173" s="1"/>
      <c r="BZ173" s="10"/>
      <c r="CA173" s="10"/>
      <c r="CB173" s="10"/>
      <c r="CC173" s="10"/>
      <c r="CD173" s="10"/>
      <c r="CE173" s="10"/>
      <c r="CF173" s="10"/>
      <c r="CV173" s="1"/>
      <c r="CW173" s="1"/>
      <c r="CX173" s="1"/>
      <c r="CY173" s="1"/>
      <c r="CZ173" s="1"/>
      <c r="DA173" s="1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</row>
    <row r="174" spans="12:171" customFormat="1" x14ac:dyDescent="0.35">
      <c r="L174" s="26"/>
      <c r="M174" s="26"/>
      <c r="N174" s="26"/>
      <c r="O174" s="26"/>
      <c r="P174" s="26"/>
      <c r="Q174" s="26"/>
      <c r="AH174" s="10"/>
      <c r="AI174" s="10"/>
      <c r="AJ174" s="10"/>
      <c r="AK174" s="10"/>
      <c r="AL174" s="10"/>
      <c r="AM174" s="10"/>
      <c r="BD174" s="1"/>
      <c r="BE174" s="1"/>
      <c r="BF174" s="1"/>
      <c r="BG174" s="1"/>
      <c r="BH174" s="1"/>
      <c r="BI174" s="1"/>
      <c r="BZ174" s="10"/>
      <c r="CA174" s="10"/>
      <c r="CB174" s="10"/>
      <c r="CC174" s="10"/>
      <c r="CD174" s="10"/>
      <c r="CE174" s="10"/>
      <c r="CF174" s="10"/>
      <c r="CV174" s="1"/>
      <c r="CW174" s="1"/>
      <c r="CX174" s="1"/>
      <c r="CY174" s="1"/>
      <c r="CZ174" s="1"/>
      <c r="DA174" s="1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</row>
    <row r="175" spans="12:171" customFormat="1" x14ac:dyDescent="0.35">
      <c r="L175" s="26"/>
      <c r="M175" s="26"/>
      <c r="N175" s="26"/>
      <c r="O175" s="26"/>
      <c r="P175" s="26"/>
      <c r="Q175" s="26"/>
      <c r="AH175" s="10"/>
      <c r="AI175" s="10"/>
      <c r="AJ175" s="10"/>
      <c r="AK175" s="10"/>
      <c r="AL175" s="10"/>
      <c r="AM175" s="10"/>
      <c r="BD175" s="1"/>
      <c r="BE175" s="1"/>
      <c r="BF175" s="1"/>
      <c r="BG175" s="1"/>
      <c r="BH175" s="1"/>
      <c r="BI175" s="1"/>
      <c r="BZ175" s="10"/>
      <c r="CA175" s="10"/>
      <c r="CB175" s="10"/>
      <c r="CC175" s="10"/>
      <c r="CD175" s="10"/>
      <c r="CE175" s="10"/>
      <c r="CF175" s="10"/>
      <c r="CV175" s="1"/>
      <c r="CW175" s="1"/>
      <c r="CX175" s="1"/>
      <c r="CY175" s="1"/>
      <c r="CZ175" s="1"/>
      <c r="DA175" s="1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</row>
    <row r="176" spans="12:171" customFormat="1" x14ac:dyDescent="0.35">
      <c r="L176" s="26"/>
      <c r="M176" s="26"/>
      <c r="N176" s="26"/>
      <c r="O176" s="26"/>
      <c r="P176" s="26"/>
      <c r="Q176" s="26"/>
      <c r="AH176" s="10"/>
      <c r="AI176" s="10"/>
      <c r="AJ176" s="10"/>
      <c r="AK176" s="10"/>
      <c r="AL176" s="10"/>
      <c r="AM176" s="10"/>
      <c r="BD176" s="1"/>
      <c r="BE176" s="1"/>
      <c r="BF176" s="1"/>
      <c r="BG176" s="1"/>
      <c r="BH176" s="1"/>
      <c r="BI176" s="1"/>
      <c r="BZ176" s="10"/>
      <c r="CA176" s="10"/>
      <c r="CB176" s="10"/>
      <c r="CC176" s="10"/>
      <c r="CD176" s="10"/>
      <c r="CE176" s="10"/>
      <c r="CF176" s="10"/>
      <c r="CV176" s="1"/>
      <c r="CW176" s="1"/>
      <c r="CX176" s="1"/>
      <c r="CY176" s="1"/>
      <c r="CZ176" s="1"/>
      <c r="DA176" s="1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</row>
    <row r="177" spans="12:171" customFormat="1" x14ac:dyDescent="0.35">
      <c r="L177" s="26"/>
      <c r="M177" s="26"/>
      <c r="N177" s="26"/>
      <c r="O177" s="26"/>
      <c r="P177" s="26"/>
      <c r="Q177" s="26"/>
      <c r="AH177" s="10"/>
      <c r="AI177" s="10"/>
      <c r="AJ177" s="10"/>
      <c r="AK177" s="10"/>
      <c r="AL177" s="10"/>
      <c r="AM177" s="10"/>
      <c r="BD177" s="1"/>
      <c r="BE177" s="1"/>
      <c r="BF177" s="1"/>
      <c r="BG177" s="1"/>
      <c r="BH177" s="1"/>
      <c r="BI177" s="1"/>
      <c r="BZ177" s="10"/>
      <c r="CA177" s="10"/>
      <c r="CB177" s="10"/>
      <c r="CC177" s="10"/>
      <c r="CD177" s="10"/>
      <c r="CE177" s="10"/>
      <c r="CF177" s="10"/>
      <c r="CV177" s="1"/>
      <c r="CW177" s="1"/>
      <c r="CX177" s="1"/>
      <c r="CY177" s="1"/>
      <c r="CZ177" s="1"/>
      <c r="DA177" s="1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</row>
    <row r="178" spans="12:171" customFormat="1" x14ac:dyDescent="0.35">
      <c r="L178" s="26"/>
      <c r="M178" s="26"/>
      <c r="N178" s="26"/>
      <c r="O178" s="26"/>
      <c r="P178" s="26"/>
      <c r="Q178" s="26"/>
      <c r="AH178" s="10"/>
      <c r="AI178" s="10"/>
      <c r="AJ178" s="10"/>
      <c r="AK178" s="10"/>
      <c r="AL178" s="10"/>
      <c r="AM178" s="10"/>
      <c r="BD178" s="1"/>
      <c r="BE178" s="1"/>
      <c r="BF178" s="1"/>
      <c r="BG178" s="1"/>
      <c r="BH178" s="1"/>
      <c r="BI178" s="1"/>
      <c r="BZ178" s="10"/>
      <c r="CA178" s="10"/>
      <c r="CB178" s="10"/>
      <c r="CC178" s="10"/>
      <c r="CD178" s="10"/>
      <c r="CE178" s="10"/>
      <c r="CF178" s="10"/>
      <c r="CV178" s="1"/>
      <c r="CW178" s="1"/>
      <c r="CX178" s="1"/>
      <c r="CY178" s="1"/>
      <c r="CZ178" s="1"/>
      <c r="DA178" s="1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</row>
    <row r="179" spans="12:171" customFormat="1" x14ac:dyDescent="0.35">
      <c r="L179" s="26"/>
      <c r="M179" s="26"/>
      <c r="N179" s="26"/>
      <c r="O179" s="26"/>
      <c r="P179" s="26"/>
      <c r="Q179" s="26"/>
      <c r="AH179" s="10"/>
      <c r="AI179" s="10"/>
      <c r="AJ179" s="10"/>
      <c r="AK179" s="10"/>
      <c r="AL179" s="10"/>
      <c r="AM179" s="10"/>
      <c r="BD179" s="1"/>
      <c r="BE179" s="1"/>
      <c r="BF179" s="1"/>
      <c r="BG179" s="1"/>
      <c r="BH179" s="1"/>
      <c r="BI179" s="1"/>
      <c r="BZ179" s="10"/>
      <c r="CA179" s="10"/>
      <c r="CB179" s="10"/>
      <c r="CC179" s="10"/>
      <c r="CD179" s="10"/>
      <c r="CE179" s="10"/>
      <c r="CF179" s="10"/>
      <c r="CV179" s="1"/>
      <c r="CW179" s="1"/>
      <c r="CX179" s="1"/>
      <c r="CY179" s="1"/>
      <c r="CZ179" s="1"/>
      <c r="DA179" s="1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</row>
    <row r="180" spans="12:171" customFormat="1" x14ac:dyDescent="0.35">
      <c r="L180" s="26"/>
      <c r="M180" s="26"/>
      <c r="N180" s="26"/>
      <c r="O180" s="26"/>
      <c r="P180" s="26"/>
      <c r="Q180" s="26"/>
      <c r="AH180" s="10"/>
      <c r="AI180" s="10"/>
      <c r="AJ180" s="10"/>
      <c r="AK180" s="10"/>
      <c r="AL180" s="10"/>
      <c r="AM180" s="10"/>
      <c r="BD180" s="1"/>
      <c r="BE180" s="1"/>
      <c r="BF180" s="1"/>
      <c r="BG180" s="1"/>
      <c r="BH180" s="1"/>
      <c r="BI180" s="1"/>
      <c r="BZ180" s="10"/>
      <c r="CA180" s="10"/>
      <c r="CB180" s="10"/>
      <c r="CC180" s="10"/>
      <c r="CD180" s="10"/>
      <c r="CE180" s="10"/>
      <c r="CF180" s="10"/>
      <c r="CV180" s="1"/>
      <c r="CW180" s="1"/>
      <c r="CX180" s="1"/>
      <c r="CY180" s="1"/>
      <c r="CZ180" s="1"/>
      <c r="DA180" s="1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</row>
    <row r="181" spans="12:171" customFormat="1" x14ac:dyDescent="0.35">
      <c r="L181" s="26"/>
      <c r="M181" s="26"/>
      <c r="N181" s="26"/>
      <c r="O181" s="26"/>
      <c r="P181" s="26"/>
      <c r="Q181" s="26"/>
      <c r="AH181" s="10"/>
      <c r="AI181" s="10"/>
      <c r="AJ181" s="10"/>
      <c r="AK181" s="10"/>
      <c r="AL181" s="10"/>
      <c r="AM181" s="10"/>
      <c r="BD181" s="1"/>
      <c r="BE181" s="1"/>
      <c r="BF181" s="1"/>
      <c r="BG181" s="1"/>
      <c r="BH181" s="1"/>
      <c r="BI181" s="1"/>
      <c r="BZ181" s="10"/>
      <c r="CA181" s="10"/>
      <c r="CB181" s="10"/>
      <c r="CC181" s="10"/>
      <c r="CD181" s="10"/>
      <c r="CE181" s="10"/>
      <c r="CF181" s="10"/>
      <c r="CV181" s="1"/>
      <c r="CW181" s="1"/>
      <c r="CX181" s="1"/>
      <c r="CY181" s="1"/>
      <c r="CZ181" s="1"/>
      <c r="DA181" s="1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</row>
    <row r="182" spans="12:171" customFormat="1" x14ac:dyDescent="0.35">
      <c r="L182" s="26"/>
      <c r="M182" s="26"/>
      <c r="N182" s="26"/>
      <c r="O182" s="26"/>
      <c r="P182" s="26"/>
      <c r="Q182" s="26"/>
      <c r="AH182" s="10"/>
      <c r="AI182" s="10"/>
      <c r="AJ182" s="10"/>
      <c r="AK182" s="10"/>
      <c r="AL182" s="10"/>
      <c r="AM182" s="10"/>
      <c r="BD182" s="1"/>
      <c r="BE182" s="1"/>
      <c r="BF182" s="1"/>
      <c r="BG182" s="1"/>
      <c r="BH182" s="1"/>
      <c r="BI182" s="1"/>
      <c r="BZ182" s="10"/>
      <c r="CA182" s="10"/>
      <c r="CB182" s="10"/>
      <c r="CC182" s="10"/>
      <c r="CD182" s="10"/>
      <c r="CE182" s="10"/>
      <c r="CF182" s="10"/>
      <c r="CV182" s="1"/>
      <c r="CW182" s="1"/>
      <c r="CX182" s="1"/>
      <c r="CY182" s="1"/>
      <c r="CZ182" s="1"/>
      <c r="DA182" s="1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</row>
    <row r="183" spans="12:171" customFormat="1" x14ac:dyDescent="0.35">
      <c r="L183" s="26"/>
      <c r="M183" s="26"/>
      <c r="N183" s="26"/>
      <c r="O183" s="26"/>
      <c r="P183" s="26"/>
      <c r="Q183" s="26"/>
      <c r="AH183" s="10"/>
      <c r="AI183" s="10"/>
      <c r="AJ183" s="10"/>
      <c r="AK183" s="10"/>
      <c r="AL183" s="10"/>
      <c r="AM183" s="10"/>
      <c r="BD183" s="1"/>
      <c r="BE183" s="1"/>
      <c r="BF183" s="1"/>
      <c r="BG183" s="1"/>
      <c r="BH183" s="1"/>
      <c r="BI183" s="1"/>
      <c r="BZ183" s="10"/>
      <c r="CA183" s="10"/>
      <c r="CB183" s="10"/>
      <c r="CC183" s="10"/>
      <c r="CD183" s="10"/>
      <c r="CE183" s="10"/>
      <c r="CF183" s="10"/>
      <c r="CV183" s="1"/>
      <c r="CW183" s="1"/>
      <c r="CX183" s="1"/>
      <c r="CY183" s="1"/>
      <c r="CZ183" s="1"/>
      <c r="DA183" s="1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</row>
    <row r="184" spans="12:171" customFormat="1" x14ac:dyDescent="0.35">
      <c r="L184" s="26"/>
      <c r="M184" s="26"/>
      <c r="N184" s="26"/>
      <c r="O184" s="26"/>
      <c r="P184" s="26"/>
      <c r="Q184" s="26"/>
      <c r="AH184" s="10"/>
      <c r="AI184" s="10"/>
      <c r="AJ184" s="10"/>
      <c r="AK184" s="10"/>
      <c r="AL184" s="10"/>
      <c r="AM184" s="10"/>
      <c r="BD184" s="1"/>
      <c r="BE184" s="1"/>
      <c r="BF184" s="1"/>
      <c r="BG184" s="1"/>
      <c r="BH184" s="1"/>
      <c r="BI184" s="1"/>
      <c r="BZ184" s="10"/>
      <c r="CA184" s="10"/>
      <c r="CB184" s="10"/>
      <c r="CC184" s="10"/>
      <c r="CD184" s="10"/>
      <c r="CE184" s="10"/>
      <c r="CF184" s="10"/>
      <c r="CV184" s="1"/>
      <c r="CW184" s="1"/>
      <c r="CX184" s="1"/>
      <c r="CY184" s="1"/>
      <c r="CZ184" s="1"/>
      <c r="DA184" s="1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</row>
    <row r="185" spans="12:171" customFormat="1" x14ac:dyDescent="0.35">
      <c r="L185" s="26"/>
      <c r="M185" s="26"/>
      <c r="N185" s="26"/>
      <c r="O185" s="26"/>
      <c r="P185" s="26"/>
      <c r="Q185" s="26"/>
      <c r="AH185" s="10"/>
      <c r="AI185" s="10"/>
      <c r="AJ185" s="10"/>
      <c r="AK185" s="10"/>
      <c r="AL185" s="10"/>
      <c r="AM185" s="10"/>
      <c r="BD185" s="1"/>
      <c r="BE185" s="1"/>
      <c r="BF185" s="1"/>
      <c r="BG185" s="1"/>
      <c r="BH185" s="1"/>
      <c r="BI185" s="1"/>
      <c r="BZ185" s="10"/>
      <c r="CA185" s="10"/>
      <c r="CB185" s="10"/>
      <c r="CC185" s="10"/>
      <c r="CD185" s="10"/>
      <c r="CE185" s="10"/>
      <c r="CF185" s="10"/>
      <c r="CV185" s="1"/>
      <c r="CW185" s="1"/>
      <c r="CX185" s="1"/>
      <c r="CY185" s="1"/>
      <c r="CZ185" s="1"/>
      <c r="DA185" s="1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</row>
    <row r="186" spans="12:171" customFormat="1" x14ac:dyDescent="0.35">
      <c r="L186" s="26"/>
      <c r="M186" s="26"/>
      <c r="N186" s="26"/>
      <c r="O186" s="26"/>
      <c r="P186" s="26"/>
      <c r="Q186" s="26"/>
      <c r="AH186" s="10"/>
      <c r="AI186" s="10"/>
      <c r="AJ186" s="10"/>
      <c r="AK186" s="10"/>
      <c r="AL186" s="10"/>
      <c r="AM186" s="10"/>
      <c r="BD186" s="1"/>
      <c r="BE186" s="1"/>
      <c r="BF186" s="1"/>
      <c r="BG186" s="1"/>
      <c r="BH186" s="1"/>
      <c r="BI186" s="1"/>
      <c r="BZ186" s="10"/>
      <c r="CA186" s="10"/>
      <c r="CB186" s="10"/>
      <c r="CC186" s="10"/>
      <c r="CD186" s="10"/>
      <c r="CE186" s="10"/>
      <c r="CF186" s="10"/>
      <c r="CV186" s="1"/>
      <c r="CW186" s="1"/>
      <c r="CX186" s="1"/>
      <c r="CY186" s="1"/>
      <c r="CZ186" s="1"/>
      <c r="DA186" s="1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</row>
    <row r="187" spans="12:171" customFormat="1" x14ac:dyDescent="0.35">
      <c r="L187" s="26"/>
      <c r="M187" s="26"/>
      <c r="N187" s="26"/>
      <c r="O187" s="26"/>
      <c r="P187" s="26"/>
      <c r="Q187" s="26"/>
      <c r="AH187" s="10"/>
      <c r="AI187" s="10"/>
      <c r="AJ187" s="10"/>
      <c r="AK187" s="10"/>
      <c r="AL187" s="10"/>
      <c r="AM187" s="10"/>
      <c r="BD187" s="1"/>
      <c r="BE187" s="1"/>
      <c r="BF187" s="1"/>
      <c r="BG187" s="1"/>
      <c r="BH187" s="1"/>
      <c r="BI187" s="1"/>
      <c r="BZ187" s="10"/>
      <c r="CA187" s="10"/>
      <c r="CB187" s="10"/>
      <c r="CC187" s="10"/>
      <c r="CD187" s="10"/>
      <c r="CE187" s="10"/>
      <c r="CF187" s="10"/>
      <c r="CV187" s="1"/>
      <c r="CW187" s="1"/>
      <c r="CX187" s="1"/>
      <c r="CY187" s="1"/>
      <c r="CZ187" s="1"/>
      <c r="DA187" s="1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</row>
    <row r="188" spans="12:171" customFormat="1" x14ac:dyDescent="0.35">
      <c r="L188" s="26"/>
      <c r="M188" s="26"/>
      <c r="N188" s="26"/>
      <c r="O188" s="26"/>
      <c r="P188" s="26"/>
      <c r="Q188" s="26"/>
      <c r="AH188" s="10"/>
      <c r="AI188" s="10"/>
      <c r="AJ188" s="10"/>
      <c r="AK188" s="10"/>
      <c r="AL188" s="10"/>
      <c r="AM188" s="10"/>
      <c r="BD188" s="1"/>
      <c r="BE188" s="1"/>
      <c r="BF188" s="1"/>
      <c r="BG188" s="1"/>
      <c r="BH188" s="1"/>
      <c r="BI188" s="1"/>
      <c r="BZ188" s="10"/>
      <c r="CA188" s="10"/>
      <c r="CB188" s="10"/>
      <c r="CC188" s="10"/>
      <c r="CD188" s="10"/>
      <c r="CE188" s="10"/>
      <c r="CF188" s="10"/>
      <c r="CV188" s="1"/>
      <c r="CW188" s="1"/>
      <c r="CX188" s="1"/>
      <c r="CY188" s="1"/>
      <c r="CZ188" s="1"/>
      <c r="DA188" s="1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</row>
    <row r="189" spans="12:171" customFormat="1" x14ac:dyDescent="0.35">
      <c r="L189" s="26"/>
      <c r="M189" s="26"/>
      <c r="N189" s="26"/>
      <c r="O189" s="26"/>
      <c r="P189" s="26"/>
      <c r="Q189" s="26"/>
      <c r="AH189" s="10"/>
      <c r="AI189" s="10"/>
      <c r="AJ189" s="10"/>
      <c r="AK189" s="10"/>
      <c r="AL189" s="10"/>
      <c r="AM189" s="10"/>
      <c r="BD189" s="1"/>
      <c r="BE189" s="1"/>
      <c r="BF189" s="1"/>
      <c r="BG189" s="1"/>
      <c r="BH189" s="1"/>
      <c r="BI189" s="1"/>
      <c r="BZ189" s="10"/>
      <c r="CA189" s="10"/>
      <c r="CB189" s="10"/>
      <c r="CC189" s="10"/>
      <c r="CD189" s="10"/>
      <c r="CE189" s="10"/>
      <c r="CF189" s="10"/>
      <c r="CV189" s="1"/>
      <c r="CW189" s="1"/>
      <c r="CX189" s="1"/>
      <c r="CY189" s="1"/>
      <c r="CZ189" s="1"/>
      <c r="DA189" s="1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</row>
    <row r="190" spans="12:171" customFormat="1" x14ac:dyDescent="0.35">
      <c r="L190" s="26"/>
      <c r="M190" s="26"/>
      <c r="N190" s="26"/>
      <c r="O190" s="26"/>
      <c r="P190" s="26"/>
      <c r="Q190" s="26"/>
      <c r="AH190" s="10"/>
      <c r="AI190" s="10"/>
      <c r="AJ190" s="10"/>
      <c r="AK190" s="10"/>
      <c r="AL190" s="10"/>
      <c r="AM190" s="10"/>
      <c r="BD190" s="1"/>
      <c r="BE190" s="1"/>
      <c r="BF190" s="1"/>
      <c r="BG190" s="1"/>
      <c r="BH190" s="1"/>
      <c r="BI190" s="1"/>
      <c r="BZ190" s="10"/>
      <c r="CA190" s="10"/>
      <c r="CB190" s="10"/>
      <c r="CC190" s="10"/>
      <c r="CD190" s="10"/>
      <c r="CE190" s="10"/>
      <c r="CF190" s="10"/>
      <c r="CV190" s="1"/>
      <c r="CW190" s="1"/>
      <c r="CX190" s="1"/>
      <c r="CY190" s="1"/>
      <c r="CZ190" s="1"/>
      <c r="DA190" s="1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</row>
    <row r="191" spans="12:171" customFormat="1" x14ac:dyDescent="0.35">
      <c r="L191" s="26"/>
      <c r="M191" s="26"/>
      <c r="N191" s="26"/>
      <c r="O191" s="26"/>
      <c r="P191" s="26"/>
      <c r="Q191" s="26"/>
      <c r="AH191" s="10"/>
      <c r="AI191" s="10"/>
      <c r="AJ191" s="10"/>
      <c r="AK191" s="10"/>
      <c r="AL191" s="10"/>
      <c r="AM191" s="10"/>
      <c r="BD191" s="1"/>
      <c r="BE191" s="1"/>
      <c r="BF191" s="1"/>
      <c r="BG191" s="1"/>
      <c r="BH191" s="1"/>
      <c r="BI191" s="1"/>
      <c r="BZ191" s="10"/>
      <c r="CA191" s="10"/>
      <c r="CB191" s="10"/>
      <c r="CC191" s="10"/>
      <c r="CD191" s="10"/>
      <c r="CE191" s="10"/>
      <c r="CF191" s="10"/>
      <c r="CV191" s="1"/>
      <c r="CW191" s="1"/>
      <c r="CX191" s="1"/>
      <c r="CY191" s="1"/>
      <c r="CZ191" s="1"/>
      <c r="DA191" s="1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</row>
    <row r="192" spans="12:171" customFormat="1" x14ac:dyDescent="0.35">
      <c r="L192" s="26"/>
      <c r="M192" s="26"/>
      <c r="N192" s="26"/>
      <c r="O192" s="26"/>
      <c r="P192" s="26"/>
      <c r="Q192" s="26"/>
      <c r="AH192" s="10"/>
      <c r="AI192" s="10"/>
      <c r="AJ192" s="10"/>
      <c r="AK192" s="10"/>
      <c r="AL192" s="10"/>
      <c r="AM192" s="10"/>
      <c r="BD192" s="1"/>
      <c r="BE192" s="1"/>
      <c r="BF192" s="1"/>
      <c r="BG192" s="1"/>
      <c r="BH192" s="1"/>
      <c r="BI192" s="1"/>
      <c r="BZ192" s="10"/>
      <c r="CA192" s="10"/>
      <c r="CB192" s="10"/>
      <c r="CC192" s="10"/>
      <c r="CD192" s="10"/>
      <c r="CE192" s="10"/>
      <c r="CF192" s="10"/>
      <c r="CV192" s="1"/>
      <c r="CW192" s="1"/>
      <c r="CX192" s="1"/>
      <c r="CY192" s="1"/>
      <c r="CZ192" s="1"/>
      <c r="DA192" s="1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</row>
    <row r="193" spans="12:171" customFormat="1" x14ac:dyDescent="0.35">
      <c r="L193" s="26"/>
      <c r="M193" s="26"/>
      <c r="N193" s="26"/>
      <c r="O193" s="26"/>
      <c r="P193" s="26"/>
      <c r="Q193" s="26"/>
      <c r="AH193" s="10"/>
      <c r="AI193" s="10"/>
      <c r="AJ193" s="10"/>
      <c r="AK193" s="10"/>
      <c r="AL193" s="10"/>
      <c r="AM193" s="10"/>
      <c r="BD193" s="1"/>
      <c r="BE193" s="1"/>
      <c r="BF193" s="1"/>
      <c r="BG193" s="1"/>
      <c r="BH193" s="1"/>
      <c r="BI193" s="1"/>
      <c r="BZ193" s="10"/>
      <c r="CA193" s="10"/>
      <c r="CB193" s="10"/>
      <c r="CC193" s="10"/>
      <c r="CD193" s="10"/>
      <c r="CE193" s="10"/>
      <c r="CF193" s="10"/>
      <c r="CV193" s="1"/>
      <c r="CW193" s="1"/>
      <c r="CX193" s="1"/>
      <c r="CY193" s="1"/>
      <c r="CZ193" s="1"/>
      <c r="DA193" s="1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</row>
    <row r="194" spans="12:171" customFormat="1" x14ac:dyDescent="0.35">
      <c r="L194" s="26"/>
      <c r="M194" s="26"/>
      <c r="N194" s="26"/>
      <c r="O194" s="26"/>
      <c r="P194" s="26"/>
      <c r="Q194" s="26"/>
      <c r="AH194" s="10"/>
      <c r="AI194" s="10"/>
      <c r="AJ194" s="10"/>
      <c r="AK194" s="10"/>
      <c r="AL194" s="10"/>
      <c r="AM194" s="10"/>
      <c r="BD194" s="1"/>
      <c r="BE194" s="1"/>
      <c r="BF194" s="1"/>
      <c r="BG194" s="1"/>
      <c r="BH194" s="1"/>
      <c r="BI194" s="1"/>
      <c r="BZ194" s="10"/>
      <c r="CA194" s="10"/>
      <c r="CB194" s="10"/>
      <c r="CC194" s="10"/>
      <c r="CD194" s="10"/>
      <c r="CE194" s="10"/>
      <c r="CF194" s="10"/>
      <c r="CV194" s="1"/>
      <c r="CW194" s="1"/>
      <c r="CX194" s="1"/>
      <c r="CY194" s="1"/>
      <c r="CZ194" s="1"/>
      <c r="DA194" s="1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</row>
    <row r="195" spans="12:171" customFormat="1" x14ac:dyDescent="0.35">
      <c r="L195" s="26"/>
      <c r="M195" s="26"/>
      <c r="N195" s="26"/>
      <c r="O195" s="26"/>
      <c r="P195" s="26"/>
      <c r="Q195" s="26"/>
      <c r="AH195" s="10"/>
      <c r="AI195" s="10"/>
      <c r="AJ195" s="10"/>
      <c r="AK195" s="10"/>
      <c r="AL195" s="10"/>
      <c r="AM195" s="10"/>
      <c r="BD195" s="1"/>
      <c r="BE195" s="1"/>
      <c r="BF195" s="1"/>
      <c r="BG195" s="1"/>
      <c r="BH195" s="1"/>
      <c r="BI195" s="1"/>
      <c r="BZ195" s="10"/>
      <c r="CA195" s="10"/>
      <c r="CB195" s="10"/>
      <c r="CC195" s="10"/>
      <c r="CD195" s="10"/>
      <c r="CE195" s="10"/>
      <c r="CF195" s="10"/>
      <c r="CV195" s="1"/>
      <c r="CW195" s="1"/>
      <c r="CX195" s="1"/>
      <c r="CY195" s="1"/>
      <c r="CZ195" s="1"/>
      <c r="DA195" s="1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</row>
    <row r="196" spans="12:171" customFormat="1" x14ac:dyDescent="0.35">
      <c r="L196" s="26"/>
      <c r="M196" s="26"/>
      <c r="N196" s="26"/>
      <c r="O196" s="26"/>
      <c r="P196" s="26"/>
      <c r="Q196" s="26"/>
      <c r="AH196" s="10"/>
      <c r="AI196" s="10"/>
      <c r="AJ196" s="10"/>
      <c r="AK196" s="10"/>
      <c r="AL196" s="10"/>
      <c r="AM196" s="10"/>
      <c r="BD196" s="1"/>
      <c r="BE196" s="1"/>
      <c r="BF196" s="1"/>
      <c r="BG196" s="1"/>
      <c r="BH196" s="1"/>
      <c r="BI196" s="1"/>
      <c r="BZ196" s="10"/>
      <c r="CA196" s="10"/>
      <c r="CB196" s="10"/>
      <c r="CC196" s="10"/>
      <c r="CD196" s="10"/>
      <c r="CE196" s="10"/>
      <c r="CF196" s="10"/>
      <c r="CV196" s="1"/>
      <c r="CW196" s="1"/>
      <c r="CX196" s="1"/>
      <c r="CY196" s="1"/>
      <c r="CZ196" s="1"/>
      <c r="DA196" s="1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</row>
    <row r="197" spans="12:171" customFormat="1" x14ac:dyDescent="0.35">
      <c r="L197" s="26"/>
      <c r="M197" s="26"/>
      <c r="N197" s="26"/>
      <c r="O197" s="26"/>
      <c r="P197" s="26"/>
      <c r="Q197" s="26"/>
      <c r="AH197" s="10"/>
      <c r="AI197" s="10"/>
      <c r="AJ197" s="10"/>
      <c r="AK197" s="10"/>
      <c r="AL197" s="10"/>
      <c r="AM197" s="10"/>
      <c r="BD197" s="1"/>
      <c r="BE197" s="1"/>
      <c r="BF197" s="1"/>
      <c r="BG197" s="1"/>
      <c r="BH197" s="1"/>
      <c r="BI197" s="1"/>
      <c r="BZ197" s="10"/>
      <c r="CA197" s="10"/>
      <c r="CB197" s="10"/>
      <c r="CC197" s="10"/>
      <c r="CD197" s="10"/>
      <c r="CE197" s="10"/>
      <c r="CF197" s="10"/>
      <c r="CV197" s="1"/>
      <c r="CW197" s="1"/>
      <c r="CX197" s="1"/>
      <c r="CY197" s="1"/>
      <c r="CZ197" s="1"/>
      <c r="DA197" s="1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</row>
    <row r="198" spans="12:171" customFormat="1" x14ac:dyDescent="0.35">
      <c r="L198" s="26"/>
      <c r="M198" s="26"/>
      <c r="N198" s="26"/>
      <c r="O198" s="26"/>
      <c r="P198" s="26"/>
      <c r="Q198" s="26"/>
      <c r="AH198" s="10"/>
      <c r="AI198" s="10"/>
      <c r="AJ198" s="10"/>
      <c r="AK198" s="10"/>
      <c r="AL198" s="10"/>
      <c r="AM198" s="10"/>
      <c r="BD198" s="1"/>
      <c r="BE198" s="1"/>
      <c r="BF198" s="1"/>
      <c r="BG198" s="1"/>
      <c r="BH198" s="1"/>
      <c r="BI198" s="1"/>
      <c r="BZ198" s="10"/>
      <c r="CA198" s="10"/>
      <c r="CB198" s="10"/>
      <c r="CC198" s="10"/>
      <c r="CD198" s="10"/>
      <c r="CE198" s="10"/>
      <c r="CF198" s="10"/>
      <c r="CV198" s="1"/>
      <c r="CW198" s="1"/>
      <c r="CX198" s="1"/>
      <c r="CY198" s="1"/>
      <c r="CZ198" s="1"/>
      <c r="DA198" s="1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</row>
    <row r="199" spans="12:171" customFormat="1" x14ac:dyDescent="0.35">
      <c r="L199" s="26"/>
      <c r="M199" s="26"/>
      <c r="N199" s="26"/>
      <c r="O199" s="26"/>
      <c r="P199" s="26"/>
      <c r="Q199" s="26"/>
      <c r="AH199" s="10"/>
      <c r="AI199" s="10"/>
      <c r="AJ199" s="10"/>
      <c r="AK199" s="10"/>
      <c r="AL199" s="10"/>
      <c r="AM199" s="10"/>
      <c r="BD199" s="1"/>
      <c r="BE199" s="1"/>
      <c r="BF199" s="1"/>
      <c r="BG199" s="1"/>
      <c r="BH199" s="1"/>
      <c r="BI199" s="1"/>
      <c r="BZ199" s="10"/>
      <c r="CA199" s="10"/>
      <c r="CB199" s="10"/>
      <c r="CC199" s="10"/>
      <c r="CD199" s="10"/>
      <c r="CE199" s="10"/>
      <c r="CF199" s="10"/>
      <c r="CV199" s="1"/>
      <c r="CW199" s="1"/>
      <c r="CX199" s="1"/>
      <c r="CY199" s="1"/>
      <c r="CZ199" s="1"/>
      <c r="DA199" s="1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</row>
    <row r="200" spans="12:171" customFormat="1" x14ac:dyDescent="0.35">
      <c r="L200" s="26"/>
      <c r="M200" s="26"/>
      <c r="N200" s="26"/>
      <c r="O200" s="26"/>
      <c r="P200" s="26"/>
      <c r="Q200" s="26"/>
      <c r="AH200" s="10"/>
      <c r="AI200" s="10"/>
      <c r="AJ200" s="10"/>
      <c r="AK200" s="10"/>
      <c r="AL200" s="10"/>
      <c r="AM200" s="10"/>
      <c r="BD200" s="1"/>
      <c r="BE200" s="1"/>
      <c r="BF200" s="1"/>
      <c r="BG200" s="1"/>
      <c r="BH200" s="1"/>
      <c r="BI200" s="1"/>
      <c r="BZ200" s="10"/>
      <c r="CA200" s="10"/>
      <c r="CB200" s="10"/>
      <c r="CC200" s="10"/>
      <c r="CD200" s="10"/>
      <c r="CE200" s="10"/>
      <c r="CF200" s="10"/>
      <c r="CV200" s="1"/>
      <c r="CW200" s="1"/>
      <c r="CX200" s="1"/>
      <c r="CY200" s="1"/>
      <c r="CZ200" s="1"/>
      <c r="DA200" s="1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</row>
    <row r="201" spans="12:171" customFormat="1" x14ac:dyDescent="0.35">
      <c r="L201" s="26"/>
      <c r="M201" s="26"/>
      <c r="N201" s="26"/>
      <c r="O201" s="26"/>
      <c r="P201" s="26"/>
      <c r="Q201" s="26"/>
      <c r="AH201" s="10"/>
      <c r="AI201" s="10"/>
      <c r="AJ201" s="10"/>
      <c r="AK201" s="10"/>
      <c r="AL201" s="10"/>
      <c r="AM201" s="10"/>
      <c r="BD201" s="1"/>
      <c r="BE201" s="1"/>
      <c r="BF201" s="1"/>
      <c r="BG201" s="1"/>
      <c r="BH201" s="1"/>
      <c r="BI201" s="1"/>
      <c r="BZ201" s="10"/>
      <c r="CA201" s="10"/>
      <c r="CB201" s="10"/>
      <c r="CC201" s="10"/>
      <c r="CD201" s="10"/>
      <c r="CE201" s="10"/>
      <c r="CF201" s="10"/>
      <c r="CV201" s="1"/>
      <c r="CW201" s="1"/>
      <c r="CX201" s="1"/>
      <c r="CY201" s="1"/>
      <c r="CZ201" s="1"/>
      <c r="DA201" s="1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</row>
    <row r="202" spans="12:171" customFormat="1" x14ac:dyDescent="0.35">
      <c r="L202" s="26"/>
      <c r="M202" s="26"/>
      <c r="N202" s="26"/>
      <c r="O202" s="26"/>
      <c r="P202" s="26"/>
      <c r="Q202" s="26"/>
      <c r="AH202" s="10"/>
      <c r="AI202" s="10"/>
      <c r="AJ202" s="10"/>
      <c r="AK202" s="10"/>
      <c r="AL202" s="10"/>
      <c r="AM202" s="10"/>
      <c r="BD202" s="1"/>
      <c r="BE202" s="1"/>
      <c r="BF202" s="1"/>
      <c r="BG202" s="1"/>
      <c r="BH202" s="1"/>
      <c r="BI202" s="1"/>
      <c r="BZ202" s="10"/>
      <c r="CA202" s="10"/>
      <c r="CB202" s="10"/>
      <c r="CC202" s="10"/>
      <c r="CD202" s="10"/>
      <c r="CE202" s="10"/>
      <c r="CF202" s="10"/>
      <c r="CV202" s="1"/>
      <c r="CW202" s="1"/>
      <c r="CX202" s="1"/>
      <c r="CY202" s="1"/>
      <c r="CZ202" s="1"/>
      <c r="DA202" s="1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</row>
    <row r="203" spans="12:171" customFormat="1" x14ac:dyDescent="0.35">
      <c r="L203" s="26"/>
      <c r="M203" s="26"/>
      <c r="N203" s="26"/>
      <c r="O203" s="26"/>
      <c r="P203" s="26"/>
      <c r="Q203" s="26"/>
      <c r="AH203" s="10"/>
      <c r="AI203" s="10"/>
      <c r="AJ203" s="10"/>
      <c r="AK203" s="10"/>
      <c r="AL203" s="10"/>
      <c r="AM203" s="10"/>
      <c r="BD203" s="1"/>
      <c r="BE203" s="1"/>
      <c r="BF203" s="1"/>
      <c r="BG203" s="1"/>
      <c r="BH203" s="1"/>
      <c r="BI203" s="1"/>
      <c r="BZ203" s="10"/>
      <c r="CA203" s="10"/>
      <c r="CB203" s="10"/>
      <c r="CC203" s="10"/>
      <c r="CD203" s="10"/>
      <c r="CE203" s="10"/>
      <c r="CF203" s="10"/>
      <c r="CV203" s="1"/>
      <c r="CW203" s="1"/>
      <c r="CX203" s="1"/>
      <c r="CY203" s="1"/>
      <c r="CZ203" s="1"/>
      <c r="DA203" s="1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</row>
    <row r="204" spans="12:171" customFormat="1" x14ac:dyDescent="0.35">
      <c r="L204" s="26"/>
      <c r="M204" s="26"/>
      <c r="N204" s="26"/>
      <c r="O204" s="26"/>
      <c r="P204" s="26"/>
      <c r="Q204" s="26"/>
      <c r="AH204" s="10"/>
      <c r="AI204" s="10"/>
      <c r="AJ204" s="10"/>
      <c r="AK204" s="10"/>
      <c r="AL204" s="10"/>
      <c r="AM204" s="10"/>
      <c r="BD204" s="1"/>
      <c r="BE204" s="1"/>
      <c r="BF204" s="1"/>
      <c r="BG204" s="1"/>
      <c r="BH204" s="1"/>
      <c r="BI204" s="1"/>
      <c r="BZ204" s="10"/>
      <c r="CA204" s="10"/>
      <c r="CB204" s="10"/>
      <c r="CC204" s="10"/>
      <c r="CD204" s="10"/>
      <c r="CE204" s="10"/>
      <c r="CF204" s="10"/>
      <c r="CV204" s="1"/>
      <c r="CW204" s="1"/>
      <c r="CX204" s="1"/>
      <c r="CY204" s="1"/>
      <c r="CZ204" s="1"/>
      <c r="DA204" s="1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</row>
    <row r="205" spans="12:171" customFormat="1" x14ac:dyDescent="0.35">
      <c r="L205" s="26"/>
      <c r="M205" s="26"/>
      <c r="N205" s="26"/>
      <c r="O205" s="26"/>
      <c r="P205" s="26"/>
      <c r="Q205" s="26"/>
      <c r="AH205" s="10"/>
      <c r="AI205" s="10"/>
      <c r="AJ205" s="10"/>
      <c r="AK205" s="10"/>
      <c r="AL205" s="10"/>
      <c r="AM205" s="10"/>
      <c r="BD205" s="1"/>
      <c r="BE205" s="1"/>
      <c r="BF205" s="1"/>
      <c r="BG205" s="1"/>
      <c r="BH205" s="1"/>
      <c r="BI205" s="1"/>
      <c r="BZ205" s="10"/>
      <c r="CA205" s="10"/>
      <c r="CB205" s="10"/>
      <c r="CC205" s="10"/>
      <c r="CD205" s="10"/>
      <c r="CE205" s="10"/>
      <c r="CF205" s="10"/>
      <c r="CV205" s="1"/>
      <c r="CW205" s="1"/>
      <c r="CX205" s="1"/>
      <c r="CY205" s="1"/>
      <c r="CZ205" s="1"/>
      <c r="DA205" s="1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</row>
    <row r="206" spans="12:171" customFormat="1" x14ac:dyDescent="0.35">
      <c r="L206" s="26"/>
      <c r="M206" s="26"/>
      <c r="N206" s="26"/>
      <c r="O206" s="26"/>
      <c r="P206" s="26"/>
      <c r="Q206" s="26"/>
      <c r="AH206" s="10"/>
      <c r="AI206" s="10"/>
      <c r="AJ206" s="10"/>
      <c r="AK206" s="10"/>
      <c r="AL206" s="10"/>
      <c r="AM206" s="10"/>
      <c r="BD206" s="1"/>
      <c r="BE206" s="1"/>
      <c r="BF206" s="1"/>
      <c r="BG206" s="1"/>
      <c r="BH206" s="1"/>
      <c r="BI206" s="1"/>
      <c r="BZ206" s="10"/>
      <c r="CA206" s="10"/>
      <c r="CB206" s="10"/>
      <c r="CC206" s="10"/>
      <c r="CD206" s="10"/>
      <c r="CE206" s="10"/>
      <c r="CF206" s="10"/>
      <c r="CV206" s="1"/>
      <c r="CW206" s="1"/>
      <c r="CX206" s="1"/>
      <c r="CY206" s="1"/>
      <c r="CZ206" s="1"/>
      <c r="DA206" s="1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</row>
    <row r="207" spans="12:171" customFormat="1" x14ac:dyDescent="0.35">
      <c r="L207" s="26"/>
      <c r="M207" s="26"/>
      <c r="N207" s="26"/>
      <c r="O207" s="26"/>
      <c r="P207" s="26"/>
      <c r="Q207" s="26"/>
      <c r="AH207" s="10"/>
      <c r="AI207" s="10"/>
      <c r="AJ207" s="10"/>
      <c r="AK207" s="10"/>
      <c r="AL207" s="10"/>
      <c r="AM207" s="10"/>
      <c r="BD207" s="1"/>
      <c r="BE207" s="1"/>
      <c r="BF207" s="1"/>
      <c r="BG207" s="1"/>
      <c r="BH207" s="1"/>
      <c r="BI207" s="1"/>
      <c r="BZ207" s="10"/>
      <c r="CA207" s="10"/>
      <c r="CB207" s="10"/>
      <c r="CC207" s="10"/>
      <c r="CD207" s="10"/>
      <c r="CE207" s="10"/>
      <c r="CF207" s="10"/>
      <c r="CV207" s="1"/>
      <c r="CW207" s="1"/>
      <c r="CX207" s="1"/>
      <c r="CY207" s="1"/>
      <c r="CZ207" s="1"/>
      <c r="DA207" s="1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</row>
    <row r="208" spans="12:171" customFormat="1" x14ac:dyDescent="0.35">
      <c r="L208" s="26"/>
      <c r="M208" s="26"/>
      <c r="N208" s="26"/>
      <c r="O208" s="26"/>
      <c r="P208" s="26"/>
      <c r="Q208" s="26"/>
      <c r="AH208" s="10"/>
      <c r="AI208" s="10"/>
      <c r="AJ208" s="10"/>
      <c r="AK208" s="10"/>
      <c r="AL208" s="10"/>
      <c r="AM208" s="10"/>
      <c r="BD208" s="1"/>
      <c r="BE208" s="1"/>
      <c r="BF208" s="1"/>
      <c r="BG208" s="1"/>
      <c r="BH208" s="1"/>
      <c r="BI208" s="1"/>
      <c r="BZ208" s="10"/>
      <c r="CA208" s="10"/>
      <c r="CB208" s="10"/>
      <c r="CC208" s="10"/>
      <c r="CD208" s="10"/>
      <c r="CE208" s="10"/>
      <c r="CF208" s="10"/>
      <c r="CV208" s="1"/>
      <c r="CW208" s="1"/>
      <c r="CX208" s="1"/>
      <c r="CY208" s="1"/>
      <c r="CZ208" s="1"/>
      <c r="DA208" s="1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</row>
    <row r="209" spans="1:171" customFormat="1" x14ac:dyDescent="0.35">
      <c r="L209" s="26"/>
      <c r="M209" s="26"/>
      <c r="N209" s="26"/>
      <c r="O209" s="26"/>
      <c r="P209" s="26"/>
      <c r="Q209" s="26"/>
      <c r="AH209" s="10"/>
      <c r="AI209" s="10"/>
      <c r="AJ209" s="10"/>
      <c r="AK209" s="10"/>
      <c r="AL209" s="10"/>
      <c r="AM209" s="10"/>
      <c r="BD209" s="1"/>
      <c r="BE209" s="1"/>
      <c r="BF209" s="1"/>
      <c r="BG209" s="1"/>
      <c r="BH209" s="1"/>
      <c r="BI209" s="1"/>
      <c r="BZ209" s="10"/>
      <c r="CA209" s="10"/>
      <c r="CB209" s="10"/>
      <c r="CC209" s="10"/>
      <c r="CD209" s="10"/>
      <c r="CE209" s="10"/>
      <c r="CF209" s="10"/>
      <c r="CV209" s="1"/>
      <c r="CW209" s="1"/>
      <c r="CX209" s="1"/>
      <c r="CY209" s="1"/>
      <c r="CZ209" s="1"/>
      <c r="DA209" s="1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</row>
    <row r="210" spans="1:171" customFormat="1" x14ac:dyDescent="0.35">
      <c r="L210" s="26"/>
      <c r="M210" s="26"/>
      <c r="N210" s="26"/>
      <c r="O210" s="26"/>
      <c r="P210" s="26"/>
      <c r="Q210" s="26"/>
      <c r="AH210" s="10"/>
      <c r="AI210" s="10"/>
      <c r="AJ210" s="10"/>
      <c r="AK210" s="10"/>
      <c r="AL210" s="10"/>
      <c r="AM210" s="10"/>
      <c r="BD210" s="1"/>
      <c r="BE210" s="1"/>
      <c r="BF210" s="1"/>
      <c r="BG210" s="1"/>
      <c r="BH210" s="1"/>
      <c r="BI210" s="1"/>
      <c r="BZ210" s="10"/>
      <c r="CA210" s="10"/>
      <c r="CB210" s="10"/>
      <c r="CC210" s="10"/>
      <c r="CD210" s="10"/>
      <c r="CE210" s="10"/>
      <c r="CF210" s="10"/>
      <c r="CV210" s="1"/>
      <c r="CW210" s="1"/>
      <c r="CX210" s="1"/>
      <c r="CY210" s="1"/>
      <c r="CZ210" s="1"/>
      <c r="DA210" s="1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</row>
    <row r="211" spans="1:171" customFormat="1" x14ac:dyDescent="0.35">
      <c r="L211" s="26"/>
      <c r="M211" s="26"/>
      <c r="N211" s="26"/>
      <c r="O211" s="26"/>
      <c r="P211" s="26"/>
      <c r="Q211" s="26"/>
      <c r="AH211" s="10"/>
      <c r="AI211" s="10"/>
      <c r="AJ211" s="10"/>
      <c r="AK211" s="10"/>
      <c r="AL211" s="10"/>
      <c r="AM211" s="10"/>
      <c r="BD211" s="1"/>
      <c r="BE211" s="1"/>
      <c r="BF211" s="1"/>
      <c r="BG211" s="1"/>
      <c r="BH211" s="1"/>
      <c r="BI211" s="1"/>
      <c r="BZ211" s="10"/>
      <c r="CA211" s="10"/>
      <c r="CB211" s="10"/>
      <c r="CC211" s="10"/>
      <c r="CD211" s="10"/>
      <c r="CE211" s="10"/>
      <c r="CF211" s="10"/>
      <c r="CV211" s="1"/>
      <c r="CW211" s="1"/>
      <c r="CX211" s="1"/>
      <c r="CY211" s="1"/>
      <c r="CZ211" s="1"/>
      <c r="DA211" s="1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</row>
    <row r="212" spans="1:171" customFormat="1" x14ac:dyDescent="0.35">
      <c r="L212" s="26"/>
      <c r="M212" s="26"/>
      <c r="N212" s="26"/>
      <c r="O212" s="26"/>
      <c r="P212" s="26"/>
      <c r="Q212" s="26"/>
      <c r="AH212" s="10"/>
      <c r="AI212" s="10"/>
      <c r="AJ212" s="10"/>
      <c r="AK212" s="10"/>
      <c r="AL212" s="10"/>
      <c r="AM212" s="10"/>
      <c r="BD212" s="1"/>
      <c r="BE212" s="1"/>
      <c r="BF212" s="1"/>
      <c r="BG212" s="1"/>
      <c r="BH212" s="1"/>
      <c r="BI212" s="1"/>
      <c r="BZ212" s="10"/>
      <c r="CA212" s="10"/>
      <c r="CB212" s="10"/>
      <c r="CC212" s="10"/>
      <c r="CD212" s="10"/>
      <c r="CE212" s="10"/>
      <c r="CF212" s="10"/>
      <c r="CV212" s="1"/>
      <c r="CW212" s="1"/>
      <c r="CX212" s="1"/>
      <c r="CY212" s="1"/>
      <c r="CZ212" s="1"/>
      <c r="DA212" s="1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</row>
    <row r="213" spans="1:171" customFormat="1" x14ac:dyDescent="0.35">
      <c r="L213" s="26"/>
      <c r="M213" s="26"/>
      <c r="N213" s="26"/>
      <c r="O213" s="26"/>
      <c r="P213" s="26"/>
      <c r="Q213" s="26"/>
      <c r="AH213" s="10"/>
      <c r="AI213" s="10"/>
      <c r="AJ213" s="10"/>
      <c r="AK213" s="10"/>
      <c r="AL213" s="10"/>
      <c r="AM213" s="10"/>
      <c r="BD213" s="1"/>
      <c r="BE213" s="1"/>
      <c r="BF213" s="1"/>
      <c r="BG213" s="1"/>
      <c r="BH213" s="1"/>
      <c r="BI213" s="1"/>
      <c r="BZ213" s="10"/>
      <c r="CA213" s="10"/>
      <c r="CB213" s="10"/>
      <c r="CC213" s="10"/>
      <c r="CD213" s="10"/>
      <c r="CE213" s="10"/>
      <c r="CF213" s="10"/>
      <c r="CV213" s="1"/>
      <c r="CW213" s="1"/>
      <c r="CX213" s="1"/>
      <c r="CY213" s="1"/>
      <c r="CZ213" s="1"/>
      <c r="DA213" s="1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</row>
    <row r="214" spans="1:171" customFormat="1" x14ac:dyDescent="0.35">
      <c r="L214" s="26"/>
      <c r="M214" s="26"/>
      <c r="N214" s="26"/>
      <c r="O214" s="26"/>
      <c r="P214" s="26"/>
      <c r="Q214" s="26"/>
      <c r="AH214" s="10"/>
      <c r="AI214" s="10"/>
      <c r="AJ214" s="10"/>
      <c r="AK214" s="10"/>
      <c r="AL214" s="10"/>
      <c r="AM214" s="10"/>
      <c r="BD214" s="1"/>
      <c r="BE214" s="1"/>
      <c r="BF214" s="1"/>
      <c r="BG214" s="1"/>
      <c r="BH214" s="1"/>
      <c r="BI214" s="1"/>
      <c r="BZ214" s="10"/>
      <c r="CA214" s="10"/>
      <c r="CB214" s="10"/>
      <c r="CC214" s="10"/>
      <c r="CD214" s="10"/>
      <c r="CE214" s="10"/>
      <c r="CF214" s="10"/>
      <c r="CV214" s="1"/>
      <c r="CW214" s="1"/>
      <c r="CX214" s="1"/>
      <c r="CY214" s="1"/>
      <c r="CZ214" s="1"/>
      <c r="DA214" s="1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</row>
    <row r="215" spans="1:171" customFormat="1" x14ac:dyDescent="0.35">
      <c r="L215" s="26"/>
      <c r="M215" s="26"/>
      <c r="N215" s="26"/>
      <c r="O215" s="26"/>
      <c r="P215" s="26"/>
      <c r="Q215" s="26"/>
      <c r="AH215" s="10"/>
      <c r="AI215" s="10"/>
      <c r="AJ215" s="10"/>
      <c r="AK215" s="10"/>
      <c r="AL215" s="10"/>
      <c r="AM215" s="10"/>
      <c r="BD215" s="1"/>
      <c r="BE215" s="1"/>
      <c r="BF215" s="1"/>
      <c r="BG215" s="1"/>
      <c r="BH215" s="1"/>
      <c r="BI215" s="1"/>
      <c r="BZ215" s="10"/>
      <c r="CA215" s="10"/>
      <c r="CB215" s="10"/>
      <c r="CC215" s="10"/>
      <c r="CD215" s="10"/>
      <c r="CE215" s="10"/>
      <c r="CF215" s="10"/>
      <c r="CV215" s="1"/>
      <c r="CW215" s="1"/>
      <c r="CX215" s="1"/>
      <c r="CY215" s="1"/>
      <c r="CZ215" s="1"/>
      <c r="DA215" s="1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</row>
    <row r="216" spans="1:171" customFormat="1" x14ac:dyDescent="0.35">
      <c r="L216" s="26"/>
      <c r="M216" s="26"/>
      <c r="N216" s="26"/>
      <c r="O216" s="26"/>
      <c r="P216" s="26"/>
      <c r="Q216" s="26"/>
      <c r="AH216" s="10"/>
      <c r="AI216" s="10"/>
      <c r="AJ216" s="10"/>
      <c r="AK216" s="10"/>
      <c r="AL216" s="10"/>
      <c r="AM216" s="10"/>
      <c r="BD216" s="1"/>
      <c r="BE216" s="1"/>
      <c r="BF216" s="1"/>
      <c r="BG216" s="1"/>
      <c r="BH216" s="1"/>
      <c r="BI216" s="1"/>
      <c r="BZ216" s="10"/>
      <c r="CA216" s="10"/>
      <c r="CB216" s="10"/>
      <c r="CC216" s="10"/>
      <c r="CD216" s="10"/>
      <c r="CE216" s="10"/>
      <c r="CF216" s="10"/>
      <c r="CV216" s="1"/>
      <c r="CW216" s="1"/>
      <c r="CX216" s="1"/>
      <c r="CY216" s="1"/>
      <c r="CZ216" s="1"/>
      <c r="DA216" s="1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</row>
    <row r="217" spans="1:171" customFormat="1" x14ac:dyDescent="0.35">
      <c r="L217" s="26"/>
      <c r="M217" s="26"/>
      <c r="N217" s="26"/>
      <c r="O217" s="26"/>
      <c r="P217" s="26"/>
      <c r="Q217" s="26"/>
      <c r="AH217" s="10"/>
      <c r="AI217" s="10"/>
      <c r="AJ217" s="10"/>
      <c r="AK217" s="10"/>
      <c r="AL217" s="10"/>
      <c r="AM217" s="10"/>
      <c r="BD217" s="1"/>
      <c r="BE217" s="1"/>
      <c r="BF217" s="1"/>
      <c r="BG217" s="1"/>
      <c r="BH217" s="1"/>
      <c r="BI217" s="1"/>
      <c r="BZ217" s="10"/>
      <c r="CA217" s="10"/>
      <c r="CB217" s="10"/>
      <c r="CC217" s="10"/>
      <c r="CD217" s="10"/>
      <c r="CE217" s="10"/>
      <c r="CF217" s="10"/>
      <c r="CV217" s="1"/>
      <c r="CW217" s="1"/>
      <c r="CX217" s="1"/>
      <c r="CY217" s="1"/>
      <c r="CZ217" s="1"/>
      <c r="DA217" s="1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</row>
    <row r="218" spans="1:171" customFormat="1" x14ac:dyDescent="0.35">
      <c r="L218" s="26"/>
      <c r="M218" s="26"/>
      <c r="N218" s="26"/>
      <c r="O218" s="26"/>
      <c r="P218" s="26"/>
      <c r="Q218" s="26"/>
      <c r="AH218" s="10"/>
      <c r="AI218" s="10"/>
      <c r="AJ218" s="10"/>
      <c r="AK218" s="10"/>
      <c r="AL218" s="10"/>
      <c r="AM218" s="10"/>
      <c r="BD218" s="1"/>
      <c r="BE218" s="1"/>
      <c r="BF218" s="1"/>
      <c r="BG218" s="1"/>
      <c r="BH218" s="1"/>
      <c r="BI218" s="1"/>
      <c r="BZ218" s="10"/>
      <c r="CA218" s="10"/>
      <c r="CB218" s="10"/>
      <c r="CC218" s="10"/>
      <c r="CD218" s="10"/>
      <c r="CE218" s="10"/>
      <c r="CF218" s="10"/>
      <c r="CV218" s="1"/>
      <c r="CW218" s="1"/>
      <c r="CX218" s="1"/>
      <c r="CY218" s="1"/>
      <c r="CZ218" s="1"/>
      <c r="DA218" s="1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</row>
    <row r="219" spans="1:171" customFormat="1" x14ac:dyDescent="0.35">
      <c r="L219" s="26"/>
      <c r="M219" s="26"/>
      <c r="N219" s="26"/>
      <c r="O219" s="26"/>
      <c r="P219" s="26"/>
      <c r="Q219" s="26"/>
      <c r="AH219" s="10"/>
      <c r="AI219" s="10"/>
      <c r="AJ219" s="10"/>
      <c r="AK219" s="10"/>
      <c r="AL219" s="10"/>
      <c r="AM219" s="10"/>
      <c r="BD219" s="1"/>
      <c r="BE219" s="1"/>
      <c r="BF219" s="1"/>
      <c r="BG219" s="1"/>
      <c r="BH219" s="1"/>
      <c r="BI219" s="1"/>
      <c r="BZ219" s="10"/>
      <c r="CA219" s="10"/>
      <c r="CB219" s="10"/>
      <c r="CC219" s="10"/>
      <c r="CD219" s="10"/>
      <c r="CE219" s="10"/>
      <c r="CF219" s="10"/>
      <c r="CV219" s="1"/>
      <c r="CW219" s="1"/>
      <c r="CX219" s="1"/>
      <c r="CY219" s="1"/>
      <c r="CZ219" s="1"/>
      <c r="DA219" s="1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</row>
    <row r="220" spans="1:171" customFormat="1" x14ac:dyDescent="0.35">
      <c r="L220" s="26"/>
      <c r="M220" s="26"/>
      <c r="N220" s="26"/>
      <c r="O220" s="26"/>
      <c r="P220" s="26"/>
      <c r="Q220" s="26"/>
      <c r="AH220" s="10"/>
      <c r="AI220" s="10"/>
      <c r="AJ220" s="10"/>
      <c r="AK220" s="10"/>
      <c r="AL220" s="10"/>
      <c r="AM220" s="10"/>
      <c r="BD220" s="1"/>
      <c r="BE220" s="1"/>
      <c r="BF220" s="1"/>
      <c r="BG220" s="1"/>
      <c r="BH220" s="1"/>
      <c r="BI220" s="1"/>
      <c r="BZ220" s="10"/>
      <c r="CA220" s="10"/>
      <c r="CB220" s="10"/>
      <c r="CC220" s="10"/>
      <c r="CD220" s="10"/>
      <c r="CE220" s="10"/>
      <c r="CF220" s="10"/>
      <c r="CV220" s="1"/>
      <c r="CW220" s="1"/>
      <c r="CX220" s="1"/>
      <c r="CY220" s="1"/>
      <c r="CZ220" s="1"/>
      <c r="DA220" s="1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</row>
    <row r="221" spans="1:171" customFormat="1" x14ac:dyDescent="0.35">
      <c r="L221" s="26"/>
      <c r="M221" s="26"/>
      <c r="N221" s="26"/>
      <c r="O221" s="26"/>
      <c r="P221" s="26"/>
      <c r="Q221" s="26"/>
      <c r="AH221" s="10"/>
      <c r="AI221" s="10"/>
      <c r="AJ221" s="10"/>
      <c r="AK221" s="10"/>
      <c r="AL221" s="10"/>
      <c r="AM221" s="10"/>
      <c r="BD221" s="1"/>
      <c r="BE221" s="1"/>
      <c r="BF221" s="1"/>
      <c r="BG221" s="1"/>
      <c r="BH221" s="1"/>
      <c r="BI221" s="1"/>
      <c r="BZ221" s="10"/>
      <c r="CA221" s="10"/>
      <c r="CB221" s="10"/>
      <c r="CC221" s="10"/>
      <c r="CD221" s="10"/>
      <c r="CE221" s="10"/>
      <c r="CF221" s="10"/>
      <c r="CV221" s="1"/>
      <c r="CW221" s="1"/>
      <c r="CX221" s="1"/>
      <c r="CY221" s="1"/>
      <c r="CZ221" s="1"/>
      <c r="DA221" s="1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</row>
    <row r="222" spans="1:171" customFormat="1" x14ac:dyDescent="0.35">
      <c r="L222" s="26"/>
      <c r="M222" s="26"/>
      <c r="N222" s="26"/>
      <c r="O222" s="26"/>
      <c r="P222" s="26"/>
      <c r="Q222" s="26"/>
      <c r="AH222" s="10"/>
      <c r="AI222" s="10"/>
      <c r="AJ222" s="10"/>
      <c r="AK222" s="10"/>
      <c r="AL222" s="10"/>
      <c r="AM222" s="10"/>
      <c r="BD222" s="1"/>
      <c r="BE222" s="1"/>
      <c r="BF222" s="1"/>
      <c r="BG222" s="1"/>
      <c r="BH222" s="1"/>
      <c r="BI222" s="1"/>
      <c r="BZ222" s="10"/>
      <c r="CA222" s="10"/>
      <c r="CB222" s="10"/>
      <c r="CC222" s="10"/>
      <c r="CD222" s="10"/>
      <c r="CE222" s="10"/>
      <c r="CF222" s="10"/>
      <c r="CV222" s="1"/>
      <c r="CW222" s="1"/>
      <c r="CX222" s="1"/>
      <c r="CY222" s="1"/>
      <c r="CZ222" s="1"/>
      <c r="DA222" s="1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</row>
    <row r="223" spans="1:171" x14ac:dyDescent="0.35">
      <c r="A223"/>
      <c r="B223"/>
      <c r="C223"/>
      <c r="D223"/>
      <c r="E223"/>
      <c r="F223"/>
      <c r="G223"/>
      <c r="H223"/>
      <c r="I223"/>
      <c r="J223"/>
      <c r="K223"/>
      <c r="W223"/>
      <c r="X223"/>
      <c r="Y223"/>
      <c r="Z223"/>
      <c r="AA223"/>
      <c r="AB223"/>
      <c r="AC223"/>
      <c r="AD223"/>
      <c r="AE223"/>
      <c r="AF223"/>
      <c r="AG223"/>
      <c r="AS223"/>
      <c r="AT223"/>
      <c r="AU223"/>
      <c r="AV223"/>
      <c r="AW223"/>
      <c r="AX223"/>
      <c r="AY223"/>
      <c r="AZ223"/>
      <c r="BA223"/>
      <c r="BB223"/>
      <c r="BC223"/>
      <c r="BO223"/>
      <c r="BP223"/>
      <c r="BQ223"/>
      <c r="BR223"/>
      <c r="BS223"/>
      <c r="BT223"/>
      <c r="BU223"/>
      <c r="BV223"/>
      <c r="BW223"/>
      <c r="BX223"/>
      <c r="BY223"/>
      <c r="CK223"/>
      <c r="CL223"/>
      <c r="CM223"/>
      <c r="CN223"/>
      <c r="CO223"/>
      <c r="CP223"/>
      <c r="CQ223"/>
      <c r="CR223"/>
      <c r="CS223"/>
      <c r="CT223"/>
      <c r="CU223"/>
    </row>
    <row r="224" spans="1:171" x14ac:dyDescent="0.35">
      <c r="A224"/>
      <c r="B224"/>
      <c r="C224"/>
      <c r="D224"/>
      <c r="E224"/>
      <c r="F224"/>
      <c r="G224"/>
      <c r="H224"/>
      <c r="I224"/>
      <c r="J224"/>
      <c r="K224"/>
      <c r="W224"/>
      <c r="X224"/>
      <c r="Y224"/>
      <c r="Z224"/>
      <c r="AA224"/>
      <c r="AB224"/>
      <c r="AC224"/>
      <c r="AD224"/>
      <c r="AE224"/>
      <c r="AF224"/>
      <c r="AG224"/>
      <c r="AS224"/>
      <c r="AT224"/>
      <c r="AU224"/>
      <c r="AV224"/>
      <c r="AW224"/>
      <c r="AX224"/>
      <c r="AY224"/>
      <c r="AZ224"/>
      <c r="BA224"/>
      <c r="BB224"/>
      <c r="BC224"/>
      <c r="BO224"/>
      <c r="BP224"/>
      <c r="BQ224"/>
      <c r="BR224"/>
      <c r="BS224"/>
      <c r="BT224"/>
      <c r="BU224"/>
      <c r="BV224"/>
      <c r="BW224"/>
      <c r="BX224"/>
      <c r="BY224"/>
      <c r="CK224"/>
      <c r="CL224"/>
      <c r="CM224"/>
      <c r="CN224"/>
      <c r="CO224"/>
      <c r="CP224"/>
      <c r="CQ224"/>
      <c r="CR224"/>
      <c r="CS224"/>
      <c r="CT224"/>
      <c r="CU224"/>
    </row>
    <row r="225" spans="1:99" x14ac:dyDescent="0.35">
      <c r="A225"/>
      <c r="B225"/>
      <c r="C225"/>
      <c r="D225"/>
      <c r="E225"/>
      <c r="F225"/>
      <c r="G225"/>
      <c r="H225"/>
      <c r="I225"/>
      <c r="J225"/>
      <c r="K225"/>
      <c r="W225"/>
      <c r="X225"/>
      <c r="Y225"/>
      <c r="Z225"/>
      <c r="AA225"/>
      <c r="AB225"/>
      <c r="AC225"/>
      <c r="AD225"/>
      <c r="AE225"/>
      <c r="AF225"/>
      <c r="AG225"/>
      <c r="AS225"/>
      <c r="AT225"/>
      <c r="AU225"/>
      <c r="AV225"/>
      <c r="AW225"/>
      <c r="AX225"/>
      <c r="AY225"/>
      <c r="AZ225"/>
      <c r="BA225"/>
      <c r="BB225"/>
      <c r="BC225"/>
      <c r="BO225"/>
      <c r="BP225"/>
      <c r="BQ225"/>
      <c r="BR225"/>
      <c r="BS225"/>
      <c r="BT225"/>
      <c r="BU225"/>
      <c r="BV225"/>
      <c r="BW225"/>
      <c r="BX225"/>
      <c r="BY225"/>
      <c r="CK225"/>
      <c r="CL225"/>
      <c r="CM225"/>
      <c r="CN225"/>
      <c r="CO225"/>
      <c r="CP225"/>
      <c r="CQ225"/>
      <c r="CR225"/>
      <c r="CS225"/>
      <c r="CT225"/>
      <c r="CU225"/>
    </row>
    <row r="226" spans="1:99" x14ac:dyDescent="0.35">
      <c r="A226"/>
      <c r="B226"/>
      <c r="C226"/>
      <c r="D226"/>
      <c r="E226"/>
      <c r="F226"/>
      <c r="G226"/>
      <c r="H226"/>
      <c r="I226"/>
      <c r="J226"/>
      <c r="K226"/>
      <c r="W226"/>
      <c r="X226"/>
      <c r="Y226"/>
      <c r="Z226"/>
      <c r="AA226"/>
      <c r="AB226"/>
      <c r="AC226"/>
      <c r="AD226"/>
      <c r="AE226"/>
      <c r="AF226"/>
      <c r="AG226"/>
      <c r="AS226"/>
      <c r="AT226"/>
      <c r="AU226"/>
      <c r="AV226"/>
      <c r="AW226"/>
      <c r="AX226"/>
      <c r="AY226"/>
      <c r="AZ226"/>
      <c r="BA226"/>
      <c r="BB226"/>
      <c r="BC226"/>
      <c r="BO226"/>
      <c r="BP226"/>
      <c r="BQ226"/>
      <c r="BR226"/>
      <c r="BS226"/>
      <c r="BT226"/>
      <c r="BU226"/>
      <c r="BV226"/>
      <c r="BW226"/>
      <c r="BX226"/>
      <c r="BY226"/>
      <c r="CK226"/>
      <c r="CL226"/>
      <c r="CM226"/>
      <c r="CN226"/>
      <c r="CO226"/>
      <c r="CP226"/>
      <c r="CQ226"/>
      <c r="CR226"/>
      <c r="CS226"/>
      <c r="CT226"/>
      <c r="CU226"/>
    </row>
    <row r="227" spans="1:99" x14ac:dyDescent="0.35">
      <c r="A227"/>
      <c r="B227"/>
      <c r="C227"/>
      <c r="D227"/>
      <c r="E227"/>
      <c r="F227"/>
      <c r="G227"/>
      <c r="H227"/>
      <c r="I227"/>
      <c r="J227"/>
      <c r="K227"/>
      <c r="W227"/>
      <c r="X227"/>
      <c r="Y227"/>
      <c r="Z227"/>
      <c r="AA227"/>
      <c r="AB227"/>
      <c r="AC227"/>
      <c r="AD227"/>
      <c r="AE227"/>
      <c r="AF227"/>
      <c r="AG227"/>
      <c r="AS227"/>
      <c r="AT227"/>
      <c r="AU227"/>
      <c r="AV227"/>
      <c r="AW227"/>
      <c r="AX227"/>
      <c r="AY227"/>
      <c r="AZ227"/>
      <c r="BA227"/>
      <c r="BB227"/>
      <c r="BC227"/>
      <c r="BO227"/>
      <c r="BP227"/>
      <c r="BQ227"/>
      <c r="BR227"/>
      <c r="BS227"/>
      <c r="BT227"/>
      <c r="BU227"/>
      <c r="BV227"/>
      <c r="BW227"/>
      <c r="BX227"/>
      <c r="BY227"/>
      <c r="CK227"/>
      <c r="CL227"/>
      <c r="CM227"/>
      <c r="CN227"/>
      <c r="CO227"/>
      <c r="CP227"/>
      <c r="CQ227"/>
      <c r="CR227"/>
      <c r="CS227"/>
      <c r="CT227"/>
      <c r="CU227"/>
    </row>
    <row r="228" spans="1:99" x14ac:dyDescent="0.35">
      <c r="A228"/>
      <c r="B228"/>
      <c r="C228"/>
      <c r="D228"/>
      <c r="E228"/>
      <c r="F228"/>
      <c r="G228"/>
      <c r="H228"/>
      <c r="I228"/>
      <c r="J228"/>
      <c r="K228"/>
      <c r="W228"/>
      <c r="X228"/>
      <c r="Y228"/>
      <c r="Z228"/>
      <c r="AA228"/>
      <c r="AB228"/>
      <c r="AC228"/>
      <c r="AD228"/>
      <c r="AE228"/>
      <c r="AF228"/>
      <c r="AG228"/>
      <c r="AS228"/>
      <c r="AT228"/>
      <c r="AU228"/>
      <c r="AV228"/>
      <c r="AW228"/>
      <c r="AX228"/>
      <c r="AY228"/>
      <c r="AZ228"/>
      <c r="BA228"/>
      <c r="BB228"/>
      <c r="BC228"/>
      <c r="BO228"/>
      <c r="BP228"/>
      <c r="BQ228"/>
      <c r="BR228"/>
      <c r="BS228"/>
      <c r="BT228"/>
      <c r="BU228"/>
      <c r="BV228"/>
      <c r="BW228"/>
      <c r="BX228"/>
      <c r="BY228"/>
      <c r="CK228"/>
      <c r="CL228"/>
      <c r="CM228"/>
      <c r="CN228"/>
      <c r="CO228"/>
      <c r="CP228"/>
      <c r="CQ228"/>
      <c r="CR228"/>
      <c r="CS228"/>
      <c r="CT228"/>
      <c r="CU228"/>
    </row>
    <row r="229" spans="1:99" x14ac:dyDescent="0.35">
      <c r="A229"/>
      <c r="B229"/>
      <c r="C229"/>
      <c r="D229"/>
      <c r="E229"/>
      <c r="F229"/>
      <c r="G229"/>
      <c r="H229"/>
      <c r="I229"/>
      <c r="J229"/>
      <c r="K229"/>
      <c r="W229"/>
      <c r="X229"/>
      <c r="Y229"/>
      <c r="Z229"/>
      <c r="AA229"/>
      <c r="AB229"/>
      <c r="AC229"/>
      <c r="AD229"/>
      <c r="AE229"/>
      <c r="AF229"/>
      <c r="AG229"/>
      <c r="AS229"/>
      <c r="AT229"/>
      <c r="AU229"/>
      <c r="AV229"/>
      <c r="AW229"/>
      <c r="AX229"/>
      <c r="AY229"/>
      <c r="AZ229"/>
      <c r="BA229"/>
      <c r="BB229"/>
      <c r="BC229"/>
      <c r="BO229"/>
      <c r="BP229"/>
      <c r="BQ229"/>
      <c r="BR229"/>
      <c r="BS229"/>
      <c r="BT229"/>
      <c r="BU229"/>
      <c r="BV229"/>
      <c r="BW229"/>
      <c r="BX229"/>
      <c r="BY229"/>
      <c r="CK229"/>
      <c r="CL229"/>
      <c r="CM229"/>
      <c r="CN229"/>
      <c r="CO229"/>
      <c r="CP229"/>
      <c r="CQ229"/>
      <c r="CR229"/>
      <c r="CS229"/>
      <c r="CT229"/>
      <c r="CU229"/>
    </row>
    <row r="230" spans="1:99" x14ac:dyDescent="0.35">
      <c r="A230"/>
      <c r="B230"/>
      <c r="C230"/>
      <c r="D230"/>
      <c r="E230"/>
      <c r="F230"/>
      <c r="G230"/>
      <c r="H230"/>
      <c r="I230"/>
      <c r="J230"/>
      <c r="K230"/>
      <c r="W230"/>
      <c r="X230"/>
      <c r="Y230"/>
      <c r="Z230"/>
      <c r="AA230"/>
      <c r="AB230"/>
      <c r="AC230"/>
      <c r="AD230"/>
      <c r="AE230"/>
      <c r="AF230"/>
      <c r="AG230"/>
      <c r="AS230"/>
      <c r="AT230"/>
      <c r="AU230"/>
      <c r="AV230"/>
      <c r="AW230"/>
      <c r="AX230"/>
      <c r="AY230"/>
      <c r="AZ230"/>
      <c r="BA230"/>
      <c r="BB230"/>
      <c r="BC230"/>
      <c r="BO230"/>
      <c r="BP230"/>
      <c r="BQ230"/>
      <c r="BR230"/>
      <c r="BS230"/>
      <c r="BT230"/>
      <c r="BU230"/>
      <c r="BV230"/>
      <c r="BW230"/>
      <c r="BX230"/>
      <c r="BY230"/>
      <c r="CK230"/>
      <c r="CL230"/>
      <c r="CM230"/>
      <c r="CN230"/>
      <c r="CO230"/>
      <c r="CP230"/>
      <c r="CQ230"/>
      <c r="CR230"/>
      <c r="CS230"/>
      <c r="CT230"/>
      <c r="CU230"/>
    </row>
    <row r="231" spans="1:99" x14ac:dyDescent="0.35">
      <c r="A231"/>
      <c r="B231"/>
      <c r="C231"/>
      <c r="D231"/>
      <c r="E231"/>
      <c r="F231"/>
      <c r="G231"/>
      <c r="H231"/>
      <c r="I231"/>
      <c r="J231"/>
      <c r="K231"/>
      <c r="W231"/>
      <c r="X231"/>
      <c r="Y231"/>
      <c r="Z231"/>
      <c r="AA231"/>
      <c r="AB231"/>
      <c r="AC231"/>
      <c r="AD231"/>
      <c r="AE231"/>
      <c r="AF231"/>
      <c r="AG231"/>
      <c r="AS231"/>
      <c r="AT231"/>
      <c r="AU231"/>
      <c r="AV231"/>
      <c r="AW231"/>
      <c r="AX231"/>
      <c r="AY231"/>
      <c r="AZ231"/>
      <c r="BA231"/>
      <c r="BB231"/>
      <c r="BC231"/>
      <c r="BO231"/>
      <c r="BP231"/>
      <c r="BQ231"/>
      <c r="BR231"/>
      <c r="BS231"/>
      <c r="BT231"/>
      <c r="BU231"/>
      <c r="BV231"/>
      <c r="BW231"/>
      <c r="BX231"/>
      <c r="BY231"/>
      <c r="CK231"/>
      <c r="CL231"/>
      <c r="CM231"/>
      <c r="CN231"/>
      <c r="CO231"/>
      <c r="CP231"/>
      <c r="CQ231"/>
      <c r="CR231"/>
      <c r="CS231"/>
      <c r="CT231"/>
      <c r="CU231"/>
    </row>
    <row r="232" spans="1:99" x14ac:dyDescent="0.35">
      <c r="A232"/>
      <c r="B232"/>
      <c r="C232"/>
      <c r="D232"/>
      <c r="E232"/>
      <c r="F232"/>
      <c r="G232"/>
      <c r="H232"/>
      <c r="I232"/>
      <c r="J232"/>
      <c r="K232"/>
      <c r="W232"/>
      <c r="X232"/>
      <c r="Y232"/>
      <c r="Z232"/>
      <c r="AA232"/>
      <c r="AB232"/>
      <c r="AC232"/>
      <c r="AD232"/>
      <c r="AE232"/>
      <c r="AF232"/>
      <c r="AG232"/>
      <c r="AS232"/>
      <c r="AT232"/>
      <c r="AU232"/>
      <c r="AV232"/>
      <c r="AW232"/>
      <c r="AX232"/>
      <c r="AY232"/>
      <c r="AZ232"/>
      <c r="BA232"/>
      <c r="BB232"/>
      <c r="BC232"/>
      <c r="BO232"/>
      <c r="BP232"/>
      <c r="BQ232"/>
      <c r="BR232"/>
      <c r="BS232"/>
      <c r="BT232"/>
      <c r="BU232"/>
      <c r="BV232"/>
      <c r="BW232"/>
      <c r="BX232"/>
      <c r="BY232"/>
      <c r="CK232"/>
      <c r="CL232"/>
      <c r="CM232"/>
      <c r="CN232"/>
      <c r="CO232"/>
      <c r="CP232"/>
      <c r="CQ232"/>
      <c r="CR232"/>
      <c r="CS232"/>
      <c r="CT232"/>
      <c r="CU232"/>
    </row>
    <row r="233" spans="1:99" x14ac:dyDescent="0.35">
      <c r="A233"/>
      <c r="B233"/>
      <c r="C233"/>
      <c r="D233"/>
      <c r="E233"/>
      <c r="F233"/>
      <c r="G233"/>
      <c r="H233"/>
      <c r="I233"/>
      <c r="J233"/>
      <c r="K233"/>
      <c r="W233"/>
      <c r="X233"/>
      <c r="Y233"/>
      <c r="Z233"/>
      <c r="AA233"/>
      <c r="AB233"/>
      <c r="AC233"/>
      <c r="AD233"/>
      <c r="AE233"/>
      <c r="AF233"/>
      <c r="AG233"/>
      <c r="AS233"/>
      <c r="AT233"/>
      <c r="AU233"/>
      <c r="AV233"/>
      <c r="AW233"/>
      <c r="AX233"/>
      <c r="AY233"/>
      <c r="AZ233"/>
      <c r="BA233"/>
      <c r="BB233"/>
      <c r="BC233"/>
      <c r="BO233"/>
      <c r="BP233"/>
      <c r="BQ233"/>
      <c r="BR233"/>
      <c r="BS233"/>
      <c r="BT233"/>
      <c r="BU233"/>
      <c r="BV233"/>
      <c r="BW233"/>
      <c r="BX233"/>
      <c r="BY233"/>
      <c r="CK233"/>
      <c r="CL233"/>
      <c r="CM233"/>
      <c r="CN233"/>
      <c r="CO233"/>
      <c r="CP233"/>
      <c r="CQ233"/>
      <c r="CR233"/>
      <c r="CS233"/>
      <c r="CT233"/>
      <c r="CU233"/>
    </row>
    <row r="234" spans="1:99" x14ac:dyDescent="0.35">
      <c r="A234"/>
      <c r="B234"/>
      <c r="C234"/>
      <c r="D234"/>
      <c r="E234"/>
      <c r="F234"/>
      <c r="G234"/>
      <c r="H234"/>
      <c r="I234"/>
      <c r="J234"/>
      <c r="K234"/>
      <c r="W234"/>
      <c r="X234"/>
      <c r="Y234"/>
      <c r="Z234"/>
      <c r="AA234"/>
      <c r="AB234"/>
      <c r="AC234"/>
      <c r="AD234"/>
      <c r="AE234"/>
      <c r="AF234"/>
      <c r="AG234"/>
      <c r="AS234"/>
      <c r="AT234"/>
      <c r="AU234"/>
      <c r="AV234"/>
      <c r="AW234"/>
      <c r="AX234"/>
      <c r="AY234"/>
      <c r="AZ234"/>
      <c r="BA234"/>
      <c r="BB234"/>
      <c r="BC234"/>
      <c r="BO234"/>
      <c r="BP234"/>
      <c r="BQ234"/>
      <c r="BR234"/>
      <c r="BS234"/>
      <c r="BT234"/>
      <c r="BU234"/>
      <c r="BV234"/>
      <c r="BW234"/>
      <c r="BX234"/>
      <c r="BY234"/>
      <c r="CK234"/>
      <c r="CL234"/>
      <c r="CM234"/>
      <c r="CN234"/>
      <c r="CO234"/>
      <c r="CP234"/>
      <c r="CQ234"/>
      <c r="CR234"/>
      <c r="CS234"/>
      <c r="CT234"/>
      <c r="CU234"/>
    </row>
    <row r="235" spans="1:99" x14ac:dyDescent="0.35">
      <c r="A235"/>
      <c r="B235"/>
      <c r="C235"/>
      <c r="D235"/>
      <c r="E235"/>
      <c r="F235"/>
      <c r="G235"/>
      <c r="H235"/>
      <c r="I235"/>
      <c r="J235"/>
      <c r="K235"/>
      <c r="W235"/>
      <c r="X235"/>
      <c r="Y235"/>
      <c r="Z235"/>
      <c r="AA235"/>
      <c r="AB235"/>
      <c r="AC235"/>
      <c r="AD235"/>
      <c r="AE235"/>
      <c r="AF235"/>
      <c r="AG235"/>
      <c r="AS235"/>
      <c r="AT235"/>
      <c r="AU235"/>
      <c r="AV235"/>
      <c r="AW235"/>
      <c r="AX235"/>
      <c r="AY235"/>
      <c r="AZ235"/>
      <c r="BA235"/>
      <c r="BB235"/>
      <c r="BC235"/>
      <c r="BO235"/>
      <c r="BP235"/>
      <c r="BQ235"/>
      <c r="BR235"/>
      <c r="BS235"/>
      <c r="BT235"/>
      <c r="BU235"/>
      <c r="BV235"/>
      <c r="BW235"/>
      <c r="BX235"/>
      <c r="BY235"/>
      <c r="CK235"/>
      <c r="CL235"/>
      <c r="CM235"/>
      <c r="CN235"/>
      <c r="CO235"/>
      <c r="CP235"/>
      <c r="CQ235"/>
      <c r="CR235"/>
      <c r="CS235"/>
      <c r="CT235"/>
      <c r="CU235"/>
    </row>
    <row r="236" spans="1:99" x14ac:dyDescent="0.35">
      <c r="A236"/>
      <c r="B236"/>
      <c r="C236"/>
      <c r="D236"/>
      <c r="E236"/>
      <c r="F236"/>
      <c r="G236"/>
      <c r="H236"/>
      <c r="I236"/>
      <c r="J236"/>
      <c r="K236"/>
      <c r="W236"/>
      <c r="X236"/>
      <c r="Y236"/>
      <c r="Z236"/>
      <c r="AA236"/>
      <c r="AB236"/>
      <c r="AC236"/>
      <c r="AD236"/>
      <c r="AE236"/>
      <c r="AF236"/>
      <c r="AG236"/>
      <c r="AS236"/>
      <c r="AT236"/>
      <c r="AU236"/>
      <c r="AV236"/>
      <c r="AW236"/>
      <c r="AX236"/>
      <c r="AY236"/>
      <c r="AZ236"/>
      <c r="BA236"/>
      <c r="BB236"/>
      <c r="BC236"/>
      <c r="BO236"/>
      <c r="BP236"/>
      <c r="BQ236"/>
      <c r="BR236"/>
      <c r="BS236"/>
      <c r="BT236"/>
      <c r="BU236"/>
      <c r="BV236"/>
      <c r="BW236"/>
      <c r="BX236"/>
      <c r="BY236"/>
      <c r="CK236"/>
      <c r="CL236"/>
      <c r="CM236"/>
      <c r="CN236"/>
      <c r="CO236"/>
      <c r="CP236"/>
      <c r="CQ236"/>
      <c r="CR236"/>
      <c r="CS236"/>
      <c r="CT236"/>
      <c r="CU236"/>
    </row>
    <row r="237" spans="1:99" x14ac:dyDescent="0.35">
      <c r="A237"/>
      <c r="B237"/>
      <c r="C237"/>
      <c r="D237"/>
      <c r="E237"/>
      <c r="F237"/>
      <c r="G237"/>
      <c r="H237"/>
      <c r="I237"/>
      <c r="J237"/>
      <c r="K237"/>
      <c r="W237"/>
      <c r="X237"/>
      <c r="Y237"/>
      <c r="Z237"/>
      <c r="AA237"/>
      <c r="AB237"/>
      <c r="AC237"/>
      <c r="AD237"/>
      <c r="AE237"/>
      <c r="AF237"/>
      <c r="AG237"/>
      <c r="AS237"/>
      <c r="AT237"/>
      <c r="AU237"/>
      <c r="AV237"/>
      <c r="AW237"/>
      <c r="AX237"/>
      <c r="AY237"/>
      <c r="AZ237"/>
      <c r="BA237"/>
      <c r="BB237"/>
      <c r="BC237"/>
      <c r="BO237"/>
      <c r="BP237"/>
      <c r="BQ237"/>
      <c r="BR237"/>
      <c r="BS237"/>
      <c r="BT237"/>
      <c r="BU237"/>
      <c r="BV237"/>
      <c r="BW237"/>
      <c r="BX237"/>
      <c r="BY237"/>
      <c r="CK237"/>
      <c r="CL237"/>
      <c r="CM237"/>
      <c r="CN237"/>
      <c r="CO237"/>
      <c r="CP237"/>
      <c r="CQ237"/>
      <c r="CR237"/>
      <c r="CS237"/>
      <c r="CT237"/>
      <c r="CU237"/>
    </row>
    <row r="238" spans="1:99" x14ac:dyDescent="0.35">
      <c r="A238"/>
      <c r="B238"/>
      <c r="C238"/>
      <c r="D238"/>
      <c r="E238"/>
      <c r="F238"/>
      <c r="G238"/>
      <c r="H238"/>
      <c r="I238"/>
      <c r="J238"/>
      <c r="K238"/>
      <c r="W238"/>
      <c r="X238"/>
      <c r="Y238"/>
      <c r="Z238"/>
      <c r="AA238"/>
      <c r="AB238"/>
      <c r="AC238"/>
      <c r="AD238"/>
      <c r="AE238"/>
      <c r="AF238"/>
      <c r="AG238"/>
      <c r="AS238"/>
      <c r="AT238"/>
      <c r="AU238"/>
      <c r="AV238"/>
      <c r="AW238"/>
      <c r="AX238"/>
      <c r="AY238"/>
      <c r="AZ238"/>
      <c r="BA238"/>
      <c r="BB238"/>
      <c r="BC238"/>
      <c r="BO238"/>
      <c r="BP238"/>
      <c r="BQ238"/>
      <c r="BR238"/>
      <c r="BS238"/>
      <c r="BT238"/>
      <c r="BU238"/>
      <c r="BV238"/>
      <c r="BW238"/>
      <c r="BX238"/>
      <c r="BY238"/>
      <c r="CK238"/>
      <c r="CL238"/>
      <c r="CM238"/>
      <c r="CN238"/>
      <c r="CO238"/>
      <c r="CP238"/>
      <c r="CQ238"/>
      <c r="CR238"/>
      <c r="CS238"/>
      <c r="CT238"/>
      <c r="CU238"/>
    </row>
    <row r="239" spans="1:99" x14ac:dyDescent="0.35">
      <c r="A239"/>
      <c r="B239"/>
      <c r="C239"/>
      <c r="D239"/>
      <c r="E239"/>
      <c r="F239"/>
      <c r="G239"/>
      <c r="H239"/>
      <c r="I239"/>
      <c r="J239"/>
      <c r="K239"/>
      <c r="W239"/>
      <c r="X239"/>
      <c r="Y239"/>
      <c r="Z239"/>
      <c r="AA239"/>
      <c r="AB239"/>
      <c r="AC239"/>
      <c r="AD239"/>
      <c r="AE239"/>
      <c r="AF239"/>
      <c r="AG239"/>
      <c r="AS239"/>
      <c r="AT239"/>
      <c r="AU239"/>
      <c r="AV239"/>
      <c r="AW239"/>
      <c r="AX239"/>
      <c r="AY239"/>
      <c r="AZ239"/>
      <c r="BA239"/>
      <c r="BB239"/>
      <c r="BC239"/>
      <c r="BO239"/>
      <c r="BP239"/>
      <c r="BQ239"/>
      <c r="BR239"/>
      <c r="BS239"/>
      <c r="BT239"/>
      <c r="BU239"/>
      <c r="BV239"/>
      <c r="BW239"/>
      <c r="BX239"/>
      <c r="BY239"/>
      <c r="CK239"/>
      <c r="CL239"/>
      <c r="CM239"/>
      <c r="CN239"/>
      <c r="CO239"/>
      <c r="CP239"/>
      <c r="CQ239"/>
      <c r="CR239"/>
      <c r="CS239"/>
      <c r="CT239"/>
      <c r="CU239"/>
    </row>
    <row r="240" spans="1:99" x14ac:dyDescent="0.35">
      <c r="A240"/>
      <c r="B240"/>
      <c r="C240"/>
      <c r="D240"/>
      <c r="E240"/>
      <c r="F240"/>
      <c r="G240"/>
      <c r="H240"/>
      <c r="I240"/>
      <c r="J240"/>
      <c r="K240"/>
      <c r="W240"/>
      <c r="X240"/>
      <c r="Y240"/>
      <c r="Z240"/>
      <c r="AA240"/>
      <c r="AB240"/>
      <c r="AC240"/>
      <c r="AD240"/>
      <c r="AE240"/>
      <c r="AF240"/>
      <c r="AG240"/>
      <c r="AS240"/>
      <c r="AT240"/>
      <c r="AU240"/>
      <c r="AV240"/>
      <c r="AW240"/>
      <c r="AX240"/>
      <c r="AY240"/>
      <c r="AZ240"/>
      <c r="BA240"/>
      <c r="BB240"/>
      <c r="BC240"/>
      <c r="BO240"/>
      <c r="BP240"/>
      <c r="BQ240"/>
      <c r="BR240"/>
      <c r="BS240"/>
      <c r="BT240"/>
      <c r="BU240"/>
      <c r="BV240"/>
      <c r="BW240"/>
      <c r="BX240"/>
      <c r="BY240"/>
      <c r="CK240"/>
      <c r="CL240"/>
      <c r="CM240"/>
      <c r="CN240"/>
      <c r="CO240"/>
      <c r="CP240"/>
      <c r="CQ240"/>
      <c r="CR240"/>
      <c r="CS240"/>
      <c r="CT240"/>
      <c r="CU240"/>
    </row>
    <row r="241" spans="1:99" x14ac:dyDescent="0.35">
      <c r="A241"/>
      <c r="B241"/>
      <c r="C241"/>
      <c r="D241"/>
      <c r="E241"/>
      <c r="F241"/>
      <c r="G241"/>
      <c r="H241"/>
      <c r="I241"/>
      <c r="J241"/>
      <c r="K241"/>
      <c r="W241"/>
      <c r="X241"/>
      <c r="Y241"/>
      <c r="Z241"/>
      <c r="AA241"/>
      <c r="AB241"/>
      <c r="AC241"/>
      <c r="AD241"/>
      <c r="AE241"/>
      <c r="AF241"/>
      <c r="AG241"/>
      <c r="AS241"/>
      <c r="AT241"/>
      <c r="AU241"/>
      <c r="AV241"/>
      <c r="AW241"/>
      <c r="AX241"/>
      <c r="AY241"/>
      <c r="AZ241"/>
      <c r="BA241"/>
      <c r="BB241"/>
      <c r="BC241"/>
      <c r="BO241"/>
      <c r="BP241"/>
      <c r="BQ241"/>
      <c r="BR241"/>
      <c r="BS241"/>
      <c r="BT241"/>
      <c r="BU241"/>
      <c r="BV241"/>
      <c r="BW241"/>
      <c r="BX241"/>
      <c r="BY241"/>
      <c r="CK241"/>
      <c r="CL241"/>
      <c r="CM241"/>
      <c r="CN241"/>
      <c r="CO241"/>
      <c r="CP241"/>
      <c r="CQ241"/>
      <c r="CR241"/>
      <c r="CS241"/>
      <c r="CT241"/>
      <c r="CU241"/>
    </row>
    <row r="242" spans="1:99" x14ac:dyDescent="0.35">
      <c r="A242"/>
      <c r="B242"/>
      <c r="C242"/>
      <c r="D242"/>
      <c r="E242"/>
      <c r="F242"/>
      <c r="G242"/>
      <c r="H242"/>
      <c r="I242"/>
      <c r="J242"/>
      <c r="K242"/>
      <c r="W242"/>
      <c r="X242"/>
      <c r="Y242"/>
      <c r="Z242"/>
      <c r="AA242"/>
      <c r="AB242"/>
      <c r="AC242"/>
      <c r="AD242"/>
      <c r="AE242"/>
      <c r="AF242"/>
      <c r="AG242"/>
      <c r="AS242"/>
      <c r="AT242"/>
      <c r="AU242"/>
      <c r="AV242"/>
      <c r="AW242"/>
      <c r="AX242"/>
      <c r="AY242"/>
      <c r="AZ242"/>
      <c r="BA242"/>
      <c r="BB242"/>
      <c r="BC242"/>
      <c r="BO242"/>
      <c r="BP242"/>
      <c r="BQ242"/>
      <c r="BR242"/>
      <c r="BS242"/>
      <c r="BT242"/>
      <c r="BU242"/>
      <c r="BV242"/>
      <c r="BW242"/>
      <c r="BX242"/>
      <c r="BY242"/>
      <c r="CK242"/>
      <c r="CL242"/>
      <c r="CM242"/>
      <c r="CN242"/>
      <c r="CO242"/>
      <c r="CP242"/>
      <c r="CQ242"/>
      <c r="CR242"/>
      <c r="CS242"/>
      <c r="CT242"/>
      <c r="CU242"/>
    </row>
    <row r="243" spans="1:99" x14ac:dyDescent="0.35">
      <c r="A243"/>
      <c r="B243"/>
      <c r="C243"/>
      <c r="D243"/>
      <c r="E243"/>
      <c r="F243"/>
      <c r="G243"/>
      <c r="H243"/>
      <c r="I243"/>
      <c r="J243"/>
      <c r="K243"/>
      <c r="W243"/>
      <c r="X243"/>
      <c r="Y243"/>
      <c r="Z243"/>
      <c r="AA243"/>
      <c r="AB243"/>
      <c r="AC243"/>
      <c r="AD243"/>
      <c r="AE243"/>
      <c r="AF243"/>
      <c r="AG243"/>
      <c r="AS243"/>
      <c r="AT243"/>
      <c r="AU243"/>
      <c r="AV243"/>
      <c r="AW243"/>
      <c r="AX243"/>
      <c r="AY243"/>
      <c r="AZ243"/>
      <c r="BA243"/>
      <c r="BB243"/>
      <c r="BC243"/>
      <c r="BO243"/>
      <c r="BP243"/>
      <c r="BQ243"/>
      <c r="BR243"/>
      <c r="BS243"/>
      <c r="BT243"/>
      <c r="BU243"/>
      <c r="BV243"/>
      <c r="BW243"/>
      <c r="BX243"/>
      <c r="BY243"/>
      <c r="CK243"/>
      <c r="CL243"/>
      <c r="CM243"/>
      <c r="CN243"/>
      <c r="CO243"/>
      <c r="CP243"/>
      <c r="CQ243"/>
      <c r="CR243"/>
      <c r="CS243"/>
      <c r="CT243"/>
      <c r="CU243"/>
    </row>
    <row r="244" spans="1:99" x14ac:dyDescent="0.35">
      <c r="A244"/>
      <c r="B244"/>
      <c r="C244"/>
      <c r="D244"/>
      <c r="E244"/>
      <c r="F244"/>
      <c r="G244"/>
      <c r="H244"/>
      <c r="I244"/>
      <c r="J244"/>
      <c r="K244"/>
      <c r="W244"/>
      <c r="X244"/>
      <c r="Y244"/>
      <c r="Z244"/>
      <c r="AA244"/>
      <c r="AB244"/>
      <c r="AC244"/>
      <c r="AD244"/>
      <c r="AE244"/>
      <c r="AF244"/>
      <c r="AG244"/>
      <c r="AS244"/>
      <c r="AT244"/>
      <c r="AU244"/>
      <c r="AV244"/>
      <c r="AW244"/>
      <c r="AX244"/>
      <c r="AY244"/>
      <c r="AZ244"/>
      <c r="BA244"/>
      <c r="BB244"/>
      <c r="BC244"/>
      <c r="BO244"/>
      <c r="BP244"/>
      <c r="BQ244"/>
      <c r="BR244"/>
      <c r="BS244"/>
      <c r="BT244"/>
      <c r="BU244"/>
      <c r="BV244"/>
      <c r="BW244"/>
      <c r="BX244"/>
      <c r="BY244"/>
      <c r="CK244"/>
      <c r="CL244"/>
      <c r="CM244"/>
      <c r="CN244"/>
      <c r="CO244"/>
      <c r="CP244"/>
      <c r="CQ244"/>
      <c r="CR244"/>
      <c r="CS244"/>
      <c r="CT244"/>
      <c r="CU244"/>
    </row>
    <row r="245" spans="1:99" x14ac:dyDescent="0.35">
      <c r="A245"/>
      <c r="B245"/>
      <c r="C245"/>
      <c r="D245"/>
      <c r="E245"/>
      <c r="F245"/>
      <c r="G245"/>
      <c r="H245"/>
      <c r="I245"/>
      <c r="J245"/>
      <c r="K245"/>
      <c r="W245"/>
      <c r="X245"/>
      <c r="Y245"/>
      <c r="Z245"/>
      <c r="AA245"/>
      <c r="AB245"/>
      <c r="AC245"/>
      <c r="AD245"/>
      <c r="AE245"/>
      <c r="AF245"/>
      <c r="AG245"/>
      <c r="AS245"/>
      <c r="AT245"/>
      <c r="AU245"/>
      <c r="AV245"/>
      <c r="AW245"/>
      <c r="AX245"/>
      <c r="AY245"/>
      <c r="AZ245"/>
      <c r="BA245"/>
      <c r="BB245"/>
      <c r="BC245"/>
      <c r="BO245"/>
      <c r="BP245"/>
      <c r="BQ245"/>
      <c r="BR245"/>
      <c r="BS245"/>
      <c r="BT245"/>
      <c r="BU245"/>
      <c r="BV245"/>
      <c r="BW245"/>
      <c r="BX245"/>
      <c r="BY245"/>
      <c r="CK245"/>
      <c r="CL245"/>
      <c r="CM245"/>
      <c r="CN245"/>
      <c r="CO245"/>
      <c r="CP245"/>
      <c r="CQ245"/>
      <c r="CR245"/>
      <c r="CS245"/>
      <c r="CT245"/>
      <c r="CU245"/>
    </row>
    <row r="246" spans="1:99" x14ac:dyDescent="0.35">
      <c r="A246"/>
      <c r="B246"/>
      <c r="C246"/>
      <c r="D246"/>
      <c r="E246"/>
      <c r="F246"/>
      <c r="G246"/>
      <c r="H246"/>
      <c r="I246"/>
      <c r="J246"/>
      <c r="K246"/>
      <c r="W246"/>
      <c r="X246"/>
      <c r="Y246"/>
      <c r="Z246"/>
      <c r="AA246"/>
      <c r="AB246"/>
      <c r="AC246"/>
      <c r="AD246"/>
      <c r="AE246"/>
      <c r="AF246"/>
      <c r="AG246"/>
      <c r="AS246"/>
      <c r="AT246"/>
      <c r="AU246"/>
      <c r="AV246"/>
      <c r="AW246"/>
      <c r="AX246"/>
      <c r="AY246"/>
      <c r="AZ246"/>
      <c r="BA246"/>
      <c r="BB246"/>
      <c r="BC246"/>
      <c r="BO246"/>
      <c r="BP246"/>
      <c r="BQ246"/>
      <c r="BR246"/>
      <c r="BS246"/>
      <c r="BT246"/>
      <c r="BU246"/>
      <c r="BV246"/>
      <c r="BW246"/>
      <c r="BX246"/>
      <c r="BY246"/>
      <c r="CK246"/>
      <c r="CL246"/>
      <c r="CM246"/>
      <c r="CN246"/>
      <c r="CO246"/>
      <c r="CP246"/>
      <c r="CQ246"/>
      <c r="CR246"/>
      <c r="CS246"/>
      <c r="CT246"/>
      <c r="CU246"/>
    </row>
    <row r="247" spans="1:99" x14ac:dyDescent="0.35">
      <c r="A247"/>
      <c r="B247"/>
      <c r="C247"/>
      <c r="D247"/>
      <c r="E247"/>
      <c r="F247"/>
      <c r="G247"/>
      <c r="H247"/>
      <c r="I247"/>
      <c r="J247"/>
      <c r="K247"/>
      <c r="W247"/>
      <c r="X247"/>
      <c r="Y247"/>
      <c r="Z247"/>
      <c r="AA247"/>
      <c r="AB247"/>
      <c r="AC247"/>
      <c r="AD247"/>
      <c r="AE247"/>
      <c r="AF247"/>
      <c r="AG247"/>
      <c r="AS247"/>
      <c r="AT247"/>
      <c r="AU247"/>
      <c r="AV247"/>
      <c r="AW247"/>
      <c r="AX247"/>
      <c r="AY247"/>
      <c r="AZ247"/>
      <c r="BA247"/>
      <c r="BB247"/>
      <c r="BC247"/>
      <c r="BO247"/>
      <c r="BP247"/>
      <c r="BQ247"/>
      <c r="BR247"/>
      <c r="BS247"/>
      <c r="BT247"/>
      <c r="BU247"/>
      <c r="BV247"/>
      <c r="BW247"/>
      <c r="BX247"/>
      <c r="BY247"/>
      <c r="CK247"/>
      <c r="CL247"/>
      <c r="CM247"/>
      <c r="CN247"/>
      <c r="CO247"/>
      <c r="CP247"/>
      <c r="CQ247"/>
      <c r="CR247"/>
      <c r="CS247"/>
      <c r="CT247"/>
      <c r="CU247"/>
    </row>
    <row r="248" spans="1:99" x14ac:dyDescent="0.35">
      <c r="A248"/>
      <c r="B248"/>
      <c r="C248"/>
      <c r="D248"/>
      <c r="E248"/>
      <c r="F248"/>
      <c r="G248"/>
      <c r="H248"/>
      <c r="I248"/>
      <c r="J248"/>
      <c r="K248"/>
      <c r="W248"/>
      <c r="X248"/>
      <c r="Y248"/>
      <c r="Z248"/>
      <c r="AA248"/>
      <c r="AB248"/>
      <c r="AC248"/>
      <c r="AD248"/>
      <c r="AE248"/>
      <c r="AF248"/>
      <c r="AG248"/>
      <c r="AS248"/>
      <c r="AT248"/>
      <c r="AU248"/>
      <c r="AV248"/>
      <c r="AW248"/>
      <c r="AX248"/>
      <c r="AY248"/>
      <c r="AZ248"/>
      <c r="BA248"/>
      <c r="BB248"/>
      <c r="BC248"/>
      <c r="BO248"/>
      <c r="BP248"/>
      <c r="BQ248"/>
      <c r="BR248"/>
      <c r="BS248"/>
      <c r="BT248"/>
      <c r="BU248"/>
      <c r="BV248"/>
      <c r="BW248"/>
      <c r="BX248"/>
      <c r="BY248"/>
      <c r="CK248"/>
      <c r="CL248"/>
      <c r="CM248"/>
      <c r="CN248"/>
      <c r="CO248"/>
      <c r="CP248"/>
      <c r="CQ248"/>
      <c r="CR248"/>
      <c r="CS248"/>
      <c r="CT248"/>
      <c r="CU248"/>
    </row>
    <row r="249" spans="1:99" x14ac:dyDescent="0.35">
      <c r="A249"/>
      <c r="B249"/>
      <c r="C249"/>
      <c r="D249"/>
      <c r="E249"/>
      <c r="F249"/>
      <c r="G249"/>
      <c r="H249"/>
      <c r="I249"/>
      <c r="J249"/>
      <c r="K249"/>
      <c r="W249"/>
      <c r="X249"/>
      <c r="Y249"/>
      <c r="Z249"/>
      <c r="AA249"/>
      <c r="AB249"/>
      <c r="AC249"/>
      <c r="AD249"/>
      <c r="AE249"/>
      <c r="AF249"/>
      <c r="AG249"/>
      <c r="AS249"/>
      <c r="AT249"/>
      <c r="AU249"/>
      <c r="AV249"/>
      <c r="AW249"/>
      <c r="AX249"/>
      <c r="AY249"/>
      <c r="AZ249"/>
      <c r="BA249"/>
      <c r="BB249"/>
      <c r="BC249"/>
      <c r="BO249"/>
      <c r="BP249"/>
      <c r="BQ249"/>
      <c r="BR249"/>
      <c r="BS249"/>
      <c r="BT249"/>
      <c r="BU249"/>
      <c r="BV249"/>
      <c r="BW249"/>
      <c r="BX249"/>
      <c r="BY249"/>
      <c r="CK249"/>
      <c r="CL249"/>
      <c r="CM249"/>
      <c r="CN249"/>
      <c r="CO249"/>
      <c r="CP249"/>
      <c r="CQ249"/>
      <c r="CR249"/>
      <c r="CS249"/>
      <c r="CT249"/>
      <c r="CU249"/>
    </row>
    <row r="250" spans="1:99" x14ac:dyDescent="0.35">
      <c r="A250"/>
      <c r="B250"/>
      <c r="C250"/>
      <c r="D250"/>
      <c r="E250"/>
      <c r="F250"/>
      <c r="G250"/>
      <c r="H250"/>
      <c r="I250"/>
      <c r="J250"/>
      <c r="K250"/>
      <c r="W250"/>
      <c r="X250"/>
      <c r="Y250"/>
      <c r="Z250"/>
      <c r="AA250"/>
      <c r="AB250"/>
      <c r="AC250"/>
      <c r="AD250"/>
      <c r="AE250"/>
      <c r="AF250"/>
      <c r="AG250"/>
      <c r="AS250"/>
      <c r="AT250"/>
      <c r="AU250"/>
      <c r="AV250"/>
      <c r="AW250"/>
      <c r="AX250"/>
      <c r="AY250"/>
      <c r="AZ250"/>
      <c r="BA250"/>
      <c r="BB250"/>
      <c r="BC250"/>
      <c r="BO250"/>
      <c r="BP250"/>
      <c r="BQ250"/>
      <c r="BR250"/>
      <c r="BS250"/>
      <c r="BT250"/>
      <c r="BU250"/>
      <c r="BV250"/>
      <c r="BW250"/>
      <c r="BX250"/>
      <c r="BY250"/>
      <c r="CK250"/>
      <c r="CL250"/>
      <c r="CM250"/>
      <c r="CN250"/>
      <c r="CO250"/>
      <c r="CP250"/>
      <c r="CQ250"/>
      <c r="CR250"/>
      <c r="CS250"/>
      <c r="CT250"/>
      <c r="CU250"/>
    </row>
    <row r="251" spans="1:99" x14ac:dyDescent="0.35">
      <c r="A251"/>
      <c r="B251"/>
      <c r="C251"/>
      <c r="D251"/>
      <c r="E251"/>
      <c r="F251"/>
      <c r="G251"/>
      <c r="H251"/>
      <c r="I251"/>
      <c r="J251"/>
      <c r="K251"/>
      <c r="W251"/>
      <c r="X251"/>
      <c r="Y251"/>
      <c r="Z251"/>
      <c r="AA251"/>
      <c r="AB251"/>
      <c r="AC251"/>
      <c r="AD251"/>
      <c r="AE251"/>
      <c r="AF251"/>
      <c r="AG251"/>
      <c r="AS251"/>
      <c r="AT251"/>
      <c r="AU251"/>
      <c r="AV251"/>
      <c r="AW251"/>
      <c r="AX251"/>
      <c r="AY251"/>
      <c r="AZ251"/>
      <c r="BA251"/>
      <c r="BB251"/>
      <c r="BC251"/>
      <c r="BO251"/>
      <c r="BP251"/>
      <c r="BQ251"/>
      <c r="BR251"/>
      <c r="BS251"/>
      <c r="BT251"/>
      <c r="BU251"/>
      <c r="BV251"/>
      <c r="BW251"/>
      <c r="BX251"/>
      <c r="BY251"/>
      <c r="CK251"/>
      <c r="CL251"/>
      <c r="CM251"/>
      <c r="CN251"/>
      <c r="CO251"/>
      <c r="CP251"/>
      <c r="CQ251"/>
      <c r="CR251"/>
      <c r="CS251"/>
      <c r="CT251"/>
      <c r="CU251"/>
    </row>
    <row r="252" spans="1:99" x14ac:dyDescent="0.35">
      <c r="A252"/>
      <c r="B252"/>
      <c r="C252"/>
      <c r="D252"/>
      <c r="E252"/>
      <c r="F252"/>
      <c r="G252"/>
      <c r="H252"/>
      <c r="I252"/>
      <c r="J252"/>
      <c r="K252"/>
      <c r="W252"/>
      <c r="X252"/>
      <c r="Y252"/>
      <c r="Z252"/>
      <c r="AA252"/>
      <c r="AB252"/>
      <c r="AC252"/>
      <c r="AD252"/>
      <c r="AE252"/>
      <c r="AF252"/>
      <c r="AG252"/>
      <c r="AS252"/>
      <c r="AT252"/>
      <c r="AU252"/>
      <c r="AV252"/>
      <c r="AW252"/>
      <c r="AX252"/>
      <c r="AY252"/>
      <c r="AZ252"/>
      <c r="BA252"/>
      <c r="BB252"/>
      <c r="BC252"/>
      <c r="BO252"/>
      <c r="BP252"/>
      <c r="BQ252"/>
      <c r="BR252"/>
      <c r="BS252"/>
      <c r="BT252"/>
      <c r="BU252"/>
      <c r="BV252"/>
      <c r="BW252"/>
      <c r="BX252"/>
      <c r="BY252"/>
      <c r="CK252"/>
      <c r="CL252"/>
      <c r="CM252"/>
      <c r="CN252"/>
      <c r="CO252"/>
      <c r="CP252"/>
      <c r="CQ252"/>
      <c r="CR252"/>
      <c r="CS252"/>
      <c r="CT252"/>
      <c r="CU252"/>
    </row>
    <row r="253" spans="1:99" x14ac:dyDescent="0.35">
      <c r="A253"/>
      <c r="B253"/>
      <c r="C253"/>
      <c r="D253"/>
      <c r="E253"/>
      <c r="F253"/>
      <c r="G253"/>
      <c r="H253"/>
      <c r="I253"/>
      <c r="J253"/>
      <c r="K253"/>
      <c r="W253"/>
      <c r="X253"/>
      <c r="Y253"/>
      <c r="Z253"/>
      <c r="AA253"/>
      <c r="AB253"/>
      <c r="AC253"/>
      <c r="AD253"/>
      <c r="AE253"/>
      <c r="AF253"/>
      <c r="AG253"/>
      <c r="AS253"/>
      <c r="AT253"/>
      <c r="AU253"/>
      <c r="AV253"/>
      <c r="AW253"/>
      <c r="AX253"/>
      <c r="AY253"/>
      <c r="AZ253"/>
      <c r="BA253"/>
      <c r="BB253"/>
      <c r="BC253"/>
      <c r="BO253"/>
      <c r="BP253"/>
      <c r="BQ253"/>
      <c r="BR253"/>
      <c r="BS253"/>
      <c r="BT253"/>
      <c r="BU253"/>
      <c r="BV253"/>
      <c r="BW253"/>
      <c r="BX253"/>
      <c r="BY253"/>
      <c r="CK253"/>
      <c r="CL253"/>
      <c r="CM253"/>
      <c r="CN253"/>
      <c r="CO253"/>
      <c r="CP253"/>
      <c r="CQ253"/>
      <c r="CR253"/>
      <c r="CS253"/>
      <c r="CT253"/>
      <c r="CU253"/>
    </row>
    <row r="254" spans="1:99" x14ac:dyDescent="0.35">
      <c r="A254"/>
      <c r="B254"/>
      <c r="C254"/>
      <c r="D254"/>
      <c r="E254"/>
      <c r="F254"/>
      <c r="G254"/>
      <c r="H254"/>
      <c r="I254"/>
      <c r="J254"/>
      <c r="K254"/>
      <c r="W254"/>
      <c r="X254"/>
      <c r="Y254"/>
      <c r="Z254"/>
      <c r="AA254"/>
      <c r="AB254"/>
      <c r="AC254"/>
      <c r="AD254"/>
      <c r="AE254"/>
      <c r="AF254"/>
      <c r="AG254"/>
      <c r="AS254"/>
      <c r="AT254"/>
      <c r="AU254"/>
      <c r="AV254"/>
      <c r="AW254"/>
      <c r="AX254"/>
      <c r="AY254"/>
      <c r="AZ254"/>
      <c r="BA254"/>
      <c r="BB254"/>
      <c r="BC254"/>
      <c r="BO254"/>
      <c r="BP254"/>
      <c r="BQ254"/>
      <c r="BR254"/>
      <c r="BS254"/>
      <c r="BT254"/>
      <c r="BU254"/>
      <c r="BV254"/>
      <c r="BW254"/>
      <c r="BX254"/>
      <c r="BY254"/>
      <c r="CK254"/>
      <c r="CL254"/>
      <c r="CM254"/>
      <c r="CN254"/>
      <c r="CO254"/>
      <c r="CP254"/>
      <c r="CQ254"/>
      <c r="CR254"/>
      <c r="CS254"/>
      <c r="CT254"/>
      <c r="CU254"/>
    </row>
    <row r="255" spans="1:99" x14ac:dyDescent="0.35">
      <c r="A255"/>
      <c r="B255"/>
      <c r="C255"/>
      <c r="D255"/>
      <c r="E255"/>
      <c r="F255"/>
      <c r="G255"/>
      <c r="H255"/>
      <c r="I255"/>
      <c r="J255"/>
      <c r="K255"/>
      <c r="W255"/>
      <c r="X255"/>
      <c r="Y255"/>
      <c r="Z255"/>
      <c r="AA255"/>
      <c r="AB255"/>
      <c r="AC255"/>
      <c r="AD255"/>
      <c r="AE255"/>
      <c r="AF255"/>
      <c r="AG255"/>
      <c r="AS255"/>
      <c r="AT255"/>
      <c r="AU255"/>
      <c r="AV255"/>
      <c r="AW255"/>
      <c r="AX255"/>
      <c r="AY255"/>
      <c r="AZ255"/>
      <c r="BA255"/>
      <c r="BB255"/>
      <c r="BC255"/>
      <c r="BO255"/>
      <c r="BP255"/>
      <c r="BQ255"/>
      <c r="BR255"/>
      <c r="BS255"/>
      <c r="BT255"/>
      <c r="BU255"/>
      <c r="BV255"/>
      <c r="BW255"/>
      <c r="BX255"/>
      <c r="BY255"/>
      <c r="CK255"/>
      <c r="CL255"/>
      <c r="CM255"/>
      <c r="CN255"/>
      <c r="CO255"/>
      <c r="CP255"/>
      <c r="CQ255"/>
      <c r="CR255"/>
      <c r="CS255"/>
      <c r="CT255"/>
      <c r="CU255"/>
    </row>
    <row r="256" spans="1:99" x14ac:dyDescent="0.35">
      <c r="A256"/>
      <c r="B256"/>
      <c r="C256"/>
      <c r="D256"/>
      <c r="E256"/>
      <c r="F256"/>
      <c r="G256"/>
      <c r="H256"/>
      <c r="I256"/>
      <c r="J256"/>
      <c r="K256"/>
      <c r="W256"/>
      <c r="X256"/>
      <c r="Y256"/>
      <c r="Z256"/>
      <c r="AA256"/>
      <c r="AB256"/>
      <c r="AC256"/>
      <c r="AD256"/>
      <c r="AE256"/>
      <c r="AF256"/>
      <c r="AG256"/>
      <c r="AS256"/>
      <c r="AT256"/>
      <c r="AU256"/>
      <c r="AV256"/>
      <c r="AW256"/>
      <c r="AX256"/>
      <c r="AY256"/>
      <c r="AZ256"/>
      <c r="BA256"/>
      <c r="BB256"/>
      <c r="BC256"/>
      <c r="BO256"/>
      <c r="BP256"/>
      <c r="BQ256"/>
      <c r="BR256"/>
      <c r="BS256"/>
      <c r="BT256"/>
      <c r="BU256"/>
      <c r="BV256"/>
      <c r="BW256"/>
      <c r="BX256"/>
      <c r="BY256"/>
      <c r="CK256"/>
      <c r="CL256"/>
      <c r="CM256"/>
      <c r="CN256"/>
      <c r="CO256"/>
      <c r="CP256"/>
      <c r="CQ256"/>
      <c r="CR256"/>
      <c r="CS256"/>
      <c r="CT256"/>
      <c r="CU256"/>
    </row>
    <row r="257" spans="1:99" x14ac:dyDescent="0.35">
      <c r="A257"/>
      <c r="B257"/>
      <c r="C257"/>
      <c r="D257"/>
      <c r="E257"/>
      <c r="F257"/>
      <c r="G257"/>
      <c r="H257"/>
      <c r="I257"/>
      <c r="J257"/>
      <c r="K257"/>
      <c r="W257"/>
      <c r="X257"/>
      <c r="Y257"/>
      <c r="Z257"/>
      <c r="AA257"/>
      <c r="AB257"/>
      <c r="AC257"/>
      <c r="AD257"/>
      <c r="AE257"/>
      <c r="AF257"/>
      <c r="AG257"/>
      <c r="AS257"/>
      <c r="AT257"/>
      <c r="AU257"/>
      <c r="AV257"/>
      <c r="AW257"/>
      <c r="AX257"/>
      <c r="AY257"/>
      <c r="AZ257"/>
      <c r="BA257"/>
      <c r="BB257"/>
      <c r="BC257"/>
      <c r="BO257"/>
      <c r="BP257"/>
      <c r="BQ257"/>
      <c r="BR257"/>
      <c r="BS257"/>
      <c r="BT257"/>
      <c r="BU257"/>
      <c r="BV257"/>
      <c r="BW257"/>
      <c r="BX257"/>
      <c r="BY257"/>
      <c r="CK257"/>
      <c r="CL257"/>
      <c r="CM257"/>
      <c r="CN257"/>
      <c r="CO257"/>
      <c r="CP257"/>
      <c r="CQ257"/>
      <c r="CR257"/>
      <c r="CS257"/>
      <c r="CT257"/>
      <c r="CU257"/>
    </row>
    <row r="258" spans="1:99" x14ac:dyDescent="0.35">
      <c r="A258"/>
      <c r="B258"/>
      <c r="C258"/>
      <c r="D258"/>
      <c r="E258"/>
      <c r="F258"/>
      <c r="G258"/>
      <c r="H258"/>
      <c r="I258"/>
      <c r="J258"/>
      <c r="K258"/>
      <c r="W258"/>
      <c r="X258"/>
      <c r="Y258"/>
      <c r="Z258"/>
      <c r="AA258"/>
      <c r="AB258"/>
      <c r="AC258"/>
      <c r="AD258"/>
      <c r="AE258"/>
      <c r="AF258"/>
      <c r="AG258"/>
      <c r="AS258"/>
      <c r="AT258"/>
      <c r="AU258"/>
      <c r="AV258"/>
      <c r="AW258"/>
      <c r="AX258"/>
      <c r="AY258"/>
      <c r="AZ258"/>
      <c r="BA258"/>
      <c r="BB258"/>
      <c r="BC258"/>
      <c r="BO258"/>
      <c r="BP258"/>
      <c r="BQ258"/>
      <c r="BR258"/>
      <c r="BS258"/>
      <c r="BT258"/>
      <c r="BU258"/>
      <c r="BV258"/>
      <c r="BW258"/>
      <c r="BX258"/>
      <c r="BY258"/>
      <c r="CK258"/>
      <c r="CL258"/>
      <c r="CM258"/>
      <c r="CN258"/>
      <c r="CO258"/>
      <c r="CP258"/>
      <c r="CQ258"/>
      <c r="CR258"/>
      <c r="CS258"/>
      <c r="CT258"/>
      <c r="CU258"/>
    </row>
    <row r="259" spans="1:99" x14ac:dyDescent="0.35">
      <c r="A259"/>
      <c r="B259"/>
      <c r="C259"/>
      <c r="D259"/>
      <c r="E259"/>
      <c r="F259"/>
      <c r="G259"/>
      <c r="H259"/>
      <c r="I259"/>
      <c r="J259"/>
      <c r="K259"/>
      <c r="W259"/>
      <c r="X259"/>
      <c r="Y259"/>
      <c r="Z259"/>
      <c r="AA259"/>
      <c r="AB259"/>
      <c r="AC259"/>
      <c r="AD259"/>
      <c r="AE259"/>
      <c r="AF259"/>
      <c r="AG259"/>
      <c r="AS259"/>
      <c r="AT259"/>
      <c r="AU259"/>
      <c r="AV259"/>
      <c r="AW259"/>
      <c r="AX259"/>
      <c r="AY259"/>
      <c r="AZ259"/>
      <c r="BA259"/>
      <c r="BB259"/>
      <c r="BC259"/>
      <c r="BO259"/>
      <c r="BP259"/>
      <c r="BQ259"/>
      <c r="BR259"/>
      <c r="BS259"/>
      <c r="BT259"/>
      <c r="BU259"/>
      <c r="BV259"/>
      <c r="BW259"/>
      <c r="BX259"/>
      <c r="BY259"/>
      <c r="CK259"/>
      <c r="CL259"/>
      <c r="CM259"/>
      <c r="CN259"/>
      <c r="CO259"/>
      <c r="CP259"/>
      <c r="CQ259"/>
      <c r="CR259"/>
      <c r="CS259"/>
      <c r="CT259"/>
      <c r="CU259"/>
    </row>
    <row r="260" spans="1:99" x14ac:dyDescent="0.35">
      <c r="A260"/>
      <c r="B260"/>
      <c r="C260"/>
      <c r="D260"/>
      <c r="E260"/>
      <c r="F260"/>
      <c r="G260"/>
      <c r="H260"/>
      <c r="I260"/>
      <c r="J260"/>
      <c r="K260"/>
      <c r="W260"/>
      <c r="X260"/>
      <c r="Y260"/>
      <c r="Z260"/>
      <c r="AA260"/>
      <c r="AB260"/>
      <c r="AC260"/>
      <c r="AD260"/>
      <c r="AE260"/>
      <c r="AF260"/>
      <c r="AG260"/>
      <c r="AS260"/>
      <c r="AT260"/>
      <c r="AU260"/>
      <c r="AV260"/>
      <c r="AW260"/>
      <c r="AX260"/>
      <c r="AY260"/>
      <c r="AZ260"/>
      <c r="BA260"/>
      <c r="BB260"/>
      <c r="BC260"/>
      <c r="BO260"/>
      <c r="BP260"/>
      <c r="BQ260"/>
      <c r="BR260"/>
      <c r="BS260"/>
      <c r="BT260"/>
      <c r="BU260"/>
      <c r="BV260"/>
      <c r="BW260"/>
      <c r="BX260"/>
      <c r="BY260"/>
      <c r="CK260"/>
      <c r="CL260"/>
      <c r="CM260"/>
      <c r="CN260"/>
      <c r="CO260"/>
      <c r="CP260"/>
      <c r="CQ260"/>
      <c r="CR260"/>
      <c r="CS260"/>
      <c r="CT260"/>
      <c r="CU260"/>
    </row>
    <row r="261" spans="1:99" x14ac:dyDescent="0.35">
      <c r="A261"/>
      <c r="B261"/>
      <c r="C261"/>
      <c r="D261"/>
      <c r="E261"/>
      <c r="F261"/>
      <c r="G261"/>
      <c r="H261"/>
      <c r="I261"/>
      <c r="J261"/>
      <c r="K261"/>
      <c r="W261"/>
      <c r="X261"/>
      <c r="Y261"/>
      <c r="Z261"/>
      <c r="AA261"/>
      <c r="AB261"/>
      <c r="AC261"/>
      <c r="AD261"/>
      <c r="AE261"/>
      <c r="AF261"/>
      <c r="AG261"/>
      <c r="AS261"/>
      <c r="AT261"/>
      <c r="AU261"/>
      <c r="AV261"/>
      <c r="AW261"/>
      <c r="AX261"/>
      <c r="AY261"/>
      <c r="AZ261"/>
      <c r="BA261"/>
      <c r="BB261"/>
      <c r="BC261"/>
      <c r="BO261"/>
      <c r="BP261"/>
      <c r="BQ261"/>
      <c r="BR261"/>
      <c r="BS261"/>
      <c r="BT261"/>
      <c r="BU261"/>
      <c r="BV261"/>
      <c r="BW261"/>
      <c r="BX261"/>
      <c r="BY261"/>
      <c r="CK261"/>
      <c r="CL261"/>
      <c r="CM261"/>
      <c r="CN261"/>
      <c r="CO261"/>
      <c r="CP261"/>
      <c r="CQ261"/>
      <c r="CR261"/>
      <c r="CS261"/>
      <c r="CT261"/>
      <c r="CU261"/>
    </row>
    <row r="262" spans="1:99" x14ac:dyDescent="0.35">
      <c r="A262"/>
      <c r="B262"/>
      <c r="C262"/>
      <c r="D262"/>
      <c r="E262"/>
      <c r="F262"/>
      <c r="G262"/>
      <c r="H262"/>
      <c r="I262"/>
      <c r="J262"/>
      <c r="K262"/>
      <c r="W262"/>
      <c r="X262"/>
      <c r="Y262"/>
      <c r="Z262"/>
      <c r="AA262"/>
      <c r="AB262"/>
      <c r="AC262"/>
      <c r="AD262"/>
      <c r="AE262"/>
      <c r="AF262"/>
      <c r="AG262"/>
      <c r="AS262"/>
      <c r="AT262"/>
      <c r="AU262"/>
      <c r="AV262"/>
      <c r="AW262"/>
      <c r="AX262"/>
      <c r="AY262"/>
      <c r="AZ262"/>
      <c r="BA262"/>
      <c r="BB262"/>
      <c r="BC262"/>
      <c r="BO262"/>
      <c r="BP262"/>
      <c r="BQ262"/>
      <c r="BR262"/>
      <c r="BS262"/>
      <c r="BT262"/>
      <c r="BU262"/>
      <c r="BV262"/>
      <c r="BW262"/>
      <c r="BX262"/>
      <c r="BY262"/>
      <c r="CK262"/>
      <c r="CL262"/>
      <c r="CM262"/>
      <c r="CN262"/>
      <c r="CO262"/>
      <c r="CP262"/>
      <c r="CQ262"/>
      <c r="CR262"/>
      <c r="CS262"/>
      <c r="CT262"/>
      <c r="CU262"/>
    </row>
    <row r="263" spans="1:99" x14ac:dyDescent="0.35">
      <c r="A263"/>
      <c r="B263"/>
      <c r="C263"/>
      <c r="D263"/>
      <c r="E263"/>
      <c r="F263"/>
      <c r="G263"/>
      <c r="H263"/>
      <c r="I263"/>
      <c r="J263"/>
      <c r="K263"/>
      <c r="W263"/>
      <c r="X263"/>
      <c r="Y263"/>
      <c r="Z263"/>
      <c r="AA263"/>
      <c r="AB263"/>
      <c r="AC263"/>
      <c r="AD263"/>
      <c r="AE263"/>
      <c r="AF263"/>
      <c r="AG263"/>
      <c r="AS263"/>
      <c r="AT263"/>
      <c r="AU263"/>
      <c r="AV263"/>
      <c r="AW263"/>
      <c r="AX263"/>
      <c r="AY263"/>
      <c r="AZ263"/>
      <c r="BA263"/>
      <c r="BB263"/>
      <c r="BC263"/>
      <c r="BO263"/>
      <c r="BP263"/>
      <c r="BQ263"/>
      <c r="BR263"/>
      <c r="BS263"/>
      <c r="BT263"/>
      <c r="BU263"/>
      <c r="BV263"/>
      <c r="BW263"/>
      <c r="BX263"/>
      <c r="BY263"/>
      <c r="CK263"/>
      <c r="CL263"/>
      <c r="CM263"/>
      <c r="CN263"/>
      <c r="CO263"/>
      <c r="CP263"/>
      <c r="CQ263"/>
      <c r="CR263"/>
      <c r="CS263"/>
      <c r="CT263"/>
      <c r="CU263"/>
    </row>
    <row r="264" spans="1:99" x14ac:dyDescent="0.35">
      <c r="A264"/>
      <c r="B264"/>
      <c r="C264"/>
      <c r="D264"/>
      <c r="E264"/>
      <c r="F264"/>
      <c r="G264"/>
      <c r="H264"/>
      <c r="I264"/>
      <c r="J264"/>
      <c r="K264"/>
      <c r="W264"/>
      <c r="X264"/>
      <c r="Y264"/>
      <c r="Z264"/>
      <c r="AA264"/>
      <c r="AB264"/>
      <c r="AC264"/>
      <c r="AD264"/>
      <c r="AE264"/>
      <c r="AF264"/>
      <c r="AG264"/>
      <c r="AS264"/>
      <c r="AT264"/>
      <c r="AU264"/>
      <c r="AV264"/>
      <c r="AW264"/>
      <c r="AX264"/>
      <c r="AY264"/>
      <c r="AZ264"/>
      <c r="BA264"/>
      <c r="BB264"/>
      <c r="BC264"/>
      <c r="BO264"/>
      <c r="BP264"/>
      <c r="BQ264"/>
      <c r="BR264"/>
      <c r="BS264"/>
      <c r="BT264"/>
      <c r="BU264"/>
      <c r="BV264"/>
      <c r="BW264"/>
      <c r="BX264"/>
      <c r="BY264"/>
      <c r="CK264"/>
      <c r="CL264"/>
      <c r="CM264"/>
      <c r="CN264"/>
      <c r="CO264"/>
      <c r="CP264"/>
      <c r="CQ264"/>
      <c r="CR264"/>
      <c r="CS264"/>
      <c r="CT264"/>
      <c r="CU264"/>
    </row>
    <row r="265" spans="1:99" x14ac:dyDescent="0.35">
      <c r="A265"/>
      <c r="B265"/>
      <c r="C265"/>
      <c r="D265"/>
      <c r="E265"/>
      <c r="F265"/>
      <c r="G265"/>
      <c r="H265"/>
      <c r="I265"/>
      <c r="J265"/>
      <c r="K265"/>
      <c r="W265"/>
      <c r="X265"/>
      <c r="Y265"/>
      <c r="Z265"/>
      <c r="AA265"/>
      <c r="AB265"/>
      <c r="AC265"/>
      <c r="AD265"/>
      <c r="AE265"/>
      <c r="AF265"/>
      <c r="AG265"/>
      <c r="AS265"/>
      <c r="AT265"/>
      <c r="AU265"/>
      <c r="AV265"/>
      <c r="AW265"/>
      <c r="AX265"/>
      <c r="AY265"/>
      <c r="AZ265"/>
      <c r="BA265"/>
      <c r="BB265"/>
      <c r="BC265"/>
      <c r="BO265"/>
      <c r="BP265"/>
      <c r="BQ265"/>
      <c r="BR265"/>
      <c r="BS265"/>
      <c r="BT265"/>
      <c r="BU265"/>
      <c r="BV265"/>
      <c r="BW265"/>
      <c r="BX265"/>
      <c r="BY265"/>
      <c r="CK265"/>
      <c r="CL265"/>
      <c r="CM265"/>
      <c r="CN265"/>
      <c r="CO265"/>
      <c r="CP265"/>
      <c r="CQ265"/>
      <c r="CR265"/>
      <c r="CS265"/>
      <c r="CT265"/>
      <c r="CU265"/>
    </row>
    <row r="266" spans="1:99" x14ac:dyDescent="0.35">
      <c r="A266"/>
      <c r="B266"/>
      <c r="C266"/>
      <c r="D266"/>
      <c r="E266"/>
      <c r="F266"/>
      <c r="G266"/>
      <c r="H266"/>
      <c r="I266"/>
      <c r="J266"/>
      <c r="K266"/>
      <c r="W266"/>
      <c r="X266"/>
      <c r="Y266"/>
      <c r="Z266"/>
      <c r="AA266"/>
      <c r="AB266"/>
      <c r="AC266"/>
      <c r="AD266"/>
      <c r="AE266"/>
      <c r="AF266"/>
      <c r="AG266"/>
      <c r="AS266"/>
      <c r="AT266"/>
      <c r="AU266"/>
      <c r="AV266"/>
      <c r="AW266"/>
      <c r="AX266"/>
      <c r="AY266"/>
      <c r="AZ266"/>
      <c r="BA266"/>
      <c r="BB266"/>
      <c r="BC266"/>
      <c r="BO266"/>
      <c r="BP266"/>
      <c r="BQ266"/>
      <c r="BR266"/>
      <c r="BS266"/>
      <c r="BT266"/>
      <c r="BU266"/>
      <c r="BV266"/>
      <c r="BW266"/>
      <c r="BX266"/>
      <c r="BY266"/>
      <c r="CK266"/>
      <c r="CL266"/>
      <c r="CM266"/>
      <c r="CN266"/>
      <c r="CO266"/>
      <c r="CP266"/>
      <c r="CQ266"/>
      <c r="CR266"/>
      <c r="CS266"/>
      <c r="CT266"/>
      <c r="CU266"/>
    </row>
    <row r="267" spans="1:99" x14ac:dyDescent="0.35">
      <c r="A267"/>
      <c r="B267"/>
      <c r="C267"/>
      <c r="D267"/>
      <c r="E267"/>
      <c r="F267"/>
      <c r="G267"/>
      <c r="H267"/>
      <c r="I267"/>
      <c r="J267"/>
      <c r="K267"/>
      <c r="W267"/>
      <c r="X267"/>
      <c r="Y267"/>
      <c r="Z267"/>
      <c r="AA267"/>
      <c r="AB267"/>
      <c r="AC267"/>
      <c r="AD267"/>
      <c r="AE267"/>
      <c r="AF267"/>
      <c r="AG267"/>
      <c r="AS267"/>
      <c r="AT267"/>
      <c r="AU267"/>
      <c r="AV267"/>
      <c r="AW267"/>
      <c r="AX267"/>
      <c r="AY267"/>
      <c r="AZ267"/>
      <c r="BA267"/>
      <c r="BB267"/>
      <c r="BC267"/>
      <c r="BO267"/>
      <c r="BP267"/>
      <c r="BQ267"/>
      <c r="BR267"/>
      <c r="BS267"/>
      <c r="BT267"/>
      <c r="BU267"/>
      <c r="BV267"/>
      <c r="BW267"/>
      <c r="BX267"/>
      <c r="BY267"/>
      <c r="CK267"/>
      <c r="CL267"/>
      <c r="CM267"/>
      <c r="CN267"/>
      <c r="CO267"/>
      <c r="CP267"/>
      <c r="CQ267"/>
      <c r="CR267"/>
      <c r="CS267"/>
      <c r="CT267"/>
      <c r="CU267"/>
    </row>
    <row r="268" spans="1:99" x14ac:dyDescent="0.35">
      <c r="A268"/>
      <c r="B268"/>
      <c r="C268"/>
      <c r="D268"/>
      <c r="E268"/>
      <c r="F268"/>
      <c r="G268"/>
      <c r="H268"/>
      <c r="I268"/>
      <c r="J268"/>
      <c r="K268"/>
      <c r="W268"/>
      <c r="X268"/>
      <c r="Y268"/>
      <c r="Z268"/>
      <c r="AA268"/>
      <c r="AB268"/>
      <c r="AC268"/>
      <c r="AD268"/>
      <c r="AE268"/>
      <c r="AF268"/>
      <c r="AG268"/>
      <c r="AS268"/>
      <c r="AT268"/>
      <c r="AU268"/>
      <c r="AV268"/>
      <c r="AW268"/>
      <c r="AX268"/>
      <c r="AY268"/>
      <c r="AZ268"/>
      <c r="BA268"/>
      <c r="BB268"/>
      <c r="BC268"/>
      <c r="BO268"/>
      <c r="BP268"/>
      <c r="BQ268"/>
      <c r="BR268"/>
      <c r="BS268"/>
      <c r="BT268"/>
      <c r="BU268"/>
      <c r="BV268"/>
      <c r="BW268"/>
      <c r="BX268"/>
      <c r="BY268"/>
      <c r="CK268"/>
      <c r="CL268"/>
      <c r="CM268"/>
      <c r="CN268"/>
      <c r="CO268"/>
      <c r="CP268"/>
      <c r="CQ268"/>
      <c r="CR268"/>
      <c r="CS268"/>
      <c r="CT268"/>
      <c r="CU268"/>
    </row>
    <row r="269" spans="1:99" x14ac:dyDescent="0.35">
      <c r="A269"/>
      <c r="B269"/>
      <c r="C269"/>
      <c r="D269"/>
      <c r="E269"/>
      <c r="F269"/>
      <c r="G269"/>
      <c r="H269"/>
      <c r="I269"/>
      <c r="J269"/>
      <c r="K269"/>
      <c r="W269"/>
      <c r="X269"/>
      <c r="Y269"/>
      <c r="Z269"/>
      <c r="AA269"/>
      <c r="AB269"/>
      <c r="AC269"/>
      <c r="AD269"/>
      <c r="AE269"/>
      <c r="AF269"/>
      <c r="AG269"/>
      <c r="AS269"/>
      <c r="AT269"/>
      <c r="AU269"/>
      <c r="AV269"/>
      <c r="AW269"/>
      <c r="AX269"/>
      <c r="AY269"/>
      <c r="AZ269"/>
      <c r="BA269"/>
      <c r="BB269"/>
      <c r="BC269"/>
      <c r="BO269"/>
      <c r="BP269"/>
      <c r="BQ269"/>
      <c r="BR269"/>
      <c r="BS269"/>
      <c r="BT269"/>
      <c r="BU269"/>
      <c r="BV269"/>
      <c r="BW269"/>
      <c r="BX269"/>
      <c r="BY269"/>
      <c r="CK269"/>
      <c r="CL269"/>
      <c r="CM269"/>
      <c r="CN269"/>
      <c r="CO269"/>
      <c r="CP269"/>
      <c r="CQ269"/>
      <c r="CR269"/>
      <c r="CS269"/>
      <c r="CT269"/>
      <c r="CU269"/>
    </row>
    <row r="270" spans="1:99" x14ac:dyDescent="0.35">
      <c r="A270"/>
      <c r="B270"/>
      <c r="C270"/>
      <c r="D270"/>
      <c r="E270"/>
      <c r="F270"/>
      <c r="G270"/>
      <c r="H270"/>
      <c r="I270"/>
      <c r="J270"/>
      <c r="K270"/>
      <c r="W270"/>
      <c r="X270"/>
      <c r="Y270"/>
      <c r="Z270"/>
      <c r="AA270"/>
      <c r="AB270"/>
      <c r="AC270"/>
      <c r="AD270"/>
      <c r="AE270"/>
      <c r="AF270"/>
      <c r="AG270"/>
      <c r="AS270"/>
      <c r="AT270"/>
      <c r="AU270"/>
      <c r="AV270"/>
      <c r="AW270"/>
      <c r="AX270"/>
      <c r="AY270"/>
      <c r="AZ270"/>
      <c r="BA270"/>
      <c r="BB270"/>
      <c r="BC270"/>
      <c r="BO270"/>
      <c r="BP270"/>
      <c r="BQ270"/>
      <c r="BR270"/>
      <c r="BS270"/>
      <c r="BT270"/>
      <c r="BU270"/>
      <c r="BV270"/>
      <c r="BW270"/>
      <c r="BX270"/>
      <c r="BY270"/>
      <c r="CK270"/>
      <c r="CL270"/>
      <c r="CM270"/>
      <c r="CN270"/>
      <c r="CO270"/>
      <c r="CP270"/>
      <c r="CQ270"/>
      <c r="CR270"/>
      <c r="CS270"/>
      <c r="CT270"/>
      <c r="CU270"/>
    </row>
    <row r="271" spans="1:99" x14ac:dyDescent="0.35">
      <c r="A271"/>
      <c r="B271"/>
      <c r="C271"/>
      <c r="D271"/>
      <c r="E271"/>
      <c r="F271"/>
      <c r="G271"/>
      <c r="H271"/>
      <c r="I271"/>
      <c r="J271"/>
      <c r="K271"/>
      <c r="W271"/>
      <c r="X271"/>
      <c r="Y271"/>
      <c r="Z271"/>
      <c r="AA271"/>
      <c r="AB271"/>
      <c r="AC271"/>
      <c r="AD271"/>
      <c r="AE271"/>
      <c r="AF271"/>
      <c r="AG271"/>
      <c r="AS271"/>
      <c r="AT271"/>
      <c r="AU271"/>
      <c r="AV271"/>
      <c r="AW271"/>
      <c r="AX271"/>
      <c r="AY271"/>
      <c r="AZ271"/>
      <c r="BA271"/>
      <c r="BB271"/>
      <c r="BC271"/>
      <c r="BO271"/>
      <c r="BP271"/>
      <c r="BQ271"/>
      <c r="BR271"/>
      <c r="BS271"/>
      <c r="BT271"/>
      <c r="BU271"/>
      <c r="BV271"/>
      <c r="BW271"/>
      <c r="BX271"/>
      <c r="BY271"/>
      <c r="CK271"/>
      <c r="CL271"/>
      <c r="CM271"/>
      <c r="CN271"/>
      <c r="CO271"/>
      <c r="CP271"/>
      <c r="CQ271"/>
      <c r="CR271"/>
      <c r="CS271"/>
      <c r="CT271"/>
      <c r="CU271"/>
    </row>
    <row r="272" spans="1:99" x14ac:dyDescent="0.35">
      <c r="A272"/>
      <c r="B272"/>
      <c r="C272"/>
      <c r="D272"/>
      <c r="E272"/>
      <c r="F272"/>
      <c r="G272"/>
      <c r="H272"/>
      <c r="I272"/>
      <c r="J272"/>
      <c r="K272"/>
      <c r="W272"/>
      <c r="X272"/>
      <c r="Y272"/>
      <c r="Z272"/>
      <c r="AA272"/>
      <c r="AB272"/>
      <c r="AC272"/>
      <c r="AD272"/>
      <c r="AE272"/>
      <c r="AF272"/>
      <c r="AG272"/>
      <c r="AS272"/>
      <c r="AT272"/>
      <c r="AU272"/>
      <c r="AV272"/>
      <c r="AW272"/>
      <c r="AX272"/>
      <c r="AY272"/>
      <c r="AZ272"/>
      <c r="BA272"/>
      <c r="BB272"/>
      <c r="BC272"/>
      <c r="BO272"/>
      <c r="BP272"/>
      <c r="BQ272"/>
      <c r="BR272"/>
      <c r="BS272"/>
      <c r="BT272"/>
      <c r="BU272"/>
      <c r="BV272"/>
      <c r="BW272"/>
      <c r="BX272"/>
      <c r="BY272"/>
      <c r="CK272"/>
      <c r="CL272"/>
      <c r="CM272"/>
      <c r="CN272"/>
      <c r="CO272"/>
      <c r="CP272"/>
      <c r="CQ272"/>
      <c r="CR272"/>
      <c r="CS272"/>
      <c r="CT272"/>
      <c r="CU272"/>
    </row>
    <row r="273" spans="1:99" x14ac:dyDescent="0.35">
      <c r="A273"/>
      <c r="B273"/>
      <c r="C273"/>
      <c r="D273"/>
      <c r="E273"/>
      <c r="F273"/>
      <c r="G273"/>
      <c r="H273"/>
      <c r="I273"/>
      <c r="J273"/>
      <c r="K273"/>
      <c r="W273"/>
      <c r="X273"/>
      <c r="Y273"/>
      <c r="Z273"/>
      <c r="AA273"/>
      <c r="AB273"/>
      <c r="AC273"/>
      <c r="AD273"/>
      <c r="AE273"/>
      <c r="AF273"/>
      <c r="AG273"/>
      <c r="AS273"/>
      <c r="AT273"/>
      <c r="AU273"/>
      <c r="AV273"/>
      <c r="AW273"/>
      <c r="AX273"/>
      <c r="AY273"/>
      <c r="AZ273"/>
      <c r="BA273"/>
      <c r="BB273"/>
      <c r="BC273"/>
      <c r="BO273"/>
      <c r="BP273"/>
      <c r="BQ273"/>
      <c r="BR273"/>
      <c r="BS273"/>
      <c r="BT273"/>
      <c r="BU273"/>
      <c r="BV273"/>
      <c r="BW273"/>
      <c r="BX273"/>
      <c r="BY273"/>
      <c r="CK273"/>
      <c r="CL273"/>
      <c r="CM273"/>
      <c r="CN273"/>
      <c r="CO273"/>
      <c r="CP273"/>
      <c r="CQ273"/>
      <c r="CR273"/>
      <c r="CS273"/>
      <c r="CT273"/>
      <c r="CU273"/>
    </row>
    <row r="274" spans="1:99" x14ac:dyDescent="0.35">
      <c r="A274"/>
      <c r="B274"/>
      <c r="C274"/>
      <c r="D274"/>
      <c r="E274"/>
      <c r="F274"/>
      <c r="G274"/>
      <c r="H274"/>
      <c r="I274"/>
      <c r="J274"/>
      <c r="K274"/>
      <c r="W274"/>
      <c r="X274"/>
      <c r="Y274"/>
      <c r="Z274"/>
      <c r="AA274"/>
      <c r="AB274"/>
      <c r="AC274"/>
      <c r="AD274"/>
      <c r="AE274"/>
      <c r="AF274"/>
      <c r="AG274"/>
      <c r="AS274"/>
      <c r="AT274"/>
      <c r="AU274"/>
      <c r="AV274"/>
      <c r="AW274"/>
      <c r="AX274"/>
      <c r="AY274"/>
      <c r="AZ274"/>
      <c r="BA274"/>
      <c r="BB274"/>
      <c r="BC274"/>
      <c r="BO274"/>
      <c r="BP274"/>
      <c r="BQ274"/>
      <c r="BR274"/>
      <c r="BS274"/>
      <c r="BT274"/>
      <c r="BU274"/>
      <c r="BV274"/>
      <c r="BW274"/>
      <c r="BX274"/>
      <c r="BY274"/>
      <c r="CK274"/>
      <c r="CL274"/>
      <c r="CM274"/>
      <c r="CN274"/>
      <c r="CO274"/>
      <c r="CP274"/>
      <c r="CQ274"/>
      <c r="CR274"/>
      <c r="CS274"/>
      <c r="CT274"/>
      <c r="CU274"/>
    </row>
    <row r="275" spans="1:99" x14ac:dyDescent="0.35">
      <c r="A275"/>
      <c r="B275"/>
      <c r="C275"/>
      <c r="D275"/>
      <c r="E275"/>
      <c r="F275"/>
      <c r="G275"/>
      <c r="H275"/>
      <c r="I275"/>
      <c r="J275"/>
      <c r="K275"/>
      <c r="W275"/>
      <c r="X275"/>
      <c r="Y275"/>
      <c r="Z275"/>
      <c r="AA275"/>
      <c r="AB275"/>
      <c r="AC275"/>
      <c r="AD275"/>
      <c r="AE275"/>
      <c r="AF275"/>
      <c r="AG275"/>
      <c r="AS275"/>
      <c r="AT275"/>
      <c r="AU275"/>
      <c r="AV275"/>
      <c r="AW275"/>
      <c r="AX275"/>
      <c r="AY275"/>
      <c r="AZ275"/>
      <c r="BA275"/>
      <c r="BB275"/>
      <c r="BC275"/>
      <c r="BO275"/>
      <c r="BP275"/>
      <c r="BQ275"/>
      <c r="BR275"/>
      <c r="BS275"/>
      <c r="BT275"/>
      <c r="BU275"/>
      <c r="BV275"/>
      <c r="BW275"/>
      <c r="BX275"/>
      <c r="BY275"/>
      <c r="CK275"/>
      <c r="CL275"/>
      <c r="CM275"/>
      <c r="CN275"/>
      <c r="CO275"/>
      <c r="CP275"/>
      <c r="CQ275"/>
      <c r="CR275"/>
      <c r="CS275"/>
      <c r="CT275"/>
      <c r="CU275"/>
    </row>
    <row r="276" spans="1:99" x14ac:dyDescent="0.35">
      <c r="A276"/>
      <c r="B276"/>
      <c r="C276"/>
      <c r="D276"/>
      <c r="E276"/>
      <c r="F276"/>
      <c r="G276"/>
      <c r="H276"/>
      <c r="I276"/>
      <c r="J276"/>
      <c r="K276"/>
      <c r="W276"/>
      <c r="X276"/>
      <c r="Y276"/>
      <c r="Z276"/>
      <c r="AA276"/>
      <c r="AB276"/>
      <c r="AC276"/>
      <c r="AD276"/>
      <c r="AE276"/>
      <c r="AF276"/>
      <c r="AG276"/>
      <c r="AS276"/>
      <c r="AT276"/>
      <c r="AU276"/>
      <c r="AV276"/>
      <c r="AW276"/>
      <c r="AX276"/>
      <c r="AY276"/>
      <c r="AZ276"/>
      <c r="BA276"/>
      <c r="BB276"/>
      <c r="BC276"/>
      <c r="BO276"/>
      <c r="BP276"/>
      <c r="BQ276"/>
      <c r="BR276"/>
      <c r="BS276"/>
      <c r="BT276"/>
      <c r="BU276"/>
      <c r="BV276"/>
      <c r="BW276"/>
      <c r="BX276"/>
      <c r="BY276"/>
      <c r="CK276"/>
      <c r="CL276"/>
      <c r="CM276"/>
      <c r="CN276"/>
      <c r="CO276"/>
      <c r="CP276"/>
      <c r="CQ276"/>
      <c r="CR276"/>
      <c r="CS276"/>
      <c r="CT276"/>
      <c r="CU276"/>
    </row>
    <row r="277" spans="1:99" x14ac:dyDescent="0.35">
      <c r="A277"/>
      <c r="B277"/>
      <c r="C277"/>
      <c r="D277"/>
      <c r="E277"/>
      <c r="F277"/>
      <c r="G277"/>
      <c r="H277"/>
      <c r="I277"/>
      <c r="J277"/>
      <c r="K277"/>
      <c r="W277"/>
      <c r="X277"/>
      <c r="Y277"/>
      <c r="Z277"/>
      <c r="AA277"/>
      <c r="AB277"/>
      <c r="AC277"/>
      <c r="AD277"/>
      <c r="AE277"/>
      <c r="AF277"/>
      <c r="AG277"/>
      <c r="AS277"/>
      <c r="AT277"/>
      <c r="AU277"/>
      <c r="AV277"/>
      <c r="AW277"/>
      <c r="AX277"/>
      <c r="AY277"/>
      <c r="AZ277"/>
      <c r="BA277"/>
      <c r="BB277"/>
      <c r="BC277"/>
      <c r="BO277"/>
      <c r="BP277"/>
      <c r="BQ277"/>
      <c r="BR277"/>
      <c r="BS277"/>
      <c r="BT277"/>
      <c r="BU277"/>
      <c r="BV277"/>
      <c r="BW277"/>
      <c r="BX277"/>
      <c r="BY277"/>
      <c r="CK277"/>
      <c r="CL277"/>
      <c r="CM277"/>
      <c r="CN277"/>
      <c r="CO277"/>
      <c r="CP277"/>
      <c r="CQ277"/>
      <c r="CR277"/>
      <c r="CS277"/>
      <c r="CT277"/>
      <c r="CU277"/>
    </row>
    <row r="278" spans="1:99" x14ac:dyDescent="0.35">
      <c r="A278"/>
      <c r="B278"/>
      <c r="C278"/>
      <c r="D278"/>
      <c r="E278"/>
      <c r="F278"/>
      <c r="G278"/>
      <c r="H278"/>
      <c r="I278"/>
      <c r="J278"/>
      <c r="K278"/>
      <c r="W278"/>
      <c r="X278"/>
      <c r="Y278"/>
      <c r="Z278"/>
      <c r="AA278"/>
      <c r="AB278"/>
      <c r="AC278"/>
      <c r="AD278"/>
      <c r="AE278"/>
      <c r="AF278"/>
      <c r="AG278"/>
      <c r="AS278"/>
      <c r="AT278"/>
      <c r="AU278"/>
      <c r="AV278"/>
      <c r="AW278"/>
      <c r="AX278"/>
      <c r="AY278"/>
      <c r="AZ278"/>
      <c r="BA278"/>
      <c r="BB278"/>
      <c r="BC278"/>
      <c r="BO278"/>
      <c r="BP278"/>
      <c r="BQ278"/>
      <c r="BR278"/>
      <c r="BS278"/>
      <c r="BT278"/>
      <c r="BU278"/>
      <c r="BV278"/>
      <c r="BW278"/>
      <c r="BX278"/>
      <c r="BY278"/>
      <c r="CK278"/>
      <c r="CL278"/>
      <c r="CM278"/>
      <c r="CN278"/>
      <c r="CO278"/>
      <c r="CP278"/>
      <c r="CQ278"/>
      <c r="CR278"/>
      <c r="CS278"/>
      <c r="CT278"/>
      <c r="CU278"/>
    </row>
    <row r="279" spans="1:99" x14ac:dyDescent="0.35">
      <c r="A279"/>
      <c r="B279"/>
      <c r="C279"/>
      <c r="D279"/>
      <c r="E279"/>
      <c r="F279"/>
      <c r="G279"/>
      <c r="H279"/>
      <c r="I279"/>
      <c r="J279"/>
      <c r="K279"/>
      <c r="W279"/>
      <c r="X279"/>
      <c r="Y279"/>
      <c r="Z279"/>
      <c r="AA279"/>
      <c r="AB279"/>
      <c r="AC279"/>
      <c r="AD279"/>
      <c r="AE279"/>
      <c r="AF279"/>
      <c r="AG279"/>
      <c r="AS279"/>
      <c r="AT279"/>
      <c r="AU279"/>
      <c r="AV279"/>
      <c r="AW279"/>
      <c r="AX279"/>
      <c r="AY279"/>
      <c r="AZ279"/>
      <c r="BA279"/>
      <c r="BB279"/>
      <c r="BC279"/>
      <c r="BO279"/>
      <c r="BP279"/>
      <c r="BQ279"/>
      <c r="BR279"/>
      <c r="BS279"/>
      <c r="BT279"/>
      <c r="BU279"/>
      <c r="BV279"/>
      <c r="BW279"/>
      <c r="BX279"/>
      <c r="BY279"/>
      <c r="CK279"/>
      <c r="CL279"/>
      <c r="CM279"/>
      <c r="CN279"/>
      <c r="CO279"/>
      <c r="CP279"/>
      <c r="CQ279"/>
      <c r="CR279"/>
      <c r="CS279"/>
      <c r="CT279"/>
      <c r="CU279"/>
    </row>
    <row r="280" spans="1:99" x14ac:dyDescent="0.35">
      <c r="A280"/>
      <c r="B280"/>
      <c r="C280"/>
      <c r="D280"/>
      <c r="E280"/>
      <c r="F280"/>
      <c r="G280"/>
      <c r="H280"/>
      <c r="I280"/>
      <c r="J280"/>
      <c r="K280"/>
      <c r="W280"/>
      <c r="X280"/>
      <c r="Y280"/>
      <c r="Z280"/>
      <c r="AA280"/>
      <c r="AB280"/>
      <c r="AC280"/>
      <c r="AD280"/>
      <c r="AE280"/>
      <c r="AF280"/>
      <c r="AG280"/>
      <c r="AS280"/>
      <c r="AT280"/>
      <c r="AU280"/>
      <c r="AV280"/>
      <c r="AW280"/>
      <c r="AX280"/>
      <c r="AY280"/>
      <c r="AZ280"/>
      <c r="BA280"/>
      <c r="BB280"/>
      <c r="BC280"/>
      <c r="BO280"/>
      <c r="BP280"/>
      <c r="BQ280"/>
      <c r="BR280"/>
      <c r="BS280"/>
      <c r="BT280"/>
      <c r="BU280"/>
      <c r="BV280"/>
      <c r="BW280"/>
      <c r="BX280"/>
      <c r="BY280"/>
      <c r="CK280"/>
      <c r="CL280"/>
      <c r="CM280"/>
      <c r="CN280"/>
      <c r="CO280"/>
      <c r="CP280"/>
      <c r="CQ280"/>
      <c r="CR280"/>
      <c r="CS280"/>
      <c r="CT280"/>
      <c r="CU280"/>
    </row>
    <row r="281" spans="1:99" x14ac:dyDescent="0.35">
      <c r="A281"/>
      <c r="B281"/>
      <c r="C281"/>
      <c r="D281"/>
      <c r="E281"/>
      <c r="F281"/>
      <c r="G281"/>
      <c r="H281"/>
      <c r="I281"/>
      <c r="J281"/>
      <c r="K281"/>
      <c r="W281"/>
      <c r="X281"/>
      <c r="Y281"/>
      <c r="Z281"/>
      <c r="AA281"/>
      <c r="AB281"/>
      <c r="AC281"/>
      <c r="AD281"/>
      <c r="AE281"/>
      <c r="AF281"/>
      <c r="AG281"/>
      <c r="AS281"/>
      <c r="AT281"/>
      <c r="AU281"/>
      <c r="AV281"/>
      <c r="AW281"/>
      <c r="AX281"/>
      <c r="AY281"/>
      <c r="AZ281"/>
      <c r="BA281"/>
      <c r="BB281"/>
      <c r="BC281"/>
      <c r="BO281"/>
      <c r="BP281"/>
      <c r="BQ281"/>
      <c r="BR281"/>
      <c r="BS281"/>
      <c r="BT281"/>
      <c r="BU281"/>
      <c r="BV281"/>
      <c r="BW281"/>
      <c r="BX281"/>
      <c r="BY281"/>
      <c r="CK281"/>
      <c r="CL281"/>
      <c r="CM281"/>
      <c r="CN281"/>
      <c r="CO281"/>
      <c r="CP281"/>
      <c r="CQ281"/>
      <c r="CR281"/>
      <c r="CS281"/>
      <c r="CT281"/>
      <c r="CU281"/>
    </row>
    <row r="282" spans="1:99" x14ac:dyDescent="0.35">
      <c r="A282"/>
      <c r="B282"/>
      <c r="C282"/>
      <c r="D282"/>
      <c r="E282"/>
      <c r="F282"/>
      <c r="G282"/>
      <c r="H282"/>
      <c r="I282"/>
      <c r="J282"/>
      <c r="K282"/>
      <c r="W282"/>
      <c r="X282"/>
      <c r="Y282"/>
      <c r="Z282"/>
      <c r="AA282"/>
      <c r="AB282"/>
      <c r="AC282"/>
      <c r="AD282"/>
      <c r="AE282"/>
      <c r="AF282"/>
      <c r="AG282"/>
      <c r="AS282"/>
      <c r="AT282"/>
      <c r="AU282"/>
      <c r="AV282"/>
      <c r="AW282"/>
      <c r="AX282"/>
      <c r="AY282"/>
      <c r="AZ282"/>
      <c r="BA282"/>
      <c r="BB282"/>
      <c r="BC282"/>
      <c r="BO282"/>
      <c r="BP282"/>
      <c r="BQ282"/>
      <c r="BR282"/>
      <c r="BS282"/>
      <c r="BT282"/>
      <c r="BU282"/>
      <c r="BV282"/>
      <c r="BW282"/>
      <c r="BX282"/>
      <c r="BY282"/>
      <c r="CK282"/>
      <c r="CL282"/>
      <c r="CM282"/>
      <c r="CN282"/>
      <c r="CO282"/>
      <c r="CP282"/>
      <c r="CQ282"/>
      <c r="CR282"/>
      <c r="CS282"/>
      <c r="CT282"/>
      <c r="CU282"/>
    </row>
    <row r="283" spans="1:99" x14ac:dyDescent="0.35">
      <c r="A283"/>
      <c r="B283"/>
      <c r="C283"/>
      <c r="D283"/>
      <c r="E283"/>
      <c r="F283"/>
      <c r="G283"/>
      <c r="H283"/>
      <c r="I283"/>
      <c r="J283"/>
      <c r="K283"/>
      <c r="W283"/>
      <c r="X283"/>
      <c r="Y283"/>
      <c r="Z283"/>
      <c r="AA283"/>
      <c r="AB283"/>
      <c r="AC283"/>
      <c r="AD283"/>
      <c r="AE283"/>
      <c r="AF283"/>
      <c r="AG283"/>
      <c r="AS283"/>
      <c r="AT283"/>
      <c r="AU283"/>
      <c r="AV283"/>
      <c r="AW283"/>
      <c r="AX283"/>
      <c r="AY283"/>
      <c r="AZ283"/>
      <c r="BA283"/>
      <c r="BB283"/>
      <c r="BC283"/>
      <c r="BO283"/>
      <c r="BP283"/>
      <c r="BQ283"/>
      <c r="BR283"/>
      <c r="BS283"/>
      <c r="BT283"/>
      <c r="BU283"/>
      <c r="BV283"/>
      <c r="BW283"/>
      <c r="BX283"/>
      <c r="BY283"/>
      <c r="CK283"/>
      <c r="CL283"/>
      <c r="CM283"/>
      <c r="CN283"/>
      <c r="CO283"/>
      <c r="CP283"/>
      <c r="CQ283"/>
      <c r="CR283"/>
      <c r="CS283"/>
      <c r="CT283"/>
      <c r="CU283"/>
    </row>
    <row r="284" spans="1:99" x14ac:dyDescent="0.35">
      <c r="A284"/>
      <c r="B284"/>
      <c r="C284"/>
      <c r="D284"/>
      <c r="E284"/>
      <c r="F284"/>
      <c r="G284"/>
      <c r="H284"/>
      <c r="I284"/>
      <c r="J284"/>
      <c r="K284"/>
      <c r="W284"/>
      <c r="X284"/>
      <c r="Y284"/>
      <c r="Z284"/>
      <c r="AA284"/>
      <c r="AB284"/>
      <c r="AC284"/>
      <c r="AD284"/>
      <c r="AE284"/>
      <c r="AF284"/>
      <c r="AG284"/>
      <c r="AS284"/>
      <c r="AT284"/>
      <c r="AU284"/>
      <c r="AV284"/>
      <c r="AW284"/>
      <c r="AX284"/>
      <c r="AY284"/>
      <c r="AZ284"/>
      <c r="BA284"/>
      <c r="BB284"/>
      <c r="BC284"/>
      <c r="BO284"/>
      <c r="BP284"/>
      <c r="BQ284"/>
      <c r="BR284"/>
      <c r="BS284"/>
      <c r="BT284"/>
      <c r="BU284"/>
      <c r="BV284"/>
      <c r="BW284"/>
      <c r="BX284"/>
      <c r="BY284"/>
      <c r="CK284"/>
      <c r="CL284"/>
      <c r="CM284"/>
      <c r="CN284"/>
      <c r="CO284"/>
      <c r="CP284"/>
      <c r="CQ284"/>
      <c r="CR284"/>
      <c r="CS284"/>
      <c r="CT284"/>
      <c r="CU284"/>
    </row>
    <row r="285" spans="1:99" x14ac:dyDescent="0.35">
      <c r="A285"/>
      <c r="B285"/>
      <c r="C285"/>
      <c r="D285"/>
      <c r="E285"/>
      <c r="F285"/>
      <c r="G285"/>
      <c r="H285"/>
      <c r="I285"/>
      <c r="J285"/>
      <c r="K285"/>
      <c r="W285"/>
      <c r="X285"/>
      <c r="Y285"/>
      <c r="Z285"/>
      <c r="AA285"/>
      <c r="AB285"/>
      <c r="AC285"/>
      <c r="AD285"/>
      <c r="AE285"/>
      <c r="AF285"/>
      <c r="AG285"/>
      <c r="AS285"/>
      <c r="AT285"/>
      <c r="AU285"/>
      <c r="AV285"/>
      <c r="AW285"/>
      <c r="AX285"/>
      <c r="AY285"/>
      <c r="AZ285"/>
      <c r="BA285"/>
      <c r="BB285"/>
      <c r="BC285"/>
      <c r="BO285"/>
      <c r="BP285"/>
      <c r="BQ285"/>
      <c r="BR285"/>
      <c r="BS285"/>
      <c r="BT285"/>
      <c r="BU285"/>
      <c r="BV285"/>
      <c r="BW285"/>
      <c r="BX285"/>
      <c r="BY285"/>
      <c r="CK285"/>
      <c r="CL285"/>
      <c r="CM285"/>
      <c r="CN285"/>
      <c r="CO285"/>
      <c r="CP285"/>
      <c r="CQ285"/>
      <c r="CR285"/>
      <c r="CS285"/>
      <c r="CT285"/>
      <c r="CU285"/>
    </row>
    <row r="286" spans="1:99" x14ac:dyDescent="0.35">
      <c r="A286"/>
      <c r="B286"/>
      <c r="C286"/>
      <c r="D286"/>
      <c r="E286"/>
      <c r="F286"/>
      <c r="G286"/>
      <c r="H286"/>
      <c r="I286"/>
      <c r="J286"/>
      <c r="K286"/>
      <c r="W286"/>
      <c r="X286"/>
      <c r="Y286"/>
      <c r="Z286"/>
      <c r="AA286"/>
      <c r="AB286"/>
      <c r="AC286"/>
      <c r="AD286"/>
      <c r="AE286"/>
      <c r="AF286"/>
      <c r="AG286"/>
      <c r="AS286"/>
      <c r="AT286"/>
      <c r="AU286"/>
      <c r="AV286"/>
      <c r="AW286"/>
      <c r="AX286"/>
      <c r="AY286"/>
      <c r="AZ286"/>
      <c r="BA286"/>
      <c r="BB286"/>
      <c r="BC286"/>
      <c r="BO286"/>
      <c r="BP286"/>
      <c r="BQ286"/>
      <c r="BR286"/>
      <c r="BS286"/>
      <c r="BT286"/>
      <c r="BU286"/>
      <c r="BV286"/>
      <c r="BW286"/>
      <c r="BX286"/>
      <c r="BY286"/>
      <c r="CK286"/>
      <c r="CL286"/>
      <c r="CM286"/>
      <c r="CN286"/>
      <c r="CO286"/>
      <c r="CP286"/>
      <c r="CQ286"/>
      <c r="CR286"/>
      <c r="CS286"/>
      <c r="CT286"/>
      <c r="CU286"/>
    </row>
    <row r="287" spans="1:99" x14ac:dyDescent="0.35">
      <c r="A287"/>
      <c r="B287"/>
      <c r="C287"/>
      <c r="D287"/>
      <c r="E287"/>
      <c r="F287"/>
      <c r="G287"/>
      <c r="H287"/>
      <c r="I287"/>
      <c r="J287"/>
      <c r="K287"/>
      <c r="W287"/>
      <c r="X287"/>
      <c r="Y287"/>
      <c r="Z287"/>
      <c r="AA287"/>
      <c r="AB287"/>
      <c r="AC287"/>
      <c r="AD287"/>
      <c r="AE287"/>
      <c r="AF287"/>
      <c r="AG287"/>
      <c r="AS287"/>
      <c r="AT287"/>
      <c r="AU287"/>
      <c r="AV287"/>
      <c r="AW287"/>
      <c r="AX287"/>
      <c r="AY287"/>
      <c r="AZ287"/>
      <c r="BA287"/>
      <c r="BB287"/>
      <c r="BC287"/>
      <c r="BO287"/>
      <c r="BP287"/>
      <c r="BQ287"/>
      <c r="BR287"/>
      <c r="BS287"/>
      <c r="BT287"/>
      <c r="BU287"/>
      <c r="BV287"/>
      <c r="BW287"/>
      <c r="BX287"/>
      <c r="BY287"/>
      <c r="CK287"/>
      <c r="CL287"/>
      <c r="CM287"/>
      <c r="CN287"/>
      <c r="CO287"/>
      <c r="CP287"/>
      <c r="CQ287"/>
      <c r="CR287"/>
      <c r="CS287"/>
      <c r="CT287"/>
      <c r="CU287"/>
    </row>
    <row r="288" spans="1:99" x14ac:dyDescent="0.35">
      <c r="A288"/>
      <c r="B288"/>
      <c r="C288"/>
      <c r="D288"/>
      <c r="E288"/>
      <c r="F288"/>
      <c r="G288"/>
      <c r="H288"/>
      <c r="I288"/>
      <c r="J288"/>
      <c r="K288"/>
      <c r="W288"/>
      <c r="X288"/>
      <c r="Y288"/>
      <c r="Z288"/>
      <c r="AA288"/>
      <c r="AB288"/>
      <c r="AC288"/>
      <c r="AD288"/>
      <c r="AE288"/>
      <c r="AF288"/>
      <c r="AG288"/>
      <c r="AS288"/>
      <c r="AT288"/>
      <c r="AU288"/>
      <c r="AV288"/>
      <c r="AW288"/>
      <c r="AX288"/>
      <c r="AY288"/>
      <c r="AZ288"/>
      <c r="BA288"/>
      <c r="BB288"/>
      <c r="BC288"/>
      <c r="BO288"/>
      <c r="BP288"/>
      <c r="BQ288"/>
      <c r="BR288"/>
      <c r="BS288"/>
      <c r="BT288"/>
      <c r="BU288"/>
      <c r="BV288"/>
      <c r="BW288"/>
      <c r="BX288"/>
      <c r="BY288"/>
      <c r="CK288"/>
      <c r="CL288"/>
      <c r="CM288"/>
      <c r="CN288"/>
      <c r="CO288"/>
      <c r="CP288"/>
      <c r="CQ288"/>
      <c r="CR288"/>
      <c r="CS288"/>
      <c r="CT288"/>
      <c r="CU288"/>
    </row>
    <row r="289" spans="1:99" x14ac:dyDescent="0.35">
      <c r="A289"/>
      <c r="B289"/>
      <c r="C289"/>
      <c r="D289"/>
      <c r="E289"/>
      <c r="F289"/>
      <c r="G289"/>
      <c r="H289"/>
      <c r="I289"/>
      <c r="J289"/>
      <c r="K289"/>
      <c r="W289"/>
      <c r="X289"/>
      <c r="Y289"/>
      <c r="Z289"/>
      <c r="AA289"/>
      <c r="AB289"/>
      <c r="AC289"/>
      <c r="AD289"/>
      <c r="AE289"/>
      <c r="AF289"/>
      <c r="AG289"/>
      <c r="AS289"/>
      <c r="AT289"/>
      <c r="AU289"/>
      <c r="AV289"/>
      <c r="AW289"/>
      <c r="AX289"/>
      <c r="AY289"/>
      <c r="AZ289"/>
      <c r="BA289"/>
      <c r="BB289"/>
      <c r="BC289"/>
      <c r="BO289"/>
      <c r="BP289"/>
      <c r="BQ289"/>
      <c r="BR289"/>
      <c r="BS289"/>
      <c r="BT289"/>
      <c r="BU289"/>
      <c r="BV289"/>
      <c r="BW289"/>
      <c r="BX289"/>
      <c r="BY289"/>
      <c r="CK289"/>
      <c r="CL289"/>
      <c r="CM289"/>
      <c r="CN289"/>
      <c r="CO289"/>
      <c r="CP289"/>
      <c r="CQ289"/>
      <c r="CR289"/>
      <c r="CS289"/>
      <c r="CT289"/>
      <c r="CU289"/>
    </row>
    <row r="290" spans="1:99" x14ac:dyDescent="0.35">
      <c r="A290"/>
      <c r="B290"/>
      <c r="C290"/>
      <c r="D290"/>
      <c r="E290"/>
      <c r="F290"/>
      <c r="G290"/>
      <c r="H290"/>
      <c r="I290"/>
      <c r="J290"/>
      <c r="K290"/>
      <c r="W290"/>
      <c r="X290"/>
      <c r="Y290"/>
      <c r="Z290"/>
      <c r="AA290"/>
      <c r="AB290"/>
      <c r="AC290"/>
      <c r="AD290"/>
      <c r="AE290"/>
      <c r="AF290"/>
      <c r="AG290"/>
      <c r="AS290"/>
      <c r="AT290"/>
      <c r="AU290"/>
      <c r="AV290"/>
      <c r="AW290"/>
      <c r="AX290"/>
      <c r="AY290"/>
      <c r="AZ290"/>
      <c r="BA290"/>
      <c r="BB290"/>
      <c r="BC290"/>
      <c r="BO290"/>
      <c r="BP290"/>
      <c r="BQ290"/>
      <c r="BR290"/>
      <c r="BS290"/>
      <c r="BT290"/>
      <c r="BU290"/>
      <c r="BV290"/>
      <c r="BW290"/>
      <c r="BX290"/>
      <c r="BY290"/>
      <c r="CK290"/>
      <c r="CL290"/>
      <c r="CM290"/>
      <c r="CN290"/>
      <c r="CO290"/>
      <c r="CP290"/>
      <c r="CQ290"/>
      <c r="CR290"/>
      <c r="CS290"/>
      <c r="CT290"/>
      <c r="CU290"/>
    </row>
    <row r="291" spans="1:99" x14ac:dyDescent="0.35">
      <c r="A291"/>
      <c r="B291"/>
      <c r="C291"/>
      <c r="D291"/>
      <c r="E291"/>
      <c r="F291"/>
      <c r="G291"/>
      <c r="H291"/>
      <c r="I291"/>
      <c r="J291"/>
      <c r="K291"/>
      <c r="W291"/>
      <c r="X291"/>
      <c r="Y291"/>
      <c r="Z291"/>
      <c r="AA291"/>
      <c r="AB291"/>
      <c r="AC291"/>
      <c r="AD291"/>
      <c r="AE291"/>
      <c r="AF291"/>
      <c r="AG291"/>
      <c r="AS291"/>
      <c r="AT291"/>
      <c r="AU291"/>
      <c r="AV291"/>
      <c r="AW291"/>
      <c r="AX291"/>
      <c r="AY291"/>
      <c r="AZ291"/>
      <c r="BA291"/>
      <c r="BB291"/>
      <c r="BC291"/>
      <c r="BO291"/>
      <c r="BP291"/>
      <c r="BQ291"/>
      <c r="BR291"/>
      <c r="BS291"/>
      <c r="BT291"/>
      <c r="BU291"/>
      <c r="BV291"/>
      <c r="BW291"/>
      <c r="BX291"/>
      <c r="BY291"/>
      <c r="CK291"/>
      <c r="CL291"/>
      <c r="CM291"/>
      <c r="CN291"/>
      <c r="CO291"/>
      <c r="CP291"/>
      <c r="CQ291"/>
      <c r="CR291"/>
      <c r="CS291"/>
      <c r="CT291"/>
      <c r="CU291"/>
    </row>
    <row r="292" spans="1:99" x14ac:dyDescent="0.35">
      <c r="A292"/>
      <c r="B292"/>
      <c r="C292"/>
      <c r="D292"/>
      <c r="E292"/>
      <c r="F292"/>
      <c r="G292"/>
      <c r="H292"/>
      <c r="I292"/>
      <c r="J292"/>
      <c r="K292"/>
      <c r="W292"/>
      <c r="X292"/>
      <c r="Y292"/>
      <c r="Z292"/>
      <c r="AA292"/>
      <c r="AB292"/>
      <c r="AC292"/>
      <c r="AD292"/>
      <c r="AE292"/>
      <c r="AF292"/>
      <c r="AG292"/>
      <c r="AS292"/>
      <c r="AT292"/>
      <c r="AU292"/>
      <c r="AV292"/>
      <c r="AW292"/>
      <c r="AX292"/>
      <c r="AY292"/>
      <c r="AZ292"/>
      <c r="BA292"/>
      <c r="BB292"/>
      <c r="BC292"/>
      <c r="BO292"/>
      <c r="BP292"/>
      <c r="BQ292"/>
      <c r="BR292"/>
      <c r="BS292"/>
      <c r="BT292"/>
      <c r="BU292"/>
      <c r="BV292"/>
      <c r="BW292"/>
      <c r="BX292"/>
      <c r="BY292"/>
      <c r="CK292"/>
      <c r="CL292"/>
      <c r="CM292"/>
      <c r="CN292"/>
      <c r="CO292"/>
      <c r="CP292"/>
      <c r="CQ292"/>
      <c r="CR292"/>
      <c r="CS292"/>
      <c r="CT292"/>
      <c r="CU292"/>
    </row>
    <row r="293" spans="1:99" x14ac:dyDescent="0.35">
      <c r="A293"/>
      <c r="B293"/>
      <c r="C293"/>
      <c r="D293"/>
      <c r="E293"/>
      <c r="F293"/>
      <c r="G293"/>
      <c r="H293"/>
      <c r="I293"/>
      <c r="J293"/>
      <c r="K293"/>
      <c r="W293"/>
      <c r="X293"/>
      <c r="Y293"/>
      <c r="Z293"/>
      <c r="AA293"/>
      <c r="AB293"/>
      <c r="AC293"/>
      <c r="AD293"/>
      <c r="AE293"/>
      <c r="AF293"/>
      <c r="AG293"/>
      <c r="AS293"/>
      <c r="AT293"/>
      <c r="AU293"/>
      <c r="AV293"/>
      <c r="AW293"/>
      <c r="AX293"/>
      <c r="AY293"/>
      <c r="AZ293"/>
      <c r="BA293"/>
      <c r="BB293"/>
      <c r="BC293"/>
      <c r="BO293"/>
      <c r="BP293"/>
      <c r="BQ293"/>
      <c r="BR293"/>
      <c r="BS293"/>
      <c r="BT293"/>
      <c r="BU293"/>
      <c r="BV293"/>
      <c r="BW293"/>
      <c r="BX293"/>
      <c r="BY293"/>
      <c r="CK293"/>
      <c r="CL293"/>
      <c r="CM293"/>
      <c r="CN293"/>
      <c r="CO293"/>
      <c r="CP293"/>
      <c r="CQ293"/>
      <c r="CR293"/>
      <c r="CS293"/>
      <c r="CT293"/>
      <c r="CU293"/>
    </row>
    <row r="294" spans="1:99" x14ac:dyDescent="0.35">
      <c r="A294"/>
      <c r="B294"/>
      <c r="C294"/>
      <c r="D294"/>
      <c r="E294"/>
      <c r="F294"/>
      <c r="G294"/>
      <c r="H294"/>
      <c r="I294"/>
      <c r="J294"/>
      <c r="K294"/>
      <c r="W294"/>
      <c r="X294"/>
      <c r="Y294"/>
      <c r="Z294"/>
      <c r="AA294"/>
      <c r="AB294"/>
      <c r="AC294"/>
      <c r="AD294"/>
      <c r="AE294"/>
      <c r="AF294"/>
      <c r="AG294"/>
      <c r="AS294"/>
      <c r="AT294"/>
      <c r="AU294"/>
      <c r="AV294"/>
      <c r="AW294"/>
      <c r="AX294"/>
      <c r="AY294"/>
      <c r="AZ294"/>
      <c r="BA294"/>
      <c r="BB294"/>
      <c r="BC294"/>
      <c r="BO294"/>
      <c r="BP294"/>
      <c r="BQ294"/>
      <c r="BR294"/>
      <c r="BS294"/>
      <c r="BT294"/>
      <c r="BU294"/>
      <c r="BV294"/>
      <c r="BW294"/>
      <c r="BX294"/>
      <c r="BY294"/>
      <c r="CK294"/>
      <c r="CL294"/>
      <c r="CM294"/>
      <c r="CN294"/>
      <c r="CO294"/>
      <c r="CP294"/>
      <c r="CQ294"/>
      <c r="CR294"/>
      <c r="CS294"/>
      <c r="CT294"/>
      <c r="CU294"/>
    </row>
    <row r="295" spans="1:99" x14ac:dyDescent="0.35">
      <c r="A295"/>
      <c r="B295"/>
      <c r="C295"/>
      <c r="D295"/>
      <c r="E295"/>
      <c r="F295"/>
      <c r="G295"/>
      <c r="H295"/>
      <c r="I295"/>
      <c r="J295"/>
      <c r="K295"/>
      <c r="W295"/>
      <c r="X295"/>
      <c r="Y295"/>
      <c r="Z295"/>
      <c r="AA295"/>
      <c r="AB295"/>
      <c r="AC295"/>
      <c r="AD295"/>
      <c r="AE295"/>
      <c r="AF295"/>
      <c r="AG295"/>
      <c r="AS295"/>
      <c r="AT295"/>
      <c r="AU295"/>
      <c r="AV295"/>
      <c r="AW295"/>
      <c r="AX295"/>
      <c r="AY295"/>
      <c r="AZ295"/>
      <c r="BA295"/>
      <c r="BB295"/>
      <c r="BC295"/>
      <c r="BO295"/>
      <c r="BP295"/>
      <c r="BQ295"/>
      <c r="BR295"/>
      <c r="BS295"/>
      <c r="BT295"/>
      <c r="BU295"/>
      <c r="BV295"/>
      <c r="BW295"/>
      <c r="BX295"/>
      <c r="BY295"/>
      <c r="CK295"/>
      <c r="CL295"/>
      <c r="CM295"/>
      <c r="CN295"/>
      <c r="CO295"/>
      <c r="CP295"/>
      <c r="CQ295"/>
      <c r="CR295"/>
      <c r="CS295"/>
      <c r="CT295"/>
      <c r="CU295"/>
    </row>
    <row r="296" spans="1:99" x14ac:dyDescent="0.35">
      <c r="A296"/>
      <c r="B296"/>
      <c r="C296"/>
      <c r="D296"/>
      <c r="E296"/>
      <c r="F296"/>
      <c r="G296"/>
      <c r="H296"/>
      <c r="I296"/>
      <c r="J296"/>
      <c r="K296"/>
      <c r="W296"/>
      <c r="X296"/>
      <c r="Y296"/>
      <c r="Z296"/>
      <c r="AA296"/>
      <c r="AB296"/>
      <c r="AC296"/>
      <c r="AD296"/>
      <c r="AE296"/>
      <c r="AF296"/>
      <c r="AG296"/>
      <c r="AS296"/>
      <c r="AT296"/>
      <c r="AU296"/>
      <c r="AV296"/>
      <c r="AW296"/>
      <c r="AX296"/>
      <c r="AY296"/>
      <c r="AZ296"/>
      <c r="BA296"/>
      <c r="BB296"/>
      <c r="BC296"/>
      <c r="BO296"/>
      <c r="BP296"/>
      <c r="BQ296"/>
      <c r="BR296"/>
      <c r="BS296"/>
      <c r="BT296"/>
      <c r="BU296"/>
      <c r="BV296"/>
      <c r="BW296"/>
      <c r="BX296"/>
      <c r="BY296"/>
      <c r="CK296"/>
      <c r="CL296"/>
      <c r="CM296"/>
      <c r="CN296"/>
      <c r="CO296"/>
      <c r="CP296"/>
      <c r="CQ296"/>
      <c r="CR296"/>
      <c r="CS296"/>
      <c r="CT296"/>
      <c r="CU296"/>
    </row>
    <row r="297" spans="1:99" x14ac:dyDescent="0.35">
      <c r="A297"/>
      <c r="B297"/>
      <c r="C297"/>
      <c r="D297"/>
      <c r="E297"/>
      <c r="F297"/>
      <c r="G297"/>
      <c r="H297"/>
      <c r="I297"/>
      <c r="J297"/>
      <c r="K297"/>
      <c r="W297"/>
      <c r="X297"/>
      <c r="Y297"/>
      <c r="Z297"/>
      <c r="AA297"/>
      <c r="AB297"/>
      <c r="AC297"/>
      <c r="AD297"/>
      <c r="AE297"/>
      <c r="AF297"/>
      <c r="AG297"/>
      <c r="AS297"/>
      <c r="AT297"/>
      <c r="AU297"/>
      <c r="AV297"/>
      <c r="AW297"/>
      <c r="AX297"/>
      <c r="AY297"/>
      <c r="AZ297"/>
      <c r="BA297"/>
      <c r="BB297"/>
      <c r="BC297"/>
      <c r="BO297"/>
      <c r="BP297"/>
      <c r="BQ297"/>
      <c r="BR297"/>
      <c r="BS297"/>
      <c r="BT297"/>
      <c r="BU297"/>
      <c r="BV297"/>
      <c r="BW297"/>
      <c r="BX297"/>
      <c r="BY297"/>
      <c r="CK297"/>
      <c r="CL297"/>
      <c r="CM297"/>
      <c r="CN297"/>
      <c r="CO297"/>
      <c r="CP297"/>
      <c r="CQ297"/>
      <c r="CR297"/>
      <c r="CS297"/>
      <c r="CT297"/>
      <c r="CU297"/>
    </row>
    <row r="298" spans="1:99" x14ac:dyDescent="0.35">
      <c r="A298"/>
      <c r="B298"/>
      <c r="C298"/>
      <c r="D298"/>
      <c r="E298"/>
      <c r="F298"/>
      <c r="G298"/>
      <c r="H298"/>
      <c r="I298"/>
      <c r="J298"/>
      <c r="K298"/>
      <c r="W298"/>
      <c r="X298"/>
      <c r="Y298"/>
      <c r="Z298"/>
      <c r="AA298"/>
      <c r="AB298"/>
      <c r="AC298"/>
      <c r="AD298"/>
      <c r="AE298"/>
      <c r="AF298"/>
      <c r="AG298"/>
      <c r="AS298"/>
      <c r="AT298"/>
      <c r="AU298"/>
      <c r="AV298"/>
      <c r="AW298"/>
      <c r="AX298"/>
      <c r="AY298"/>
      <c r="AZ298"/>
      <c r="BA298"/>
      <c r="BB298"/>
      <c r="BC298"/>
      <c r="BO298"/>
      <c r="BP298"/>
      <c r="BQ298"/>
      <c r="BR298"/>
      <c r="BS298"/>
      <c r="BT298"/>
      <c r="BU298"/>
      <c r="BV298"/>
      <c r="BW298"/>
      <c r="BX298"/>
      <c r="BY298"/>
      <c r="CK298"/>
      <c r="CL298"/>
      <c r="CM298"/>
      <c r="CN298"/>
      <c r="CO298"/>
      <c r="CP298"/>
      <c r="CQ298"/>
      <c r="CR298"/>
      <c r="CS298"/>
      <c r="CT298"/>
      <c r="CU298"/>
    </row>
    <row r="299" spans="1:99" x14ac:dyDescent="0.35">
      <c r="A299"/>
      <c r="B299"/>
      <c r="C299"/>
      <c r="D299"/>
      <c r="E299"/>
      <c r="F299"/>
      <c r="G299"/>
      <c r="H299"/>
      <c r="I299"/>
      <c r="J299"/>
      <c r="K299"/>
      <c r="W299"/>
      <c r="X299"/>
      <c r="Y299"/>
      <c r="Z299"/>
      <c r="AA299"/>
      <c r="AB299"/>
      <c r="AC299"/>
      <c r="AD299"/>
      <c r="AE299"/>
      <c r="AF299"/>
      <c r="AG299"/>
      <c r="AS299"/>
      <c r="AT299"/>
      <c r="AU299"/>
      <c r="AV299"/>
      <c r="AW299"/>
      <c r="AX299"/>
      <c r="AY299"/>
      <c r="AZ299"/>
      <c r="BA299"/>
      <c r="BB299"/>
      <c r="BC299"/>
      <c r="BO299"/>
      <c r="BP299"/>
      <c r="BQ299"/>
      <c r="BR299"/>
      <c r="BS299"/>
      <c r="BT299"/>
      <c r="BU299"/>
      <c r="BV299"/>
      <c r="BW299"/>
      <c r="BX299"/>
      <c r="BY299"/>
      <c r="CK299"/>
      <c r="CL299"/>
      <c r="CM299"/>
      <c r="CN299"/>
      <c r="CO299"/>
      <c r="CP299"/>
      <c r="CQ299"/>
      <c r="CR299"/>
      <c r="CS299"/>
      <c r="CT299"/>
      <c r="CU299"/>
    </row>
    <row r="300" spans="1:99" x14ac:dyDescent="0.35">
      <c r="A300"/>
      <c r="B300"/>
      <c r="C300"/>
      <c r="D300"/>
      <c r="E300"/>
      <c r="F300"/>
      <c r="G300"/>
      <c r="H300"/>
      <c r="I300"/>
      <c r="J300"/>
      <c r="K300"/>
      <c r="W300"/>
      <c r="X300"/>
      <c r="Y300"/>
      <c r="Z300"/>
      <c r="AA300"/>
      <c r="AB300"/>
      <c r="AC300"/>
      <c r="AD300"/>
      <c r="AE300"/>
      <c r="AF300"/>
      <c r="AG300"/>
      <c r="AS300"/>
      <c r="AT300"/>
      <c r="AU300"/>
      <c r="AV300"/>
      <c r="AW300"/>
      <c r="AX300"/>
      <c r="AY300"/>
      <c r="AZ300"/>
      <c r="BA300"/>
      <c r="BB300"/>
      <c r="BC300"/>
      <c r="BO300"/>
      <c r="BP300"/>
      <c r="BQ300"/>
      <c r="BR300"/>
      <c r="BS300"/>
      <c r="BT300"/>
      <c r="BU300"/>
      <c r="BV300"/>
      <c r="BW300"/>
      <c r="BX300"/>
      <c r="BY300"/>
      <c r="CK300"/>
      <c r="CL300"/>
      <c r="CM300"/>
      <c r="CN300"/>
      <c r="CO300"/>
      <c r="CP300"/>
      <c r="CQ300"/>
      <c r="CR300"/>
      <c r="CS300"/>
      <c r="CT300"/>
      <c r="CU300"/>
    </row>
    <row r="301" spans="1:99" x14ac:dyDescent="0.35">
      <c r="A301"/>
      <c r="B301"/>
      <c r="C301"/>
      <c r="D301"/>
      <c r="E301"/>
      <c r="F301"/>
      <c r="G301"/>
      <c r="H301"/>
      <c r="I301"/>
      <c r="J301"/>
      <c r="K301"/>
      <c r="W301"/>
      <c r="X301"/>
      <c r="Y301"/>
      <c r="Z301"/>
      <c r="AA301"/>
      <c r="AB301"/>
      <c r="AC301"/>
      <c r="AD301"/>
      <c r="AE301"/>
      <c r="AF301"/>
      <c r="AG301"/>
      <c r="AS301"/>
      <c r="AT301"/>
      <c r="AU301"/>
      <c r="AV301"/>
      <c r="AW301"/>
      <c r="AX301"/>
      <c r="AY301"/>
      <c r="AZ301"/>
      <c r="BA301"/>
      <c r="BB301"/>
      <c r="BC301"/>
      <c r="BO301"/>
      <c r="BP301"/>
      <c r="BQ301"/>
      <c r="BR301"/>
      <c r="BS301"/>
      <c r="BT301"/>
      <c r="BU301"/>
      <c r="BV301"/>
      <c r="BW301"/>
      <c r="BX301"/>
      <c r="BY301"/>
      <c r="CK301"/>
      <c r="CL301"/>
      <c r="CM301"/>
      <c r="CN301"/>
      <c r="CO301"/>
      <c r="CP301"/>
      <c r="CQ301"/>
      <c r="CR301"/>
      <c r="CS301"/>
      <c r="CT301"/>
      <c r="CU301"/>
    </row>
    <row r="302" spans="1:99" x14ac:dyDescent="0.35">
      <c r="A302"/>
      <c r="B302"/>
      <c r="C302"/>
      <c r="D302"/>
      <c r="E302"/>
      <c r="F302"/>
      <c r="G302"/>
      <c r="H302"/>
      <c r="I302"/>
      <c r="J302"/>
      <c r="K302"/>
      <c r="W302"/>
      <c r="X302"/>
      <c r="Y302"/>
      <c r="Z302"/>
      <c r="AA302"/>
      <c r="AB302"/>
      <c r="AC302"/>
      <c r="AD302"/>
      <c r="AE302"/>
      <c r="AF302"/>
      <c r="AG302"/>
      <c r="AS302"/>
      <c r="AT302"/>
      <c r="AU302"/>
      <c r="AV302"/>
      <c r="AW302"/>
      <c r="AX302"/>
      <c r="AY302"/>
      <c r="AZ302"/>
      <c r="BA302"/>
      <c r="BB302"/>
      <c r="BC302"/>
      <c r="BO302"/>
      <c r="BP302"/>
      <c r="BQ302"/>
      <c r="BR302"/>
      <c r="BS302"/>
      <c r="BT302"/>
      <c r="BU302"/>
      <c r="BV302"/>
      <c r="BW302"/>
      <c r="BX302"/>
      <c r="BY302"/>
      <c r="CK302"/>
      <c r="CL302"/>
      <c r="CM302"/>
      <c r="CN302"/>
      <c r="CO302"/>
      <c r="CP302"/>
      <c r="CQ302"/>
      <c r="CR302"/>
      <c r="CS302"/>
      <c r="CT302"/>
      <c r="CU302"/>
    </row>
    <row r="303" spans="1:99" x14ac:dyDescent="0.35">
      <c r="A303"/>
      <c r="B303"/>
      <c r="C303"/>
      <c r="D303"/>
      <c r="E303"/>
      <c r="F303"/>
      <c r="G303"/>
      <c r="H303"/>
      <c r="I303"/>
      <c r="J303"/>
      <c r="K303"/>
      <c r="W303"/>
      <c r="X303"/>
      <c r="Y303"/>
      <c r="Z303"/>
      <c r="AA303"/>
      <c r="AB303"/>
      <c r="AC303"/>
      <c r="AD303"/>
      <c r="AE303"/>
      <c r="AF303"/>
      <c r="AG303"/>
      <c r="AS303"/>
      <c r="AT303"/>
      <c r="AU303"/>
      <c r="AV303"/>
      <c r="AW303"/>
      <c r="AX303"/>
      <c r="AY303"/>
      <c r="AZ303"/>
      <c r="BA303"/>
      <c r="BB303"/>
      <c r="BC303"/>
      <c r="BO303"/>
      <c r="BP303"/>
      <c r="BQ303"/>
      <c r="BR303"/>
      <c r="BS303"/>
      <c r="BT303"/>
      <c r="BU303"/>
      <c r="BV303"/>
      <c r="BW303"/>
      <c r="BX303"/>
      <c r="BY303"/>
      <c r="CK303"/>
      <c r="CL303"/>
      <c r="CM303"/>
      <c r="CN303"/>
      <c r="CO303"/>
      <c r="CP303"/>
      <c r="CQ303"/>
      <c r="CR303"/>
      <c r="CS303"/>
      <c r="CT303"/>
      <c r="CU303"/>
    </row>
    <row r="304" spans="1:99" x14ac:dyDescent="0.35">
      <c r="A304"/>
      <c r="B304"/>
      <c r="C304"/>
      <c r="D304"/>
      <c r="E304"/>
      <c r="F304"/>
      <c r="G304"/>
      <c r="H304"/>
      <c r="I304"/>
      <c r="J304"/>
      <c r="K304"/>
      <c r="W304"/>
      <c r="X304"/>
      <c r="Y304"/>
      <c r="Z304"/>
      <c r="AA304"/>
      <c r="AB304"/>
      <c r="AC304"/>
      <c r="AD304"/>
      <c r="AE304"/>
      <c r="AF304"/>
      <c r="AG304"/>
      <c r="AS304"/>
      <c r="AT304"/>
      <c r="AU304"/>
      <c r="AV304"/>
      <c r="AW304"/>
      <c r="AX304"/>
      <c r="AY304"/>
      <c r="AZ304"/>
      <c r="BA304"/>
      <c r="BB304"/>
      <c r="BC304"/>
      <c r="BO304"/>
      <c r="BP304"/>
      <c r="BQ304"/>
      <c r="BR304"/>
      <c r="BS304"/>
      <c r="BT304"/>
      <c r="BU304"/>
      <c r="BV304"/>
      <c r="BW304"/>
      <c r="BX304"/>
      <c r="BY304"/>
      <c r="CK304"/>
      <c r="CL304"/>
      <c r="CM304"/>
      <c r="CN304"/>
      <c r="CO304"/>
      <c r="CP304"/>
      <c r="CQ304"/>
      <c r="CR304"/>
      <c r="CS304"/>
      <c r="CT304"/>
      <c r="CU304"/>
    </row>
    <row r="305" spans="23:99" x14ac:dyDescent="0.35">
      <c r="W305"/>
      <c r="X305"/>
      <c r="Y305"/>
      <c r="Z305"/>
      <c r="AA305"/>
      <c r="AB305"/>
      <c r="AC305"/>
      <c r="AD305"/>
      <c r="AE305"/>
      <c r="AF305"/>
      <c r="AG305"/>
      <c r="AS305"/>
      <c r="AT305"/>
      <c r="AU305"/>
      <c r="AV305"/>
      <c r="AW305"/>
      <c r="AX305"/>
      <c r="AY305"/>
      <c r="AZ305"/>
      <c r="BA305"/>
      <c r="BB305"/>
      <c r="BC305"/>
      <c r="BO305"/>
      <c r="BP305"/>
      <c r="BQ305"/>
      <c r="BR305"/>
      <c r="BS305"/>
      <c r="BT305"/>
      <c r="BU305"/>
      <c r="BV305"/>
      <c r="BW305"/>
      <c r="BX305"/>
      <c r="BY305"/>
      <c r="CK305"/>
      <c r="CL305"/>
      <c r="CM305"/>
      <c r="CN305"/>
      <c r="CO305"/>
      <c r="CP305"/>
      <c r="CQ305"/>
      <c r="CR305"/>
      <c r="CS305"/>
      <c r="CT305"/>
      <c r="CU305"/>
    </row>
    <row r="306" spans="23:99" x14ac:dyDescent="0.35">
      <c r="W306"/>
      <c r="X306"/>
      <c r="Y306"/>
      <c r="Z306"/>
      <c r="AA306"/>
      <c r="AB306"/>
      <c r="AC306"/>
      <c r="AD306"/>
      <c r="AE306"/>
      <c r="AF306"/>
      <c r="AG306"/>
      <c r="AS306"/>
      <c r="AT306"/>
      <c r="AU306"/>
      <c r="AV306"/>
      <c r="AW306"/>
      <c r="AX306"/>
      <c r="AY306"/>
      <c r="AZ306"/>
      <c r="BA306"/>
      <c r="BB306"/>
      <c r="BC306"/>
      <c r="BO306"/>
      <c r="BP306"/>
      <c r="BQ306"/>
      <c r="BR306"/>
      <c r="BS306"/>
      <c r="BT306"/>
      <c r="BU306"/>
      <c r="BV306"/>
      <c r="BW306"/>
      <c r="BX306"/>
      <c r="BY306"/>
      <c r="CK306"/>
      <c r="CL306"/>
      <c r="CM306"/>
      <c r="CN306"/>
      <c r="CO306"/>
      <c r="CP306"/>
      <c r="CQ306"/>
      <c r="CR306"/>
      <c r="CS306"/>
      <c r="CT306"/>
      <c r="CU306"/>
    </row>
    <row r="307" spans="23:99" x14ac:dyDescent="0.35">
      <c r="W307"/>
      <c r="X307"/>
      <c r="Y307"/>
      <c r="Z307"/>
      <c r="AA307"/>
      <c r="AB307"/>
      <c r="AC307"/>
      <c r="AD307"/>
      <c r="AE307"/>
      <c r="AF307"/>
      <c r="AG307"/>
      <c r="AS307"/>
      <c r="AT307"/>
      <c r="AU307"/>
      <c r="AV307"/>
      <c r="AW307"/>
      <c r="AX307"/>
      <c r="AY307"/>
      <c r="AZ307"/>
      <c r="BA307"/>
      <c r="BB307"/>
      <c r="BC307"/>
      <c r="BO307"/>
      <c r="BP307"/>
      <c r="BQ307"/>
      <c r="BR307"/>
      <c r="BS307"/>
      <c r="BT307"/>
      <c r="BU307"/>
      <c r="BV307"/>
      <c r="BW307"/>
      <c r="BX307"/>
      <c r="BY307"/>
      <c r="CK307"/>
      <c r="CL307"/>
      <c r="CM307"/>
      <c r="CN307"/>
      <c r="CO307"/>
      <c r="CP307"/>
      <c r="CQ307"/>
      <c r="CR307"/>
      <c r="CS307"/>
      <c r="CT307"/>
      <c r="CU307"/>
    </row>
    <row r="308" spans="23:99" x14ac:dyDescent="0.35">
      <c r="W308"/>
      <c r="X308"/>
      <c r="Y308"/>
      <c r="Z308"/>
      <c r="AA308"/>
      <c r="AB308"/>
      <c r="AC308"/>
      <c r="AD308"/>
      <c r="AE308"/>
      <c r="AF308"/>
      <c r="AG308"/>
      <c r="AS308"/>
      <c r="AT308"/>
      <c r="AU308"/>
      <c r="AV308"/>
      <c r="AW308"/>
      <c r="AX308"/>
      <c r="AY308"/>
      <c r="AZ308"/>
      <c r="BA308"/>
      <c r="BB308"/>
      <c r="BC308"/>
      <c r="BO308"/>
      <c r="BP308"/>
      <c r="BQ308"/>
      <c r="BR308"/>
      <c r="BS308"/>
      <c r="BT308"/>
      <c r="BU308"/>
      <c r="BV308"/>
      <c r="BW308"/>
      <c r="BX308"/>
      <c r="BY308"/>
      <c r="CK308"/>
      <c r="CL308"/>
      <c r="CM308"/>
      <c r="CN308"/>
      <c r="CO308"/>
      <c r="CP308"/>
      <c r="CQ308"/>
      <c r="CR308"/>
      <c r="CS308"/>
      <c r="CT308"/>
      <c r="CU308"/>
    </row>
    <row r="309" spans="23:99" x14ac:dyDescent="0.35">
      <c r="W309"/>
      <c r="X309"/>
      <c r="Y309"/>
      <c r="Z309"/>
      <c r="AA309"/>
      <c r="AB309"/>
      <c r="AC309"/>
      <c r="AD309"/>
      <c r="AE309"/>
      <c r="AF309"/>
      <c r="AG309"/>
      <c r="AS309"/>
      <c r="AT309"/>
      <c r="AU309"/>
      <c r="AV309"/>
      <c r="AW309"/>
      <c r="AX309"/>
      <c r="AY309"/>
      <c r="AZ309"/>
      <c r="BA309"/>
      <c r="BB309"/>
      <c r="BC309"/>
      <c r="BO309"/>
      <c r="BP309"/>
      <c r="BQ309"/>
      <c r="BR309"/>
      <c r="BS309"/>
      <c r="BT309"/>
      <c r="BU309"/>
      <c r="BV309"/>
      <c r="BW309"/>
      <c r="BX309"/>
      <c r="BY309"/>
      <c r="CK309"/>
      <c r="CL309"/>
      <c r="CM309"/>
      <c r="CN309"/>
      <c r="CO309"/>
      <c r="CP309"/>
      <c r="CQ309"/>
      <c r="CR309"/>
      <c r="CS309"/>
      <c r="CT309"/>
      <c r="CU309"/>
    </row>
    <row r="310" spans="23:99" x14ac:dyDescent="0.35">
      <c r="W310"/>
      <c r="X310"/>
      <c r="Y310"/>
      <c r="Z310"/>
      <c r="AA310"/>
      <c r="AB310"/>
      <c r="AC310"/>
      <c r="AD310"/>
      <c r="AE310"/>
      <c r="AF310"/>
      <c r="AG310"/>
      <c r="AS310"/>
      <c r="AT310"/>
      <c r="AU310"/>
      <c r="AV310"/>
      <c r="AW310"/>
      <c r="AX310"/>
      <c r="AY310"/>
      <c r="AZ310"/>
      <c r="BA310"/>
      <c r="BB310"/>
      <c r="BC310"/>
      <c r="BO310"/>
      <c r="BP310"/>
      <c r="BQ310"/>
      <c r="BR310"/>
      <c r="BS310"/>
      <c r="BT310"/>
      <c r="BU310"/>
      <c r="BV310"/>
      <c r="BW310"/>
      <c r="BX310"/>
      <c r="BY310"/>
      <c r="CK310"/>
      <c r="CL310"/>
      <c r="CM310"/>
      <c r="CN310"/>
      <c r="CO310"/>
      <c r="CP310"/>
      <c r="CQ310"/>
      <c r="CR310"/>
      <c r="CS310"/>
      <c r="CT310"/>
      <c r="CU310"/>
    </row>
    <row r="311" spans="23:99" x14ac:dyDescent="0.35">
      <c r="W311"/>
      <c r="X311"/>
      <c r="Y311"/>
      <c r="Z311"/>
      <c r="AA311"/>
      <c r="AB311"/>
      <c r="AC311"/>
      <c r="AD311"/>
      <c r="AE311"/>
      <c r="AF311"/>
      <c r="AG311"/>
      <c r="AS311"/>
      <c r="AT311"/>
      <c r="AU311"/>
      <c r="AV311"/>
      <c r="AW311"/>
      <c r="AX311"/>
      <c r="AY311"/>
      <c r="AZ311"/>
      <c r="BA311"/>
      <c r="BB311"/>
      <c r="BC311"/>
      <c r="BO311"/>
      <c r="BP311"/>
      <c r="BQ311"/>
      <c r="BR311"/>
      <c r="BS311"/>
      <c r="BT311"/>
      <c r="BU311"/>
      <c r="BV311"/>
      <c r="BW311"/>
      <c r="BX311"/>
      <c r="BY311"/>
      <c r="CK311"/>
      <c r="CL311"/>
      <c r="CM311"/>
      <c r="CN311"/>
      <c r="CO311"/>
      <c r="CP311"/>
      <c r="CQ311"/>
      <c r="CR311"/>
      <c r="CS311"/>
      <c r="CT311"/>
      <c r="CU311"/>
    </row>
    <row r="312" spans="23:99" x14ac:dyDescent="0.35">
      <c r="W312"/>
      <c r="X312"/>
      <c r="Y312"/>
      <c r="Z312"/>
      <c r="AA312"/>
      <c r="AB312"/>
      <c r="AC312"/>
      <c r="AD312"/>
      <c r="AE312"/>
      <c r="AF312"/>
      <c r="AG312"/>
      <c r="AS312"/>
      <c r="AT312"/>
      <c r="AU312"/>
      <c r="AV312"/>
      <c r="AW312"/>
      <c r="AX312"/>
      <c r="AY312"/>
      <c r="AZ312"/>
      <c r="BA312"/>
      <c r="BB312"/>
      <c r="BC312"/>
      <c r="BO312"/>
      <c r="BP312"/>
      <c r="BQ312"/>
      <c r="BR312"/>
      <c r="BS312"/>
      <c r="BT312"/>
      <c r="BU312"/>
      <c r="BV312"/>
      <c r="BW312"/>
      <c r="BX312"/>
      <c r="BY312"/>
      <c r="CK312"/>
      <c r="CL312"/>
      <c r="CM312"/>
      <c r="CN312"/>
      <c r="CO312"/>
      <c r="CP312"/>
      <c r="CQ312"/>
      <c r="CR312"/>
      <c r="CS312"/>
      <c r="CT312"/>
      <c r="CU312"/>
    </row>
    <row r="313" spans="23:99" x14ac:dyDescent="0.35">
      <c r="W313"/>
      <c r="X313"/>
      <c r="Y313"/>
      <c r="Z313"/>
      <c r="AA313"/>
      <c r="AB313"/>
      <c r="AC313"/>
      <c r="AD313"/>
      <c r="AE313"/>
      <c r="AF313"/>
      <c r="AG313"/>
      <c r="AS313"/>
      <c r="AT313"/>
      <c r="AU313"/>
      <c r="AV313"/>
      <c r="AW313"/>
      <c r="AX313"/>
      <c r="AY313"/>
      <c r="AZ313"/>
      <c r="BA313"/>
      <c r="BB313"/>
      <c r="BC313"/>
      <c r="BO313"/>
      <c r="BP313"/>
      <c r="BQ313"/>
      <c r="BR313"/>
      <c r="BS313"/>
      <c r="BT313"/>
      <c r="BU313"/>
      <c r="BV313"/>
      <c r="BW313"/>
      <c r="BX313"/>
      <c r="BY313"/>
      <c r="CK313"/>
      <c r="CL313"/>
      <c r="CM313"/>
      <c r="CN313"/>
      <c r="CO313"/>
      <c r="CP313"/>
      <c r="CQ313"/>
      <c r="CR313"/>
      <c r="CS313"/>
      <c r="CT313"/>
      <c r="CU313"/>
    </row>
    <row r="314" spans="23:99" x14ac:dyDescent="0.35">
      <c r="W314"/>
      <c r="X314"/>
      <c r="Y314"/>
      <c r="Z314"/>
      <c r="AA314"/>
      <c r="AB314"/>
      <c r="AC314"/>
      <c r="AD314"/>
      <c r="AE314"/>
      <c r="AF314"/>
      <c r="AG314"/>
      <c r="AS314"/>
      <c r="AT314"/>
      <c r="AU314"/>
      <c r="AV314"/>
      <c r="AW314"/>
      <c r="AX314"/>
      <c r="AY314"/>
      <c r="AZ314"/>
      <c r="BA314"/>
      <c r="BB314"/>
      <c r="BC314"/>
      <c r="BO314"/>
      <c r="BP314"/>
      <c r="BQ314"/>
      <c r="BR314"/>
      <c r="BS314"/>
      <c r="BT314"/>
      <c r="BU314"/>
      <c r="BV314"/>
      <c r="BW314"/>
      <c r="BX314"/>
      <c r="BY314"/>
      <c r="CK314"/>
      <c r="CL314"/>
      <c r="CM314"/>
      <c r="CN314"/>
      <c r="CO314"/>
      <c r="CP314"/>
      <c r="CQ314"/>
      <c r="CR314"/>
      <c r="CS314"/>
      <c r="CT314"/>
      <c r="CU314"/>
    </row>
    <row r="315" spans="23:99" x14ac:dyDescent="0.35">
      <c r="W315"/>
      <c r="X315"/>
      <c r="Y315"/>
      <c r="Z315"/>
      <c r="AA315"/>
      <c r="AB315"/>
      <c r="AC315"/>
      <c r="AD315"/>
      <c r="AE315"/>
      <c r="AF315"/>
      <c r="AG315"/>
      <c r="AS315"/>
      <c r="AT315"/>
      <c r="AU315"/>
      <c r="AV315"/>
      <c r="AW315"/>
      <c r="AX315"/>
      <c r="AY315"/>
      <c r="AZ315"/>
      <c r="BA315"/>
      <c r="BB315"/>
      <c r="BC315"/>
      <c r="BO315"/>
      <c r="BP315"/>
      <c r="BQ315"/>
      <c r="BR315"/>
      <c r="BS315"/>
      <c r="BT315"/>
      <c r="BU315"/>
      <c r="BV315"/>
      <c r="BW315"/>
      <c r="BX315"/>
      <c r="BY315"/>
      <c r="CK315"/>
      <c r="CL315"/>
      <c r="CM315"/>
      <c r="CN315"/>
      <c r="CO315"/>
      <c r="CP315"/>
      <c r="CQ315"/>
      <c r="CR315"/>
      <c r="CS315"/>
      <c r="CT315"/>
      <c r="CU315"/>
    </row>
    <row r="316" spans="23:99" x14ac:dyDescent="0.35">
      <c r="W316"/>
      <c r="X316"/>
      <c r="Y316"/>
      <c r="Z316"/>
      <c r="AA316"/>
      <c r="AB316"/>
      <c r="AC316"/>
      <c r="AD316"/>
      <c r="AE316"/>
      <c r="AF316"/>
      <c r="AG316"/>
      <c r="AS316"/>
      <c r="AT316"/>
      <c r="AU316"/>
      <c r="AV316"/>
      <c r="AW316"/>
      <c r="AX316"/>
      <c r="AY316"/>
      <c r="AZ316"/>
      <c r="BA316"/>
      <c r="BB316"/>
      <c r="BC316"/>
      <c r="BO316"/>
      <c r="BP316"/>
      <c r="BQ316"/>
      <c r="BR316"/>
      <c r="BS316"/>
      <c r="BT316"/>
      <c r="BU316"/>
      <c r="BV316"/>
      <c r="BW316"/>
      <c r="BX316"/>
      <c r="BY316"/>
      <c r="CK316"/>
      <c r="CL316"/>
      <c r="CM316"/>
      <c r="CN316"/>
      <c r="CO316"/>
      <c r="CP316"/>
      <c r="CQ316"/>
      <c r="CR316"/>
      <c r="CS316"/>
      <c r="CT316"/>
      <c r="CU316"/>
    </row>
    <row r="317" spans="23:99" x14ac:dyDescent="0.35">
      <c r="W317"/>
      <c r="X317"/>
      <c r="Y317"/>
      <c r="Z317"/>
      <c r="AA317"/>
      <c r="AB317"/>
      <c r="AC317"/>
      <c r="AD317"/>
      <c r="AE317"/>
      <c r="AF317"/>
      <c r="AG317"/>
      <c r="AS317"/>
      <c r="AT317"/>
      <c r="AU317"/>
      <c r="AV317"/>
      <c r="AW317"/>
      <c r="AX317"/>
      <c r="AY317"/>
      <c r="AZ317"/>
      <c r="BA317"/>
      <c r="BB317"/>
      <c r="BC317"/>
      <c r="BO317"/>
      <c r="BP317"/>
      <c r="BQ317"/>
      <c r="BR317"/>
      <c r="BS317"/>
      <c r="BT317"/>
      <c r="BU317"/>
      <c r="BV317"/>
      <c r="BW317"/>
      <c r="BX317"/>
      <c r="BY317"/>
      <c r="CK317"/>
      <c r="CL317"/>
      <c r="CM317"/>
      <c r="CN317"/>
      <c r="CO317"/>
      <c r="CP317"/>
      <c r="CQ317"/>
      <c r="CR317"/>
      <c r="CS317"/>
      <c r="CT317"/>
      <c r="CU317"/>
    </row>
    <row r="318" spans="23:99" x14ac:dyDescent="0.35">
      <c r="W318"/>
      <c r="X318"/>
      <c r="Y318"/>
      <c r="Z318"/>
      <c r="AA318"/>
      <c r="AB318"/>
      <c r="AC318"/>
      <c r="AD318"/>
      <c r="AE318"/>
      <c r="AF318"/>
      <c r="AG318"/>
      <c r="AS318"/>
      <c r="AT318"/>
      <c r="AU318"/>
      <c r="AV318"/>
      <c r="AW318"/>
      <c r="AX318"/>
      <c r="AY318"/>
      <c r="AZ318"/>
      <c r="BA318"/>
      <c r="BB318"/>
      <c r="BC318"/>
      <c r="BO318"/>
      <c r="BP318"/>
      <c r="BQ318"/>
      <c r="BR318"/>
      <c r="BS318"/>
      <c r="BT318"/>
      <c r="BU318"/>
      <c r="BV318"/>
      <c r="BW318"/>
      <c r="BX318"/>
      <c r="BY318"/>
      <c r="CK318"/>
      <c r="CL318"/>
      <c r="CM318"/>
      <c r="CN318"/>
      <c r="CO318"/>
      <c r="CP318"/>
      <c r="CQ318"/>
      <c r="CR318"/>
      <c r="CS318"/>
      <c r="CT318"/>
      <c r="CU318"/>
    </row>
    <row r="319" spans="23:99" x14ac:dyDescent="0.35">
      <c r="W319"/>
      <c r="X319"/>
      <c r="Y319"/>
      <c r="Z319"/>
      <c r="AA319"/>
      <c r="AB319"/>
      <c r="AC319"/>
      <c r="AD319"/>
      <c r="AE319"/>
      <c r="AF319"/>
      <c r="AG319"/>
      <c r="AS319"/>
      <c r="AT319"/>
      <c r="AU319"/>
      <c r="AV319"/>
      <c r="AW319"/>
      <c r="AX319"/>
      <c r="AY319"/>
      <c r="AZ319"/>
      <c r="BA319"/>
      <c r="BB319"/>
      <c r="BC319"/>
      <c r="BO319"/>
      <c r="BP319"/>
      <c r="BQ319"/>
      <c r="BR319"/>
      <c r="BS319"/>
      <c r="BT319"/>
      <c r="BU319"/>
      <c r="BV319"/>
      <c r="BW319"/>
      <c r="BX319"/>
      <c r="BY319"/>
      <c r="CK319"/>
      <c r="CL319"/>
      <c r="CM319"/>
      <c r="CN319"/>
      <c r="CO319"/>
      <c r="CP319"/>
      <c r="CQ319"/>
      <c r="CR319"/>
      <c r="CS319"/>
      <c r="CT319"/>
      <c r="CU319"/>
    </row>
    <row r="320" spans="23:99" x14ac:dyDescent="0.35">
      <c r="W320"/>
      <c r="X320"/>
      <c r="Y320"/>
      <c r="Z320"/>
      <c r="AA320"/>
      <c r="AB320"/>
      <c r="AC320"/>
      <c r="AD320"/>
      <c r="AE320"/>
      <c r="AF320"/>
      <c r="AG320"/>
      <c r="AS320"/>
      <c r="AT320"/>
      <c r="AU320"/>
      <c r="AV320"/>
      <c r="AW320"/>
      <c r="AX320"/>
      <c r="AY320"/>
      <c r="AZ320"/>
      <c r="BA320"/>
      <c r="BB320"/>
      <c r="BC320"/>
      <c r="BO320"/>
      <c r="BP320"/>
      <c r="BQ320"/>
      <c r="BR320"/>
      <c r="BS320"/>
      <c r="BT320"/>
      <c r="BU320"/>
      <c r="BV320"/>
      <c r="BW320"/>
      <c r="BX320"/>
      <c r="BY320"/>
      <c r="CK320"/>
      <c r="CL320"/>
      <c r="CM320"/>
      <c r="CN320"/>
      <c r="CO320"/>
      <c r="CP320"/>
      <c r="CQ320"/>
      <c r="CR320"/>
      <c r="CS320"/>
      <c r="CT320"/>
      <c r="CU320"/>
    </row>
    <row r="321" spans="23:99" x14ac:dyDescent="0.35">
      <c r="W321"/>
      <c r="X321"/>
      <c r="Y321"/>
      <c r="Z321"/>
      <c r="AA321"/>
      <c r="AB321"/>
      <c r="AC321"/>
      <c r="AD321"/>
      <c r="AE321"/>
      <c r="AF321"/>
      <c r="AG321"/>
      <c r="AS321"/>
      <c r="AT321"/>
      <c r="AU321"/>
      <c r="AV321"/>
      <c r="AW321"/>
      <c r="AX321"/>
      <c r="AY321"/>
      <c r="AZ321"/>
      <c r="BA321"/>
      <c r="BB321"/>
      <c r="BC321"/>
      <c r="BO321"/>
      <c r="BP321"/>
      <c r="BQ321"/>
      <c r="BR321"/>
      <c r="BS321"/>
      <c r="BT321"/>
      <c r="BU321"/>
      <c r="BV321"/>
      <c r="BW321"/>
      <c r="BX321"/>
      <c r="BY321"/>
      <c r="CK321"/>
      <c r="CL321"/>
      <c r="CM321"/>
      <c r="CN321"/>
      <c r="CO321"/>
      <c r="CP321"/>
      <c r="CQ321"/>
      <c r="CR321"/>
      <c r="CS321"/>
      <c r="CT321"/>
      <c r="CU321"/>
    </row>
    <row r="322" spans="23:99" x14ac:dyDescent="0.35">
      <c r="W322"/>
      <c r="X322"/>
      <c r="Y322"/>
      <c r="Z322"/>
      <c r="AA322"/>
      <c r="AB322"/>
      <c r="AC322"/>
      <c r="AD322"/>
      <c r="AE322"/>
      <c r="AF322"/>
      <c r="AG322"/>
      <c r="AS322"/>
      <c r="AT322"/>
      <c r="AU322"/>
      <c r="AV322"/>
      <c r="AW322"/>
      <c r="AX322"/>
      <c r="AY322"/>
      <c r="AZ322"/>
      <c r="BA322"/>
      <c r="BB322"/>
      <c r="BC322"/>
      <c r="BO322"/>
      <c r="BP322"/>
      <c r="BQ322"/>
      <c r="BR322"/>
      <c r="BS322"/>
      <c r="BT322"/>
      <c r="BU322"/>
      <c r="BV322"/>
      <c r="BW322"/>
      <c r="BX322"/>
      <c r="BY322"/>
      <c r="CK322"/>
      <c r="CL322"/>
      <c r="CM322"/>
      <c r="CN322"/>
      <c r="CO322"/>
      <c r="CP322"/>
      <c r="CQ322"/>
      <c r="CR322"/>
      <c r="CS322"/>
      <c r="CT322"/>
      <c r="CU322"/>
    </row>
    <row r="323" spans="23:99" x14ac:dyDescent="0.35">
      <c r="W323"/>
      <c r="X323"/>
      <c r="Y323"/>
      <c r="Z323"/>
      <c r="AA323"/>
      <c r="AB323"/>
      <c r="AC323"/>
      <c r="AD323"/>
      <c r="AE323"/>
      <c r="AF323"/>
      <c r="AG323"/>
      <c r="AS323"/>
      <c r="AT323"/>
      <c r="AU323"/>
      <c r="AV323"/>
      <c r="AW323"/>
      <c r="AX323"/>
      <c r="AY323"/>
      <c r="AZ323"/>
      <c r="BA323"/>
      <c r="BB323"/>
      <c r="BC323"/>
      <c r="BO323"/>
      <c r="BP323"/>
      <c r="BQ323"/>
      <c r="BR323"/>
      <c r="BS323"/>
      <c r="BT323"/>
      <c r="BU323"/>
      <c r="BV323"/>
      <c r="BW323"/>
      <c r="BX323"/>
      <c r="BY323"/>
      <c r="CK323"/>
      <c r="CL323"/>
      <c r="CM323"/>
      <c r="CN323"/>
      <c r="CO323"/>
      <c r="CP323"/>
      <c r="CQ323"/>
      <c r="CR323"/>
      <c r="CS323"/>
      <c r="CT323"/>
      <c r="CU323"/>
    </row>
    <row r="324" spans="23:99" x14ac:dyDescent="0.35">
      <c r="W324"/>
      <c r="X324"/>
      <c r="Y324"/>
      <c r="Z324"/>
      <c r="AA324"/>
      <c r="AB324"/>
      <c r="AC324"/>
      <c r="AD324"/>
      <c r="AE324"/>
      <c r="AF324"/>
      <c r="AG324"/>
      <c r="AS324"/>
      <c r="AT324"/>
      <c r="AU324"/>
      <c r="AV324"/>
      <c r="AW324"/>
      <c r="AX324"/>
      <c r="AY324"/>
      <c r="AZ324"/>
      <c r="BA324"/>
      <c r="BB324"/>
      <c r="BC324"/>
      <c r="BO324"/>
      <c r="BP324"/>
      <c r="BQ324"/>
      <c r="BR324"/>
      <c r="BS324"/>
      <c r="BT324"/>
      <c r="BU324"/>
      <c r="BV324"/>
      <c r="BW324"/>
      <c r="BX324"/>
      <c r="BY324"/>
      <c r="CK324"/>
      <c r="CL324"/>
      <c r="CM324"/>
      <c r="CN324"/>
      <c r="CO324"/>
      <c r="CP324"/>
      <c r="CQ324"/>
      <c r="CR324"/>
      <c r="CS324"/>
      <c r="CT324"/>
      <c r="CU324"/>
    </row>
    <row r="325" spans="23:99" x14ac:dyDescent="0.35">
      <c r="W325"/>
      <c r="X325"/>
      <c r="Y325"/>
      <c r="Z325"/>
      <c r="AA325"/>
      <c r="AB325"/>
      <c r="AC325"/>
      <c r="AD325"/>
      <c r="AE325"/>
      <c r="AF325"/>
      <c r="AG325"/>
      <c r="AS325"/>
      <c r="AT325"/>
      <c r="AU325"/>
      <c r="AV325"/>
      <c r="AW325"/>
      <c r="AX325"/>
      <c r="AY325"/>
      <c r="AZ325"/>
      <c r="BA325"/>
      <c r="BB325"/>
      <c r="BC325"/>
      <c r="BO325"/>
      <c r="BP325"/>
      <c r="BQ325"/>
      <c r="BR325"/>
      <c r="BS325"/>
      <c r="BT325"/>
      <c r="BU325"/>
      <c r="BV325"/>
      <c r="BW325"/>
      <c r="BX325"/>
      <c r="BY325"/>
      <c r="CK325"/>
      <c r="CL325"/>
      <c r="CM325"/>
      <c r="CN325"/>
      <c r="CO325"/>
      <c r="CP325"/>
      <c r="CQ325"/>
      <c r="CR325"/>
      <c r="CS325"/>
      <c r="CT325"/>
      <c r="CU325"/>
    </row>
    <row r="326" spans="23:99" x14ac:dyDescent="0.35">
      <c r="W326"/>
      <c r="X326"/>
      <c r="Y326"/>
      <c r="Z326"/>
      <c r="AA326"/>
      <c r="AB326"/>
      <c r="AC326"/>
      <c r="AD326"/>
      <c r="AE326"/>
      <c r="AF326"/>
      <c r="AG326"/>
      <c r="AS326"/>
      <c r="AT326"/>
      <c r="AU326"/>
      <c r="AV326"/>
      <c r="AW326"/>
      <c r="AX326"/>
      <c r="AY326"/>
      <c r="AZ326"/>
      <c r="BA326"/>
      <c r="BB326"/>
      <c r="BC326"/>
      <c r="BO326"/>
      <c r="BP326"/>
      <c r="BQ326"/>
      <c r="BR326"/>
      <c r="BS326"/>
      <c r="BT326"/>
      <c r="BU326"/>
      <c r="BV326"/>
      <c r="BW326"/>
      <c r="BX326"/>
      <c r="BY326"/>
      <c r="CK326"/>
      <c r="CL326"/>
      <c r="CM326"/>
      <c r="CN326"/>
      <c r="CO326"/>
      <c r="CP326"/>
      <c r="CQ326"/>
      <c r="CR326"/>
      <c r="CS326"/>
      <c r="CT326"/>
      <c r="CU326"/>
    </row>
    <row r="327" spans="23:99" x14ac:dyDescent="0.35">
      <c r="W327"/>
      <c r="X327"/>
      <c r="Y327"/>
      <c r="Z327"/>
      <c r="AA327"/>
      <c r="AB327"/>
      <c r="AC327"/>
      <c r="AD327"/>
      <c r="AE327"/>
      <c r="AF327"/>
      <c r="AG327"/>
      <c r="AS327"/>
      <c r="AT327"/>
      <c r="AU327"/>
      <c r="AV327"/>
      <c r="AW327"/>
      <c r="AX327"/>
      <c r="AY327"/>
      <c r="AZ327"/>
      <c r="BA327"/>
      <c r="BB327"/>
      <c r="BC327"/>
      <c r="BO327"/>
      <c r="BP327"/>
      <c r="BQ327"/>
      <c r="BR327"/>
      <c r="BS327"/>
      <c r="BT327"/>
      <c r="BU327"/>
      <c r="BV327"/>
      <c r="BW327"/>
      <c r="BX327"/>
      <c r="BY327"/>
      <c r="CK327"/>
      <c r="CL327"/>
      <c r="CM327"/>
      <c r="CN327"/>
      <c r="CO327"/>
      <c r="CP327"/>
      <c r="CQ327"/>
      <c r="CR327"/>
      <c r="CS327"/>
      <c r="CT327"/>
      <c r="CU327"/>
    </row>
    <row r="328" spans="23:99" x14ac:dyDescent="0.35">
      <c r="W328"/>
      <c r="X328"/>
      <c r="Y328"/>
      <c r="Z328"/>
      <c r="AA328"/>
      <c r="AB328"/>
      <c r="AC328"/>
      <c r="AD328"/>
      <c r="AE328"/>
      <c r="AF328"/>
      <c r="AG328"/>
      <c r="AS328"/>
      <c r="AT328"/>
      <c r="AU328"/>
      <c r="AV328"/>
      <c r="AW328"/>
      <c r="AX328"/>
      <c r="AY328"/>
      <c r="AZ328"/>
      <c r="BA328"/>
      <c r="BB328"/>
      <c r="BC328"/>
      <c r="BO328"/>
      <c r="BP328"/>
      <c r="BQ328"/>
      <c r="BR328"/>
      <c r="BS328"/>
      <c r="BT328"/>
      <c r="BU328"/>
      <c r="BV328"/>
      <c r="BW328"/>
      <c r="BX328"/>
      <c r="BY328"/>
      <c r="CK328"/>
      <c r="CL328"/>
      <c r="CM328"/>
      <c r="CN328"/>
      <c r="CO328"/>
      <c r="CP328"/>
      <c r="CQ328"/>
      <c r="CR328"/>
      <c r="CS328"/>
      <c r="CT328"/>
      <c r="CU328"/>
    </row>
    <row r="329" spans="23:99" x14ac:dyDescent="0.35">
      <c r="W329"/>
      <c r="X329"/>
      <c r="Y329"/>
      <c r="Z329"/>
      <c r="AA329"/>
      <c r="AB329"/>
      <c r="AC329"/>
      <c r="AD329"/>
      <c r="AE329"/>
      <c r="AF329"/>
      <c r="AG329"/>
      <c r="AS329"/>
      <c r="AT329"/>
      <c r="AU329"/>
      <c r="AV329"/>
      <c r="AW329"/>
      <c r="AX329"/>
      <c r="AY329"/>
      <c r="AZ329"/>
      <c r="BA329"/>
      <c r="BB329"/>
      <c r="BC329"/>
      <c r="BO329"/>
      <c r="BP329"/>
      <c r="BQ329"/>
      <c r="BR329"/>
      <c r="BS329"/>
      <c r="BT329"/>
      <c r="BU329"/>
      <c r="BV329"/>
      <c r="BW329"/>
      <c r="BX329"/>
      <c r="BY329"/>
      <c r="CK329"/>
      <c r="CL329"/>
      <c r="CM329"/>
      <c r="CN329"/>
      <c r="CO329"/>
      <c r="CP329"/>
      <c r="CQ329"/>
      <c r="CR329"/>
      <c r="CS329"/>
      <c r="CT329"/>
      <c r="CU329"/>
    </row>
    <row r="330" spans="23:99" x14ac:dyDescent="0.35">
      <c r="W330"/>
      <c r="X330"/>
      <c r="Y330"/>
      <c r="Z330"/>
      <c r="AA330"/>
      <c r="AB330"/>
      <c r="AC330"/>
      <c r="AD330"/>
      <c r="AE330"/>
      <c r="AF330"/>
      <c r="AG330"/>
      <c r="AS330"/>
      <c r="AT330"/>
      <c r="AU330"/>
      <c r="AV330"/>
      <c r="AW330"/>
      <c r="AX330"/>
      <c r="AY330"/>
      <c r="AZ330"/>
      <c r="BA330"/>
      <c r="BB330"/>
      <c r="BC330"/>
      <c r="BO330"/>
      <c r="BP330"/>
      <c r="BQ330"/>
      <c r="BR330"/>
      <c r="BS330"/>
      <c r="BT330"/>
      <c r="BU330"/>
      <c r="BV330"/>
      <c r="BW330"/>
      <c r="BX330"/>
      <c r="BY330"/>
      <c r="CK330"/>
      <c r="CL330"/>
      <c r="CM330"/>
      <c r="CN330"/>
      <c r="CO330"/>
      <c r="CP330"/>
      <c r="CQ330"/>
      <c r="CR330"/>
      <c r="CS330"/>
      <c r="CT330"/>
      <c r="CU330"/>
    </row>
    <row r="331" spans="23:99" x14ac:dyDescent="0.35">
      <c r="W331"/>
      <c r="X331"/>
      <c r="Y331"/>
      <c r="Z331"/>
      <c r="AA331"/>
      <c r="AB331"/>
      <c r="AC331"/>
      <c r="AD331"/>
      <c r="AE331"/>
      <c r="AF331"/>
      <c r="AG331"/>
      <c r="AS331"/>
      <c r="AT331"/>
      <c r="AU331"/>
      <c r="AV331"/>
      <c r="AW331"/>
      <c r="AX331"/>
      <c r="AY331"/>
      <c r="AZ331"/>
      <c r="BA331"/>
      <c r="BB331"/>
      <c r="BC331"/>
      <c r="BO331"/>
      <c r="BP331"/>
      <c r="BQ331"/>
      <c r="BR331"/>
      <c r="BS331"/>
      <c r="BT331"/>
      <c r="BU331"/>
      <c r="BV331"/>
      <c r="BW331"/>
      <c r="BX331"/>
      <c r="BY331"/>
      <c r="CK331"/>
      <c r="CL331"/>
      <c r="CM331"/>
      <c r="CN331"/>
      <c r="CO331"/>
      <c r="CP331"/>
      <c r="CQ331"/>
      <c r="CR331"/>
      <c r="CS331"/>
      <c r="CT331"/>
      <c r="CU331"/>
    </row>
    <row r="332" spans="23:99" x14ac:dyDescent="0.35">
      <c r="W332"/>
      <c r="X332"/>
      <c r="Y332"/>
      <c r="Z332"/>
      <c r="AA332"/>
      <c r="AB332"/>
      <c r="AC332"/>
      <c r="AD332"/>
      <c r="AE332"/>
      <c r="AF332"/>
      <c r="AG332"/>
      <c r="AS332"/>
      <c r="AT332"/>
      <c r="AU332"/>
      <c r="AV332"/>
      <c r="AW332"/>
      <c r="AX332"/>
      <c r="AY332"/>
      <c r="AZ332"/>
      <c r="BA332"/>
      <c r="BB332"/>
      <c r="BC332"/>
      <c r="BO332"/>
      <c r="BP332"/>
      <c r="BQ332"/>
      <c r="BR332"/>
      <c r="BS332"/>
      <c r="BT332"/>
      <c r="BU332"/>
      <c r="BV332"/>
      <c r="BW332"/>
      <c r="BX332"/>
      <c r="BY332"/>
      <c r="CK332"/>
      <c r="CL332"/>
      <c r="CM332"/>
      <c r="CN332"/>
      <c r="CO332"/>
      <c r="CP332"/>
      <c r="CQ332"/>
      <c r="CR332"/>
      <c r="CS332"/>
      <c r="CT332"/>
      <c r="CU332"/>
    </row>
    <row r="333" spans="23:99" x14ac:dyDescent="0.35">
      <c r="W333"/>
      <c r="X333"/>
      <c r="Y333"/>
      <c r="Z333"/>
      <c r="AA333"/>
      <c r="AB333"/>
      <c r="AC333"/>
      <c r="AD333"/>
      <c r="AE333"/>
      <c r="AF333"/>
      <c r="AG333"/>
      <c r="AS333"/>
      <c r="AT333"/>
      <c r="AU333"/>
      <c r="AV333"/>
      <c r="AW333"/>
      <c r="AX333"/>
      <c r="AY333"/>
      <c r="AZ333"/>
      <c r="BA333"/>
      <c r="BB333"/>
      <c r="BC333"/>
      <c r="BO333"/>
      <c r="BP333"/>
      <c r="BQ333"/>
      <c r="BR333"/>
      <c r="BS333"/>
      <c r="BT333"/>
      <c r="BU333"/>
      <c r="BV333"/>
      <c r="BW333"/>
      <c r="BX333"/>
      <c r="BY333"/>
      <c r="CK333"/>
      <c r="CL333"/>
      <c r="CM333"/>
      <c r="CN333"/>
      <c r="CO333"/>
      <c r="CP333"/>
      <c r="CQ333"/>
      <c r="CR333"/>
      <c r="CS333"/>
      <c r="CT333"/>
      <c r="CU333"/>
    </row>
    <row r="334" spans="23:99" x14ac:dyDescent="0.35">
      <c r="W334"/>
      <c r="X334"/>
      <c r="Y334"/>
      <c r="Z334"/>
      <c r="AA334"/>
      <c r="AB334"/>
      <c r="AC334"/>
      <c r="AD334"/>
      <c r="AE334"/>
      <c r="AF334"/>
      <c r="AG334"/>
      <c r="AS334"/>
      <c r="AT334"/>
      <c r="AU334"/>
      <c r="AV334"/>
      <c r="AW334"/>
      <c r="AX334"/>
      <c r="AY334"/>
      <c r="AZ334"/>
      <c r="BA334"/>
      <c r="BB334"/>
      <c r="BC334"/>
      <c r="BO334"/>
      <c r="BP334"/>
      <c r="BQ334"/>
      <c r="BR334"/>
      <c r="BS334"/>
      <c r="BT334"/>
      <c r="BU334"/>
      <c r="BV334"/>
      <c r="BW334"/>
      <c r="BX334"/>
      <c r="BY334"/>
      <c r="CK334"/>
      <c r="CL334"/>
      <c r="CM334"/>
      <c r="CN334"/>
      <c r="CO334"/>
      <c r="CP334"/>
      <c r="CQ334"/>
      <c r="CR334"/>
      <c r="CS334"/>
      <c r="CT334"/>
      <c r="CU334"/>
    </row>
    <row r="335" spans="23:99" x14ac:dyDescent="0.35">
      <c r="W335"/>
      <c r="X335"/>
      <c r="Y335"/>
      <c r="Z335"/>
      <c r="AA335"/>
      <c r="AB335"/>
      <c r="AC335"/>
      <c r="AD335"/>
      <c r="AE335"/>
      <c r="AF335"/>
      <c r="AG335"/>
      <c r="AS335"/>
      <c r="AT335"/>
      <c r="AU335"/>
      <c r="AV335"/>
      <c r="AW335"/>
      <c r="AX335"/>
      <c r="AY335"/>
      <c r="AZ335"/>
      <c r="BA335"/>
      <c r="BB335"/>
      <c r="BC335"/>
      <c r="BO335"/>
      <c r="BP335"/>
      <c r="BQ335"/>
      <c r="BR335"/>
      <c r="BS335"/>
      <c r="BT335"/>
      <c r="BU335"/>
      <c r="BV335"/>
      <c r="BW335"/>
      <c r="BX335"/>
      <c r="BY335"/>
      <c r="CK335"/>
      <c r="CL335"/>
      <c r="CM335"/>
      <c r="CN335"/>
      <c r="CO335"/>
      <c r="CP335"/>
      <c r="CQ335"/>
      <c r="CR335"/>
      <c r="CS335"/>
      <c r="CT335"/>
      <c r="CU335"/>
    </row>
    <row r="336" spans="23:99" x14ac:dyDescent="0.35">
      <c r="W336"/>
      <c r="X336"/>
      <c r="Y336"/>
      <c r="Z336"/>
      <c r="AA336"/>
      <c r="AB336"/>
      <c r="AC336"/>
      <c r="AD336"/>
      <c r="AE336"/>
      <c r="AF336"/>
      <c r="AG336"/>
      <c r="AS336"/>
      <c r="AT336"/>
      <c r="AU336"/>
      <c r="AV336"/>
      <c r="AW336"/>
      <c r="AX336"/>
      <c r="AY336"/>
      <c r="AZ336"/>
      <c r="BA336"/>
      <c r="BB336"/>
      <c r="BC336"/>
      <c r="BO336"/>
      <c r="BP336"/>
      <c r="BQ336"/>
      <c r="BR336"/>
      <c r="BS336"/>
      <c r="BT336"/>
      <c r="BU336"/>
      <c r="BV336"/>
      <c r="BW336"/>
      <c r="BX336"/>
      <c r="BY336"/>
      <c r="CK336"/>
      <c r="CL336"/>
      <c r="CM336"/>
      <c r="CN336"/>
      <c r="CO336"/>
      <c r="CP336"/>
      <c r="CQ336"/>
      <c r="CR336"/>
      <c r="CS336"/>
      <c r="CT336"/>
      <c r="CU336"/>
    </row>
    <row r="337" spans="23:99" x14ac:dyDescent="0.35">
      <c r="W337"/>
      <c r="X337"/>
      <c r="Y337"/>
      <c r="Z337"/>
      <c r="AA337"/>
      <c r="AB337"/>
      <c r="AC337"/>
      <c r="AD337"/>
      <c r="AE337"/>
      <c r="AF337"/>
      <c r="AG337"/>
      <c r="AS337"/>
      <c r="AT337"/>
      <c r="AU337"/>
      <c r="AV337"/>
      <c r="AW337"/>
      <c r="AX337"/>
      <c r="AY337"/>
      <c r="AZ337"/>
      <c r="BA337"/>
      <c r="BB337"/>
      <c r="BC337"/>
      <c r="BO337"/>
      <c r="BP337"/>
      <c r="BQ337"/>
      <c r="BR337"/>
      <c r="BS337"/>
      <c r="BT337"/>
      <c r="BU337"/>
      <c r="BV337"/>
      <c r="BW337"/>
      <c r="BX337"/>
      <c r="BY337"/>
      <c r="CK337"/>
      <c r="CL337"/>
      <c r="CM337"/>
      <c r="CN337"/>
      <c r="CO337"/>
      <c r="CP337"/>
      <c r="CQ337"/>
      <c r="CR337"/>
      <c r="CS337"/>
      <c r="CT337"/>
      <c r="CU337"/>
    </row>
    <row r="338" spans="23:99" x14ac:dyDescent="0.35">
      <c r="W338"/>
      <c r="X338"/>
      <c r="Y338"/>
      <c r="Z338"/>
      <c r="AA338"/>
      <c r="AB338"/>
      <c r="AC338"/>
      <c r="AD338"/>
      <c r="AE338"/>
      <c r="AF338"/>
      <c r="AG338"/>
      <c r="AS338"/>
      <c r="AT338"/>
      <c r="AU338"/>
      <c r="AV338"/>
      <c r="AW338"/>
      <c r="AX338"/>
      <c r="AY338"/>
      <c r="AZ338"/>
      <c r="BA338"/>
      <c r="BB338"/>
      <c r="BC338"/>
      <c r="BO338"/>
      <c r="BP338"/>
      <c r="BQ338"/>
      <c r="BR338"/>
      <c r="BS338"/>
      <c r="BT338"/>
      <c r="BU338"/>
      <c r="BV338"/>
      <c r="BW338"/>
      <c r="BX338"/>
      <c r="BY338"/>
      <c r="CK338"/>
      <c r="CL338"/>
      <c r="CM338"/>
      <c r="CN338"/>
      <c r="CO338"/>
      <c r="CP338"/>
      <c r="CQ338"/>
      <c r="CR338"/>
      <c r="CS338"/>
      <c r="CT338"/>
      <c r="CU338"/>
    </row>
    <row r="339" spans="23:99" x14ac:dyDescent="0.35">
      <c r="W339"/>
      <c r="X339"/>
      <c r="Y339"/>
      <c r="Z339"/>
      <c r="AA339"/>
      <c r="AB339"/>
      <c r="AC339"/>
      <c r="AD339"/>
      <c r="AE339"/>
      <c r="AF339"/>
      <c r="AG339"/>
      <c r="AS339"/>
      <c r="AT339"/>
      <c r="AU339"/>
      <c r="AV339"/>
      <c r="AW339"/>
      <c r="AX339"/>
      <c r="AY339"/>
      <c r="AZ339"/>
      <c r="BA339"/>
      <c r="BB339"/>
      <c r="BC339"/>
      <c r="BO339"/>
      <c r="BP339"/>
      <c r="BQ339"/>
      <c r="BR339"/>
      <c r="BS339"/>
      <c r="BT339"/>
      <c r="BU339"/>
      <c r="BV339"/>
      <c r="BW339"/>
      <c r="BX339"/>
      <c r="BY339"/>
      <c r="CK339"/>
      <c r="CL339"/>
      <c r="CM339"/>
      <c r="CN339"/>
      <c r="CO339"/>
      <c r="CP339"/>
      <c r="CQ339"/>
      <c r="CR339"/>
      <c r="CS339"/>
      <c r="CT339"/>
      <c r="CU339"/>
    </row>
    <row r="340" spans="23:99" x14ac:dyDescent="0.35">
      <c r="W340"/>
      <c r="X340"/>
      <c r="Y340"/>
      <c r="Z340"/>
      <c r="AA340"/>
      <c r="AB340"/>
      <c r="AC340"/>
      <c r="AD340"/>
      <c r="AE340"/>
      <c r="AF340"/>
      <c r="AG340"/>
      <c r="AS340"/>
      <c r="AT340"/>
      <c r="AU340"/>
      <c r="AV340"/>
      <c r="AW340"/>
      <c r="AX340"/>
      <c r="AY340"/>
      <c r="AZ340"/>
      <c r="BA340"/>
      <c r="BB340"/>
      <c r="BC340"/>
      <c r="BO340"/>
      <c r="BP340"/>
      <c r="BQ340"/>
      <c r="BR340"/>
      <c r="BS340"/>
      <c r="BT340"/>
      <c r="BU340"/>
      <c r="BV340"/>
      <c r="BW340"/>
      <c r="BX340"/>
      <c r="BY340"/>
      <c r="CK340"/>
      <c r="CL340"/>
      <c r="CM340"/>
      <c r="CN340"/>
      <c r="CO340"/>
      <c r="CP340"/>
      <c r="CQ340"/>
      <c r="CR340"/>
      <c r="CS340"/>
      <c r="CT340"/>
      <c r="CU340"/>
    </row>
    <row r="341" spans="23:99" x14ac:dyDescent="0.35">
      <c r="W341"/>
      <c r="X341"/>
      <c r="Y341"/>
      <c r="Z341"/>
      <c r="AA341"/>
      <c r="AB341"/>
      <c r="AC341"/>
      <c r="AD341"/>
      <c r="AE341"/>
      <c r="AF341"/>
      <c r="AG341"/>
      <c r="AS341"/>
      <c r="AT341"/>
      <c r="AU341"/>
      <c r="AV341"/>
      <c r="AW341"/>
      <c r="AX341"/>
      <c r="AY341"/>
      <c r="AZ341"/>
      <c r="BA341"/>
      <c r="BB341"/>
      <c r="BC341"/>
      <c r="BO341"/>
      <c r="BP341"/>
      <c r="BQ341"/>
      <c r="BR341"/>
      <c r="BS341"/>
      <c r="BT341"/>
      <c r="BU341"/>
      <c r="BV341"/>
      <c r="BW341"/>
      <c r="BX341"/>
      <c r="BY341"/>
      <c r="CK341"/>
      <c r="CL341"/>
      <c r="CM341"/>
      <c r="CN341"/>
      <c r="CO341"/>
      <c r="CP341"/>
      <c r="CQ341"/>
      <c r="CR341"/>
      <c r="CS341"/>
      <c r="CT341"/>
      <c r="CU341"/>
    </row>
    <row r="342" spans="23:99" x14ac:dyDescent="0.35">
      <c r="W342"/>
      <c r="X342"/>
      <c r="Y342"/>
      <c r="Z342"/>
      <c r="AA342"/>
      <c r="AB342"/>
      <c r="AC342"/>
      <c r="AD342"/>
      <c r="AE342"/>
      <c r="AF342"/>
      <c r="AG342"/>
      <c r="AS342"/>
      <c r="AT342"/>
      <c r="AU342"/>
      <c r="AV342"/>
      <c r="AW342"/>
      <c r="AX342"/>
      <c r="AY342"/>
      <c r="AZ342"/>
      <c r="BA342"/>
      <c r="BB342"/>
      <c r="BC342"/>
      <c r="BO342"/>
      <c r="BP342"/>
      <c r="BQ342"/>
      <c r="BR342"/>
      <c r="BS342"/>
      <c r="BT342"/>
      <c r="BU342"/>
      <c r="BV342"/>
      <c r="BW342"/>
      <c r="BX342"/>
      <c r="BY342"/>
      <c r="CK342"/>
      <c r="CL342"/>
      <c r="CM342"/>
      <c r="CN342"/>
      <c r="CO342"/>
      <c r="CP342"/>
      <c r="CQ342"/>
      <c r="CR342"/>
      <c r="CS342"/>
      <c r="CT342"/>
      <c r="CU342"/>
    </row>
    <row r="343" spans="23:99" x14ac:dyDescent="0.35">
      <c r="W343"/>
      <c r="X343"/>
      <c r="Y343"/>
      <c r="Z343"/>
      <c r="AA343"/>
      <c r="AB343"/>
      <c r="AC343"/>
      <c r="AD343"/>
      <c r="AE343"/>
      <c r="AF343"/>
      <c r="AG343"/>
      <c r="AS343"/>
      <c r="AT343"/>
      <c r="AU343"/>
      <c r="AV343"/>
      <c r="AW343"/>
      <c r="AX343"/>
      <c r="AY343"/>
      <c r="AZ343"/>
      <c r="BA343"/>
      <c r="BB343"/>
      <c r="BC343"/>
      <c r="BO343"/>
      <c r="BP343"/>
      <c r="BQ343"/>
      <c r="BR343"/>
      <c r="BS343"/>
      <c r="BT343"/>
      <c r="BU343"/>
      <c r="BV343"/>
      <c r="BW343"/>
      <c r="BX343"/>
      <c r="BY343"/>
      <c r="CK343"/>
      <c r="CL343"/>
      <c r="CM343"/>
      <c r="CN343"/>
      <c r="CO343"/>
      <c r="CP343"/>
      <c r="CQ343"/>
      <c r="CR343"/>
      <c r="CS343"/>
      <c r="CT343"/>
      <c r="CU343"/>
    </row>
    <row r="344" spans="23:99" x14ac:dyDescent="0.35">
      <c r="W344"/>
      <c r="X344"/>
      <c r="Y344"/>
      <c r="Z344"/>
      <c r="AA344"/>
      <c r="AB344"/>
      <c r="AC344"/>
      <c r="AD344"/>
      <c r="AE344"/>
      <c r="AF344"/>
      <c r="AG344"/>
      <c r="AS344"/>
      <c r="AT344"/>
      <c r="AU344"/>
      <c r="AV344"/>
      <c r="AW344"/>
      <c r="AX344"/>
      <c r="AY344"/>
      <c r="AZ344"/>
      <c r="BA344"/>
      <c r="BB344"/>
      <c r="BC344"/>
      <c r="BO344"/>
      <c r="BP344"/>
      <c r="BQ344"/>
      <c r="BR344"/>
      <c r="BS344"/>
      <c r="BT344"/>
      <c r="BU344"/>
      <c r="BV344"/>
      <c r="BW344"/>
      <c r="BX344"/>
      <c r="BY344"/>
      <c r="CK344"/>
      <c r="CL344"/>
      <c r="CM344"/>
      <c r="CN344"/>
      <c r="CO344"/>
      <c r="CP344"/>
      <c r="CQ344"/>
      <c r="CR344"/>
      <c r="CS344"/>
      <c r="CT344"/>
      <c r="CU344"/>
    </row>
    <row r="345" spans="23:99" x14ac:dyDescent="0.35">
      <c r="W345"/>
      <c r="X345"/>
      <c r="Y345"/>
      <c r="Z345"/>
      <c r="AA345"/>
      <c r="AB345"/>
      <c r="AC345"/>
      <c r="AD345"/>
      <c r="AE345"/>
      <c r="AF345"/>
      <c r="AG345"/>
      <c r="AS345"/>
      <c r="AT345"/>
      <c r="AU345"/>
      <c r="AV345"/>
      <c r="AW345"/>
      <c r="AX345"/>
      <c r="AY345"/>
      <c r="AZ345"/>
      <c r="BA345"/>
      <c r="BB345"/>
      <c r="BC345"/>
      <c r="BO345"/>
      <c r="BP345"/>
      <c r="BQ345"/>
      <c r="BR345"/>
      <c r="BS345"/>
      <c r="BT345"/>
      <c r="BU345"/>
      <c r="BV345"/>
      <c r="BW345"/>
      <c r="BX345"/>
      <c r="BY345"/>
      <c r="CK345"/>
      <c r="CL345"/>
      <c r="CM345"/>
      <c r="CN345"/>
      <c r="CO345"/>
      <c r="CP345"/>
      <c r="CQ345"/>
      <c r="CR345"/>
      <c r="CS345"/>
      <c r="CT345"/>
      <c r="CU345"/>
    </row>
    <row r="346" spans="23:99" x14ac:dyDescent="0.35">
      <c r="W346"/>
      <c r="X346"/>
      <c r="Y346"/>
      <c r="Z346"/>
      <c r="AA346"/>
      <c r="AB346"/>
      <c r="AC346"/>
      <c r="AD346"/>
      <c r="AE346"/>
      <c r="AF346"/>
      <c r="AG346"/>
      <c r="AS346"/>
      <c r="AT346"/>
      <c r="AU346"/>
      <c r="AV346"/>
      <c r="AW346"/>
      <c r="AX346"/>
      <c r="AY346"/>
      <c r="AZ346"/>
      <c r="BA346"/>
      <c r="BB346"/>
      <c r="BC346"/>
      <c r="BO346"/>
      <c r="BP346"/>
      <c r="BQ346"/>
      <c r="BR346"/>
      <c r="BS346"/>
      <c r="BT346"/>
      <c r="BU346"/>
      <c r="BV346"/>
      <c r="BW346"/>
      <c r="BX346"/>
      <c r="BY346"/>
      <c r="CK346"/>
      <c r="CL346"/>
      <c r="CM346"/>
      <c r="CN346"/>
      <c r="CO346"/>
      <c r="CP346"/>
      <c r="CQ346"/>
      <c r="CR346"/>
      <c r="CS346"/>
      <c r="CT346"/>
      <c r="CU346"/>
    </row>
    <row r="347" spans="23:99" x14ac:dyDescent="0.35">
      <c r="W347"/>
      <c r="X347"/>
      <c r="Y347"/>
      <c r="Z347"/>
      <c r="AA347"/>
      <c r="AB347"/>
      <c r="AC347"/>
      <c r="AD347"/>
      <c r="AE347"/>
      <c r="AF347"/>
      <c r="AG347"/>
      <c r="AS347"/>
      <c r="AT347"/>
      <c r="AU347"/>
      <c r="AV347"/>
      <c r="AW347"/>
      <c r="AX347"/>
      <c r="AY347"/>
      <c r="AZ347"/>
      <c r="BA347"/>
      <c r="BB347"/>
      <c r="BC347"/>
      <c r="BO347"/>
      <c r="BP347"/>
      <c r="BQ347"/>
      <c r="BR347"/>
      <c r="BS347"/>
      <c r="BT347"/>
      <c r="BU347"/>
      <c r="BV347"/>
      <c r="BW347"/>
      <c r="BX347"/>
      <c r="BY347"/>
      <c r="CK347"/>
      <c r="CL347"/>
      <c r="CM347"/>
      <c r="CN347"/>
      <c r="CO347"/>
      <c r="CP347"/>
      <c r="CQ347"/>
      <c r="CR347"/>
      <c r="CS347"/>
      <c r="CT347"/>
      <c r="CU347"/>
    </row>
    <row r="348" spans="23:99" x14ac:dyDescent="0.35">
      <c r="W348"/>
      <c r="X348"/>
      <c r="Y348"/>
      <c r="Z348"/>
      <c r="AA348"/>
      <c r="AB348"/>
      <c r="AC348"/>
      <c r="AD348"/>
      <c r="AE348"/>
      <c r="AF348"/>
      <c r="AG348"/>
      <c r="AS348"/>
      <c r="AT348"/>
      <c r="AU348"/>
      <c r="AV348"/>
      <c r="AW348"/>
      <c r="AX348"/>
      <c r="AY348"/>
      <c r="AZ348"/>
      <c r="BA348"/>
      <c r="BB348"/>
      <c r="BC348"/>
      <c r="BO348"/>
      <c r="BP348"/>
      <c r="BQ348"/>
      <c r="BR348"/>
      <c r="BS348"/>
      <c r="BT348"/>
      <c r="BU348"/>
      <c r="BV348"/>
      <c r="BW348"/>
      <c r="BX348"/>
      <c r="BY348"/>
      <c r="CK348"/>
      <c r="CL348"/>
      <c r="CM348"/>
      <c r="CN348"/>
      <c r="CO348"/>
      <c r="CP348"/>
      <c r="CQ348"/>
      <c r="CR348"/>
      <c r="CS348"/>
      <c r="CT348"/>
      <c r="CU348"/>
    </row>
    <row r="349" spans="23:99" x14ac:dyDescent="0.35">
      <c r="W349"/>
      <c r="X349"/>
      <c r="Y349"/>
      <c r="Z349"/>
      <c r="AA349"/>
      <c r="AB349"/>
      <c r="AC349"/>
      <c r="AD349"/>
      <c r="AE349"/>
      <c r="AF349"/>
      <c r="AG349"/>
      <c r="AS349"/>
      <c r="AT349"/>
      <c r="AU349"/>
      <c r="AV349"/>
      <c r="AW349"/>
      <c r="AX349"/>
      <c r="AY349"/>
      <c r="AZ349"/>
      <c r="BA349"/>
      <c r="BB349"/>
      <c r="BC349"/>
      <c r="BO349"/>
      <c r="BP349"/>
      <c r="BQ349"/>
      <c r="BR349"/>
      <c r="BS349"/>
      <c r="BT349"/>
      <c r="BU349"/>
      <c r="BV349"/>
      <c r="BW349"/>
      <c r="BX349"/>
      <c r="BY349"/>
      <c r="CK349"/>
      <c r="CL349"/>
      <c r="CM349"/>
      <c r="CN349"/>
      <c r="CO349"/>
      <c r="CP349"/>
      <c r="CQ349"/>
      <c r="CR349"/>
      <c r="CS349"/>
      <c r="CT349"/>
      <c r="CU349"/>
    </row>
    <row r="350" spans="23:99" x14ac:dyDescent="0.35">
      <c r="W350"/>
      <c r="X350"/>
      <c r="Y350"/>
      <c r="Z350"/>
      <c r="AA350"/>
      <c r="AB350"/>
      <c r="AC350"/>
      <c r="AD350"/>
      <c r="AE350"/>
      <c r="AF350"/>
      <c r="AG350"/>
      <c r="AS350"/>
      <c r="AT350"/>
      <c r="AU350"/>
      <c r="AV350"/>
      <c r="AW350"/>
      <c r="AX350"/>
      <c r="AY350"/>
      <c r="AZ350"/>
      <c r="BA350"/>
      <c r="BB350"/>
      <c r="BC350"/>
      <c r="BO350"/>
      <c r="BP350"/>
      <c r="BQ350"/>
      <c r="BR350"/>
      <c r="BS350"/>
      <c r="BT350"/>
      <c r="BU350"/>
      <c r="BV350"/>
      <c r="BW350"/>
      <c r="BX350"/>
      <c r="BY350"/>
      <c r="CK350"/>
      <c r="CL350"/>
      <c r="CM350"/>
      <c r="CN350"/>
      <c r="CO350"/>
      <c r="CP350"/>
      <c r="CQ350"/>
      <c r="CR350"/>
      <c r="CS350"/>
      <c r="CT350"/>
      <c r="CU350"/>
    </row>
    <row r="351" spans="23:99" x14ac:dyDescent="0.35">
      <c r="W351"/>
      <c r="X351"/>
      <c r="Y351"/>
      <c r="Z351"/>
      <c r="AA351"/>
      <c r="AB351"/>
      <c r="AC351"/>
      <c r="AD351"/>
      <c r="AE351"/>
      <c r="AF351"/>
      <c r="AG351"/>
      <c r="AS351"/>
      <c r="AT351"/>
      <c r="AU351"/>
      <c r="AV351"/>
      <c r="AW351"/>
      <c r="AX351"/>
      <c r="AY351"/>
      <c r="AZ351"/>
      <c r="BA351"/>
      <c r="BB351"/>
      <c r="BC351"/>
      <c r="BO351"/>
      <c r="BP351"/>
      <c r="BQ351"/>
      <c r="BR351"/>
      <c r="BS351"/>
      <c r="BT351"/>
      <c r="BU351"/>
      <c r="BV351"/>
      <c r="BW351"/>
      <c r="BX351"/>
      <c r="BY351"/>
      <c r="CK351"/>
      <c r="CL351"/>
      <c r="CM351"/>
      <c r="CN351"/>
      <c r="CO351"/>
      <c r="CP351"/>
      <c r="CQ351"/>
      <c r="CR351"/>
      <c r="CS351"/>
      <c r="CT351"/>
      <c r="CU351"/>
    </row>
    <row r="352" spans="23:99" x14ac:dyDescent="0.35">
      <c r="W352"/>
      <c r="X352"/>
      <c r="Y352"/>
      <c r="Z352"/>
      <c r="AA352"/>
      <c r="AB352"/>
      <c r="AC352"/>
      <c r="AD352"/>
      <c r="AE352"/>
      <c r="AF352"/>
      <c r="AG352"/>
      <c r="AS352"/>
      <c r="AT352"/>
      <c r="AU352"/>
      <c r="AV352"/>
      <c r="AW352"/>
      <c r="AX352"/>
      <c r="AY352"/>
      <c r="AZ352"/>
      <c r="BA352"/>
      <c r="BB352"/>
      <c r="BC352"/>
      <c r="BO352"/>
      <c r="BP352"/>
      <c r="BQ352"/>
      <c r="BR352"/>
      <c r="BS352"/>
      <c r="BT352"/>
      <c r="BU352"/>
      <c r="BV352"/>
      <c r="BW352"/>
      <c r="BX352"/>
      <c r="BY352"/>
      <c r="CK352"/>
      <c r="CL352"/>
      <c r="CM352"/>
      <c r="CN352"/>
      <c r="CO352"/>
      <c r="CP352"/>
      <c r="CQ352"/>
      <c r="CR352"/>
      <c r="CS352"/>
      <c r="CT352"/>
      <c r="CU352"/>
    </row>
    <row r="353" spans="23:99" x14ac:dyDescent="0.35">
      <c r="W353"/>
      <c r="X353"/>
      <c r="Y353"/>
      <c r="Z353"/>
      <c r="AA353"/>
      <c r="AB353"/>
      <c r="AC353"/>
      <c r="AD353"/>
      <c r="AE353"/>
      <c r="AF353"/>
      <c r="AG353"/>
      <c r="AS353"/>
      <c r="AT353"/>
      <c r="AU353"/>
      <c r="AV353"/>
      <c r="AW353"/>
      <c r="AX353"/>
      <c r="AY353"/>
      <c r="AZ353"/>
      <c r="BA353"/>
      <c r="BB353"/>
      <c r="BC353"/>
      <c r="BO353"/>
      <c r="BP353"/>
      <c r="BQ353"/>
      <c r="BR353"/>
      <c r="BS353"/>
      <c r="BT353"/>
      <c r="BU353"/>
      <c r="BV353"/>
      <c r="BW353"/>
      <c r="BX353"/>
      <c r="BY353"/>
      <c r="CK353"/>
      <c r="CL353"/>
      <c r="CM353"/>
      <c r="CN353"/>
      <c r="CO353"/>
      <c r="CP353"/>
      <c r="CQ353"/>
      <c r="CR353"/>
      <c r="CS353"/>
      <c r="CT353"/>
      <c r="CU353"/>
    </row>
    <row r="354" spans="23:99" x14ac:dyDescent="0.35">
      <c r="W354"/>
      <c r="X354"/>
      <c r="Y354"/>
      <c r="Z354"/>
      <c r="AA354"/>
      <c r="AB354"/>
      <c r="AC354"/>
      <c r="AD354"/>
      <c r="AE354"/>
      <c r="AF354"/>
      <c r="AG354"/>
      <c r="AS354"/>
      <c r="AT354"/>
      <c r="AU354"/>
      <c r="AV354"/>
      <c r="AW354"/>
      <c r="AX354"/>
      <c r="AY354"/>
      <c r="AZ354"/>
      <c r="BA354"/>
      <c r="BB354"/>
      <c r="BC354"/>
      <c r="BO354"/>
      <c r="BP354"/>
      <c r="BQ354"/>
      <c r="BR354"/>
      <c r="BS354"/>
      <c r="BT354"/>
      <c r="BU354"/>
      <c r="BV354"/>
      <c r="BW354"/>
      <c r="BX354"/>
      <c r="BY354"/>
      <c r="CK354"/>
      <c r="CL354"/>
      <c r="CM354"/>
      <c r="CN354"/>
      <c r="CO354"/>
      <c r="CP354"/>
      <c r="CQ354"/>
      <c r="CR354"/>
      <c r="CS354"/>
      <c r="CT354"/>
      <c r="CU354"/>
    </row>
    <row r="355" spans="23:99" x14ac:dyDescent="0.35">
      <c r="W355"/>
      <c r="X355"/>
      <c r="Y355"/>
      <c r="Z355"/>
      <c r="AA355"/>
      <c r="AB355"/>
      <c r="AC355"/>
      <c r="AD355"/>
      <c r="AE355"/>
      <c r="AF355"/>
      <c r="AG355"/>
      <c r="AS355"/>
      <c r="AT355"/>
      <c r="AU355"/>
      <c r="AV355"/>
      <c r="AW355"/>
      <c r="AX355"/>
      <c r="AY355"/>
      <c r="AZ355"/>
      <c r="BA355"/>
      <c r="BB355"/>
      <c r="BC355"/>
      <c r="BO355"/>
      <c r="BP355"/>
      <c r="BQ355"/>
      <c r="BR355"/>
      <c r="BS355"/>
      <c r="BT355"/>
      <c r="BU355"/>
      <c r="BV355"/>
      <c r="BW355"/>
      <c r="BX355"/>
      <c r="BY355"/>
      <c r="CK355"/>
      <c r="CL355"/>
      <c r="CM355"/>
      <c r="CN355"/>
      <c r="CO355"/>
      <c r="CP355"/>
      <c r="CQ355"/>
      <c r="CR355"/>
      <c r="CS355"/>
      <c r="CT355"/>
      <c r="CU355"/>
    </row>
    <row r="356" spans="23:99" x14ac:dyDescent="0.35">
      <c r="W356"/>
      <c r="X356"/>
      <c r="Y356"/>
      <c r="Z356"/>
      <c r="AA356"/>
      <c r="AB356"/>
      <c r="AC356"/>
      <c r="AD356"/>
      <c r="AE356"/>
      <c r="AF356"/>
      <c r="AG356"/>
      <c r="AS356"/>
      <c r="AT356"/>
      <c r="AU356"/>
      <c r="AV356"/>
      <c r="AW356"/>
      <c r="AX356"/>
      <c r="AY356"/>
      <c r="AZ356"/>
      <c r="BA356"/>
      <c r="BB356"/>
      <c r="BC356"/>
      <c r="BO356"/>
      <c r="BP356"/>
      <c r="BQ356"/>
      <c r="BR356"/>
      <c r="BS356"/>
      <c r="BT356"/>
      <c r="BU356"/>
      <c r="BV356"/>
      <c r="BW356"/>
      <c r="BX356"/>
      <c r="BY356"/>
      <c r="CK356"/>
      <c r="CL356"/>
      <c r="CM356"/>
      <c r="CN356"/>
      <c r="CO356"/>
      <c r="CP356"/>
      <c r="CQ356"/>
      <c r="CR356"/>
      <c r="CS356"/>
      <c r="CT356"/>
      <c r="CU356"/>
    </row>
    <row r="357" spans="23:99" x14ac:dyDescent="0.35">
      <c r="W357"/>
      <c r="X357"/>
      <c r="Y357"/>
      <c r="Z357"/>
      <c r="AA357"/>
      <c r="AB357"/>
      <c r="AC357"/>
      <c r="AD357"/>
      <c r="AE357"/>
      <c r="AF357"/>
      <c r="AG357"/>
      <c r="AS357"/>
      <c r="AT357"/>
      <c r="AU357"/>
      <c r="AV357"/>
      <c r="AW357"/>
      <c r="AX357"/>
      <c r="AY357"/>
      <c r="AZ357"/>
      <c r="BA357"/>
      <c r="BB357"/>
      <c r="BC357"/>
      <c r="BO357"/>
      <c r="BP357"/>
      <c r="BQ357"/>
      <c r="BR357"/>
      <c r="BS357"/>
      <c r="BT357"/>
      <c r="BU357"/>
      <c r="BV357"/>
      <c r="BW357"/>
      <c r="BX357"/>
      <c r="BY357"/>
      <c r="CK357"/>
      <c r="CL357"/>
      <c r="CM357"/>
      <c r="CN357"/>
      <c r="CO357"/>
      <c r="CP357"/>
      <c r="CQ357"/>
      <c r="CR357"/>
      <c r="CS357"/>
      <c r="CT357"/>
      <c r="CU357"/>
    </row>
    <row r="358" spans="23:99" x14ac:dyDescent="0.35">
      <c r="W358"/>
      <c r="X358"/>
      <c r="Y358"/>
      <c r="Z358"/>
      <c r="AA358"/>
      <c r="AB358"/>
      <c r="AC358"/>
      <c r="AD358"/>
      <c r="AE358"/>
      <c r="AF358"/>
      <c r="AG358"/>
      <c r="AS358"/>
      <c r="AT358"/>
      <c r="AU358"/>
      <c r="AV358"/>
      <c r="AW358"/>
      <c r="AX358"/>
      <c r="AY358"/>
      <c r="AZ358"/>
      <c r="BA358"/>
      <c r="BB358"/>
      <c r="BC358"/>
      <c r="BO358"/>
      <c r="BP358"/>
      <c r="BQ358"/>
      <c r="BR358"/>
      <c r="BS358"/>
      <c r="BT358"/>
      <c r="BU358"/>
      <c r="BV358"/>
      <c r="BW358"/>
      <c r="BX358"/>
      <c r="BY358"/>
      <c r="CK358"/>
      <c r="CL358"/>
      <c r="CM358"/>
      <c r="CN358"/>
      <c r="CO358"/>
      <c r="CP358"/>
      <c r="CQ358"/>
      <c r="CR358"/>
      <c r="CS358"/>
      <c r="CT358"/>
      <c r="CU358"/>
    </row>
    <row r="359" spans="23:99" x14ac:dyDescent="0.35">
      <c r="W359"/>
      <c r="X359"/>
      <c r="Y359"/>
      <c r="Z359"/>
      <c r="AA359"/>
      <c r="AB359"/>
      <c r="AC359"/>
      <c r="AD359"/>
      <c r="AE359"/>
      <c r="AF359"/>
      <c r="AG359"/>
      <c r="AS359"/>
      <c r="AT359"/>
      <c r="AU359"/>
      <c r="AV359"/>
      <c r="AW359"/>
      <c r="AX359"/>
      <c r="AY359"/>
      <c r="AZ359"/>
      <c r="BA359"/>
      <c r="BB359"/>
      <c r="BC359"/>
      <c r="BO359"/>
      <c r="BP359"/>
      <c r="BQ359"/>
      <c r="BR359"/>
      <c r="BS359"/>
      <c r="BT359"/>
      <c r="BU359"/>
      <c r="BV359"/>
      <c r="BW359"/>
      <c r="BX359"/>
      <c r="BY359"/>
      <c r="CK359"/>
      <c r="CL359"/>
      <c r="CM359"/>
      <c r="CN359"/>
      <c r="CO359"/>
      <c r="CP359"/>
      <c r="CQ359"/>
      <c r="CR359"/>
      <c r="CS359"/>
      <c r="CT359"/>
      <c r="CU359"/>
    </row>
    <row r="360" spans="23:99" x14ac:dyDescent="0.35">
      <c r="W360"/>
      <c r="X360"/>
      <c r="Y360"/>
      <c r="Z360"/>
      <c r="AA360"/>
      <c r="AB360"/>
      <c r="AC360"/>
      <c r="AD360"/>
      <c r="AE360"/>
      <c r="AF360"/>
      <c r="AG360"/>
      <c r="AS360"/>
      <c r="AT360"/>
      <c r="AU360"/>
      <c r="AV360"/>
      <c r="AW360"/>
      <c r="AX360"/>
      <c r="AY360"/>
      <c r="AZ360"/>
      <c r="BA360"/>
      <c r="BB360"/>
      <c r="BC360"/>
      <c r="BO360"/>
      <c r="BP360"/>
      <c r="BQ360"/>
      <c r="BR360"/>
      <c r="BS360"/>
      <c r="BT360"/>
      <c r="BU360"/>
      <c r="BV360"/>
      <c r="BW360"/>
      <c r="BX360"/>
      <c r="BY360"/>
      <c r="CK360"/>
      <c r="CL360"/>
      <c r="CM360"/>
      <c r="CN360"/>
      <c r="CO360"/>
      <c r="CP360"/>
      <c r="CQ360"/>
      <c r="CR360"/>
      <c r="CS360"/>
      <c r="CT360"/>
      <c r="CU360"/>
    </row>
    <row r="361" spans="23:99" x14ac:dyDescent="0.35">
      <c r="W361"/>
      <c r="X361"/>
      <c r="Y361"/>
      <c r="Z361"/>
      <c r="AA361"/>
      <c r="AB361"/>
      <c r="AC361"/>
      <c r="AD361"/>
      <c r="AE361"/>
      <c r="AF361"/>
      <c r="AG361"/>
      <c r="AS361"/>
      <c r="AT361"/>
      <c r="AU361"/>
      <c r="AV361"/>
      <c r="AW361"/>
      <c r="AX361"/>
      <c r="AY361"/>
      <c r="AZ361"/>
      <c r="BA361"/>
      <c r="BB361"/>
      <c r="BC361"/>
      <c r="BO361"/>
      <c r="BP361"/>
      <c r="BQ361"/>
      <c r="BR361"/>
      <c r="BS361"/>
      <c r="BT361"/>
      <c r="BU361"/>
      <c r="BV361"/>
      <c r="BW361"/>
      <c r="BX361"/>
      <c r="BY361"/>
      <c r="CK361"/>
      <c r="CL361"/>
      <c r="CM361"/>
      <c r="CN361"/>
      <c r="CO361"/>
      <c r="CP361"/>
      <c r="CQ361"/>
      <c r="CR361"/>
      <c r="CS361"/>
      <c r="CT361"/>
      <c r="CU361"/>
    </row>
    <row r="362" spans="23:99" x14ac:dyDescent="0.35">
      <c r="W362"/>
      <c r="X362"/>
      <c r="Y362"/>
      <c r="Z362"/>
      <c r="AA362"/>
      <c r="AB362"/>
      <c r="AC362"/>
      <c r="AD362"/>
      <c r="AE362"/>
      <c r="AF362"/>
      <c r="AG362"/>
      <c r="AS362"/>
      <c r="AT362"/>
      <c r="AU362"/>
      <c r="AV362"/>
      <c r="AW362"/>
      <c r="AX362"/>
      <c r="AY362"/>
      <c r="AZ362"/>
      <c r="BA362"/>
      <c r="BB362"/>
      <c r="BC362"/>
      <c r="BO362"/>
      <c r="BP362"/>
      <c r="BQ362"/>
      <c r="BR362"/>
      <c r="BS362"/>
      <c r="BT362"/>
      <c r="BU362"/>
      <c r="BV362"/>
      <c r="BW362"/>
      <c r="BX362"/>
      <c r="BY362"/>
      <c r="CK362"/>
      <c r="CL362"/>
      <c r="CM362"/>
      <c r="CN362"/>
      <c r="CO362"/>
      <c r="CP362"/>
      <c r="CQ362"/>
      <c r="CR362"/>
      <c r="CS362"/>
      <c r="CT362"/>
      <c r="CU362"/>
    </row>
    <row r="363" spans="23:99" x14ac:dyDescent="0.35">
      <c r="W363"/>
      <c r="X363"/>
      <c r="Y363"/>
      <c r="Z363"/>
      <c r="AA363"/>
      <c r="AB363"/>
      <c r="AC363"/>
      <c r="AD363"/>
      <c r="AE363"/>
      <c r="AF363"/>
      <c r="AG363"/>
      <c r="AS363"/>
      <c r="AT363"/>
      <c r="AU363"/>
      <c r="AV363"/>
      <c r="AW363"/>
      <c r="AX363"/>
      <c r="AY363"/>
      <c r="AZ363"/>
      <c r="BA363"/>
      <c r="BB363"/>
      <c r="BC363"/>
      <c r="BO363"/>
      <c r="BP363"/>
      <c r="BQ363"/>
      <c r="BR363"/>
      <c r="BS363"/>
      <c r="BT363"/>
      <c r="BU363"/>
      <c r="BV363"/>
      <c r="BW363"/>
      <c r="BX363"/>
      <c r="BY363"/>
      <c r="CK363"/>
      <c r="CL363"/>
      <c r="CM363"/>
      <c r="CN363"/>
      <c r="CO363"/>
      <c r="CP363"/>
      <c r="CQ363"/>
      <c r="CR363"/>
      <c r="CS363"/>
      <c r="CT363"/>
      <c r="CU363"/>
    </row>
    <row r="364" spans="23:99" x14ac:dyDescent="0.35">
      <c r="W364"/>
      <c r="X364"/>
      <c r="Y364"/>
      <c r="Z364"/>
      <c r="AA364"/>
      <c r="AB364"/>
      <c r="AC364"/>
      <c r="AD364"/>
      <c r="AE364"/>
      <c r="AF364"/>
      <c r="AG364"/>
      <c r="AS364"/>
      <c r="AT364"/>
      <c r="AU364"/>
      <c r="AV364"/>
      <c r="AW364"/>
      <c r="AX364"/>
      <c r="AY364"/>
      <c r="AZ364"/>
      <c r="BA364"/>
      <c r="BB364"/>
      <c r="BC364"/>
      <c r="BO364"/>
      <c r="BP364"/>
      <c r="BQ364"/>
      <c r="BR364"/>
      <c r="BS364"/>
      <c r="BT364"/>
      <c r="BU364"/>
      <c r="BV364"/>
      <c r="BW364"/>
      <c r="BX364"/>
      <c r="BY364"/>
      <c r="CK364"/>
      <c r="CL364"/>
      <c r="CM364"/>
      <c r="CN364"/>
      <c r="CO364"/>
      <c r="CP364"/>
      <c r="CQ364"/>
      <c r="CR364"/>
      <c r="CS364"/>
      <c r="CT364"/>
      <c r="CU364"/>
    </row>
    <row r="365" spans="23:99" x14ac:dyDescent="0.35">
      <c r="AS365"/>
      <c r="AT365"/>
      <c r="AU365"/>
      <c r="AV365"/>
      <c r="AW365"/>
      <c r="AX365"/>
      <c r="AY365"/>
      <c r="AZ365"/>
      <c r="BA365"/>
      <c r="BB365"/>
      <c r="BC365"/>
      <c r="BO365"/>
      <c r="BP365"/>
      <c r="BQ365"/>
      <c r="BR365"/>
      <c r="BS365"/>
      <c r="BT365"/>
      <c r="BU365"/>
      <c r="BV365"/>
      <c r="BW365"/>
      <c r="BX365"/>
      <c r="BY365"/>
      <c r="CK365"/>
      <c r="CL365"/>
      <c r="CM365"/>
      <c r="CN365"/>
      <c r="CO365"/>
      <c r="CP365"/>
      <c r="CQ365"/>
      <c r="CR365"/>
      <c r="CS365"/>
      <c r="CT365"/>
      <c r="CU365"/>
    </row>
    <row r="366" spans="23:99" x14ac:dyDescent="0.35">
      <c r="AS366"/>
      <c r="AT366"/>
      <c r="AU366"/>
      <c r="AV366"/>
      <c r="AW366"/>
      <c r="AX366"/>
      <c r="AY366"/>
      <c r="AZ366"/>
      <c r="BA366"/>
      <c r="BB366"/>
      <c r="BC366"/>
      <c r="BO366"/>
      <c r="BP366"/>
      <c r="BQ366"/>
      <c r="BR366"/>
      <c r="BS366"/>
      <c r="BT366"/>
      <c r="BU366"/>
      <c r="BV366"/>
      <c r="BW366"/>
      <c r="BX366"/>
      <c r="BY366"/>
      <c r="CK366"/>
      <c r="CL366"/>
      <c r="CM366"/>
      <c r="CN366"/>
      <c r="CO366"/>
      <c r="CP366"/>
      <c r="CQ366"/>
      <c r="CR366"/>
      <c r="CS366"/>
      <c r="CT366"/>
      <c r="CU366"/>
    </row>
    <row r="367" spans="23:99" x14ac:dyDescent="0.35">
      <c r="AS367"/>
      <c r="AT367"/>
      <c r="AU367"/>
      <c r="AV367"/>
      <c r="AW367"/>
      <c r="AX367"/>
      <c r="AY367"/>
      <c r="AZ367"/>
      <c r="BA367"/>
      <c r="BB367"/>
      <c r="BC367"/>
      <c r="BO367"/>
      <c r="BP367"/>
      <c r="BQ367"/>
      <c r="BR367"/>
      <c r="BS367"/>
      <c r="BT367"/>
      <c r="BU367"/>
      <c r="BV367"/>
      <c r="BW367"/>
      <c r="BX367"/>
      <c r="BY367"/>
      <c r="CK367"/>
      <c r="CL367"/>
      <c r="CM367"/>
      <c r="CN367"/>
      <c r="CO367"/>
      <c r="CP367"/>
      <c r="CQ367"/>
      <c r="CR367"/>
      <c r="CS367"/>
      <c r="CT367"/>
      <c r="CU367"/>
    </row>
    <row r="368" spans="23:99" x14ac:dyDescent="0.35">
      <c r="AS368"/>
      <c r="AT368"/>
      <c r="AU368"/>
      <c r="AV368"/>
      <c r="AW368"/>
      <c r="AX368"/>
      <c r="AY368"/>
      <c r="AZ368"/>
      <c r="BA368"/>
      <c r="BB368"/>
      <c r="BC368"/>
      <c r="BO368"/>
      <c r="BP368"/>
      <c r="BQ368"/>
      <c r="BR368"/>
      <c r="BS368"/>
      <c r="BT368"/>
      <c r="BU368"/>
      <c r="BV368"/>
      <c r="BW368"/>
      <c r="BX368"/>
      <c r="BY368"/>
      <c r="CK368"/>
      <c r="CL368"/>
      <c r="CM368"/>
      <c r="CN368"/>
      <c r="CO368"/>
      <c r="CP368"/>
      <c r="CQ368"/>
      <c r="CR368"/>
      <c r="CS368"/>
      <c r="CT368"/>
      <c r="CU368"/>
    </row>
    <row r="369" spans="45:99" x14ac:dyDescent="0.35">
      <c r="AS369"/>
      <c r="AT369"/>
      <c r="AU369"/>
      <c r="AV369"/>
      <c r="AW369"/>
      <c r="AX369"/>
      <c r="AY369"/>
      <c r="AZ369"/>
      <c r="BA369"/>
      <c r="BB369"/>
      <c r="BC369"/>
      <c r="BO369"/>
      <c r="BP369"/>
      <c r="BQ369"/>
      <c r="BR369"/>
      <c r="BS369"/>
      <c r="BT369"/>
      <c r="BU369"/>
      <c r="BV369"/>
      <c r="BW369"/>
      <c r="BX369"/>
      <c r="BY369"/>
      <c r="CK369"/>
      <c r="CL369"/>
      <c r="CM369"/>
      <c r="CN369"/>
      <c r="CO369"/>
      <c r="CP369"/>
      <c r="CQ369"/>
      <c r="CR369"/>
      <c r="CS369"/>
      <c r="CT369"/>
      <c r="CU369"/>
    </row>
    <row r="370" spans="45:99" x14ac:dyDescent="0.35">
      <c r="AS370"/>
      <c r="AT370"/>
      <c r="AU370"/>
      <c r="AV370"/>
      <c r="AW370"/>
      <c r="AX370"/>
      <c r="AY370"/>
      <c r="AZ370"/>
      <c r="BA370"/>
      <c r="BB370"/>
      <c r="BC370"/>
      <c r="BO370"/>
      <c r="BP370"/>
      <c r="BQ370"/>
      <c r="BR370"/>
      <c r="BS370"/>
      <c r="BT370"/>
      <c r="BU370"/>
      <c r="BV370"/>
      <c r="BW370"/>
      <c r="BX370"/>
      <c r="BY370"/>
      <c r="CK370"/>
      <c r="CL370"/>
      <c r="CM370"/>
      <c r="CN370"/>
      <c r="CO370"/>
      <c r="CP370"/>
      <c r="CQ370"/>
      <c r="CR370"/>
      <c r="CS370"/>
      <c r="CT370"/>
      <c r="CU370"/>
    </row>
    <row r="371" spans="45:99" x14ac:dyDescent="0.35">
      <c r="AS371"/>
      <c r="AT371"/>
      <c r="AU371"/>
      <c r="AV371"/>
      <c r="AW371"/>
      <c r="AX371"/>
      <c r="AY371"/>
      <c r="AZ371"/>
      <c r="BA371"/>
      <c r="BB371"/>
      <c r="BC371"/>
      <c r="BO371"/>
      <c r="BP371"/>
      <c r="BQ371"/>
      <c r="BR371"/>
      <c r="BS371"/>
      <c r="BT371"/>
      <c r="BU371"/>
      <c r="BV371"/>
      <c r="BW371"/>
      <c r="BX371"/>
      <c r="BY371"/>
      <c r="CK371"/>
      <c r="CL371"/>
      <c r="CM371"/>
      <c r="CN371"/>
      <c r="CO371"/>
      <c r="CP371"/>
      <c r="CQ371"/>
      <c r="CR371"/>
      <c r="CS371"/>
      <c r="CT371"/>
      <c r="CU371"/>
    </row>
    <row r="372" spans="45:99" x14ac:dyDescent="0.35">
      <c r="AS372"/>
      <c r="AT372"/>
      <c r="AU372"/>
      <c r="AV372"/>
      <c r="AW372"/>
      <c r="AX372"/>
      <c r="AY372"/>
      <c r="AZ372"/>
      <c r="BA372"/>
      <c r="BB372"/>
      <c r="BC372"/>
      <c r="BO372"/>
      <c r="BP372"/>
      <c r="BQ372"/>
      <c r="BR372"/>
      <c r="BS372"/>
      <c r="BT372"/>
      <c r="BU372"/>
      <c r="BV372"/>
      <c r="BW372"/>
      <c r="BX372"/>
      <c r="BY372"/>
      <c r="CK372"/>
      <c r="CL372"/>
      <c r="CM372"/>
      <c r="CN372"/>
      <c r="CO372"/>
      <c r="CP372"/>
      <c r="CQ372"/>
      <c r="CR372"/>
      <c r="CS372"/>
      <c r="CT372"/>
      <c r="CU372"/>
    </row>
    <row r="373" spans="45:99" x14ac:dyDescent="0.35">
      <c r="AS373"/>
      <c r="AT373"/>
      <c r="AU373"/>
      <c r="AV373"/>
      <c r="AW373"/>
      <c r="AX373"/>
      <c r="AY373"/>
      <c r="AZ373"/>
      <c r="BA373"/>
      <c r="BB373"/>
      <c r="BC373"/>
      <c r="BO373"/>
      <c r="BP373"/>
      <c r="BQ373"/>
      <c r="BR373"/>
      <c r="BS373"/>
      <c r="BT373"/>
      <c r="BU373"/>
      <c r="BV373"/>
      <c r="BW373"/>
      <c r="BX373"/>
      <c r="BY373"/>
      <c r="CK373"/>
      <c r="CL373"/>
      <c r="CM373"/>
      <c r="CN373"/>
      <c r="CO373"/>
      <c r="CP373"/>
      <c r="CQ373"/>
      <c r="CR373"/>
      <c r="CS373"/>
      <c r="CT373"/>
      <c r="CU373"/>
    </row>
    <row r="374" spans="45:99" x14ac:dyDescent="0.35">
      <c r="AS374"/>
      <c r="AT374"/>
      <c r="AU374"/>
      <c r="AV374"/>
      <c r="AW374"/>
      <c r="AX374"/>
      <c r="AY374"/>
      <c r="AZ374"/>
      <c r="BA374"/>
      <c r="BB374"/>
      <c r="BC374"/>
      <c r="BO374"/>
      <c r="BP374"/>
      <c r="BQ374"/>
      <c r="BR374"/>
      <c r="BS374"/>
      <c r="BT374"/>
      <c r="BU374"/>
      <c r="BV374"/>
      <c r="BW374"/>
      <c r="BX374"/>
      <c r="BY374"/>
      <c r="CK374"/>
      <c r="CL374"/>
      <c r="CM374"/>
      <c r="CN374"/>
      <c r="CO374"/>
      <c r="CP374"/>
      <c r="CQ374"/>
      <c r="CR374"/>
      <c r="CS374"/>
      <c r="CT374"/>
      <c r="CU374"/>
    </row>
    <row r="375" spans="45:99" x14ac:dyDescent="0.35">
      <c r="AS375"/>
      <c r="AT375"/>
      <c r="AU375"/>
      <c r="AV375"/>
      <c r="AW375"/>
      <c r="AX375"/>
      <c r="AY375"/>
      <c r="AZ375"/>
      <c r="BA375"/>
      <c r="BB375"/>
      <c r="BC375"/>
      <c r="BO375"/>
      <c r="BP375"/>
      <c r="BQ375"/>
      <c r="BR375"/>
      <c r="BS375"/>
      <c r="BT375"/>
      <c r="BU375"/>
      <c r="BV375"/>
      <c r="BW375"/>
      <c r="BX375"/>
      <c r="BY375"/>
      <c r="CK375"/>
      <c r="CL375"/>
      <c r="CM375"/>
      <c r="CN375"/>
      <c r="CO375"/>
      <c r="CP375"/>
      <c r="CQ375"/>
      <c r="CR375"/>
      <c r="CS375"/>
      <c r="CT375"/>
      <c r="CU375"/>
    </row>
    <row r="376" spans="45:99" x14ac:dyDescent="0.35">
      <c r="BO376"/>
      <c r="BP376"/>
      <c r="BQ376"/>
      <c r="BR376"/>
      <c r="BS376"/>
      <c r="BT376"/>
      <c r="BU376"/>
      <c r="BV376"/>
      <c r="BW376"/>
      <c r="BX376"/>
      <c r="BY376"/>
      <c r="CK376"/>
      <c r="CL376"/>
      <c r="CM376"/>
      <c r="CN376"/>
      <c r="CO376"/>
      <c r="CP376"/>
      <c r="CQ376"/>
      <c r="CR376"/>
      <c r="CS376"/>
      <c r="CT376"/>
      <c r="CU376"/>
    </row>
    <row r="377" spans="45:99" x14ac:dyDescent="0.35">
      <c r="BO377"/>
      <c r="BP377"/>
      <c r="BQ377"/>
      <c r="BR377"/>
      <c r="BS377"/>
      <c r="BT377"/>
      <c r="BU377"/>
      <c r="BV377"/>
      <c r="BW377"/>
      <c r="BX377"/>
      <c r="BY377"/>
      <c r="CK377"/>
      <c r="CL377"/>
      <c r="CM377"/>
      <c r="CN377"/>
      <c r="CO377"/>
      <c r="CP377"/>
      <c r="CQ377"/>
      <c r="CR377"/>
      <c r="CS377"/>
      <c r="CT377"/>
      <c r="CU377"/>
    </row>
    <row r="378" spans="45:99" x14ac:dyDescent="0.35">
      <c r="BO378"/>
      <c r="BP378"/>
      <c r="BQ378"/>
      <c r="BR378"/>
      <c r="BS378"/>
      <c r="BT378"/>
      <c r="BU378"/>
      <c r="BV378"/>
      <c r="BW378"/>
      <c r="BX378"/>
      <c r="BY378"/>
      <c r="CK378"/>
      <c r="CL378"/>
      <c r="CM378"/>
      <c r="CN378"/>
      <c r="CO378"/>
      <c r="CP378"/>
      <c r="CQ378"/>
      <c r="CR378"/>
      <c r="CS378"/>
      <c r="CT378"/>
      <c r="CU378"/>
    </row>
    <row r="379" spans="45:99" x14ac:dyDescent="0.35">
      <c r="BO379"/>
      <c r="BP379"/>
      <c r="BQ379"/>
      <c r="BR379"/>
      <c r="BS379"/>
      <c r="BT379"/>
      <c r="BU379"/>
      <c r="BV379"/>
      <c r="BW379"/>
      <c r="BX379"/>
      <c r="BY379"/>
      <c r="CK379"/>
      <c r="CL379"/>
      <c r="CM379"/>
      <c r="CN379"/>
      <c r="CO379"/>
      <c r="CP379"/>
      <c r="CQ379"/>
      <c r="CR379"/>
      <c r="CS379"/>
      <c r="CT379"/>
      <c r="CU379"/>
    </row>
    <row r="380" spans="45:99" x14ac:dyDescent="0.35">
      <c r="BO380"/>
      <c r="BP380"/>
      <c r="BQ380"/>
      <c r="BR380"/>
      <c r="BS380"/>
      <c r="BT380"/>
      <c r="BU380"/>
      <c r="BV380"/>
      <c r="BW380"/>
      <c r="BX380"/>
      <c r="BY380"/>
      <c r="CK380"/>
      <c r="CL380"/>
      <c r="CM380"/>
      <c r="CN380"/>
      <c r="CO380"/>
      <c r="CP380"/>
      <c r="CQ380"/>
      <c r="CR380"/>
      <c r="CS380"/>
      <c r="CT380"/>
      <c r="CU380"/>
    </row>
    <row r="381" spans="45:99" x14ac:dyDescent="0.35">
      <c r="BO381"/>
      <c r="BP381"/>
      <c r="BQ381"/>
      <c r="BR381"/>
      <c r="BS381"/>
      <c r="BT381"/>
      <c r="BU381"/>
      <c r="BV381"/>
      <c r="BW381"/>
      <c r="BX381"/>
      <c r="BY381"/>
      <c r="CK381"/>
      <c r="CL381"/>
      <c r="CM381"/>
      <c r="CN381"/>
      <c r="CO381"/>
      <c r="CP381"/>
      <c r="CQ381"/>
      <c r="CR381"/>
      <c r="CS381"/>
      <c r="CT381"/>
      <c r="CU381"/>
    </row>
    <row r="382" spans="45:99" x14ac:dyDescent="0.35">
      <c r="BO382"/>
      <c r="BP382"/>
      <c r="BQ382"/>
      <c r="BR382"/>
      <c r="BS382"/>
      <c r="BT382"/>
      <c r="BU382"/>
      <c r="BV382"/>
      <c r="BW382"/>
      <c r="BX382"/>
      <c r="BY382"/>
      <c r="CK382"/>
      <c r="CL382"/>
      <c r="CM382"/>
      <c r="CN382"/>
      <c r="CO382"/>
      <c r="CP382"/>
      <c r="CQ382"/>
      <c r="CR382"/>
      <c r="CS382"/>
      <c r="CT382"/>
      <c r="CU382"/>
    </row>
    <row r="383" spans="45:99" x14ac:dyDescent="0.35">
      <c r="BO383"/>
      <c r="BP383"/>
      <c r="BQ383"/>
      <c r="BR383"/>
      <c r="BS383"/>
      <c r="BT383"/>
      <c r="BU383"/>
      <c r="BV383"/>
      <c r="BW383"/>
      <c r="BX383"/>
      <c r="BY383"/>
      <c r="CK383"/>
      <c r="CL383"/>
      <c r="CM383"/>
      <c r="CN383"/>
      <c r="CO383"/>
      <c r="CP383"/>
      <c r="CQ383"/>
      <c r="CR383"/>
      <c r="CS383"/>
      <c r="CT383"/>
      <c r="CU383"/>
    </row>
    <row r="384" spans="45:99" x14ac:dyDescent="0.35">
      <c r="BO384"/>
      <c r="BP384"/>
      <c r="BQ384"/>
      <c r="BR384"/>
      <c r="BS384"/>
      <c r="BT384"/>
      <c r="BU384"/>
      <c r="BV384"/>
      <c r="BW384"/>
      <c r="BX384"/>
      <c r="BY384"/>
      <c r="CK384"/>
      <c r="CL384"/>
      <c r="CM384"/>
      <c r="CN384"/>
      <c r="CO384"/>
      <c r="CP384"/>
      <c r="CQ384"/>
      <c r="CR384"/>
      <c r="CS384"/>
      <c r="CT384"/>
      <c r="CU384"/>
    </row>
    <row r="385" spans="67:99" x14ac:dyDescent="0.35">
      <c r="BO385"/>
      <c r="BP385"/>
      <c r="BQ385"/>
      <c r="BR385"/>
      <c r="BS385"/>
      <c r="BT385"/>
      <c r="BU385"/>
      <c r="BV385"/>
      <c r="BW385"/>
      <c r="BX385"/>
      <c r="BY385"/>
      <c r="CK385"/>
      <c r="CL385"/>
      <c r="CM385"/>
      <c r="CN385"/>
      <c r="CO385"/>
      <c r="CP385"/>
      <c r="CQ385"/>
      <c r="CR385"/>
      <c r="CS385"/>
      <c r="CT385"/>
      <c r="CU385"/>
    </row>
    <row r="386" spans="67:99" x14ac:dyDescent="0.35">
      <c r="BO386"/>
      <c r="BP386"/>
      <c r="BQ386"/>
      <c r="BR386"/>
      <c r="BS386"/>
      <c r="BT386"/>
      <c r="BU386"/>
      <c r="BV386"/>
      <c r="BW386"/>
      <c r="BX386"/>
      <c r="BY386"/>
      <c r="CK386"/>
      <c r="CL386"/>
      <c r="CM386"/>
      <c r="CN386"/>
      <c r="CO386"/>
      <c r="CP386"/>
      <c r="CQ386"/>
      <c r="CR386"/>
      <c r="CS386"/>
      <c r="CT386"/>
      <c r="CU386"/>
    </row>
    <row r="387" spans="67:99" x14ac:dyDescent="0.35">
      <c r="BO387"/>
      <c r="BP387"/>
      <c r="BQ387"/>
      <c r="BR387"/>
      <c r="BS387"/>
      <c r="BT387"/>
      <c r="BU387"/>
      <c r="BV387"/>
      <c r="BW387"/>
      <c r="BX387"/>
      <c r="BY387"/>
      <c r="CK387"/>
      <c r="CL387"/>
      <c r="CM387"/>
      <c r="CN387"/>
      <c r="CO387"/>
      <c r="CP387"/>
      <c r="CQ387"/>
      <c r="CR387"/>
      <c r="CS387"/>
      <c r="CT387"/>
      <c r="CU387"/>
    </row>
    <row r="388" spans="67:99" x14ac:dyDescent="0.35">
      <c r="BO388"/>
      <c r="BP388"/>
      <c r="BQ388"/>
      <c r="BR388"/>
      <c r="BS388"/>
      <c r="BT388"/>
      <c r="BU388"/>
      <c r="BV388"/>
      <c r="BW388"/>
      <c r="BX388"/>
      <c r="BY388"/>
      <c r="CK388"/>
      <c r="CL388"/>
      <c r="CM388"/>
      <c r="CN388"/>
      <c r="CO388"/>
      <c r="CP388"/>
      <c r="CQ388"/>
      <c r="CR388"/>
      <c r="CS388"/>
      <c r="CT388"/>
      <c r="CU388"/>
    </row>
    <row r="389" spans="67:99" x14ac:dyDescent="0.35">
      <c r="BO389"/>
      <c r="BP389"/>
      <c r="BQ389"/>
      <c r="BR389"/>
      <c r="BS389"/>
      <c r="BT389"/>
      <c r="BU389"/>
      <c r="BV389"/>
      <c r="BW389"/>
      <c r="BX389"/>
      <c r="BY389"/>
      <c r="CK389"/>
      <c r="CL389"/>
      <c r="CM389"/>
      <c r="CN389"/>
      <c r="CO389"/>
      <c r="CP389"/>
      <c r="CQ389"/>
      <c r="CR389"/>
      <c r="CS389"/>
      <c r="CT389"/>
      <c r="CU389"/>
    </row>
    <row r="390" spans="67:99" x14ac:dyDescent="0.35">
      <c r="BO390"/>
      <c r="BP390"/>
      <c r="BQ390"/>
      <c r="BR390"/>
      <c r="BS390"/>
      <c r="BT390"/>
      <c r="BU390"/>
      <c r="BV390"/>
      <c r="BW390"/>
      <c r="BX390"/>
      <c r="BY390"/>
      <c r="CK390"/>
      <c r="CL390"/>
      <c r="CM390"/>
      <c r="CN390"/>
      <c r="CO390"/>
      <c r="CP390"/>
      <c r="CQ390"/>
      <c r="CR390"/>
      <c r="CS390"/>
      <c r="CT390"/>
      <c r="CU390"/>
    </row>
    <row r="391" spans="67:99" x14ac:dyDescent="0.35">
      <c r="BO391"/>
      <c r="BP391"/>
      <c r="BQ391"/>
      <c r="BR391"/>
      <c r="BS391"/>
      <c r="BT391"/>
      <c r="BU391"/>
      <c r="BV391"/>
      <c r="BW391"/>
      <c r="BX391"/>
      <c r="BY391"/>
      <c r="CK391"/>
      <c r="CL391"/>
      <c r="CM391"/>
      <c r="CN391"/>
      <c r="CO391"/>
      <c r="CP391"/>
      <c r="CQ391"/>
      <c r="CR391"/>
      <c r="CS391"/>
      <c r="CT391"/>
      <c r="CU391"/>
    </row>
    <row r="392" spans="67:99" x14ac:dyDescent="0.35">
      <c r="BO392"/>
      <c r="BP392"/>
      <c r="BQ392"/>
      <c r="BR392"/>
      <c r="BS392"/>
      <c r="BT392"/>
      <c r="BU392"/>
      <c r="BV392"/>
      <c r="BW392"/>
      <c r="BX392"/>
      <c r="BY392"/>
      <c r="CK392"/>
      <c r="CL392"/>
      <c r="CM392"/>
      <c r="CN392"/>
      <c r="CO392"/>
      <c r="CP392"/>
      <c r="CQ392"/>
      <c r="CR392"/>
      <c r="CS392"/>
      <c r="CT392"/>
      <c r="CU392"/>
    </row>
    <row r="393" spans="67:99" x14ac:dyDescent="0.35">
      <c r="BO393"/>
      <c r="BP393"/>
      <c r="BQ393"/>
      <c r="BR393"/>
      <c r="BS393"/>
      <c r="BT393"/>
      <c r="BU393"/>
      <c r="BV393"/>
      <c r="BW393"/>
      <c r="BX393"/>
      <c r="BY393"/>
      <c r="CK393"/>
      <c r="CL393"/>
      <c r="CM393"/>
      <c r="CN393"/>
      <c r="CO393"/>
      <c r="CP393"/>
      <c r="CQ393"/>
      <c r="CR393"/>
      <c r="CS393"/>
      <c r="CT393"/>
      <c r="CU393"/>
    </row>
    <row r="394" spans="67:99" x14ac:dyDescent="0.35">
      <c r="BO394"/>
      <c r="BP394"/>
      <c r="BQ394"/>
      <c r="BR394"/>
      <c r="BS394"/>
      <c r="BT394"/>
      <c r="BU394"/>
      <c r="BV394"/>
      <c r="BW394"/>
      <c r="BX394"/>
      <c r="BY394"/>
      <c r="CK394"/>
      <c r="CL394"/>
      <c r="CM394"/>
      <c r="CN394"/>
      <c r="CO394"/>
      <c r="CP394"/>
      <c r="CQ394"/>
      <c r="CR394"/>
      <c r="CS394"/>
      <c r="CT394"/>
      <c r="CU394"/>
    </row>
    <row r="395" spans="67:99" x14ac:dyDescent="0.35">
      <c r="BO395"/>
      <c r="BP395"/>
      <c r="BQ395"/>
      <c r="BR395"/>
      <c r="BS395"/>
      <c r="BT395"/>
      <c r="BU395"/>
      <c r="BV395"/>
      <c r="BW395"/>
      <c r="BX395"/>
      <c r="BY395"/>
      <c r="CK395"/>
      <c r="CL395"/>
      <c r="CM395"/>
      <c r="CN395"/>
      <c r="CO395"/>
      <c r="CP395"/>
      <c r="CQ395"/>
      <c r="CR395"/>
      <c r="CS395"/>
      <c r="CT395"/>
      <c r="CU395"/>
    </row>
    <row r="396" spans="67:99" x14ac:dyDescent="0.35">
      <c r="BO396"/>
      <c r="BP396"/>
      <c r="BQ396"/>
      <c r="BR396"/>
      <c r="BS396"/>
      <c r="BT396"/>
      <c r="BU396"/>
      <c r="BV396"/>
      <c r="BW396"/>
      <c r="BX396"/>
      <c r="BY396"/>
      <c r="CK396"/>
      <c r="CL396"/>
      <c r="CM396"/>
      <c r="CN396"/>
      <c r="CO396"/>
      <c r="CP396"/>
      <c r="CQ396"/>
      <c r="CR396"/>
      <c r="CS396"/>
      <c r="CT396"/>
      <c r="CU396"/>
    </row>
    <row r="397" spans="67:99" x14ac:dyDescent="0.35">
      <c r="BO397"/>
      <c r="BP397"/>
      <c r="BQ397"/>
      <c r="BR397"/>
      <c r="BS397"/>
      <c r="BT397"/>
      <c r="BU397"/>
      <c r="BV397"/>
      <c r="BW397"/>
      <c r="BX397"/>
      <c r="BY397"/>
      <c r="CK397"/>
      <c r="CL397"/>
      <c r="CM397"/>
      <c r="CN397"/>
      <c r="CO397"/>
      <c r="CP397"/>
      <c r="CQ397"/>
      <c r="CR397"/>
      <c r="CS397"/>
      <c r="CT397"/>
      <c r="CU397"/>
    </row>
    <row r="398" spans="67:99" x14ac:dyDescent="0.35">
      <c r="BO398"/>
      <c r="BP398"/>
      <c r="BQ398"/>
      <c r="BR398"/>
      <c r="BS398"/>
      <c r="BT398"/>
      <c r="BU398"/>
      <c r="BV398"/>
      <c r="BW398"/>
      <c r="BX398"/>
      <c r="BY398"/>
      <c r="CK398"/>
      <c r="CL398"/>
      <c r="CM398"/>
      <c r="CN398"/>
      <c r="CO398"/>
      <c r="CP398"/>
      <c r="CQ398"/>
      <c r="CR398"/>
      <c r="CS398"/>
      <c r="CT398"/>
      <c r="CU398"/>
    </row>
    <row r="399" spans="67:99" x14ac:dyDescent="0.35">
      <c r="BO399"/>
      <c r="BP399"/>
      <c r="BQ399"/>
      <c r="BR399"/>
      <c r="BS399"/>
      <c r="BT399"/>
      <c r="BU399"/>
      <c r="BV399"/>
      <c r="BW399"/>
      <c r="BX399"/>
      <c r="BY399"/>
      <c r="CK399"/>
      <c r="CL399"/>
      <c r="CM399"/>
      <c r="CN399"/>
      <c r="CO399"/>
      <c r="CP399"/>
      <c r="CQ399"/>
      <c r="CR399"/>
      <c r="CS399"/>
      <c r="CT399"/>
      <c r="CU399"/>
    </row>
    <row r="400" spans="67:99" x14ac:dyDescent="0.35">
      <c r="BO400"/>
      <c r="BP400"/>
      <c r="BQ400"/>
      <c r="BR400"/>
      <c r="BS400"/>
      <c r="BT400"/>
      <c r="BU400"/>
      <c r="BV400"/>
      <c r="BW400"/>
      <c r="BX400"/>
      <c r="BY400"/>
      <c r="CK400"/>
      <c r="CL400"/>
      <c r="CM400"/>
      <c r="CN400"/>
      <c r="CO400"/>
      <c r="CP400"/>
      <c r="CQ400"/>
      <c r="CR400"/>
      <c r="CS400"/>
      <c r="CT400"/>
      <c r="CU400"/>
    </row>
    <row r="401" spans="67:99" x14ac:dyDescent="0.35">
      <c r="BO401"/>
      <c r="BP401"/>
      <c r="BQ401"/>
      <c r="BR401"/>
      <c r="BS401"/>
      <c r="BT401"/>
      <c r="BU401"/>
      <c r="BV401"/>
      <c r="BW401"/>
      <c r="BX401"/>
      <c r="BY401"/>
      <c r="CK401"/>
      <c r="CL401"/>
      <c r="CM401"/>
      <c r="CN401"/>
      <c r="CO401"/>
      <c r="CP401"/>
      <c r="CQ401"/>
      <c r="CR401"/>
      <c r="CS401"/>
      <c r="CT401"/>
      <c r="CU401"/>
    </row>
    <row r="402" spans="67:99" x14ac:dyDescent="0.35">
      <c r="BO402"/>
      <c r="BP402"/>
      <c r="BQ402"/>
      <c r="BR402"/>
      <c r="BS402"/>
      <c r="BT402"/>
      <c r="BU402"/>
      <c r="BV402"/>
      <c r="BW402"/>
      <c r="BX402"/>
      <c r="BY402"/>
      <c r="CK402"/>
      <c r="CL402"/>
      <c r="CM402"/>
      <c r="CN402"/>
      <c r="CO402"/>
      <c r="CP402"/>
      <c r="CQ402"/>
      <c r="CR402"/>
      <c r="CS402"/>
      <c r="CT402"/>
      <c r="CU402"/>
    </row>
    <row r="403" spans="67:99" x14ac:dyDescent="0.35">
      <c r="BO403"/>
      <c r="BP403"/>
      <c r="BQ403"/>
      <c r="BR403"/>
      <c r="BS403"/>
      <c r="BT403"/>
      <c r="BU403"/>
      <c r="BV403"/>
      <c r="BW403"/>
      <c r="BX403"/>
      <c r="BY403"/>
      <c r="CK403"/>
      <c r="CL403"/>
      <c r="CM403"/>
      <c r="CN403"/>
      <c r="CO403"/>
      <c r="CP403"/>
      <c r="CQ403"/>
      <c r="CR403"/>
      <c r="CS403"/>
      <c r="CT403"/>
      <c r="CU403"/>
    </row>
    <row r="404" spans="67:99" x14ac:dyDescent="0.35">
      <c r="BO404"/>
      <c r="BP404"/>
      <c r="BQ404"/>
      <c r="BR404"/>
      <c r="BS404"/>
      <c r="BT404"/>
      <c r="BU404"/>
      <c r="BV404"/>
      <c r="BW404"/>
      <c r="BX404"/>
      <c r="BY404"/>
      <c r="CK404"/>
      <c r="CL404"/>
      <c r="CM404"/>
      <c r="CN404"/>
      <c r="CO404"/>
      <c r="CP404"/>
      <c r="CQ404"/>
      <c r="CR404"/>
      <c r="CS404"/>
      <c r="CT404"/>
      <c r="CU404"/>
    </row>
    <row r="405" spans="67:99" x14ac:dyDescent="0.35">
      <c r="BO405"/>
      <c r="BP405"/>
      <c r="BQ405"/>
      <c r="BR405"/>
      <c r="BS405"/>
      <c r="BT405"/>
      <c r="BU405"/>
      <c r="BV405"/>
      <c r="BW405"/>
      <c r="BX405"/>
      <c r="BY405"/>
      <c r="CK405"/>
      <c r="CL405"/>
      <c r="CM405"/>
      <c r="CN405"/>
      <c r="CO405"/>
      <c r="CP405"/>
      <c r="CQ405"/>
      <c r="CR405"/>
      <c r="CS405"/>
      <c r="CT405"/>
      <c r="CU405"/>
    </row>
    <row r="406" spans="67:99" x14ac:dyDescent="0.35">
      <c r="BO406"/>
      <c r="BP406"/>
      <c r="BQ406"/>
      <c r="BR406"/>
      <c r="BS406"/>
      <c r="BT406"/>
      <c r="BU406"/>
      <c r="BV406"/>
      <c r="BW406"/>
      <c r="BX406"/>
      <c r="BY406"/>
      <c r="CK406"/>
      <c r="CL406"/>
      <c r="CM406"/>
      <c r="CN406"/>
      <c r="CO406"/>
      <c r="CP406"/>
      <c r="CQ406"/>
      <c r="CR406"/>
      <c r="CS406"/>
      <c r="CT406"/>
      <c r="CU406"/>
    </row>
    <row r="407" spans="67:99" x14ac:dyDescent="0.35">
      <c r="BO407"/>
      <c r="BP407"/>
      <c r="BQ407"/>
      <c r="BR407"/>
      <c r="BS407"/>
      <c r="BT407"/>
      <c r="BU407"/>
      <c r="BV407"/>
      <c r="BW407"/>
      <c r="BX407"/>
      <c r="BY407"/>
      <c r="CK407"/>
      <c r="CL407"/>
      <c r="CM407"/>
      <c r="CN407"/>
      <c r="CO407"/>
      <c r="CP407"/>
      <c r="CQ407"/>
      <c r="CR407"/>
      <c r="CS407"/>
      <c r="CT407"/>
      <c r="CU407"/>
    </row>
    <row r="408" spans="67:99" x14ac:dyDescent="0.35">
      <c r="BO408"/>
      <c r="BP408"/>
      <c r="BQ408"/>
      <c r="BR408"/>
      <c r="BS408"/>
      <c r="BT408"/>
      <c r="BU408"/>
      <c r="BV408"/>
      <c r="BW408"/>
      <c r="BX408"/>
      <c r="BY408"/>
      <c r="CK408"/>
      <c r="CL408"/>
      <c r="CM408"/>
      <c r="CN408"/>
      <c r="CO408"/>
      <c r="CP408"/>
      <c r="CQ408"/>
      <c r="CR408"/>
      <c r="CS408"/>
      <c r="CT408"/>
      <c r="CU408"/>
    </row>
    <row r="409" spans="67:99" x14ac:dyDescent="0.35">
      <c r="BO409"/>
      <c r="BP409"/>
      <c r="BQ409"/>
      <c r="BR409"/>
      <c r="BS409"/>
      <c r="BT409"/>
      <c r="BU409"/>
      <c r="BV409"/>
      <c r="BW409"/>
      <c r="BX409"/>
      <c r="BY409"/>
      <c r="CK409"/>
      <c r="CL409"/>
      <c r="CM409"/>
      <c r="CN409"/>
      <c r="CO409"/>
      <c r="CP409"/>
      <c r="CQ409"/>
      <c r="CR409"/>
      <c r="CS409"/>
      <c r="CT409"/>
      <c r="CU409"/>
    </row>
    <row r="410" spans="67:99" x14ac:dyDescent="0.35">
      <c r="BO410"/>
      <c r="BP410"/>
      <c r="BQ410"/>
      <c r="BR410"/>
      <c r="BS410"/>
      <c r="BT410"/>
      <c r="BU410"/>
      <c r="BV410"/>
      <c r="BW410"/>
      <c r="BX410"/>
      <c r="BY410"/>
      <c r="CK410"/>
      <c r="CL410"/>
      <c r="CM410"/>
      <c r="CN410"/>
      <c r="CO410"/>
      <c r="CP410"/>
      <c r="CQ410"/>
      <c r="CR410"/>
      <c r="CS410"/>
      <c r="CT410"/>
      <c r="CU410"/>
    </row>
    <row r="411" spans="67:99" x14ac:dyDescent="0.35">
      <c r="BO411"/>
      <c r="BP411"/>
      <c r="BQ411"/>
      <c r="BR411"/>
      <c r="BS411"/>
      <c r="BT411"/>
      <c r="BU411"/>
      <c r="BV411"/>
      <c r="BW411"/>
      <c r="BX411"/>
      <c r="BY411"/>
      <c r="CK411"/>
      <c r="CL411"/>
      <c r="CM411"/>
      <c r="CN411"/>
      <c r="CO411"/>
      <c r="CP411"/>
      <c r="CQ411"/>
      <c r="CR411"/>
      <c r="CS411"/>
      <c r="CT411"/>
      <c r="CU411"/>
    </row>
    <row r="412" spans="67:99" x14ac:dyDescent="0.35">
      <c r="BO412"/>
      <c r="BP412"/>
      <c r="BQ412"/>
      <c r="BR412"/>
      <c r="BS412"/>
      <c r="BT412"/>
      <c r="BU412"/>
      <c r="BV412"/>
      <c r="BW412"/>
      <c r="BX412"/>
      <c r="BY412"/>
      <c r="CK412"/>
      <c r="CL412"/>
      <c r="CM412"/>
      <c r="CN412"/>
      <c r="CO412"/>
      <c r="CP412"/>
      <c r="CQ412"/>
      <c r="CR412"/>
      <c r="CS412"/>
      <c r="CT412"/>
      <c r="CU412"/>
    </row>
    <row r="413" spans="67:99" x14ac:dyDescent="0.35">
      <c r="CK413"/>
      <c r="CL413"/>
      <c r="CM413"/>
      <c r="CN413"/>
      <c r="CO413"/>
      <c r="CP413"/>
      <c r="CQ413"/>
      <c r="CR413"/>
      <c r="CS413"/>
      <c r="CT413"/>
      <c r="CU413"/>
    </row>
    <row r="414" spans="67:99" x14ac:dyDescent="0.35">
      <c r="CK414"/>
      <c r="CL414"/>
      <c r="CM414"/>
      <c r="CN414"/>
      <c r="CO414"/>
      <c r="CP414"/>
      <c r="CQ414"/>
      <c r="CR414"/>
      <c r="CS414"/>
      <c r="CT414"/>
      <c r="CU414"/>
    </row>
  </sheetData>
  <mergeCells count="8">
    <mergeCell ref="FQ3:FT3"/>
    <mergeCell ref="AO3:AR3"/>
    <mergeCell ref="CG3:CJ3"/>
    <mergeCell ref="S3:V3"/>
    <mergeCell ref="BK3:BN3"/>
    <mergeCell ref="DC3:DF3"/>
    <mergeCell ref="EU3:EX3"/>
    <mergeCell ref="DY3:EB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FT369"/>
  <sheetViews>
    <sheetView topLeftCell="F1" workbookViewId="0">
      <selection activeCell="S1" sqref="S1:V1048576"/>
    </sheetView>
  </sheetViews>
  <sheetFormatPr defaultRowHeight="14.5" x14ac:dyDescent="0.35"/>
  <cols>
    <col min="1" max="12" width="9.1796875" style="26"/>
    <col min="13" max="13" width="10.7265625" style="26" bestFit="1" customWidth="1"/>
    <col min="14" max="14" width="14.54296875" style="26" customWidth="1"/>
    <col min="15" max="18" width="9.1796875" style="26"/>
    <col min="19" max="22" width="8.7265625" style="1"/>
    <col min="23" max="34" width="9.1796875" style="10"/>
    <col min="35" max="35" width="10.7265625" style="10" bestFit="1" customWidth="1"/>
    <col min="36" max="39" width="9.1796875" style="10"/>
    <col min="40" max="40" width="9.1796875" style="1"/>
    <col min="41" max="44" width="8.7265625" style="1"/>
    <col min="45" max="56" width="9.1796875" style="1"/>
    <col min="57" max="57" width="10.7265625" style="1" bestFit="1" customWidth="1"/>
    <col min="58" max="58" width="11.1796875" style="1" customWidth="1"/>
    <col min="59" max="62" width="9.1796875" style="1"/>
    <col min="63" max="66" width="8.7265625" style="1"/>
    <col min="67" max="76" width="9.1796875" style="10"/>
    <col min="77" max="77" width="8.7265625" style="10" customWidth="1"/>
    <col min="78" max="78" width="9.1796875" style="10"/>
    <col min="79" max="79" width="10.7265625" style="10" bestFit="1" customWidth="1"/>
    <col min="80" max="84" width="9.1796875" style="10"/>
    <col min="85" max="88" width="8.7265625" style="1"/>
    <col min="89" max="100" width="9.1796875" style="1"/>
    <col min="101" max="101" width="10.7265625" style="1" bestFit="1" customWidth="1"/>
    <col min="102" max="102" width="10.54296875" style="1" bestFit="1" customWidth="1"/>
    <col min="103" max="106" width="9.1796875" style="1"/>
    <col min="107" max="110" width="8.7265625" style="1"/>
    <col min="111" max="122" width="9.1796875" style="10"/>
    <col min="123" max="123" width="10.7265625" style="10" bestFit="1" customWidth="1"/>
    <col min="124" max="124" width="10.54296875" style="10" bestFit="1" customWidth="1"/>
    <col min="125" max="127" width="9.1796875" style="10"/>
    <col min="128" max="128" width="9.1796875" style="1"/>
    <col min="129" max="132" width="8.7265625" style="1"/>
    <col min="133" max="144" width="9.1796875" style="1"/>
    <col min="145" max="145" width="10.7265625" style="1" bestFit="1" customWidth="1"/>
    <col min="146" max="150" width="9.1796875" style="1"/>
    <col min="151" max="154" width="8.7265625" style="1"/>
    <col min="155" max="166" width="9.1796875" style="10"/>
    <col min="167" max="167" width="10.7265625" style="10" bestFit="1" customWidth="1"/>
    <col min="168" max="171" width="9.1796875" style="10"/>
    <col min="172" max="176" width="9.1796875" style="1"/>
  </cols>
  <sheetData>
    <row r="1" spans="1:176" ht="15" thickBot="1" x14ac:dyDescent="0.4">
      <c r="K1" s="27"/>
      <c r="L1" s="26" t="s">
        <v>30</v>
      </c>
      <c r="M1" s="28" t="s">
        <v>37</v>
      </c>
      <c r="N1" s="28"/>
      <c r="O1" s="45">
        <v>41515</v>
      </c>
      <c r="S1" s="5" t="s">
        <v>14</v>
      </c>
      <c r="T1" s="6">
        <f>COUNT(Q4:Q5000)</f>
        <v>86</v>
      </c>
      <c r="U1" s="5" t="s">
        <v>15</v>
      </c>
      <c r="V1" s="6">
        <f>MAX(Q4:Q5000)</f>
        <v>90.9585070238073</v>
      </c>
      <c r="AG1" s="16"/>
      <c r="AH1" s="1" t="s">
        <v>31</v>
      </c>
      <c r="AI1" s="2" t="s">
        <v>45</v>
      </c>
      <c r="AO1" s="5" t="s">
        <v>14</v>
      </c>
      <c r="AP1" s="6">
        <f>COUNT(AM4:AM5000)</f>
        <v>84</v>
      </c>
      <c r="AQ1" s="5" t="s">
        <v>15</v>
      </c>
      <c r="AR1" s="6">
        <f>MAX(AM4:AM5000)</f>
        <v>119.30507114117151</v>
      </c>
      <c r="BC1" s="15"/>
      <c r="BD1" s="1" t="s">
        <v>30</v>
      </c>
      <c r="BE1" s="2" t="s">
        <v>37</v>
      </c>
      <c r="BF1" s="2">
        <v>41548</v>
      </c>
      <c r="BK1" s="5" t="s">
        <v>14</v>
      </c>
      <c r="BL1" s="6">
        <f>COUNT(BI4:BI5000)</f>
        <v>88</v>
      </c>
      <c r="BM1" s="5" t="s">
        <v>15</v>
      </c>
      <c r="BN1" s="6">
        <f>MAX(BI4:BI5000)</f>
        <v>225.14217730136662</v>
      </c>
      <c r="BY1" s="16"/>
      <c r="BZ1" s="10" t="s">
        <v>36</v>
      </c>
      <c r="CA1" s="11" t="s">
        <v>37</v>
      </c>
      <c r="CB1" s="10" t="s">
        <v>46</v>
      </c>
      <c r="CG1" s="5" t="s">
        <v>14</v>
      </c>
      <c r="CH1" s="6">
        <f>COUNT(CE4:CE5000)</f>
        <v>86</v>
      </c>
      <c r="CI1" s="5" t="s">
        <v>15</v>
      </c>
      <c r="CJ1" s="6">
        <f>MAX(CE4:CE5000)</f>
        <v>75.365575696069627</v>
      </c>
      <c r="CU1" s="15"/>
      <c r="CV1" s="1" t="s">
        <v>36</v>
      </c>
      <c r="CW1" s="2" t="s">
        <v>37</v>
      </c>
      <c r="CX1" s="2">
        <v>41550</v>
      </c>
      <c r="DC1" s="5" t="s">
        <v>14</v>
      </c>
      <c r="DD1" s="6">
        <f>COUNT(DA4:DA5000)</f>
        <v>80</v>
      </c>
      <c r="DE1" s="5" t="s">
        <v>15</v>
      </c>
      <c r="DF1" s="6">
        <f>MAX(DA4:DA5000)</f>
        <v>45.9</v>
      </c>
      <c r="DQ1" s="16"/>
      <c r="DR1" s="1" t="s">
        <v>36</v>
      </c>
      <c r="DS1" s="2" t="s">
        <v>37</v>
      </c>
      <c r="DT1" s="11">
        <v>41551</v>
      </c>
      <c r="DY1" s="5" t="s">
        <v>14</v>
      </c>
      <c r="DZ1" s="6">
        <f>COUNT(DW4:DW5000)</f>
        <v>82</v>
      </c>
      <c r="EA1" s="5" t="s">
        <v>15</v>
      </c>
      <c r="EB1" s="6">
        <f>MAX(DW4:DW5000)</f>
        <v>50.81889412413458</v>
      </c>
      <c r="EM1" s="15"/>
      <c r="EN1" s="1" t="s">
        <v>13</v>
      </c>
      <c r="EO1" s="2">
        <v>41552</v>
      </c>
      <c r="EU1" s="5" t="s">
        <v>14</v>
      </c>
      <c r="EV1" s="6">
        <f>COUNT(ES4:ES5000)</f>
        <v>80</v>
      </c>
      <c r="EW1" s="5" t="s">
        <v>15</v>
      </c>
      <c r="EX1" s="6">
        <f>MAX(ES4:ES5000)</f>
        <v>67.359483370940424</v>
      </c>
      <c r="FF1" s="10">
        <f>COUNTIF(FF2:FF1000,1)</f>
        <v>0</v>
      </c>
      <c r="FI1" s="16"/>
      <c r="FJ1" s="10" t="s">
        <v>13</v>
      </c>
      <c r="FK1" s="11">
        <v>41516</v>
      </c>
      <c r="FQ1" s="5" t="s">
        <v>14</v>
      </c>
      <c r="FR1" s="6">
        <f>COUNT(FO4:FO5000)</f>
        <v>89</v>
      </c>
      <c r="FS1" s="5" t="s">
        <v>15</v>
      </c>
      <c r="FT1" s="6">
        <f>MAX(FO4:FO5000)</f>
        <v>0</v>
      </c>
    </row>
    <row r="2" spans="1:176" ht="15" thickBot="1" x14ac:dyDescent="0.4">
      <c r="A2" s="26" t="s">
        <v>0</v>
      </c>
      <c r="B2" s="26" t="s">
        <v>1</v>
      </c>
      <c r="C2" s="26" t="s">
        <v>2</v>
      </c>
      <c r="D2" s="26" t="s">
        <v>3</v>
      </c>
      <c r="E2" s="26" t="s">
        <v>4</v>
      </c>
      <c r="F2" s="26" t="s">
        <v>5</v>
      </c>
      <c r="G2" s="26" t="s">
        <v>6</v>
      </c>
      <c r="H2" s="26" t="s">
        <v>32</v>
      </c>
      <c r="I2" s="26" t="s">
        <v>33</v>
      </c>
      <c r="J2" s="26" t="s">
        <v>34</v>
      </c>
      <c r="K2" s="31" t="s">
        <v>35</v>
      </c>
      <c r="L2" s="43" t="s">
        <v>7</v>
      </c>
      <c r="M2" s="33" t="s">
        <v>8</v>
      </c>
      <c r="N2" s="33" t="s">
        <v>9</v>
      </c>
      <c r="O2" s="33" t="s">
        <v>10</v>
      </c>
      <c r="P2" s="42" t="s">
        <v>11</v>
      </c>
      <c r="Q2" s="35" t="s">
        <v>12</v>
      </c>
      <c r="S2" s="5" t="s">
        <v>16</v>
      </c>
      <c r="T2" s="6">
        <f>AVERAGE(Q4:Q5000)</f>
        <v>27.546566870228013</v>
      </c>
      <c r="U2" s="5" t="s">
        <v>17</v>
      </c>
      <c r="V2" s="6">
        <f>MIN(Q4:Q5000)</f>
        <v>0</v>
      </c>
      <c r="W2" s="10" t="s">
        <v>0</v>
      </c>
      <c r="X2" s="10" t="s">
        <v>1</v>
      </c>
      <c r="Y2" s="10" t="s">
        <v>2</v>
      </c>
      <c r="Z2" s="10" t="s">
        <v>3</v>
      </c>
      <c r="AA2" s="10" t="s">
        <v>4</v>
      </c>
      <c r="AB2" s="10" t="s">
        <v>5</v>
      </c>
      <c r="AC2" s="10" t="s">
        <v>6</v>
      </c>
      <c r="AD2" s="10" t="s">
        <v>32</v>
      </c>
      <c r="AE2" s="10" t="s">
        <v>33</v>
      </c>
      <c r="AF2" s="10" t="s">
        <v>34</v>
      </c>
      <c r="AG2" s="19" t="s">
        <v>35</v>
      </c>
      <c r="AH2" s="41" t="s">
        <v>7</v>
      </c>
      <c r="AI2" s="21" t="s">
        <v>8</v>
      </c>
      <c r="AJ2" s="21" t="s">
        <v>9</v>
      </c>
      <c r="AK2" s="21" t="s">
        <v>10</v>
      </c>
      <c r="AL2" s="40" t="s">
        <v>11</v>
      </c>
      <c r="AM2" s="23" t="s">
        <v>12</v>
      </c>
      <c r="AO2" s="5" t="s">
        <v>16</v>
      </c>
      <c r="AP2" s="6">
        <f>AVERAGE(AM4:AM5000)</f>
        <v>23.350273547153353</v>
      </c>
      <c r="AQ2" s="5" t="s">
        <v>17</v>
      </c>
      <c r="AR2" s="6">
        <f>MIN(AM4:AM5000)</f>
        <v>0</v>
      </c>
      <c r="AS2" t="s">
        <v>0</v>
      </c>
      <c r="AT2" t="s">
        <v>1</v>
      </c>
      <c r="AU2" t="s">
        <v>2</v>
      </c>
      <c r="AV2" t="s">
        <v>3</v>
      </c>
      <c r="AW2" t="s">
        <v>4</v>
      </c>
      <c r="AX2" t="s">
        <v>5</v>
      </c>
      <c r="AY2" t="s">
        <v>6</v>
      </c>
      <c r="AZ2" t="s">
        <v>32</v>
      </c>
      <c r="BA2" t="s">
        <v>33</v>
      </c>
      <c r="BB2" t="s">
        <v>34</v>
      </c>
      <c r="BC2" t="s">
        <v>35</v>
      </c>
      <c r="BD2" s="39" t="s">
        <v>7</v>
      </c>
      <c r="BE2" s="3" t="s">
        <v>8</v>
      </c>
      <c r="BF2" s="3" t="s">
        <v>9</v>
      </c>
      <c r="BG2" s="3" t="s">
        <v>10</v>
      </c>
      <c r="BH2" s="38" t="s">
        <v>11</v>
      </c>
      <c r="BI2" s="4" t="s">
        <v>12</v>
      </c>
      <c r="BK2" s="5" t="s">
        <v>16</v>
      </c>
      <c r="BL2" s="6">
        <f>AVERAGE(BI4:BI5000)</f>
        <v>26.789542413699259</v>
      </c>
      <c r="BM2" s="5" t="s">
        <v>17</v>
      </c>
      <c r="BN2" s="6">
        <f>MIN(BI4:BI5000)</f>
        <v>0</v>
      </c>
      <c r="BO2" t="s">
        <v>0</v>
      </c>
      <c r="BP2" t="s">
        <v>1</v>
      </c>
      <c r="BQ2" t="s">
        <v>2</v>
      </c>
      <c r="BR2" t="s">
        <v>3</v>
      </c>
      <c r="BS2" t="s">
        <v>4</v>
      </c>
      <c r="BT2" t="s">
        <v>5</v>
      </c>
      <c r="BU2" t="s">
        <v>6</v>
      </c>
      <c r="BV2" t="s">
        <v>32</v>
      </c>
      <c r="BW2" t="s">
        <v>33</v>
      </c>
      <c r="BX2" t="s">
        <v>34</v>
      </c>
      <c r="BY2" t="s">
        <v>35</v>
      </c>
      <c r="BZ2" s="41" t="s">
        <v>7</v>
      </c>
      <c r="CA2" s="21" t="s">
        <v>8</v>
      </c>
      <c r="CB2" s="21" t="s">
        <v>9</v>
      </c>
      <c r="CC2" s="21" t="s">
        <v>10</v>
      </c>
      <c r="CD2" s="40" t="s">
        <v>11</v>
      </c>
      <c r="CE2" s="23" t="s">
        <v>12</v>
      </c>
      <c r="CG2" s="5" t="s">
        <v>16</v>
      </c>
      <c r="CH2" s="6">
        <f>AVERAGE(CE4:CE5000)</f>
        <v>23.849624962650825</v>
      </c>
      <c r="CI2" s="5" t="s">
        <v>17</v>
      </c>
      <c r="CJ2" s="6">
        <f>MIN(CE4:CE5000)</f>
        <v>0</v>
      </c>
      <c r="CK2" t="s">
        <v>0</v>
      </c>
      <c r="CL2" t="s">
        <v>1</v>
      </c>
      <c r="CM2" t="s">
        <v>2</v>
      </c>
      <c r="CN2" t="s">
        <v>3</v>
      </c>
      <c r="CO2" t="s">
        <v>4</v>
      </c>
      <c r="CP2" t="s">
        <v>5</v>
      </c>
      <c r="CQ2" t="s">
        <v>6</v>
      </c>
      <c r="CR2" t="s">
        <v>32</v>
      </c>
      <c r="CS2" t="s">
        <v>33</v>
      </c>
      <c r="CT2" t="s">
        <v>34</v>
      </c>
      <c r="CU2" t="s">
        <v>35</v>
      </c>
      <c r="CV2" s="39" t="s">
        <v>7</v>
      </c>
      <c r="CW2" s="3" t="s">
        <v>8</v>
      </c>
      <c r="CX2" s="3" t="s">
        <v>9</v>
      </c>
      <c r="CY2" s="3" t="s">
        <v>10</v>
      </c>
      <c r="CZ2" s="38" t="s">
        <v>11</v>
      </c>
      <c r="DA2" s="4" t="s">
        <v>12</v>
      </c>
      <c r="DC2" s="5" t="s">
        <v>16</v>
      </c>
      <c r="DD2" s="6">
        <f>AVERAGE(DA4:DA5000)</f>
        <v>11.448048540171063</v>
      </c>
      <c r="DE2" s="5" t="s">
        <v>17</v>
      </c>
      <c r="DF2" s="6">
        <f>MIN(DA4:DA5000)</f>
        <v>0</v>
      </c>
      <c r="DG2" t="s">
        <v>0</v>
      </c>
      <c r="DH2" t="s">
        <v>1</v>
      </c>
      <c r="DI2" t="s">
        <v>2</v>
      </c>
      <c r="DJ2" t="s">
        <v>3</v>
      </c>
      <c r="DK2" t="s">
        <v>4</v>
      </c>
      <c r="DL2" t="s">
        <v>5</v>
      </c>
      <c r="DM2" t="s">
        <v>6</v>
      </c>
      <c r="DN2" t="s">
        <v>32</v>
      </c>
      <c r="DO2" t="s">
        <v>33</v>
      </c>
      <c r="DP2" t="s">
        <v>34</v>
      </c>
      <c r="DQ2" t="s">
        <v>35</v>
      </c>
      <c r="DR2" s="41" t="s">
        <v>7</v>
      </c>
      <c r="DS2" s="21" t="s">
        <v>8</v>
      </c>
      <c r="DT2" s="21" t="s">
        <v>9</v>
      </c>
      <c r="DU2" s="21" t="s">
        <v>10</v>
      </c>
      <c r="DV2" s="40" t="s">
        <v>11</v>
      </c>
      <c r="DW2" s="23" t="s">
        <v>12</v>
      </c>
      <c r="DY2" s="5" t="s">
        <v>16</v>
      </c>
      <c r="DZ2" s="6">
        <f>AVERAGE(DW4:DW5000)</f>
        <v>16.652653333899242</v>
      </c>
      <c r="EA2" s="5" t="s">
        <v>17</v>
      </c>
      <c r="EB2" s="6">
        <f>MIN(DW4:DW5000)</f>
        <v>0</v>
      </c>
      <c r="EC2" s="1" t="s">
        <v>0</v>
      </c>
      <c r="ED2" s="1" t="s">
        <v>1</v>
      </c>
      <c r="EE2" s="1" t="s">
        <v>2</v>
      </c>
      <c r="EF2" s="1" t="s">
        <v>3</v>
      </c>
      <c r="EG2" s="1" t="s">
        <v>4</v>
      </c>
      <c r="EH2" s="1" t="s">
        <v>5</v>
      </c>
      <c r="EI2" s="1" t="s">
        <v>6</v>
      </c>
      <c r="EJ2" s="1" t="s">
        <v>32</v>
      </c>
      <c r="EK2" s="1" t="s">
        <v>33</v>
      </c>
      <c r="EL2" s="1" t="s">
        <v>34</v>
      </c>
      <c r="EM2" s="7" t="s">
        <v>35</v>
      </c>
      <c r="EN2" s="39" t="s">
        <v>7</v>
      </c>
      <c r="EO2" s="3" t="s">
        <v>8</v>
      </c>
      <c r="EP2" s="3" t="s">
        <v>9</v>
      </c>
      <c r="EQ2" s="3" t="s">
        <v>10</v>
      </c>
      <c r="ER2" s="38" t="s">
        <v>11</v>
      </c>
      <c r="ES2" s="4" t="s">
        <v>12</v>
      </c>
      <c r="EU2" s="5" t="s">
        <v>16</v>
      </c>
      <c r="EV2" s="6">
        <f>AVERAGE(ES4:ES5000)</f>
        <v>22.054033875182625</v>
      </c>
      <c r="EW2" s="5" t="s">
        <v>17</v>
      </c>
      <c r="EX2" s="6">
        <f>MIN(ES4:ES5000)</f>
        <v>0</v>
      </c>
      <c r="EY2" s="10" t="s">
        <v>0</v>
      </c>
      <c r="EZ2" s="10" t="s">
        <v>1</v>
      </c>
      <c r="FA2" s="10" t="s">
        <v>2</v>
      </c>
      <c r="FB2" s="10" t="s">
        <v>3</v>
      </c>
      <c r="FC2" s="10" t="s">
        <v>4</v>
      </c>
      <c r="FD2" s="10" t="s">
        <v>5</v>
      </c>
      <c r="FE2" s="10" t="s">
        <v>6</v>
      </c>
      <c r="FF2" s="10" t="s">
        <v>32</v>
      </c>
      <c r="FG2" s="10" t="s">
        <v>33</v>
      </c>
      <c r="FH2" s="10" t="s">
        <v>34</v>
      </c>
      <c r="FI2" s="19" t="s">
        <v>35</v>
      </c>
      <c r="FJ2" s="41" t="s">
        <v>7</v>
      </c>
      <c r="FK2" s="21" t="s">
        <v>8</v>
      </c>
      <c r="FL2" s="21" t="s">
        <v>9</v>
      </c>
      <c r="FM2" s="21" t="s">
        <v>10</v>
      </c>
      <c r="FN2" s="40" t="s">
        <v>11</v>
      </c>
      <c r="FO2" s="23" t="s">
        <v>12</v>
      </c>
      <c r="FQ2" s="5" t="s">
        <v>16</v>
      </c>
      <c r="FR2" s="6">
        <f>AVERAGE(FO4:FO5000)</f>
        <v>0</v>
      </c>
      <c r="FS2" s="5" t="s">
        <v>17</v>
      </c>
      <c r="FT2" s="6">
        <f>MIN(FO4:FO5000)</f>
        <v>0</v>
      </c>
    </row>
    <row r="3" spans="1:176" ht="15" thickBot="1" x14ac:dyDescent="0.4">
      <c r="A3" s="26">
        <v>0.89700000000000002</v>
      </c>
      <c r="B3" s="26">
        <v>24.5</v>
      </c>
      <c r="C3" s="26">
        <v>22.7</v>
      </c>
      <c r="D3" s="26">
        <v>-1</v>
      </c>
      <c r="E3" s="26">
        <v>-1</v>
      </c>
      <c r="F3" s="26">
        <v>-1</v>
      </c>
      <c r="G3" s="26">
        <v>-1</v>
      </c>
      <c r="H3" s="26">
        <v>0</v>
      </c>
      <c r="I3" s="26">
        <v>0</v>
      </c>
      <c r="J3" s="26">
        <v>-1</v>
      </c>
      <c r="S3" s="49" t="s">
        <v>18</v>
      </c>
      <c r="T3" s="50"/>
      <c r="U3" s="50"/>
      <c r="V3" s="51"/>
      <c r="W3" s="10">
        <v>1.669</v>
      </c>
      <c r="X3" s="10">
        <v>176</v>
      </c>
      <c r="Y3" s="10">
        <v>23.2</v>
      </c>
      <c r="Z3" s="10">
        <v>-1</v>
      </c>
      <c r="AA3" s="10">
        <v>-1</v>
      </c>
      <c r="AB3" s="10">
        <v>-1</v>
      </c>
      <c r="AC3" s="10">
        <v>-1</v>
      </c>
      <c r="AD3" s="10">
        <v>0</v>
      </c>
      <c r="AE3" s="10">
        <v>0</v>
      </c>
      <c r="AF3" s="10">
        <v>-1</v>
      </c>
      <c r="AG3" s="10">
        <v>1</v>
      </c>
      <c r="AO3" s="49" t="s">
        <v>18</v>
      </c>
      <c r="AP3" s="50"/>
      <c r="AQ3" s="50"/>
      <c r="AR3" s="51"/>
      <c r="AS3">
        <v>4.34</v>
      </c>
      <c r="AT3">
        <v>263.2</v>
      </c>
      <c r="AU3">
        <v>107.1</v>
      </c>
      <c r="AV3">
        <v>-1</v>
      </c>
      <c r="AW3">
        <v>-1</v>
      </c>
      <c r="AX3">
        <v>-1</v>
      </c>
      <c r="AY3">
        <v>-1</v>
      </c>
      <c r="AZ3">
        <v>0</v>
      </c>
      <c r="BA3">
        <v>0</v>
      </c>
      <c r="BB3">
        <v>-1</v>
      </c>
      <c r="BC3">
        <v>1</v>
      </c>
      <c r="BK3" s="49" t="s">
        <v>18</v>
      </c>
      <c r="BL3" s="50"/>
      <c r="BM3" s="50"/>
      <c r="BN3" s="51"/>
      <c r="BO3">
        <v>1.43</v>
      </c>
      <c r="BP3">
        <v>24.5</v>
      </c>
      <c r="BQ3">
        <v>98.4</v>
      </c>
      <c r="BR3">
        <v>-1</v>
      </c>
      <c r="BS3">
        <v>-1</v>
      </c>
      <c r="BT3">
        <v>-1</v>
      </c>
      <c r="BU3">
        <v>-1</v>
      </c>
      <c r="BV3">
        <v>0</v>
      </c>
      <c r="BW3">
        <v>0</v>
      </c>
      <c r="BX3">
        <v>-1</v>
      </c>
      <c r="BY3">
        <v>1</v>
      </c>
      <c r="CG3" s="49" t="s">
        <v>18</v>
      </c>
      <c r="CH3" s="50"/>
      <c r="CI3" s="50"/>
      <c r="CJ3" s="51"/>
      <c r="CK3">
        <v>1.45</v>
      </c>
      <c r="CL3">
        <v>15.4</v>
      </c>
      <c r="CM3">
        <v>20.7</v>
      </c>
      <c r="CN3">
        <v>-1</v>
      </c>
      <c r="CO3">
        <v>-1</v>
      </c>
      <c r="CP3">
        <v>-1</v>
      </c>
      <c r="CQ3">
        <v>-1</v>
      </c>
      <c r="CR3">
        <v>0</v>
      </c>
      <c r="CS3">
        <v>0</v>
      </c>
      <c r="CT3">
        <v>-1</v>
      </c>
      <c r="CU3">
        <v>1</v>
      </c>
      <c r="DC3" s="49" t="s">
        <v>18</v>
      </c>
      <c r="DD3" s="50"/>
      <c r="DE3" s="50"/>
      <c r="DF3" s="51"/>
      <c r="DG3">
        <v>1.2330000000000001</v>
      </c>
      <c r="DH3">
        <v>29.2</v>
      </c>
      <c r="DI3">
        <v>24.9</v>
      </c>
      <c r="DJ3">
        <v>-1</v>
      </c>
      <c r="DK3">
        <v>-1</v>
      </c>
      <c r="DL3">
        <v>-1</v>
      </c>
      <c r="DM3">
        <v>-1</v>
      </c>
      <c r="DN3">
        <v>0</v>
      </c>
      <c r="DO3">
        <v>0</v>
      </c>
      <c r="DP3">
        <v>-1</v>
      </c>
      <c r="DQ3">
        <v>1</v>
      </c>
      <c r="DY3" s="49" t="s">
        <v>18</v>
      </c>
      <c r="DZ3" s="50"/>
      <c r="EA3" s="50"/>
      <c r="EB3" s="51"/>
      <c r="EC3" s="1">
        <v>1.1200000000000001</v>
      </c>
      <c r="ED3" s="1">
        <v>29.2</v>
      </c>
      <c r="EE3" s="1">
        <v>24.9</v>
      </c>
      <c r="EF3" s="1">
        <v>-1</v>
      </c>
      <c r="EG3" s="1">
        <v>-1</v>
      </c>
      <c r="EH3" s="1">
        <v>-1</v>
      </c>
      <c r="EI3" s="1">
        <v>-1</v>
      </c>
      <c r="EJ3" s="1">
        <v>0</v>
      </c>
      <c r="EK3" s="1">
        <v>0</v>
      </c>
      <c r="EL3" s="1">
        <v>-1</v>
      </c>
      <c r="EM3" s="1">
        <v>1</v>
      </c>
      <c r="EU3" s="49" t="s">
        <v>18</v>
      </c>
      <c r="EV3" s="50"/>
      <c r="EW3" s="50"/>
      <c r="EX3" s="51"/>
      <c r="FQ3" s="49" t="s">
        <v>18</v>
      </c>
      <c r="FR3" s="50"/>
      <c r="FS3" s="50"/>
      <c r="FT3" s="51"/>
    </row>
    <row r="4" spans="1:176" x14ac:dyDescent="0.35">
      <c r="A4" s="26">
        <v>1.2709999999999999</v>
      </c>
      <c r="B4" s="26">
        <v>29.2</v>
      </c>
      <c r="C4" s="26">
        <v>20.7</v>
      </c>
      <c r="D4" s="26">
        <v>24.5</v>
      </c>
      <c r="E4" s="26">
        <v>22.7</v>
      </c>
      <c r="F4" s="26">
        <v>5.2</v>
      </c>
      <c r="G4" s="26">
        <v>1</v>
      </c>
      <c r="H4" s="26">
        <v>1</v>
      </c>
      <c r="I4" s="26">
        <v>1</v>
      </c>
      <c r="J4" s="26">
        <v>1</v>
      </c>
      <c r="L4" s="26">
        <f>B4-B3</f>
        <v>4.6999999999999993</v>
      </c>
      <c r="M4" s="26">
        <f>C4-C3</f>
        <v>-2</v>
      </c>
      <c r="N4" s="26">
        <f>L4^2</f>
        <v>22.089999999999993</v>
      </c>
      <c r="O4" s="26">
        <f>M4^2</f>
        <v>4</v>
      </c>
      <c r="P4" s="26">
        <f>N4+O4</f>
        <v>26.089999999999993</v>
      </c>
      <c r="Q4" s="26">
        <f>SQRT(P4)</f>
        <v>5.1078371156488531</v>
      </c>
      <c r="S4" s="7" t="s">
        <v>19</v>
      </c>
      <c r="T4" s="7" t="s">
        <v>20</v>
      </c>
      <c r="U4" s="7" t="s">
        <v>14</v>
      </c>
      <c r="V4" s="7" t="s">
        <v>21</v>
      </c>
      <c r="W4" s="10">
        <v>3.1059999999999999</v>
      </c>
      <c r="X4" s="10">
        <v>134.69999999999999</v>
      </c>
      <c r="Y4" s="10">
        <v>33.6</v>
      </c>
      <c r="Z4" s="10">
        <v>176</v>
      </c>
      <c r="AA4" s="10">
        <v>23.2</v>
      </c>
      <c r="AB4" s="10">
        <v>42.6</v>
      </c>
      <c r="AC4" s="10">
        <v>1</v>
      </c>
      <c r="AD4" s="10">
        <v>1</v>
      </c>
      <c r="AE4" s="10">
        <v>1</v>
      </c>
      <c r="AF4" s="10">
        <v>1</v>
      </c>
      <c r="AG4" s="10">
        <v>1</v>
      </c>
      <c r="AH4" s="10">
        <f>X4-X3</f>
        <v>-41.300000000000011</v>
      </c>
      <c r="AI4" s="10">
        <f>Y4-Y3</f>
        <v>10.400000000000002</v>
      </c>
      <c r="AJ4" s="10">
        <f>AH4^2</f>
        <v>1705.690000000001</v>
      </c>
      <c r="AK4" s="10">
        <f>AI4^2</f>
        <v>108.16000000000004</v>
      </c>
      <c r="AL4" s="10">
        <f>AJ4+AK4</f>
        <v>1813.850000000001</v>
      </c>
      <c r="AM4" s="10">
        <f>SQRT(AL4)</f>
        <v>42.589317909541599</v>
      </c>
      <c r="AO4" s="7" t="s">
        <v>19</v>
      </c>
      <c r="AP4" s="7" t="s">
        <v>20</v>
      </c>
      <c r="AQ4" s="7" t="s">
        <v>14</v>
      </c>
      <c r="AR4" s="7" t="s">
        <v>21</v>
      </c>
      <c r="AS4">
        <v>4.9770000000000003</v>
      </c>
      <c r="AT4">
        <v>240.4</v>
      </c>
      <c r="AU4">
        <v>52.5</v>
      </c>
      <c r="AV4">
        <v>263.2</v>
      </c>
      <c r="AW4">
        <v>107.1</v>
      </c>
      <c r="AX4">
        <v>59.1</v>
      </c>
      <c r="AY4">
        <v>2</v>
      </c>
      <c r="AZ4">
        <v>0</v>
      </c>
      <c r="BA4">
        <v>0</v>
      </c>
      <c r="BB4">
        <v>0</v>
      </c>
      <c r="BC4">
        <v>1</v>
      </c>
      <c r="BD4" s="1">
        <f>AT4-AT3</f>
        <v>-22.799999999999983</v>
      </c>
      <c r="BE4" s="1">
        <f>AU4-AU3</f>
        <v>-54.599999999999994</v>
      </c>
      <c r="BF4" s="1">
        <f>BD4^2</f>
        <v>519.83999999999924</v>
      </c>
      <c r="BG4" s="1">
        <f>BE4^2</f>
        <v>2981.1599999999994</v>
      </c>
      <c r="BH4" s="1">
        <f>BF4+BG4</f>
        <v>3500.9999999999986</v>
      </c>
      <c r="BI4" s="1">
        <f>SQRT(BH4)</f>
        <v>59.169248769948048</v>
      </c>
      <c r="BK4" s="7" t="s">
        <v>19</v>
      </c>
      <c r="BL4" s="7" t="s">
        <v>20</v>
      </c>
      <c r="BM4" s="7" t="s">
        <v>14</v>
      </c>
      <c r="BN4" s="7" t="s">
        <v>21</v>
      </c>
      <c r="BO4">
        <v>2.387</v>
      </c>
      <c r="BP4">
        <v>24.5</v>
      </c>
      <c r="BQ4">
        <v>59.7</v>
      </c>
      <c r="BR4">
        <v>24.5</v>
      </c>
      <c r="BS4">
        <v>98.4</v>
      </c>
      <c r="BT4">
        <v>38.700000000000003</v>
      </c>
      <c r="BU4">
        <v>1</v>
      </c>
      <c r="BV4">
        <v>1</v>
      </c>
      <c r="BW4">
        <v>1</v>
      </c>
      <c r="BX4">
        <v>1</v>
      </c>
      <c r="BY4">
        <v>1</v>
      </c>
      <c r="BZ4" s="10">
        <f>BP4-BP3</f>
        <v>0</v>
      </c>
      <c r="CA4" s="10">
        <f>BQ4-BQ3</f>
        <v>-38.700000000000003</v>
      </c>
      <c r="CB4" s="10">
        <f>BZ4^2</f>
        <v>0</v>
      </c>
      <c r="CC4" s="10">
        <f>CA4^2</f>
        <v>1497.6900000000003</v>
      </c>
      <c r="CD4" s="10">
        <f>CB4+CC4</f>
        <v>1497.6900000000003</v>
      </c>
      <c r="CE4" s="10">
        <f>SQRT(CD4)</f>
        <v>38.700000000000003</v>
      </c>
      <c r="CG4" s="7" t="s">
        <v>19</v>
      </c>
      <c r="CH4" s="7" t="s">
        <v>20</v>
      </c>
      <c r="CI4" s="7" t="s">
        <v>14</v>
      </c>
      <c r="CJ4" s="7" t="s">
        <v>21</v>
      </c>
      <c r="CK4">
        <v>2.0230000000000001</v>
      </c>
      <c r="CL4">
        <v>15.4</v>
      </c>
      <c r="CM4">
        <v>20.7</v>
      </c>
      <c r="CN4">
        <v>15.4</v>
      </c>
      <c r="CO4">
        <v>20.7</v>
      </c>
      <c r="CP4">
        <v>0</v>
      </c>
      <c r="CQ4">
        <v>1</v>
      </c>
      <c r="CR4">
        <v>1</v>
      </c>
      <c r="CS4">
        <v>1</v>
      </c>
      <c r="CT4">
        <v>1</v>
      </c>
      <c r="CU4">
        <v>1</v>
      </c>
      <c r="CV4" s="1">
        <f>CL4-CL3</f>
        <v>0</v>
      </c>
      <c r="CW4" s="1">
        <f>CM4-CM3</f>
        <v>0</v>
      </c>
      <c r="CX4" s="1">
        <f>CV4^2</f>
        <v>0</v>
      </c>
      <c r="CY4" s="1">
        <f>CW4^2</f>
        <v>0</v>
      </c>
      <c r="CZ4" s="1">
        <f>CX4+CY4</f>
        <v>0</v>
      </c>
      <c r="DA4" s="1">
        <f>SQRT(CZ4)</f>
        <v>0</v>
      </c>
      <c r="DC4" s="7" t="s">
        <v>19</v>
      </c>
      <c r="DD4" s="7" t="s">
        <v>20</v>
      </c>
      <c r="DE4" s="7" t="s">
        <v>14</v>
      </c>
      <c r="DF4" s="7" t="s">
        <v>21</v>
      </c>
      <c r="DG4">
        <v>1.6220000000000001</v>
      </c>
      <c r="DH4">
        <v>76.7</v>
      </c>
      <c r="DI4">
        <v>20.7</v>
      </c>
      <c r="DJ4">
        <v>29.2</v>
      </c>
      <c r="DK4">
        <v>24.9</v>
      </c>
      <c r="DL4">
        <v>47.7</v>
      </c>
      <c r="DM4">
        <v>2</v>
      </c>
      <c r="DN4">
        <v>0</v>
      </c>
      <c r="DO4">
        <v>0</v>
      </c>
      <c r="DP4">
        <v>0</v>
      </c>
      <c r="DQ4">
        <v>1</v>
      </c>
      <c r="DR4" s="10">
        <f>DH4-DH3</f>
        <v>47.5</v>
      </c>
      <c r="DS4" s="10">
        <f>DI4-DI3</f>
        <v>-4.1999999999999993</v>
      </c>
      <c r="DT4" s="10">
        <f>DR4^2</f>
        <v>2256.25</v>
      </c>
      <c r="DU4" s="10">
        <f>DS4^2</f>
        <v>17.639999999999993</v>
      </c>
      <c r="DV4" s="10">
        <f>DT4+DU4</f>
        <v>2273.89</v>
      </c>
      <c r="DW4" s="10">
        <f>SQRT(DV4)</f>
        <v>47.685322689481715</v>
      </c>
      <c r="DY4" s="7" t="s">
        <v>19</v>
      </c>
      <c r="DZ4" s="7" t="s">
        <v>20</v>
      </c>
      <c r="EA4" s="7" t="s">
        <v>14</v>
      </c>
      <c r="EB4" s="7" t="s">
        <v>21</v>
      </c>
      <c r="EC4" s="1">
        <v>1.478</v>
      </c>
      <c r="ED4" s="1">
        <v>39.4</v>
      </c>
      <c r="EE4" s="1">
        <v>20.7</v>
      </c>
      <c r="EF4" s="1">
        <v>29.2</v>
      </c>
      <c r="EG4" s="1">
        <v>24.9</v>
      </c>
      <c r="EH4" s="1">
        <v>11.1</v>
      </c>
      <c r="EI4" s="1">
        <v>1</v>
      </c>
      <c r="EJ4" s="1">
        <v>1</v>
      </c>
      <c r="EK4" s="1">
        <v>1</v>
      </c>
      <c r="EL4" s="1">
        <v>1</v>
      </c>
      <c r="EM4" s="1">
        <v>1</v>
      </c>
      <c r="EN4" s="1">
        <f>ED4-ED3</f>
        <v>10.199999999999999</v>
      </c>
      <c r="EO4" s="1">
        <f>EE4-EE3</f>
        <v>-4.1999999999999993</v>
      </c>
      <c r="EP4" s="1">
        <f>EN4^2</f>
        <v>104.03999999999999</v>
      </c>
      <c r="EQ4" s="1">
        <f>EO4^2</f>
        <v>17.639999999999993</v>
      </c>
      <c r="ER4" s="1">
        <f>EP4+EQ4</f>
        <v>121.67999999999998</v>
      </c>
      <c r="ES4" s="1">
        <f>SQRT(ER4)</f>
        <v>11.030865786510141</v>
      </c>
      <c r="EU4" s="7" t="s">
        <v>19</v>
      </c>
      <c r="EV4" s="7" t="s">
        <v>20</v>
      </c>
      <c r="EW4" s="7" t="s">
        <v>14</v>
      </c>
      <c r="EX4" s="7" t="s">
        <v>21</v>
      </c>
      <c r="FJ4" s="10">
        <f>EZ4-EZ3</f>
        <v>0</v>
      </c>
      <c r="FK4" s="10">
        <f>FA4-FA3</f>
        <v>0</v>
      </c>
      <c r="FL4" s="10">
        <f>FJ4^2</f>
        <v>0</v>
      </c>
      <c r="FM4" s="10">
        <f>FK4^2</f>
        <v>0</v>
      </c>
      <c r="FN4" s="10">
        <f>FL4+FM4</f>
        <v>0</v>
      </c>
      <c r="FO4" s="10">
        <f>SQRT(FN4)</f>
        <v>0</v>
      </c>
      <c r="FQ4" s="7" t="s">
        <v>19</v>
      </c>
      <c r="FR4" s="7" t="s">
        <v>20</v>
      </c>
      <c r="FS4" s="7" t="s">
        <v>14</v>
      </c>
      <c r="FT4" s="7" t="s">
        <v>21</v>
      </c>
    </row>
    <row r="5" spans="1:176" x14ac:dyDescent="0.35">
      <c r="A5" s="26">
        <v>5.5510000000000002</v>
      </c>
      <c r="B5" s="26">
        <v>38.200000000000003</v>
      </c>
      <c r="C5" s="26">
        <v>20.7</v>
      </c>
      <c r="D5" s="26">
        <v>-1</v>
      </c>
      <c r="E5" s="26">
        <v>-1</v>
      </c>
      <c r="F5" s="26">
        <v>-1</v>
      </c>
      <c r="G5" s="26">
        <v>-1</v>
      </c>
      <c r="H5" s="26">
        <v>0</v>
      </c>
      <c r="I5" s="26">
        <v>1</v>
      </c>
      <c r="J5" s="26">
        <v>-1</v>
      </c>
      <c r="L5" s="26">
        <f t="shared" ref="L5:M68" si="0">B5-B4</f>
        <v>9.0000000000000036</v>
      </c>
      <c r="M5" s="26">
        <f t="shared" si="0"/>
        <v>0</v>
      </c>
      <c r="N5" s="26">
        <f t="shared" ref="N5:O68" si="1">L5^2</f>
        <v>81.000000000000057</v>
      </c>
      <c r="O5" s="26">
        <f t="shared" si="1"/>
        <v>0</v>
      </c>
      <c r="P5" s="26">
        <f t="shared" ref="P5:P68" si="2">N5+O5</f>
        <v>81.000000000000057</v>
      </c>
      <c r="Q5" s="26">
        <f t="shared" ref="Q5:Q68" si="3">SQRT(P5)</f>
        <v>9.0000000000000036</v>
      </c>
      <c r="S5" s="1">
        <v>1</v>
      </c>
      <c r="T5" s="8" t="s">
        <v>22</v>
      </c>
      <c r="U5" s="1">
        <f>COUNTIF(G$3:G$2000,1)</f>
        <v>41</v>
      </c>
      <c r="V5" s="9">
        <f>U5/T$20</f>
        <v>0.89130434782608692</v>
      </c>
      <c r="W5" s="10">
        <v>6.1539999999999999</v>
      </c>
      <c r="X5" s="10">
        <v>15.4</v>
      </c>
      <c r="Y5" s="10">
        <v>32.5</v>
      </c>
      <c r="Z5" s="10">
        <v>-1</v>
      </c>
      <c r="AA5" s="10">
        <v>-1</v>
      </c>
      <c r="AB5" s="10">
        <v>-1</v>
      </c>
      <c r="AC5" s="10">
        <v>-1</v>
      </c>
      <c r="AD5" s="10">
        <v>0</v>
      </c>
      <c r="AE5" s="10">
        <v>1</v>
      </c>
      <c r="AF5" s="10">
        <v>-1</v>
      </c>
      <c r="AG5" s="10">
        <v>1</v>
      </c>
      <c r="AH5" s="10">
        <f t="shared" ref="AH5:AI68" si="4">X5-X4</f>
        <v>-119.29999999999998</v>
      </c>
      <c r="AI5" s="10">
        <f t="shared" si="4"/>
        <v>-1.1000000000000014</v>
      </c>
      <c r="AJ5" s="10">
        <f t="shared" ref="AJ5:AK68" si="5">AH5^2</f>
        <v>14232.489999999996</v>
      </c>
      <c r="AK5" s="10">
        <f t="shared" si="5"/>
        <v>1.2100000000000031</v>
      </c>
      <c r="AL5" s="10">
        <f t="shared" ref="AL5:AL68" si="6">AJ5+AK5</f>
        <v>14233.699999999995</v>
      </c>
      <c r="AM5" s="10">
        <f t="shared" ref="AM5:AM68" si="7">SQRT(AL5)</f>
        <v>119.30507114117151</v>
      </c>
      <c r="AO5" s="1">
        <v>1</v>
      </c>
      <c r="AP5" s="8" t="s">
        <v>22</v>
      </c>
      <c r="AQ5" s="1">
        <f>COUNTIF(AC$3:AC$2000,1)</f>
        <v>40</v>
      </c>
      <c r="AR5" s="9">
        <f>AQ5/AP$20</f>
        <v>0.90909090909090906</v>
      </c>
      <c r="AS5">
        <v>13.000999999999999</v>
      </c>
      <c r="AT5">
        <v>15.4</v>
      </c>
      <c r="AU5">
        <v>44.5</v>
      </c>
      <c r="AV5">
        <v>240.4</v>
      </c>
      <c r="AW5">
        <v>52.5</v>
      </c>
      <c r="AX5">
        <v>225.1</v>
      </c>
      <c r="AY5">
        <v>5</v>
      </c>
      <c r="AZ5">
        <v>0</v>
      </c>
      <c r="BA5">
        <v>0</v>
      </c>
      <c r="BB5">
        <v>0</v>
      </c>
      <c r="BC5">
        <v>1</v>
      </c>
      <c r="BD5" s="1">
        <f t="shared" ref="BD5:BE68" si="8">AT5-AT4</f>
        <v>-225</v>
      </c>
      <c r="BE5" s="1">
        <f t="shared" si="8"/>
        <v>-8</v>
      </c>
      <c r="BF5" s="1">
        <f t="shared" ref="BF5:BG68" si="9">BD5^2</f>
        <v>50625</v>
      </c>
      <c r="BG5" s="1">
        <f t="shared" si="9"/>
        <v>64</v>
      </c>
      <c r="BH5" s="1">
        <f t="shared" ref="BH5:BH68" si="10">BF5+BG5</f>
        <v>50689</v>
      </c>
      <c r="BI5" s="1">
        <f t="shared" ref="BI5:BI68" si="11">SQRT(BH5)</f>
        <v>225.14217730136662</v>
      </c>
      <c r="BK5" s="1">
        <v>1</v>
      </c>
      <c r="BL5" s="8" t="s">
        <v>22</v>
      </c>
      <c r="BM5" s="1">
        <f>COUNTIF(AY$3:AY$2000,1)</f>
        <v>42</v>
      </c>
      <c r="BN5" s="9">
        <f>BM5/BL$20</f>
        <v>0.8936170212765957</v>
      </c>
      <c r="BO5">
        <v>6.6589999999999998</v>
      </c>
      <c r="BP5">
        <v>20.2</v>
      </c>
      <c r="BQ5">
        <v>69.7</v>
      </c>
      <c r="BR5">
        <v>-1</v>
      </c>
      <c r="BS5">
        <v>-1</v>
      </c>
      <c r="BT5">
        <v>-1</v>
      </c>
      <c r="BU5">
        <v>-1</v>
      </c>
      <c r="BV5">
        <v>0</v>
      </c>
      <c r="BW5">
        <v>1</v>
      </c>
      <c r="BX5">
        <v>-1</v>
      </c>
      <c r="BY5">
        <v>1</v>
      </c>
      <c r="BZ5" s="10">
        <f t="shared" ref="BZ5:CA68" si="12">BP5-BP4</f>
        <v>-4.3000000000000007</v>
      </c>
      <c r="CA5" s="10">
        <f t="shared" si="12"/>
        <v>10</v>
      </c>
      <c r="CB5" s="10">
        <f t="shared" ref="CB5:CC68" si="13">BZ5^2</f>
        <v>18.490000000000006</v>
      </c>
      <c r="CC5" s="10">
        <f t="shared" si="13"/>
        <v>100</v>
      </c>
      <c r="CD5" s="10">
        <f t="shared" ref="CD5:CD68" si="14">CB5+CC5</f>
        <v>118.49000000000001</v>
      </c>
      <c r="CE5" s="10">
        <f t="shared" ref="CE5:CE68" si="15">SQRT(CD5)</f>
        <v>10.885311203635844</v>
      </c>
      <c r="CG5" s="1">
        <v>1</v>
      </c>
      <c r="CH5" s="8" t="s">
        <v>22</v>
      </c>
      <c r="CI5" s="1">
        <f>COUNTIF(BU$3:BU$2000,1)</f>
        <v>44</v>
      </c>
      <c r="CJ5" s="9">
        <f>CI5/CH$20</f>
        <v>0.97777777777777775</v>
      </c>
      <c r="CK5">
        <v>4.6790000000000003</v>
      </c>
      <c r="CL5">
        <v>33.700000000000003</v>
      </c>
      <c r="CM5">
        <v>20.7</v>
      </c>
      <c r="CN5">
        <v>-1</v>
      </c>
      <c r="CO5">
        <v>-1</v>
      </c>
      <c r="CP5">
        <v>-1</v>
      </c>
      <c r="CQ5">
        <v>-1</v>
      </c>
      <c r="CR5">
        <v>0</v>
      </c>
      <c r="CS5">
        <v>1</v>
      </c>
      <c r="CT5">
        <v>-1</v>
      </c>
      <c r="CU5">
        <v>1</v>
      </c>
      <c r="CV5" s="1">
        <f t="shared" ref="CV5:CW68" si="16">CL5-CL4</f>
        <v>18.300000000000004</v>
      </c>
      <c r="CW5" s="1">
        <f t="shared" si="16"/>
        <v>0</v>
      </c>
      <c r="CX5" s="1">
        <f t="shared" ref="CX5:CY68" si="17">CV5^2</f>
        <v>334.89000000000016</v>
      </c>
      <c r="CY5" s="1">
        <f t="shared" si="17"/>
        <v>0</v>
      </c>
      <c r="CZ5" s="1">
        <f t="shared" ref="CZ5:CZ68" si="18">CX5+CY5</f>
        <v>334.89000000000016</v>
      </c>
      <c r="DA5" s="1">
        <f t="shared" ref="DA5:DA68" si="19">SQRT(CZ5)</f>
        <v>18.300000000000004</v>
      </c>
      <c r="DC5" s="1">
        <v>1</v>
      </c>
      <c r="DD5" s="8" t="s">
        <v>22</v>
      </c>
      <c r="DE5" s="1">
        <f>COUNTIF(CQ$3:CQ$2000,1)</f>
        <v>40</v>
      </c>
      <c r="DF5" s="9">
        <f>DE5/DD$20</f>
        <v>1</v>
      </c>
      <c r="DG5">
        <v>2.15</v>
      </c>
      <c r="DH5">
        <v>70.5</v>
      </c>
      <c r="DI5">
        <v>20.7</v>
      </c>
      <c r="DJ5">
        <v>76.7</v>
      </c>
      <c r="DK5">
        <v>20.7</v>
      </c>
      <c r="DL5">
        <v>6.2</v>
      </c>
      <c r="DM5">
        <v>1</v>
      </c>
      <c r="DN5">
        <v>1</v>
      </c>
      <c r="DO5">
        <v>1</v>
      </c>
      <c r="DP5">
        <v>1</v>
      </c>
      <c r="DQ5">
        <v>1</v>
      </c>
      <c r="DR5" s="10">
        <f t="shared" ref="DR5:DS68" si="20">DH5-DH4</f>
        <v>-6.2000000000000028</v>
      </c>
      <c r="DS5" s="10">
        <f t="shared" si="20"/>
        <v>0</v>
      </c>
      <c r="DT5" s="10">
        <f t="shared" ref="DT5:DU68" si="21">DR5^2</f>
        <v>38.440000000000033</v>
      </c>
      <c r="DU5" s="10">
        <f t="shared" si="21"/>
        <v>0</v>
      </c>
      <c r="DV5" s="10">
        <f t="shared" ref="DV5:DV68" si="22">DT5+DU5</f>
        <v>38.440000000000033</v>
      </c>
      <c r="DW5" s="10">
        <f t="shared" ref="DW5:DW68" si="23">SQRT(DV5)</f>
        <v>6.2000000000000028</v>
      </c>
      <c r="DY5" s="1">
        <v>1</v>
      </c>
      <c r="DZ5" s="8" t="s">
        <v>22</v>
      </c>
      <c r="EA5" s="1">
        <f>COUNTIF(DM$3:DM$2000,1)</f>
        <v>41</v>
      </c>
      <c r="EB5" s="9">
        <f>EA5/DZ$20</f>
        <v>0.97619047619047616</v>
      </c>
      <c r="EC5" s="1">
        <v>4.1420000000000003</v>
      </c>
      <c r="ED5" s="1">
        <v>15.4</v>
      </c>
      <c r="EE5" s="1">
        <v>20.7</v>
      </c>
      <c r="EF5" s="1">
        <v>-1</v>
      </c>
      <c r="EG5" s="1">
        <v>-1</v>
      </c>
      <c r="EH5" s="1">
        <v>-1</v>
      </c>
      <c r="EI5" s="1">
        <v>-1</v>
      </c>
      <c r="EJ5" s="1">
        <v>0</v>
      </c>
      <c r="EK5" s="1">
        <v>1</v>
      </c>
      <c r="EL5" s="1">
        <v>-1</v>
      </c>
      <c r="EM5" s="1">
        <v>1</v>
      </c>
      <c r="EN5" s="1">
        <f t="shared" ref="EN5:EO68" si="24">ED5-ED4</f>
        <v>-24</v>
      </c>
      <c r="EO5" s="1">
        <f t="shared" si="24"/>
        <v>0</v>
      </c>
      <c r="EP5" s="1">
        <f t="shared" ref="EP5:EQ68" si="25">EN5^2</f>
        <v>576</v>
      </c>
      <c r="EQ5" s="1">
        <f t="shared" si="25"/>
        <v>0</v>
      </c>
      <c r="ER5" s="1">
        <f t="shared" ref="ER5:ER68" si="26">EP5+EQ5</f>
        <v>576</v>
      </c>
      <c r="ES5" s="1">
        <f t="shared" ref="ES5:ES68" si="27">SQRT(ER5)</f>
        <v>24</v>
      </c>
      <c r="EU5" s="1">
        <v>1</v>
      </c>
      <c r="EV5" s="8" t="s">
        <v>22</v>
      </c>
      <c r="EW5" s="1">
        <f>COUNTIF(EI$3:EI$2000,1)</f>
        <v>40</v>
      </c>
      <c r="EX5" s="9">
        <f>EW5/EV$20</f>
        <v>1</v>
      </c>
      <c r="FJ5" s="10">
        <f t="shared" ref="FJ5:FK68" si="28">EZ5-EZ4</f>
        <v>0</v>
      </c>
      <c r="FK5" s="10">
        <f t="shared" si="28"/>
        <v>0</v>
      </c>
      <c r="FL5" s="10">
        <f t="shared" ref="FL5:FM68" si="29">FJ5^2</f>
        <v>0</v>
      </c>
      <c r="FM5" s="10">
        <f t="shared" si="29"/>
        <v>0</v>
      </c>
      <c r="FN5" s="10">
        <f t="shared" ref="FN5:FN68" si="30">FL5+FM5</f>
        <v>0</v>
      </c>
      <c r="FO5" s="10">
        <f t="shared" ref="FO5:FO68" si="31">SQRT(FN5)</f>
        <v>0</v>
      </c>
      <c r="FQ5" s="1">
        <v>1</v>
      </c>
      <c r="FR5" s="8" t="s">
        <v>22</v>
      </c>
      <c r="FS5" s="1">
        <f>(COUNTIFS(FO4:FO5000,"&gt;=0",FO4:FO5000,"&lt;=46.299"))</f>
        <v>89</v>
      </c>
      <c r="FT5" s="9">
        <f>FS5/$FR$1</f>
        <v>1</v>
      </c>
    </row>
    <row r="6" spans="1:176" x14ac:dyDescent="0.35">
      <c r="A6" s="26">
        <v>5.9749999999999996</v>
      </c>
      <c r="B6" s="26">
        <v>24.5</v>
      </c>
      <c r="C6" s="26">
        <v>20.7</v>
      </c>
      <c r="D6" s="26">
        <v>38.200000000000003</v>
      </c>
      <c r="E6" s="26">
        <v>20.7</v>
      </c>
      <c r="F6" s="26">
        <v>13.8</v>
      </c>
      <c r="G6" s="26">
        <v>1</v>
      </c>
      <c r="H6" s="26">
        <v>1</v>
      </c>
      <c r="I6" s="26">
        <v>2</v>
      </c>
      <c r="J6" s="26">
        <v>1</v>
      </c>
      <c r="L6" s="26">
        <f t="shared" si="0"/>
        <v>-13.700000000000003</v>
      </c>
      <c r="M6" s="26">
        <f t="shared" si="0"/>
        <v>0</v>
      </c>
      <c r="N6" s="26">
        <f t="shared" si="1"/>
        <v>187.69000000000008</v>
      </c>
      <c r="O6" s="26">
        <f t="shared" si="1"/>
        <v>0</v>
      </c>
      <c r="P6" s="26">
        <f t="shared" si="2"/>
        <v>187.69000000000008</v>
      </c>
      <c r="Q6" s="26">
        <f t="shared" si="3"/>
        <v>13.700000000000003</v>
      </c>
      <c r="S6" s="1">
        <v>2</v>
      </c>
      <c r="T6" s="8" t="s">
        <v>23</v>
      </c>
      <c r="U6" s="1">
        <f>COUNTIF(G$3:G$2000,2)</f>
        <v>5</v>
      </c>
      <c r="V6" s="9">
        <f t="shared" ref="V6:V11" si="32">U6/T$20</f>
        <v>0.10869565217391304</v>
      </c>
      <c r="W6" s="10">
        <v>6.61</v>
      </c>
      <c r="X6" s="10">
        <v>61.3</v>
      </c>
      <c r="Y6" s="10">
        <v>20.7</v>
      </c>
      <c r="Z6" s="10">
        <v>15.4</v>
      </c>
      <c r="AA6" s="10">
        <v>32.5</v>
      </c>
      <c r="AB6" s="10">
        <v>47.3</v>
      </c>
      <c r="AC6" s="10">
        <v>2</v>
      </c>
      <c r="AD6" s="10">
        <v>0</v>
      </c>
      <c r="AE6" s="10">
        <v>1</v>
      </c>
      <c r="AF6" s="10">
        <v>0</v>
      </c>
      <c r="AG6" s="10">
        <v>1</v>
      </c>
      <c r="AH6" s="10">
        <f t="shared" si="4"/>
        <v>45.9</v>
      </c>
      <c r="AI6" s="10">
        <f t="shared" si="4"/>
        <v>-11.8</v>
      </c>
      <c r="AJ6" s="10">
        <f t="shared" si="5"/>
        <v>2106.81</v>
      </c>
      <c r="AK6" s="10">
        <f t="shared" si="5"/>
        <v>139.24</v>
      </c>
      <c r="AL6" s="10">
        <f t="shared" si="6"/>
        <v>2246.0500000000002</v>
      </c>
      <c r="AM6" s="10">
        <f t="shared" si="7"/>
        <v>47.392509956743169</v>
      </c>
      <c r="AO6" s="1">
        <v>2</v>
      </c>
      <c r="AP6" s="8" t="s">
        <v>23</v>
      </c>
      <c r="AQ6" s="1">
        <f>COUNTIF(AC$3:AC$2000,2)</f>
        <v>2</v>
      </c>
      <c r="AR6" s="9">
        <f t="shared" ref="AR6:AR11" si="33">AQ6/AP$20</f>
        <v>4.5454545454545456E-2</v>
      </c>
      <c r="AS6">
        <v>15.840999999999999</v>
      </c>
      <c r="AT6">
        <v>38.200000000000003</v>
      </c>
      <c r="AU6">
        <v>167.7</v>
      </c>
      <c r="AV6">
        <v>15.4</v>
      </c>
      <c r="AW6">
        <v>44.5</v>
      </c>
      <c r="AX6">
        <v>125.2</v>
      </c>
      <c r="AY6">
        <v>3</v>
      </c>
      <c r="AZ6">
        <v>0</v>
      </c>
      <c r="BA6">
        <v>0</v>
      </c>
      <c r="BB6">
        <v>0</v>
      </c>
      <c r="BC6">
        <v>1</v>
      </c>
      <c r="BD6" s="1">
        <f t="shared" si="8"/>
        <v>22.800000000000004</v>
      </c>
      <c r="BE6" s="1">
        <f t="shared" si="8"/>
        <v>123.19999999999999</v>
      </c>
      <c r="BF6" s="1">
        <f t="shared" si="9"/>
        <v>519.84000000000015</v>
      </c>
      <c r="BG6" s="1">
        <f t="shared" si="9"/>
        <v>15178.239999999998</v>
      </c>
      <c r="BH6" s="1">
        <f t="shared" si="10"/>
        <v>15698.079999999998</v>
      </c>
      <c r="BI6" s="1">
        <f t="shared" si="11"/>
        <v>125.29197899307042</v>
      </c>
      <c r="BK6" s="1">
        <v>2</v>
      </c>
      <c r="BL6" s="8" t="s">
        <v>23</v>
      </c>
      <c r="BM6" s="1">
        <f>COUNTIF(AY$3:AY$2000,2)</f>
        <v>3</v>
      </c>
      <c r="BN6" s="9">
        <f t="shared" ref="BN6:BN11" si="34">BM6/BL$20</f>
        <v>6.3829787234042548E-2</v>
      </c>
      <c r="BO6">
        <v>7.4509999999999996</v>
      </c>
      <c r="BP6">
        <v>57</v>
      </c>
      <c r="BQ6">
        <v>51</v>
      </c>
      <c r="BR6">
        <v>20.2</v>
      </c>
      <c r="BS6">
        <v>69.7</v>
      </c>
      <c r="BT6">
        <v>41.3</v>
      </c>
      <c r="BU6">
        <v>1</v>
      </c>
      <c r="BV6">
        <v>1</v>
      </c>
      <c r="BW6">
        <v>2</v>
      </c>
      <c r="BX6">
        <v>1</v>
      </c>
      <c r="BY6">
        <v>1</v>
      </c>
      <c r="BZ6" s="10">
        <f t="shared" si="12"/>
        <v>36.799999999999997</v>
      </c>
      <c r="CA6" s="10">
        <f t="shared" si="12"/>
        <v>-18.700000000000003</v>
      </c>
      <c r="CB6" s="10">
        <f t="shared" si="13"/>
        <v>1354.2399999999998</v>
      </c>
      <c r="CC6" s="10">
        <f t="shared" si="13"/>
        <v>349.69000000000011</v>
      </c>
      <c r="CD6" s="10">
        <f t="shared" si="14"/>
        <v>1703.9299999999998</v>
      </c>
      <c r="CE6" s="10">
        <f t="shared" si="15"/>
        <v>41.278686994622298</v>
      </c>
      <c r="CG6" s="1">
        <v>2</v>
      </c>
      <c r="CH6" s="8" t="s">
        <v>23</v>
      </c>
      <c r="CI6" s="1">
        <f>COUNTIF(BU$3:BU$2000,2)</f>
        <v>1</v>
      </c>
      <c r="CJ6" s="9">
        <f t="shared" ref="CJ6:CJ11" si="35">CI6/CH$20</f>
        <v>2.2222222222222223E-2</v>
      </c>
      <c r="CK6">
        <v>7.0229999999999997</v>
      </c>
      <c r="CL6">
        <v>61.3</v>
      </c>
      <c r="CM6">
        <v>20.7</v>
      </c>
      <c r="CN6">
        <v>33.700000000000003</v>
      </c>
      <c r="CO6">
        <v>20.7</v>
      </c>
      <c r="CP6">
        <v>27.6</v>
      </c>
      <c r="CQ6">
        <v>1</v>
      </c>
      <c r="CR6">
        <v>1</v>
      </c>
      <c r="CS6">
        <v>2</v>
      </c>
      <c r="CT6">
        <v>1</v>
      </c>
      <c r="CU6">
        <v>1</v>
      </c>
      <c r="CV6" s="1">
        <f t="shared" si="16"/>
        <v>27.599999999999994</v>
      </c>
      <c r="CW6" s="1">
        <f t="shared" si="16"/>
        <v>0</v>
      </c>
      <c r="CX6" s="1">
        <f t="shared" si="17"/>
        <v>761.75999999999965</v>
      </c>
      <c r="CY6" s="1">
        <f t="shared" si="17"/>
        <v>0</v>
      </c>
      <c r="CZ6" s="1">
        <f t="shared" si="18"/>
        <v>761.75999999999965</v>
      </c>
      <c r="DA6" s="1">
        <f t="shared" si="19"/>
        <v>27.599999999999994</v>
      </c>
      <c r="DC6" s="1">
        <v>2</v>
      </c>
      <c r="DD6" s="8" t="s">
        <v>23</v>
      </c>
      <c r="DE6" s="1">
        <f>COUNTIF(CQ$3:CQ$2000,2)</f>
        <v>0</v>
      </c>
      <c r="DF6" s="9">
        <f t="shared" ref="DF6:DF11" si="36">DE6/DD$20</f>
        <v>0</v>
      </c>
      <c r="DG6">
        <v>4.8380000000000001</v>
      </c>
      <c r="DH6">
        <v>24.5</v>
      </c>
      <c r="DI6">
        <v>42.3</v>
      </c>
      <c r="DJ6">
        <v>-1</v>
      </c>
      <c r="DK6">
        <v>-1</v>
      </c>
      <c r="DL6">
        <v>-1</v>
      </c>
      <c r="DM6">
        <v>-1</v>
      </c>
      <c r="DN6">
        <v>0</v>
      </c>
      <c r="DO6">
        <v>1</v>
      </c>
      <c r="DP6">
        <v>-1</v>
      </c>
      <c r="DQ6">
        <v>1</v>
      </c>
      <c r="DR6" s="10">
        <f t="shared" si="20"/>
        <v>-46</v>
      </c>
      <c r="DS6" s="10">
        <f t="shared" si="20"/>
        <v>21.599999999999998</v>
      </c>
      <c r="DT6" s="10">
        <f t="shared" si="21"/>
        <v>2116</v>
      </c>
      <c r="DU6" s="10">
        <f t="shared" si="21"/>
        <v>466.55999999999989</v>
      </c>
      <c r="DV6" s="10">
        <f t="shared" si="22"/>
        <v>2582.56</v>
      </c>
      <c r="DW6" s="10">
        <f t="shared" si="23"/>
        <v>50.81889412413458</v>
      </c>
      <c r="DY6" s="1">
        <v>2</v>
      </c>
      <c r="DZ6" s="8" t="s">
        <v>23</v>
      </c>
      <c r="EA6" s="1">
        <f>COUNTIF(DM$3:DM$2000,2)</f>
        <v>1</v>
      </c>
      <c r="EB6" s="9">
        <f t="shared" ref="EB6:EB11" si="37">EA6/DZ$20</f>
        <v>2.3809523809523808E-2</v>
      </c>
      <c r="EC6" s="1">
        <v>4.59</v>
      </c>
      <c r="ED6" s="1">
        <v>43</v>
      </c>
      <c r="EE6" s="1">
        <v>20.7</v>
      </c>
      <c r="EF6" s="1">
        <v>15.4</v>
      </c>
      <c r="EG6" s="1">
        <v>20.7</v>
      </c>
      <c r="EH6" s="1">
        <v>27.6</v>
      </c>
      <c r="EI6" s="1">
        <v>1</v>
      </c>
      <c r="EJ6" s="1">
        <v>1</v>
      </c>
      <c r="EK6" s="1">
        <v>2</v>
      </c>
      <c r="EL6" s="1">
        <v>1</v>
      </c>
      <c r="EM6" s="1">
        <v>1</v>
      </c>
      <c r="EN6" s="1">
        <f t="shared" si="24"/>
        <v>27.6</v>
      </c>
      <c r="EO6" s="1">
        <f t="shared" si="24"/>
        <v>0</v>
      </c>
      <c r="EP6" s="1">
        <f t="shared" si="25"/>
        <v>761.7600000000001</v>
      </c>
      <c r="EQ6" s="1">
        <f t="shared" si="25"/>
        <v>0</v>
      </c>
      <c r="ER6" s="1">
        <f t="shared" si="26"/>
        <v>761.7600000000001</v>
      </c>
      <c r="ES6" s="1">
        <f t="shared" si="27"/>
        <v>27.6</v>
      </c>
      <c r="EU6" s="1">
        <v>2</v>
      </c>
      <c r="EV6" s="8" t="s">
        <v>23</v>
      </c>
      <c r="EW6" s="1">
        <f>COUNTIF(EI$3:EI$2000,2)</f>
        <v>0</v>
      </c>
      <c r="EX6" s="9">
        <f t="shared" ref="EX6:EX11" si="38">EW6/EV$20</f>
        <v>0</v>
      </c>
      <c r="FJ6" s="10">
        <f t="shared" si="28"/>
        <v>0</v>
      </c>
      <c r="FK6" s="10">
        <f t="shared" si="28"/>
        <v>0</v>
      </c>
      <c r="FL6" s="10">
        <f t="shared" si="29"/>
        <v>0</v>
      </c>
      <c r="FM6" s="10">
        <f t="shared" si="29"/>
        <v>0</v>
      </c>
      <c r="FN6" s="10">
        <f t="shared" si="30"/>
        <v>0</v>
      </c>
      <c r="FO6" s="10">
        <f t="shared" si="31"/>
        <v>0</v>
      </c>
      <c r="FQ6" s="1">
        <v>2</v>
      </c>
      <c r="FR6" s="8" t="s">
        <v>23</v>
      </c>
      <c r="FS6" s="1">
        <f>(COUNTIFS(FO4:FO5000,"&gt;=46.30",FO4:FO5000,"&lt;=92.49"))</f>
        <v>0</v>
      </c>
      <c r="FT6" s="9">
        <f t="shared" ref="FT6:FT11" si="39">FS6/$FR$1</f>
        <v>0</v>
      </c>
    </row>
    <row r="7" spans="1:176" x14ac:dyDescent="0.35">
      <c r="A7" s="26">
        <v>9.6229999999999993</v>
      </c>
      <c r="B7" s="26">
        <v>33.700000000000003</v>
      </c>
      <c r="C7" s="26">
        <v>20.7</v>
      </c>
      <c r="D7" s="26">
        <v>-1</v>
      </c>
      <c r="E7" s="26">
        <v>-1</v>
      </c>
      <c r="F7" s="26">
        <v>-1</v>
      </c>
      <c r="G7" s="26">
        <v>-1</v>
      </c>
      <c r="H7" s="26">
        <v>0</v>
      </c>
      <c r="I7" s="26">
        <v>2</v>
      </c>
      <c r="J7" s="26">
        <v>-1</v>
      </c>
      <c r="L7" s="26">
        <f t="shared" si="0"/>
        <v>9.2000000000000028</v>
      </c>
      <c r="M7" s="26">
        <f t="shared" si="0"/>
        <v>0</v>
      </c>
      <c r="N7" s="26">
        <f t="shared" si="1"/>
        <v>84.640000000000057</v>
      </c>
      <c r="O7" s="26">
        <f t="shared" si="1"/>
        <v>0</v>
      </c>
      <c r="P7" s="26">
        <f t="shared" si="2"/>
        <v>84.640000000000057</v>
      </c>
      <c r="Q7" s="26">
        <f t="shared" si="3"/>
        <v>9.2000000000000028</v>
      </c>
      <c r="S7" s="1">
        <v>3</v>
      </c>
      <c r="T7" s="8" t="s">
        <v>24</v>
      </c>
      <c r="U7" s="1">
        <f>COUNTIF(G$3:G$2000,3)</f>
        <v>0</v>
      </c>
      <c r="V7" s="9">
        <f t="shared" si="32"/>
        <v>0</v>
      </c>
      <c r="W7" s="10">
        <v>7.4660000000000002</v>
      </c>
      <c r="X7" s="10">
        <v>24.5</v>
      </c>
      <c r="Y7" s="10">
        <v>20.7</v>
      </c>
      <c r="Z7" s="10">
        <v>61.3</v>
      </c>
      <c r="AA7" s="10">
        <v>20.7</v>
      </c>
      <c r="AB7" s="10">
        <v>36.799999999999997</v>
      </c>
      <c r="AC7" s="10">
        <v>1</v>
      </c>
      <c r="AD7" s="10">
        <v>1</v>
      </c>
      <c r="AE7" s="10">
        <v>2</v>
      </c>
      <c r="AF7" s="10">
        <v>1</v>
      </c>
      <c r="AG7" s="10">
        <v>1</v>
      </c>
      <c r="AH7" s="10">
        <f t="shared" si="4"/>
        <v>-36.799999999999997</v>
      </c>
      <c r="AI7" s="10">
        <f t="shared" si="4"/>
        <v>0</v>
      </c>
      <c r="AJ7" s="10">
        <f t="shared" si="5"/>
        <v>1354.2399999999998</v>
      </c>
      <c r="AK7" s="10">
        <f t="shared" si="5"/>
        <v>0</v>
      </c>
      <c r="AL7" s="10">
        <f t="shared" si="6"/>
        <v>1354.2399999999998</v>
      </c>
      <c r="AM7" s="10">
        <f t="shared" si="7"/>
        <v>36.799999999999997</v>
      </c>
      <c r="AO7" s="1">
        <v>3</v>
      </c>
      <c r="AP7" s="8" t="s">
        <v>24</v>
      </c>
      <c r="AQ7" s="1">
        <f>COUNTIF(AC$3:AC$2000,3)</f>
        <v>0</v>
      </c>
      <c r="AR7" s="9">
        <f t="shared" si="33"/>
        <v>0</v>
      </c>
      <c r="AS7">
        <v>16.321000000000002</v>
      </c>
      <c r="AT7">
        <v>38.200000000000003</v>
      </c>
      <c r="AU7">
        <v>137.4</v>
      </c>
      <c r="AV7">
        <v>38.200000000000003</v>
      </c>
      <c r="AW7">
        <v>167.7</v>
      </c>
      <c r="AX7">
        <v>30.3</v>
      </c>
      <c r="AY7">
        <v>1</v>
      </c>
      <c r="AZ7">
        <v>1</v>
      </c>
      <c r="BA7">
        <v>1</v>
      </c>
      <c r="BB7">
        <v>1</v>
      </c>
      <c r="BC7">
        <v>1</v>
      </c>
      <c r="BD7" s="1">
        <f t="shared" si="8"/>
        <v>0</v>
      </c>
      <c r="BE7" s="1">
        <f t="shared" si="8"/>
        <v>-30.299999999999983</v>
      </c>
      <c r="BF7" s="1">
        <f t="shared" si="9"/>
        <v>0</v>
      </c>
      <c r="BG7" s="1">
        <f t="shared" si="9"/>
        <v>918.08999999999901</v>
      </c>
      <c r="BH7" s="1">
        <f t="shared" si="10"/>
        <v>918.08999999999901</v>
      </c>
      <c r="BI7" s="1">
        <f t="shared" si="11"/>
        <v>30.299999999999983</v>
      </c>
      <c r="BK7" s="1">
        <v>3</v>
      </c>
      <c r="BL7" s="8" t="s">
        <v>24</v>
      </c>
      <c r="BM7" s="1">
        <f>COUNTIF(AY$3:AY$2000,3)</f>
        <v>1</v>
      </c>
      <c r="BN7" s="9">
        <f t="shared" si="34"/>
        <v>2.1276595744680851E-2</v>
      </c>
      <c r="BO7">
        <v>11.962999999999999</v>
      </c>
      <c r="BP7">
        <v>33.700000000000003</v>
      </c>
      <c r="BQ7">
        <v>24.9</v>
      </c>
      <c r="BR7">
        <v>-1</v>
      </c>
      <c r="BS7">
        <v>-1</v>
      </c>
      <c r="BT7">
        <v>-1</v>
      </c>
      <c r="BU7">
        <v>-1</v>
      </c>
      <c r="BV7">
        <v>0</v>
      </c>
      <c r="BW7">
        <v>2</v>
      </c>
      <c r="BX7">
        <v>-1</v>
      </c>
      <c r="BY7">
        <v>1</v>
      </c>
      <c r="BZ7" s="10">
        <f t="shared" si="12"/>
        <v>-23.299999999999997</v>
      </c>
      <c r="CA7" s="10">
        <f t="shared" si="12"/>
        <v>-26.1</v>
      </c>
      <c r="CB7" s="10">
        <f t="shared" si="13"/>
        <v>542.88999999999987</v>
      </c>
      <c r="CC7" s="10">
        <f t="shared" si="13"/>
        <v>681.21</v>
      </c>
      <c r="CD7" s="10">
        <f t="shared" si="14"/>
        <v>1224.0999999999999</v>
      </c>
      <c r="CE7" s="10">
        <f t="shared" si="15"/>
        <v>34.987140494758926</v>
      </c>
      <c r="CG7" s="1">
        <v>3</v>
      </c>
      <c r="CH7" s="8" t="s">
        <v>24</v>
      </c>
      <c r="CI7" s="1">
        <f>COUNTIF(BU$3:BU$2000,3)</f>
        <v>0</v>
      </c>
      <c r="CJ7" s="9">
        <f t="shared" si="35"/>
        <v>0</v>
      </c>
      <c r="CK7">
        <v>9.8309999999999995</v>
      </c>
      <c r="CL7">
        <v>15.4</v>
      </c>
      <c r="CM7">
        <v>20.7</v>
      </c>
      <c r="CN7">
        <v>-1</v>
      </c>
      <c r="CO7">
        <v>-1</v>
      </c>
      <c r="CP7">
        <v>-1</v>
      </c>
      <c r="CQ7">
        <v>-1</v>
      </c>
      <c r="CR7">
        <v>0</v>
      </c>
      <c r="CS7">
        <v>2</v>
      </c>
      <c r="CT7">
        <v>-1</v>
      </c>
      <c r="CU7">
        <v>1</v>
      </c>
      <c r="CV7" s="1">
        <f t="shared" si="16"/>
        <v>-45.9</v>
      </c>
      <c r="CW7" s="1">
        <f t="shared" si="16"/>
        <v>0</v>
      </c>
      <c r="CX7" s="1">
        <f t="shared" si="17"/>
        <v>2106.81</v>
      </c>
      <c r="CY7" s="1">
        <f t="shared" si="17"/>
        <v>0</v>
      </c>
      <c r="CZ7" s="1">
        <f t="shared" si="18"/>
        <v>2106.81</v>
      </c>
      <c r="DA7" s="1">
        <f t="shared" si="19"/>
        <v>45.9</v>
      </c>
      <c r="DC7" s="1">
        <v>3</v>
      </c>
      <c r="DD7" s="8" t="s">
        <v>24</v>
      </c>
      <c r="DE7" s="1">
        <f>COUNTIF(CQ$3:CQ$2000,3)</f>
        <v>0</v>
      </c>
      <c r="DF7" s="9">
        <f t="shared" si="36"/>
        <v>0</v>
      </c>
      <c r="DG7">
        <v>6.3259999999999996</v>
      </c>
      <c r="DH7">
        <v>42</v>
      </c>
      <c r="DI7">
        <v>20.7</v>
      </c>
      <c r="DJ7">
        <v>24.5</v>
      </c>
      <c r="DK7">
        <v>42.3</v>
      </c>
      <c r="DL7">
        <v>27.8</v>
      </c>
      <c r="DM7">
        <v>1</v>
      </c>
      <c r="DN7">
        <v>1</v>
      </c>
      <c r="DO7">
        <v>2</v>
      </c>
      <c r="DP7">
        <v>1</v>
      </c>
      <c r="DQ7">
        <v>1</v>
      </c>
      <c r="DR7" s="10">
        <f t="shared" si="20"/>
        <v>17.5</v>
      </c>
      <c r="DS7" s="10">
        <f t="shared" si="20"/>
        <v>-21.599999999999998</v>
      </c>
      <c r="DT7" s="10">
        <f t="shared" si="21"/>
        <v>306.25</v>
      </c>
      <c r="DU7" s="10">
        <f t="shared" si="21"/>
        <v>466.55999999999989</v>
      </c>
      <c r="DV7" s="10">
        <f t="shared" si="22"/>
        <v>772.81</v>
      </c>
      <c r="DW7" s="10">
        <f t="shared" si="23"/>
        <v>27.799460426418349</v>
      </c>
      <c r="DY7" s="1">
        <v>3</v>
      </c>
      <c r="DZ7" s="8" t="s">
        <v>24</v>
      </c>
      <c r="EA7" s="1">
        <f>COUNTIF(DM$3:DM$2000,3)</f>
        <v>0</v>
      </c>
      <c r="EB7" s="9">
        <f t="shared" si="37"/>
        <v>0</v>
      </c>
      <c r="EC7" s="1">
        <v>7.2779999999999996</v>
      </c>
      <c r="ED7" s="1">
        <v>24.5</v>
      </c>
      <c r="EE7" s="1">
        <v>38.1</v>
      </c>
      <c r="EF7" s="1">
        <v>-1</v>
      </c>
      <c r="EG7" s="1">
        <v>-1</v>
      </c>
      <c r="EH7" s="1">
        <v>-1</v>
      </c>
      <c r="EI7" s="1">
        <v>-1</v>
      </c>
      <c r="EJ7" s="1">
        <v>0</v>
      </c>
      <c r="EK7" s="1">
        <v>2</v>
      </c>
      <c r="EL7" s="1">
        <v>-1</v>
      </c>
      <c r="EM7" s="1">
        <v>1</v>
      </c>
      <c r="EN7" s="1">
        <f t="shared" si="24"/>
        <v>-18.5</v>
      </c>
      <c r="EO7" s="1">
        <f t="shared" si="24"/>
        <v>17.400000000000002</v>
      </c>
      <c r="EP7" s="1">
        <f t="shared" si="25"/>
        <v>342.25</v>
      </c>
      <c r="EQ7" s="1">
        <f t="shared" si="25"/>
        <v>302.76000000000005</v>
      </c>
      <c r="ER7" s="1">
        <f t="shared" si="26"/>
        <v>645.01</v>
      </c>
      <c r="ES7" s="1">
        <f t="shared" si="27"/>
        <v>25.397047072445254</v>
      </c>
      <c r="EU7" s="1">
        <v>3</v>
      </c>
      <c r="EV7" s="8" t="s">
        <v>24</v>
      </c>
      <c r="EW7" s="1">
        <f>COUNTIF(EI$3:EI$2000,3)</f>
        <v>0</v>
      </c>
      <c r="EX7" s="9">
        <f t="shared" si="38"/>
        <v>0</v>
      </c>
      <c r="FJ7" s="10">
        <f t="shared" si="28"/>
        <v>0</v>
      </c>
      <c r="FK7" s="10">
        <f t="shared" si="28"/>
        <v>0</v>
      </c>
      <c r="FL7" s="10">
        <f t="shared" si="29"/>
        <v>0</v>
      </c>
      <c r="FM7" s="10">
        <f t="shared" si="29"/>
        <v>0</v>
      </c>
      <c r="FN7" s="10">
        <f t="shared" si="30"/>
        <v>0</v>
      </c>
      <c r="FO7" s="10">
        <f t="shared" si="31"/>
        <v>0</v>
      </c>
      <c r="FQ7" s="1">
        <v>3</v>
      </c>
      <c r="FR7" s="8" t="s">
        <v>24</v>
      </c>
      <c r="FS7" s="1">
        <f>(COUNTIFS(FO4:FO5000,"&gt;=92.5",FO4:FO5000,"&lt;=138.79"))</f>
        <v>0</v>
      </c>
      <c r="FT7" s="9">
        <f t="shared" si="39"/>
        <v>0</v>
      </c>
    </row>
    <row r="8" spans="1:176" x14ac:dyDescent="0.35">
      <c r="A8" s="26">
        <v>10.287000000000001</v>
      </c>
      <c r="B8" s="26">
        <v>67.7</v>
      </c>
      <c r="C8" s="26">
        <v>20.7</v>
      </c>
      <c r="D8" s="26">
        <v>33.700000000000003</v>
      </c>
      <c r="E8" s="26">
        <v>20.7</v>
      </c>
      <c r="F8" s="26">
        <v>34</v>
      </c>
      <c r="G8" s="26">
        <v>1</v>
      </c>
      <c r="H8" s="26">
        <v>1</v>
      </c>
      <c r="I8" s="26">
        <v>3</v>
      </c>
      <c r="J8" s="26">
        <v>1</v>
      </c>
      <c r="L8" s="26">
        <f t="shared" si="0"/>
        <v>34</v>
      </c>
      <c r="M8" s="26">
        <f t="shared" si="0"/>
        <v>0</v>
      </c>
      <c r="N8" s="26">
        <f t="shared" si="1"/>
        <v>1156</v>
      </c>
      <c r="O8" s="26">
        <f t="shared" si="1"/>
        <v>0</v>
      </c>
      <c r="P8" s="26">
        <f t="shared" si="2"/>
        <v>1156</v>
      </c>
      <c r="Q8" s="26">
        <f t="shared" si="3"/>
        <v>34</v>
      </c>
      <c r="S8" s="1">
        <v>4</v>
      </c>
      <c r="T8" s="8" t="s">
        <v>25</v>
      </c>
      <c r="U8" s="1">
        <f>COUNTIF(G$3:G$2000,4)</f>
        <v>0</v>
      </c>
      <c r="V8" s="9">
        <f t="shared" si="32"/>
        <v>0</v>
      </c>
      <c r="W8" s="10">
        <v>11.385999999999999</v>
      </c>
      <c r="X8" s="10">
        <v>15.4</v>
      </c>
      <c r="Y8" s="10">
        <v>29.4</v>
      </c>
      <c r="Z8" s="10">
        <v>-1</v>
      </c>
      <c r="AA8" s="10">
        <v>-1</v>
      </c>
      <c r="AB8" s="10">
        <v>-1</v>
      </c>
      <c r="AC8" s="10">
        <v>-1</v>
      </c>
      <c r="AD8" s="10">
        <v>0</v>
      </c>
      <c r="AE8" s="10">
        <v>2</v>
      </c>
      <c r="AF8" s="10">
        <v>-1</v>
      </c>
      <c r="AG8" s="10">
        <v>1</v>
      </c>
      <c r="AH8" s="10">
        <f t="shared" si="4"/>
        <v>-9.1</v>
      </c>
      <c r="AI8" s="10">
        <f t="shared" si="4"/>
        <v>8.6999999999999993</v>
      </c>
      <c r="AJ8" s="10">
        <f t="shared" si="5"/>
        <v>82.809999999999988</v>
      </c>
      <c r="AK8" s="10">
        <f t="shared" si="5"/>
        <v>75.689999999999984</v>
      </c>
      <c r="AL8" s="10">
        <f t="shared" si="6"/>
        <v>158.49999999999997</v>
      </c>
      <c r="AM8" s="10">
        <f t="shared" si="7"/>
        <v>12.58967831201417</v>
      </c>
      <c r="AO8" s="1">
        <v>4</v>
      </c>
      <c r="AP8" s="8" t="s">
        <v>25</v>
      </c>
      <c r="AQ8" s="1">
        <f>COUNTIF(AC$3:AC$2000,4)</f>
        <v>0</v>
      </c>
      <c r="AR8" s="9">
        <f t="shared" si="33"/>
        <v>0</v>
      </c>
      <c r="AS8">
        <v>20.696999999999999</v>
      </c>
      <c r="AT8">
        <v>20.2</v>
      </c>
      <c r="AU8">
        <v>63.9</v>
      </c>
      <c r="AV8">
        <v>-1</v>
      </c>
      <c r="AW8">
        <v>-1</v>
      </c>
      <c r="AX8">
        <v>-1</v>
      </c>
      <c r="AY8">
        <v>-1</v>
      </c>
      <c r="AZ8">
        <v>0</v>
      </c>
      <c r="BA8">
        <v>1</v>
      </c>
      <c r="BB8">
        <v>-1</v>
      </c>
      <c r="BC8">
        <v>1</v>
      </c>
      <c r="BD8" s="1">
        <f t="shared" si="8"/>
        <v>-18.000000000000004</v>
      </c>
      <c r="BE8" s="1">
        <f t="shared" si="8"/>
        <v>-73.5</v>
      </c>
      <c r="BF8" s="1">
        <f t="shared" si="9"/>
        <v>324.00000000000011</v>
      </c>
      <c r="BG8" s="1">
        <f t="shared" si="9"/>
        <v>5402.25</v>
      </c>
      <c r="BH8" s="1">
        <f t="shared" si="10"/>
        <v>5726.25</v>
      </c>
      <c r="BI8" s="1">
        <f t="shared" si="11"/>
        <v>75.671989533776625</v>
      </c>
      <c r="BK8" s="1">
        <v>4</v>
      </c>
      <c r="BL8" s="8" t="s">
        <v>25</v>
      </c>
      <c r="BM8" s="1">
        <f>COUNTIF(AY$3:AY$2000,4)</f>
        <v>0</v>
      </c>
      <c r="BN8" s="9">
        <f t="shared" si="34"/>
        <v>0</v>
      </c>
      <c r="BO8">
        <v>12.771000000000001</v>
      </c>
      <c r="BP8">
        <v>47.5</v>
      </c>
      <c r="BQ8">
        <v>37.200000000000003</v>
      </c>
      <c r="BR8">
        <v>33.700000000000003</v>
      </c>
      <c r="BS8">
        <v>24.9</v>
      </c>
      <c r="BT8">
        <v>18.399999999999999</v>
      </c>
      <c r="BU8">
        <v>1</v>
      </c>
      <c r="BV8">
        <v>1</v>
      </c>
      <c r="BW8">
        <v>3</v>
      </c>
      <c r="BX8">
        <v>1</v>
      </c>
      <c r="BY8">
        <v>1</v>
      </c>
      <c r="BZ8" s="10">
        <f t="shared" si="12"/>
        <v>13.799999999999997</v>
      </c>
      <c r="CA8" s="10">
        <f t="shared" si="12"/>
        <v>12.300000000000004</v>
      </c>
      <c r="CB8" s="10">
        <f t="shared" si="13"/>
        <v>190.43999999999991</v>
      </c>
      <c r="CC8" s="10">
        <f t="shared" si="13"/>
        <v>151.29000000000011</v>
      </c>
      <c r="CD8" s="10">
        <f t="shared" si="14"/>
        <v>341.73</v>
      </c>
      <c r="CE8" s="10">
        <f t="shared" si="15"/>
        <v>18.485940603604675</v>
      </c>
      <c r="CG8" s="1">
        <v>4</v>
      </c>
      <c r="CH8" s="8" t="s">
        <v>25</v>
      </c>
      <c r="CI8" s="1">
        <f>COUNTIF(BU$3:BU$2000,4)</f>
        <v>0</v>
      </c>
      <c r="CJ8" s="9">
        <f t="shared" si="35"/>
        <v>0</v>
      </c>
      <c r="CK8">
        <v>10.327</v>
      </c>
      <c r="CL8">
        <v>33.700000000000003</v>
      </c>
      <c r="CM8">
        <v>20.7</v>
      </c>
      <c r="CN8">
        <v>15.4</v>
      </c>
      <c r="CO8">
        <v>20.7</v>
      </c>
      <c r="CP8">
        <v>18.3</v>
      </c>
      <c r="CQ8">
        <v>1</v>
      </c>
      <c r="CR8">
        <v>1</v>
      </c>
      <c r="CS8">
        <v>3</v>
      </c>
      <c r="CT8">
        <v>1</v>
      </c>
      <c r="CU8">
        <v>1</v>
      </c>
      <c r="CV8" s="1">
        <f t="shared" si="16"/>
        <v>18.300000000000004</v>
      </c>
      <c r="CW8" s="1">
        <f t="shared" si="16"/>
        <v>0</v>
      </c>
      <c r="CX8" s="1">
        <f t="shared" si="17"/>
        <v>334.89000000000016</v>
      </c>
      <c r="CY8" s="1">
        <f t="shared" si="17"/>
        <v>0</v>
      </c>
      <c r="CZ8" s="1">
        <f t="shared" si="18"/>
        <v>334.89000000000016</v>
      </c>
      <c r="DA8" s="1">
        <f t="shared" si="19"/>
        <v>18.300000000000004</v>
      </c>
      <c r="DC8" s="1">
        <v>4</v>
      </c>
      <c r="DD8" s="8" t="s">
        <v>25</v>
      </c>
      <c r="DE8" s="1">
        <f>COUNTIF(CQ$3:CQ$2000,4)</f>
        <v>0</v>
      </c>
      <c r="DF8" s="9">
        <f t="shared" si="36"/>
        <v>0</v>
      </c>
      <c r="DG8">
        <v>8.8780000000000001</v>
      </c>
      <c r="DH8">
        <v>15.4</v>
      </c>
      <c r="DI8">
        <v>42.3</v>
      </c>
      <c r="DJ8">
        <v>-1</v>
      </c>
      <c r="DK8">
        <v>-1</v>
      </c>
      <c r="DL8">
        <v>-1</v>
      </c>
      <c r="DM8">
        <v>-1</v>
      </c>
      <c r="DN8">
        <v>0</v>
      </c>
      <c r="DO8">
        <v>2</v>
      </c>
      <c r="DP8">
        <v>-1</v>
      </c>
      <c r="DQ8">
        <v>1</v>
      </c>
      <c r="DR8" s="10">
        <f t="shared" si="20"/>
        <v>-26.6</v>
      </c>
      <c r="DS8" s="10">
        <f t="shared" si="20"/>
        <v>21.599999999999998</v>
      </c>
      <c r="DT8" s="10">
        <f t="shared" si="21"/>
        <v>707.56000000000006</v>
      </c>
      <c r="DU8" s="10">
        <f t="shared" si="21"/>
        <v>466.55999999999989</v>
      </c>
      <c r="DV8" s="10">
        <f t="shared" si="22"/>
        <v>1174.1199999999999</v>
      </c>
      <c r="DW8" s="10">
        <f t="shared" si="23"/>
        <v>34.265434478494505</v>
      </c>
      <c r="DY8" s="1">
        <v>4</v>
      </c>
      <c r="DZ8" s="8" t="s">
        <v>25</v>
      </c>
      <c r="EA8" s="1">
        <f>COUNTIF(DM$3:DM$2000,4)</f>
        <v>0</v>
      </c>
      <c r="EB8" s="9">
        <f t="shared" si="37"/>
        <v>0</v>
      </c>
      <c r="EC8" s="1">
        <v>7.6689999999999996</v>
      </c>
      <c r="ED8" s="1">
        <v>52.7</v>
      </c>
      <c r="EE8" s="1">
        <v>20.7</v>
      </c>
      <c r="EF8" s="1">
        <v>24.5</v>
      </c>
      <c r="EG8" s="1">
        <v>38.1</v>
      </c>
      <c r="EH8" s="1">
        <v>33.200000000000003</v>
      </c>
      <c r="EI8" s="1">
        <v>1</v>
      </c>
      <c r="EJ8" s="1">
        <v>1</v>
      </c>
      <c r="EK8" s="1">
        <v>3</v>
      </c>
      <c r="EL8" s="1">
        <v>1</v>
      </c>
      <c r="EM8" s="1">
        <v>1</v>
      </c>
      <c r="EN8" s="1">
        <f t="shared" si="24"/>
        <v>28.200000000000003</v>
      </c>
      <c r="EO8" s="1">
        <f t="shared" si="24"/>
        <v>-17.400000000000002</v>
      </c>
      <c r="EP8" s="1">
        <f t="shared" si="25"/>
        <v>795.24000000000012</v>
      </c>
      <c r="EQ8" s="1">
        <f t="shared" si="25"/>
        <v>302.76000000000005</v>
      </c>
      <c r="ER8" s="1">
        <f t="shared" si="26"/>
        <v>1098.0000000000002</v>
      </c>
      <c r="ES8" s="1">
        <f t="shared" si="27"/>
        <v>33.136083051561783</v>
      </c>
      <c r="EU8" s="1">
        <v>4</v>
      </c>
      <c r="EV8" s="8" t="s">
        <v>25</v>
      </c>
      <c r="EW8" s="1">
        <f>COUNTIF(EI$3:EI$2000,4)</f>
        <v>0</v>
      </c>
      <c r="EX8" s="9">
        <f t="shared" si="38"/>
        <v>0</v>
      </c>
      <c r="FJ8" s="10">
        <f t="shared" si="28"/>
        <v>0</v>
      </c>
      <c r="FK8" s="10">
        <f t="shared" si="28"/>
        <v>0</v>
      </c>
      <c r="FL8" s="10">
        <f t="shared" si="29"/>
        <v>0</v>
      </c>
      <c r="FM8" s="10">
        <f t="shared" si="29"/>
        <v>0</v>
      </c>
      <c r="FN8" s="10">
        <f t="shared" si="30"/>
        <v>0</v>
      </c>
      <c r="FO8" s="10">
        <f t="shared" si="31"/>
        <v>0</v>
      </c>
      <c r="FQ8" s="1">
        <v>4</v>
      </c>
      <c r="FR8" s="8" t="s">
        <v>25</v>
      </c>
      <c r="FS8" s="1">
        <f>(COUNTIFS(FO4:FO5000,"&gt;=138.8",FO4:FO5000,"&lt;=184.99"))</f>
        <v>0</v>
      </c>
      <c r="FT8" s="9">
        <f t="shared" si="39"/>
        <v>0</v>
      </c>
    </row>
    <row r="9" spans="1:176" x14ac:dyDescent="0.35">
      <c r="A9" s="26">
        <v>13.79</v>
      </c>
      <c r="B9" s="26">
        <v>50.6</v>
      </c>
      <c r="C9" s="26">
        <v>20.7</v>
      </c>
      <c r="D9" s="26">
        <v>-1</v>
      </c>
      <c r="E9" s="26">
        <v>-1</v>
      </c>
      <c r="F9" s="26">
        <v>-1</v>
      </c>
      <c r="G9" s="26">
        <v>-1</v>
      </c>
      <c r="H9" s="26">
        <v>0</v>
      </c>
      <c r="I9" s="26">
        <v>3</v>
      </c>
      <c r="J9" s="26">
        <v>-1</v>
      </c>
      <c r="L9" s="26">
        <f t="shared" si="0"/>
        <v>-17.100000000000001</v>
      </c>
      <c r="M9" s="26">
        <f t="shared" si="0"/>
        <v>0</v>
      </c>
      <c r="N9" s="26">
        <f t="shared" si="1"/>
        <v>292.41000000000003</v>
      </c>
      <c r="O9" s="26">
        <f t="shared" si="1"/>
        <v>0</v>
      </c>
      <c r="P9" s="26">
        <f t="shared" si="2"/>
        <v>292.41000000000003</v>
      </c>
      <c r="Q9" s="26">
        <f t="shared" si="3"/>
        <v>17.100000000000001</v>
      </c>
      <c r="S9" s="1">
        <v>5</v>
      </c>
      <c r="T9" s="8" t="s">
        <v>26</v>
      </c>
      <c r="U9" s="1">
        <f>COUNTIF(G$3:G$2000,5)</f>
        <v>0</v>
      </c>
      <c r="V9" s="9">
        <f t="shared" si="32"/>
        <v>0</v>
      </c>
      <c r="W9" s="10">
        <v>12.074</v>
      </c>
      <c r="X9" s="10">
        <v>61.3</v>
      </c>
      <c r="Y9" s="10">
        <v>20.7</v>
      </c>
      <c r="Z9" s="10">
        <v>15.4</v>
      </c>
      <c r="AA9" s="10">
        <v>29.4</v>
      </c>
      <c r="AB9" s="10">
        <v>46.7</v>
      </c>
      <c r="AC9" s="10">
        <v>0</v>
      </c>
      <c r="AD9" s="10">
        <v>0</v>
      </c>
      <c r="AE9" s="10">
        <v>2</v>
      </c>
      <c r="AF9" s="10">
        <v>0</v>
      </c>
      <c r="AG9" s="10">
        <v>1</v>
      </c>
      <c r="AH9" s="10">
        <f t="shared" si="4"/>
        <v>45.9</v>
      </c>
      <c r="AI9" s="10">
        <f t="shared" si="4"/>
        <v>-8.6999999999999993</v>
      </c>
      <c r="AJ9" s="10">
        <f t="shared" si="5"/>
        <v>2106.81</v>
      </c>
      <c r="AK9" s="10">
        <f t="shared" si="5"/>
        <v>75.689999999999984</v>
      </c>
      <c r="AL9" s="10">
        <f t="shared" si="6"/>
        <v>2182.5</v>
      </c>
      <c r="AM9" s="10">
        <f t="shared" si="7"/>
        <v>46.717234507192309</v>
      </c>
      <c r="AO9" s="1">
        <v>5</v>
      </c>
      <c r="AP9" s="8" t="s">
        <v>26</v>
      </c>
      <c r="AQ9" s="1">
        <f>COUNTIF(AC$3:AC$2000,5)</f>
        <v>0</v>
      </c>
      <c r="AR9" s="9">
        <f t="shared" si="33"/>
        <v>0</v>
      </c>
      <c r="AS9">
        <v>21.161000000000001</v>
      </c>
      <c r="AT9">
        <v>20.2</v>
      </c>
      <c r="AU9">
        <v>55.2</v>
      </c>
      <c r="AV9">
        <v>20.2</v>
      </c>
      <c r="AW9">
        <v>63.9</v>
      </c>
      <c r="AX9">
        <v>8.6999999999999993</v>
      </c>
      <c r="AY9">
        <v>1</v>
      </c>
      <c r="AZ9">
        <v>1</v>
      </c>
      <c r="BA9">
        <v>2</v>
      </c>
      <c r="BB9">
        <v>1</v>
      </c>
      <c r="BC9">
        <v>1</v>
      </c>
      <c r="BD9" s="1">
        <f t="shared" si="8"/>
        <v>0</v>
      </c>
      <c r="BE9" s="1">
        <f t="shared" si="8"/>
        <v>-8.6999999999999957</v>
      </c>
      <c r="BF9" s="1">
        <f t="shared" si="9"/>
        <v>0</v>
      </c>
      <c r="BG9" s="1">
        <f t="shared" si="9"/>
        <v>75.689999999999927</v>
      </c>
      <c r="BH9" s="1">
        <f t="shared" si="10"/>
        <v>75.689999999999927</v>
      </c>
      <c r="BI9" s="1">
        <f t="shared" si="11"/>
        <v>8.6999999999999957</v>
      </c>
      <c r="BK9" s="1">
        <v>5</v>
      </c>
      <c r="BL9" s="8" t="s">
        <v>26</v>
      </c>
      <c r="BM9" s="1">
        <f>COUNTIF(AY$3:AY$2000,5)</f>
        <v>1</v>
      </c>
      <c r="BN9" s="9">
        <f t="shared" si="34"/>
        <v>2.1276595744680851E-2</v>
      </c>
      <c r="BO9">
        <v>15.882999999999999</v>
      </c>
      <c r="BP9">
        <v>20.2</v>
      </c>
      <c r="BQ9">
        <v>98.4</v>
      </c>
      <c r="BR9">
        <v>-1</v>
      </c>
      <c r="BS9">
        <v>-1</v>
      </c>
      <c r="BT9">
        <v>-1</v>
      </c>
      <c r="BU9">
        <v>-1</v>
      </c>
      <c r="BV9">
        <v>0</v>
      </c>
      <c r="BW9">
        <v>3</v>
      </c>
      <c r="BX9">
        <v>-1</v>
      </c>
      <c r="BY9">
        <v>1</v>
      </c>
      <c r="BZ9" s="10">
        <f t="shared" si="12"/>
        <v>-27.3</v>
      </c>
      <c r="CA9" s="10">
        <f t="shared" si="12"/>
        <v>61.2</v>
      </c>
      <c r="CB9" s="10">
        <f t="shared" si="13"/>
        <v>745.29000000000008</v>
      </c>
      <c r="CC9" s="10">
        <f t="shared" si="13"/>
        <v>3745.4400000000005</v>
      </c>
      <c r="CD9" s="10">
        <f t="shared" si="14"/>
        <v>4490.7300000000005</v>
      </c>
      <c r="CE9" s="10">
        <f t="shared" si="15"/>
        <v>67.012909204122764</v>
      </c>
      <c r="CG9" s="1">
        <v>5</v>
      </c>
      <c r="CH9" s="8" t="s">
        <v>26</v>
      </c>
      <c r="CI9" s="1">
        <f>COUNTIF(BU$3:BU$2000,5)</f>
        <v>0</v>
      </c>
      <c r="CJ9" s="9">
        <f t="shared" si="35"/>
        <v>0</v>
      </c>
      <c r="CK9">
        <v>14.879</v>
      </c>
      <c r="CL9">
        <v>24.5</v>
      </c>
      <c r="CM9">
        <v>20.7</v>
      </c>
      <c r="CN9">
        <v>-1</v>
      </c>
      <c r="CO9">
        <v>-1</v>
      </c>
      <c r="CP9">
        <v>-1</v>
      </c>
      <c r="CQ9">
        <v>-1</v>
      </c>
      <c r="CR9">
        <v>0</v>
      </c>
      <c r="CS9">
        <v>3</v>
      </c>
      <c r="CT9">
        <v>-1</v>
      </c>
      <c r="CU9">
        <v>1</v>
      </c>
      <c r="CV9" s="1">
        <f t="shared" si="16"/>
        <v>-9.2000000000000028</v>
      </c>
      <c r="CW9" s="1">
        <f t="shared" si="16"/>
        <v>0</v>
      </c>
      <c r="CX9" s="1">
        <f t="shared" si="17"/>
        <v>84.640000000000057</v>
      </c>
      <c r="CY9" s="1">
        <f t="shared" si="17"/>
        <v>0</v>
      </c>
      <c r="CZ9" s="1">
        <f t="shared" si="18"/>
        <v>84.640000000000057</v>
      </c>
      <c r="DA9" s="1">
        <f t="shared" si="19"/>
        <v>9.2000000000000028</v>
      </c>
      <c r="DC9" s="1">
        <v>5</v>
      </c>
      <c r="DD9" s="8" t="s">
        <v>26</v>
      </c>
      <c r="DE9" s="1">
        <f>COUNTIF(CQ$3:CQ$2000,5)</f>
        <v>0</v>
      </c>
      <c r="DF9" s="9">
        <f t="shared" si="36"/>
        <v>0</v>
      </c>
      <c r="DG9">
        <v>9.2539999999999996</v>
      </c>
      <c r="DH9">
        <v>20.2</v>
      </c>
      <c r="DI9">
        <v>20.7</v>
      </c>
      <c r="DJ9">
        <v>15.4</v>
      </c>
      <c r="DK9">
        <v>42.3</v>
      </c>
      <c r="DL9">
        <v>22.1</v>
      </c>
      <c r="DM9">
        <v>1</v>
      </c>
      <c r="DN9">
        <v>1</v>
      </c>
      <c r="DO9">
        <v>3</v>
      </c>
      <c r="DP9">
        <v>1</v>
      </c>
      <c r="DQ9">
        <v>1</v>
      </c>
      <c r="DR9" s="10">
        <f t="shared" si="20"/>
        <v>4.7999999999999989</v>
      </c>
      <c r="DS9" s="10">
        <f t="shared" si="20"/>
        <v>-21.599999999999998</v>
      </c>
      <c r="DT9" s="10">
        <f t="shared" si="21"/>
        <v>23.039999999999988</v>
      </c>
      <c r="DU9" s="10">
        <f t="shared" si="21"/>
        <v>466.55999999999989</v>
      </c>
      <c r="DV9" s="10">
        <f t="shared" si="22"/>
        <v>489.59999999999985</v>
      </c>
      <c r="DW9" s="10">
        <f t="shared" si="23"/>
        <v>22.126906697502925</v>
      </c>
      <c r="DY9" s="1">
        <v>5</v>
      </c>
      <c r="DZ9" s="8" t="s">
        <v>26</v>
      </c>
      <c r="EA9" s="1">
        <f>COUNTIF(DM$3:DM$2000,5)</f>
        <v>0</v>
      </c>
      <c r="EB9" s="9">
        <f t="shared" si="37"/>
        <v>0</v>
      </c>
      <c r="EC9" s="1">
        <v>10.182</v>
      </c>
      <c r="ED9" s="1">
        <v>20.2</v>
      </c>
      <c r="EE9" s="1">
        <v>26.9</v>
      </c>
      <c r="EF9" s="1">
        <v>-1</v>
      </c>
      <c r="EG9" s="1">
        <v>-1</v>
      </c>
      <c r="EH9" s="1">
        <v>-1</v>
      </c>
      <c r="EI9" s="1">
        <v>-1</v>
      </c>
      <c r="EJ9" s="1">
        <v>0</v>
      </c>
      <c r="EK9" s="1">
        <v>3</v>
      </c>
      <c r="EL9" s="1">
        <v>-1</v>
      </c>
      <c r="EM9" s="1">
        <v>1</v>
      </c>
      <c r="EN9" s="1">
        <f t="shared" si="24"/>
        <v>-32.5</v>
      </c>
      <c r="EO9" s="1">
        <f t="shared" si="24"/>
        <v>6.1999999999999993</v>
      </c>
      <c r="EP9" s="1">
        <f t="shared" si="25"/>
        <v>1056.25</v>
      </c>
      <c r="EQ9" s="1">
        <f t="shared" si="25"/>
        <v>38.439999999999991</v>
      </c>
      <c r="ER9" s="1">
        <f t="shared" si="26"/>
        <v>1094.69</v>
      </c>
      <c r="ES9" s="1">
        <f t="shared" si="27"/>
        <v>33.08609980036934</v>
      </c>
      <c r="EU9" s="1">
        <v>5</v>
      </c>
      <c r="EV9" s="8" t="s">
        <v>26</v>
      </c>
      <c r="EW9" s="1">
        <f>COUNTIF(EI$3:EI$2000,5)</f>
        <v>0</v>
      </c>
      <c r="EX9" s="9">
        <f t="shared" si="38"/>
        <v>0</v>
      </c>
      <c r="FJ9" s="10">
        <f t="shared" si="28"/>
        <v>0</v>
      </c>
      <c r="FK9" s="10">
        <f t="shared" si="28"/>
        <v>0</v>
      </c>
      <c r="FL9" s="10">
        <f t="shared" si="29"/>
        <v>0</v>
      </c>
      <c r="FM9" s="10">
        <f t="shared" si="29"/>
        <v>0</v>
      </c>
      <c r="FN9" s="10">
        <f t="shared" si="30"/>
        <v>0</v>
      </c>
      <c r="FO9" s="10">
        <f t="shared" si="31"/>
        <v>0</v>
      </c>
      <c r="FQ9" s="1">
        <v>5</v>
      </c>
      <c r="FR9" s="8" t="s">
        <v>26</v>
      </c>
      <c r="FS9" s="1">
        <f>(COUNTIFS(FO4:FO5000,"&gt;=185.0",FO4:FO5000,"&lt;=231.29"))</f>
        <v>0</v>
      </c>
      <c r="FT9" s="9">
        <f t="shared" si="39"/>
        <v>0</v>
      </c>
    </row>
    <row r="10" spans="1:176" x14ac:dyDescent="0.35">
      <c r="A10" s="26">
        <v>14.566000000000001</v>
      </c>
      <c r="B10" s="26">
        <v>79.599999999999994</v>
      </c>
      <c r="C10" s="26">
        <v>20.7</v>
      </c>
      <c r="D10" s="26">
        <v>50.6</v>
      </c>
      <c r="E10" s="26">
        <v>20.7</v>
      </c>
      <c r="F10" s="26">
        <v>29</v>
      </c>
      <c r="G10" s="26">
        <v>1</v>
      </c>
      <c r="H10" s="26">
        <v>1</v>
      </c>
      <c r="I10" s="26">
        <v>4</v>
      </c>
      <c r="J10" s="26">
        <v>1</v>
      </c>
      <c r="L10" s="26">
        <f t="shared" si="0"/>
        <v>28.999999999999993</v>
      </c>
      <c r="M10" s="26">
        <f t="shared" si="0"/>
        <v>0</v>
      </c>
      <c r="N10" s="26">
        <f t="shared" si="1"/>
        <v>840.99999999999955</v>
      </c>
      <c r="O10" s="26">
        <f t="shared" si="1"/>
        <v>0</v>
      </c>
      <c r="P10" s="26">
        <f t="shared" si="2"/>
        <v>840.99999999999955</v>
      </c>
      <c r="Q10" s="26">
        <f t="shared" si="3"/>
        <v>28.999999999999993</v>
      </c>
      <c r="S10" s="1">
        <v>6</v>
      </c>
      <c r="T10" s="8" t="s">
        <v>27</v>
      </c>
      <c r="U10" s="1">
        <f>COUNTIF(G$3:G$2000,6)</f>
        <v>0</v>
      </c>
      <c r="V10" s="9">
        <f t="shared" si="32"/>
        <v>0</v>
      </c>
      <c r="W10" s="10">
        <v>13.114000000000001</v>
      </c>
      <c r="X10" s="10">
        <v>33.700000000000003</v>
      </c>
      <c r="Y10" s="10">
        <v>20.7</v>
      </c>
      <c r="Z10" s="10">
        <v>61.3</v>
      </c>
      <c r="AA10" s="10">
        <v>20.7</v>
      </c>
      <c r="AB10" s="10">
        <v>27.6</v>
      </c>
      <c r="AC10" s="10">
        <v>1</v>
      </c>
      <c r="AD10" s="10">
        <v>1</v>
      </c>
      <c r="AE10" s="10">
        <v>3</v>
      </c>
      <c r="AF10" s="10">
        <v>1</v>
      </c>
      <c r="AG10" s="10">
        <v>1</v>
      </c>
      <c r="AH10" s="10">
        <f t="shared" si="4"/>
        <v>-27.599999999999994</v>
      </c>
      <c r="AI10" s="10">
        <f t="shared" si="4"/>
        <v>0</v>
      </c>
      <c r="AJ10" s="10">
        <f t="shared" si="5"/>
        <v>761.75999999999965</v>
      </c>
      <c r="AK10" s="10">
        <f t="shared" si="5"/>
        <v>0</v>
      </c>
      <c r="AL10" s="10">
        <f t="shared" si="6"/>
        <v>761.75999999999965</v>
      </c>
      <c r="AM10" s="10">
        <f t="shared" si="7"/>
        <v>27.599999999999994</v>
      </c>
      <c r="AO10" s="1">
        <v>6</v>
      </c>
      <c r="AP10" s="8" t="s">
        <v>27</v>
      </c>
      <c r="AQ10" s="1">
        <f>COUNTIF(AC$3:AC$2000,6)</f>
        <v>0</v>
      </c>
      <c r="AR10" s="9">
        <f t="shared" si="33"/>
        <v>0</v>
      </c>
      <c r="AS10">
        <v>26.088999999999999</v>
      </c>
      <c r="AT10">
        <v>24.5</v>
      </c>
      <c r="AU10">
        <v>81.3</v>
      </c>
      <c r="AV10">
        <v>-1</v>
      </c>
      <c r="AW10">
        <v>-1</v>
      </c>
      <c r="AX10">
        <v>-1</v>
      </c>
      <c r="AY10">
        <v>-1</v>
      </c>
      <c r="AZ10">
        <v>0</v>
      </c>
      <c r="BA10">
        <v>2</v>
      </c>
      <c r="BB10">
        <v>-1</v>
      </c>
      <c r="BC10">
        <v>1</v>
      </c>
      <c r="BD10" s="1">
        <f t="shared" si="8"/>
        <v>4.3000000000000007</v>
      </c>
      <c r="BE10" s="1">
        <f t="shared" si="8"/>
        <v>26.099999999999994</v>
      </c>
      <c r="BF10" s="1">
        <f t="shared" si="9"/>
        <v>18.490000000000006</v>
      </c>
      <c r="BG10" s="1">
        <f t="shared" si="9"/>
        <v>681.2099999999997</v>
      </c>
      <c r="BH10" s="1">
        <f t="shared" si="10"/>
        <v>699.6999999999997</v>
      </c>
      <c r="BI10" s="1">
        <f t="shared" si="11"/>
        <v>26.451843035977657</v>
      </c>
      <c r="BK10" s="1">
        <v>6</v>
      </c>
      <c r="BL10" s="8" t="s">
        <v>27</v>
      </c>
      <c r="BM10" s="1">
        <f>COUNTIF(AY$3:AY$2000,6)</f>
        <v>0</v>
      </c>
      <c r="BN10" s="9">
        <f t="shared" si="34"/>
        <v>0</v>
      </c>
      <c r="BO10">
        <v>16.547000000000001</v>
      </c>
      <c r="BP10">
        <v>33.700000000000003</v>
      </c>
      <c r="BQ10">
        <v>72.599999999999994</v>
      </c>
      <c r="BR10">
        <v>20.2</v>
      </c>
      <c r="BS10">
        <v>98.4</v>
      </c>
      <c r="BT10">
        <v>29.2</v>
      </c>
      <c r="BU10">
        <v>1</v>
      </c>
      <c r="BV10">
        <v>1</v>
      </c>
      <c r="BW10">
        <v>4</v>
      </c>
      <c r="BX10">
        <v>1</v>
      </c>
      <c r="BY10">
        <v>1</v>
      </c>
      <c r="BZ10" s="10">
        <f t="shared" si="12"/>
        <v>13.500000000000004</v>
      </c>
      <c r="CA10" s="10">
        <f t="shared" si="12"/>
        <v>-25.800000000000011</v>
      </c>
      <c r="CB10" s="10">
        <f t="shared" si="13"/>
        <v>182.25000000000009</v>
      </c>
      <c r="CC10" s="10">
        <f t="shared" si="13"/>
        <v>665.64000000000055</v>
      </c>
      <c r="CD10" s="10">
        <f t="shared" si="14"/>
        <v>847.89000000000067</v>
      </c>
      <c r="CE10" s="10">
        <f t="shared" si="15"/>
        <v>29.118550788114451</v>
      </c>
      <c r="CG10" s="1">
        <v>6</v>
      </c>
      <c r="CH10" s="8" t="s">
        <v>27</v>
      </c>
      <c r="CI10" s="1">
        <f>COUNTIF(BU$3:BU$2000,6)</f>
        <v>0</v>
      </c>
      <c r="CJ10" s="9">
        <f t="shared" si="35"/>
        <v>0</v>
      </c>
      <c r="CK10">
        <v>15.815</v>
      </c>
      <c r="CL10">
        <v>24.5</v>
      </c>
      <c r="CM10">
        <v>22.5</v>
      </c>
      <c r="CN10">
        <v>24.5</v>
      </c>
      <c r="CO10">
        <v>20.7</v>
      </c>
      <c r="CP10">
        <v>1.8</v>
      </c>
      <c r="CQ10">
        <v>1</v>
      </c>
      <c r="CR10">
        <v>1</v>
      </c>
      <c r="CS10">
        <v>4</v>
      </c>
      <c r="CT10">
        <v>1</v>
      </c>
      <c r="CU10">
        <v>1</v>
      </c>
      <c r="CV10" s="1">
        <f t="shared" si="16"/>
        <v>0</v>
      </c>
      <c r="CW10" s="1">
        <f t="shared" si="16"/>
        <v>1.8000000000000007</v>
      </c>
      <c r="CX10" s="1">
        <f t="shared" si="17"/>
        <v>0</v>
      </c>
      <c r="CY10" s="1">
        <f t="shared" si="17"/>
        <v>3.2400000000000024</v>
      </c>
      <c r="CZ10" s="1">
        <f t="shared" si="18"/>
        <v>3.2400000000000024</v>
      </c>
      <c r="DA10" s="1">
        <f t="shared" si="19"/>
        <v>1.8000000000000007</v>
      </c>
      <c r="DC10" s="1">
        <v>6</v>
      </c>
      <c r="DD10" s="8" t="s">
        <v>27</v>
      </c>
      <c r="DE10" s="1">
        <f>COUNTIF(CQ$3:CQ$2000,6)</f>
        <v>0</v>
      </c>
      <c r="DF10" s="9">
        <f t="shared" si="36"/>
        <v>0</v>
      </c>
      <c r="DG10">
        <v>11.885999999999999</v>
      </c>
      <c r="DH10">
        <v>24.5</v>
      </c>
      <c r="DI10">
        <v>20.7</v>
      </c>
      <c r="DJ10">
        <v>-1</v>
      </c>
      <c r="DK10">
        <v>-1</v>
      </c>
      <c r="DL10">
        <v>-1</v>
      </c>
      <c r="DM10">
        <v>-1</v>
      </c>
      <c r="DN10">
        <v>0</v>
      </c>
      <c r="DO10">
        <v>3</v>
      </c>
      <c r="DP10">
        <v>-1</v>
      </c>
      <c r="DQ10">
        <v>1</v>
      </c>
      <c r="DR10" s="10">
        <f t="shared" si="20"/>
        <v>4.3000000000000007</v>
      </c>
      <c r="DS10" s="10">
        <f t="shared" si="20"/>
        <v>0</v>
      </c>
      <c r="DT10" s="10">
        <f t="shared" si="21"/>
        <v>18.490000000000006</v>
      </c>
      <c r="DU10" s="10">
        <f t="shared" si="21"/>
        <v>0</v>
      </c>
      <c r="DV10" s="10">
        <f t="shared" si="22"/>
        <v>18.490000000000006</v>
      </c>
      <c r="DW10" s="10">
        <f t="shared" si="23"/>
        <v>4.3000000000000007</v>
      </c>
      <c r="DY10" s="1">
        <v>6</v>
      </c>
      <c r="DZ10" s="8" t="s">
        <v>27</v>
      </c>
      <c r="EA10" s="1">
        <f>COUNTIF(DM$3:DM$2000,6)</f>
        <v>0</v>
      </c>
      <c r="EB10" s="9">
        <f t="shared" si="37"/>
        <v>0</v>
      </c>
      <c r="EC10" s="1">
        <v>10.749000000000001</v>
      </c>
      <c r="ED10" s="1">
        <v>33.700000000000003</v>
      </c>
      <c r="EE10" s="1">
        <v>20.7</v>
      </c>
      <c r="EF10" s="1">
        <v>20.2</v>
      </c>
      <c r="EG10" s="1">
        <v>26.9</v>
      </c>
      <c r="EH10" s="1">
        <v>14.9</v>
      </c>
      <c r="EI10" s="1">
        <v>1</v>
      </c>
      <c r="EJ10" s="1">
        <v>1</v>
      </c>
      <c r="EK10" s="1">
        <v>4</v>
      </c>
      <c r="EL10" s="1">
        <v>1</v>
      </c>
      <c r="EM10" s="1">
        <v>1</v>
      </c>
      <c r="EN10" s="1">
        <f t="shared" si="24"/>
        <v>13.500000000000004</v>
      </c>
      <c r="EO10" s="1">
        <f t="shared" si="24"/>
        <v>-6.1999999999999993</v>
      </c>
      <c r="EP10" s="1">
        <f t="shared" si="25"/>
        <v>182.25000000000009</v>
      </c>
      <c r="EQ10" s="1">
        <f t="shared" si="25"/>
        <v>38.439999999999991</v>
      </c>
      <c r="ER10" s="1">
        <f t="shared" si="26"/>
        <v>220.69000000000008</v>
      </c>
      <c r="ES10" s="1">
        <f t="shared" si="27"/>
        <v>14.855638660118254</v>
      </c>
      <c r="EU10" s="1">
        <v>6</v>
      </c>
      <c r="EV10" s="8" t="s">
        <v>27</v>
      </c>
      <c r="EW10" s="1">
        <f>COUNTIF(EI$3:EI$2000,6)</f>
        <v>0</v>
      </c>
      <c r="EX10" s="9">
        <f t="shared" si="38"/>
        <v>0</v>
      </c>
      <c r="FJ10" s="10">
        <f t="shared" si="28"/>
        <v>0</v>
      </c>
      <c r="FK10" s="10">
        <f t="shared" si="28"/>
        <v>0</v>
      </c>
      <c r="FL10" s="10">
        <f t="shared" si="29"/>
        <v>0</v>
      </c>
      <c r="FM10" s="10">
        <f t="shared" si="29"/>
        <v>0</v>
      </c>
      <c r="FN10" s="10">
        <f t="shared" si="30"/>
        <v>0</v>
      </c>
      <c r="FO10" s="10">
        <f t="shared" si="31"/>
        <v>0</v>
      </c>
      <c r="FQ10" s="1">
        <v>6</v>
      </c>
      <c r="FR10" s="8" t="s">
        <v>27</v>
      </c>
      <c r="FS10" s="1">
        <f>(COUNTIFS(FO4:FO5000,"&gt;=231.30",FO4:FO5000,"&lt;=277.49"))</f>
        <v>0</v>
      </c>
      <c r="FT10" s="9">
        <f t="shared" si="39"/>
        <v>0</v>
      </c>
    </row>
    <row r="11" spans="1:176" x14ac:dyDescent="0.35">
      <c r="A11" s="26">
        <v>17.510000000000002</v>
      </c>
      <c r="B11" s="26">
        <v>20.2</v>
      </c>
      <c r="C11" s="26">
        <v>20.7</v>
      </c>
      <c r="D11" s="26">
        <v>-1</v>
      </c>
      <c r="E11" s="26">
        <v>-1</v>
      </c>
      <c r="F11" s="26">
        <v>-1</v>
      </c>
      <c r="G11" s="26">
        <v>-1</v>
      </c>
      <c r="H11" s="26">
        <v>0</v>
      </c>
      <c r="I11" s="26">
        <v>4</v>
      </c>
      <c r="J11" s="26">
        <v>-1</v>
      </c>
      <c r="L11" s="26">
        <f t="shared" si="0"/>
        <v>-59.399999999999991</v>
      </c>
      <c r="M11" s="26">
        <f t="shared" si="0"/>
        <v>0</v>
      </c>
      <c r="N11" s="26">
        <f t="shared" si="1"/>
        <v>3528.3599999999988</v>
      </c>
      <c r="O11" s="26">
        <f t="shared" si="1"/>
        <v>0</v>
      </c>
      <c r="P11" s="26">
        <f t="shared" si="2"/>
        <v>3528.3599999999988</v>
      </c>
      <c r="Q11" s="26">
        <f t="shared" si="3"/>
        <v>59.399999999999991</v>
      </c>
      <c r="S11" s="1">
        <v>7</v>
      </c>
      <c r="T11" s="8" t="s">
        <v>28</v>
      </c>
      <c r="U11" s="1">
        <f>COUNTIF(G$3:G$2000,7)</f>
        <v>0</v>
      </c>
      <c r="V11" s="9">
        <f t="shared" si="32"/>
        <v>0</v>
      </c>
      <c r="W11" s="10">
        <v>15.682</v>
      </c>
      <c r="X11" s="10">
        <v>24.5</v>
      </c>
      <c r="Y11" s="10">
        <v>33.6</v>
      </c>
      <c r="Z11" s="10">
        <v>-1</v>
      </c>
      <c r="AA11" s="10">
        <v>-1</v>
      </c>
      <c r="AB11" s="10">
        <v>-1</v>
      </c>
      <c r="AC11" s="10">
        <v>-1</v>
      </c>
      <c r="AD11" s="10">
        <v>0</v>
      </c>
      <c r="AE11" s="10">
        <v>3</v>
      </c>
      <c r="AF11" s="10">
        <v>-1</v>
      </c>
      <c r="AG11" s="10">
        <v>1</v>
      </c>
      <c r="AH11" s="10">
        <f t="shared" si="4"/>
        <v>-9.2000000000000028</v>
      </c>
      <c r="AI11" s="10">
        <f t="shared" si="4"/>
        <v>12.900000000000002</v>
      </c>
      <c r="AJ11" s="10">
        <f t="shared" si="5"/>
        <v>84.640000000000057</v>
      </c>
      <c r="AK11" s="10">
        <f t="shared" si="5"/>
        <v>166.41000000000005</v>
      </c>
      <c r="AL11" s="10">
        <f t="shared" si="6"/>
        <v>251.05000000000013</v>
      </c>
      <c r="AM11" s="10">
        <f t="shared" si="7"/>
        <v>15.844557425185474</v>
      </c>
      <c r="AO11" s="1">
        <v>7</v>
      </c>
      <c r="AP11" s="8" t="s">
        <v>28</v>
      </c>
      <c r="AQ11" s="1">
        <f>COUNTIF(AC$3:AC$2000,7)</f>
        <v>0</v>
      </c>
      <c r="AR11" s="9">
        <f t="shared" si="33"/>
        <v>0</v>
      </c>
      <c r="AS11">
        <v>26.600999999999999</v>
      </c>
      <c r="AT11">
        <v>20.2</v>
      </c>
      <c r="AU11">
        <v>76.8</v>
      </c>
      <c r="AV11">
        <v>24.5</v>
      </c>
      <c r="AW11">
        <v>81.3</v>
      </c>
      <c r="AX11">
        <v>6.2</v>
      </c>
      <c r="AY11">
        <v>1</v>
      </c>
      <c r="AZ11">
        <v>1</v>
      </c>
      <c r="BA11">
        <v>3</v>
      </c>
      <c r="BB11">
        <v>1</v>
      </c>
      <c r="BC11">
        <v>1</v>
      </c>
      <c r="BD11" s="1">
        <f t="shared" si="8"/>
        <v>-4.3000000000000007</v>
      </c>
      <c r="BE11" s="1">
        <f t="shared" si="8"/>
        <v>-4.5</v>
      </c>
      <c r="BF11" s="1">
        <f t="shared" si="9"/>
        <v>18.490000000000006</v>
      </c>
      <c r="BG11" s="1">
        <f t="shared" si="9"/>
        <v>20.25</v>
      </c>
      <c r="BH11" s="1">
        <f t="shared" si="10"/>
        <v>38.740000000000009</v>
      </c>
      <c r="BI11" s="1">
        <f t="shared" si="11"/>
        <v>6.2241465278381751</v>
      </c>
      <c r="BK11" s="1">
        <v>7</v>
      </c>
      <c r="BL11" s="8" t="s">
        <v>28</v>
      </c>
      <c r="BM11" s="1">
        <f>COUNTIF(AY$3:AY$2000,7)</f>
        <v>0</v>
      </c>
      <c r="BN11" s="9">
        <f t="shared" si="34"/>
        <v>0</v>
      </c>
      <c r="BO11">
        <v>20.978000000000002</v>
      </c>
      <c r="BP11">
        <v>89.1</v>
      </c>
      <c r="BQ11">
        <v>48.3</v>
      </c>
      <c r="BR11">
        <v>-1</v>
      </c>
      <c r="BS11">
        <v>-1</v>
      </c>
      <c r="BT11">
        <v>-1</v>
      </c>
      <c r="BU11">
        <v>-1</v>
      </c>
      <c r="BV11">
        <v>0</v>
      </c>
      <c r="BW11">
        <v>4</v>
      </c>
      <c r="BX11">
        <v>-1</v>
      </c>
      <c r="BY11">
        <v>1</v>
      </c>
      <c r="BZ11" s="10">
        <f t="shared" si="12"/>
        <v>55.399999999999991</v>
      </c>
      <c r="CA11" s="10">
        <f t="shared" si="12"/>
        <v>-24.299999999999997</v>
      </c>
      <c r="CB11" s="10">
        <f t="shared" si="13"/>
        <v>3069.1599999999989</v>
      </c>
      <c r="CC11" s="10">
        <f t="shared" si="13"/>
        <v>590.4899999999999</v>
      </c>
      <c r="CD11" s="10">
        <f t="shared" si="14"/>
        <v>3659.6499999999987</v>
      </c>
      <c r="CE11" s="10">
        <f t="shared" si="15"/>
        <v>60.495041119086764</v>
      </c>
      <c r="CG11" s="1">
        <v>7</v>
      </c>
      <c r="CH11" s="8" t="s">
        <v>28</v>
      </c>
      <c r="CI11" s="1">
        <f>COUNTIF(BU$3:BU$2000,7)</f>
        <v>0</v>
      </c>
      <c r="CJ11" s="9">
        <f t="shared" si="35"/>
        <v>0</v>
      </c>
      <c r="CK11">
        <v>18.535</v>
      </c>
      <c r="CL11">
        <v>15.4</v>
      </c>
      <c r="CM11">
        <v>42.3</v>
      </c>
      <c r="CN11">
        <v>-1</v>
      </c>
      <c r="CO11">
        <v>-1</v>
      </c>
      <c r="CP11">
        <v>-1</v>
      </c>
      <c r="CQ11">
        <v>-1</v>
      </c>
      <c r="CR11">
        <v>0</v>
      </c>
      <c r="CS11">
        <v>4</v>
      </c>
      <c r="CT11">
        <v>-1</v>
      </c>
      <c r="CU11">
        <v>1</v>
      </c>
      <c r="CV11" s="1">
        <f t="shared" si="16"/>
        <v>-9.1</v>
      </c>
      <c r="CW11" s="1">
        <f t="shared" si="16"/>
        <v>19.799999999999997</v>
      </c>
      <c r="CX11" s="1">
        <f t="shared" si="17"/>
        <v>82.809999999999988</v>
      </c>
      <c r="CY11" s="1">
        <f t="shared" si="17"/>
        <v>392.03999999999991</v>
      </c>
      <c r="CZ11" s="1">
        <f t="shared" si="18"/>
        <v>474.84999999999991</v>
      </c>
      <c r="DA11" s="1">
        <f t="shared" si="19"/>
        <v>21.791053209975875</v>
      </c>
      <c r="DC11" s="1">
        <v>7</v>
      </c>
      <c r="DD11" s="8" t="s">
        <v>28</v>
      </c>
      <c r="DE11" s="1">
        <f>COUNTIF(CQ$3:CQ$2000,7)</f>
        <v>0</v>
      </c>
      <c r="DF11" s="9">
        <f t="shared" si="36"/>
        <v>0</v>
      </c>
      <c r="DG11">
        <v>12.23</v>
      </c>
      <c r="DH11">
        <v>20.2</v>
      </c>
      <c r="DI11">
        <v>24.9</v>
      </c>
      <c r="DJ11">
        <v>24.5</v>
      </c>
      <c r="DK11">
        <v>20.7</v>
      </c>
      <c r="DL11">
        <v>6</v>
      </c>
      <c r="DM11">
        <v>1</v>
      </c>
      <c r="DN11">
        <v>1</v>
      </c>
      <c r="DO11">
        <v>4</v>
      </c>
      <c r="DP11">
        <v>1</v>
      </c>
      <c r="DQ11">
        <v>1</v>
      </c>
      <c r="DR11" s="10">
        <f t="shared" si="20"/>
        <v>-4.3000000000000007</v>
      </c>
      <c r="DS11" s="10">
        <f t="shared" si="20"/>
        <v>4.1999999999999993</v>
      </c>
      <c r="DT11" s="10">
        <f t="shared" si="21"/>
        <v>18.490000000000006</v>
      </c>
      <c r="DU11" s="10">
        <f t="shared" si="21"/>
        <v>17.639999999999993</v>
      </c>
      <c r="DV11" s="10">
        <f t="shared" si="22"/>
        <v>36.129999999999995</v>
      </c>
      <c r="DW11" s="10">
        <f t="shared" si="23"/>
        <v>6.010823570859487</v>
      </c>
      <c r="DY11" s="1">
        <v>7</v>
      </c>
      <c r="DZ11" s="8" t="s">
        <v>28</v>
      </c>
      <c r="EA11" s="1">
        <f>COUNTIF(DM$3:DM$2000,7)</f>
        <v>0</v>
      </c>
      <c r="EB11" s="9">
        <f t="shared" si="37"/>
        <v>0</v>
      </c>
      <c r="EC11" s="1">
        <v>14.173</v>
      </c>
      <c r="ED11" s="1">
        <v>24.5</v>
      </c>
      <c r="EE11" s="1">
        <v>20.7</v>
      </c>
      <c r="EF11" s="1">
        <v>-1</v>
      </c>
      <c r="EG11" s="1">
        <v>-1</v>
      </c>
      <c r="EH11" s="1">
        <v>-1</v>
      </c>
      <c r="EI11" s="1">
        <v>-1</v>
      </c>
      <c r="EJ11" s="1">
        <v>0</v>
      </c>
      <c r="EK11" s="1">
        <v>4</v>
      </c>
      <c r="EL11" s="1">
        <v>-1</v>
      </c>
      <c r="EM11" s="1">
        <v>1</v>
      </c>
      <c r="EN11" s="1">
        <f t="shared" si="24"/>
        <v>-9.2000000000000028</v>
      </c>
      <c r="EO11" s="1">
        <f t="shared" si="24"/>
        <v>0</v>
      </c>
      <c r="EP11" s="1">
        <f t="shared" si="25"/>
        <v>84.640000000000057</v>
      </c>
      <c r="EQ11" s="1">
        <f t="shared" si="25"/>
        <v>0</v>
      </c>
      <c r="ER11" s="1">
        <f t="shared" si="26"/>
        <v>84.640000000000057</v>
      </c>
      <c r="ES11" s="1">
        <f t="shared" si="27"/>
        <v>9.2000000000000028</v>
      </c>
      <c r="EU11" s="1">
        <v>7</v>
      </c>
      <c r="EV11" s="8" t="s">
        <v>28</v>
      </c>
      <c r="EW11" s="1">
        <f>COUNTIF(EI$3:EI$2000,7)</f>
        <v>0</v>
      </c>
      <c r="EX11" s="9">
        <f t="shared" si="38"/>
        <v>0</v>
      </c>
      <c r="FJ11" s="10">
        <f t="shared" si="28"/>
        <v>0</v>
      </c>
      <c r="FK11" s="10">
        <f t="shared" si="28"/>
        <v>0</v>
      </c>
      <c r="FL11" s="10">
        <f t="shared" si="29"/>
        <v>0</v>
      </c>
      <c r="FM11" s="10">
        <f t="shared" si="29"/>
        <v>0</v>
      </c>
      <c r="FN11" s="10">
        <f t="shared" si="30"/>
        <v>0</v>
      </c>
      <c r="FO11" s="10">
        <f t="shared" si="31"/>
        <v>0</v>
      </c>
      <c r="FQ11" s="1">
        <v>7</v>
      </c>
      <c r="FR11" s="8" t="s">
        <v>28</v>
      </c>
      <c r="FS11" s="1">
        <f>(COUNTIFS(FO4:FO5000,"&gt;=277.5",FO4:FO5000,"&lt;=329.59"))</f>
        <v>0</v>
      </c>
      <c r="FT11" s="9">
        <f t="shared" si="39"/>
        <v>0</v>
      </c>
    </row>
    <row r="12" spans="1:176" x14ac:dyDescent="0.35">
      <c r="A12" s="26">
        <v>18.262</v>
      </c>
      <c r="B12" s="26">
        <v>33.700000000000003</v>
      </c>
      <c r="C12" s="26">
        <v>24.9</v>
      </c>
      <c r="D12" s="26">
        <v>20.2</v>
      </c>
      <c r="E12" s="26">
        <v>20.7</v>
      </c>
      <c r="F12" s="26">
        <v>14.2</v>
      </c>
      <c r="G12" s="26">
        <v>1</v>
      </c>
      <c r="H12" s="26">
        <v>1</v>
      </c>
      <c r="I12" s="26">
        <v>5</v>
      </c>
      <c r="J12" s="26">
        <v>1</v>
      </c>
      <c r="L12" s="26">
        <f t="shared" si="0"/>
        <v>13.500000000000004</v>
      </c>
      <c r="M12" s="26">
        <f t="shared" si="0"/>
        <v>4.1999999999999993</v>
      </c>
      <c r="N12" s="26">
        <f t="shared" si="1"/>
        <v>182.25000000000009</v>
      </c>
      <c r="O12" s="26">
        <f t="shared" si="1"/>
        <v>17.639999999999993</v>
      </c>
      <c r="P12" s="26">
        <f t="shared" si="2"/>
        <v>199.89000000000007</v>
      </c>
      <c r="Q12" s="26">
        <f t="shared" si="3"/>
        <v>14.138246001537818</v>
      </c>
      <c r="S12" s="1">
        <v>10</v>
      </c>
      <c r="U12" s="1">
        <f>COUNTIF(G$3:G$2000,-1)</f>
        <v>40</v>
      </c>
      <c r="V12" s="1">
        <f t="shared" ref="V12" si="40">U12/$T$20</f>
        <v>0.86956521739130432</v>
      </c>
      <c r="W12" s="10">
        <v>16.282</v>
      </c>
      <c r="X12" s="10">
        <v>29.2</v>
      </c>
      <c r="Y12" s="10">
        <v>29.4</v>
      </c>
      <c r="Z12" s="10">
        <v>24.5</v>
      </c>
      <c r="AA12" s="10">
        <v>33.6</v>
      </c>
      <c r="AB12" s="10">
        <v>6.4</v>
      </c>
      <c r="AC12" s="10">
        <v>1</v>
      </c>
      <c r="AD12" s="10">
        <v>1</v>
      </c>
      <c r="AE12" s="10">
        <v>4</v>
      </c>
      <c r="AF12" s="10">
        <v>1</v>
      </c>
      <c r="AG12" s="10">
        <v>1</v>
      </c>
      <c r="AH12" s="10">
        <f t="shared" si="4"/>
        <v>4.6999999999999993</v>
      </c>
      <c r="AI12" s="10">
        <f t="shared" si="4"/>
        <v>-4.2000000000000028</v>
      </c>
      <c r="AJ12" s="10">
        <f t="shared" si="5"/>
        <v>22.089999999999993</v>
      </c>
      <c r="AK12" s="10">
        <f t="shared" si="5"/>
        <v>17.640000000000025</v>
      </c>
      <c r="AL12" s="10">
        <f t="shared" si="6"/>
        <v>39.730000000000018</v>
      </c>
      <c r="AM12" s="10">
        <f t="shared" si="7"/>
        <v>6.3031738037277707</v>
      </c>
      <c r="AO12" s="1">
        <v>10</v>
      </c>
      <c r="AQ12" s="1">
        <f>COUNTIF(AC$3:AC$2000,-1)</f>
        <v>40</v>
      </c>
      <c r="AR12" s="1">
        <f t="shared" ref="AR12" si="41">AQ12/$T$20</f>
        <v>0.86956521739130432</v>
      </c>
      <c r="AS12">
        <v>30.297000000000001</v>
      </c>
      <c r="AT12">
        <v>15.4</v>
      </c>
      <c r="AU12">
        <v>38.1</v>
      </c>
      <c r="AV12">
        <v>-1</v>
      </c>
      <c r="AW12">
        <v>-1</v>
      </c>
      <c r="AX12">
        <v>-1</v>
      </c>
      <c r="AY12">
        <v>-1</v>
      </c>
      <c r="AZ12">
        <v>0</v>
      </c>
      <c r="BA12">
        <v>3</v>
      </c>
      <c r="BB12">
        <v>-1</v>
      </c>
      <c r="BC12">
        <v>1</v>
      </c>
      <c r="BD12" s="1">
        <f t="shared" si="8"/>
        <v>-4.7999999999999989</v>
      </c>
      <c r="BE12" s="1">
        <f t="shared" si="8"/>
        <v>-38.699999999999996</v>
      </c>
      <c r="BF12" s="1">
        <f t="shared" si="9"/>
        <v>23.039999999999988</v>
      </c>
      <c r="BG12" s="1">
        <f t="shared" si="9"/>
        <v>1497.6899999999996</v>
      </c>
      <c r="BH12" s="1">
        <f t="shared" si="10"/>
        <v>1520.7299999999996</v>
      </c>
      <c r="BI12" s="1">
        <f t="shared" si="11"/>
        <v>38.996538307906249</v>
      </c>
      <c r="BK12" s="1">
        <v>10</v>
      </c>
      <c r="BM12" s="1">
        <f>COUNTIF(AY$3:AY$2000,-1)</f>
        <v>41</v>
      </c>
      <c r="BN12" s="1">
        <f t="shared" ref="BN12" si="42">BM12/$T$20</f>
        <v>0.89130434782608692</v>
      </c>
      <c r="BO12">
        <v>21.873999999999999</v>
      </c>
      <c r="BP12">
        <v>97.9</v>
      </c>
      <c r="BQ12">
        <v>51</v>
      </c>
      <c r="BR12">
        <v>89.1</v>
      </c>
      <c r="BS12">
        <v>48.3</v>
      </c>
      <c r="BT12">
        <v>9.1999999999999993</v>
      </c>
      <c r="BU12">
        <v>1</v>
      </c>
      <c r="BV12">
        <v>1</v>
      </c>
      <c r="BW12">
        <v>5</v>
      </c>
      <c r="BX12">
        <v>1</v>
      </c>
      <c r="BY12">
        <v>1</v>
      </c>
      <c r="BZ12" s="10">
        <f t="shared" si="12"/>
        <v>8.8000000000000114</v>
      </c>
      <c r="CA12" s="10">
        <f t="shared" si="12"/>
        <v>2.7000000000000028</v>
      </c>
      <c r="CB12" s="10">
        <f t="shared" si="13"/>
        <v>77.440000000000197</v>
      </c>
      <c r="CC12" s="10">
        <f t="shared" si="13"/>
        <v>7.2900000000000151</v>
      </c>
      <c r="CD12" s="10">
        <f t="shared" si="14"/>
        <v>84.730000000000217</v>
      </c>
      <c r="CE12" s="10">
        <f t="shared" si="15"/>
        <v>9.2048900047746471</v>
      </c>
      <c r="CG12" s="1">
        <v>10</v>
      </c>
      <c r="CI12" s="1">
        <f>COUNTIF(BU$3:BU$2000,-1)</f>
        <v>41</v>
      </c>
      <c r="CJ12" s="1">
        <f t="shared" ref="CJ12" si="43">CI12/$T$20</f>
        <v>0.89130434782608692</v>
      </c>
      <c r="CK12">
        <v>18.567</v>
      </c>
      <c r="CL12">
        <v>20.2</v>
      </c>
      <c r="CM12">
        <v>20.7</v>
      </c>
      <c r="CN12">
        <v>15.4</v>
      </c>
      <c r="CO12">
        <v>42.3</v>
      </c>
      <c r="CP12">
        <v>22.1</v>
      </c>
      <c r="CQ12">
        <v>1</v>
      </c>
      <c r="CR12">
        <v>1</v>
      </c>
      <c r="CS12">
        <v>5</v>
      </c>
      <c r="CT12">
        <v>1</v>
      </c>
      <c r="CU12">
        <v>1</v>
      </c>
      <c r="CV12" s="1">
        <f t="shared" si="16"/>
        <v>4.7999999999999989</v>
      </c>
      <c r="CW12" s="1">
        <f t="shared" si="16"/>
        <v>-21.599999999999998</v>
      </c>
      <c r="CX12" s="1">
        <f t="shared" si="17"/>
        <v>23.039999999999988</v>
      </c>
      <c r="CY12" s="1">
        <f t="shared" si="17"/>
        <v>466.55999999999989</v>
      </c>
      <c r="CZ12" s="1">
        <f t="shared" si="18"/>
        <v>489.59999999999985</v>
      </c>
      <c r="DA12" s="1">
        <f t="shared" si="19"/>
        <v>22.126906697502925</v>
      </c>
      <c r="DC12" s="1">
        <v>10</v>
      </c>
      <c r="DE12" s="1">
        <f>COUNTIF(CQ$3:CQ$2000,-1)</f>
        <v>40</v>
      </c>
      <c r="DF12" s="1">
        <f t="shared" ref="DF12" si="44">DE12/$T$20</f>
        <v>0.86956521739130432</v>
      </c>
      <c r="DG12">
        <v>17.222000000000001</v>
      </c>
      <c r="DH12">
        <v>15.4</v>
      </c>
      <c r="DI12">
        <v>51</v>
      </c>
      <c r="DJ12">
        <v>-1</v>
      </c>
      <c r="DK12">
        <v>-1</v>
      </c>
      <c r="DL12">
        <v>-1</v>
      </c>
      <c r="DM12">
        <v>-1</v>
      </c>
      <c r="DN12">
        <v>0</v>
      </c>
      <c r="DO12">
        <v>4</v>
      </c>
      <c r="DP12">
        <v>-1</v>
      </c>
      <c r="DQ12">
        <v>1</v>
      </c>
      <c r="DR12" s="10">
        <f t="shared" si="20"/>
        <v>-4.7999999999999989</v>
      </c>
      <c r="DS12" s="10">
        <f t="shared" si="20"/>
        <v>26.1</v>
      </c>
      <c r="DT12" s="10">
        <f t="shared" si="21"/>
        <v>23.039999999999988</v>
      </c>
      <c r="DU12" s="10">
        <f t="shared" si="21"/>
        <v>681.21</v>
      </c>
      <c r="DV12" s="10">
        <f t="shared" si="22"/>
        <v>704.25</v>
      </c>
      <c r="DW12" s="10">
        <f t="shared" si="23"/>
        <v>26.537709019431198</v>
      </c>
      <c r="DY12" s="1">
        <v>10</v>
      </c>
      <c r="EA12" s="1">
        <f>COUNTIF(DM$3:DM$2000,-1)</f>
        <v>40</v>
      </c>
      <c r="EB12" s="1">
        <f t="shared" ref="EB12" si="45">EA12/$T$20</f>
        <v>0.86956521739130432</v>
      </c>
      <c r="EC12" s="1">
        <v>14.773</v>
      </c>
      <c r="ED12" s="1">
        <v>47.5</v>
      </c>
      <c r="EE12" s="1">
        <v>20.7</v>
      </c>
      <c r="EF12" s="1">
        <v>24.5</v>
      </c>
      <c r="EG12" s="1">
        <v>20.7</v>
      </c>
      <c r="EH12" s="1">
        <v>23</v>
      </c>
      <c r="EI12" s="1">
        <v>1</v>
      </c>
      <c r="EJ12" s="1">
        <v>1</v>
      </c>
      <c r="EK12" s="1">
        <v>5</v>
      </c>
      <c r="EL12" s="1">
        <v>1</v>
      </c>
      <c r="EM12" s="1">
        <v>1</v>
      </c>
      <c r="EN12" s="1">
        <f t="shared" si="24"/>
        <v>23</v>
      </c>
      <c r="EO12" s="1">
        <f t="shared" si="24"/>
        <v>0</v>
      </c>
      <c r="EP12" s="1">
        <f t="shared" si="25"/>
        <v>529</v>
      </c>
      <c r="EQ12" s="1">
        <f t="shared" si="25"/>
        <v>0</v>
      </c>
      <c r="ER12" s="1">
        <f t="shared" si="26"/>
        <v>529</v>
      </c>
      <c r="ES12" s="1">
        <f t="shared" si="27"/>
        <v>23</v>
      </c>
      <c r="EU12" s="1">
        <v>10</v>
      </c>
      <c r="EW12" s="1">
        <f>COUNTIF(EI$3:EI$2000,-1)</f>
        <v>40</v>
      </c>
      <c r="EX12" s="1">
        <f t="shared" ref="EX12" si="46">EW12/$T$20</f>
        <v>0.86956521739130432</v>
      </c>
      <c r="FJ12" s="10">
        <f t="shared" si="28"/>
        <v>0</v>
      </c>
      <c r="FK12" s="10">
        <f t="shared" si="28"/>
        <v>0</v>
      </c>
      <c r="FL12" s="10">
        <f t="shared" si="29"/>
        <v>0</v>
      </c>
      <c r="FM12" s="10">
        <f t="shared" si="29"/>
        <v>0</v>
      </c>
      <c r="FN12" s="10">
        <f t="shared" si="30"/>
        <v>0</v>
      </c>
      <c r="FO12" s="10">
        <f t="shared" si="31"/>
        <v>0</v>
      </c>
    </row>
    <row r="13" spans="1:176" x14ac:dyDescent="0.35">
      <c r="A13" s="26">
        <v>21.085999999999999</v>
      </c>
      <c r="B13" s="26">
        <v>43</v>
      </c>
      <c r="C13" s="26">
        <v>20.7</v>
      </c>
      <c r="D13" s="26">
        <v>-1</v>
      </c>
      <c r="E13" s="26">
        <v>-1</v>
      </c>
      <c r="F13" s="26">
        <v>-1</v>
      </c>
      <c r="G13" s="26">
        <v>-1</v>
      </c>
      <c r="H13" s="26">
        <v>0</v>
      </c>
      <c r="I13" s="26">
        <v>5</v>
      </c>
      <c r="J13" s="26">
        <v>-1</v>
      </c>
      <c r="L13" s="26">
        <f t="shared" si="0"/>
        <v>9.2999999999999972</v>
      </c>
      <c r="M13" s="26">
        <f t="shared" si="0"/>
        <v>-4.1999999999999993</v>
      </c>
      <c r="N13" s="26">
        <f t="shared" si="1"/>
        <v>86.489999999999952</v>
      </c>
      <c r="O13" s="26">
        <f t="shared" si="1"/>
        <v>17.639999999999993</v>
      </c>
      <c r="P13" s="26">
        <f t="shared" si="2"/>
        <v>104.12999999999994</v>
      </c>
      <c r="Q13" s="26">
        <f t="shared" si="3"/>
        <v>10.204410811016967</v>
      </c>
      <c r="S13" s="1" t="s">
        <v>53</v>
      </c>
      <c r="U13" s="1">
        <f>SUM(U5:U11)</f>
        <v>46</v>
      </c>
      <c r="V13" s="1">
        <f>SUM(V5:V11)</f>
        <v>1</v>
      </c>
      <c r="W13" s="10">
        <v>19.274000000000001</v>
      </c>
      <c r="X13" s="10">
        <v>34.9</v>
      </c>
      <c r="Y13" s="10">
        <v>20.7</v>
      </c>
      <c r="Z13" s="10">
        <v>-1</v>
      </c>
      <c r="AA13" s="10">
        <v>-1</v>
      </c>
      <c r="AB13" s="10">
        <v>-1</v>
      </c>
      <c r="AC13" s="10">
        <v>-1</v>
      </c>
      <c r="AD13" s="10">
        <v>0</v>
      </c>
      <c r="AE13" s="10">
        <v>4</v>
      </c>
      <c r="AF13" s="10">
        <v>-1</v>
      </c>
      <c r="AG13" s="10">
        <v>1</v>
      </c>
      <c r="AH13" s="10">
        <f t="shared" si="4"/>
        <v>5.6999999999999993</v>
      </c>
      <c r="AI13" s="10">
        <f t="shared" si="4"/>
        <v>-8.6999999999999993</v>
      </c>
      <c r="AJ13" s="10">
        <f t="shared" si="5"/>
        <v>32.489999999999995</v>
      </c>
      <c r="AK13" s="10">
        <f t="shared" si="5"/>
        <v>75.689999999999984</v>
      </c>
      <c r="AL13" s="10">
        <f t="shared" si="6"/>
        <v>108.17999999999998</v>
      </c>
      <c r="AM13" s="10">
        <f t="shared" si="7"/>
        <v>10.400961494015828</v>
      </c>
      <c r="AO13" s="1" t="s">
        <v>53</v>
      </c>
      <c r="AQ13" s="1">
        <f>SUM(AQ5:AQ11)</f>
        <v>42</v>
      </c>
      <c r="AR13" s="1">
        <f>SUM(AR5:AR11)</f>
        <v>0.95454545454545447</v>
      </c>
      <c r="AS13">
        <v>31.337</v>
      </c>
      <c r="AT13">
        <v>29.2</v>
      </c>
      <c r="AU13">
        <v>55.2</v>
      </c>
      <c r="AV13">
        <v>15.4</v>
      </c>
      <c r="AW13">
        <v>38.1</v>
      </c>
      <c r="AX13">
        <v>22</v>
      </c>
      <c r="AY13">
        <v>1</v>
      </c>
      <c r="AZ13">
        <v>1</v>
      </c>
      <c r="BA13">
        <v>4</v>
      </c>
      <c r="BB13">
        <v>1</v>
      </c>
      <c r="BC13">
        <v>1</v>
      </c>
      <c r="BD13" s="1">
        <f t="shared" si="8"/>
        <v>13.799999999999999</v>
      </c>
      <c r="BE13" s="1">
        <f t="shared" si="8"/>
        <v>17.100000000000001</v>
      </c>
      <c r="BF13" s="1">
        <f t="shared" si="9"/>
        <v>190.43999999999997</v>
      </c>
      <c r="BG13" s="1">
        <f t="shared" si="9"/>
        <v>292.41000000000003</v>
      </c>
      <c r="BH13" s="1">
        <f t="shared" si="10"/>
        <v>482.85</v>
      </c>
      <c r="BI13" s="1">
        <f t="shared" si="11"/>
        <v>21.973848092675986</v>
      </c>
      <c r="BK13" s="1" t="s">
        <v>53</v>
      </c>
      <c r="BM13" s="1">
        <f>SUM(BM5:BM11)</f>
        <v>47</v>
      </c>
      <c r="BN13" s="1">
        <f>SUM(BN5:BN11)</f>
        <v>1</v>
      </c>
      <c r="BO13">
        <v>25.617999999999999</v>
      </c>
      <c r="BP13">
        <v>24.5</v>
      </c>
      <c r="BQ13">
        <v>68.099999999999994</v>
      </c>
      <c r="BR13">
        <v>-1</v>
      </c>
      <c r="BS13">
        <v>-1</v>
      </c>
      <c r="BT13">
        <v>-1</v>
      </c>
      <c r="BU13">
        <v>-1</v>
      </c>
      <c r="BV13">
        <v>0</v>
      </c>
      <c r="BW13">
        <v>5</v>
      </c>
      <c r="BX13">
        <v>-1</v>
      </c>
      <c r="BY13">
        <v>1</v>
      </c>
      <c r="BZ13" s="10">
        <f t="shared" si="12"/>
        <v>-73.400000000000006</v>
      </c>
      <c r="CA13" s="10">
        <f t="shared" si="12"/>
        <v>17.099999999999994</v>
      </c>
      <c r="CB13" s="10">
        <f t="shared" si="13"/>
        <v>5387.56</v>
      </c>
      <c r="CC13" s="10">
        <f t="shared" si="13"/>
        <v>292.4099999999998</v>
      </c>
      <c r="CD13" s="10">
        <f t="shared" si="14"/>
        <v>5679.97</v>
      </c>
      <c r="CE13" s="10">
        <f t="shared" si="15"/>
        <v>75.365575696069627</v>
      </c>
      <c r="CG13" s="1" t="s">
        <v>53</v>
      </c>
      <c r="CI13" s="1">
        <f>SUM(CI5:CI11)</f>
        <v>45</v>
      </c>
      <c r="CJ13" s="1">
        <f>SUM(CJ5:CJ11)</f>
        <v>1</v>
      </c>
      <c r="CK13">
        <v>21.390999999999998</v>
      </c>
      <c r="CL13">
        <v>24.5</v>
      </c>
      <c r="CM13">
        <v>20.7</v>
      </c>
      <c r="CN13">
        <v>-1</v>
      </c>
      <c r="CO13">
        <v>-1</v>
      </c>
      <c r="CP13">
        <v>-1</v>
      </c>
      <c r="CQ13">
        <v>-1</v>
      </c>
      <c r="CR13">
        <v>0</v>
      </c>
      <c r="CS13">
        <v>5</v>
      </c>
      <c r="CT13">
        <v>-1</v>
      </c>
      <c r="CU13">
        <v>1</v>
      </c>
      <c r="CV13" s="1">
        <f t="shared" si="16"/>
        <v>4.3000000000000007</v>
      </c>
      <c r="CW13" s="1">
        <f t="shared" si="16"/>
        <v>0</v>
      </c>
      <c r="CX13" s="1">
        <f t="shared" si="17"/>
        <v>18.490000000000006</v>
      </c>
      <c r="CY13" s="1">
        <f t="shared" si="17"/>
        <v>0</v>
      </c>
      <c r="CZ13" s="1">
        <f t="shared" si="18"/>
        <v>18.490000000000006</v>
      </c>
      <c r="DA13" s="1">
        <f t="shared" si="19"/>
        <v>4.3000000000000007</v>
      </c>
      <c r="DC13" s="1" t="s">
        <v>53</v>
      </c>
      <c r="DE13" s="1">
        <f>SUM(DE5:DE11)</f>
        <v>40</v>
      </c>
      <c r="DF13" s="1">
        <f>SUM(DF5:DF11)</f>
        <v>1</v>
      </c>
      <c r="DG13">
        <v>17.638000000000002</v>
      </c>
      <c r="DH13">
        <v>15.4</v>
      </c>
      <c r="DI13">
        <v>20.7</v>
      </c>
      <c r="DJ13">
        <v>15.4</v>
      </c>
      <c r="DK13">
        <v>51</v>
      </c>
      <c r="DL13">
        <v>30.3</v>
      </c>
      <c r="DM13">
        <v>1</v>
      </c>
      <c r="DN13">
        <v>1</v>
      </c>
      <c r="DO13">
        <v>5</v>
      </c>
      <c r="DP13">
        <v>1</v>
      </c>
      <c r="DQ13">
        <v>1</v>
      </c>
      <c r="DR13" s="10">
        <f t="shared" si="20"/>
        <v>0</v>
      </c>
      <c r="DS13" s="10">
        <f t="shared" si="20"/>
        <v>-30.3</v>
      </c>
      <c r="DT13" s="10">
        <f t="shared" si="21"/>
        <v>0</v>
      </c>
      <c r="DU13" s="10">
        <f t="shared" si="21"/>
        <v>918.09</v>
      </c>
      <c r="DV13" s="10">
        <f t="shared" si="22"/>
        <v>918.09</v>
      </c>
      <c r="DW13" s="10">
        <f t="shared" si="23"/>
        <v>30.3</v>
      </c>
      <c r="DY13" s="1" t="s">
        <v>53</v>
      </c>
      <c r="EA13" s="1">
        <f>SUM(EA5:EA11)</f>
        <v>42</v>
      </c>
      <c r="EB13" s="1">
        <f>SUM(EB5:EB11)</f>
        <v>1</v>
      </c>
      <c r="EC13" s="1">
        <v>17.844999999999999</v>
      </c>
      <c r="ED13" s="1">
        <v>33.700000000000003</v>
      </c>
      <c r="EE13" s="1">
        <v>20.7</v>
      </c>
      <c r="EF13" s="1">
        <v>-1</v>
      </c>
      <c r="EG13" s="1">
        <v>-1</v>
      </c>
      <c r="EH13" s="1">
        <v>-1</v>
      </c>
      <c r="EI13" s="1">
        <v>-1</v>
      </c>
      <c r="EJ13" s="1">
        <v>0</v>
      </c>
      <c r="EK13" s="1">
        <v>5</v>
      </c>
      <c r="EL13" s="1">
        <v>-1</v>
      </c>
      <c r="EM13" s="1">
        <v>1</v>
      </c>
      <c r="EN13" s="1">
        <f t="shared" si="24"/>
        <v>-13.799999999999997</v>
      </c>
      <c r="EO13" s="1">
        <f t="shared" si="24"/>
        <v>0</v>
      </c>
      <c r="EP13" s="1">
        <f t="shared" si="25"/>
        <v>190.43999999999991</v>
      </c>
      <c r="EQ13" s="1">
        <f t="shared" si="25"/>
        <v>0</v>
      </c>
      <c r="ER13" s="1">
        <f t="shared" si="26"/>
        <v>190.43999999999991</v>
      </c>
      <c r="ES13" s="1">
        <f t="shared" si="27"/>
        <v>13.799999999999997</v>
      </c>
      <c r="EU13" s="1" t="s">
        <v>53</v>
      </c>
      <c r="EW13" s="1">
        <f>SUM(EW5:EW11)</f>
        <v>40</v>
      </c>
      <c r="EX13" s="1">
        <f>SUM(EX5:EX11)</f>
        <v>1</v>
      </c>
      <c r="FJ13" s="10">
        <f t="shared" si="28"/>
        <v>0</v>
      </c>
      <c r="FK13" s="10">
        <f t="shared" si="28"/>
        <v>0</v>
      </c>
      <c r="FL13" s="10">
        <f t="shared" si="29"/>
        <v>0</v>
      </c>
      <c r="FM13" s="10">
        <f t="shared" si="29"/>
        <v>0</v>
      </c>
      <c r="FN13" s="10">
        <f t="shared" si="30"/>
        <v>0</v>
      </c>
      <c r="FO13" s="10">
        <f t="shared" si="31"/>
        <v>0</v>
      </c>
    </row>
    <row r="14" spans="1:176" x14ac:dyDescent="0.35">
      <c r="A14" s="26">
        <v>23.63</v>
      </c>
      <c r="B14" s="26">
        <v>24.5</v>
      </c>
      <c r="C14" s="26">
        <v>59.7</v>
      </c>
      <c r="D14" s="26">
        <v>43</v>
      </c>
      <c r="E14" s="26">
        <v>20.7</v>
      </c>
      <c r="F14" s="26">
        <v>43.1</v>
      </c>
      <c r="G14" s="26">
        <v>1</v>
      </c>
      <c r="H14" s="26">
        <v>1</v>
      </c>
      <c r="I14" s="26">
        <v>6</v>
      </c>
      <c r="J14" s="26">
        <v>1</v>
      </c>
      <c r="L14" s="26">
        <f t="shared" si="0"/>
        <v>-18.5</v>
      </c>
      <c r="M14" s="26">
        <f t="shared" si="0"/>
        <v>39</v>
      </c>
      <c r="N14" s="26">
        <f t="shared" si="1"/>
        <v>342.25</v>
      </c>
      <c r="O14" s="26">
        <f t="shared" si="1"/>
        <v>1521</v>
      </c>
      <c r="P14" s="26">
        <f t="shared" si="2"/>
        <v>1863.25</v>
      </c>
      <c r="Q14" s="26">
        <f t="shared" si="3"/>
        <v>43.165379646193315</v>
      </c>
      <c r="W14" s="10">
        <v>20.13</v>
      </c>
      <c r="X14" s="10">
        <v>20.2</v>
      </c>
      <c r="Y14" s="10">
        <v>24.9</v>
      </c>
      <c r="Z14" s="10">
        <v>34.9</v>
      </c>
      <c r="AA14" s="10">
        <v>20.7</v>
      </c>
      <c r="AB14" s="10">
        <v>15.3</v>
      </c>
      <c r="AC14" s="10">
        <v>1</v>
      </c>
      <c r="AD14" s="10">
        <v>1</v>
      </c>
      <c r="AE14" s="10">
        <v>5</v>
      </c>
      <c r="AF14" s="10">
        <v>1</v>
      </c>
      <c r="AG14" s="10">
        <v>1</v>
      </c>
      <c r="AH14" s="10">
        <f t="shared" si="4"/>
        <v>-14.7</v>
      </c>
      <c r="AI14" s="10">
        <f t="shared" si="4"/>
        <v>4.1999999999999993</v>
      </c>
      <c r="AJ14" s="10">
        <f t="shared" si="5"/>
        <v>216.08999999999997</v>
      </c>
      <c r="AK14" s="10">
        <f t="shared" si="5"/>
        <v>17.639999999999993</v>
      </c>
      <c r="AL14" s="10">
        <f t="shared" si="6"/>
        <v>233.72999999999996</v>
      </c>
      <c r="AM14" s="10">
        <f t="shared" si="7"/>
        <v>15.288230767489088</v>
      </c>
      <c r="AS14">
        <v>36.697000000000003</v>
      </c>
      <c r="AT14">
        <v>75.099999999999994</v>
      </c>
      <c r="AU14">
        <v>72.599999999999994</v>
      </c>
      <c r="AV14">
        <v>-1</v>
      </c>
      <c r="AW14">
        <v>-1</v>
      </c>
      <c r="AX14">
        <v>-1</v>
      </c>
      <c r="AY14">
        <v>-1</v>
      </c>
      <c r="AZ14">
        <v>0</v>
      </c>
      <c r="BA14">
        <v>4</v>
      </c>
      <c r="BB14">
        <v>-1</v>
      </c>
      <c r="BC14">
        <v>1</v>
      </c>
      <c r="BD14" s="1">
        <f t="shared" si="8"/>
        <v>45.899999999999991</v>
      </c>
      <c r="BE14" s="1">
        <f t="shared" si="8"/>
        <v>17.399999999999991</v>
      </c>
      <c r="BF14" s="1">
        <f t="shared" si="9"/>
        <v>2106.809999999999</v>
      </c>
      <c r="BG14" s="1">
        <f t="shared" si="9"/>
        <v>302.75999999999971</v>
      </c>
      <c r="BH14" s="1">
        <f t="shared" si="10"/>
        <v>2409.5699999999988</v>
      </c>
      <c r="BI14" s="1">
        <f t="shared" si="11"/>
        <v>49.087371084628259</v>
      </c>
      <c r="BO14">
        <v>26.265999999999998</v>
      </c>
      <c r="BP14">
        <v>24.5</v>
      </c>
      <c r="BQ14">
        <v>59.7</v>
      </c>
      <c r="BR14">
        <v>24.5</v>
      </c>
      <c r="BS14">
        <v>68.099999999999994</v>
      </c>
      <c r="BT14">
        <v>8.5</v>
      </c>
      <c r="BU14">
        <v>1</v>
      </c>
      <c r="BV14">
        <v>1</v>
      </c>
      <c r="BW14">
        <v>6</v>
      </c>
      <c r="BX14">
        <v>1</v>
      </c>
      <c r="BY14">
        <v>1</v>
      </c>
      <c r="BZ14" s="10">
        <f t="shared" si="12"/>
        <v>0</v>
      </c>
      <c r="CA14" s="10">
        <f t="shared" si="12"/>
        <v>-8.3999999999999915</v>
      </c>
      <c r="CB14" s="10">
        <f t="shared" si="13"/>
        <v>0</v>
      </c>
      <c r="CC14" s="10">
        <f t="shared" si="13"/>
        <v>70.55999999999986</v>
      </c>
      <c r="CD14" s="10">
        <f t="shared" si="14"/>
        <v>70.55999999999986</v>
      </c>
      <c r="CE14" s="10">
        <f t="shared" si="15"/>
        <v>8.3999999999999915</v>
      </c>
      <c r="CK14">
        <v>22.367000000000001</v>
      </c>
      <c r="CL14">
        <v>15.4</v>
      </c>
      <c r="CM14">
        <v>20.7</v>
      </c>
      <c r="CN14">
        <v>24.5</v>
      </c>
      <c r="CO14">
        <v>20.7</v>
      </c>
      <c r="CP14">
        <v>9</v>
      </c>
      <c r="CQ14">
        <v>1</v>
      </c>
      <c r="CR14">
        <v>1</v>
      </c>
      <c r="CS14">
        <v>6</v>
      </c>
      <c r="CT14">
        <v>1</v>
      </c>
      <c r="CU14">
        <v>1</v>
      </c>
      <c r="CV14" s="1">
        <f t="shared" si="16"/>
        <v>-9.1</v>
      </c>
      <c r="CW14" s="1">
        <f t="shared" si="16"/>
        <v>0</v>
      </c>
      <c r="CX14" s="1">
        <f t="shared" si="17"/>
        <v>82.809999999999988</v>
      </c>
      <c r="CY14" s="1">
        <f t="shared" si="17"/>
        <v>0</v>
      </c>
      <c r="CZ14" s="1">
        <f t="shared" si="18"/>
        <v>82.809999999999988</v>
      </c>
      <c r="DA14" s="1">
        <f t="shared" si="19"/>
        <v>9.1</v>
      </c>
      <c r="DG14">
        <v>20.254000000000001</v>
      </c>
      <c r="DH14">
        <v>20.2</v>
      </c>
      <c r="DI14">
        <v>20.7</v>
      </c>
      <c r="DJ14">
        <v>-1</v>
      </c>
      <c r="DK14">
        <v>-1</v>
      </c>
      <c r="DL14">
        <v>-1</v>
      </c>
      <c r="DM14">
        <v>-1</v>
      </c>
      <c r="DN14">
        <v>0</v>
      </c>
      <c r="DO14">
        <v>5</v>
      </c>
      <c r="DP14">
        <v>-1</v>
      </c>
      <c r="DQ14">
        <v>1</v>
      </c>
      <c r="DR14" s="10">
        <f t="shared" si="20"/>
        <v>4.7999999999999989</v>
      </c>
      <c r="DS14" s="10">
        <f t="shared" si="20"/>
        <v>0</v>
      </c>
      <c r="DT14" s="10">
        <f t="shared" si="21"/>
        <v>23.039999999999988</v>
      </c>
      <c r="DU14" s="10">
        <f t="shared" si="21"/>
        <v>0</v>
      </c>
      <c r="DV14" s="10">
        <f t="shared" si="22"/>
        <v>23.039999999999988</v>
      </c>
      <c r="DW14" s="10">
        <f t="shared" si="23"/>
        <v>4.7999999999999989</v>
      </c>
      <c r="EC14" s="1">
        <v>18.565000000000001</v>
      </c>
      <c r="ED14" s="1">
        <v>61.3</v>
      </c>
      <c r="EE14" s="1">
        <v>20.7</v>
      </c>
      <c r="EF14" s="1">
        <v>33.700000000000003</v>
      </c>
      <c r="EG14" s="1">
        <v>20.7</v>
      </c>
      <c r="EH14" s="1">
        <v>27.6</v>
      </c>
      <c r="EI14" s="1">
        <v>1</v>
      </c>
      <c r="EJ14" s="1">
        <v>1</v>
      </c>
      <c r="EK14" s="1">
        <v>6</v>
      </c>
      <c r="EL14" s="1">
        <v>1</v>
      </c>
      <c r="EM14" s="1">
        <v>1</v>
      </c>
      <c r="EN14" s="1">
        <f t="shared" si="24"/>
        <v>27.599999999999994</v>
      </c>
      <c r="EO14" s="1">
        <f t="shared" si="24"/>
        <v>0</v>
      </c>
      <c r="EP14" s="1">
        <f t="shared" si="25"/>
        <v>761.75999999999965</v>
      </c>
      <c r="EQ14" s="1">
        <f t="shared" si="25"/>
        <v>0</v>
      </c>
      <c r="ER14" s="1">
        <f t="shared" si="26"/>
        <v>761.75999999999965</v>
      </c>
      <c r="ES14" s="1">
        <f t="shared" si="27"/>
        <v>27.599999999999994</v>
      </c>
      <c r="FJ14" s="10">
        <f t="shared" si="28"/>
        <v>0</v>
      </c>
      <c r="FK14" s="10">
        <f t="shared" si="28"/>
        <v>0</v>
      </c>
      <c r="FL14" s="10">
        <f t="shared" si="29"/>
        <v>0</v>
      </c>
      <c r="FM14" s="10">
        <f t="shared" si="29"/>
        <v>0</v>
      </c>
      <c r="FN14" s="10">
        <f t="shared" si="30"/>
        <v>0</v>
      </c>
      <c r="FO14" s="10">
        <f t="shared" si="31"/>
        <v>0</v>
      </c>
    </row>
    <row r="15" spans="1:176" x14ac:dyDescent="0.35">
      <c r="A15" s="26">
        <v>26.486000000000001</v>
      </c>
      <c r="B15" s="26">
        <v>24.5</v>
      </c>
      <c r="C15" s="26">
        <v>20.7</v>
      </c>
      <c r="D15" s="26">
        <v>-1</v>
      </c>
      <c r="E15" s="26">
        <v>-1</v>
      </c>
      <c r="F15" s="26">
        <v>-1</v>
      </c>
      <c r="G15" s="26">
        <v>-1</v>
      </c>
      <c r="H15" s="26">
        <v>0</v>
      </c>
      <c r="I15" s="26">
        <v>6</v>
      </c>
      <c r="J15" s="26">
        <v>-1</v>
      </c>
      <c r="L15" s="26">
        <f t="shared" si="0"/>
        <v>0</v>
      </c>
      <c r="M15" s="26">
        <f t="shared" si="0"/>
        <v>-39</v>
      </c>
      <c r="N15" s="26">
        <f t="shared" si="1"/>
        <v>0</v>
      </c>
      <c r="O15" s="26">
        <f t="shared" si="1"/>
        <v>1521</v>
      </c>
      <c r="P15" s="26">
        <f t="shared" si="2"/>
        <v>1521</v>
      </c>
      <c r="Q15" s="26">
        <f t="shared" si="3"/>
        <v>39</v>
      </c>
      <c r="W15" s="10">
        <v>24.626000000000001</v>
      </c>
      <c r="X15" s="10">
        <v>24.5</v>
      </c>
      <c r="Y15" s="10">
        <v>20.7</v>
      </c>
      <c r="Z15" s="10">
        <v>-1</v>
      </c>
      <c r="AA15" s="10">
        <v>-1</v>
      </c>
      <c r="AB15" s="10">
        <v>-1</v>
      </c>
      <c r="AC15" s="10">
        <v>-1</v>
      </c>
      <c r="AD15" s="10">
        <v>0</v>
      </c>
      <c r="AE15" s="10">
        <v>5</v>
      </c>
      <c r="AF15" s="10">
        <v>-1</v>
      </c>
      <c r="AG15" s="10">
        <v>1</v>
      </c>
      <c r="AH15" s="10">
        <f t="shared" si="4"/>
        <v>4.3000000000000007</v>
      </c>
      <c r="AI15" s="10">
        <f t="shared" si="4"/>
        <v>-4.1999999999999993</v>
      </c>
      <c r="AJ15" s="10">
        <f t="shared" si="5"/>
        <v>18.490000000000006</v>
      </c>
      <c r="AK15" s="10">
        <f t="shared" si="5"/>
        <v>17.639999999999993</v>
      </c>
      <c r="AL15" s="10">
        <f t="shared" si="6"/>
        <v>36.129999999999995</v>
      </c>
      <c r="AM15" s="10">
        <f t="shared" si="7"/>
        <v>6.010823570859487</v>
      </c>
      <c r="AS15">
        <v>37.152999999999999</v>
      </c>
      <c r="AT15">
        <v>75.099999999999994</v>
      </c>
      <c r="AU15">
        <v>72.599999999999994</v>
      </c>
      <c r="AV15">
        <v>75.099999999999994</v>
      </c>
      <c r="AW15">
        <v>72.599999999999994</v>
      </c>
      <c r="AX15">
        <v>0</v>
      </c>
      <c r="AY15">
        <v>1</v>
      </c>
      <c r="AZ15">
        <v>1</v>
      </c>
      <c r="BA15">
        <v>5</v>
      </c>
      <c r="BB15">
        <v>1</v>
      </c>
      <c r="BC15">
        <v>1</v>
      </c>
      <c r="BD15" s="1">
        <f t="shared" si="8"/>
        <v>0</v>
      </c>
      <c r="BE15" s="1">
        <f t="shared" si="8"/>
        <v>0</v>
      </c>
      <c r="BF15" s="1">
        <f t="shared" si="9"/>
        <v>0</v>
      </c>
      <c r="BG15" s="1">
        <f t="shared" si="9"/>
        <v>0</v>
      </c>
      <c r="BH15" s="1">
        <f t="shared" si="10"/>
        <v>0</v>
      </c>
      <c r="BI15" s="1">
        <f t="shared" si="11"/>
        <v>0</v>
      </c>
      <c r="BO15">
        <v>29.265999999999998</v>
      </c>
      <c r="BP15">
        <v>20.2</v>
      </c>
      <c r="BQ15">
        <v>68.099999999999994</v>
      </c>
      <c r="BR15">
        <v>-1</v>
      </c>
      <c r="BS15">
        <v>-1</v>
      </c>
      <c r="BT15">
        <v>-1</v>
      </c>
      <c r="BU15">
        <v>-1</v>
      </c>
      <c r="BV15">
        <v>0</v>
      </c>
      <c r="BW15">
        <v>6</v>
      </c>
      <c r="BX15">
        <v>-1</v>
      </c>
      <c r="BY15">
        <v>1</v>
      </c>
      <c r="BZ15" s="10">
        <f t="shared" si="12"/>
        <v>-4.3000000000000007</v>
      </c>
      <c r="CA15" s="10">
        <f t="shared" si="12"/>
        <v>8.3999999999999915</v>
      </c>
      <c r="CB15" s="10">
        <f t="shared" si="13"/>
        <v>18.490000000000006</v>
      </c>
      <c r="CC15" s="10">
        <f t="shared" si="13"/>
        <v>70.55999999999986</v>
      </c>
      <c r="CD15" s="10">
        <f t="shared" si="14"/>
        <v>89.049999999999869</v>
      </c>
      <c r="CE15" s="10">
        <f t="shared" si="15"/>
        <v>9.4366307546708565</v>
      </c>
      <c r="CK15">
        <v>25.959</v>
      </c>
      <c r="CL15">
        <v>15.4</v>
      </c>
      <c r="CM15">
        <v>20.7</v>
      </c>
      <c r="CN15">
        <v>-1</v>
      </c>
      <c r="CO15">
        <v>-1</v>
      </c>
      <c r="CP15">
        <v>-1</v>
      </c>
      <c r="CQ15">
        <v>-1</v>
      </c>
      <c r="CR15">
        <v>0</v>
      </c>
      <c r="CS15">
        <v>6</v>
      </c>
      <c r="CT15">
        <v>-1</v>
      </c>
      <c r="CU15">
        <v>1</v>
      </c>
      <c r="CV15" s="1">
        <f t="shared" si="16"/>
        <v>0</v>
      </c>
      <c r="CW15" s="1">
        <f t="shared" si="16"/>
        <v>0</v>
      </c>
      <c r="CX15" s="1">
        <f t="shared" si="17"/>
        <v>0</v>
      </c>
      <c r="CY15" s="1">
        <f t="shared" si="17"/>
        <v>0</v>
      </c>
      <c r="CZ15" s="1">
        <f t="shared" si="18"/>
        <v>0</v>
      </c>
      <c r="DA15" s="1">
        <f t="shared" si="19"/>
        <v>0</v>
      </c>
      <c r="DG15">
        <v>20.597999999999999</v>
      </c>
      <c r="DH15">
        <v>20.2</v>
      </c>
      <c r="DI15">
        <v>20.7</v>
      </c>
      <c r="DJ15">
        <v>20.2</v>
      </c>
      <c r="DK15">
        <v>20.7</v>
      </c>
      <c r="DL15">
        <v>0</v>
      </c>
      <c r="DM15">
        <v>1</v>
      </c>
      <c r="DN15">
        <v>1</v>
      </c>
      <c r="DO15">
        <v>6</v>
      </c>
      <c r="DP15">
        <v>1</v>
      </c>
      <c r="DQ15">
        <v>1</v>
      </c>
      <c r="DR15" s="10">
        <f t="shared" si="20"/>
        <v>0</v>
      </c>
      <c r="DS15" s="10">
        <f t="shared" si="20"/>
        <v>0</v>
      </c>
      <c r="DT15" s="10">
        <f t="shared" si="21"/>
        <v>0</v>
      </c>
      <c r="DU15" s="10">
        <f t="shared" si="21"/>
        <v>0</v>
      </c>
      <c r="DV15" s="10">
        <f t="shared" si="22"/>
        <v>0</v>
      </c>
      <c r="DW15" s="10">
        <f t="shared" si="23"/>
        <v>0</v>
      </c>
      <c r="EC15" s="1">
        <v>21.661000000000001</v>
      </c>
      <c r="ED15" s="1">
        <v>43</v>
      </c>
      <c r="EE15" s="1">
        <v>20.7</v>
      </c>
      <c r="EF15" s="1">
        <v>-1</v>
      </c>
      <c r="EG15" s="1">
        <v>-1</v>
      </c>
      <c r="EH15" s="1">
        <v>-1</v>
      </c>
      <c r="EI15" s="1">
        <v>-1</v>
      </c>
      <c r="EJ15" s="1">
        <v>0</v>
      </c>
      <c r="EK15" s="1">
        <v>6</v>
      </c>
      <c r="EL15" s="1">
        <v>-1</v>
      </c>
      <c r="EM15" s="1">
        <v>1</v>
      </c>
      <c r="EN15" s="1">
        <f t="shared" si="24"/>
        <v>-18.299999999999997</v>
      </c>
      <c r="EO15" s="1">
        <f t="shared" si="24"/>
        <v>0</v>
      </c>
      <c r="EP15" s="1">
        <f t="shared" si="25"/>
        <v>334.88999999999987</v>
      </c>
      <c r="EQ15" s="1">
        <f t="shared" si="25"/>
        <v>0</v>
      </c>
      <c r="ER15" s="1">
        <f t="shared" si="26"/>
        <v>334.88999999999987</v>
      </c>
      <c r="ES15" s="1">
        <f t="shared" si="27"/>
        <v>18.299999999999997</v>
      </c>
      <c r="FJ15" s="10">
        <f t="shared" si="28"/>
        <v>0</v>
      </c>
      <c r="FK15" s="10">
        <f t="shared" si="28"/>
        <v>0</v>
      </c>
      <c r="FL15" s="10">
        <f t="shared" si="29"/>
        <v>0</v>
      </c>
      <c r="FM15" s="10">
        <f t="shared" si="29"/>
        <v>0</v>
      </c>
      <c r="FN15" s="10">
        <f t="shared" si="30"/>
        <v>0</v>
      </c>
      <c r="FO15" s="10">
        <f t="shared" si="31"/>
        <v>0</v>
      </c>
    </row>
    <row r="16" spans="1:176" x14ac:dyDescent="0.35">
      <c r="A16" s="26">
        <v>27.126000000000001</v>
      </c>
      <c r="B16" s="26">
        <v>15.4</v>
      </c>
      <c r="C16" s="26">
        <v>24.9</v>
      </c>
      <c r="D16" s="26">
        <v>24.5</v>
      </c>
      <c r="E16" s="26">
        <v>20.7</v>
      </c>
      <c r="F16" s="26">
        <v>10</v>
      </c>
      <c r="G16" s="26">
        <v>1</v>
      </c>
      <c r="H16" s="26">
        <v>1</v>
      </c>
      <c r="I16" s="26">
        <v>7</v>
      </c>
      <c r="J16" s="26">
        <v>1</v>
      </c>
      <c r="L16" s="26">
        <f t="shared" si="0"/>
        <v>-9.1</v>
      </c>
      <c r="M16" s="26">
        <f t="shared" si="0"/>
        <v>4.1999999999999993</v>
      </c>
      <c r="N16" s="26">
        <f t="shared" si="1"/>
        <v>82.809999999999988</v>
      </c>
      <c r="O16" s="26">
        <f t="shared" si="1"/>
        <v>17.639999999999993</v>
      </c>
      <c r="P16" s="26">
        <f t="shared" si="2"/>
        <v>100.44999999999999</v>
      </c>
      <c r="Q16" s="26">
        <f t="shared" si="3"/>
        <v>10.022474744293447</v>
      </c>
      <c r="W16" s="10">
        <v>26.218</v>
      </c>
      <c r="X16" s="10">
        <v>43</v>
      </c>
      <c r="Y16" s="10">
        <v>29.4</v>
      </c>
      <c r="Z16" s="10">
        <v>24.5</v>
      </c>
      <c r="AA16" s="10">
        <v>20.7</v>
      </c>
      <c r="AB16" s="10">
        <v>20.5</v>
      </c>
      <c r="AC16" s="10">
        <v>1</v>
      </c>
      <c r="AD16" s="10">
        <v>1</v>
      </c>
      <c r="AE16" s="10">
        <v>6</v>
      </c>
      <c r="AF16" s="10">
        <v>1</v>
      </c>
      <c r="AG16" s="10">
        <v>1</v>
      </c>
      <c r="AH16" s="10">
        <f t="shared" si="4"/>
        <v>18.5</v>
      </c>
      <c r="AI16" s="10">
        <f t="shared" si="4"/>
        <v>8.6999999999999993</v>
      </c>
      <c r="AJ16" s="10">
        <f t="shared" si="5"/>
        <v>342.25</v>
      </c>
      <c r="AK16" s="10">
        <f t="shared" si="5"/>
        <v>75.689999999999984</v>
      </c>
      <c r="AL16" s="10">
        <f t="shared" si="6"/>
        <v>417.94</v>
      </c>
      <c r="AM16" s="10">
        <f t="shared" si="7"/>
        <v>20.443580899636931</v>
      </c>
      <c r="AS16">
        <v>40.289000000000001</v>
      </c>
      <c r="AT16">
        <v>29.2</v>
      </c>
      <c r="AU16">
        <v>55.2</v>
      </c>
      <c r="AV16">
        <v>-1</v>
      </c>
      <c r="AW16">
        <v>-1</v>
      </c>
      <c r="AX16">
        <v>-1</v>
      </c>
      <c r="AY16">
        <v>-1</v>
      </c>
      <c r="AZ16">
        <v>0</v>
      </c>
      <c r="BA16">
        <v>5</v>
      </c>
      <c r="BB16">
        <v>-1</v>
      </c>
      <c r="BC16">
        <v>1</v>
      </c>
      <c r="BD16" s="1">
        <f t="shared" si="8"/>
        <v>-45.899999999999991</v>
      </c>
      <c r="BE16" s="1">
        <f t="shared" si="8"/>
        <v>-17.399999999999991</v>
      </c>
      <c r="BF16" s="1">
        <f t="shared" si="9"/>
        <v>2106.809999999999</v>
      </c>
      <c r="BG16" s="1">
        <f t="shared" si="9"/>
        <v>302.75999999999971</v>
      </c>
      <c r="BH16" s="1">
        <f t="shared" si="10"/>
        <v>2409.5699999999988</v>
      </c>
      <c r="BI16" s="1">
        <f t="shared" si="11"/>
        <v>49.087371084628259</v>
      </c>
      <c r="BO16">
        <v>30.425999999999998</v>
      </c>
      <c r="BP16">
        <v>20.2</v>
      </c>
      <c r="BQ16">
        <v>59.7</v>
      </c>
      <c r="BR16">
        <v>20.2</v>
      </c>
      <c r="BS16">
        <v>68.099999999999994</v>
      </c>
      <c r="BT16">
        <v>8.5</v>
      </c>
      <c r="BU16">
        <v>1</v>
      </c>
      <c r="BV16">
        <v>1</v>
      </c>
      <c r="BW16">
        <v>7</v>
      </c>
      <c r="BX16">
        <v>1</v>
      </c>
      <c r="BY16">
        <v>1</v>
      </c>
      <c r="BZ16" s="10">
        <f t="shared" si="12"/>
        <v>0</v>
      </c>
      <c r="CA16" s="10">
        <f t="shared" si="12"/>
        <v>-8.3999999999999915</v>
      </c>
      <c r="CB16" s="10">
        <f t="shared" si="13"/>
        <v>0</v>
      </c>
      <c r="CC16" s="10">
        <f t="shared" si="13"/>
        <v>70.55999999999986</v>
      </c>
      <c r="CD16" s="10">
        <f t="shared" si="14"/>
        <v>70.55999999999986</v>
      </c>
      <c r="CE16" s="10">
        <f t="shared" si="15"/>
        <v>8.3999999999999915</v>
      </c>
      <c r="CK16">
        <v>26.303000000000001</v>
      </c>
      <c r="CL16">
        <v>20.2</v>
      </c>
      <c r="CM16">
        <v>24.9</v>
      </c>
      <c r="CN16">
        <v>15.4</v>
      </c>
      <c r="CO16">
        <v>20.7</v>
      </c>
      <c r="CP16">
        <v>6.4</v>
      </c>
      <c r="CQ16">
        <v>1</v>
      </c>
      <c r="CR16">
        <v>1</v>
      </c>
      <c r="CS16">
        <v>7</v>
      </c>
      <c r="CT16">
        <v>1</v>
      </c>
      <c r="CU16">
        <v>1</v>
      </c>
      <c r="CV16" s="1">
        <f t="shared" si="16"/>
        <v>4.7999999999999989</v>
      </c>
      <c r="CW16" s="1">
        <f t="shared" si="16"/>
        <v>4.1999999999999993</v>
      </c>
      <c r="CX16" s="1">
        <f t="shared" si="17"/>
        <v>23.039999999999988</v>
      </c>
      <c r="CY16" s="1">
        <f t="shared" si="17"/>
        <v>17.639999999999993</v>
      </c>
      <c r="CZ16" s="1">
        <f t="shared" si="18"/>
        <v>40.679999999999978</v>
      </c>
      <c r="DA16" s="1">
        <f t="shared" si="19"/>
        <v>6.378087487640788</v>
      </c>
      <c r="DG16">
        <v>23.141999999999999</v>
      </c>
      <c r="DH16">
        <v>24.5</v>
      </c>
      <c r="DI16">
        <v>20.7</v>
      </c>
      <c r="DJ16">
        <v>-1</v>
      </c>
      <c r="DK16">
        <v>-1</v>
      </c>
      <c r="DL16">
        <v>-1</v>
      </c>
      <c r="DM16">
        <v>-1</v>
      </c>
      <c r="DN16">
        <v>0</v>
      </c>
      <c r="DO16">
        <v>6</v>
      </c>
      <c r="DP16">
        <v>-1</v>
      </c>
      <c r="DQ16">
        <v>1</v>
      </c>
      <c r="DR16" s="10">
        <f t="shared" si="20"/>
        <v>4.3000000000000007</v>
      </c>
      <c r="DS16" s="10">
        <f t="shared" si="20"/>
        <v>0</v>
      </c>
      <c r="DT16" s="10">
        <f t="shared" si="21"/>
        <v>18.490000000000006</v>
      </c>
      <c r="DU16" s="10">
        <f t="shared" si="21"/>
        <v>0</v>
      </c>
      <c r="DV16" s="10">
        <f t="shared" si="22"/>
        <v>18.490000000000006</v>
      </c>
      <c r="DW16" s="10">
        <f t="shared" si="23"/>
        <v>4.3000000000000007</v>
      </c>
      <c r="EC16" s="1">
        <v>22.300999999999998</v>
      </c>
      <c r="ED16" s="1">
        <v>57</v>
      </c>
      <c r="EE16" s="1">
        <v>20.7</v>
      </c>
      <c r="EF16" s="1">
        <v>43</v>
      </c>
      <c r="EG16" s="1">
        <v>20.7</v>
      </c>
      <c r="EH16" s="1">
        <v>14</v>
      </c>
      <c r="EI16" s="1">
        <v>1</v>
      </c>
      <c r="EJ16" s="1">
        <v>1</v>
      </c>
      <c r="EK16" s="1">
        <v>7</v>
      </c>
      <c r="EL16" s="1">
        <v>1</v>
      </c>
      <c r="EM16" s="1">
        <v>1</v>
      </c>
      <c r="EN16" s="1">
        <f t="shared" si="24"/>
        <v>14</v>
      </c>
      <c r="EO16" s="1">
        <f t="shared" si="24"/>
        <v>0</v>
      </c>
      <c r="EP16" s="1">
        <f t="shared" si="25"/>
        <v>196</v>
      </c>
      <c r="EQ16" s="1">
        <f t="shared" si="25"/>
        <v>0</v>
      </c>
      <c r="ER16" s="1">
        <f t="shared" si="26"/>
        <v>196</v>
      </c>
      <c r="ES16" s="1">
        <f t="shared" si="27"/>
        <v>14</v>
      </c>
      <c r="FJ16" s="10">
        <f t="shared" si="28"/>
        <v>0</v>
      </c>
      <c r="FK16" s="10">
        <f t="shared" si="28"/>
        <v>0</v>
      </c>
      <c r="FL16" s="10">
        <f t="shared" si="29"/>
        <v>0</v>
      </c>
      <c r="FM16" s="10">
        <f t="shared" si="29"/>
        <v>0</v>
      </c>
      <c r="FN16" s="10">
        <f t="shared" si="30"/>
        <v>0</v>
      </c>
      <c r="FO16" s="10">
        <f t="shared" si="31"/>
        <v>0</v>
      </c>
    </row>
    <row r="17" spans="1:176" x14ac:dyDescent="0.35">
      <c r="A17" s="26">
        <v>31.757999999999999</v>
      </c>
      <c r="B17" s="26">
        <v>20.2</v>
      </c>
      <c r="C17" s="26">
        <v>38.1</v>
      </c>
      <c r="D17" s="26">
        <v>-1</v>
      </c>
      <c r="E17" s="26">
        <v>-1</v>
      </c>
      <c r="F17" s="26">
        <v>-1</v>
      </c>
      <c r="G17" s="26">
        <v>-1</v>
      </c>
      <c r="H17" s="26">
        <v>0</v>
      </c>
      <c r="I17" s="26">
        <v>7</v>
      </c>
      <c r="J17" s="26">
        <v>-1</v>
      </c>
      <c r="L17" s="26">
        <f t="shared" si="0"/>
        <v>4.7999999999999989</v>
      </c>
      <c r="M17" s="26">
        <f t="shared" si="0"/>
        <v>13.200000000000003</v>
      </c>
      <c r="N17" s="26">
        <f t="shared" si="1"/>
        <v>23.039999999999988</v>
      </c>
      <c r="O17" s="26">
        <f t="shared" si="1"/>
        <v>174.24000000000007</v>
      </c>
      <c r="P17" s="26">
        <f t="shared" si="2"/>
        <v>197.28000000000006</v>
      </c>
      <c r="Q17" s="26">
        <f t="shared" si="3"/>
        <v>14.045639892863552</v>
      </c>
      <c r="S17"/>
      <c r="T17"/>
      <c r="U17"/>
      <c r="V17"/>
      <c r="W17" s="10">
        <v>29.234000000000002</v>
      </c>
      <c r="X17" s="10">
        <v>20.2</v>
      </c>
      <c r="Y17" s="10">
        <v>29.4</v>
      </c>
      <c r="Z17" s="10">
        <v>-1</v>
      </c>
      <c r="AA17" s="10">
        <v>-1</v>
      </c>
      <c r="AB17" s="10">
        <v>-1</v>
      </c>
      <c r="AC17" s="10">
        <v>-1</v>
      </c>
      <c r="AD17" s="10">
        <v>0</v>
      </c>
      <c r="AE17" s="10">
        <v>6</v>
      </c>
      <c r="AF17" s="10">
        <v>-1</v>
      </c>
      <c r="AG17" s="10">
        <v>1</v>
      </c>
      <c r="AH17" s="10">
        <f t="shared" si="4"/>
        <v>-22.8</v>
      </c>
      <c r="AI17" s="10">
        <f t="shared" si="4"/>
        <v>0</v>
      </c>
      <c r="AJ17" s="10">
        <f t="shared" si="5"/>
        <v>519.84</v>
      </c>
      <c r="AK17" s="10">
        <f t="shared" si="5"/>
        <v>0</v>
      </c>
      <c r="AL17" s="10">
        <f t="shared" si="6"/>
        <v>519.84</v>
      </c>
      <c r="AM17" s="10">
        <f t="shared" si="7"/>
        <v>22.8</v>
      </c>
      <c r="AN17"/>
      <c r="AO17"/>
      <c r="AP17"/>
      <c r="AQ17"/>
      <c r="AR17"/>
      <c r="AS17">
        <v>41.088999999999999</v>
      </c>
      <c r="AT17">
        <v>61.3</v>
      </c>
      <c r="AU17">
        <v>51</v>
      </c>
      <c r="AV17">
        <v>29.2</v>
      </c>
      <c r="AW17">
        <v>55.2</v>
      </c>
      <c r="AX17">
        <v>32.299999999999997</v>
      </c>
      <c r="AY17">
        <v>1</v>
      </c>
      <c r="AZ17">
        <v>1</v>
      </c>
      <c r="BA17">
        <v>6</v>
      </c>
      <c r="BB17">
        <v>1</v>
      </c>
      <c r="BC17">
        <v>1</v>
      </c>
      <c r="BD17" s="1">
        <f t="shared" si="8"/>
        <v>32.099999999999994</v>
      </c>
      <c r="BE17" s="1">
        <f t="shared" si="8"/>
        <v>-4.2000000000000028</v>
      </c>
      <c r="BF17" s="1">
        <f t="shared" si="9"/>
        <v>1030.4099999999996</v>
      </c>
      <c r="BG17" s="1">
        <f t="shared" si="9"/>
        <v>17.640000000000025</v>
      </c>
      <c r="BH17" s="1">
        <f t="shared" si="10"/>
        <v>1048.0499999999997</v>
      </c>
      <c r="BI17" s="1">
        <f t="shared" si="11"/>
        <v>32.373600355845497</v>
      </c>
      <c r="BJ17"/>
      <c r="BK17"/>
      <c r="BL17"/>
      <c r="BM17"/>
      <c r="BN17"/>
      <c r="BO17">
        <v>33.433999999999997</v>
      </c>
      <c r="BP17">
        <v>15.4</v>
      </c>
      <c r="BQ17">
        <v>59.7</v>
      </c>
      <c r="BR17">
        <v>-1</v>
      </c>
      <c r="BS17">
        <v>-1</v>
      </c>
      <c r="BT17">
        <v>-1</v>
      </c>
      <c r="BU17">
        <v>-1</v>
      </c>
      <c r="BV17">
        <v>0</v>
      </c>
      <c r="BW17">
        <v>7</v>
      </c>
      <c r="BX17">
        <v>-1</v>
      </c>
      <c r="BY17">
        <v>1</v>
      </c>
      <c r="BZ17" s="10">
        <f t="shared" si="12"/>
        <v>-4.7999999999999989</v>
      </c>
      <c r="CA17" s="10">
        <f t="shared" si="12"/>
        <v>0</v>
      </c>
      <c r="CB17" s="10">
        <f t="shared" si="13"/>
        <v>23.039999999999988</v>
      </c>
      <c r="CC17" s="10">
        <f t="shared" si="13"/>
        <v>0</v>
      </c>
      <c r="CD17" s="10">
        <f t="shared" si="14"/>
        <v>23.039999999999988</v>
      </c>
      <c r="CE17" s="10">
        <f t="shared" si="15"/>
        <v>4.7999999999999989</v>
      </c>
      <c r="CG17"/>
      <c r="CH17"/>
      <c r="CI17"/>
      <c r="CJ17"/>
      <c r="CK17">
        <v>28.959</v>
      </c>
      <c r="CL17">
        <v>20.2</v>
      </c>
      <c r="CM17">
        <v>20.7</v>
      </c>
      <c r="CN17">
        <v>-1</v>
      </c>
      <c r="CO17">
        <v>-1</v>
      </c>
      <c r="CP17">
        <v>-1</v>
      </c>
      <c r="CQ17">
        <v>-1</v>
      </c>
      <c r="CR17">
        <v>0</v>
      </c>
      <c r="CS17">
        <v>7</v>
      </c>
      <c r="CT17">
        <v>-1</v>
      </c>
      <c r="CU17">
        <v>1</v>
      </c>
      <c r="CV17" s="1">
        <f t="shared" si="16"/>
        <v>0</v>
      </c>
      <c r="CW17" s="1">
        <f t="shared" si="16"/>
        <v>-4.1999999999999993</v>
      </c>
      <c r="CX17" s="1">
        <f t="shared" si="17"/>
        <v>0</v>
      </c>
      <c r="CY17" s="1">
        <f t="shared" si="17"/>
        <v>17.639999999999993</v>
      </c>
      <c r="CZ17" s="1">
        <f t="shared" si="18"/>
        <v>17.639999999999993</v>
      </c>
      <c r="DA17" s="1">
        <f t="shared" si="19"/>
        <v>4.1999999999999993</v>
      </c>
      <c r="DB17"/>
      <c r="DC17"/>
      <c r="DD17"/>
      <c r="DE17"/>
      <c r="DF17"/>
      <c r="DG17">
        <v>24.117999999999999</v>
      </c>
      <c r="DH17">
        <v>20.2</v>
      </c>
      <c r="DI17">
        <v>20.7</v>
      </c>
      <c r="DJ17">
        <v>24.5</v>
      </c>
      <c r="DK17">
        <v>20.7</v>
      </c>
      <c r="DL17">
        <v>4.3</v>
      </c>
      <c r="DM17">
        <v>1</v>
      </c>
      <c r="DN17">
        <v>1</v>
      </c>
      <c r="DO17">
        <v>7</v>
      </c>
      <c r="DP17">
        <v>1</v>
      </c>
      <c r="DQ17">
        <v>1</v>
      </c>
      <c r="DR17" s="10">
        <f t="shared" si="20"/>
        <v>-4.3000000000000007</v>
      </c>
      <c r="DS17" s="10">
        <f t="shared" si="20"/>
        <v>0</v>
      </c>
      <c r="DT17" s="10">
        <f t="shared" si="21"/>
        <v>18.490000000000006</v>
      </c>
      <c r="DU17" s="10">
        <f t="shared" si="21"/>
        <v>0</v>
      </c>
      <c r="DV17" s="10">
        <f t="shared" si="22"/>
        <v>18.490000000000006</v>
      </c>
      <c r="DW17" s="10">
        <f t="shared" si="23"/>
        <v>4.3000000000000007</v>
      </c>
      <c r="DX17"/>
      <c r="DY17"/>
      <c r="DZ17"/>
      <c r="EA17"/>
      <c r="EB17"/>
      <c r="EC17" s="1">
        <v>25.292999999999999</v>
      </c>
      <c r="ED17" s="1">
        <v>53.4</v>
      </c>
      <c r="EE17" s="1">
        <v>20.7</v>
      </c>
      <c r="EF17" s="1">
        <v>-1</v>
      </c>
      <c r="EG17" s="1">
        <v>-1</v>
      </c>
      <c r="EH17" s="1">
        <v>-1</v>
      </c>
      <c r="EI17" s="1">
        <v>-1</v>
      </c>
      <c r="EJ17" s="1">
        <v>0</v>
      </c>
      <c r="EK17" s="1">
        <v>7</v>
      </c>
      <c r="EL17" s="1">
        <v>-1</v>
      </c>
      <c r="EM17" s="1">
        <v>1</v>
      </c>
      <c r="EN17" s="1">
        <f t="shared" si="24"/>
        <v>-3.6000000000000014</v>
      </c>
      <c r="EO17" s="1">
        <f t="shared" si="24"/>
        <v>0</v>
      </c>
      <c r="EP17" s="1">
        <f t="shared" si="25"/>
        <v>12.96000000000001</v>
      </c>
      <c r="EQ17" s="1">
        <f t="shared" si="25"/>
        <v>0</v>
      </c>
      <c r="ER17" s="1">
        <f t="shared" si="26"/>
        <v>12.96000000000001</v>
      </c>
      <c r="ES17" s="1">
        <f t="shared" si="27"/>
        <v>3.6000000000000014</v>
      </c>
      <c r="ET17"/>
      <c r="EU17"/>
      <c r="EV17"/>
      <c r="EW17"/>
      <c r="EX17"/>
      <c r="FJ17" s="10">
        <f t="shared" si="28"/>
        <v>0</v>
      </c>
      <c r="FK17" s="10">
        <f t="shared" si="28"/>
        <v>0</v>
      </c>
      <c r="FL17" s="10">
        <f t="shared" si="29"/>
        <v>0</v>
      </c>
      <c r="FM17" s="10">
        <f t="shared" si="29"/>
        <v>0</v>
      </c>
      <c r="FN17" s="10">
        <f t="shared" si="30"/>
        <v>0</v>
      </c>
      <c r="FO17" s="10">
        <f t="shared" si="31"/>
        <v>0</v>
      </c>
      <c r="FP17"/>
      <c r="FQ17"/>
      <c r="FR17"/>
      <c r="FS17"/>
      <c r="FT17"/>
    </row>
    <row r="18" spans="1:176" x14ac:dyDescent="0.35">
      <c r="A18" s="26">
        <v>32.478000000000002</v>
      </c>
      <c r="B18" s="26">
        <v>20.2</v>
      </c>
      <c r="C18" s="26">
        <v>26.1</v>
      </c>
      <c r="D18" s="26">
        <v>20.2</v>
      </c>
      <c r="E18" s="26">
        <v>38.1</v>
      </c>
      <c r="F18" s="26">
        <v>12</v>
      </c>
      <c r="G18" s="26">
        <v>1</v>
      </c>
      <c r="H18" s="26">
        <v>1</v>
      </c>
      <c r="I18" s="26">
        <v>8</v>
      </c>
      <c r="J18" s="26">
        <v>1</v>
      </c>
      <c r="L18" s="26">
        <f t="shared" si="0"/>
        <v>0</v>
      </c>
      <c r="M18" s="26">
        <f t="shared" si="0"/>
        <v>-12</v>
      </c>
      <c r="N18" s="26">
        <f t="shared" si="1"/>
        <v>0</v>
      </c>
      <c r="O18" s="26">
        <f t="shared" si="1"/>
        <v>144</v>
      </c>
      <c r="P18" s="26">
        <f t="shared" si="2"/>
        <v>144</v>
      </c>
      <c r="Q18" s="26">
        <f t="shared" si="3"/>
        <v>12</v>
      </c>
      <c r="S18" t="s">
        <v>52</v>
      </c>
      <c r="T18"/>
      <c r="U18"/>
      <c r="V18"/>
      <c r="W18" s="10">
        <v>29.57</v>
      </c>
      <c r="X18" s="10">
        <v>24.5</v>
      </c>
      <c r="Y18" s="10">
        <v>20.7</v>
      </c>
      <c r="Z18" s="10">
        <v>20.2</v>
      </c>
      <c r="AA18" s="10">
        <v>29.4</v>
      </c>
      <c r="AB18" s="10">
        <v>9.6999999999999993</v>
      </c>
      <c r="AC18" s="10">
        <v>1</v>
      </c>
      <c r="AD18" s="10">
        <v>1</v>
      </c>
      <c r="AE18" s="10">
        <v>7</v>
      </c>
      <c r="AF18" s="10">
        <v>1</v>
      </c>
      <c r="AG18" s="10">
        <v>1</v>
      </c>
      <c r="AH18" s="10">
        <f t="shared" si="4"/>
        <v>4.3000000000000007</v>
      </c>
      <c r="AI18" s="10">
        <f t="shared" si="4"/>
        <v>-8.6999999999999993</v>
      </c>
      <c r="AJ18" s="10">
        <f t="shared" si="5"/>
        <v>18.490000000000006</v>
      </c>
      <c r="AK18" s="10">
        <f t="shared" si="5"/>
        <v>75.689999999999984</v>
      </c>
      <c r="AL18" s="10">
        <f t="shared" si="6"/>
        <v>94.179999999999993</v>
      </c>
      <c r="AM18" s="10">
        <f t="shared" si="7"/>
        <v>9.7046380664092773</v>
      </c>
      <c r="AN18"/>
      <c r="AO18" t="s">
        <v>52</v>
      </c>
      <c r="AP18"/>
      <c r="AQ18"/>
      <c r="AR18"/>
      <c r="AS18">
        <v>44.841000000000001</v>
      </c>
      <c r="AT18">
        <v>24.5</v>
      </c>
      <c r="AU18">
        <v>63.9</v>
      </c>
      <c r="AV18">
        <v>-1</v>
      </c>
      <c r="AW18">
        <v>-1</v>
      </c>
      <c r="AX18">
        <v>-1</v>
      </c>
      <c r="AY18">
        <v>-1</v>
      </c>
      <c r="AZ18">
        <v>0</v>
      </c>
      <c r="BA18">
        <v>6</v>
      </c>
      <c r="BB18">
        <v>-1</v>
      </c>
      <c r="BC18">
        <v>1</v>
      </c>
      <c r="BD18" s="1">
        <f t="shared" si="8"/>
        <v>-36.799999999999997</v>
      </c>
      <c r="BE18" s="1">
        <f t="shared" si="8"/>
        <v>12.899999999999999</v>
      </c>
      <c r="BF18" s="1">
        <f t="shared" si="9"/>
        <v>1354.2399999999998</v>
      </c>
      <c r="BG18" s="1">
        <f t="shared" si="9"/>
        <v>166.40999999999997</v>
      </c>
      <c r="BH18" s="1">
        <f t="shared" si="10"/>
        <v>1520.6499999999996</v>
      </c>
      <c r="BI18" s="1">
        <f t="shared" si="11"/>
        <v>38.995512562344906</v>
      </c>
      <c r="BJ18"/>
      <c r="BK18" t="s">
        <v>52</v>
      </c>
      <c r="BL18"/>
      <c r="BM18"/>
      <c r="BN18"/>
      <c r="BO18">
        <v>33.866</v>
      </c>
      <c r="BP18">
        <v>15.4</v>
      </c>
      <c r="BQ18">
        <v>51</v>
      </c>
      <c r="BR18">
        <v>15.4</v>
      </c>
      <c r="BS18">
        <v>59.7</v>
      </c>
      <c r="BT18">
        <v>8.6999999999999993</v>
      </c>
      <c r="BU18">
        <v>1</v>
      </c>
      <c r="BV18">
        <v>1</v>
      </c>
      <c r="BW18">
        <v>8</v>
      </c>
      <c r="BX18">
        <v>1</v>
      </c>
      <c r="BY18">
        <v>1</v>
      </c>
      <c r="BZ18" s="10">
        <f t="shared" si="12"/>
        <v>0</v>
      </c>
      <c r="CA18" s="10">
        <f t="shared" si="12"/>
        <v>-8.7000000000000028</v>
      </c>
      <c r="CB18" s="10">
        <f t="shared" si="13"/>
        <v>0</v>
      </c>
      <c r="CC18" s="10">
        <f t="shared" si="13"/>
        <v>75.690000000000055</v>
      </c>
      <c r="CD18" s="10">
        <f t="shared" si="14"/>
        <v>75.690000000000055</v>
      </c>
      <c r="CE18" s="10">
        <f t="shared" si="15"/>
        <v>8.7000000000000028</v>
      </c>
      <c r="CG18" t="s">
        <v>52</v>
      </c>
      <c r="CH18"/>
      <c r="CI18"/>
      <c r="CJ18"/>
      <c r="CK18">
        <v>29.535</v>
      </c>
      <c r="CL18">
        <v>20.2</v>
      </c>
      <c r="CM18">
        <v>20.7</v>
      </c>
      <c r="CN18">
        <v>20.2</v>
      </c>
      <c r="CO18">
        <v>20.7</v>
      </c>
      <c r="CP18">
        <v>0</v>
      </c>
      <c r="CQ18">
        <v>1</v>
      </c>
      <c r="CR18">
        <v>1</v>
      </c>
      <c r="CS18">
        <v>8</v>
      </c>
      <c r="CT18">
        <v>1</v>
      </c>
      <c r="CU18">
        <v>1</v>
      </c>
      <c r="CV18" s="1">
        <f t="shared" si="16"/>
        <v>0</v>
      </c>
      <c r="CW18" s="1">
        <f t="shared" si="16"/>
        <v>0</v>
      </c>
      <c r="CX18" s="1">
        <f t="shared" si="17"/>
        <v>0</v>
      </c>
      <c r="CY18" s="1">
        <f t="shared" si="17"/>
        <v>0</v>
      </c>
      <c r="CZ18" s="1">
        <f t="shared" si="18"/>
        <v>0</v>
      </c>
      <c r="DA18" s="1">
        <f t="shared" si="19"/>
        <v>0</v>
      </c>
      <c r="DB18"/>
      <c r="DC18" t="s">
        <v>52</v>
      </c>
      <c r="DD18"/>
      <c r="DE18"/>
      <c r="DF18"/>
      <c r="DG18">
        <v>27.39</v>
      </c>
      <c r="DH18">
        <v>15.4</v>
      </c>
      <c r="DI18">
        <v>20.7</v>
      </c>
      <c r="DJ18">
        <v>-1</v>
      </c>
      <c r="DK18">
        <v>-1</v>
      </c>
      <c r="DL18">
        <v>-1</v>
      </c>
      <c r="DM18">
        <v>-1</v>
      </c>
      <c r="DN18">
        <v>0</v>
      </c>
      <c r="DO18">
        <v>7</v>
      </c>
      <c r="DP18">
        <v>-1</v>
      </c>
      <c r="DQ18">
        <v>1</v>
      </c>
      <c r="DR18" s="10">
        <f t="shared" si="20"/>
        <v>-4.7999999999999989</v>
      </c>
      <c r="DS18" s="10">
        <f t="shared" si="20"/>
        <v>0</v>
      </c>
      <c r="DT18" s="10">
        <f t="shared" si="21"/>
        <v>23.039999999999988</v>
      </c>
      <c r="DU18" s="10">
        <f t="shared" si="21"/>
        <v>0</v>
      </c>
      <c r="DV18" s="10">
        <f t="shared" si="22"/>
        <v>23.039999999999988</v>
      </c>
      <c r="DW18" s="10">
        <f t="shared" si="23"/>
        <v>4.7999999999999989</v>
      </c>
      <c r="DX18"/>
      <c r="DY18" t="s">
        <v>52</v>
      </c>
      <c r="DZ18"/>
      <c r="EA18"/>
      <c r="EB18"/>
      <c r="EC18" s="1">
        <v>25.997</v>
      </c>
      <c r="ED18" s="1">
        <v>43</v>
      </c>
      <c r="EE18" s="1">
        <v>20.7</v>
      </c>
      <c r="EF18" s="1">
        <v>53.4</v>
      </c>
      <c r="EG18" s="1">
        <v>20.7</v>
      </c>
      <c r="EH18" s="1">
        <v>10.5</v>
      </c>
      <c r="EI18" s="1">
        <v>1</v>
      </c>
      <c r="EJ18" s="1">
        <v>1</v>
      </c>
      <c r="EK18" s="1">
        <v>8</v>
      </c>
      <c r="EL18" s="1">
        <v>1</v>
      </c>
      <c r="EM18" s="1">
        <v>1</v>
      </c>
      <c r="EN18" s="1">
        <f t="shared" si="24"/>
        <v>-10.399999999999999</v>
      </c>
      <c r="EO18" s="1">
        <f t="shared" si="24"/>
        <v>0</v>
      </c>
      <c r="EP18" s="1">
        <f t="shared" si="25"/>
        <v>108.15999999999997</v>
      </c>
      <c r="EQ18" s="1">
        <f t="shared" si="25"/>
        <v>0</v>
      </c>
      <c r="ER18" s="1">
        <f t="shared" si="26"/>
        <v>108.15999999999997</v>
      </c>
      <c r="ES18" s="1">
        <f t="shared" si="27"/>
        <v>10.399999999999999</v>
      </c>
      <c r="ET18"/>
      <c r="EU18" t="s">
        <v>52</v>
      </c>
      <c r="EV18"/>
      <c r="EW18"/>
      <c r="EX18"/>
      <c r="FJ18" s="10">
        <f t="shared" si="28"/>
        <v>0</v>
      </c>
      <c r="FK18" s="10">
        <f t="shared" si="28"/>
        <v>0</v>
      </c>
      <c r="FL18" s="10">
        <f t="shared" si="29"/>
        <v>0</v>
      </c>
      <c r="FM18" s="10">
        <f t="shared" si="29"/>
        <v>0</v>
      </c>
      <c r="FN18" s="10">
        <f t="shared" si="30"/>
        <v>0</v>
      </c>
      <c r="FO18" s="10">
        <f t="shared" si="31"/>
        <v>0</v>
      </c>
      <c r="FP18"/>
      <c r="FQ18"/>
      <c r="FR18"/>
      <c r="FS18"/>
      <c r="FT18"/>
    </row>
    <row r="19" spans="1:176" x14ac:dyDescent="0.35">
      <c r="A19" s="26">
        <v>35.83</v>
      </c>
      <c r="B19" s="26">
        <v>29.2</v>
      </c>
      <c r="C19" s="26">
        <v>38.1</v>
      </c>
      <c r="D19" s="26">
        <v>-1</v>
      </c>
      <c r="E19" s="26">
        <v>-1</v>
      </c>
      <c r="F19" s="26">
        <v>-1</v>
      </c>
      <c r="G19" s="26">
        <v>-1</v>
      </c>
      <c r="H19" s="26">
        <v>0</v>
      </c>
      <c r="I19" s="26">
        <v>8</v>
      </c>
      <c r="J19" s="26">
        <v>-1</v>
      </c>
      <c r="L19" s="26">
        <f t="shared" si="0"/>
        <v>9</v>
      </c>
      <c r="M19" s="26">
        <f t="shared" si="0"/>
        <v>12</v>
      </c>
      <c r="N19" s="26">
        <f t="shared" si="1"/>
        <v>81</v>
      </c>
      <c r="O19" s="26">
        <f t="shared" si="1"/>
        <v>144</v>
      </c>
      <c r="P19" s="26">
        <f t="shared" si="2"/>
        <v>225</v>
      </c>
      <c r="Q19" s="26">
        <f t="shared" si="3"/>
        <v>15</v>
      </c>
      <c r="S19"/>
      <c r="T19"/>
      <c r="U19"/>
      <c r="V19"/>
      <c r="W19" s="10">
        <v>32.241999999999997</v>
      </c>
      <c r="X19" s="10">
        <v>24.5</v>
      </c>
      <c r="Y19" s="10">
        <v>20.7</v>
      </c>
      <c r="Z19" s="10">
        <v>-1</v>
      </c>
      <c r="AA19" s="10">
        <v>-1</v>
      </c>
      <c r="AB19" s="10">
        <v>-1</v>
      </c>
      <c r="AC19" s="10">
        <v>-1</v>
      </c>
      <c r="AD19" s="10">
        <v>0</v>
      </c>
      <c r="AE19" s="10">
        <v>7</v>
      </c>
      <c r="AF19" s="10">
        <v>-1</v>
      </c>
      <c r="AG19" s="10">
        <v>1</v>
      </c>
      <c r="AH19" s="10">
        <f t="shared" si="4"/>
        <v>0</v>
      </c>
      <c r="AI19" s="10">
        <f t="shared" si="4"/>
        <v>0</v>
      </c>
      <c r="AJ19" s="10">
        <f t="shared" si="5"/>
        <v>0</v>
      </c>
      <c r="AK19" s="10">
        <f t="shared" si="5"/>
        <v>0</v>
      </c>
      <c r="AL19" s="10">
        <f t="shared" si="6"/>
        <v>0</v>
      </c>
      <c r="AM19" s="10">
        <f t="shared" si="7"/>
        <v>0</v>
      </c>
      <c r="AN19"/>
      <c r="AO19"/>
      <c r="AP19"/>
      <c r="AQ19"/>
      <c r="AR19"/>
      <c r="AS19">
        <v>45.680999999999997</v>
      </c>
      <c r="AT19">
        <v>24.5</v>
      </c>
      <c r="AU19">
        <v>72.599999999999994</v>
      </c>
      <c r="AV19">
        <v>24.5</v>
      </c>
      <c r="AW19">
        <v>63.9</v>
      </c>
      <c r="AX19">
        <v>8.6999999999999993</v>
      </c>
      <c r="AY19">
        <v>1</v>
      </c>
      <c r="AZ19">
        <v>1</v>
      </c>
      <c r="BA19">
        <v>7</v>
      </c>
      <c r="BB19">
        <v>1</v>
      </c>
      <c r="BC19">
        <v>1</v>
      </c>
      <c r="BD19" s="1">
        <f t="shared" si="8"/>
        <v>0</v>
      </c>
      <c r="BE19" s="1">
        <f t="shared" si="8"/>
        <v>8.6999999999999957</v>
      </c>
      <c r="BF19" s="1">
        <f t="shared" si="9"/>
        <v>0</v>
      </c>
      <c r="BG19" s="1">
        <f t="shared" si="9"/>
        <v>75.689999999999927</v>
      </c>
      <c r="BH19" s="1">
        <f t="shared" si="10"/>
        <v>75.689999999999927</v>
      </c>
      <c r="BI19" s="1">
        <f t="shared" si="11"/>
        <v>8.6999999999999957</v>
      </c>
      <c r="BJ19"/>
      <c r="BK19"/>
      <c r="BL19"/>
      <c r="BM19"/>
      <c r="BN19"/>
      <c r="BO19">
        <v>36.601999999999997</v>
      </c>
      <c r="BP19">
        <v>20.2</v>
      </c>
      <c r="BQ19">
        <v>30.7</v>
      </c>
      <c r="BR19">
        <v>-1</v>
      </c>
      <c r="BS19">
        <v>-1</v>
      </c>
      <c r="BT19">
        <v>-1</v>
      </c>
      <c r="BU19">
        <v>-1</v>
      </c>
      <c r="BV19">
        <v>0</v>
      </c>
      <c r="BW19">
        <v>8</v>
      </c>
      <c r="BX19">
        <v>-1</v>
      </c>
      <c r="BY19">
        <v>1</v>
      </c>
      <c r="BZ19" s="10">
        <f t="shared" si="12"/>
        <v>4.7999999999999989</v>
      </c>
      <c r="CA19" s="10">
        <f t="shared" si="12"/>
        <v>-20.3</v>
      </c>
      <c r="CB19" s="10">
        <f t="shared" si="13"/>
        <v>23.039999999999988</v>
      </c>
      <c r="CC19" s="10">
        <f t="shared" si="13"/>
        <v>412.09000000000003</v>
      </c>
      <c r="CD19" s="10">
        <f t="shared" si="14"/>
        <v>435.13</v>
      </c>
      <c r="CE19" s="10">
        <f t="shared" si="15"/>
        <v>20.859769893265842</v>
      </c>
      <c r="CG19"/>
      <c r="CH19"/>
      <c r="CI19"/>
      <c r="CJ19"/>
      <c r="CK19">
        <v>32.359000000000002</v>
      </c>
      <c r="CL19">
        <v>15.4</v>
      </c>
      <c r="CM19">
        <v>20.7</v>
      </c>
      <c r="CN19">
        <v>-1</v>
      </c>
      <c r="CO19">
        <v>-1</v>
      </c>
      <c r="CP19">
        <v>-1</v>
      </c>
      <c r="CQ19">
        <v>-1</v>
      </c>
      <c r="CR19">
        <v>0</v>
      </c>
      <c r="CS19">
        <v>8</v>
      </c>
      <c r="CT19">
        <v>-1</v>
      </c>
      <c r="CU19">
        <v>1</v>
      </c>
      <c r="CV19" s="1">
        <f t="shared" si="16"/>
        <v>-4.7999999999999989</v>
      </c>
      <c r="CW19" s="1">
        <f t="shared" si="16"/>
        <v>0</v>
      </c>
      <c r="CX19" s="1">
        <f t="shared" si="17"/>
        <v>23.039999999999988</v>
      </c>
      <c r="CY19" s="1">
        <f t="shared" si="17"/>
        <v>0</v>
      </c>
      <c r="CZ19" s="1">
        <f t="shared" si="18"/>
        <v>23.039999999999988</v>
      </c>
      <c r="DA19" s="1">
        <f t="shared" si="19"/>
        <v>4.7999999999999989</v>
      </c>
      <c r="DB19"/>
      <c r="DC19"/>
      <c r="DD19"/>
      <c r="DE19"/>
      <c r="DF19"/>
      <c r="DG19">
        <v>28.565999999999999</v>
      </c>
      <c r="DH19">
        <v>58.4</v>
      </c>
      <c r="DI19">
        <v>24.9</v>
      </c>
      <c r="DJ19">
        <v>15.4</v>
      </c>
      <c r="DK19">
        <v>20.7</v>
      </c>
      <c r="DL19">
        <v>43.2</v>
      </c>
      <c r="DM19">
        <v>1</v>
      </c>
      <c r="DN19">
        <v>1</v>
      </c>
      <c r="DO19">
        <v>8</v>
      </c>
      <c r="DP19">
        <v>1</v>
      </c>
      <c r="DQ19">
        <v>1</v>
      </c>
      <c r="DR19" s="10">
        <f t="shared" si="20"/>
        <v>43</v>
      </c>
      <c r="DS19" s="10">
        <f t="shared" si="20"/>
        <v>4.1999999999999993</v>
      </c>
      <c r="DT19" s="10">
        <f t="shared" si="21"/>
        <v>1849</v>
      </c>
      <c r="DU19" s="10">
        <f t="shared" si="21"/>
        <v>17.639999999999993</v>
      </c>
      <c r="DV19" s="10">
        <f t="shared" si="22"/>
        <v>1866.64</v>
      </c>
      <c r="DW19" s="10">
        <f t="shared" si="23"/>
        <v>43.204629381583636</v>
      </c>
      <c r="DX19"/>
      <c r="DY19"/>
      <c r="DZ19"/>
      <c r="EA19"/>
      <c r="EB19"/>
      <c r="EC19" s="1">
        <v>28.677</v>
      </c>
      <c r="ED19" s="1">
        <v>20.2</v>
      </c>
      <c r="EE19" s="1">
        <v>20.7</v>
      </c>
      <c r="EF19" s="1">
        <v>-1</v>
      </c>
      <c r="EG19" s="1">
        <v>-1</v>
      </c>
      <c r="EH19" s="1">
        <v>-1</v>
      </c>
      <c r="EI19" s="1">
        <v>-1</v>
      </c>
      <c r="EJ19" s="1">
        <v>0</v>
      </c>
      <c r="EK19" s="1">
        <v>8</v>
      </c>
      <c r="EL19" s="1">
        <v>-1</v>
      </c>
      <c r="EM19" s="1">
        <v>1</v>
      </c>
      <c r="EN19" s="1">
        <f t="shared" si="24"/>
        <v>-22.8</v>
      </c>
      <c r="EO19" s="1">
        <f t="shared" si="24"/>
        <v>0</v>
      </c>
      <c r="EP19" s="1">
        <f t="shared" si="25"/>
        <v>519.84</v>
      </c>
      <c r="EQ19" s="1">
        <f t="shared" si="25"/>
        <v>0</v>
      </c>
      <c r="ER19" s="1">
        <f t="shared" si="26"/>
        <v>519.84</v>
      </c>
      <c r="ES19" s="1">
        <f t="shared" si="27"/>
        <v>22.8</v>
      </c>
      <c r="ET19"/>
      <c r="EU19"/>
      <c r="EV19"/>
      <c r="EW19"/>
      <c r="EX19"/>
      <c r="FJ19" s="10">
        <f t="shared" si="28"/>
        <v>0</v>
      </c>
      <c r="FK19" s="10">
        <f t="shared" si="28"/>
        <v>0</v>
      </c>
      <c r="FL19" s="10">
        <f t="shared" si="29"/>
        <v>0</v>
      </c>
      <c r="FM19" s="10">
        <f t="shared" si="29"/>
        <v>0</v>
      </c>
      <c r="FN19" s="10">
        <f t="shared" si="30"/>
        <v>0</v>
      </c>
      <c r="FO19" s="10">
        <f t="shared" si="31"/>
        <v>0</v>
      </c>
      <c r="FP19"/>
      <c r="FQ19"/>
      <c r="FR19"/>
      <c r="FS19"/>
      <c r="FT19"/>
    </row>
    <row r="20" spans="1:176" x14ac:dyDescent="0.35">
      <c r="A20" s="26">
        <v>36.637999999999998</v>
      </c>
      <c r="B20" s="26">
        <v>105</v>
      </c>
      <c r="C20" s="26">
        <v>56.1</v>
      </c>
      <c r="D20" s="26">
        <v>29.2</v>
      </c>
      <c r="E20" s="26">
        <v>38.1</v>
      </c>
      <c r="F20" s="26">
        <v>77.900000000000006</v>
      </c>
      <c r="G20" s="26">
        <v>2</v>
      </c>
      <c r="H20" s="26">
        <v>0</v>
      </c>
      <c r="I20" s="26">
        <v>8</v>
      </c>
      <c r="J20" s="26">
        <v>0</v>
      </c>
      <c r="L20" s="26">
        <f t="shared" si="0"/>
        <v>75.8</v>
      </c>
      <c r="M20" s="26">
        <f t="shared" si="0"/>
        <v>18</v>
      </c>
      <c r="N20" s="26">
        <f t="shared" si="1"/>
        <v>5745.6399999999994</v>
      </c>
      <c r="O20" s="26">
        <f t="shared" si="1"/>
        <v>324</v>
      </c>
      <c r="P20" s="26">
        <f t="shared" si="2"/>
        <v>6069.6399999999994</v>
      </c>
      <c r="Q20" s="26">
        <f t="shared" si="3"/>
        <v>77.907894336838538</v>
      </c>
      <c r="S20" t="s">
        <v>14</v>
      </c>
      <c r="T20">
        <f>V20-U12</f>
        <v>46</v>
      </c>
      <c r="U20"/>
      <c r="V20">
        <f>COUNT(G3:G2000)</f>
        <v>86</v>
      </c>
      <c r="W20" s="10">
        <v>32.618000000000002</v>
      </c>
      <c r="X20" s="10">
        <v>29.2</v>
      </c>
      <c r="Y20" s="10">
        <v>20.7</v>
      </c>
      <c r="Z20" s="10">
        <v>24.5</v>
      </c>
      <c r="AA20" s="10">
        <v>20.7</v>
      </c>
      <c r="AB20" s="10">
        <v>4.8</v>
      </c>
      <c r="AC20" s="10">
        <v>1</v>
      </c>
      <c r="AD20" s="10">
        <v>1</v>
      </c>
      <c r="AE20" s="10">
        <v>8</v>
      </c>
      <c r="AF20" s="10">
        <v>1</v>
      </c>
      <c r="AG20" s="10">
        <v>1</v>
      </c>
      <c r="AH20" s="10">
        <f t="shared" si="4"/>
        <v>4.6999999999999993</v>
      </c>
      <c r="AI20" s="10">
        <f t="shared" si="4"/>
        <v>0</v>
      </c>
      <c r="AJ20" s="10">
        <f t="shared" si="5"/>
        <v>22.089999999999993</v>
      </c>
      <c r="AK20" s="10">
        <f t="shared" si="5"/>
        <v>0</v>
      </c>
      <c r="AL20" s="10">
        <f t="shared" si="6"/>
        <v>22.089999999999993</v>
      </c>
      <c r="AM20" s="10">
        <f t="shared" si="7"/>
        <v>4.6999999999999993</v>
      </c>
      <c r="AN20"/>
      <c r="AO20" t="s">
        <v>14</v>
      </c>
      <c r="AP20">
        <f>AR20-AQ12</f>
        <v>44</v>
      </c>
      <c r="AQ20"/>
      <c r="AR20">
        <f>COUNT(AC3:AC2000)</f>
        <v>84</v>
      </c>
      <c r="AS20">
        <v>49.457000000000001</v>
      </c>
      <c r="AT20">
        <v>20.2</v>
      </c>
      <c r="AU20">
        <v>29.4</v>
      </c>
      <c r="AV20">
        <v>-1</v>
      </c>
      <c r="AW20">
        <v>-1</v>
      </c>
      <c r="AX20">
        <v>-1</v>
      </c>
      <c r="AY20">
        <v>-1</v>
      </c>
      <c r="AZ20">
        <v>0</v>
      </c>
      <c r="BA20">
        <v>7</v>
      </c>
      <c r="BB20">
        <v>-1</v>
      </c>
      <c r="BC20">
        <v>1</v>
      </c>
      <c r="BD20" s="1">
        <f t="shared" si="8"/>
        <v>-4.3000000000000007</v>
      </c>
      <c r="BE20" s="1">
        <f t="shared" si="8"/>
        <v>-43.199999999999996</v>
      </c>
      <c r="BF20" s="1">
        <f t="shared" si="9"/>
        <v>18.490000000000006</v>
      </c>
      <c r="BG20" s="1">
        <f t="shared" si="9"/>
        <v>1866.2399999999996</v>
      </c>
      <c r="BH20" s="1">
        <f t="shared" si="10"/>
        <v>1884.7299999999996</v>
      </c>
      <c r="BI20" s="1">
        <f t="shared" si="11"/>
        <v>43.413477170113886</v>
      </c>
      <c r="BJ20"/>
      <c r="BK20" t="s">
        <v>14</v>
      </c>
      <c r="BL20">
        <f>BN20-BM12</f>
        <v>47</v>
      </c>
      <c r="BM20"/>
      <c r="BN20">
        <f>COUNT(AY3:AY2000)</f>
        <v>88</v>
      </c>
      <c r="BO20">
        <v>37.305999999999997</v>
      </c>
      <c r="BP20">
        <v>15.4</v>
      </c>
      <c r="BQ20">
        <v>55.2</v>
      </c>
      <c r="BR20">
        <v>20.2</v>
      </c>
      <c r="BS20">
        <v>30.7</v>
      </c>
      <c r="BT20">
        <v>24.9</v>
      </c>
      <c r="BU20">
        <v>1</v>
      </c>
      <c r="BV20">
        <v>1</v>
      </c>
      <c r="BW20">
        <v>9</v>
      </c>
      <c r="BX20">
        <v>1</v>
      </c>
      <c r="BY20">
        <v>1</v>
      </c>
      <c r="BZ20" s="10">
        <f t="shared" si="12"/>
        <v>-4.7999999999999989</v>
      </c>
      <c r="CA20" s="10">
        <f t="shared" si="12"/>
        <v>24.500000000000004</v>
      </c>
      <c r="CB20" s="10">
        <f t="shared" si="13"/>
        <v>23.039999999999988</v>
      </c>
      <c r="CC20" s="10">
        <f t="shared" si="13"/>
        <v>600.25000000000023</v>
      </c>
      <c r="CD20" s="10">
        <f t="shared" si="14"/>
        <v>623.29000000000019</v>
      </c>
      <c r="CE20" s="10">
        <f t="shared" si="15"/>
        <v>24.965776575143828</v>
      </c>
      <c r="CG20" t="s">
        <v>14</v>
      </c>
      <c r="CH20">
        <f>CJ20-CI12</f>
        <v>45</v>
      </c>
      <c r="CI20"/>
      <c r="CJ20">
        <f>COUNT(BU3:BU2000)</f>
        <v>86</v>
      </c>
      <c r="CK20">
        <v>33.231000000000002</v>
      </c>
      <c r="CL20">
        <v>15.4</v>
      </c>
      <c r="CM20">
        <v>33</v>
      </c>
      <c r="CN20">
        <v>15.4</v>
      </c>
      <c r="CO20">
        <v>20.7</v>
      </c>
      <c r="CP20">
        <v>12.2</v>
      </c>
      <c r="CQ20">
        <v>1</v>
      </c>
      <c r="CR20">
        <v>1</v>
      </c>
      <c r="CS20">
        <v>9</v>
      </c>
      <c r="CT20">
        <v>1</v>
      </c>
      <c r="CU20">
        <v>1</v>
      </c>
      <c r="CV20" s="1">
        <f t="shared" si="16"/>
        <v>0</v>
      </c>
      <c r="CW20" s="1">
        <f t="shared" si="16"/>
        <v>12.3</v>
      </c>
      <c r="CX20" s="1">
        <f t="shared" si="17"/>
        <v>0</v>
      </c>
      <c r="CY20" s="1">
        <f t="shared" si="17"/>
        <v>151.29000000000002</v>
      </c>
      <c r="CZ20" s="1">
        <f t="shared" si="18"/>
        <v>151.29000000000002</v>
      </c>
      <c r="DA20" s="1">
        <f t="shared" si="19"/>
        <v>12.3</v>
      </c>
      <c r="DB20"/>
      <c r="DC20" t="s">
        <v>14</v>
      </c>
      <c r="DD20">
        <f>DF20-DE12</f>
        <v>40</v>
      </c>
      <c r="DE20"/>
      <c r="DF20">
        <f>COUNT(CQ3:CQ2000)</f>
        <v>80</v>
      </c>
      <c r="DG20">
        <v>31.117999999999999</v>
      </c>
      <c r="DH20">
        <v>15.4</v>
      </c>
      <c r="DI20">
        <v>32.700000000000003</v>
      </c>
      <c r="DJ20">
        <v>-1</v>
      </c>
      <c r="DK20">
        <v>-1</v>
      </c>
      <c r="DL20">
        <v>-1</v>
      </c>
      <c r="DM20">
        <v>-1</v>
      </c>
      <c r="DN20">
        <v>0</v>
      </c>
      <c r="DO20">
        <v>8</v>
      </c>
      <c r="DP20">
        <v>-1</v>
      </c>
      <c r="DQ20">
        <v>1</v>
      </c>
      <c r="DR20" s="10">
        <f t="shared" si="20"/>
        <v>-43</v>
      </c>
      <c r="DS20" s="10">
        <f t="shared" si="20"/>
        <v>7.8000000000000043</v>
      </c>
      <c r="DT20" s="10">
        <f t="shared" si="21"/>
        <v>1849</v>
      </c>
      <c r="DU20" s="10">
        <f t="shared" si="21"/>
        <v>60.840000000000067</v>
      </c>
      <c r="DV20" s="10">
        <f t="shared" si="22"/>
        <v>1909.8400000000001</v>
      </c>
      <c r="DW20" s="10">
        <f t="shared" si="23"/>
        <v>43.701716213439489</v>
      </c>
      <c r="DX20"/>
      <c r="DY20" t="s">
        <v>14</v>
      </c>
      <c r="DZ20">
        <f>EB20-EA12</f>
        <v>42</v>
      </c>
      <c r="EA20"/>
      <c r="EB20">
        <f>COUNT(DM3:DM2000)</f>
        <v>82</v>
      </c>
      <c r="EC20" s="1">
        <v>29.637</v>
      </c>
      <c r="ED20" s="1">
        <v>52.3</v>
      </c>
      <c r="EE20" s="1">
        <v>20.7</v>
      </c>
      <c r="EF20" s="1">
        <v>20.2</v>
      </c>
      <c r="EG20" s="1">
        <v>20.7</v>
      </c>
      <c r="EH20" s="1">
        <v>32.1</v>
      </c>
      <c r="EI20" s="1">
        <v>1</v>
      </c>
      <c r="EJ20" s="1">
        <v>1</v>
      </c>
      <c r="EK20" s="1">
        <v>9</v>
      </c>
      <c r="EL20" s="1">
        <v>1</v>
      </c>
      <c r="EM20" s="1">
        <v>1</v>
      </c>
      <c r="EN20" s="1">
        <f t="shared" si="24"/>
        <v>32.099999999999994</v>
      </c>
      <c r="EO20" s="1">
        <f t="shared" si="24"/>
        <v>0</v>
      </c>
      <c r="EP20" s="1">
        <f t="shared" si="25"/>
        <v>1030.4099999999996</v>
      </c>
      <c r="EQ20" s="1">
        <f t="shared" si="25"/>
        <v>0</v>
      </c>
      <c r="ER20" s="1">
        <f t="shared" si="26"/>
        <v>1030.4099999999996</v>
      </c>
      <c r="ES20" s="1">
        <f t="shared" si="27"/>
        <v>32.099999999999994</v>
      </c>
      <c r="ET20"/>
      <c r="EU20" t="s">
        <v>14</v>
      </c>
      <c r="EV20">
        <f>EX20-EW12</f>
        <v>40</v>
      </c>
      <c r="EW20"/>
      <c r="EX20">
        <f>COUNT(EI3:EI2000)</f>
        <v>80</v>
      </c>
      <c r="FJ20" s="10">
        <f t="shared" si="28"/>
        <v>0</v>
      </c>
      <c r="FK20" s="10">
        <f t="shared" si="28"/>
        <v>0</v>
      </c>
      <c r="FL20" s="10">
        <f t="shared" si="29"/>
        <v>0</v>
      </c>
      <c r="FM20" s="10">
        <f t="shared" si="29"/>
        <v>0</v>
      </c>
      <c r="FN20" s="10">
        <f t="shared" si="30"/>
        <v>0</v>
      </c>
      <c r="FO20" s="10">
        <f t="shared" si="31"/>
        <v>0</v>
      </c>
      <c r="FP20"/>
      <c r="FQ20"/>
      <c r="FR20"/>
      <c r="FS20"/>
      <c r="FT20"/>
    </row>
    <row r="21" spans="1:176" x14ac:dyDescent="0.35">
      <c r="A21" s="26">
        <v>39.15</v>
      </c>
      <c r="B21" s="26">
        <v>20.2</v>
      </c>
      <c r="C21" s="26">
        <v>23.2</v>
      </c>
      <c r="D21" s="26">
        <v>105</v>
      </c>
      <c r="E21" s="26">
        <v>56.1</v>
      </c>
      <c r="F21" s="26">
        <v>91</v>
      </c>
      <c r="G21" s="26">
        <v>2</v>
      </c>
      <c r="H21" s="26">
        <v>0</v>
      </c>
      <c r="I21" s="26">
        <v>8</v>
      </c>
      <c r="J21" s="26">
        <v>0</v>
      </c>
      <c r="L21" s="26">
        <f t="shared" si="0"/>
        <v>-84.8</v>
      </c>
      <c r="M21" s="26">
        <f t="shared" si="0"/>
        <v>-32.900000000000006</v>
      </c>
      <c r="N21" s="26">
        <f t="shared" si="1"/>
        <v>7191.04</v>
      </c>
      <c r="O21" s="26">
        <f t="shared" si="1"/>
        <v>1082.4100000000003</v>
      </c>
      <c r="P21" s="26">
        <f t="shared" si="2"/>
        <v>8273.4500000000007</v>
      </c>
      <c r="Q21" s="26">
        <f t="shared" si="3"/>
        <v>90.9585070238073</v>
      </c>
      <c r="S21"/>
      <c r="T21"/>
      <c r="U21"/>
      <c r="V21"/>
      <c r="W21" s="10">
        <v>35.85</v>
      </c>
      <c r="X21" s="10">
        <v>33.700000000000003</v>
      </c>
      <c r="Y21" s="10">
        <v>20.7</v>
      </c>
      <c r="Z21" s="10">
        <v>-1</v>
      </c>
      <c r="AA21" s="10">
        <v>-1</v>
      </c>
      <c r="AB21" s="10">
        <v>-1</v>
      </c>
      <c r="AC21" s="10">
        <v>-1</v>
      </c>
      <c r="AD21" s="10">
        <v>0</v>
      </c>
      <c r="AE21" s="10">
        <v>8</v>
      </c>
      <c r="AF21" s="10">
        <v>-1</v>
      </c>
      <c r="AG21" s="10">
        <v>1</v>
      </c>
      <c r="AH21" s="10">
        <f t="shared" si="4"/>
        <v>4.5000000000000036</v>
      </c>
      <c r="AI21" s="10">
        <f t="shared" si="4"/>
        <v>0</v>
      </c>
      <c r="AJ21" s="10">
        <f t="shared" si="5"/>
        <v>20.250000000000032</v>
      </c>
      <c r="AK21" s="10">
        <f t="shared" si="5"/>
        <v>0</v>
      </c>
      <c r="AL21" s="10">
        <f t="shared" si="6"/>
        <v>20.250000000000032</v>
      </c>
      <c r="AM21" s="10">
        <f t="shared" si="7"/>
        <v>4.5000000000000036</v>
      </c>
      <c r="AN21"/>
      <c r="AO21"/>
      <c r="AP21"/>
      <c r="AQ21"/>
      <c r="AR21"/>
      <c r="AS21">
        <v>51.953000000000003</v>
      </c>
      <c r="AT21">
        <v>33.700000000000003</v>
      </c>
      <c r="AU21">
        <v>55.2</v>
      </c>
      <c r="AV21">
        <v>20.2</v>
      </c>
      <c r="AW21">
        <v>29.4</v>
      </c>
      <c r="AX21">
        <v>29.2</v>
      </c>
      <c r="AY21">
        <v>1</v>
      </c>
      <c r="AZ21">
        <v>1</v>
      </c>
      <c r="BA21">
        <v>8</v>
      </c>
      <c r="BB21">
        <v>1</v>
      </c>
      <c r="BC21">
        <v>1</v>
      </c>
      <c r="BD21" s="1">
        <f t="shared" si="8"/>
        <v>13.500000000000004</v>
      </c>
      <c r="BE21" s="1">
        <f t="shared" si="8"/>
        <v>25.800000000000004</v>
      </c>
      <c r="BF21" s="1">
        <f t="shared" si="9"/>
        <v>182.25000000000009</v>
      </c>
      <c r="BG21" s="1">
        <f t="shared" si="9"/>
        <v>665.64000000000021</v>
      </c>
      <c r="BH21" s="1">
        <f t="shared" si="10"/>
        <v>847.89000000000033</v>
      </c>
      <c r="BI21" s="1">
        <f t="shared" si="11"/>
        <v>29.118550788114444</v>
      </c>
      <c r="BJ21"/>
      <c r="BK21"/>
      <c r="BL21"/>
      <c r="BM21"/>
      <c r="BN21"/>
      <c r="BO21">
        <v>39.97</v>
      </c>
      <c r="BP21">
        <v>20.2</v>
      </c>
      <c r="BQ21">
        <v>32.5</v>
      </c>
      <c r="BR21">
        <v>-1</v>
      </c>
      <c r="BS21">
        <v>-1</v>
      </c>
      <c r="BT21">
        <v>-1</v>
      </c>
      <c r="BU21">
        <v>-1</v>
      </c>
      <c r="BV21">
        <v>0</v>
      </c>
      <c r="BW21">
        <v>9</v>
      </c>
      <c r="BX21">
        <v>-1</v>
      </c>
      <c r="BY21">
        <v>1</v>
      </c>
      <c r="BZ21" s="10">
        <f t="shared" si="12"/>
        <v>4.7999999999999989</v>
      </c>
      <c r="CA21" s="10">
        <f t="shared" si="12"/>
        <v>-22.700000000000003</v>
      </c>
      <c r="CB21" s="10">
        <f t="shared" si="13"/>
        <v>23.039999999999988</v>
      </c>
      <c r="CC21" s="10">
        <f t="shared" si="13"/>
        <v>515.29000000000008</v>
      </c>
      <c r="CD21" s="10">
        <f t="shared" si="14"/>
        <v>538.33000000000004</v>
      </c>
      <c r="CE21" s="10">
        <f t="shared" si="15"/>
        <v>23.201939574095956</v>
      </c>
      <c r="CG21"/>
      <c r="CH21"/>
      <c r="CI21"/>
      <c r="CJ21"/>
      <c r="CK21">
        <v>35.734999999999999</v>
      </c>
      <c r="CL21">
        <v>15.4</v>
      </c>
      <c r="CM21">
        <v>29.4</v>
      </c>
      <c r="CN21">
        <v>-1</v>
      </c>
      <c r="CO21">
        <v>-1</v>
      </c>
      <c r="CP21">
        <v>-1</v>
      </c>
      <c r="CQ21">
        <v>-1</v>
      </c>
      <c r="CR21">
        <v>0</v>
      </c>
      <c r="CS21">
        <v>9</v>
      </c>
      <c r="CT21">
        <v>-1</v>
      </c>
      <c r="CU21">
        <v>1</v>
      </c>
      <c r="CV21" s="1">
        <f t="shared" si="16"/>
        <v>0</v>
      </c>
      <c r="CW21" s="1">
        <f t="shared" si="16"/>
        <v>-3.6000000000000014</v>
      </c>
      <c r="CX21" s="1">
        <f t="shared" si="17"/>
        <v>0</v>
      </c>
      <c r="CY21" s="1">
        <f t="shared" si="17"/>
        <v>12.96000000000001</v>
      </c>
      <c r="CZ21" s="1">
        <f t="shared" si="18"/>
        <v>12.96000000000001</v>
      </c>
      <c r="DA21" s="1">
        <f t="shared" si="19"/>
        <v>3.6000000000000014</v>
      </c>
      <c r="DB21"/>
      <c r="DC21"/>
      <c r="DD21"/>
      <c r="DE21"/>
      <c r="DF21"/>
      <c r="DG21">
        <v>31.462</v>
      </c>
      <c r="DH21">
        <v>15.4</v>
      </c>
      <c r="DI21">
        <v>20.7</v>
      </c>
      <c r="DJ21">
        <v>15.4</v>
      </c>
      <c r="DK21">
        <v>32.700000000000003</v>
      </c>
      <c r="DL21">
        <v>12</v>
      </c>
      <c r="DM21">
        <v>1</v>
      </c>
      <c r="DN21">
        <v>1</v>
      </c>
      <c r="DO21">
        <v>9</v>
      </c>
      <c r="DP21">
        <v>1</v>
      </c>
      <c r="DQ21">
        <v>1</v>
      </c>
      <c r="DR21" s="10">
        <f t="shared" si="20"/>
        <v>0</v>
      </c>
      <c r="DS21" s="10">
        <f t="shared" si="20"/>
        <v>-12.000000000000004</v>
      </c>
      <c r="DT21" s="10">
        <f t="shared" si="21"/>
        <v>0</v>
      </c>
      <c r="DU21" s="10">
        <f t="shared" si="21"/>
        <v>144.00000000000009</v>
      </c>
      <c r="DV21" s="10">
        <f t="shared" si="22"/>
        <v>144.00000000000009</v>
      </c>
      <c r="DW21" s="10">
        <f t="shared" si="23"/>
        <v>12.000000000000004</v>
      </c>
      <c r="DX21"/>
      <c r="DY21"/>
      <c r="DZ21"/>
      <c r="EA21"/>
      <c r="EB21"/>
      <c r="EC21" s="1">
        <v>32.268999999999998</v>
      </c>
      <c r="ED21" s="1">
        <v>15.4</v>
      </c>
      <c r="EE21" s="1">
        <v>20.7</v>
      </c>
      <c r="EF21" s="1">
        <v>-1</v>
      </c>
      <c r="EG21" s="1">
        <v>-1</v>
      </c>
      <c r="EH21" s="1">
        <v>-1</v>
      </c>
      <c r="EI21" s="1">
        <v>-1</v>
      </c>
      <c r="EJ21" s="1">
        <v>0</v>
      </c>
      <c r="EK21" s="1">
        <v>9</v>
      </c>
      <c r="EL21" s="1">
        <v>-1</v>
      </c>
      <c r="EM21" s="1">
        <v>1</v>
      </c>
      <c r="EN21" s="1">
        <f t="shared" si="24"/>
        <v>-36.9</v>
      </c>
      <c r="EO21" s="1">
        <f t="shared" si="24"/>
        <v>0</v>
      </c>
      <c r="EP21" s="1">
        <f t="shared" si="25"/>
        <v>1361.61</v>
      </c>
      <c r="EQ21" s="1">
        <f t="shared" si="25"/>
        <v>0</v>
      </c>
      <c r="ER21" s="1">
        <f t="shared" si="26"/>
        <v>1361.61</v>
      </c>
      <c r="ES21" s="1">
        <f t="shared" si="27"/>
        <v>36.9</v>
      </c>
      <c r="ET21"/>
      <c r="EU21"/>
      <c r="EV21"/>
      <c r="EW21"/>
      <c r="EX21"/>
      <c r="FJ21" s="10">
        <f t="shared" si="28"/>
        <v>0</v>
      </c>
      <c r="FK21" s="10">
        <f t="shared" si="28"/>
        <v>0</v>
      </c>
      <c r="FL21" s="10">
        <f t="shared" si="29"/>
        <v>0</v>
      </c>
      <c r="FM21" s="10">
        <f t="shared" si="29"/>
        <v>0</v>
      </c>
      <c r="FN21" s="10">
        <f t="shared" si="30"/>
        <v>0</v>
      </c>
      <c r="FO21" s="10">
        <f t="shared" si="31"/>
        <v>0</v>
      </c>
      <c r="FP21"/>
      <c r="FQ21"/>
      <c r="FR21"/>
      <c r="FS21"/>
      <c r="FT21"/>
    </row>
    <row r="22" spans="1:176" x14ac:dyDescent="0.35">
      <c r="A22" s="26">
        <v>39.781999999999996</v>
      </c>
      <c r="B22" s="26">
        <v>47.5</v>
      </c>
      <c r="C22" s="26">
        <v>38.1</v>
      </c>
      <c r="D22" s="26">
        <v>20.2</v>
      </c>
      <c r="E22" s="26">
        <v>23.2</v>
      </c>
      <c r="F22" s="26">
        <v>31.1</v>
      </c>
      <c r="G22" s="26">
        <v>1</v>
      </c>
      <c r="H22" s="26">
        <v>1</v>
      </c>
      <c r="I22" s="26">
        <v>9</v>
      </c>
      <c r="J22" s="26">
        <v>1</v>
      </c>
      <c r="L22" s="26">
        <f t="shared" si="0"/>
        <v>27.3</v>
      </c>
      <c r="M22" s="26">
        <f t="shared" si="0"/>
        <v>14.900000000000002</v>
      </c>
      <c r="N22" s="26">
        <f t="shared" si="1"/>
        <v>745.29000000000008</v>
      </c>
      <c r="O22" s="26">
        <f t="shared" si="1"/>
        <v>222.01000000000008</v>
      </c>
      <c r="P22" s="26">
        <f t="shared" si="2"/>
        <v>967.30000000000018</v>
      </c>
      <c r="Q22" s="26">
        <f t="shared" si="3"/>
        <v>31.101446911679208</v>
      </c>
      <c r="S22"/>
      <c r="T22"/>
      <c r="U22"/>
      <c r="V22"/>
      <c r="W22" s="10">
        <v>36.57</v>
      </c>
      <c r="X22" s="10">
        <v>57</v>
      </c>
      <c r="Y22" s="10">
        <v>20.7</v>
      </c>
      <c r="Z22" s="10">
        <v>33.700000000000003</v>
      </c>
      <c r="AA22" s="10">
        <v>20.7</v>
      </c>
      <c r="AB22" s="10">
        <v>23.3</v>
      </c>
      <c r="AC22" s="10">
        <v>1</v>
      </c>
      <c r="AD22" s="10">
        <v>1</v>
      </c>
      <c r="AE22" s="10">
        <v>9</v>
      </c>
      <c r="AF22" s="10">
        <v>1</v>
      </c>
      <c r="AG22" s="10">
        <v>1</v>
      </c>
      <c r="AH22" s="10">
        <f t="shared" si="4"/>
        <v>23.299999999999997</v>
      </c>
      <c r="AI22" s="10">
        <f t="shared" si="4"/>
        <v>0</v>
      </c>
      <c r="AJ22" s="10">
        <f t="shared" si="5"/>
        <v>542.88999999999987</v>
      </c>
      <c r="AK22" s="10">
        <f t="shared" si="5"/>
        <v>0</v>
      </c>
      <c r="AL22" s="10">
        <f t="shared" si="6"/>
        <v>542.88999999999987</v>
      </c>
      <c r="AM22" s="10">
        <f t="shared" si="7"/>
        <v>23.299999999999997</v>
      </c>
      <c r="AN22"/>
      <c r="AO22"/>
      <c r="AP22"/>
      <c r="AQ22"/>
      <c r="AR22"/>
      <c r="AS22">
        <v>57.777000000000001</v>
      </c>
      <c r="AT22">
        <v>24.5</v>
      </c>
      <c r="AU22">
        <v>48.5</v>
      </c>
      <c r="AV22">
        <v>-1</v>
      </c>
      <c r="AW22">
        <v>-1</v>
      </c>
      <c r="AX22">
        <v>-1</v>
      </c>
      <c r="AY22">
        <v>-1</v>
      </c>
      <c r="AZ22">
        <v>0</v>
      </c>
      <c r="BA22">
        <v>8</v>
      </c>
      <c r="BB22">
        <v>-1</v>
      </c>
      <c r="BC22">
        <v>1</v>
      </c>
      <c r="BD22" s="1">
        <f t="shared" si="8"/>
        <v>-9.2000000000000028</v>
      </c>
      <c r="BE22" s="1">
        <f t="shared" si="8"/>
        <v>-6.7000000000000028</v>
      </c>
      <c r="BF22" s="1">
        <f t="shared" si="9"/>
        <v>84.640000000000057</v>
      </c>
      <c r="BG22" s="1">
        <f t="shared" si="9"/>
        <v>44.890000000000036</v>
      </c>
      <c r="BH22" s="1">
        <f t="shared" si="10"/>
        <v>129.53000000000009</v>
      </c>
      <c r="BI22" s="1">
        <f t="shared" si="11"/>
        <v>11.381124724736132</v>
      </c>
      <c r="BJ22"/>
      <c r="BK22"/>
      <c r="BL22"/>
      <c r="BM22"/>
      <c r="BN22"/>
      <c r="BO22">
        <v>40.777999999999999</v>
      </c>
      <c r="BP22">
        <v>61.3</v>
      </c>
      <c r="BQ22">
        <v>51</v>
      </c>
      <c r="BR22">
        <v>20.2</v>
      </c>
      <c r="BS22">
        <v>32.5</v>
      </c>
      <c r="BT22">
        <v>45.1</v>
      </c>
      <c r="BU22">
        <v>1</v>
      </c>
      <c r="BV22">
        <v>1</v>
      </c>
      <c r="BW22">
        <v>10</v>
      </c>
      <c r="BX22">
        <v>1</v>
      </c>
      <c r="BY22">
        <v>1</v>
      </c>
      <c r="BZ22" s="10">
        <f t="shared" si="12"/>
        <v>41.099999999999994</v>
      </c>
      <c r="CA22" s="10">
        <f t="shared" si="12"/>
        <v>18.5</v>
      </c>
      <c r="CB22" s="10">
        <f t="shared" si="13"/>
        <v>1689.2099999999996</v>
      </c>
      <c r="CC22" s="10">
        <f t="shared" si="13"/>
        <v>342.25</v>
      </c>
      <c r="CD22" s="10">
        <f t="shared" si="14"/>
        <v>2031.4599999999996</v>
      </c>
      <c r="CE22" s="10">
        <f t="shared" si="15"/>
        <v>45.071720623912277</v>
      </c>
      <c r="CG22"/>
      <c r="CH22"/>
      <c r="CI22"/>
      <c r="CJ22"/>
      <c r="CK22">
        <v>36.087000000000003</v>
      </c>
      <c r="CL22">
        <v>24.5</v>
      </c>
      <c r="CM22">
        <v>20.7</v>
      </c>
      <c r="CN22">
        <v>15.4</v>
      </c>
      <c r="CO22">
        <v>29.4</v>
      </c>
      <c r="CP22">
        <v>12.5</v>
      </c>
      <c r="CQ22">
        <v>1</v>
      </c>
      <c r="CR22">
        <v>1</v>
      </c>
      <c r="CS22">
        <v>10</v>
      </c>
      <c r="CT22">
        <v>1</v>
      </c>
      <c r="CU22">
        <v>1</v>
      </c>
      <c r="CV22" s="1">
        <f t="shared" si="16"/>
        <v>9.1</v>
      </c>
      <c r="CW22" s="1">
        <f t="shared" si="16"/>
        <v>-8.6999999999999993</v>
      </c>
      <c r="CX22" s="1">
        <f t="shared" si="17"/>
        <v>82.809999999999988</v>
      </c>
      <c r="CY22" s="1">
        <f t="shared" si="17"/>
        <v>75.689999999999984</v>
      </c>
      <c r="CZ22" s="1">
        <f t="shared" si="18"/>
        <v>158.49999999999997</v>
      </c>
      <c r="DA22" s="1">
        <f t="shared" si="19"/>
        <v>12.58967831201417</v>
      </c>
      <c r="DB22"/>
      <c r="DC22"/>
      <c r="DD22"/>
      <c r="DE22"/>
      <c r="DF22"/>
      <c r="DG22">
        <v>35.533999999999999</v>
      </c>
      <c r="DH22">
        <v>20.2</v>
      </c>
      <c r="DI22">
        <v>24.9</v>
      </c>
      <c r="DJ22">
        <v>-1</v>
      </c>
      <c r="DK22">
        <v>-1</v>
      </c>
      <c r="DL22">
        <v>-1</v>
      </c>
      <c r="DM22">
        <v>-1</v>
      </c>
      <c r="DN22">
        <v>0</v>
      </c>
      <c r="DO22">
        <v>9</v>
      </c>
      <c r="DP22">
        <v>-1</v>
      </c>
      <c r="DQ22">
        <v>1</v>
      </c>
      <c r="DR22" s="10">
        <f t="shared" si="20"/>
        <v>4.7999999999999989</v>
      </c>
      <c r="DS22" s="10">
        <f t="shared" si="20"/>
        <v>4.1999999999999993</v>
      </c>
      <c r="DT22" s="10">
        <f t="shared" si="21"/>
        <v>23.039999999999988</v>
      </c>
      <c r="DU22" s="10">
        <f t="shared" si="21"/>
        <v>17.639999999999993</v>
      </c>
      <c r="DV22" s="10">
        <f t="shared" si="22"/>
        <v>40.679999999999978</v>
      </c>
      <c r="DW22" s="10">
        <f t="shared" si="23"/>
        <v>6.378087487640788</v>
      </c>
      <c r="DX22"/>
      <c r="DY22"/>
      <c r="DZ22"/>
      <c r="EA22"/>
      <c r="EB22"/>
      <c r="EC22" s="1">
        <v>32.668999999999997</v>
      </c>
      <c r="ED22" s="1">
        <v>29.2</v>
      </c>
      <c r="EE22" s="1">
        <v>20.7</v>
      </c>
      <c r="EF22" s="1">
        <v>15.4</v>
      </c>
      <c r="EG22" s="1">
        <v>20.7</v>
      </c>
      <c r="EH22" s="1">
        <v>13.8</v>
      </c>
      <c r="EI22" s="1">
        <v>1</v>
      </c>
      <c r="EJ22" s="1">
        <v>1</v>
      </c>
      <c r="EK22" s="1">
        <v>10</v>
      </c>
      <c r="EL22" s="1">
        <v>1</v>
      </c>
      <c r="EM22" s="1">
        <v>1</v>
      </c>
      <c r="EN22" s="1">
        <f t="shared" si="24"/>
        <v>13.799999999999999</v>
      </c>
      <c r="EO22" s="1">
        <f t="shared" si="24"/>
        <v>0</v>
      </c>
      <c r="EP22" s="1">
        <f t="shared" si="25"/>
        <v>190.43999999999997</v>
      </c>
      <c r="EQ22" s="1">
        <f t="shared" si="25"/>
        <v>0</v>
      </c>
      <c r="ER22" s="1">
        <f t="shared" si="26"/>
        <v>190.43999999999997</v>
      </c>
      <c r="ES22" s="1">
        <f t="shared" si="27"/>
        <v>13.799999999999999</v>
      </c>
      <c r="ET22"/>
      <c r="EU22"/>
      <c r="EV22"/>
      <c r="EW22"/>
      <c r="EX22"/>
      <c r="FJ22" s="10">
        <f t="shared" si="28"/>
        <v>0</v>
      </c>
      <c r="FK22" s="10">
        <f t="shared" si="28"/>
        <v>0</v>
      </c>
      <c r="FL22" s="10">
        <f t="shared" si="29"/>
        <v>0</v>
      </c>
      <c r="FM22" s="10">
        <f t="shared" si="29"/>
        <v>0</v>
      </c>
      <c r="FN22" s="10">
        <f t="shared" si="30"/>
        <v>0</v>
      </c>
      <c r="FO22" s="10">
        <f t="shared" si="31"/>
        <v>0</v>
      </c>
      <c r="FP22"/>
      <c r="FQ22"/>
      <c r="FR22"/>
      <c r="FS22"/>
      <c r="FT22"/>
    </row>
    <row r="23" spans="1:176" x14ac:dyDescent="0.35">
      <c r="A23" s="26">
        <v>42.845999999999997</v>
      </c>
      <c r="B23" s="26">
        <v>20.2</v>
      </c>
      <c r="C23" s="26">
        <v>63.9</v>
      </c>
      <c r="D23" s="26">
        <v>-1</v>
      </c>
      <c r="E23" s="26">
        <v>-1</v>
      </c>
      <c r="F23" s="26">
        <v>-1</v>
      </c>
      <c r="G23" s="26">
        <v>-1</v>
      </c>
      <c r="H23" s="26">
        <v>0</v>
      </c>
      <c r="I23" s="26">
        <v>9</v>
      </c>
      <c r="J23" s="26">
        <v>-1</v>
      </c>
      <c r="L23" s="26">
        <f t="shared" si="0"/>
        <v>-27.3</v>
      </c>
      <c r="M23" s="26">
        <f t="shared" si="0"/>
        <v>25.799999999999997</v>
      </c>
      <c r="N23" s="26">
        <f t="shared" si="1"/>
        <v>745.29000000000008</v>
      </c>
      <c r="O23" s="26">
        <f t="shared" si="1"/>
        <v>665.63999999999987</v>
      </c>
      <c r="P23" s="26">
        <f t="shared" si="2"/>
        <v>1410.9299999999998</v>
      </c>
      <c r="Q23" s="26">
        <f t="shared" si="3"/>
        <v>37.562348169410278</v>
      </c>
      <c r="S23"/>
      <c r="T23"/>
      <c r="U23"/>
      <c r="V23"/>
      <c r="W23" s="10">
        <v>40.97</v>
      </c>
      <c r="X23" s="10">
        <v>29.2</v>
      </c>
      <c r="Y23" s="10">
        <v>46.5</v>
      </c>
      <c r="Z23" s="10">
        <v>-1</v>
      </c>
      <c r="AA23" s="10">
        <v>-1</v>
      </c>
      <c r="AB23" s="10">
        <v>-1</v>
      </c>
      <c r="AC23" s="10">
        <v>-1</v>
      </c>
      <c r="AD23" s="10">
        <v>0</v>
      </c>
      <c r="AE23" s="10">
        <v>9</v>
      </c>
      <c r="AF23" s="10">
        <v>-1</v>
      </c>
      <c r="AG23" s="10">
        <v>1</v>
      </c>
      <c r="AH23" s="10">
        <f t="shared" si="4"/>
        <v>-27.8</v>
      </c>
      <c r="AI23" s="10">
        <f t="shared" si="4"/>
        <v>25.8</v>
      </c>
      <c r="AJ23" s="10">
        <f t="shared" si="5"/>
        <v>772.84</v>
      </c>
      <c r="AK23" s="10">
        <f t="shared" si="5"/>
        <v>665.64</v>
      </c>
      <c r="AL23" s="10">
        <f t="shared" si="6"/>
        <v>1438.48</v>
      </c>
      <c r="AM23" s="10">
        <f t="shared" si="7"/>
        <v>37.92729887561201</v>
      </c>
      <c r="AN23"/>
      <c r="AO23"/>
      <c r="AP23"/>
      <c r="AQ23"/>
      <c r="AR23"/>
      <c r="AS23">
        <v>58.289000000000001</v>
      </c>
      <c r="AT23">
        <v>29.2</v>
      </c>
      <c r="AU23">
        <v>59.7</v>
      </c>
      <c r="AV23">
        <v>24.5</v>
      </c>
      <c r="AW23">
        <v>48.5</v>
      </c>
      <c r="AX23">
        <v>12.1</v>
      </c>
      <c r="AY23">
        <v>1</v>
      </c>
      <c r="AZ23">
        <v>1</v>
      </c>
      <c r="BA23">
        <v>9</v>
      </c>
      <c r="BB23">
        <v>1</v>
      </c>
      <c r="BC23">
        <v>1</v>
      </c>
      <c r="BD23" s="1">
        <f t="shared" si="8"/>
        <v>4.6999999999999993</v>
      </c>
      <c r="BE23" s="1">
        <f t="shared" si="8"/>
        <v>11.200000000000003</v>
      </c>
      <c r="BF23" s="1">
        <f t="shared" si="9"/>
        <v>22.089999999999993</v>
      </c>
      <c r="BG23" s="1">
        <f t="shared" si="9"/>
        <v>125.44000000000007</v>
      </c>
      <c r="BH23" s="1">
        <f t="shared" si="10"/>
        <v>147.53000000000006</v>
      </c>
      <c r="BI23" s="1">
        <f t="shared" si="11"/>
        <v>12.146192819151196</v>
      </c>
      <c r="BJ23"/>
      <c r="BK23"/>
      <c r="BL23"/>
      <c r="BM23"/>
      <c r="BN23"/>
      <c r="BO23">
        <v>45.018999999999998</v>
      </c>
      <c r="BP23">
        <v>20.2</v>
      </c>
      <c r="BQ23">
        <v>34.299999999999997</v>
      </c>
      <c r="BR23">
        <v>-1</v>
      </c>
      <c r="BS23">
        <v>-1</v>
      </c>
      <c r="BT23">
        <v>-1</v>
      </c>
      <c r="BU23">
        <v>-1</v>
      </c>
      <c r="BV23">
        <v>0</v>
      </c>
      <c r="BW23">
        <v>10</v>
      </c>
      <c r="BX23">
        <v>-1</v>
      </c>
      <c r="BY23">
        <v>1</v>
      </c>
      <c r="BZ23" s="10">
        <f t="shared" si="12"/>
        <v>-41.099999999999994</v>
      </c>
      <c r="CA23" s="10">
        <f t="shared" si="12"/>
        <v>-16.700000000000003</v>
      </c>
      <c r="CB23" s="10">
        <f t="shared" si="13"/>
        <v>1689.2099999999996</v>
      </c>
      <c r="CC23" s="10">
        <f t="shared" si="13"/>
        <v>278.8900000000001</v>
      </c>
      <c r="CD23" s="10">
        <f t="shared" si="14"/>
        <v>1968.0999999999997</v>
      </c>
      <c r="CE23" s="10">
        <f t="shared" si="15"/>
        <v>44.363273098363692</v>
      </c>
      <c r="CG23"/>
      <c r="CH23"/>
      <c r="CI23"/>
      <c r="CJ23"/>
      <c r="CK23">
        <v>38.670999999999999</v>
      </c>
      <c r="CL23">
        <v>15.4</v>
      </c>
      <c r="CM23">
        <v>21.6</v>
      </c>
      <c r="CN23">
        <v>-1</v>
      </c>
      <c r="CO23">
        <v>-1</v>
      </c>
      <c r="CP23">
        <v>-1</v>
      </c>
      <c r="CQ23">
        <v>-1</v>
      </c>
      <c r="CR23">
        <v>0</v>
      </c>
      <c r="CS23">
        <v>10</v>
      </c>
      <c r="CT23">
        <v>-1</v>
      </c>
      <c r="CU23">
        <v>1</v>
      </c>
      <c r="CV23" s="1">
        <f t="shared" si="16"/>
        <v>-9.1</v>
      </c>
      <c r="CW23" s="1">
        <f t="shared" si="16"/>
        <v>0.90000000000000213</v>
      </c>
      <c r="CX23" s="1">
        <f t="shared" si="17"/>
        <v>82.809999999999988</v>
      </c>
      <c r="CY23" s="1">
        <f t="shared" si="17"/>
        <v>0.81000000000000383</v>
      </c>
      <c r="CZ23" s="1">
        <f t="shared" si="18"/>
        <v>83.61999999999999</v>
      </c>
      <c r="DA23" s="1">
        <f t="shared" si="19"/>
        <v>9.1443971917234652</v>
      </c>
      <c r="DB23"/>
      <c r="DC23"/>
      <c r="DD23"/>
      <c r="DE23"/>
      <c r="DF23"/>
      <c r="DG23">
        <v>36.134</v>
      </c>
      <c r="DH23">
        <v>43</v>
      </c>
      <c r="DI23">
        <v>20.7</v>
      </c>
      <c r="DJ23">
        <v>20.2</v>
      </c>
      <c r="DK23">
        <v>24.9</v>
      </c>
      <c r="DL23">
        <v>23.2</v>
      </c>
      <c r="DM23">
        <v>1</v>
      </c>
      <c r="DN23">
        <v>1</v>
      </c>
      <c r="DO23">
        <v>10</v>
      </c>
      <c r="DP23">
        <v>1</v>
      </c>
      <c r="DQ23">
        <v>1</v>
      </c>
      <c r="DR23" s="10">
        <f t="shared" si="20"/>
        <v>22.8</v>
      </c>
      <c r="DS23" s="10">
        <f t="shared" si="20"/>
        <v>-4.1999999999999993</v>
      </c>
      <c r="DT23" s="10">
        <f t="shared" si="21"/>
        <v>519.84</v>
      </c>
      <c r="DU23" s="10">
        <f t="shared" si="21"/>
        <v>17.639999999999993</v>
      </c>
      <c r="DV23" s="10">
        <f t="shared" si="22"/>
        <v>537.48</v>
      </c>
      <c r="DW23" s="10">
        <f t="shared" si="23"/>
        <v>23.183614903633988</v>
      </c>
      <c r="DX23"/>
      <c r="DY23"/>
      <c r="DZ23"/>
      <c r="EA23"/>
      <c r="EB23"/>
      <c r="EC23" s="1">
        <v>35.372999999999998</v>
      </c>
      <c r="ED23" s="1">
        <v>15.4</v>
      </c>
      <c r="EE23" s="1">
        <v>20.7</v>
      </c>
      <c r="EF23" s="1">
        <v>-1</v>
      </c>
      <c r="EG23" s="1">
        <v>-1</v>
      </c>
      <c r="EH23" s="1">
        <v>-1</v>
      </c>
      <c r="EI23" s="1">
        <v>-1</v>
      </c>
      <c r="EJ23" s="1">
        <v>0</v>
      </c>
      <c r="EK23" s="1">
        <v>10</v>
      </c>
      <c r="EL23" s="1">
        <v>-1</v>
      </c>
      <c r="EM23" s="1">
        <v>1</v>
      </c>
      <c r="EN23" s="1">
        <f t="shared" si="24"/>
        <v>-13.799999999999999</v>
      </c>
      <c r="EO23" s="1">
        <f t="shared" si="24"/>
        <v>0</v>
      </c>
      <c r="EP23" s="1">
        <f t="shared" si="25"/>
        <v>190.43999999999997</v>
      </c>
      <c r="EQ23" s="1">
        <f t="shared" si="25"/>
        <v>0</v>
      </c>
      <c r="ER23" s="1">
        <f t="shared" si="26"/>
        <v>190.43999999999997</v>
      </c>
      <c r="ES23" s="1">
        <f t="shared" si="27"/>
        <v>13.799999999999999</v>
      </c>
      <c r="ET23"/>
      <c r="EU23"/>
      <c r="EV23"/>
      <c r="EW23"/>
      <c r="EX23"/>
      <c r="FJ23" s="10">
        <f t="shared" si="28"/>
        <v>0</v>
      </c>
      <c r="FK23" s="10">
        <f t="shared" si="28"/>
        <v>0</v>
      </c>
      <c r="FL23" s="10">
        <f t="shared" si="29"/>
        <v>0</v>
      </c>
      <c r="FM23" s="10">
        <f t="shared" si="29"/>
        <v>0</v>
      </c>
      <c r="FN23" s="10">
        <f t="shared" si="30"/>
        <v>0</v>
      </c>
      <c r="FO23" s="10">
        <f t="shared" si="31"/>
        <v>0</v>
      </c>
      <c r="FP23"/>
      <c r="FQ23"/>
      <c r="FR23"/>
      <c r="FS23"/>
      <c r="FT23"/>
    </row>
    <row r="24" spans="1:176" x14ac:dyDescent="0.35">
      <c r="A24" s="26">
        <v>44.15</v>
      </c>
      <c r="B24" s="26">
        <v>65.8</v>
      </c>
      <c r="C24" s="26">
        <v>35.200000000000003</v>
      </c>
      <c r="D24" s="26">
        <v>20.2</v>
      </c>
      <c r="E24" s="26">
        <v>63.9</v>
      </c>
      <c r="F24" s="26">
        <v>53.9</v>
      </c>
      <c r="G24" s="26">
        <v>2</v>
      </c>
      <c r="H24" s="26">
        <v>0</v>
      </c>
      <c r="I24" s="26">
        <v>9</v>
      </c>
      <c r="J24" s="26">
        <v>0</v>
      </c>
      <c r="L24" s="26">
        <f t="shared" si="0"/>
        <v>45.599999999999994</v>
      </c>
      <c r="M24" s="26">
        <f t="shared" si="0"/>
        <v>-28.699999999999996</v>
      </c>
      <c r="N24" s="26">
        <f t="shared" si="1"/>
        <v>2079.3599999999997</v>
      </c>
      <c r="O24" s="26">
        <f t="shared" si="1"/>
        <v>823.68999999999971</v>
      </c>
      <c r="P24" s="26">
        <f t="shared" si="2"/>
        <v>2903.0499999999993</v>
      </c>
      <c r="Q24" s="26">
        <f t="shared" si="3"/>
        <v>53.879959168507163</v>
      </c>
      <c r="S24"/>
      <c r="T24"/>
      <c r="U24"/>
      <c r="V24"/>
      <c r="W24" s="10">
        <v>41.53</v>
      </c>
      <c r="X24" s="10">
        <v>43</v>
      </c>
      <c r="Y24" s="10">
        <v>30.1</v>
      </c>
      <c r="Z24" s="10">
        <v>29.2</v>
      </c>
      <c r="AA24" s="10">
        <v>46.5</v>
      </c>
      <c r="AB24" s="10">
        <v>21.5</v>
      </c>
      <c r="AC24" s="10">
        <v>1</v>
      </c>
      <c r="AD24" s="10">
        <v>1</v>
      </c>
      <c r="AE24" s="10">
        <v>10</v>
      </c>
      <c r="AF24" s="10">
        <v>1</v>
      </c>
      <c r="AG24" s="10">
        <v>1</v>
      </c>
      <c r="AH24" s="10">
        <f t="shared" si="4"/>
        <v>13.8</v>
      </c>
      <c r="AI24" s="10">
        <f t="shared" si="4"/>
        <v>-16.399999999999999</v>
      </c>
      <c r="AJ24" s="10">
        <f t="shared" si="5"/>
        <v>190.44000000000003</v>
      </c>
      <c r="AK24" s="10">
        <f t="shared" si="5"/>
        <v>268.95999999999998</v>
      </c>
      <c r="AL24" s="10">
        <f t="shared" si="6"/>
        <v>459.4</v>
      </c>
      <c r="AM24" s="10">
        <f t="shared" si="7"/>
        <v>21.433618453261687</v>
      </c>
      <c r="AN24"/>
      <c r="AO24"/>
      <c r="AP24"/>
      <c r="AQ24"/>
      <c r="AR24"/>
      <c r="AS24">
        <v>63.295999999999999</v>
      </c>
      <c r="AT24">
        <v>24.5</v>
      </c>
      <c r="AU24">
        <v>55.2</v>
      </c>
      <c r="AV24">
        <v>-1</v>
      </c>
      <c r="AW24">
        <v>-1</v>
      </c>
      <c r="AX24">
        <v>-1</v>
      </c>
      <c r="AY24">
        <v>-1</v>
      </c>
      <c r="AZ24">
        <v>0</v>
      </c>
      <c r="BA24">
        <v>9</v>
      </c>
      <c r="BB24">
        <v>-1</v>
      </c>
      <c r="BC24">
        <v>1</v>
      </c>
      <c r="BD24" s="1">
        <f t="shared" si="8"/>
        <v>-4.6999999999999993</v>
      </c>
      <c r="BE24" s="1">
        <f t="shared" si="8"/>
        <v>-4.5</v>
      </c>
      <c r="BF24" s="1">
        <f t="shared" si="9"/>
        <v>22.089999999999993</v>
      </c>
      <c r="BG24" s="1">
        <f t="shared" si="9"/>
        <v>20.25</v>
      </c>
      <c r="BH24" s="1">
        <f t="shared" si="10"/>
        <v>42.339999999999989</v>
      </c>
      <c r="BI24" s="1">
        <f t="shared" si="11"/>
        <v>6.5069193939989747</v>
      </c>
      <c r="BJ24"/>
      <c r="BK24"/>
      <c r="BL24"/>
      <c r="BM24"/>
      <c r="BN24"/>
      <c r="BO24">
        <v>45.793999999999997</v>
      </c>
      <c r="BP24">
        <v>38.200000000000003</v>
      </c>
      <c r="BQ24">
        <v>43.9</v>
      </c>
      <c r="BR24">
        <v>20.2</v>
      </c>
      <c r="BS24">
        <v>34.299999999999997</v>
      </c>
      <c r="BT24">
        <v>20.399999999999999</v>
      </c>
      <c r="BU24">
        <v>1</v>
      </c>
      <c r="BV24">
        <v>1</v>
      </c>
      <c r="BW24">
        <v>11</v>
      </c>
      <c r="BX24">
        <v>1</v>
      </c>
      <c r="BY24">
        <v>1</v>
      </c>
      <c r="BZ24" s="10">
        <f t="shared" si="12"/>
        <v>18.000000000000004</v>
      </c>
      <c r="CA24" s="10">
        <f t="shared" si="12"/>
        <v>9.6000000000000014</v>
      </c>
      <c r="CB24" s="10">
        <f t="shared" si="13"/>
        <v>324.00000000000011</v>
      </c>
      <c r="CC24" s="10">
        <f t="shared" si="13"/>
        <v>92.160000000000025</v>
      </c>
      <c r="CD24" s="10">
        <f t="shared" si="14"/>
        <v>416.16000000000014</v>
      </c>
      <c r="CE24" s="10">
        <f t="shared" si="15"/>
        <v>20.400000000000002</v>
      </c>
      <c r="CG24"/>
      <c r="CH24"/>
      <c r="CI24"/>
      <c r="CJ24"/>
      <c r="CK24">
        <v>39.119</v>
      </c>
      <c r="CL24">
        <v>24.5</v>
      </c>
      <c r="CM24">
        <v>24.9</v>
      </c>
      <c r="CN24">
        <v>15.4</v>
      </c>
      <c r="CO24">
        <v>21.6</v>
      </c>
      <c r="CP24">
        <v>9.6</v>
      </c>
      <c r="CQ24">
        <v>1</v>
      </c>
      <c r="CR24">
        <v>1</v>
      </c>
      <c r="CS24">
        <v>11</v>
      </c>
      <c r="CT24">
        <v>1</v>
      </c>
      <c r="CU24">
        <v>1</v>
      </c>
      <c r="CV24" s="1">
        <f t="shared" si="16"/>
        <v>9.1</v>
      </c>
      <c r="CW24" s="1">
        <f t="shared" si="16"/>
        <v>3.2999999999999972</v>
      </c>
      <c r="CX24" s="1">
        <f t="shared" si="17"/>
        <v>82.809999999999988</v>
      </c>
      <c r="CY24" s="1">
        <f t="shared" si="17"/>
        <v>10.889999999999981</v>
      </c>
      <c r="CZ24" s="1">
        <f t="shared" si="18"/>
        <v>93.699999999999974</v>
      </c>
      <c r="DA24" s="1">
        <f t="shared" si="19"/>
        <v>9.6798760322640476</v>
      </c>
      <c r="DB24"/>
      <c r="DC24"/>
      <c r="DD24"/>
      <c r="DE24"/>
      <c r="DF24"/>
      <c r="DG24">
        <v>39.037999999999997</v>
      </c>
      <c r="DH24">
        <v>20.2</v>
      </c>
      <c r="DI24">
        <v>20.7</v>
      </c>
      <c r="DJ24">
        <v>-1</v>
      </c>
      <c r="DK24">
        <v>-1</v>
      </c>
      <c r="DL24">
        <v>-1</v>
      </c>
      <c r="DM24">
        <v>-1</v>
      </c>
      <c r="DN24">
        <v>0</v>
      </c>
      <c r="DO24">
        <v>10</v>
      </c>
      <c r="DP24">
        <v>-1</v>
      </c>
      <c r="DQ24">
        <v>1</v>
      </c>
      <c r="DR24" s="10">
        <f t="shared" si="20"/>
        <v>-22.8</v>
      </c>
      <c r="DS24" s="10">
        <f t="shared" si="20"/>
        <v>0</v>
      </c>
      <c r="DT24" s="10">
        <f t="shared" si="21"/>
        <v>519.84</v>
      </c>
      <c r="DU24" s="10">
        <f t="shared" si="21"/>
        <v>0</v>
      </c>
      <c r="DV24" s="10">
        <f t="shared" si="22"/>
        <v>519.84</v>
      </c>
      <c r="DW24" s="10">
        <f t="shared" si="23"/>
        <v>22.8</v>
      </c>
      <c r="DX24"/>
      <c r="DY24"/>
      <c r="DZ24"/>
      <c r="EA24"/>
      <c r="EB24"/>
      <c r="EC24" s="1">
        <v>35.749000000000002</v>
      </c>
      <c r="ED24" s="1">
        <v>33.700000000000003</v>
      </c>
      <c r="EE24" s="1">
        <v>20.7</v>
      </c>
      <c r="EF24" s="1">
        <v>15.4</v>
      </c>
      <c r="EG24" s="1">
        <v>20.7</v>
      </c>
      <c r="EH24" s="1">
        <v>18.3</v>
      </c>
      <c r="EI24" s="1">
        <v>1</v>
      </c>
      <c r="EJ24" s="1">
        <v>1</v>
      </c>
      <c r="EK24" s="1">
        <v>11</v>
      </c>
      <c r="EL24" s="1">
        <v>1</v>
      </c>
      <c r="EM24" s="1">
        <v>1</v>
      </c>
      <c r="EN24" s="1">
        <f t="shared" si="24"/>
        <v>18.300000000000004</v>
      </c>
      <c r="EO24" s="1">
        <f t="shared" si="24"/>
        <v>0</v>
      </c>
      <c r="EP24" s="1">
        <f t="shared" si="25"/>
        <v>334.89000000000016</v>
      </c>
      <c r="EQ24" s="1">
        <f t="shared" si="25"/>
        <v>0</v>
      </c>
      <c r="ER24" s="1">
        <f t="shared" si="26"/>
        <v>334.89000000000016</v>
      </c>
      <c r="ES24" s="1">
        <f t="shared" si="27"/>
        <v>18.300000000000004</v>
      </c>
      <c r="ET24"/>
      <c r="EU24"/>
      <c r="EV24"/>
      <c r="EW24"/>
      <c r="EX24"/>
      <c r="FJ24" s="10">
        <f t="shared" si="28"/>
        <v>0</v>
      </c>
      <c r="FK24" s="10">
        <f t="shared" si="28"/>
        <v>0</v>
      </c>
      <c r="FL24" s="10">
        <f t="shared" si="29"/>
        <v>0</v>
      </c>
      <c r="FM24" s="10">
        <f t="shared" si="29"/>
        <v>0</v>
      </c>
      <c r="FN24" s="10">
        <f t="shared" si="30"/>
        <v>0</v>
      </c>
      <c r="FO24" s="10">
        <f t="shared" si="31"/>
        <v>0</v>
      </c>
      <c r="FP24"/>
      <c r="FQ24"/>
      <c r="FR24"/>
      <c r="FS24"/>
      <c r="FT24"/>
    </row>
    <row r="25" spans="1:176" x14ac:dyDescent="0.35">
      <c r="A25" s="26">
        <v>44.694000000000003</v>
      </c>
      <c r="B25" s="26">
        <v>96.2</v>
      </c>
      <c r="C25" s="26">
        <v>22.5</v>
      </c>
      <c r="D25" s="26">
        <v>65.8</v>
      </c>
      <c r="E25" s="26">
        <v>35.200000000000003</v>
      </c>
      <c r="F25" s="26">
        <v>32.9</v>
      </c>
      <c r="G25" s="26">
        <v>1</v>
      </c>
      <c r="H25" s="26">
        <v>1</v>
      </c>
      <c r="I25" s="26">
        <v>10</v>
      </c>
      <c r="J25" s="26">
        <v>1</v>
      </c>
      <c r="L25" s="26">
        <f t="shared" si="0"/>
        <v>30.400000000000006</v>
      </c>
      <c r="M25" s="26">
        <f t="shared" si="0"/>
        <v>-12.700000000000003</v>
      </c>
      <c r="N25" s="26">
        <f t="shared" si="1"/>
        <v>924.16000000000031</v>
      </c>
      <c r="O25" s="26">
        <f t="shared" si="1"/>
        <v>161.29000000000008</v>
      </c>
      <c r="P25" s="26">
        <f t="shared" si="2"/>
        <v>1085.4500000000003</v>
      </c>
      <c r="Q25" s="26">
        <f t="shared" si="3"/>
        <v>32.946168214224855</v>
      </c>
      <c r="S25"/>
      <c r="T25"/>
      <c r="U25"/>
      <c r="V25"/>
      <c r="W25" s="10">
        <v>44.442</v>
      </c>
      <c r="X25" s="10">
        <v>15.4</v>
      </c>
      <c r="Y25" s="10">
        <v>51</v>
      </c>
      <c r="Z25" s="10">
        <v>-1</v>
      </c>
      <c r="AA25" s="10">
        <v>-1</v>
      </c>
      <c r="AB25" s="10">
        <v>-1</v>
      </c>
      <c r="AC25" s="10">
        <v>-1</v>
      </c>
      <c r="AD25" s="10">
        <v>0</v>
      </c>
      <c r="AE25" s="10">
        <v>10</v>
      </c>
      <c r="AF25" s="10">
        <v>-1</v>
      </c>
      <c r="AG25" s="10">
        <v>1</v>
      </c>
      <c r="AH25" s="10">
        <f t="shared" si="4"/>
        <v>-27.6</v>
      </c>
      <c r="AI25" s="10">
        <f t="shared" si="4"/>
        <v>20.9</v>
      </c>
      <c r="AJ25" s="10">
        <f t="shared" si="5"/>
        <v>761.7600000000001</v>
      </c>
      <c r="AK25" s="10">
        <f t="shared" si="5"/>
        <v>436.80999999999995</v>
      </c>
      <c r="AL25" s="10">
        <f t="shared" si="6"/>
        <v>1198.5700000000002</v>
      </c>
      <c r="AM25" s="10">
        <f t="shared" si="7"/>
        <v>34.620369726506389</v>
      </c>
      <c r="AN25"/>
      <c r="AO25"/>
      <c r="AP25"/>
      <c r="AQ25"/>
      <c r="AR25"/>
      <c r="AS25">
        <v>64.031999999999996</v>
      </c>
      <c r="AT25">
        <v>24.5</v>
      </c>
      <c r="AU25">
        <v>68.099999999999994</v>
      </c>
      <c r="AV25">
        <v>24.5</v>
      </c>
      <c r="AW25">
        <v>55.2</v>
      </c>
      <c r="AX25">
        <v>12.9</v>
      </c>
      <c r="AY25">
        <v>1</v>
      </c>
      <c r="AZ25">
        <v>1</v>
      </c>
      <c r="BA25">
        <v>10</v>
      </c>
      <c r="BB25">
        <v>1</v>
      </c>
      <c r="BC25">
        <v>1</v>
      </c>
      <c r="BD25" s="1">
        <f t="shared" si="8"/>
        <v>0</v>
      </c>
      <c r="BE25" s="1">
        <f t="shared" si="8"/>
        <v>12.899999999999991</v>
      </c>
      <c r="BF25" s="1">
        <f t="shared" si="9"/>
        <v>0</v>
      </c>
      <c r="BG25" s="1">
        <f t="shared" si="9"/>
        <v>166.40999999999977</v>
      </c>
      <c r="BH25" s="1">
        <f t="shared" si="10"/>
        <v>166.40999999999977</v>
      </c>
      <c r="BI25" s="1">
        <f t="shared" si="11"/>
        <v>12.899999999999991</v>
      </c>
      <c r="BJ25"/>
      <c r="BK25"/>
      <c r="BL25"/>
      <c r="BM25"/>
      <c r="BN25"/>
      <c r="BO25">
        <v>48.514000000000003</v>
      </c>
      <c r="BP25">
        <v>33.700000000000003</v>
      </c>
      <c r="BQ25">
        <v>55.2</v>
      </c>
      <c r="BR25">
        <v>-1</v>
      </c>
      <c r="BS25">
        <v>-1</v>
      </c>
      <c r="BT25">
        <v>-1</v>
      </c>
      <c r="BU25">
        <v>-1</v>
      </c>
      <c r="BV25">
        <v>0</v>
      </c>
      <c r="BW25">
        <v>11</v>
      </c>
      <c r="BX25">
        <v>-1</v>
      </c>
      <c r="BY25">
        <v>1</v>
      </c>
      <c r="BZ25" s="10">
        <f t="shared" si="12"/>
        <v>-4.5</v>
      </c>
      <c r="CA25" s="10">
        <f t="shared" si="12"/>
        <v>11.300000000000004</v>
      </c>
      <c r="CB25" s="10">
        <f t="shared" si="13"/>
        <v>20.25</v>
      </c>
      <c r="CC25" s="10">
        <f t="shared" si="13"/>
        <v>127.6900000000001</v>
      </c>
      <c r="CD25" s="10">
        <f t="shared" si="14"/>
        <v>147.94000000000011</v>
      </c>
      <c r="CE25" s="10">
        <f t="shared" si="15"/>
        <v>12.163058825805296</v>
      </c>
      <c r="CG25"/>
      <c r="CH25"/>
      <c r="CI25"/>
      <c r="CJ25"/>
      <c r="CK25">
        <v>41.854999999999997</v>
      </c>
      <c r="CL25">
        <v>24.5</v>
      </c>
      <c r="CM25">
        <v>24.9</v>
      </c>
      <c r="CN25">
        <v>-1</v>
      </c>
      <c r="CO25">
        <v>-1</v>
      </c>
      <c r="CP25">
        <v>-1</v>
      </c>
      <c r="CQ25">
        <v>-1</v>
      </c>
      <c r="CR25">
        <v>0</v>
      </c>
      <c r="CS25">
        <v>11</v>
      </c>
      <c r="CT25">
        <v>-1</v>
      </c>
      <c r="CU25">
        <v>1</v>
      </c>
      <c r="CV25" s="1">
        <f t="shared" si="16"/>
        <v>0</v>
      </c>
      <c r="CW25" s="1">
        <f t="shared" si="16"/>
        <v>0</v>
      </c>
      <c r="CX25" s="1">
        <f t="shared" si="17"/>
        <v>0</v>
      </c>
      <c r="CY25" s="1">
        <f t="shared" si="17"/>
        <v>0</v>
      </c>
      <c r="CZ25" s="1">
        <f t="shared" si="18"/>
        <v>0</v>
      </c>
      <c r="DA25" s="1">
        <f t="shared" si="19"/>
        <v>0</v>
      </c>
      <c r="DB25"/>
      <c r="DC25"/>
      <c r="DD25"/>
      <c r="DE25"/>
      <c r="DF25"/>
      <c r="DG25">
        <v>39.590000000000003</v>
      </c>
      <c r="DH25">
        <v>20.2</v>
      </c>
      <c r="DI25">
        <v>20.7</v>
      </c>
      <c r="DJ25">
        <v>20.2</v>
      </c>
      <c r="DK25">
        <v>20.7</v>
      </c>
      <c r="DL25">
        <v>0</v>
      </c>
      <c r="DM25">
        <v>1</v>
      </c>
      <c r="DN25">
        <v>1</v>
      </c>
      <c r="DO25">
        <v>11</v>
      </c>
      <c r="DP25">
        <v>1</v>
      </c>
      <c r="DQ25">
        <v>1</v>
      </c>
      <c r="DR25" s="10">
        <f t="shared" si="20"/>
        <v>0</v>
      </c>
      <c r="DS25" s="10">
        <f t="shared" si="20"/>
        <v>0</v>
      </c>
      <c r="DT25" s="10">
        <f t="shared" si="21"/>
        <v>0</v>
      </c>
      <c r="DU25" s="10">
        <f t="shared" si="21"/>
        <v>0</v>
      </c>
      <c r="DV25" s="10">
        <f t="shared" si="22"/>
        <v>0</v>
      </c>
      <c r="DW25" s="10">
        <f t="shared" si="23"/>
        <v>0</v>
      </c>
      <c r="DX25"/>
      <c r="DY25"/>
      <c r="DZ25"/>
      <c r="EA25"/>
      <c r="EB25"/>
      <c r="EC25" s="1">
        <v>39.661000000000001</v>
      </c>
      <c r="ED25" s="1">
        <v>15.4</v>
      </c>
      <c r="EE25" s="1">
        <v>20.7</v>
      </c>
      <c r="EF25" s="1">
        <v>-1</v>
      </c>
      <c r="EG25" s="1">
        <v>-1</v>
      </c>
      <c r="EH25" s="1">
        <v>-1</v>
      </c>
      <c r="EI25" s="1">
        <v>-1</v>
      </c>
      <c r="EJ25" s="1">
        <v>0</v>
      </c>
      <c r="EK25" s="1">
        <v>11</v>
      </c>
      <c r="EL25" s="1">
        <v>-1</v>
      </c>
      <c r="EM25" s="1">
        <v>1</v>
      </c>
      <c r="EN25" s="1">
        <f t="shared" si="24"/>
        <v>-18.300000000000004</v>
      </c>
      <c r="EO25" s="1">
        <f t="shared" si="24"/>
        <v>0</v>
      </c>
      <c r="EP25" s="1">
        <f t="shared" si="25"/>
        <v>334.89000000000016</v>
      </c>
      <c r="EQ25" s="1">
        <f t="shared" si="25"/>
        <v>0</v>
      </c>
      <c r="ER25" s="1">
        <f t="shared" si="26"/>
        <v>334.89000000000016</v>
      </c>
      <c r="ES25" s="1">
        <f t="shared" si="27"/>
        <v>18.300000000000004</v>
      </c>
      <c r="ET25"/>
      <c r="EU25"/>
      <c r="EV25"/>
      <c r="EW25"/>
      <c r="EX25"/>
      <c r="FJ25" s="10">
        <f t="shared" si="28"/>
        <v>0</v>
      </c>
      <c r="FK25" s="10">
        <f t="shared" si="28"/>
        <v>0</v>
      </c>
      <c r="FL25" s="10">
        <f t="shared" si="29"/>
        <v>0</v>
      </c>
      <c r="FM25" s="10">
        <f t="shared" si="29"/>
        <v>0</v>
      </c>
      <c r="FN25" s="10">
        <f t="shared" si="30"/>
        <v>0</v>
      </c>
      <c r="FO25" s="10">
        <f t="shared" si="31"/>
        <v>0</v>
      </c>
      <c r="FP25"/>
      <c r="FQ25"/>
      <c r="FR25"/>
      <c r="FS25"/>
      <c r="FT25"/>
    </row>
    <row r="26" spans="1:176" x14ac:dyDescent="0.35">
      <c r="A26" s="26">
        <v>47.341999999999999</v>
      </c>
      <c r="B26" s="26">
        <v>15.4</v>
      </c>
      <c r="C26" s="26">
        <v>42.3</v>
      </c>
      <c r="D26" s="26">
        <v>-1</v>
      </c>
      <c r="E26" s="26">
        <v>-1</v>
      </c>
      <c r="F26" s="26">
        <v>-1</v>
      </c>
      <c r="G26" s="26">
        <v>-1</v>
      </c>
      <c r="H26" s="26">
        <v>0</v>
      </c>
      <c r="I26" s="26">
        <v>10</v>
      </c>
      <c r="J26" s="26">
        <v>-1</v>
      </c>
      <c r="L26" s="26">
        <f t="shared" si="0"/>
        <v>-80.8</v>
      </c>
      <c r="M26" s="26">
        <f t="shared" si="0"/>
        <v>19.799999999999997</v>
      </c>
      <c r="N26" s="26">
        <f t="shared" si="1"/>
        <v>6528.6399999999994</v>
      </c>
      <c r="O26" s="26">
        <f t="shared" si="1"/>
        <v>392.03999999999991</v>
      </c>
      <c r="P26" s="26">
        <f t="shared" si="2"/>
        <v>6920.6799999999994</v>
      </c>
      <c r="Q26" s="26">
        <f t="shared" si="3"/>
        <v>83.190624471751619</v>
      </c>
      <c r="S26"/>
      <c r="T26"/>
      <c r="U26"/>
      <c r="V26"/>
      <c r="W26" s="10">
        <v>45.002000000000002</v>
      </c>
      <c r="X26" s="10">
        <v>29.2</v>
      </c>
      <c r="Y26" s="10">
        <v>29.4</v>
      </c>
      <c r="Z26" s="10">
        <v>15.4</v>
      </c>
      <c r="AA26" s="10">
        <v>51</v>
      </c>
      <c r="AB26" s="10">
        <v>25.6</v>
      </c>
      <c r="AC26" s="10">
        <v>1</v>
      </c>
      <c r="AD26" s="10">
        <v>1</v>
      </c>
      <c r="AE26" s="10">
        <v>11</v>
      </c>
      <c r="AF26" s="10">
        <v>1</v>
      </c>
      <c r="AG26" s="10">
        <v>1</v>
      </c>
      <c r="AH26" s="10">
        <f t="shared" si="4"/>
        <v>13.799999999999999</v>
      </c>
      <c r="AI26" s="10">
        <f t="shared" si="4"/>
        <v>-21.6</v>
      </c>
      <c r="AJ26" s="10">
        <f t="shared" si="5"/>
        <v>190.43999999999997</v>
      </c>
      <c r="AK26" s="10">
        <f t="shared" si="5"/>
        <v>466.56000000000006</v>
      </c>
      <c r="AL26" s="10">
        <f t="shared" si="6"/>
        <v>657</v>
      </c>
      <c r="AM26" s="10">
        <f t="shared" si="7"/>
        <v>25.632011235952593</v>
      </c>
      <c r="AN26"/>
      <c r="AO26"/>
      <c r="AP26"/>
      <c r="AQ26"/>
      <c r="AR26"/>
      <c r="AS26">
        <v>69.495999999999995</v>
      </c>
      <c r="AT26">
        <v>38.200000000000003</v>
      </c>
      <c r="AU26">
        <v>72.599999999999994</v>
      </c>
      <c r="AV26">
        <v>-1</v>
      </c>
      <c r="AW26">
        <v>-1</v>
      </c>
      <c r="AX26">
        <v>-1</v>
      </c>
      <c r="AY26">
        <v>-1</v>
      </c>
      <c r="AZ26">
        <v>0</v>
      </c>
      <c r="BA26">
        <v>10</v>
      </c>
      <c r="BB26">
        <v>-1</v>
      </c>
      <c r="BC26">
        <v>1</v>
      </c>
      <c r="BD26" s="1">
        <f t="shared" si="8"/>
        <v>13.700000000000003</v>
      </c>
      <c r="BE26" s="1">
        <f t="shared" si="8"/>
        <v>4.5</v>
      </c>
      <c r="BF26" s="1">
        <f t="shared" si="9"/>
        <v>187.69000000000008</v>
      </c>
      <c r="BG26" s="1">
        <f t="shared" si="9"/>
        <v>20.25</v>
      </c>
      <c r="BH26" s="1">
        <f t="shared" si="10"/>
        <v>207.94000000000008</v>
      </c>
      <c r="BI26" s="1">
        <f t="shared" si="11"/>
        <v>14.420124826089408</v>
      </c>
      <c r="BJ26"/>
      <c r="BK26"/>
      <c r="BL26"/>
      <c r="BM26"/>
      <c r="BN26"/>
      <c r="BO26">
        <v>49.265999999999998</v>
      </c>
      <c r="BP26">
        <v>33.700000000000003</v>
      </c>
      <c r="BQ26">
        <v>55.2</v>
      </c>
      <c r="BR26">
        <v>33.700000000000003</v>
      </c>
      <c r="BS26">
        <v>55.2</v>
      </c>
      <c r="BT26">
        <v>0</v>
      </c>
      <c r="BU26">
        <v>1</v>
      </c>
      <c r="BV26">
        <v>1</v>
      </c>
      <c r="BW26">
        <v>12</v>
      </c>
      <c r="BX26">
        <v>1</v>
      </c>
      <c r="BY26">
        <v>1</v>
      </c>
      <c r="BZ26" s="10">
        <f t="shared" si="12"/>
        <v>0</v>
      </c>
      <c r="CA26" s="10">
        <f t="shared" si="12"/>
        <v>0</v>
      </c>
      <c r="CB26" s="10">
        <f t="shared" si="13"/>
        <v>0</v>
      </c>
      <c r="CC26" s="10">
        <f t="shared" si="13"/>
        <v>0</v>
      </c>
      <c r="CD26" s="10">
        <f t="shared" si="14"/>
        <v>0</v>
      </c>
      <c r="CE26" s="10">
        <f t="shared" si="15"/>
        <v>0</v>
      </c>
      <c r="CG26"/>
      <c r="CH26"/>
      <c r="CI26"/>
      <c r="CJ26"/>
      <c r="CK26">
        <v>42.215000000000003</v>
      </c>
      <c r="CL26">
        <v>15.4</v>
      </c>
      <c r="CM26">
        <v>20.7</v>
      </c>
      <c r="CN26">
        <v>24.5</v>
      </c>
      <c r="CO26">
        <v>24.9</v>
      </c>
      <c r="CP26">
        <v>10</v>
      </c>
      <c r="CQ26">
        <v>1</v>
      </c>
      <c r="CR26">
        <v>1</v>
      </c>
      <c r="CS26">
        <v>12</v>
      </c>
      <c r="CT26">
        <v>1</v>
      </c>
      <c r="CU26">
        <v>1</v>
      </c>
      <c r="CV26" s="1">
        <f t="shared" si="16"/>
        <v>-9.1</v>
      </c>
      <c r="CW26" s="1">
        <f t="shared" si="16"/>
        <v>-4.1999999999999993</v>
      </c>
      <c r="CX26" s="1">
        <f t="shared" si="17"/>
        <v>82.809999999999988</v>
      </c>
      <c r="CY26" s="1">
        <f t="shared" si="17"/>
        <v>17.639999999999993</v>
      </c>
      <c r="CZ26" s="1">
        <f t="shared" si="18"/>
        <v>100.44999999999999</v>
      </c>
      <c r="DA26" s="1">
        <f t="shared" si="19"/>
        <v>10.022474744293447</v>
      </c>
      <c r="DB26"/>
      <c r="DC26"/>
      <c r="DD26"/>
      <c r="DE26"/>
      <c r="DF26"/>
      <c r="DG26">
        <v>42.308999999999997</v>
      </c>
      <c r="DH26">
        <v>20.2</v>
      </c>
      <c r="DI26">
        <v>20.7</v>
      </c>
      <c r="DJ26">
        <v>-1</v>
      </c>
      <c r="DK26">
        <v>-1</v>
      </c>
      <c r="DL26">
        <v>-1</v>
      </c>
      <c r="DM26">
        <v>-1</v>
      </c>
      <c r="DN26">
        <v>0</v>
      </c>
      <c r="DO26">
        <v>11</v>
      </c>
      <c r="DP26">
        <v>-1</v>
      </c>
      <c r="DQ26">
        <v>1</v>
      </c>
      <c r="DR26" s="10">
        <f t="shared" si="20"/>
        <v>0</v>
      </c>
      <c r="DS26" s="10">
        <f t="shared" si="20"/>
        <v>0</v>
      </c>
      <c r="DT26" s="10">
        <f t="shared" si="21"/>
        <v>0</v>
      </c>
      <c r="DU26" s="10">
        <f t="shared" si="21"/>
        <v>0</v>
      </c>
      <c r="DV26" s="10">
        <f t="shared" si="22"/>
        <v>0</v>
      </c>
      <c r="DW26" s="10">
        <f t="shared" si="23"/>
        <v>0</v>
      </c>
      <c r="DX26"/>
      <c r="DY26"/>
      <c r="DZ26"/>
      <c r="EA26"/>
      <c r="EB26"/>
      <c r="EC26" s="1">
        <v>40.292999999999999</v>
      </c>
      <c r="ED26" s="1">
        <v>43</v>
      </c>
      <c r="EE26" s="1">
        <v>20.7</v>
      </c>
      <c r="EF26" s="1">
        <v>15.4</v>
      </c>
      <c r="EG26" s="1">
        <v>20.7</v>
      </c>
      <c r="EH26" s="1">
        <v>27.6</v>
      </c>
      <c r="EI26" s="1">
        <v>1</v>
      </c>
      <c r="EJ26" s="1">
        <v>1</v>
      </c>
      <c r="EK26" s="1">
        <v>12</v>
      </c>
      <c r="EL26" s="1">
        <v>1</v>
      </c>
      <c r="EM26" s="1">
        <v>1</v>
      </c>
      <c r="EN26" s="1">
        <f t="shared" si="24"/>
        <v>27.6</v>
      </c>
      <c r="EO26" s="1">
        <f t="shared" si="24"/>
        <v>0</v>
      </c>
      <c r="EP26" s="1">
        <f t="shared" si="25"/>
        <v>761.7600000000001</v>
      </c>
      <c r="EQ26" s="1">
        <f t="shared" si="25"/>
        <v>0</v>
      </c>
      <c r="ER26" s="1">
        <f t="shared" si="26"/>
        <v>761.7600000000001</v>
      </c>
      <c r="ES26" s="1">
        <f t="shared" si="27"/>
        <v>27.6</v>
      </c>
      <c r="ET26"/>
      <c r="EU26"/>
      <c r="EV26"/>
      <c r="EW26"/>
      <c r="EX26"/>
      <c r="FJ26" s="10">
        <f t="shared" si="28"/>
        <v>0</v>
      </c>
      <c r="FK26" s="10">
        <f t="shared" si="28"/>
        <v>0</v>
      </c>
      <c r="FL26" s="10">
        <f t="shared" si="29"/>
        <v>0</v>
      </c>
      <c r="FM26" s="10">
        <f t="shared" si="29"/>
        <v>0</v>
      </c>
      <c r="FN26" s="10">
        <f t="shared" si="30"/>
        <v>0</v>
      </c>
      <c r="FO26" s="10">
        <f t="shared" si="31"/>
        <v>0</v>
      </c>
      <c r="FP26"/>
      <c r="FQ26"/>
      <c r="FR26"/>
      <c r="FS26"/>
      <c r="FT26"/>
    </row>
    <row r="27" spans="1:176" x14ac:dyDescent="0.35">
      <c r="A27" s="26">
        <v>47.718000000000004</v>
      </c>
      <c r="B27" s="26">
        <v>15.4</v>
      </c>
      <c r="C27" s="26">
        <v>51</v>
      </c>
      <c r="D27" s="26">
        <v>15.4</v>
      </c>
      <c r="E27" s="26">
        <v>42.3</v>
      </c>
      <c r="F27" s="26">
        <v>8.6999999999999993</v>
      </c>
      <c r="G27" s="26">
        <v>1</v>
      </c>
      <c r="H27" s="26">
        <v>1</v>
      </c>
      <c r="I27" s="26">
        <v>11</v>
      </c>
      <c r="J27" s="26">
        <v>1</v>
      </c>
      <c r="L27" s="26">
        <f t="shared" si="0"/>
        <v>0</v>
      </c>
      <c r="M27" s="26">
        <f t="shared" si="0"/>
        <v>8.7000000000000028</v>
      </c>
      <c r="N27" s="26">
        <f t="shared" si="1"/>
        <v>0</v>
      </c>
      <c r="O27" s="26">
        <f t="shared" si="1"/>
        <v>75.690000000000055</v>
      </c>
      <c r="P27" s="26">
        <f t="shared" si="2"/>
        <v>75.690000000000055</v>
      </c>
      <c r="Q27" s="26">
        <f t="shared" si="3"/>
        <v>8.7000000000000028</v>
      </c>
      <c r="S27"/>
      <c r="T27"/>
      <c r="U27"/>
      <c r="V27"/>
      <c r="W27" s="10">
        <v>47.69</v>
      </c>
      <c r="X27" s="10">
        <v>15.4</v>
      </c>
      <c r="Y27" s="10">
        <v>38.1</v>
      </c>
      <c r="Z27" s="10">
        <v>-1</v>
      </c>
      <c r="AA27" s="10">
        <v>-1</v>
      </c>
      <c r="AB27" s="10">
        <v>-1</v>
      </c>
      <c r="AC27" s="10">
        <v>-1</v>
      </c>
      <c r="AD27" s="10">
        <v>0</v>
      </c>
      <c r="AE27" s="10">
        <v>11</v>
      </c>
      <c r="AF27" s="10">
        <v>-1</v>
      </c>
      <c r="AG27" s="10">
        <v>1</v>
      </c>
      <c r="AH27" s="10">
        <f t="shared" si="4"/>
        <v>-13.799999999999999</v>
      </c>
      <c r="AI27" s="10">
        <f t="shared" si="4"/>
        <v>8.7000000000000028</v>
      </c>
      <c r="AJ27" s="10">
        <f t="shared" si="5"/>
        <v>190.43999999999997</v>
      </c>
      <c r="AK27" s="10">
        <f t="shared" si="5"/>
        <v>75.690000000000055</v>
      </c>
      <c r="AL27" s="10">
        <f t="shared" si="6"/>
        <v>266.13</v>
      </c>
      <c r="AM27" s="10">
        <f t="shared" si="7"/>
        <v>16.313491349187029</v>
      </c>
      <c r="AN27"/>
      <c r="AO27"/>
      <c r="AP27"/>
      <c r="AQ27"/>
      <c r="AR27"/>
      <c r="AS27">
        <v>69.528000000000006</v>
      </c>
      <c r="AT27">
        <v>29.2</v>
      </c>
      <c r="AU27">
        <v>46.5</v>
      </c>
      <c r="AV27">
        <v>38.200000000000003</v>
      </c>
      <c r="AW27">
        <v>72.599999999999994</v>
      </c>
      <c r="AX27">
        <v>27.6</v>
      </c>
      <c r="AY27">
        <v>1</v>
      </c>
      <c r="AZ27">
        <v>1</v>
      </c>
      <c r="BA27">
        <v>11</v>
      </c>
      <c r="BB27">
        <v>1</v>
      </c>
      <c r="BC27">
        <v>1</v>
      </c>
      <c r="BD27" s="1">
        <f t="shared" si="8"/>
        <v>-9.0000000000000036</v>
      </c>
      <c r="BE27" s="1">
        <f t="shared" si="8"/>
        <v>-26.099999999999994</v>
      </c>
      <c r="BF27" s="1">
        <f t="shared" si="9"/>
        <v>81.000000000000057</v>
      </c>
      <c r="BG27" s="1">
        <f t="shared" si="9"/>
        <v>681.2099999999997</v>
      </c>
      <c r="BH27" s="1">
        <f t="shared" si="10"/>
        <v>762.20999999999981</v>
      </c>
      <c r="BI27" s="1">
        <f t="shared" si="11"/>
        <v>27.608150970320338</v>
      </c>
      <c r="BJ27"/>
      <c r="BK27"/>
      <c r="BL27"/>
      <c r="BM27"/>
      <c r="BN27"/>
      <c r="BO27">
        <v>52.09</v>
      </c>
      <c r="BP27">
        <v>21.6</v>
      </c>
      <c r="BQ27">
        <v>20.7</v>
      </c>
      <c r="BR27">
        <v>-1</v>
      </c>
      <c r="BS27">
        <v>-1</v>
      </c>
      <c r="BT27">
        <v>-1</v>
      </c>
      <c r="BU27">
        <v>-1</v>
      </c>
      <c r="BV27">
        <v>0</v>
      </c>
      <c r="BW27">
        <v>12</v>
      </c>
      <c r="BX27">
        <v>-1</v>
      </c>
      <c r="BY27">
        <v>1</v>
      </c>
      <c r="BZ27" s="10">
        <f t="shared" si="12"/>
        <v>-12.100000000000001</v>
      </c>
      <c r="CA27" s="10">
        <f t="shared" si="12"/>
        <v>-34.5</v>
      </c>
      <c r="CB27" s="10">
        <f t="shared" si="13"/>
        <v>146.41000000000003</v>
      </c>
      <c r="CC27" s="10">
        <f t="shared" si="13"/>
        <v>1190.25</v>
      </c>
      <c r="CD27" s="10">
        <f t="shared" si="14"/>
        <v>1336.66</v>
      </c>
      <c r="CE27" s="10">
        <f t="shared" si="15"/>
        <v>36.56036104854546</v>
      </c>
      <c r="CG27"/>
      <c r="CH27"/>
      <c r="CI27"/>
      <c r="CJ27"/>
      <c r="CK27">
        <v>44.951000000000001</v>
      </c>
      <c r="CL27">
        <v>20.2</v>
      </c>
      <c r="CM27">
        <v>20.7</v>
      </c>
      <c r="CN27">
        <v>-1</v>
      </c>
      <c r="CO27">
        <v>-1</v>
      </c>
      <c r="CP27">
        <v>-1</v>
      </c>
      <c r="CQ27">
        <v>-1</v>
      </c>
      <c r="CR27">
        <v>0</v>
      </c>
      <c r="CS27">
        <v>12</v>
      </c>
      <c r="CT27">
        <v>-1</v>
      </c>
      <c r="CU27">
        <v>1</v>
      </c>
      <c r="CV27" s="1">
        <f t="shared" si="16"/>
        <v>4.7999999999999989</v>
      </c>
      <c r="CW27" s="1">
        <f t="shared" si="16"/>
        <v>0</v>
      </c>
      <c r="CX27" s="1">
        <f t="shared" si="17"/>
        <v>23.039999999999988</v>
      </c>
      <c r="CY27" s="1">
        <f t="shared" si="17"/>
        <v>0</v>
      </c>
      <c r="CZ27" s="1">
        <f t="shared" si="18"/>
        <v>23.039999999999988</v>
      </c>
      <c r="DA27" s="1">
        <f t="shared" si="19"/>
        <v>4.7999999999999989</v>
      </c>
      <c r="DB27"/>
      <c r="DC27"/>
      <c r="DD27"/>
      <c r="DE27"/>
      <c r="DF27"/>
      <c r="DG27">
        <v>42.645000000000003</v>
      </c>
      <c r="DH27">
        <v>20.2</v>
      </c>
      <c r="DI27">
        <v>20.7</v>
      </c>
      <c r="DJ27">
        <v>20.2</v>
      </c>
      <c r="DK27">
        <v>20.7</v>
      </c>
      <c r="DL27">
        <v>0</v>
      </c>
      <c r="DM27">
        <v>1</v>
      </c>
      <c r="DN27">
        <v>1</v>
      </c>
      <c r="DO27">
        <v>12</v>
      </c>
      <c r="DP27">
        <v>1</v>
      </c>
      <c r="DQ27">
        <v>1</v>
      </c>
      <c r="DR27" s="10">
        <f t="shared" si="20"/>
        <v>0</v>
      </c>
      <c r="DS27" s="10">
        <f t="shared" si="20"/>
        <v>0</v>
      </c>
      <c r="DT27" s="10">
        <f t="shared" si="21"/>
        <v>0</v>
      </c>
      <c r="DU27" s="10">
        <f t="shared" si="21"/>
        <v>0</v>
      </c>
      <c r="DV27" s="10">
        <f t="shared" si="22"/>
        <v>0</v>
      </c>
      <c r="DW27" s="10">
        <f t="shared" si="23"/>
        <v>0</v>
      </c>
      <c r="DX27"/>
      <c r="DY27"/>
      <c r="DZ27"/>
      <c r="EA27"/>
      <c r="EB27"/>
      <c r="EC27" s="1">
        <v>42.933</v>
      </c>
      <c r="ED27" s="1">
        <v>15.4</v>
      </c>
      <c r="EE27" s="1">
        <v>24.9</v>
      </c>
      <c r="EF27" s="1">
        <v>-1</v>
      </c>
      <c r="EG27" s="1">
        <v>-1</v>
      </c>
      <c r="EH27" s="1">
        <v>-1</v>
      </c>
      <c r="EI27" s="1">
        <v>-1</v>
      </c>
      <c r="EJ27" s="1">
        <v>0</v>
      </c>
      <c r="EK27" s="1">
        <v>12</v>
      </c>
      <c r="EL27" s="1">
        <v>-1</v>
      </c>
      <c r="EM27" s="1">
        <v>1</v>
      </c>
      <c r="EN27" s="1">
        <f t="shared" si="24"/>
        <v>-27.6</v>
      </c>
      <c r="EO27" s="1">
        <f t="shared" si="24"/>
        <v>4.1999999999999993</v>
      </c>
      <c r="EP27" s="1">
        <f t="shared" si="25"/>
        <v>761.7600000000001</v>
      </c>
      <c r="EQ27" s="1">
        <f t="shared" si="25"/>
        <v>17.639999999999993</v>
      </c>
      <c r="ER27" s="1">
        <f t="shared" si="26"/>
        <v>779.40000000000009</v>
      </c>
      <c r="ES27" s="1">
        <f t="shared" si="27"/>
        <v>27.91773629791642</v>
      </c>
      <c r="ET27"/>
      <c r="EU27"/>
      <c r="EV27"/>
      <c r="EW27"/>
      <c r="EX27"/>
      <c r="FJ27" s="10">
        <f t="shared" si="28"/>
        <v>0</v>
      </c>
      <c r="FK27" s="10">
        <f t="shared" si="28"/>
        <v>0</v>
      </c>
      <c r="FL27" s="10">
        <f t="shared" si="29"/>
        <v>0</v>
      </c>
      <c r="FM27" s="10">
        <f t="shared" si="29"/>
        <v>0</v>
      </c>
      <c r="FN27" s="10">
        <f t="shared" si="30"/>
        <v>0</v>
      </c>
      <c r="FO27" s="10">
        <f t="shared" si="31"/>
        <v>0</v>
      </c>
      <c r="FP27"/>
      <c r="FQ27"/>
      <c r="FR27"/>
      <c r="FS27"/>
      <c r="FT27"/>
    </row>
    <row r="28" spans="1:176" x14ac:dyDescent="0.35">
      <c r="A28" s="26">
        <v>50.445999999999998</v>
      </c>
      <c r="B28" s="26">
        <v>24.5</v>
      </c>
      <c r="C28" s="26">
        <v>51</v>
      </c>
      <c r="D28" s="26">
        <v>-1</v>
      </c>
      <c r="E28" s="26">
        <v>-1</v>
      </c>
      <c r="F28" s="26">
        <v>-1</v>
      </c>
      <c r="G28" s="26">
        <v>-1</v>
      </c>
      <c r="H28" s="26">
        <v>0</v>
      </c>
      <c r="I28" s="26">
        <v>11</v>
      </c>
      <c r="J28" s="26">
        <v>-1</v>
      </c>
      <c r="L28" s="26">
        <f t="shared" si="0"/>
        <v>9.1</v>
      </c>
      <c r="M28" s="26">
        <f t="shared" si="0"/>
        <v>0</v>
      </c>
      <c r="N28" s="26">
        <f t="shared" si="1"/>
        <v>82.809999999999988</v>
      </c>
      <c r="O28" s="26">
        <f t="shared" si="1"/>
        <v>0</v>
      </c>
      <c r="P28" s="26">
        <f t="shared" si="2"/>
        <v>82.809999999999988</v>
      </c>
      <c r="Q28" s="26">
        <f t="shared" si="3"/>
        <v>9.1</v>
      </c>
      <c r="S28"/>
      <c r="T28"/>
      <c r="U28"/>
      <c r="V28"/>
      <c r="W28" s="10">
        <v>48.066000000000003</v>
      </c>
      <c r="X28" s="10">
        <v>33.700000000000003</v>
      </c>
      <c r="Y28" s="10">
        <v>20.7</v>
      </c>
      <c r="Z28" s="10">
        <v>15.4</v>
      </c>
      <c r="AA28" s="10">
        <v>38.1</v>
      </c>
      <c r="AB28" s="10">
        <v>25.2</v>
      </c>
      <c r="AC28" s="10">
        <v>1</v>
      </c>
      <c r="AD28" s="10">
        <v>1</v>
      </c>
      <c r="AE28" s="10">
        <v>12</v>
      </c>
      <c r="AF28" s="10">
        <v>1</v>
      </c>
      <c r="AG28" s="10">
        <v>1</v>
      </c>
      <c r="AH28" s="10">
        <f t="shared" si="4"/>
        <v>18.300000000000004</v>
      </c>
      <c r="AI28" s="10">
        <f t="shared" si="4"/>
        <v>-17.400000000000002</v>
      </c>
      <c r="AJ28" s="10">
        <f t="shared" si="5"/>
        <v>334.89000000000016</v>
      </c>
      <c r="AK28" s="10">
        <f t="shared" si="5"/>
        <v>302.76000000000005</v>
      </c>
      <c r="AL28" s="10">
        <f t="shared" si="6"/>
        <v>637.6500000000002</v>
      </c>
      <c r="AM28" s="10">
        <f t="shared" si="7"/>
        <v>25.251732613822764</v>
      </c>
      <c r="AN28"/>
      <c r="AO28"/>
      <c r="AP28"/>
      <c r="AQ28"/>
      <c r="AR28"/>
      <c r="AS28">
        <v>73.616</v>
      </c>
      <c r="AT28">
        <v>20.2</v>
      </c>
      <c r="AU28">
        <v>46.5</v>
      </c>
      <c r="AV28">
        <v>-1</v>
      </c>
      <c r="AW28">
        <v>-1</v>
      </c>
      <c r="AX28">
        <v>-1</v>
      </c>
      <c r="AY28">
        <v>-1</v>
      </c>
      <c r="AZ28">
        <v>0</v>
      </c>
      <c r="BA28">
        <v>11</v>
      </c>
      <c r="BB28">
        <v>-1</v>
      </c>
      <c r="BC28">
        <v>1</v>
      </c>
      <c r="BD28" s="1">
        <f t="shared" si="8"/>
        <v>-9</v>
      </c>
      <c r="BE28" s="1">
        <f t="shared" si="8"/>
        <v>0</v>
      </c>
      <c r="BF28" s="1">
        <f t="shared" si="9"/>
        <v>81</v>
      </c>
      <c r="BG28" s="1">
        <f t="shared" si="9"/>
        <v>0</v>
      </c>
      <c r="BH28" s="1">
        <f t="shared" si="10"/>
        <v>81</v>
      </c>
      <c r="BI28" s="1">
        <f t="shared" si="11"/>
        <v>9</v>
      </c>
      <c r="BJ28"/>
      <c r="BK28"/>
      <c r="BL28"/>
      <c r="BM28"/>
      <c r="BN28"/>
      <c r="BO28">
        <v>52.722000000000001</v>
      </c>
      <c r="BP28">
        <v>38.200000000000003</v>
      </c>
      <c r="BQ28">
        <v>46.5</v>
      </c>
      <c r="BR28">
        <v>21.6</v>
      </c>
      <c r="BS28">
        <v>20.7</v>
      </c>
      <c r="BT28">
        <v>30.7</v>
      </c>
      <c r="BU28">
        <v>1</v>
      </c>
      <c r="BV28">
        <v>1</v>
      </c>
      <c r="BW28">
        <v>13</v>
      </c>
      <c r="BX28">
        <v>1</v>
      </c>
      <c r="BY28">
        <v>1</v>
      </c>
      <c r="BZ28" s="10">
        <f t="shared" si="12"/>
        <v>16.600000000000001</v>
      </c>
      <c r="CA28" s="10">
        <f t="shared" si="12"/>
        <v>25.8</v>
      </c>
      <c r="CB28" s="10">
        <f t="shared" si="13"/>
        <v>275.56000000000006</v>
      </c>
      <c r="CC28" s="10">
        <f t="shared" si="13"/>
        <v>665.64</v>
      </c>
      <c r="CD28" s="10">
        <f t="shared" si="14"/>
        <v>941.2</v>
      </c>
      <c r="CE28" s="10">
        <f t="shared" si="15"/>
        <v>30.678983033992505</v>
      </c>
      <c r="CG28"/>
      <c r="CH28"/>
      <c r="CI28"/>
      <c r="CJ28"/>
      <c r="CK28">
        <v>45.566000000000003</v>
      </c>
      <c r="CL28">
        <v>29.2</v>
      </c>
      <c r="CM28">
        <v>24.9</v>
      </c>
      <c r="CN28">
        <v>20.2</v>
      </c>
      <c r="CO28">
        <v>20.7</v>
      </c>
      <c r="CP28">
        <v>10</v>
      </c>
      <c r="CQ28">
        <v>1</v>
      </c>
      <c r="CR28">
        <v>1</v>
      </c>
      <c r="CS28">
        <v>13</v>
      </c>
      <c r="CT28">
        <v>1</v>
      </c>
      <c r="CU28">
        <v>1</v>
      </c>
      <c r="CV28" s="1">
        <f t="shared" si="16"/>
        <v>9</v>
      </c>
      <c r="CW28" s="1">
        <f t="shared" si="16"/>
        <v>4.1999999999999993</v>
      </c>
      <c r="CX28" s="1">
        <f t="shared" si="17"/>
        <v>81</v>
      </c>
      <c r="CY28" s="1">
        <f t="shared" si="17"/>
        <v>17.639999999999993</v>
      </c>
      <c r="CZ28" s="1">
        <f t="shared" si="18"/>
        <v>98.639999999999986</v>
      </c>
      <c r="DA28" s="1">
        <f t="shared" si="19"/>
        <v>9.9317672143481079</v>
      </c>
      <c r="DB28"/>
      <c r="DC28"/>
      <c r="DD28"/>
      <c r="DE28"/>
      <c r="DF28"/>
      <c r="DG28">
        <v>45.317</v>
      </c>
      <c r="DH28">
        <v>15.4</v>
      </c>
      <c r="DI28">
        <v>42.3</v>
      </c>
      <c r="DJ28">
        <v>-1</v>
      </c>
      <c r="DK28">
        <v>-1</v>
      </c>
      <c r="DL28">
        <v>-1</v>
      </c>
      <c r="DM28">
        <v>-1</v>
      </c>
      <c r="DN28">
        <v>0</v>
      </c>
      <c r="DO28">
        <v>12</v>
      </c>
      <c r="DP28">
        <v>-1</v>
      </c>
      <c r="DQ28">
        <v>1</v>
      </c>
      <c r="DR28" s="10">
        <f t="shared" si="20"/>
        <v>-4.7999999999999989</v>
      </c>
      <c r="DS28" s="10">
        <f t="shared" si="20"/>
        <v>21.599999999999998</v>
      </c>
      <c r="DT28" s="10">
        <f t="shared" si="21"/>
        <v>23.039999999999988</v>
      </c>
      <c r="DU28" s="10">
        <f t="shared" si="21"/>
        <v>466.55999999999989</v>
      </c>
      <c r="DV28" s="10">
        <f t="shared" si="22"/>
        <v>489.59999999999985</v>
      </c>
      <c r="DW28" s="10">
        <f t="shared" si="23"/>
        <v>22.126906697502925</v>
      </c>
      <c r="DX28"/>
      <c r="DY28"/>
      <c r="DZ28"/>
      <c r="EA28"/>
      <c r="EB28"/>
      <c r="EC28" s="1">
        <v>43.628999999999998</v>
      </c>
      <c r="ED28" s="1">
        <v>29.2</v>
      </c>
      <c r="EE28" s="1">
        <v>20.7</v>
      </c>
      <c r="EF28" s="1">
        <v>15.4</v>
      </c>
      <c r="EG28" s="1">
        <v>24.9</v>
      </c>
      <c r="EH28" s="1">
        <v>14.4</v>
      </c>
      <c r="EI28" s="1">
        <v>1</v>
      </c>
      <c r="EJ28" s="1">
        <v>1</v>
      </c>
      <c r="EK28" s="1">
        <v>13</v>
      </c>
      <c r="EL28" s="1">
        <v>1</v>
      </c>
      <c r="EM28" s="1">
        <v>1</v>
      </c>
      <c r="EN28" s="1">
        <f t="shared" si="24"/>
        <v>13.799999999999999</v>
      </c>
      <c r="EO28" s="1">
        <f t="shared" si="24"/>
        <v>-4.1999999999999993</v>
      </c>
      <c r="EP28" s="1">
        <f t="shared" si="25"/>
        <v>190.43999999999997</v>
      </c>
      <c r="EQ28" s="1">
        <f t="shared" si="25"/>
        <v>17.639999999999993</v>
      </c>
      <c r="ER28" s="1">
        <f t="shared" si="26"/>
        <v>208.07999999999996</v>
      </c>
      <c r="ES28" s="1">
        <f t="shared" si="27"/>
        <v>14.424978336205568</v>
      </c>
      <c r="ET28"/>
      <c r="EU28"/>
      <c r="EV28"/>
      <c r="EW28"/>
      <c r="EX28"/>
      <c r="FJ28" s="10">
        <f t="shared" si="28"/>
        <v>0</v>
      </c>
      <c r="FK28" s="10">
        <f t="shared" si="28"/>
        <v>0</v>
      </c>
      <c r="FL28" s="10">
        <f t="shared" si="29"/>
        <v>0</v>
      </c>
      <c r="FM28" s="10">
        <f t="shared" si="29"/>
        <v>0</v>
      </c>
      <c r="FN28" s="10">
        <f t="shared" si="30"/>
        <v>0</v>
      </c>
      <c r="FO28" s="10">
        <f t="shared" si="31"/>
        <v>0</v>
      </c>
      <c r="FP28"/>
      <c r="FQ28"/>
      <c r="FR28"/>
      <c r="FS28"/>
      <c r="FT28"/>
    </row>
    <row r="29" spans="1:176" x14ac:dyDescent="0.35">
      <c r="A29" s="26">
        <v>51.502000000000002</v>
      </c>
      <c r="B29" s="26">
        <v>47.5</v>
      </c>
      <c r="C29" s="26">
        <v>22.7</v>
      </c>
      <c r="D29" s="26">
        <v>24.5</v>
      </c>
      <c r="E29" s="26">
        <v>51</v>
      </c>
      <c r="F29" s="26">
        <v>36.5</v>
      </c>
      <c r="G29" s="26">
        <v>1</v>
      </c>
      <c r="H29" s="26">
        <v>1</v>
      </c>
      <c r="I29" s="26">
        <v>12</v>
      </c>
      <c r="J29" s="26">
        <v>1</v>
      </c>
      <c r="L29" s="26">
        <f t="shared" si="0"/>
        <v>23</v>
      </c>
      <c r="M29" s="26">
        <f t="shared" si="0"/>
        <v>-28.3</v>
      </c>
      <c r="N29" s="26">
        <f t="shared" si="1"/>
        <v>529</v>
      </c>
      <c r="O29" s="26">
        <f t="shared" si="1"/>
        <v>800.89</v>
      </c>
      <c r="P29" s="26">
        <f t="shared" si="2"/>
        <v>1329.8899999999999</v>
      </c>
      <c r="Q29" s="26">
        <f t="shared" si="3"/>
        <v>36.467656903069603</v>
      </c>
      <c r="S29"/>
      <c r="T29"/>
      <c r="U29"/>
      <c r="V29"/>
      <c r="W29" s="10">
        <v>51.658000000000001</v>
      </c>
      <c r="X29" s="10">
        <v>24.5</v>
      </c>
      <c r="Y29" s="10">
        <v>29.4</v>
      </c>
      <c r="Z29" s="10">
        <v>-1</v>
      </c>
      <c r="AA29" s="10">
        <v>-1</v>
      </c>
      <c r="AB29" s="10">
        <v>-1</v>
      </c>
      <c r="AC29" s="10">
        <v>-1</v>
      </c>
      <c r="AD29" s="10">
        <v>0</v>
      </c>
      <c r="AE29" s="10">
        <v>12</v>
      </c>
      <c r="AF29" s="10">
        <v>-1</v>
      </c>
      <c r="AG29" s="10">
        <v>1</v>
      </c>
      <c r="AH29" s="10">
        <f t="shared" si="4"/>
        <v>-9.2000000000000028</v>
      </c>
      <c r="AI29" s="10">
        <f t="shared" si="4"/>
        <v>8.6999999999999993</v>
      </c>
      <c r="AJ29" s="10">
        <f t="shared" si="5"/>
        <v>84.640000000000057</v>
      </c>
      <c r="AK29" s="10">
        <f t="shared" si="5"/>
        <v>75.689999999999984</v>
      </c>
      <c r="AL29" s="10">
        <f t="shared" si="6"/>
        <v>160.33000000000004</v>
      </c>
      <c r="AM29" s="10">
        <f t="shared" si="7"/>
        <v>12.662148316932639</v>
      </c>
      <c r="AN29"/>
      <c r="AO29"/>
      <c r="AP29"/>
      <c r="AQ29"/>
      <c r="AR29"/>
      <c r="AS29">
        <v>74.488</v>
      </c>
      <c r="AT29">
        <v>43</v>
      </c>
      <c r="AU29">
        <v>51</v>
      </c>
      <c r="AV29">
        <v>20.2</v>
      </c>
      <c r="AW29">
        <v>46.5</v>
      </c>
      <c r="AX29">
        <v>23.2</v>
      </c>
      <c r="AY29">
        <v>1</v>
      </c>
      <c r="AZ29">
        <v>1</v>
      </c>
      <c r="BA29">
        <v>12</v>
      </c>
      <c r="BB29">
        <v>1</v>
      </c>
      <c r="BC29">
        <v>1</v>
      </c>
      <c r="BD29" s="1">
        <f t="shared" si="8"/>
        <v>22.8</v>
      </c>
      <c r="BE29" s="1">
        <f t="shared" si="8"/>
        <v>4.5</v>
      </c>
      <c r="BF29" s="1">
        <f t="shared" si="9"/>
        <v>519.84</v>
      </c>
      <c r="BG29" s="1">
        <f t="shared" si="9"/>
        <v>20.25</v>
      </c>
      <c r="BH29" s="1">
        <f t="shared" si="10"/>
        <v>540.09</v>
      </c>
      <c r="BI29" s="1">
        <f t="shared" si="11"/>
        <v>23.239836488237177</v>
      </c>
      <c r="BJ29"/>
      <c r="BK29"/>
      <c r="BL29"/>
      <c r="BM29"/>
      <c r="BN29"/>
      <c r="BO29">
        <v>55.85</v>
      </c>
      <c r="BP29">
        <v>20.2</v>
      </c>
      <c r="BQ29">
        <v>68.099999999999994</v>
      </c>
      <c r="BR29">
        <v>-1</v>
      </c>
      <c r="BS29">
        <v>-1</v>
      </c>
      <c r="BT29">
        <v>-1</v>
      </c>
      <c r="BU29">
        <v>-1</v>
      </c>
      <c r="BV29">
        <v>0</v>
      </c>
      <c r="BW29">
        <v>13</v>
      </c>
      <c r="BX29">
        <v>-1</v>
      </c>
      <c r="BY29">
        <v>1</v>
      </c>
      <c r="BZ29" s="10">
        <f t="shared" si="12"/>
        <v>-18.000000000000004</v>
      </c>
      <c r="CA29" s="10">
        <f t="shared" si="12"/>
        <v>21.599999999999994</v>
      </c>
      <c r="CB29" s="10">
        <f t="shared" si="13"/>
        <v>324.00000000000011</v>
      </c>
      <c r="CC29" s="10">
        <f t="shared" si="13"/>
        <v>466.55999999999977</v>
      </c>
      <c r="CD29" s="10">
        <f t="shared" si="14"/>
        <v>790.56</v>
      </c>
      <c r="CE29" s="10">
        <f t="shared" si="15"/>
        <v>28.116898833263956</v>
      </c>
      <c r="CG29"/>
      <c r="CH29"/>
      <c r="CI29"/>
      <c r="CJ29"/>
      <c r="CK29">
        <v>48.118000000000002</v>
      </c>
      <c r="CL29">
        <v>24.5</v>
      </c>
      <c r="CM29">
        <v>20.7</v>
      </c>
      <c r="CN29">
        <v>-1</v>
      </c>
      <c r="CO29">
        <v>-1</v>
      </c>
      <c r="CP29">
        <v>-1</v>
      </c>
      <c r="CQ29">
        <v>-1</v>
      </c>
      <c r="CR29">
        <v>0</v>
      </c>
      <c r="CS29">
        <v>13</v>
      </c>
      <c r="CT29">
        <v>-1</v>
      </c>
      <c r="CU29">
        <v>1</v>
      </c>
      <c r="CV29" s="1">
        <f t="shared" si="16"/>
        <v>-4.6999999999999993</v>
      </c>
      <c r="CW29" s="1">
        <f t="shared" si="16"/>
        <v>-4.1999999999999993</v>
      </c>
      <c r="CX29" s="1">
        <f t="shared" si="17"/>
        <v>22.089999999999993</v>
      </c>
      <c r="CY29" s="1">
        <f t="shared" si="17"/>
        <v>17.639999999999993</v>
      </c>
      <c r="CZ29" s="1">
        <f t="shared" si="18"/>
        <v>39.72999999999999</v>
      </c>
      <c r="DA29" s="1">
        <f t="shared" si="19"/>
        <v>6.3031738037277689</v>
      </c>
      <c r="DB29"/>
      <c r="DC29"/>
      <c r="DD29"/>
      <c r="DE29"/>
      <c r="DF29"/>
      <c r="DG29">
        <v>45.741</v>
      </c>
      <c r="DH29">
        <v>29.2</v>
      </c>
      <c r="DI29">
        <v>24.9</v>
      </c>
      <c r="DJ29">
        <v>15.4</v>
      </c>
      <c r="DK29">
        <v>42.3</v>
      </c>
      <c r="DL29">
        <v>22.2</v>
      </c>
      <c r="DM29">
        <v>1</v>
      </c>
      <c r="DN29">
        <v>1</v>
      </c>
      <c r="DO29">
        <v>13</v>
      </c>
      <c r="DP29">
        <v>1</v>
      </c>
      <c r="DQ29">
        <v>1</v>
      </c>
      <c r="DR29" s="10">
        <f t="shared" si="20"/>
        <v>13.799999999999999</v>
      </c>
      <c r="DS29" s="10">
        <f t="shared" si="20"/>
        <v>-17.399999999999999</v>
      </c>
      <c r="DT29" s="10">
        <f t="shared" si="21"/>
        <v>190.43999999999997</v>
      </c>
      <c r="DU29" s="10">
        <f t="shared" si="21"/>
        <v>302.75999999999993</v>
      </c>
      <c r="DV29" s="10">
        <f t="shared" si="22"/>
        <v>493.19999999999993</v>
      </c>
      <c r="DW29" s="10">
        <f t="shared" si="23"/>
        <v>22.208106627986094</v>
      </c>
      <c r="DX29"/>
      <c r="DY29"/>
      <c r="DZ29"/>
      <c r="EA29"/>
      <c r="EB29"/>
      <c r="EC29" s="1">
        <v>46.540999999999997</v>
      </c>
      <c r="ED29" s="1">
        <v>20.2</v>
      </c>
      <c r="EE29" s="1">
        <v>24.9</v>
      </c>
      <c r="EF29" s="1">
        <v>-1</v>
      </c>
      <c r="EG29" s="1">
        <v>-1</v>
      </c>
      <c r="EH29" s="1">
        <v>-1</v>
      </c>
      <c r="EI29" s="1">
        <v>-1</v>
      </c>
      <c r="EJ29" s="1">
        <v>0</v>
      </c>
      <c r="EK29" s="1">
        <v>13</v>
      </c>
      <c r="EL29" s="1">
        <v>-1</v>
      </c>
      <c r="EM29" s="1">
        <v>1</v>
      </c>
      <c r="EN29" s="1">
        <f t="shared" si="24"/>
        <v>-9</v>
      </c>
      <c r="EO29" s="1">
        <f t="shared" si="24"/>
        <v>4.1999999999999993</v>
      </c>
      <c r="EP29" s="1">
        <f t="shared" si="25"/>
        <v>81</v>
      </c>
      <c r="EQ29" s="1">
        <f t="shared" si="25"/>
        <v>17.639999999999993</v>
      </c>
      <c r="ER29" s="1">
        <f t="shared" si="26"/>
        <v>98.639999999999986</v>
      </c>
      <c r="ES29" s="1">
        <f t="shared" si="27"/>
        <v>9.9317672143481079</v>
      </c>
      <c r="ET29"/>
      <c r="EU29"/>
      <c r="EV29"/>
      <c r="EW29"/>
      <c r="EX29"/>
      <c r="FJ29" s="10">
        <f t="shared" si="28"/>
        <v>0</v>
      </c>
      <c r="FK29" s="10">
        <f t="shared" si="28"/>
        <v>0</v>
      </c>
      <c r="FL29" s="10">
        <f t="shared" si="29"/>
        <v>0</v>
      </c>
      <c r="FM29" s="10">
        <f t="shared" si="29"/>
        <v>0</v>
      </c>
      <c r="FN29" s="10">
        <f t="shared" si="30"/>
        <v>0</v>
      </c>
      <c r="FO29" s="10">
        <f t="shared" si="31"/>
        <v>0</v>
      </c>
      <c r="FP29"/>
      <c r="FQ29"/>
      <c r="FR29"/>
      <c r="FS29"/>
      <c r="FT29"/>
    </row>
    <row r="30" spans="1:176" x14ac:dyDescent="0.35">
      <c r="A30" s="26">
        <v>54.118000000000002</v>
      </c>
      <c r="B30" s="26">
        <v>15.4</v>
      </c>
      <c r="C30" s="26">
        <v>38.1</v>
      </c>
      <c r="D30" s="26">
        <v>-1</v>
      </c>
      <c r="E30" s="26">
        <v>-1</v>
      </c>
      <c r="F30" s="26">
        <v>-1</v>
      </c>
      <c r="G30" s="26">
        <v>-1</v>
      </c>
      <c r="H30" s="26">
        <v>0</v>
      </c>
      <c r="I30" s="26">
        <v>12</v>
      </c>
      <c r="J30" s="26">
        <v>-1</v>
      </c>
      <c r="L30" s="26">
        <f t="shared" si="0"/>
        <v>-32.1</v>
      </c>
      <c r="M30" s="26">
        <f t="shared" si="0"/>
        <v>15.400000000000002</v>
      </c>
      <c r="N30" s="26">
        <f t="shared" si="1"/>
        <v>1030.4100000000001</v>
      </c>
      <c r="O30" s="26">
        <f t="shared" si="1"/>
        <v>237.16000000000005</v>
      </c>
      <c r="P30" s="26">
        <f t="shared" si="2"/>
        <v>1267.5700000000002</v>
      </c>
      <c r="Q30" s="26">
        <f t="shared" si="3"/>
        <v>35.602949316032799</v>
      </c>
      <c r="S30"/>
      <c r="T30"/>
      <c r="U30"/>
      <c r="V30"/>
      <c r="W30" s="10">
        <v>52.466000000000001</v>
      </c>
      <c r="X30" s="10">
        <v>52.3</v>
      </c>
      <c r="Y30" s="10">
        <v>20.7</v>
      </c>
      <c r="Z30" s="10">
        <v>24.5</v>
      </c>
      <c r="AA30" s="10">
        <v>29.4</v>
      </c>
      <c r="AB30" s="10">
        <v>29.1</v>
      </c>
      <c r="AC30" s="10">
        <v>1</v>
      </c>
      <c r="AD30" s="10">
        <v>1</v>
      </c>
      <c r="AE30" s="10">
        <v>13</v>
      </c>
      <c r="AF30" s="10">
        <v>1</v>
      </c>
      <c r="AG30" s="10">
        <v>1</v>
      </c>
      <c r="AH30" s="10">
        <f t="shared" si="4"/>
        <v>27.799999999999997</v>
      </c>
      <c r="AI30" s="10">
        <f t="shared" si="4"/>
        <v>-8.6999999999999993</v>
      </c>
      <c r="AJ30" s="10">
        <f t="shared" si="5"/>
        <v>772.8399999999998</v>
      </c>
      <c r="AK30" s="10">
        <f t="shared" si="5"/>
        <v>75.689999999999984</v>
      </c>
      <c r="AL30" s="10">
        <f t="shared" si="6"/>
        <v>848.52999999999975</v>
      </c>
      <c r="AM30" s="10">
        <f t="shared" si="7"/>
        <v>29.129538273031375</v>
      </c>
      <c r="AN30"/>
      <c r="AO30"/>
      <c r="AP30"/>
      <c r="AQ30"/>
      <c r="AR30"/>
      <c r="AS30">
        <v>77.584000000000003</v>
      </c>
      <c r="AT30">
        <v>15.4</v>
      </c>
      <c r="AU30">
        <v>35.6</v>
      </c>
      <c r="AV30">
        <v>-1</v>
      </c>
      <c r="AW30">
        <v>-1</v>
      </c>
      <c r="AX30">
        <v>-1</v>
      </c>
      <c r="AY30">
        <v>-1</v>
      </c>
      <c r="AZ30">
        <v>0</v>
      </c>
      <c r="BA30">
        <v>12</v>
      </c>
      <c r="BB30">
        <v>-1</v>
      </c>
      <c r="BC30">
        <v>1</v>
      </c>
      <c r="BD30" s="1">
        <f t="shared" si="8"/>
        <v>-27.6</v>
      </c>
      <c r="BE30" s="1">
        <f t="shared" si="8"/>
        <v>-15.399999999999999</v>
      </c>
      <c r="BF30" s="1">
        <f t="shared" si="9"/>
        <v>761.7600000000001</v>
      </c>
      <c r="BG30" s="1">
        <f t="shared" si="9"/>
        <v>237.15999999999997</v>
      </c>
      <c r="BH30" s="1">
        <f t="shared" si="10"/>
        <v>998.92000000000007</v>
      </c>
      <c r="BI30" s="1">
        <f t="shared" si="11"/>
        <v>31.60569568922665</v>
      </c>
      <c r="BJ30"/>
      <c r="BK30"/>
      <c r="BL30"/>
      <c r="BM30"/>
      <c r="BN30"/>
      <c r="BO30">
        <v>56.497999999999998</v>
      </c>
      <c r="BP30">
        <v>38.200000000000003</v>
      </c>
      <c r="BQ30">
        <v>59.7</v>
      </c>
      <c r="BR30">
        <v>20.2</v>
      </c>
      <c r="BS30">
        <v>68.099999999999994</v>
      </c>
      <c r="BT30">
        <v>19.899999999999999</v>
      </c>
      <c r="BU30">
        <v>1</v>
      </c>
      <c r="BV30">
        <v>1</v>
      </c>
      <c r="BW30">
        <v>14</v>
      </c>
      <c r="BX30">
        <v>1</v>
      </c>
      <c r="BY30">
        <v>1</v>
      </c>
      <c r="BZ30" s="10">
        <f t="shared" si="12"/>
        <v>18.000000000000004</v>
      </c>
      <c r="CA30" s="10">
        <f t="shared" si="12"/>
        <v>-8.3999999999999915</v>
      </c>
      <c r="CB30" s="10">
        <f t="shared" si="13"/>
        <v>324.00000000000011</v>
      </c>
      <c r="CC30" s="10">
        <f t="shared" si="13"/>
        <v>70.55999999999986</v>
      </c>
      <c r="CD30" s="10">
        <f t="shared" si="14"/>
        <v>394.55999999999995</v>
      </c>
      <c r="CE30" s="10">
        <f t="shared" si="15"/>
        <v>19.863534428696216</v>
      </c>
      <c r="CG30"/>
      <c r="CH30"/>
      <c r="CI30"/>
      <c r="CJ30"/>
      <c r="CK30">
        <v>48.478000000000002</v>
      </c>
      <c r="CL30">
        <v>15.4</v>
      </c>
      <c r="CM30">
        <v>33.6</v>
      </c>
      <c r="CN30">
        <v>24.5</v>
      </c>
      <c r="CO30">
        <v>20.7</v>
      </c>
      <c r="CP30">
        <v>15.8</v>
      </c>
      <c r="CQ30">
        <v>1</v>
      </c>
      <c r="CR30">
        <v>1</v>
      </c>
      <c r="CS30">
        <v>14</v>
      </c>
      <c r="CT30">
        <v>1</v>
      </c>
      <c r="CU30">
        <v>1</v>
      </c>
      <c r="CV30" s="1">
        <f t="shared" si="16"/>
        <v>-9.1</v>
      </c>
      <c r="CW30" s="1">
        <f t="shared" si="16"/>
        <v>12.900000000000002</v>
      </c>
      <c r="CX30" s="1">
        <f t="shared" si="17"/>
        <v>82.809999999999988</v>
      </c>
      <c r="CY30" s="1">
        <f t="shared" si="17"/>
        <v>166.41000000000005</v>
      </c>
      <c r="CZ30" s="1">
        <f t="shared" si="18"/>
        <v>249.22000000000003</v>
      </c>
      <c r="DA30" s="1">
        <f t="shared" si="19"/>
        <v>15.786703265723341</v>
      </c>
      <c r="DB30"/>
      <c r="DC30"/>
      <c r="DD30"/>
      <c r="DE30"/>
      <c r="DF30"/>
      <c r="DG30">
        <v>48.348999999999997</v>
      </c>
      <c r="DH30">
        <v>15.4</v>
      </c>
      <c r="DI30">
        <v>22.3</v>
      </c>
      <c r="DJ30">
        <v>-1</v>
      </c>
      <c r="DK30">
        <v>-1</v>
      </c>
      <c r="DL30">
        <v>-1</v>
      </c>
      <c r="DM30">
        <v>-1</v>
      </c>
      <c r="DN30">
        <v>0</v>
      </c>
      <c r="DO30">
        <v>13</v>
      </c>
      <c r="DP30">
        <v>-1</v>
      </c>
      <c r="DQ30">
        <v>1</v>
      </c>
      <c r="DR30" s="10">
        <f t="shared" si="20"/>
        <v>-13.799999999999999</v>
      </c>
      <c r="DS30" s="10">
        <f t="shared" si="20"/>
        <v>-2.5999999999999979</v>
      </c>
      <c r="DT30" s="10">
        <f t="shared" si="21"/>
        <v>190.43999999999997</v>
      </c>
      <c r="DU30" s="10">
        <f t="shared" si="21"/>
        <v>6.7599999999999891</v>
      </c>
      <c r="DV30" s="10">
        <f t="shared" si="22"/>
        <v>197.19999999999996</v>
      </c>
      <c r="DW30" s="10">
        <f t="shared" si="23"/>
        <v>14.042791745233565</v>
      </c>
      <c r="DX30"/>
      <c r="DY30"/>
      <c r="DZ30"/>
      <c r="EA30"/>
      <c r="EB30"/>
      <c r="EC30" s="1">
        <v>47.085000000000001</v>
      </c>
      <c r="ED30" s="1">
        <v>33.700000000000003</v>
      </c>
      <c r="EE30" s="1">
        <v>20.7</v>
      </c>
      <c r="EF30" s="1">
        <v>20.2</v>
      </c>
      <c r="EG30" s="1">
        <v>24.9</v>
      </c>
      <c r="EH30" s="1">
        <v>14.2</v>
      </c>
      <c r="EI30" s="1">
        <v>1</v>
      </c>
      <c r="EJ30" s="1">
        <v>1</v>
      </c>
      <c r="EK30" s="1">
        <v>14</v>
      </c>
      <c r="EL30" s="1">
        <v>1</v>
      </c>
      <c r="EM30" s="1">
        <v>1</v>
      </c>
      <c r="EN30" s="1">
        <f t="shared" si="24"/>
        <v>13.500000000000004</v>
      </c>
      <c r="EO30" s="1">
        <f t="shared" si="24"/>
        <v>-4.1999999999999993</v>
      </c>
      <c r="EP30" s="1">
        <f t="shared" si="25"/>
        <v>182.25000000000009</v>
      </c>
      <c r="EQ30" s="1">
        <f t="shared" si="25"/>
        <v>17.639999999999993</v>
      </c>
      <c r="ER30" s="1">
        <f t="shared" si="26"/>
        <v>199.89000000000007</v>
      </c>
      <c r="ES30" s="1">
        <f t="shared" si="27"/>
        <v>14.138246001537818</v>
      </c>
      <c r="ET30"/>
      <c r="EU30"/>
      <c r="EV30"/>
      <c r="EW30"/>
      <c r="EX30"/>
      <c r="FJ30" s="10">
        <f t="shared" si="28"/>
        <v>0</v>
      </c>
      <c r="FK30" s="10">
        <f t="shared" si="28"/>
        <v>0</v>
      </c>
      <c r="FL30" s="10">
        <f t="shared" si="29"/>
        <v>0</v>
      </c>
      <c r="FM30" s="10">
        <f t="shared" si="29"/>
        <v>0</v>
      </c>
      <c r="FN30" s="10">
        <f t="shared" si="30"/>
        <v>0</v>
      </c>
      <c r="FO30" s="10">
        <f t="shared" si="31"/>
        <v>0</v>
      </c>
      <c r="FP30"/>
      <c r="FQ30"/>
      <c r="FR30"/>
      <c r="FS30"/>
      <c r="FT30"/>
    </row>
    <row r="31" spans="1:176" x14ac:dyDescent="0.35">
      <c r="A31" s="26">
        <v>54.494</v>
      </c>
      <c r="B31" s="26">
        <v>20.2</v>
      </c>
      <c r="C31" s="26">
        <v>42.3</v>
      </c>
      <c r="D31" s="26">
        <v>15.4</v>
      </c>
      <c r="E31" s="26">
        <v>38.1</v>
      </c>
      <c r="F31" s="26">
        <v>6.4</v>
      </c>
      <c r="G31" s="26">
        <v>1</v>
      </c>
      <c r="H31" s="26">
        <v>1</v>
      </c>
      <c r="I31" s="26">
        <v>13</v>
      </c>
      <c r="J31" s="26">
        <v>1</v>
      </c>
      <c r="L31" s="26">
        <f t="shared" si="0"/>
        <v>4.7999999999999989</v>
      </c>
      <c r="M31" s="26">
        <f t="shared" si="0"/>
        <v>4.1999999999999957</v>
      </c>
      <c r="N31" s="26">
        <f t="shared" si="1"/>
        <v>23.039999999999988</v>
      </c>
      <c r="O31" s="26">
        <f t="shared" si="1"/>
        <v>17.639999999999965</v>
      </c>
      <c r="P31" s="26">
        <f t="shared" si="2"/>
        <v>40.67999999999995</v>
      </c>
      <c r="Q31" s="26">
        <f t="shared" si="3"/>
        <v>6.3780874876407854</v>
      </c>
      <c r="S31"/>
      <c r="T31"/>
      <c r="U31"/>
      <c r="V31"/>
      <c r="W31" s="10">
        <v>56.61</v>
      </c>
      <c r="X31" s="10">
        <v>52.3</v>
      </c>
      <c r="Y31" s="10">
        <v>20.7</v>
      </c>
      <c r="Z31" s="10">
        <v>-1</v>
      </c>
      <c r="AA31" s="10">
        <v>-1</v>
      </c>
      <c r="AB31" s="10">
        <v>-1</v>
      </c>
      <c r="AC31" s="10">
        <v>-1</v>
      </c>
      <c r="AD31" s="10">
        <v>0</v>
      </c>
      <c r="AE31" s="10">
        <v>13</v>
      </c>
      <c r="AF31" s="10">
        <v>-1</v>
      </c>
      <c r="AG31" s="10">
        <v>1</v>
      </c>
      <c r="AH31" s="10">
        <f t="shared" si="4"/>
        <v>0</v>
      </c>
      <c r="AI31" s="10">
        <f t="shared" si="4"/>
        <v>0</v>
      </c>
      <c r="AJ31" s="10">
        <f t="shared" si="5"/>
        <v>0</v>
      </c>
      <c r="AK31" s="10">
        <f t="shared" si="5"/>
        <v>0</v>
      </c>
      <c r="AL31" s="10">
        <f t="shared" si="6"/>
        <v>0</v>
      </c>
      <c r="AM31" s="10">
        <f t="shared" si="7"/>
        <v>0</v>
      </c>
      <c r="AN31"/>
      <c r="AO31"/>
      <c r="AP31"/>
      <c r="AQ31"/>
      <c r="AR31"/>
      <c r="AS31">
        <v>79.072000000000003</v>
      </c>
      <c r="AT31">
        <v>57</v>
      </c>
      <c r="AU31">
        <v>46.5</v>
      </c>
      <c r="AV31">
        <v>15.4</v>
      </c>
      <c r="AW31">
        <v>35.6</v>
      </c>
      <c r="AX31">
        <v>43</v>
      </c>
      <c r="AY31">
        <v>1</v>
      </c>
      <c r="AZ31">
        <v>1</v>
      </c>
      <c r="BA31">
        <v>13</v>
      </c>
      <c r="BB31">
        <v>1</v>
      </c>
      <c r="BC31">
        <v>1</v>
      </c>
      <c r="BD31" s="1">
        <f t="shared" si="8"/>
        <v>41.6</v>
      </c>
      <c r="BE31" s="1">
        <f t="shared" si="8"/>
        <v>10.899999999999999</v>
      </c>
      <c r="BF31" s="1">
        <f t="shared" si="9"/>
        <v>1730.5600000000002</v>
      </c>
      <c r="BG31" s="1">
        <f t="shared" si="9"/>
        <v>118.80999999999997</v>
      </c>
      <c r="BH31" s="1">
        <f t="shared" si="10"/>
        <v>1849.3700000000001</v>
      </c>
      <c r="BI31" s="1">
        <f t="shared" si="11"/>
        <v>43.004302110370311</v>
      </c>
      <c r="BJ31"/>
      <c r="BK31"/>
      <c r="BL31"/>
      <c r="BM31"/>
      <c r="BN31"/>
      <c r="BO31">
        <v>59.514000000000003</v>
      </c>
      <c r="BP31">
        <v>20.2</v>
      </c>
      <c r="BQ31">
        <v>72.599999999999994</v>
      </c>
      <c r="BR31">
        <v>-1</v>
      </c>
      <c r="BS31">
        <v>-1</v>
      </c>
      <c r="BT31">
        <v>-1</v>
      </c>
      <c r="BU31">
        <v>-1</v>
      </c>
      <c r="BV31">
        <v>0</v>
      </c>
      <c r="BW31">
        <v>14</v>
      </c>
      <c r="BX31">
        <v>-1</v>
      </c>
      <c r="BY31">
        <v>1</v>
      </c>
      <c r="BZ31" s="10">
        <f t="shared" si="12"/>
        <v>-18.000000000000004</v>
      </c>
      <c r="CA31" s="10">
        <f t="shared" si="12"/>
        <v>12.899999999999991</v>
      </c>
      <c r="CB31" s="10">
        <f t="shared" si="13"/>
        <v>324.00000000000011</v>
      </c>
      <c r="CC31" s="10">
        <f t="shared" si="13"/>
        <v>166.40999999999977</v>
      </c>
      <c r="CD31" s="10">
        <f t="shared" si="14"/>
        <v>490.40999999999985</v>
      </c>
      <c r="CE31" s="10">
        <f t="shared" si="15"/>
        <v>22.145202640752689</v>
      </c>
      <c r="CG31"/>
      <c r="CH31"/>
      <c r="CI31"/>
      <c r="CJ31"/>
      <c r="CK31">
        <v>51.933999999999997</v>
      </c>
      <c r="CL31">
        <v>20.2</v>
      </c>
      <c r="CM31">
        <v>20.7</v>
      </c>
      <c r="CN31">
        <v>-1</v>
      </c>
      <c r="CO31">
        <v>-1</v>
      </c>
      <c r="CP31">
        <v>-1</v>
      </c>
      <c r="CQ31">
        <v>-1</v>
      </c>
      <c r="CR31">
        <v>0</v>
      </c>
      <c r="CS31">
        <v>14</v>
      </c>
      <c r="CT31">
        <v>-1</v>
      </c>
      <c r="CU31">
        <v>1</v>
      </c>
      <c r="CV31" s="1">
        <f t="shared" si="16"/>
        <v>4.7999999999999989</v>
      </c>
      <c r="CW31" s="1">
        <f t="shared" si="16"/>
        <v>-12.900000000000002</v>
      </c>
      <c r="CX31" s="1">
        <f t="shared" si="17"/>
        <v>23.039999999999988</v>
      </c>
      <c r="CY31" s="1">
        <f t="shared" si="17"/>
        <v>166.41000000000005</v>
      </c>
      <c r="CZ31" s="1">
        <f t="shared" si="18"/>
        <v>189.45000000000005</v>
      </c>
      <c r="DA31" s="1">
        <f t="shared" si="19"/>
        <v>13.764083696345356</v>
      </c>
      <c r="DB31"/>
      <c r="DC31"/>
      <c r="DD31"/>
      <c r="DE31"/>
      <c r="DF31"/>
      <c r="DG31">
        <v>49.268999999999998</v>
      </c>
      <c r="DH31">
        <v>20.2</v>
      </c>
      <c r="DI31">
        <v>20.7</v>
      </c>
      <c r="DJ31">
        <v>15.4</v>
      </c>
      <c r="DK31">
        <v>22.3</v>
      </c>
      <c r="DL31">
        <v>5</v>
      </c>
      <c r="DM31">
        <v>1</v>
      </c>
      <c r="DN31">
        <v>1</v>
      </c>
      <c r="DO31">
        <v>14</v>
      </c>
      <c r="DP31">
        <v>1</v>
      </c>
      <c r="DQ31">
        <v>1</v>
      </c>
      <c r="DR31" s="10">
        <f t="shared" si="20"/>
        <v>4.7999999999999989</v>
      </c>
      <c r="DS31" s="10">
        <f t="shared" si="20"/>
        <v>-1.6000000000000014</v>
      </c>
      <c r="DT31" s="10">
        <f t="shared" si="21"/>
        <v>23.039999999999988</v>
      </c>
      <c r="DU31" s="10">
        <f t="shared" si="21"/>
        <v>2.5600000000000045</v>
      </c>
      <c r="DV31" s="10">
        <f t="shared" si="22"/>
        <v>25.599999999999994</v>
      </c>
      <c r="DW31" s="10">
        <f t="shared" si="23"/>
        <v>5.0596442562694062</v>
      </c>
      <c r="DX31"/>
      <c r="DY31"/>
      <c r="DZ31"/>
      <c r="EA31"/>
      <c r="EB31"/>
      <c r="EC31" s="1">
        <v>50.116999999999997</v>
      </c>
      <c r="ED31" s="1">
        <v>15.4</v>
      </c>
      <c r="EE31" s="1">
        <v>49.2</v>
      </c>
      <c r="EF31" s="1">
        <v>-1</v>
      </c>
      <c r="EG31" s="1">
        <v>-1</v>
      </c>
      <c r="EH31" s="1">
        <v>-1</v>
      </c>
      <c r="EI31" s="1">
        <v>-1</v>
      </c>
      <c r="EJ31" s="1">
        <v>0</v>
      </c>
      <c r="EK31" s="1">
        <v>14</v>
      </c>
      <c r="EL31" s="1">
        <v>-1</v>
      </c>
      <c r="EM31" s="1">
        <v>1</v>
      </c>
      <c r="EN31" s="1">
        <f t="shared" si="24"/>
        <v>-18.300000000000004</v>
      </c>
      <c r="EO31" s="1">
        <f t="shared" si="24"/>
        <v>28.500000000000004</v>
      </c>
      <c r="EP31" s="1">
        <f t="shared" si="25"/>
        <v>334.89000000000016</v>
      </c>
      <c r="EQ31" s="1">
        <f t="shared" si="25"/>
        <v>812.25000000000023</v>
      </c>
      <c r="ER31" s="1">
        <f t="shared" si="26"/>
        <v>1147.1400000000003</v>
      </c>
      <c r="ES31" s="1">
        <f t="shared" si="27"/>
        <v>33.869455265770078</v>
      </c>
      <c r="ET31"/>
      <c r="EU31"/>
      <c r="EV31"/>
      <c r="EW31"/>
      <c r="EX31"/>
      <c r="FJ31" s="10">
        <f t="shared" si="28"/>
        <v>0</v>
      </c>
      <c r="FK31" s="10">
        <f t="shared" si="28"/>
        <v>0</v>
      </c>
      <c r="FL31" s="10">
        <f t="shared" si="29"/>
        <v>0</v>
      </c>
      <c r="FM31" s="10">
        <f t="shared" si="29"/>
        <v>0</v>
      </c>
      <c r="FN31" s="10">
        <f t="shared" si="30"/>
        <v>0</v>
      </c>
      <c r="FO31" s="10">
        <f t="shared" si="31"/>
        <v>0</v>
      </c>
      <c r="FP31"/>
      <c r="FQ31"/>
      <c r="FR31"/>
      <c r="FS31"/>
      <c r="FT31"/>
    </row>
    <row r="32" spans="1:176" x14ac:dyDescent="0.35">
      <c r="A32" s="26">
        <v>60.078000000000003</v>
      </c>
      <c r="B32" s="26">
        <v>24.5</v>
      </c>
      <c r="C32" s="26">
        <v>51</v>
      </c>
      <c r="D32" s="26">
        <v>-1</v>
      </c>
      <c r="E32" s="26">
        <v>-1</v>
      </c>
      <c r="F32" s="26">
        <v>-1</v>
      </c>
      <c r="G32" s="26">
        <v>-1</v>
      </c>
      <c r="H32" s="26">
        <v>0</v>
      </c>
      <c r="I32" s="26">
        <v>13</v>
      </c>
      <c r="J32" s="26">
        <v>-1</v>
      </c>
      <c r="L32" s="26">
        <f t="shared" si="0"/>
        <v>4.3000000000000007</v>
      </c>
      <c r="M32" s="26">
        <f t="shared" si="0"/>
        <v>8.7000000000000028</v>
      </c>
      <c r="N32" s="26">
        <f t="shared" si="1"/>
        <v>18.490000000000006</v>
      </c>
      <c r="O32" s="26">
        <f t="shared" si="1"/>
        <v>75.690000000000055</v>
      </c>
      <c r="P32" s="26">
        <f t="shared" si="2"/>
        <v>94.180000000000064</v>
      </c>
      <c r="Q32" s="26">
        <f t="shared" si="3"/>
        <v>9.7046380664092808</v>
      </c>
      <c r="S32"/>
      <c r="T32"/>
      <c r="U32"/>
      <c r="V32"/>
      <c r="W32" s="10">
        <v>57.938000000000002</v>
      </c>
      <c r="X32" s="10">
        <v>33.700000000000003</v>
      </c>
      <c r="Y32" s="10">
        <v>42.3</v>
      </c>
      <c r="Z32" s="10">
        <v>52.3</v>
      </c>
      <c r="AA32" s="10">
        <v>20.7</v>
      </c>
      <c r="AB32" s="10">
        <v>28.5</v>
      </c>
      <c r="AC32" s="10">
        <v>1</v>
      </c>
      <c r="AD32" s="10">
        <v>1</v>
      </c>
      <c r="AE32" s="10">
        <v>14</v>
      </c>
      <c r="AF32" s="10">
        <v>1</v>
      </c>
      <c r="AG32" s="10">
        <v>1</v>
      </c>
      <c r="AH32" s="10">
        <f t="shared" si="4"/>
        <v>-18.599999999999994</v>
      </c>
      <c r="AI32" s="10">
        <f t="shared" si="4"/>
        <v>21.599999999999998</v>
      </c>
      <c r="AJ32" s="10">
        <f t="shared" si="5"/>
        <v>345.95999999999981</v>
      </c>
      <c r="AK32" s="10">
        <f t="shared" si="5"/>
        <v>466.55999999999989</v>
      </c>
      <c r="AL32" s="10">
        <f t="shared" si="6"/>
        <v>812.51999999999975</v>
      </c>
      <c r="AM32" s="10">
        <f t="shared" si="7"/>
        <v>28.504736448527282</v>
      </c>
      <c r="AN32"/>
      <c r="AO32"/>
      <c r="AP32"/>
      <c r="AQ32"/>
      <c r="AR32"/>
      <c r="AS32">
        <v>85.367999999999995</v>
      </c>
      <c r="AT32">
        <v>38.200000000000003</v>
      </c>
      <c r="AU32">
        <v>51.9</v>
      </c>
      <c r="AV32">
        <v>-1</v>
      </c>
      <c r="AW32">
        <v>-1</v>
      </c>
      <c r="AX32">
        <v>-1</v>
      </c>
      <c r="AY32">
        <v>-1</v>
      </c>
      <c r="AZ32">
        <v>0</v>
      </c>
      <c r="BA32">
        <v>13</v>
      </c>
      <c r="BB32">
        <v>-1</v>
      </c>
      <c r="BC32">
        <v>1</v>
      </c>
      <c r="BD32" s="1">
        <f t="shared" si="8"/>
        <v>-18.799999999999997</v>
      </c>
      <c r="BE32" s="1">
        <f t="shared" si="8"/>
        <v>5.3999999999999986</v>
      </c>
      <c r="BF32" s="1">
        <f t="shared" si="9"/>
        <v>353.43999999999988</v>
      </c>
      <c r="BG32" s="1">
        <f t="shared" si="9"/>
        <v>29.159999999999986</v>
      </c>
      <c r="BH32" s="1">
        <f t="shared" si="10"/>
        <v>382.59999999999985</v>
      </c>
      <c r="BI32" s="1">
        <f t="shared" si="11"/>
        <v>19.560163598497837</v>
      </c>
      <c r="BJ32"/>
      <c r="BK32"/>
      <c r="BL32"/>
      <c r="BM32"/>
      <c r="BN32"/>
      <c r="BO32">
        <v>60.146000000000001</v>
      </c>
      <c r="BP32">
        <v>20.2</v>
      </c>
      <c r="BQ32">
        <v>68.099999999999994</v>
      </c>
      <c r="BR32">
        <v>20.2</v>
      </c>
      <c r="BS32">
        <v>72.599999999999994</v>
      </c>
      <c r="BT32">
        <v>4.5</v>
      </c>
      <c r="BU32">
        <v>1</v>
      </c>
      <c r="BV32">
        <v>1</v>
      </c>
      <c r="BW32">
        <v>15</v>
      </c>
      <c r="BX32">
        <v>1</v>
      </c>
      <c r="BY32">
        <v>1</v>
      </c>
      <c r="BZ32" s="10">
        <f t="shared" si="12"/>
        <v>0</v>
      </c>
      <c r="CA32" s="10">
        <f t="shared" si="12"/>
        <v>-4.5</v>
      </c>
      <c r="CB32" s="10">
        <f t="shared" si="13"/>
        <v>0</v>
      </c>
      <c r="CC32" s="10">
        <f t="shared" si="13"/>
        <v>20.25</v>
      </c>
      <c r="CD32" s="10">
        <f t="shared" si="14"/>
        <v>20.25</v>
      </c>
      <c r="CE32" s="10">
        <f t="shared" si="15"/>
        <v>4.5</v>
      </c>
      <c r="CG32"/>
      <c r="CH32"/>
      <c r="CI32"/>
      <c r="CJ32"/>
      <c r="CK32">
        <v>52.582000000000001</v>
      </c>
      <c r="CL32">
        <v>24.5</v>
      </c>
      <c r="CM32">
        <v>20.7</v>
      </c>
      <c r="CN32">
        <v>20.2</v>
      </c>
      <c r="CO32">
        <v>20.7</v>
      </c>
      <c r="CP32">
        <v>4.3</v>
      </c>
      <c r="CQ32">
        <v>1</v>
      </c>
      <c r="CR32">
        <v>1</v>
      </c>
      <c r="CS32">
        <v>15</v>
      </c>
      <c r="CT32">
        <v>1</v>
      </c>
      <c r="CU32">
        <v>1</v>
      </c>
      <c r="CV32" s="1">
        <f t="shared" si="16"/>
        <v>4.3000000000000007</v>
      </c>
      <c r="CW32" s="1">
        <f t="shared" si="16"/>
        <v>0</v>
      </c>
      <c r="CX32" s="1">
        <f t="shared" si="17"/>
        <v>18.490000000000006</v>
      </c>
      <c r="CY32" s="1">
        <f t="shared" si="17"/>
        <v>0</v>
      </c>
      <c r="CZ32" s="1">
        <f t="shared" si="18"/>
        <v>18.490000000000006</v>
      </c>
      <c r="DA32" s="1">
        <f t="shared" si="19"/>
        <v>4.3000000000000007</v>
      </c>
      <c r="DB32"/>
      <c r="DC32"/>
      <c r="DD32"/>
      <c r="DE32"/>
      <c r="DF32"/>
      <c r="DG32">
        <v>51.820999999999998</v>
      </c>
      <c r="DH32">
        <v>15.4</v>
      </c>
      <c r="DI32">
        <v>24.9</v>
      </c>
      <c r="DJ32">
        <v>-1</v>
      </c>
      <c r="DK32">
        <v>-1</v>
      </c>
      <c r="DL32">
        <v>-1</v>
      </c>
      <c r="DM32">
        <v>-1</v>
      </c>
      <c r="DN32">
        <v>0</v>
      </c>
      <c r="DO32">
        <v>14</v>
      </c>
      <c r="DP32">
        <v>-1</v>
      </c>
      <c r="DQ32">
        <v>1</v>
      </c>
      <c r="DR32" s="10">
        <f t="shared" si="20"/>
        <v>-4.7999999999999989</v>
      </c>
      <c r="DS32" s="10">
        <f t="shared" si="20"/>
        <v>4.1999999999999993</v>
      </c>
      <c r="DT32" s="10">
        <f t="shared" si="21"/>
        <v>23.039999999999988</v>
      </c>
      <c r="DU32" s="10">
        <f t="shared" si="21"/>
        <v>17.639999999999993</v>
      </c>
      <c r="DV32" s="10">
        <f t="shared" si="22"/>
        <v>40.679999999999978</v>
      </c>
      <c r="DW32" s="10">
        <f t="shared" si="23"/>
        <v>6.378087487640788</v>
      </c>
      <c r="DX32"/>
      <c r="DY32"/>
      <c r="DZ32"/>
      <c r="EA32"/>
      <c r="EB32"/>
      <c r="EC32" s="1">
        <v>50.460999999999999</v>
      </c>
      <c r="ED32" s="1">
        <v>15.4</v>
      </c>
      <c r="EE32" s="1">
        <v>38.1</v>
      </c>
      <c r="EF32" s="1">
        <v>15.4</v>
      </c>
      <c r="EG32" s="1">
        <v>49.2</v>
      </c>
      <c r="EH32" s="1">
        <v>11.1</v>
      </c>
      <c r="EI32" s="1">
        <v>1</v>
      </c>
      <c r="EJ32" s="1">
        <v>1</v>
      </c>
      <c r="EK32" s="1">
        <v>15</v>
      </c>
      <c r="EL32" s="1">
        <v>1</v>
      </c>
      <c r="EM32" s="1">
        <v>1</v>
      </c>
      <c r="EN32" s="1">
        <f t="shared" si="24"/>
        <v>0</v>
      </c>
      <c r="EO32" s="1">
        <f t="shared" si="24"/>
        <v>-11.100000000000001</v>
      </c>
      <c r="EP32" s="1">
        <f t="shared" si="25"/>
        <v>0</v>
      </c>
      <c r="EQ32" s="1">
        <f t="shared" si="25"/>
        <v>123.21000000000004</v>
      </c>
      <c r="ER32" s="1">
        <f t="shared" si="26"/>
        <v>123.21000000000004</v>
      </c>
      <c r="ES32" s="1">
        <f t="shared" si="27"/>
        <v>11.100000000000001</v>
      </c>
      <c r="ET32"/>
      <c r="EU32"/>
      <c r="EV32"/>
      <c r="EW32"/>
      <c r="EX32"/>
      <c r="FJ32" s="10">
        <f t="shared" si="28"/>
        <v>0</v>
      </c>
      <c r="FK32" s="10">
        <f t="shared" si="28"/>
        <v>0</v>
      </c>
      <c r="FL32" s="10">
        <f t="shared" si="29"/>
        <v>0</v>
      </c>
      <c r="FM32" s="10">
        <f t="shared" si="29"/>
        <v>0</v>
      </c>
      <c r="FN32" s="10">
        <f t="shared" si="30"/>
        <v>0</v>
      </c>
      <c r="FO32" s="10">
        <f t="shared" si="31"/>
        <v>0</v>
      </c>
      <c r="FP32"/>
      <c r="FQ32"/>
      <c r="FR32"/>
      <c r="FS32"/>
      <c r="FT32"/>
    </row>
    <row r="33" spans="1:176" x14ac:dyDescent="0.35">
      <c r="A33" s="26">
        <v>60.637999999999998</v>
      </c>
      <c r="B33" s="26">
        <v>33.700000000000003</v>
      </c>
      <c r="C33" s="26">
        <v>46.5</v>
      </c>
      <c r="D33" s="26">
        <v>24.5</v>
      </c>
      <c r="E33" s="26">
        <v>51</v>
      </c>
      <c r="F33" s="26">
        <v>10.3</v>
      </c>
      <c r="G33" s="26">
        <v>1</v>
      </c>
      <c r="H33" s="26">
        <v>1</v>
      </c>
      <c r="I33" s="26">
        <v>14</v>
      </c>
      <c r="J33" s="26">
        <v>1</v>
      </c>
      <c r="L33" s="26">
        <f t="shared" si="0"/>
        <v>9.2000000000000028</v>
      </c>
      <c r="M33" s="26">
        <f t="shared" si="0"/>
        <v>-4.5</v>
      </c>
      <c r="N33" s="26">
        <f t="shared" si="1"/>
        <v>84.640000000000057</v>
      </c>
      <c r="O33" s="26">
        <f t="shared" si="1"/>
        <v>20.25</v>
      </c>
      <c r="P33" s="26">
        <f t="shared" si="2"/>
        <v>104.89000000000006</v>
      </c>
      <c r="Q33" s="26">
        <f t="shared" si="3"/>
        <v>10.241581909060731</v>
      </c>
      <c r="S33"/>
      <c r="T33"/>
      <c r="U33"/>
      <c r="V33"/>
      <c r="W33" s="10">
        <v>60.85</v>
      </c>
      <c r="X33" s="10">
        <v>15.4</v>
      </c>
      <c r="Y33" s="10">
        <v>63.9</v>
      </c>
      <c r="Z33" s="10">
        <v>-1</v>
      </c>
      <c r="AA33" s="10">
        <v>-1</v>
      </c>
      <c r="AB33" s="10">
        <v>-1</v>
      </c>
      <c r="AC33" s="10">
        <v>-1</v>
      </c>
      <c r="AD33" s="10">
        <v>0</v>
      </c>
      <c r="AE33" s="10">
        <v>14</v>
      </c>
      <c r="AF33" s="10">
        <v>-1</v>
      </c>
      <c r="AG33" s="10">
        <v>1</v>
      </c>
      <c r="AH33" s="10">
        <f t="shared" si="4"/>
        <v>-18.300000000000004</v>
      </c>
      <c r="AI33" s="10">
        <f t="shared" si="4"/>
        <v>21.6</v>
      </c>
      <c r="AJ33" s="10">
        <f t="shared" si="5"/>
        <v>334.89000000000016</v>
      </c>
      <c r="AK33" s="10">
        <f t="shared" si="5"/>
        <v>466.56000000000006</v>
      </c>
      <c r="AL33" s="10">
        <f t="shared" si="6"/>
        <v>801.45000000000027</v>
      </c>
      <c r="AM33" s="10">
        <f t="shared" si="7"/>
        <v>28.309892264012596</v>
      </c>
      <c r="AN33"/>
      <c r="AO33"/>
      <c r="AP33"/>
      <c r="AQ33"/>
      <c r="AR33"/>
      <c r="AS33">
        <v>86</v>
      </c>
      <c r="AT33">
        <v>43</v>
      </c>
      <c r="AU33">
        <v>51</v>
      </c>
      <c r="AV33">
        <v>38.200000000000003</v>
      </c>
      <c r="AW33">
        <v>51.9</v>
      </c>
      <c r="AX33">
        <v>4.8</v>
      </c>
      <c r="AY33">
        <v>1</v>
      </c>
      <c r="AZ33">
        <v>1</v>
      </c>
      <c r="BA33">
        <v>14</v>
      </c>
      <c r="BB33">
        <v>1</v>
      </c>
      <c r="BC33">
        <v>1</v>
      </c>
      <c r="BD33" s="1">
        <f t="shared" si="8"/>
        <v>4.7999999999999972</v>
      </c>
      <c r="BE33" s="1">
        <f t="shared" si="8"/>
        <v>-0.89999999999999858</v>
      </c>
      <c r="BF33" s="1">
        <f t="shared" si="9"/>
        <v>23.039999999999974</v>
      </c>
      <c r="BG33" s="1">
        <f t="shared" si="9"/>
        <v>0.80999999999999739</v>
      </c>
      <c r="BH33" s="1">
        <f t="shared" si="10"/>
        <v>23.849999999999973</v>
      </c>
      <c r="BI33" s="1">
        <f t="shared" si="11"/>
        <v>4.8836461788299088</v>
      </c>
      <c r="BJ33"/>
      <c r="BK33"/>
      <c r="BL33"/>
      <c r="BM33"/>
      <c r="BN33"/>
      <c r="BO33">
        <v>63.154000000000003</v>
      </c>
      <c r="BP33">
        <v>24.5</v>
      </c>
      <c r="BQ33">
        <v>49.7</v>
      </c>
      <c r="BR33">
        <v>-1</v>
      </c>
      <c r="BS33">
        <v>-1</v>
      </c>
      <c r="BT33">
        <v>-1</v>
      </c>
      <c r="BU33">
        <v>-1</v>
      </c>
      <c r="BV33">
        <v>0</v>
      </c>
      <c r="BW33">
        <v>15</v>
      </c>
      <c r="BX33">
        <v>-1</v>
      </c>
      <c r="BY33">
        <v>1</v>
      </c>
      <c r="BZ33" s="10">
        <f t="shared" si="12"/>
        <v>4.3000000000000007</v>
      </c>
      <c r="CA33" s="10">
        <f t="shared" si="12"/>
        <v>-18.399999999999991</v>
      </c>
      <c r="CB33" s="10">
        <f t="shared" si="13"/>
        <v>18.490000000000006</v>
      </c>
      <c r="CC33" s="10">
        <f t="shared" si="13"/>
        <v>338.55999999999966</v>
      </c>
      <c r="CD33" s="10">
        <f t="shared" si="14"/>
        <v>357.04999999999967</v>
      </c>
      <c r="CE33" s="10">
        <f t="shared" si="15"/>
        <v>18.89576672167604</v>
      </c>
      <c r="CG33"/>
      <c r="CH33"/>
      <c r="CI33"/>
      <c r="CJ33"/>
      <c r="CK33">
        <v>55.286000000000001</v>
      </c>
      <c r="CL33">
        <v>15.4</v>
      </c>
      <c r="CM33">
        <v>24.9</v>
      </c>
      <c r="CN33">
        <v>-1</v>
      </c>
      <c r="CO33">
        <v>-1</v>
      </c>
      <c r="CP33">
        <v>-1</v>
      </c>
      <c r="CQ33">
        <v>-1</v>
      </c>
      <c r="CR33">
        <v>0</v>
      </c>
      <c r="CS33">
        <v>15</v>
      </c>
      <c r="CT33">
        <v>-1</v>
      </c>
      <c r="CU33">
        <v>1</v>
      </c>
      <c r="CV33" s="1">
        <f t="shared" si="16"/>
        <v>-9.1</v>
      </c>
      <c r="CW33" s="1">
        <f t="shared" si="16"/>
        <v>4.1999999999999993</v>
      </c>
      <c r="CX33" s="1">
        <f t="shared" si="17"/>
        <v>82.809999999999988</v>
      </c>
      <c r="CY33" s="1">
        <f t="shared" si="17"/>
        <v>17.639999999999993</v>
      </c>
      <c r="CZ33" s="1">
        <f t="shared" si="18"/>
        <v>100.44999999999999</v>
      </c>
      <c r="DA33" s="1">
        <f t="shared" si="19"/>
        <v>10.022474744293447</v>
      </c>
      <c r="DB33"/>
      <c r="DC33"/>
      <c r="DD33"/>
      <c r="DE33"/>
      <c r="DF33"/>
      <c r="DG33">
        <v>52.244999999999997</v>
      </c>
      <c r="DH33">
        <v>15.4</v>
      </c>
      <c r="DI33">
        <v>20.7</v>
      </c>
      <c r="DJ33">
        <v>15.4</v>
      </c>
      <c r="DK33">
        <v>24.9</v>
      </c>
      <c r="DL33">
        <v>4.2</v>
      </c>
      <c r="DM33">
        <v>1</v>
      </c>
      <c r="DN33">
        <v>1</v>
      </c>
      <c r="DO33">
        <v>15</v>
      </c>
      <c r="DP33">
        <v>1</v>
      </c>
      <c r="DQ33">
        <v>1</v>
      </c>
      <c r="DR33" s="10">
        <f t="shared" si="20"/>
        <v>0</v>
      </c>
      <c r="DS33" s="10">
        <f t="shared" si="20"/>
        <v>-4.1999999999999993</v>
      </c>
      <c r="DT33" s="10">
        <f t="shared" si="21"/>
        <v>0</v>
      </c>
      <c r="DU33" s="10">
        <f t="shared" si="21"/>
        <v>17.639999999999993</v>
      </c>
      <c r="DV33" s="10">
        <f t="shared" si="22"/>
        <v>17.639999999999993</v>
      </c>
      <c r="DW33" s="10">
        <f t="shared" si="23"/>
        <v>4.1999999999999993</v>
      </c>
      <c r="DX33"/>
      <c r="DY33"/>
      <c r="DZ33"/>
      <c r="EA33"/>
      <c r="EB33"/>
      <c r="EC33" s="1">
        <v>54.292999999999999</v>
      </c>
      <c r="ED33" s="1">
        <v>61.3</v>
      </c>
      <c r="EE33" s="1">
        <v>20.7</v>
      </c>
      <c r="EF33" s="1">
        <v>-1</v>
      </c>
      <c r="EG33" s="1">
        <v>-1</v>
      </c>
      <c r="EH33" s="1">
        <v>-1</v>
      </c>
      <c r="EI33" s="1">
        <v>-1</v>
      </c>
      <c r="EJ33" s="1">
        <v>0</v>
      </c>
      <c r="EK33" s="1">
        <v>15</v>
      </c>
      <c r="EL33" s="1">
        <v>-1</v>
      </c>
      <c r="EM33" s="1">
        <v>1</v>
      </c>
      <c r="EN33" s="1">
        <f t="shared" si="24"/>
        <v>45.9</v>
      </c>
      <c r="EO33" s="1">
        <f t="shared" si="24"/>
        <v>-17.400000000000002</v>
      </c>
      <c r="EP33" s="1">
        <f t="shared" si="25"/>
        <v>2106.81</v>
      </c>
      <c r="EQ33" s="1">
        <f t="shared" si="25"/>
        <v>302.76000000000005</v>
      </c>
      <c r="ER33" s="1">
        <f t="shared" si="26"/>
        <v>2409.5700000000002</v>
      </c>
      <c r="ES33" s="1">
        <f t="shared" si="27"/>
        <v>49.087371084628273</v>
      </c>
      <c r="ET33"/>
      <c r="EU33"/>
      <c r="EV33"/>
      <c r="EW33"/>
      <c r="EX33"/>
      <c r="FJ33" s="10">
        <f t="shared" si="28"/>
        <v>0</v>
      </c>
      <c r="FK33" s="10">
        <f t="shared" si="28"/>
        <v>0</v>
      </c>
      <c r="FL33" s="10">
        <f t="shared" si="29"/>
        <v>0</v>
      </c>
      <c r="FM33" s="10">
        <f t="shared" si="29"/>
        <v>0</v>
      </c>
      <c r="FN33" s="10">
        <f t="shared" si="30"/>
        <v>0</v>
      </c>
      <c r="FO33" s="10">
        <f t="shared" si="31"/>
        <v>0</v>
      </c>
      <c r="FP33"/>
      <c r="FQ33"/>
      <c r="FR33"/>
      <c r="FS33"/>
      <c r="FT33"/>
    </row>
    <row r="34" spans="1:176" x14ac:dyDescent="0.35">
      <c r="A34" s="26">
        <v>64.013999999999996</v>
      </c>
      <c r="B34" s="26">
        <v>50.1</v>
      </c>
      <c r="C34" s="26">
        <v>25.6</v>
      </c>
      <c r="D34" s="26">
        <v>-1</v>
      </c>
      <c r="E34" s="26">
        <v>-1</v>
      </c>
      <c r="F34" s="26">
        <v>-1</v>
      </c>
      <c r="G34" s="26">
        <v>-1</v>
      </c>
      <c r="H34" s="26">
        <v>0</v>
      </c>
      <c r="I34" s="26">
        <v>14</v>
      </c>
      <c r="J34" s="26">
        <v>-1</v>
      </c>
      <c r="L34" s="26">
        <f t="shared" si="0"/>
        <v>16.399999999999999</v>
      </c>
      <c r="M34" s="26">
        <f t="shared" si="0"/>
        <v>-20.9</v>
      </c>
      <c r="N34" s="26">
        <f t="shared" si="1"/>
        <v>268.95999999999998</v>
      </c>
      <c r="O34" s="26">
        <f t="shared" si="1"/>
        <v>436.80999999999995</v>
      </c>
      <c r="P34" s="26">
        <f t="shared" si="2"/>
        <v>705.77</v>
      </c>
      <c r="Q34" s="26">
        <f t="shared" si="3"/>
        <v>26.566332076521213</v>
      </c>
      <c r="S34"/>
      <c r="T34"/>
      <c r="U34"/>
      <c r="V34"/>
      <c r="W34" s="10">
        <v>61.978000000000002</v>
      </c>
      <c r="X34" s="10">
        <v>33.700000000000003</v>
      </c>
      <c r="Y34" s="10">
        <v>20.7</v>
      </c>
      <c r="Z34" s="10">
        <v>15.4</v>
      </c>
      <c r="AA34" s="10">
        <v>63.9</v>
      </c>
      <c r="AB34" s="10">
        <v>46.9</v>
      </c>
      <c r="AC34" s="10">
        <v>0</v>
      </c>
      <c r="AD34" s="10">
        <v>0</v>
      </c>
      <c r="AE34" s="10">
        <v>14</v>
      </c>
      <c r="AF34" s="10">
        <v>0</v>
      </c>
      <c r="AG34" s="10">
        <v>1</v>
      </c>
      <c r="AH34" s="10">
        <f t="shared" si="4"/>
        <v>18.300000000000004</v>
      </c>
      <c r="AI34" s="10">
        <f t="shared" si="4"/>
        <v>-43.2</v>
      </c>
      <c r="AJ34" s="10">
        <f t="shared" si="5"/>
        <v>334.89000000000016</v>
      </c>
      <c r="AK34" s="10">
        <f t="shared" si="5"/>
        <v>1866.2400000000002</v>
      </c>
      <c r="AL34" s="10">
        <f t="shared" si="6"/>
        <v>2201.1300000000006</v>
      </c>
      <c r="AM34" s="10">
        <f t="shared" si="7"/>
        <v>46.916201892310085</v>
      </c>
      <c r="AN34"/>
      <c r="AO34"/>
      <c r="AP34"/>
      <c r="AQ34"/>
      <c r="AR34"/>
      <c r="AS34">
        <v>99.263999999999996</v>
      </c>
      <c r="AT34">
        <v>33.700000000000003</v>
      </c>
      <c r="AU34">
        <v>42.3</v>
      </c>
      <c r="AV34">
        <v>-1</v>
      </c>
      <c r="AW34">
        <v>-1</v>
      </c>
      <c r="AX34">
        <v>-1</v>
      </c>
      <c r="AY34">
        <v>-1</v>
      </c>
      <c r="AZ34">
        <v>0</v>
      </c>
      <c r="BA34">
        <v>14</v>
      </c>
      <c r="BB34">
        <v>-1</v>
      </c>
      <c r="BC34">
        <v>1</v>
      </c>
      <c r="BD34" s="1">
        <f t="shared" si="8"/>
        <v>-9.2999999999999972</v>
      </c>
      <c r="BE34" s="1">
        <f t="shared" si="8"/>
        <v>-8.7000000000000028</v>
      </c>
      <c r="BF34" s="1">
        <f t="shared" si="9"/>
        <v>86.489999999999952</v>
      </c>
      <c r="BG34" s="1">
        <f t="shared" si="9"/>
        <v>75.690000000000055</v>
      </c>
      <c r="BH34" s="1">
        <f t="shared" si="10"/>
        <v>162.18</v>
      </c>
      <c r="BI34" s="1">
        <f t="shared" si="11"/>
        <v>12.734991166074675</v>
      </c>
      <c r="BJ34"/>
      <c r="BK34"/>
      <c r="BL34"/>
      <c r="BM34"/>
      <c r="BN34"/>
      <c r="BO34">
        <v>65.001000000000005</v>
      </c>
      <c r="BP34">
        <v>51.1</v>
      </c>
      <c r="BQ34">
        <v>51</v>
      </c>
      <c r="BR34">
        <v>24.5</v>
      </c>
      <c r="BS34">
        <v>49.7</v>
      </c>
      <c r="BT34">
        <v>26.6</v>
      </c>
      <c r="BU34">
        <v>1</v>
      </c>
      <c r="BV34">
        <v>1</v>
      </c>
      <c r="BW34">
        <v>16</v>
      </c>
      <c r="BX34">
        <v>1</v>
      </c>
      <c r="BY34">
        <v>1</v>
      </c>
      <c r="BZ34" s="10">
        <f t="shared" si="12"/>
        <v>26.6</v>
      </c>
      <c r="CA34" s="10">
        <f t="shared" si="12"/>
        <v>1.2999999999999972</v>
      </c>
      <c r="CB34" s="10">
        <f t="shared" si="13"/>
        <v>707.56000000000006</v>
      </c>
      <c r="CC34" s="10">
        <f t="shared" si="13"/>
        <v>1.6899999999999926</v>
      </c>
      <c r="CD34" s="10">
        <f t="shared" si="14"/>
        <v>709.25</v>
      </c>
      <c r="CE34" s="10">
        <f t="shared" si="15"/>
        <v>26.631747971171549</v>
      </c>
      <c r="CG34"/>
      <c r="CH34"/>
      <c r="CI34"/>
      <c r="CJ34"/>
      <c r="CK34">
        <v>55.718000000000004</v>
      </c>
      <c r="CL34">
        <v>24.5</v>
      </c>
      <c r="CM34">
        <v>20.7</v>
      </c>
      <c r="CN34">
        <v>15.4</v>
      </c>
      <c r="CO34">
        <v>24.9</v>
      </c>
      <c r="CP34">
        <v>10</v>
      </c>
      <c r="CQ34">
        <v>1</v>
      </c>
      <c r="CR34">
        <v>1</v>
      </c>
      <c r="CS34">
        <v>16</v>
      </c>
      <c r="CT34">
        <v>1</v>
      </c>
      <c r="CU34">
        <v>1</v>
      </c>
      <c r="CV34" s="1">
        <f t="shared" si="16"/>
        <v>9.1</v>
      </c>
      <c r="CW34" s="1">
        <f t="shared" si="16"/>
        <v>-4.1999999999999993</v>
      </c>
      <c r="CX34" s="1">
        <f t="shared" si="17"/>
        <v>82.809999999999988</v>
      </c>
      <c r="CY34" s="1">
        <f t="shared" si="17"/>
        <v>17.639999999999993</v>
      </c>
      <c r="CZ34" s="1">
        <f t="shared" si="18"/>
        <v>100.44999999999999</v>
      </c>
      <c r="DA34" s="1">
        <f t="shared" si="19"/>
        <v>10.022474744293447</v>
      </c>
      <c r="DB34"/>
      <c r="DC34"/>
      <c r="DD34"/>
      <c r="DE34"/>
      <c r="DF34"/>
      <c r="DG34">
        <v>54.933</v>
      </c>
      <c r="DH34">
        <v>15.4</v>
      </c>
      <c r="DI34">
        <v>20.7</v>
      </c>
      <c r="DJ34">
        <v>-1</v>
      </c>
      <c r="DK34">
        <v>-1</v>
      </c>
      <c r="DL34">
        <v>-1</v>
      </c>
      <c r="DM34">
        <v>-1</v>
      </c>
      <c r="DN34">
        <v>0</v>
      </c>
      <c r="DO34">
        <v>15</v>
      </c>
      <c r="DP34">
        <v>-1</v>
      </c>
      <c r="DQ34">
        <v>1</v>
      </c>
      <c r="DR34" s="10">
        <f t="shared" si="20"/>
        <v>0</v>
      </c>
      <c r="DS34" s="10">
        <f t="shared" si="20"/>
        <v>0</v>
      </c>
      <c r="DT34" s="10">
        <f t="shared" si="21"/>
        <v>0</v>
      </c>
      <c r="DU34" s="10">
        <f t="shared" si="21"/>
        <v>0</v>
      </c>
      <c r="DV34" s="10">
        <f t="shared" si="22"/>
        <v>0</v>
      </c>
      <c r="DW34" s="10">
        <f t="shared" si="23"/>
        <v>0</v>
      </c>
      <c r="DX34"/>
      <c r="DY34"/>
      <c r="DZ34"/>
      <c r="EA34"/>
      <c r="EB34"/>
      <c r="EC34" s="1">
        <v>54.94</v>
      </c>
      <c r="ED34" s="1">
        <v>47.5</v>
      </c>
      <c r="EE34" s="1">
        <v>20.7</v>
      </c>
      <c r="EF34" s="1">
        <v>61.3</v>
      </c>
      <c r="EG34" s="1">
        <v>20.7</v>
      </c>
      <c r="EH34" s="1">
        <v>13.8</v>
      </c>
      <c r="EI34" s="1">
        <v>1</v>
      </c>
      <c r="EJ34" s="1">
        <v>1</v>
      </c>
      <c r="EK34" s="1">
        <v>16</v>
      </c>
      <c r="EL34" s="1">
        <v>1</v>
      </c>
      <c r="EM34" s="1">
        <v>1</v>
      </c>
      <c r="EN34" s="1">
        <f t="shared" si="24"/>
        <v>-13.799999999999997</v>
      </c>
      <c r="EO34" s="1">
        <f t="shared" si="24"/>
        <v>0</v>
      </c>
      <c r="EP34" s="1">
        <f t="shared" si="25"/>
        <v>190.43999999999991</v>
      </c>
      <c r="EQ34" s="1">
        <f t="shared" si="25"/>
        <v>0</v>
      </c>
      <c r="ER34" s="1">
        <f t="shared" si="26"/>
        <v>190.43999999999991</v>
      </c>
      <c r="ES34" s="1">
        <f t="shared" si="27"/>
        <v>13.799999999999997</v>
      </c>
      <c r="ET34"/>
      <c r="EU34"/>
      <c r="EV34"/>
      <c r="EW34"/>
      <c r="EX34"/>
      <c r="FJ34" s="10">
        <f t="shared" si="28"/>
        <v>0</v>
      </c>
      <c r="FK34" s="10">
        <f t="shared" si="28"/>
        <v>0</v>
      </c>
      <c r="FL34" s="10">
        <f t="shared" si="29"/>
        <v>0</v>
      </c>
      <c r="FM34" s="10">
        <f t="shared" si="29"/>
        <v>0</v>
      </c>
      <c r="FN34" s="10">
        <f t="shared" si="30"/>
        <v>0</v>
      </c>
      <c r="FO34" s="10">
        <f t="shared" si="31"/>
        <v>0</v>
      </c>
      <c r="FP34"/>
      <c r="FQ34"/>
      <c r="FR34"/>
      <c r="FS34"/>
      <c r="FT34"/>
    </row>
    <row r="35" spans="1:176" x14ac:dyDescent="0.35">
      <c r="A35" s="26">
        <v>65.501999999999995</v>
      </c>
      <c r="B35" s="26">
        <v>38.200000000000003</v>
      </c>
      <c r="C35" s="26">
        <v>51</v>
      </c>
      <c r="D35" s="26">
        <v>50.1</v>
      </c>
      <c r="E35" s="26">
        <v>25.6</v>
      </c>
      <c r="F35" s="26">
        <v>28</v>
      </c>
      <c r="G35" s="26">
        <v>1</v>
      </c>
      <c r="H35" s="26">
        <v>1</v>
      </c>
      <c r="I35" s="26">
        <v>15</v>
      </c>
      <c r="J35" s="26">
        <v>1</v>
      </c>
      <c r="L35" s="26">
        <f t="shared" si="0"/>
        <v>-11.899999999999999</v>
      </c>
      <c r="M35" s="26">
        <f t="shared" si="0"/>
        <v>25.4</v>
      </c>
      <c r="N35" s="26">
        <f t="shared" si="1"/>
        <v>141.60999999999996</v>
      </c>
      <c r="O35" s="26">
        <f t="shared" si="1"/>
        <v>645.16</v>
      </c>
      <c r="P35" s="26">
        <f t="shared" si="2"/>
        <v>786.77</v>
      </c>
      <c r="Q35" s="26">
        <f t="shared" si="3"/>
        <v>28.049420671379291</v>
      </c>
      <c r="S35"/>
      <c r="T35"/>
      <c r="U35"/>
      <c r="V35"/>
      <c r="W35" s="10">
        <v>63.601999999999997</v>
      </c>
      <c r="X35" s="10">
        <v>65.8</v>
      </c>
      <c r="Y35" s="10">
        <v>24.9</v>
      </c>
      <c r="Z35" s="10">
        <v>33.700000000000003</v>
      </c>
      <c r="AA35" s="10">
        <v>20.7</v>
      </c>
      <c r="AB35" s="10">
        <v>32.299999999999997</v>
      </c>
      <c r="AC35" s="10">
        <v>1</v>
      </c>
      <c r="AD35" s="10">
        <v>1</v>
      </c>
      <c r="AE35" s="10">
        <v>15</v>
      </c>
      <c r="AF35" s="10">
        <v>1</v>
      </c>
      <c r="AG35" s="10">
        <v>1</v>
      </c>
      <c r="AH35" s="10">
        <f t="shared" si="4"/>
        <v>32.099999999999994</v>
      </c>
      <c r="AI35" s="10">
        <f t="shared" si="4"/>
        <v>4.1999999999999993</v>
      </c>
      <c r="AJ35" s="10">
        <f t="shared" si="5"/>
        <v>1030.4099999999996</v>
      </c>
      <c r="AK35" s="10">
        <f t="shared" si="5"/>
        <v>17.639999999999993</v>
      </c>
      <c r="AL35" s="10">
        <f t="shared" si="6"/>
        <v>1048.0499999999997</v>
      </c>
      <c r="AM35" s="10">
        <f t="shared" si="7"/>
        <v>32.373600355845497</v>
      </c>
      <c r="AN35"/>
      <c r="AO35"/>
      <c r="AP35"/>
      <c r="AQ35"/>
      <c r="AR35"/>
      <c r="AS35">
        <v>100.01600000000001</v>
      </c>
      <c r="AT35">
        <v>15.4</v>
      </c>
      <c r="AU35">
        <v>33.6</v>
      </c>
      <c r="AV35">
        <v>33.700000000000003</v>
      </c>
      <c r="AW35">
        <v>42.3</v>
      </c>
      <c r="AX35">
        <v>20.2</v>
      </c>
      <c r="AY35">
        <v>1</v>
      </c>
      <c r="AZ35">
        <v>1</v>
      </c>
      <c r="BA35">
        <v>15</v>
      </c>
      <c r="BB35">
        <v>1</v>
      </c>
      <c r="BC35">
        <v>1</v>
      </c>
      <c r="BD35" s="1">
        <f t="shared" si="8"/>
        <v>-18.300000000000004</v>
      </c>
      <c r="BE35" s="1">
        <f t="shared" si="8"/>
        <v>-8.6999999999999957</v>
      </c>
      <c r="BF35" s="1">
        <f t="shared" si="9"/>
        <v>334.89000000000016</v>
      </c>
      <c r="BG35" s="1">
        <f t="shared" si="9"/>
        <v>75.689999999999927</v>
      </c>
      <c r="BH35" s="1">
        <f t="shared" si="10"/>
        <v>410.5800000000001</v>
      </c>
      <c r="BI35" s="1">
        <f t="shared" si="11"/>
        <v>20.262773748921941</v>
      </c>
      <c r="BJ35"/>
      <c r="BK35"/>
      <c r="BL35"/>
      <c r="BM35"/>
      <c r="BN35"/>
      <c r="BO35">
        <v>68.801000000000002</v>
      </c>
      <c r="BP35">
        <v>29.2</v>
      </c>
      <c r="BQ35">
        <v>55.2</v>
      </c>
      <c r="BR35">
        <v>-1</v>
      </c>
      <c r="BS35">
        <v>-1</v>
      </c>
      <c r="BT35">
        <v>-1</v>
      </c>
      <c r="BU35">
        <v>-1</v>
      </c>
      <c r="BV35">
        <v>0</v>
      </c>
      <c r="BW35">
        <v>16</v>
      </c>
      <c r="BX35">
        <v>-1</v>
      </c>
      <c r="BY35">
        <v>1</v>
      </c>
      <c r="BZ35" s="10">
        <f t="shared" si="12"/>
        <v>-21.900000000000002</v>
      </c>
      <c r="CA35" s="10">
        <f t="shared" si="12"/>
        <v>4.2000000000000028</v>
      </c>
      <c r="CB35" s="10">
        <f t="shared" si="13"/>
        <v>479.61000000000007</v>
      </c>
      <c r="CC35" s="10">
        <f t="shared" si="13"/>
        <v>17.640000000000025</v>
      </c>
      <c r="CD35" s="10">
        <f t="shared" si="14"/>
        <v>497.25000000000011</v>
      </c>
      <c r="CE35" s="10">
        <f t="shared" si="15"/>
        <v>22.299103120977762</v>
      </c>
      <c r="CG35"/>
      <c r="CH35"/>
      <c r="CI35"/>
      <c r="CJ35"/>
      <c r="CK35">
        <v>58.366</v>
      </c>
      <c r="CL35">
        <v>29.2</v>
      </c>
      <c r="CM35">
        <v>20.7</v>
      </c>
      <c r="CN35">
        <v>-1</v>
      </c>
      <c r="CO35">
        <v>-1</v>
      </c>
      <c r="CP35">
        <v>-1</v>
      </c>
      <c r="CQ35">
        <v>-1</v>
      </c>
      <c r="CR35">
        <v>0</v>
      </c>
      <c r="CS35">
        <v>16</v>
      </c>
      <c r="CT35">
        <v>-1</v>
      </c>
      <c r="CU35">
        <v>1</v>
      </c>
      <c r="CV35" s="1">
        <f t="shared" si="16"/>
        <v>4.6999999999999993</v>
      </c>
      <c r="CW35" s="1">
        <f t="shared" si="16"/>
        <v>0</v>
      </c>
      <c r="CX35" s="1">
        <f t="shared" si="17"/>
        <v>22.089999999999993</v>
      </c>
      <c r="CY35" s="1">
        <f t="shared" si="17"/>
        <v>0</v>
      </c>
      <c r="CZ35" s="1">
        <f t="shared" si="18"/>
        <v>22.089999999999993</v>
      </c>
      <c r="DA35" s="1">
        <f t="shared" si="19"/>
        <v>4.6999999999999993</v>
      </c>
      <c r="DB35"/>
      <c r="DC35"/>
      <c r="DD35"/>
      <c r="DE35"/>
      <c r="DF35"/>
      <c r="DG35">
        <v>55.341000000000001</v>
      </c>
      <c r="DH35">
        <v>33.700000000000003</v>
      </c>
      <c r="DI35">
        <v>20.7</v>
      </c>
      <c r="DJ35">
        <v>15.4</v>
      </c>
      <c r="DK35">
        <v>20.7</v>
      </c>
      <c r="DL35">
        <v>18.3</v>
      </c>
      <c r="DM35">
        <v>1</v>
      </c>
      <c r="DN35">
        <v>1</v>
      </c>
      <c r="DO35">
        <v>16</v>
      </c>
      <c r="DP35">
        <v>1</v>
      </c>
      <c r="DQ35">
        <v>1</v>
      </c>
      <c r="DR35" s="10">
        <f t="shared" si="20"/>
        <v>18.300000000000004</v>
      </c>
      <c r="DS35" s="10">
        <f t="shared" si="20"/>
        <v>0</v>
      </c>
      <c r="DT35" s="10">
        <f t="shared" si="21"/>
        <v>334.89000000000016</v>
      </c>
      <c r="DU35" s="10">
        <f t="shared" si="21"/>
        <v>0</v>
      </c>
      <c r="DV35" s="10">
        <f t="shared" si="22"/>
        <v>334.89000000000016</v>
      </c>
      <c r="DW35" s="10">
        <f t="shared" si="23"/>
        <v>18.300000000000004</v>
      </c>
      <c r="DX35"/>
      <c r="DY35"/>
      <c r="DZ35"/>
      <c r="EA35"/>
      <c r="EB35"/>
      <c r="EC35" s="1">
        <v>58.036000000000001</v>
      </c>
      <c r="ED35" s="1">
        <v>20.2</v>
      </c>
      <c r="EE35" s="1">
        <v>20.7</v>
      </c>
      <c r="EF35" s="1">
        <v>-1</v>
      </c>
      <c r="EG35" s="1">
        <v>-1</v>
      </c>
      <c r="EH35" s="1">
        <v>-1</v>
      </c>
      <c r="EI35" s="1">
        <v>-1</v>
      </c>
      <c r="EJ35" s="1">
        <v>0</v>
      </c>
      <c r="EK35" s="1">
        <v>16</v>
      </c>
      <c r="EL35" s="1">
        <v>-1</v>
      </c>
      <c r="EM35" s="1">
        <v>1</v>
      </c>
      <c r="EN35" s="1">
        <f t="shared" si="24"/>
        <v>-27.3</v>
      </c>
      <c r="EO35" s="1">
        <f t="shared" si="24"/>
        <v>0</v>
      </c>
      <c r="EP35" s="1">
        <f t="shared" si="25"/>
        <v>745.29000000000008</v>
      </c>
      <c r="EQ35" s="1">
        <f t="shared" si="25"/>
        <v>0</v>
      </c>
      <c r="ER35" s="1">
        <f t="shared" si="26"/>
        <v>745.29000000000008</v>
      </c>
      <c r="ES35" s="1">
        <f t="shared" si="27"/>
        <v>27.3</v>
      </c>
      <c r="ET35"/>
      <c r="EU35"/>
      <c r="EV35"/>
      <c r="EW35"/>
      <c r="EX35"/>
      <c r="FJ35" s="10">
        <f t="shared" si="28"/>
        <v>0</v>
      </c>
      <c r="FK35" s="10">
        <f t="shared" si="28"/>
        <v>0</v>
      </c>
      <c r="FL35" s="10">
        <f t="shared" si="29"/>
        <v>0</v>
      </c>
      <c r="FM35" s="10">
        <f t="shared" si="29"/>
        <v>0</v>
      </c>
      <c r="FN35" s="10">
        <f t="shared" si="30"/>
        <v>0</v>
      </c>
      <c r="FO35" s="10">
        <f t="shared" si="31"/>
        <v>0</v>
      </c>
      <c r="FP35"/>
      <c r="FQ35"/>
      <c r="FR35"/>
      <c r="FS35"/>
      <c r="FT35"/>
    </row>
    <row r="36" spans="1:176" x14ac:dyDescent="0.35">
      <c r="A36" s="26">
        <v>68.781000000000006</v>
      </c>
      <c r="B36" s="26">
        <v>20.2</v>
      </c>
      <c r="C36" s="26">
        <v>68.099999999999994</v>
      </c>
      <c r="D36" s="26">
        <v>-1</v>
      </c>
      <c r="E36" s="26">
        <v>-1</v>
      </c>
      <c r="F36" s="26">
        <v>-1</v>
      </c>
      <c r="G36" s="26">
        <v>-1</v>
      </c>
      <c r="H36" s="26">
        <v>0</v>
      </c>
      <c r="I36" s="26">
        <v>15</v>
      </c>
      <c r="J36" s="26">
        <v>-1</v>
      </c>
      <c r="L36" s="26">
        <f t="shared" si="0"/>
        <v>-18.000000000000004</v>
      </c>
      <c r="M36" s="26">
        <f t="shared" si="0"/>
        <v>17.099999999999994</v>
      </c>
      <c r="N36" s="26">
        <f t="shared" si="1"/>
        <v>324.00000000000011</v>
      </c>
      <c r="O36" s="26">
        <f t="shared" si="1"/>
        <v>292.4099999999998</v>
      </c>
      <c r="P36" s="26">
        <f t="shared" si="2"/>
        <v>616.40999999999985</v>
      </c>
      <c r="Q36" s="26">
        <f t="shared" si="3"/>
        <v>24.827605603440695</v>
      </c>
      <c r="S36"/>
      <c r="T36"/>
      <c r="U36"/>
      <c r="V36"/>
      <c r="W36" s="10">
        <v>66.305999999999997</v>
      </c>
      <c r="X36" s="10">
        <v>15.4</v>
      </c>
      <c r="Y36" s="10">
        <v>57</v>
      </c>
      <c r="Z36" s="10">
        <v>-1</v>
      </c>
      <c r="AA36" s="10">
        <v>-1</v>
      </c>
      <c r="AB36" s="10">
        <v>-1</v>
      </c>
      <c r="AC36" s="10">
        <v>-1</v>
      </c>
      <c r="AD36" s="10">
        <v>0</v>
      </c>
      <c r="AE36" s="10">
        <v>15</v>
      </c>
      <c r="AF36" s="10">
        <v>-1</v>
      </c>
      <c r="AG36" s="10">
        <v>1</v>
      </c>
      <c r="AH36" s="10">
        <f t="shared" si="4"/>
        <v>-50.4</v>
      </c>
      <c r="AI36" s="10">
        <f t="shared" si="4"/>
        <v>32.1</v>
      </c>
      <c r="AJ36" s="10">
        <f t="shared" si="5"/>
        <v>2540.16</v>
      </c>
      <c r="AK36" s="10">
        <f t="shared" si="5"/>
        <v>1030.4100000000001</v>
      </c>
      <c r="AL36" s="10">
        <f t="shared" si="6"/>
        <v>3570.5699999999997</v>
      </c>
      <c r="AM36" s="10">
        <f t="shared" si="7"/>
        <v>59.754246711007909</v>
      </c>
      <c r="AN36"/>
      <c r="AO36"/>
      <c r="AP36"/>
      <c r="AQ36"/>
      <c r="AR36"/>
      <c r="AS36">
        <v>105.2</v>
      </c>
      <c r="AT36">
        <v>20.2</v>
      </c>
      <c r="AU36">
        <v>59.7</v>
      </c>
      <c r="AV36">
        <v>-1</v>
      </c>
      <c r="AW36">
        <v>-1</v>
      </c>
      <c r="AX36">
        <v>-1</v>
      </c>
      <c r="AY36">
        <v>-1</v>
      </c>
      <c r="AZ36">
        <v>0</v>
      </c>
      <c r="BA36">
        <v>15</v>
      </c>
      <c r="BB36">
        <v>-1</v>
      </c>
      <c r="BC36">
        <v>1</v>
      </c>
      <c r="BD36" s="1">
        <f t="shared" si="8"/>
        <v>4.7999999999999989</v>
      </c>
      <c r="BE36" s="1">
        <f t="shared" si="8"/>
        <v>26.1</v>
      </c>
      <c r="BF36" s="1">
        <f t="shared" si="9"/>
        <v>23.039999999999988</v>
      </c>
      <c r="BG36" s="1">
        <f t="shared" si="9"/>
        <v>681.21</v>
      </c>
      <c r="BH36" s="1">
        <f t="shared" si="10"/>
        <v>704.25</v>
      </c>
      <c r="BI36" s="1">
        <f t="shared" si="11"/>
        <v>26.537709019431198</v>
      </c>
      <c r="BJ36"/>
      <c r="BK36"/>
      <c r="BL36"/>
      <c r="BM36"/>
      <c r="BN36"/>
      <c r="BO36">
        <v>69.504999999999995</v>
      </c>
      <c r="BP36">
        <v>15.4</v>
      </c>
      <c r="BQ36">
        <v>43.9</v>
      </c>
      <c r="BR36">
        <v>29.2</v>
      </c>
      <c r="BS36">
        <v>55.2</v>
      </c>
      <c r="BT36">
        <v>17.899999999999999</v>
      </c>
      <c r="BU36">
        <v>1</v>
      </c>
      <c r="BV36">
        <v>1</v>
      </c>
      <c r="BW36">
        <v>17</v>
      </c>
      <c r="BX36">
        <v>1</v>
      </c>
      <c r="BY36">
        <v>1</v>
      </c>
      <c r="BZ36" s="10">
        <f t="shared" si="12"/>
        <v>-13.799999999999999</v>
      </c>
      <c r="CA36" s="10">
        <f t="shared" si="12"/>
        <v>-11.300000000000004</v>
      </c>
      <c r="CB36" s="10">
        <f t="shared" si="13"/>
        <v>190.43999999999997</v>
      </c>
      <c r="CC36" s="10">
        <f t="shared" si="13"/>
        <v>127.6900000000001</v>
      </c>
      <c r="CD36" s="10">
        <f t="shared" si="14"/>
        <v>318.13000000000005</v>
      </c>
      <c r="CE36" s="10">
        <f t="shared" si="15"/>
        <v>17.836199146679206</v>
      </c>
      <c r="CG36"/>
      <c r="CH36"/>
      <c r="CI36"/>
      <c r="CJ36"/>
      <c r="CK36">
        <v>58.694000000000003</v>
      </c>
      <c r="CL36">
        <v>15.4</v>
      </c>
      <c r="CM36">
        <v>38.1</v>
      </c>
      <c r="CN36">
        <v>29.2</v>
      </c>
      <c r="CO36">
        <v>20.7</v>
      </c>
      <c r="CP36">
        <v>22.2</v>
      </c>
      <c r="CQ36">
        <v>1</v>
      </c>
      <c r="CR36">
        <v>1</v>
      </c>
      <c r="CS36">
        <v>17</v>
      </c>
      <c r="CT36">
        <v>1</v>
      </c>
      <c r="CU36">
        <v>1</v>
      </c>
      <c r="CV36" s="1">
        <f t="shared" si="16"/>
        <v>-13.799999999999999</v>
      </c>
      <c r="CW36" s="1">
        <f t="shared" si="16"/>
        <v>17.400000000000002</v>
      </c>
      <c r="CX36" s="1">
        <f t="shared" si="17"/>
        <v>190.43999999999997</v>
      </c>
      <c r="CY36" s="1">
        <f t="shared" si="17"/>
        <v>302.76000000000005</v>
      </c>
      <c r="CZ36" s="1">
        <f t="shared" si="18"/>
        <v>493.20000000000005</v>
      </c>
      <c r="DA36" s="1">
        <f t="shared" si="19"/>
        <v>22.208106627986098</v>
      </c>
      <c r="DB36"/>
      <c r="DC36"/>
      <c r="DD36"/>
      <c r="DE36"/>
      <c r="DF36"/>
      <c r="DG36">
        <v>58.116999999999997</v>
      </c>
      <c r="DH36">
        <v>15.4</v>
      </c>
      <c r="DI36">
        <v>42.3</v>
      </c>
      <c r="DJ36">
        <v>-1</v>
      </c>
      <c r="DK36">
        <v>-1</v>
      </c>
      <c r="DL36">
        <v>-1</v>
      </c>
      <c r="DM36">
        <v>-1</v>
      </c>
      <c r="DN36">
        <v>0</v>
      </c>
      <c r="DO36">
        <v>16</v>
      </c>
      <c r="DP36">
        <v>-1</v>
      </c>
      <c r="DQ36">
        <v>1</v>
      </c>
      <c r="DR36" s="10">
        <f t="shared" si="20"/>
        <v>-18.300000000000004</v>
      </c>
      <c r="DS36" s="10">
        <f t="shared" si="20"/>
        <v>21.599999999999998</v>
      </c>
      <c r="DT36" s="10">
        <f t="shared" si="21"/>
        <v>334.89000000000016</v>
      </c>
      <c r="DU36" s="10">
        <f t="shared" si="21"/>
        <v>466.55999999999989</v>
      </c>
      <c r="DV36" s="10">
        <f t="shared" si="22"/>
        <v>801.45</v>
      </c>
      <c r="DW36" s="10">
        <f t="shared" si="23"/>
        <v>28.309892264012593</v>
      </c>
      <c r="DX36"/>
      <c r="DY36"/>
      <c r="DZ36"/>
      <c r="EA36"/>
      <c r="EB36"/>
      <c r="EC36" s="1">
        <v>58.548000000000002</v>
      </c>
      <c r="ED36" s="1">
        <v>49.9</v>
      </c>
      <c r="EE36" s="1">
        <v>20.7</v>
      </c>
      <c r="EF36" s="1">
        <v>20.2</v>
      </c>
      <c r="EG36" s="1">
        <v>20.7</v>
      </c>
      <c r="EH36" s="1">
        <v>29.7</v>
      </c>
      <c r="EI36" s="1">
        <v>1</v>
      </c>
      <c r="EJ36" s="1">
        <v>1</v>
      </c>
      <c r="EK36" s="1">
        <v>17</v>
      </c>
      <c r="EL36" s="1">
        <v>1</v>
      </c>
      <c r="EM36" s="1">
        <v>1</v>
      </c>
      <c r="EN36" s="1">
        <f t="shared" si="24"/>
        <v>29.7</v>
      </c>
      <c r="EO36" s="1">
        <f t="shared" si="24"/>
        <v>0</v>
      </c>
      <c r="EP36" s="1">
        <f t="shared" si="25"/>
        <v>882.08999999999992</v>
      </c>
      <c r="EQ36" s="1">
        <f t="shared" si="25"/>
        <v>0</v>
      </c>
      <c r="ER36" s="1">
        <f t="shared" si="26"/>
        <v>882.08999999999992</v>
      </c>
      <c r="ES36" s="1">
        <f t="shared" si="27"/>
        <v>29.7</v>
      </c>
      <c r="ET36"/>
      <c r="EU36"/>
      <c r="EV36"/>
      <c r="EW36"/>
      <c r="EX36"/>
      <c r="FJ36" s="10">
        <f t="shared" si="28"/>
        <v>0</v>
      </c>
      <c r="FK36" s="10">
        <f t="shared" si="28"/>
        <v>0</v>
      </c>
      <c r="FL36" s="10">
        <f t="shared" si="29"/>
        <v>0</v>
      </c>
      <c r="FM36" s="10">
        <f t="shared" si="29"/>
        <v>0</v>
      </c>
      <c r="FN36" s="10">
        <f t="shared" si="30"/>
        <v>0</v>
      </c>
      <c r="FO36" s="10">
        <f t="shared" si="31"/>
        <v>0</v>
      </c>
      <c r="FP36"/>
      <c r="FQ36"/>
      <c r="FR36"/>
      <c r="FS36"/>
      <c r="FT36"/>
    </row>
    <row r="37" spans="1:176" x14ac:dyDescent="0.35">
      <c r="A37" s="26">
        <v>69.453000000000003</v>
      </c>
      <c r="B37" s="26">
        <v>58.2</v>
      </c>
      <c r="C37" s="26">
        <v>25.6</v>
      </c>
      <c r="D37" s="26">
        <v>20.2</v>
      </c>
      <c r="E37" s="26">
        <v>68.099999999999994</v>
      </c>
      <c r="F37" s="26">
        <v>57</v>
      </c>
      <c r="G37" s="26">
        <v>2</v>
      </c>
      <c r="H37" s="26">
        <v>0</v>
      </c>
      <c r="I37" s="26">
        <v>15</v>
      </c>
      <c r="J37" s="26">
        <v>0</v>
      </c>
      <c r="L37" s="26">
        <f t="shared" si="0"/>
        <v>38</v>
      </c>
      <c r="M37" s="26">
        <f t="shared" si="0"/>
        <v>-42.499999999999993</v>
      </c>
      <c r="N37" s="26">
        <f t="shared" si="1"/>
        <v>1444</v>
      </c>
      <c r="O37" s="26">
        <f t="shared" si="1"/>
        <v>1806.2499999999993</v>
      </c>
      <c r="P37" s="26">
        <f t="shared" si="2"/>
        <v>3250.2499999999991</v>
      </c>
      <c r="Q37" s="26">
        <f t="shared" si="3"/>
        <v>57.01096385784053</v>
      </c>
      <c r="S37"/>
      <c r="T37"/>
      <c r="U37"/>
      <c r="V37"/>
      <c r="W37" s="10">
        <v>67.097999999999999</v>
      </c>
      <c r="X37" s="10">
        <v>20.2</v>
      </c>
      <c r="Y37" s="10">
        <v>51</v>
      </c>
      <c r="Z37" s="10">
        <v>15.4</v>
      </c>
      <c r="AA37" s="10">
        <v>57</v>
      </c>
      <c r="AB37" s="10">
        <v>7.7</v>
      </c>
      <c r="AC37" s="10">
        <v>1</v>
      </c>
      <c r="AD37" s="10">
        <v>1</v>
      </c>
      <c r="AE37" s="10">
        <v>16</v>
      </c>
      <c r="AF37" s="10">
        <v>1</v>
      </c>
      <c r="AG37" s="10">
        <v>1</v>
      </c>
      <c r="AH37" s="10">
        <f t="shared" si="4"/>
        <v>4.7999999999999989</v>
      </c>
      <c r="AI37" s="10">
        <f t="shared" si="4"/>
        <v>-6</v>
      </c>
      <c r="AJ37" s="10">
        <f t="shared" si="5"/>
        <v>23.039999999999988</v>
      </c>
      <c r="AK37" s="10">
        <f t="shared" si="5"/>
        <v>36</v>
      </c>
      <c r="AL37" s="10">
        <f t="shared" si="6"/>
        <v>59.039999999999992</v>
      </c>
      <c r="AM37" s="10">
        <f t="shared" si="7"/>
        <v>7.6837490849194179</v>
      </c>
      <c r="AN37"/>
      <c r="AO37"/>
      <c r="AP37"/>
      <c r="AQ37"/>
      <c r="AR37"/>
      <c r="AS37">
        <v>106.792</v>
      </c>
      <c r="AT37">
        <v>79.599999999999994</v>
      </c>
      <c r="AU37">
        <v>39.6</v>
      </c>
      <c r="AV37">
        <v>20.2</v>
      </c>
      <c r="AW37">
        <v>59.7</v>
      </c>
      <c r="AX37">
        <v>62.7</v>
      </c>
      <c r="AY37">
        <v>2</v>
      </c>
      <c r="AZ37">
        <v>0</v>
      </c>
      <c r="BA37">
        <v>15</v>
      </c>
      <c r="BB37">
        <v>0</v>
      </c>
      <c r="BC37">
        <v>1</v>
      </c>
      <c r="BD37" s="1">
        <f t="shared" si="8"/>
        <v>59.399999999999991</v>
      </c>
      <c r="BE37" s="1">
        <f t="shared" si="8"/>
        <v>-20.100000000000001</v>
      </c>
      <c r="BF37" s="1">
        <f t="shared" si="9"/>
        <v>3528.3599999999988</v>
      </c>
      <c r="BG37" s="1">
        <f t="shared" si="9"/>
        <v>404.01000000000005</v>
      </c>
      <c r="BH37" s="1">
        <f t="shared" si="10"/>
        <v>3932.369999999999</v>
      </c>
      <c r="BI37" s="1">
        <f t="shared" si="11"/>
        <v>62.708611848772406</v>
      </c>
      <c r="BJ37"/>
      <c r="BK37"/>
      <c r="BL37"/>
      <c r="BM37"/>
      <c r="BN37"/>
      <c r="BO37">
        <v>72.072999999999993</v>
      </c>
      <c r="BP37">
        <v>15.4</v>
      </c>
      <c r="BQ37">
        <v>51</v>
      </c>
      <c r="BR37">
        <v>-1</v>
      </c>
      <c r="BS37">
        <v>-1</v>
      </c>
      <c r="BT37">
        <v>-1</v>
      </c>
      <c r="BU37">
        <v>-1</v>
      </c>
      <c r="BV37">
        <v>0</v>
      </c>
      <c r="BW37">
        <v>17</v>
      </c>
      <c r="BX37">
        <v>-1</v>
      </c>
      <c r="BY37">
        <v>1</v>
      </c>
      <c r="BZ37" s="10">
        <f t="shared" si="12"/>
        <v>0</v>
      </c>
      <c r="CA37" s="10">
        <f t="shared" si="12"/>
        <v>7.1000000000000014</v>
      </c>
      <c r="CB37" s="10">
        <f t="shared" si="13"/>
        <v>0</v>
      </c>
      <c r="CC37" s="10">
        <f t="shared" si="13"/>
        <v>50.410000000000018</v>
      </c>
      <c r="CD37" s="10">
        <f t="shared" si="14"/>
        <v>50.410000000000018</v>
      </c>
      <c r="CE37" s="10">
        <f t="shared" si="15"/>
        <v>7.1000000000000014</v>
      </c>
      <c r="CG37"/>
      <c r="CH37"/>
      <c r="CI37"/>
      <c r="CJ37"/>
      <c r="CK37">
        <v>62.542000000000002</v>
      </c>
      <c r="CL37">
        <v>35.6</v>
      </c>
      <c r="CM37">
        <v>20.7</v>
      </c>
      <c r="CN37">
        <v>-1</v>
      </c>
      <c r="CO37">
        <v>-1</v>
      </c>
      <c r="CP37">
        <v>-1</v>
      </c>
      <c r="CQ37">
        <v>-1</v>
      </c>
      <c r="CR37">
        <v>0</v>
      </c>
      <c r="CS37">
        <v>17</v>
      </c>
      <c r="CT37">
        <v>-1</v>
      </c>
      <c r="CU37">
        <v>1</v>
      </c>
      <c r="CV37" s="1">
        <f t="shared" si="16"/>
        <v>20.200000000000003</v>
      </c>
      <c r="CW37" s="1">
        <f t="shared" si="16"/>
        <v>-17.400000000000002</v>
      </c>
      <c r="CX37" s="1">
        <f t="shared" si="17"/>
        <v>408.04000000000013</v>
      </c>
      <c r="CY37" s="1">
        <f t="shared" si="17"/>
        <v>302.76000000000005</v>
      </c>
      <c r="CZ37" s="1">
        <f t="shared" si="18"/>
        <v>710.80000000000018</v>
      </c>
      <c r="DA37" s="1">
        <f t="shared" si="19"/>
        <v>26.6608326951729</v>
      </c>
      <c r="DB37"/>
      <c r="DC37"/>
      <c r="DD37"/>
      <c r="DE37"/>
      <c r="DF37"/>
      <c r="DG37">
        <v>58.476999999999997</v>
      </c>
      <c r="DH37">
        <v>20.2</v>
      </c>
      <c r="DI37">
        <v>42.3</v>
      </c>
      <c r="DJ37">
        <v>15.4</v>
      </c>
      <c r="DK37">
        <v>42.3</v>
      </c>
      <c r="DL37">
        <v>4.8</v>
      </c>
      <c r="DM37">
        <v>1</v>
      </c>
      <c r="DN37">
        <v>1</v>
      </c>
      <c r="DO37">
        <v>17</v>
      </c>
      <c r="DP37">
        <v>1</v>
      </c>
      <c r="DQ37">
        <v>1</v>
      </c>
      <c r="DR37" s="10">
        <f t="shared" si="20"/>
        <v>4.7999999999999989</v>
      </c>
      <c r="DS37" s="10">
        <f t="shared" si="20"/>
        <v>0</v>
      </c>
      <c r="DT37" s="10">
        <f t="shared" si="21"/>
        <v>23.039999999999988</v>
      </c>
      <c r="DU37" s="10">
        <f t="shared" si="21"/>
        <v>0</v>
      </c>
      <c r="DV37" s="10">
        <f t="shared" si="22"/>
        <v>23.039999999999988</v>
      </c>
      <c r="DW37" s="10">
        <f t="shared" si="23"/>
        <v>4.7999999999999989</v>
      </c>
      <c r="DX37"/>
      <c r="DY37"/>
      <c r="DZ37"/>
      <c r="EA37"/>
      <c r="EB37"/>
      <c r="EC37" s="1">
        <v>61.052</v>
      </c>
      <c r="ED37" s="1">
        <v>27.3</v>
      </c>
      <c r="EE37" s="1">
        <v>20.7</v>
      </c>
      <c r="EF37" s="1">
        <v>-1</v>
      </c>
      <c r="EG37" s="1">
        <v>-1</v>
      </c>
      <c r="EH37" s="1">
        <v>-1</v>
      </c>
      <c r="EI37" s="1">
        <v>-1</v>
      </c>
      <c r="EJ37" s="1">
        <v>0</v>
      </c>
      <c r="EK37" s="1">
        <v>17</v>
      </c>
      <c r="EL37" s="1">
        <v>-1</v>
      </c>
      <c r="EM37" s="1">
        <v>1</v>
      </c>
      <c r="EN37" s="1">
        <f t="shared" si="24"/>
        <v>-22.599999999999998</v>
      </c>
      <c r="EO37" s="1">
        <f t="shared" si="24"/>
        <v>0</v>
      </c>
      <c r="EP37" s="1">
        <f t="shared" si="25"/>
        <v>510.75999999999988</v>
      </c>
      <c r="EQ37" s="1">
        <f t="shared" si="25"/>
        <v>0</v>
      </c>
      <c r="ER37" s="1">
        <f t="shared" si="26"/>
        <v>510.75999999999988</v>
      </c>
      <c r="ES37" s="1">
        <f t="shared" si="27"/>
        <v>22.599999999999998</v>
      </c>
      <c r="ET37"/>
      <c r="EU37"/>
      <c r="EV37"/>
      <c r="EW37"/>
      <c r="EX37"/>
      <c r="FJ37" s="10">
        <f t="shared" si="28"/>
        <v>0</v>
      </c>
      <c r="FK37" s="10">
        <f t="shared" si="28"/>
        <v>0</v>
      </c>
      <c r="FL37" s="10">
        <f t="shared" si="29"/>
        <v>0</v>
      </c>
      <c r="FM37" s="10">
        <f t="shared" si="29"/>
        <v>0</v>
      </c>
      <c r="FN37" s="10">
        <f t="shared" si="30"/>
        <v>0</v>
      </c>
      <c r="FO37" s="10">
        <f t="shared" si="31"/>
        <v>0</v>
      </c>
      <c r="FP37"/>
      <c r="FQ37"/>
      <c r="FR37"/>
      <c r="FS37"/>
      <c r="FT37"/>
    </row>
    <row r="38" spans="1:176" x14ac:dyDescent="0.35">
      <c r="A38" s="26">
        <v>71.045000000000002</v>
      </c>
      <c r="B38" s="26">
        <v>87.4</v>
      </c>
      <c r="C38" s="26">
        <v>30.1</v>
      </c>
      <c r="D38" s="26">
        <v>58.2</v>
      </c>
      <c r="E38" s="26">
        <v>25.6</v>
      </c>
      <c r="F38" s="26">
        <v>29.5</v>
      </c>
      <c r="G38" s="26">
        <v>1</v>
      </c>
      <c r="H38" s="26">
        <v>1</v>
      </c>
      <c r="I38" s="26">
        <v>16</v>
      </c>
      <c r="J38" s="26">
        <v>1</v>
      </c>
      <c r="L38" s="26">
        <f t="shared" si="0"/>
        <v>29.200000000000003</v>
      </c>
      <c r="M38" s="26">
        <f t="shared" si="0"/>
        <v>4.5</v>
      </c>
      <c r="N38" s="26">
        <f t="shared" si="1"/>
        <v>852.64000000000021</v>
      </c>
      <c r="O38" s="26">
        <f t="shared" si="1"/>
        <v>20.25</v>
      </c>
      <c r="P38" s="26">
        <f t="shared" si="2"/>
        <v>872.89000000000021</v>
      </c>
      <c r="Q38" s="26">
        <f t="shared" si="3"/>
        <v>29.544711878777903</v>
      </c>
      <c r="S38"/>
      <c r="T38"/>
      <c r="U38"/>
      <c r="V38"/>
      <c r="W38" s="10">
        <v>69.849000000000004</v>
      </c>
      <c r="X38" s="10">
        <v>24.5</v>
      </c>
      <c r="Y38" s="10">
        <v>33.6</v>
      </c>
      <c r="Z38" s="10">
        <v>-1</v>
      </c>
      <c r="AA38" s="10">
        <v>-1</v>
      </c>
      <c r="AB38" s="10">
        <v>-1</v>
      </c>
      <c r="AC38" s="10">
        <v>-1</v>
      </c>
      <c r="AD38" s="10">
        <v>0</v>
      </c>
      <c r="AE38" s="10">
        <v>16</v>
      </c>
      <c r="AF38" s="10">
        <v>-1</v>
      </c>
      <c r="AG38" s="10">
        <v>1</v>
      </c>
      <c r="AH38" s="10">
        <f t="shared" si="4"/>
        <v>4.3000000000000007</v>
      </c>
      <c r="AI38" s="10">
        <f t="shared" si="4"/>
        <v>-17.399999999999999</v>
      </c>
      <c r="AJ38" s="10">
        <f t="shared" si="5"/>
        <v>18.490000000000006</v>
      </c>
      <c r="AK38" s="10">
        <f t="shared" si="5"/>
        <v>302.75999999999993</v>
      </c>
      <c r="AL38" s="10">
        <f t="shared" si="6"/>
        <v>321.24999999999994</v>
      </c>
      <c r="AM38" s="10">
        <f t="shared" si="7"/>
        <v>17.923448328934921</v>
      </c>
      <c r="AN38"/>
      <c r="AO38"/>
      <c r="AP38"/>
      <c r="AQ38"/>
      <c r="AR38"/>
      <c r="AS38">
        <v>107.63200000000001</v>
      </c>
      <c r="AT38">
        <v>43</v>
      </c>
      <c r="AU38">
        <v>38.1</v>
      </c>
      <c r="AV38">
        <v>79.599999999999994</v>
      </c>
      <c r="AW38">
        <v>39.6</v>
      </c>
      <c r="AX38">
        <v>36.6</v>
      </c>
      <c r="AY38">
        <v>1</v>
      </c>
      <c r="AZ38">
        <v>1</v>
      </c>
      <c r="BA38">
        <v>16</v>
      </c>
      <c r="BB38">
        <v>1</v>
      </c>
      <c r="BC38">
        <v>1</v>
      </c>
      <c r="BD38" s="1">
        <f t="shared" si="8"/>
        <v>-36.599999999999994</v>
      </c>
      <c r="BE38" s="1">
        <f t="shared" si="8"/>
        <v>-1.5</v>
      </c>
      <c r="BF38" s="1">
        <f t="shared" si="9"/>
        <v>1339.5599999999995</v>
      </c>
      <c r="BG38" s="1">
        <f t="shared" si="9"/>
        <v>2.25</v>
      </c>
      <c r="BH38" s="1">
        <f t="shared" si="10"/>
        <v>1341.8099999999995</v>
      </c>
      <c r="BI38" s="1">
        <f t="shared" si="11"/>
        <v>36.630724808553808</v>
      </c>
      <c r="BJ38"/>
      <c r="BK38"/>
      <c r="BL38"/>
      <c r="BM38"/>
      <c r="BN38"/>
      <c r="BO38">
        <v>73.200999999999993</v>
      </c>
      <c r="BP38">
        <v>33.700000000000003</v>
      </c>
      <c r="BQ38">
        <v>59.7</v>
      </c>
      <c r="BR38">
        <v>15.4</v>
      </c>
      <c r="BS38">
        <v>51</v>
      </c>
      <c r="BT38">
        <v>20.2</v>
      </c>
      <c r="BU38">
        <v>1</v>
      </c>
      <c r="BV38">
        <v>1</v>
      </c>
      <c r="BW38">
        <v>18</v>
      </c>
      <c r="BX38">
        <v>1</v>
      </c>
      <c r="BY38">
        <v>1</v>
      </c>
      <c r="BZ38" s="10">
        <f t="shared" si="12"/>
        <v>18.300000000000004</v>
      </c>
      <c r="CA38" s="10">
        <f t="shared" si="12"/>
        <v>8.7000000000000028</v>
      </c>
      <c r="CB38" s="10">
        <f t="shared" si="13"/>
        <v>334.89000000000016</v>
      </c>
      <c r="CC38" s="10">
        <f t="shared" si="13"/>
        <v>75.690000000000055</v>
      </c>
      <c r="CD38" s="10">
        <f t="shared" si="14"/>
        <v>410.58000000000021</v>
      </c>
      <c r="CE38" s="10">
        <f t="shared" si="15"/>
        <v>20.262773748921944</v>
      </c>
      <c r="CG38"/>
      <c r="CH38"/>
      <c r="CI38"/>
      <c r="CJ38"/>
      <c r="CK38">
        <v>63.622</v>
      </c>
      <c r="CL38">
        <v>47.5</v>
      </c>
      <c r="CM38">
        <v>20.7</v>
      </c>
      <c r="CN38">
        <v>35.6</v>
      </c>
      <c r="CO38">
        <v>20.7</v>
      </c>
      <c r="CP38">
        <v>11.9</v>
      </c>
      <c r="CQ38">
        <v>1</v>
      </c>
      <c r="CR38">
        <v>1</v>
      </c>
      <c r="CS38">
        <v>18</v>
      </c>
      <c r="CT38">
        <v>1</v>
      </c>
      <c r="CU38">
        <v>1</v>
      </c>
      <c r="CV38" s="1">
        <f t="shared" si="16"/>
        <v>11.899999999999999</v>
      </c>
      <c r="CW38" s="1">
        <f t="shared" si="16"/>
        <v>0</v>
      </c>
      <c r="CX38" s="1">
        <f t="shared" si="17"/>
        <v>141.60999999999996</v>
      </c>
      <c r="CY38" s="1">
        <f t="shared" si="17"/>
        <v>0</v>
      </c>
      <c r="CZ38" s="1">
        <f t="shared" si="18"/>
        <v>141.60999999999996</v>
      </c>
      <c r="DA38" s="1">
        <f t="shared" si="19"/>
        <v>11.899999999999999</v>
      </c>
      <c r="DB38"/>
      <c r="DC38"/>
      <c r="DD38"/>
      <c r="DE38"/>
      <c r="DF38"/>
      <c r="DG38">
        <v>61.692999999999998</v>
      </c>
      <c r="DH38">
        <v>20.2</v>
      </c>
      <c r="DI38">
        <v>20.7</v>
      </c>
      <c r="DJ38">
        <v>-1</v>
      </c>
      <c r="DK38">
        <v>-1</v>
      </c>
      <c r="DL38">
        <v>-1</v>
      </c>
      <c r="DM38">
        <v>-1</v>
      </c>
      <c r="DN38">
        <v>0</v>
      </c>
      <c r="DO38">
        <v>17</v>
      </c>
      <c r="DP38">
        <v>-1</v>
      </c>
      <c r="DQ38">
        <v>1</v>
      </c>
      <c r="DR38" s="10">
        <f t="shared" si="20"/>
        <v>0</v>
      </c>
      <c r="DS38" s="10">
        <f t="shared" si="20"/>
        <v>-21.599999999999998</v>
      </c>
      <c r="DT38" s="10">
        <f t="shared" si="21"/>
        <v>0</v>
      </c>
      <c r="DU38" s="10">
        <f t="shared" si="21"/>
        <v>466.55999999999989</v>
      </c>
      <c r="DV38" s="10">
        <f t="shared" si="22"/>
        <v>466.55999999999989</v>
      </c>
      <c r="DW38" s="10">
        <f t="shared" si="23"/>
        <v>21.599999999999998</v>
      </c>
      <c r="DX38"/>
      <c r="DY38"/>
      <c r="DZ38"/>
      <c r="EA38"/>
      <c r="EB38"/>
      <c r="EC38" s="1">
        <v>61.411999999999999</v>
      </c>
      <c r="ED38" s="1">
        <v>33.700000000000003</v>
      </c>
      <c r="EE38" s="1">
        <v>20.7</v>
      </c>
      <c r="EF38" s="1">
        <v>27.3</v>
      </c>
      <c r="EG38" s="1">
        <v>20.7</v>
      </c>
      <c r="EH38" s="1">
        <v>6.4</v>
      </c>
      <c r="EI38" s="1">
        <v>1</v>
      </c>
      <c r="EJ38" s="1">
        <v>1</v>
      </c>
      <c r="EK38" s="1">
        <v>18</v>
      </c>
      <c r="EL38" s="1">
        <v>1</v>
      </c>
      <c r="EM38" s="1">
        <v>1</v>
      </c>
      <c r="EN38" s="1">
        <f t="shared" si="24"/>
        <v>6.4000000000000021</v>
      </c>
      <c r="EO38" s="1">
        <f t="shared" si="24"/>
        <v>0</v>
      </c>
      <c r="EP38" s="1">
        <f t="shared" si="25"/>
        <v>40.960000000000029</v>
      </c>
      <c r="EQ38" s="1">
        <f t="shared" si="25"/>
        <v>0</v>
      </c>
      <c r="ER38" s="1">
        <f t="shared" si="26"/>
        <v>40.960000000000029</v>
      </c>
      <c r="ES38" s="1">
        <f t="shared" si="27"/>
        <v>6.4000000000000021</v>
      </c>
      <c r="ET38"/>
      <c r="EU38"/>
      <c r="EV38"/>
      <c r="EW38"/>
      <c r="EX38"/>
      <c r="FJ38" s="10">
        <f t="shared" si="28"/>
        <v>0</v>
      </c>
      <c r="FK38" s="10">
        <f t="shared" si="28"/>
        <v>0</v>
      </c>
      <c r="FL38" s="10">
        <f t="shared" si="29"/>
        <v>0</v>
      </c>
      <c r="FM38" s="10">
        <f t="shared" si="29"/>
        <v>0</v>
      </c>
      <c r="FN38" s="10">
        <f t="shared" si="30"/>
        <v>0</v>
      </c>
      <c r="FO38" s="10">
        <f t="shared" si="31"/>
        <v>0</v>
      </c>
      <c r="FP38"/>
      <c r="FQ38"/>
      <c r="FR38"/>
      <c r="FS38"/>
      <c r="FT38"/>
    </row>
    <row r="39" spans="1:176" x14ac:dyDescent="0.35">
      <c r="A39" s="26">
        <v>74.533000000000001</v>
      </c>
      <c r="B39" s="26">
        <v>15.4</v>
      </c>
      <c r="C39" s="26">
        <v>24.9</v>
      </c>
      <c r="D39" s="26">
        <v>-1</v>
      </c>
      <c r="E39" s="26">
        <v>-1</v>
      </c>
      <c r="F39" s="26">
        <v>-1</v>
      </c>
      <c r="G39" s="26">
        <v>-1</v>
      </c>
      <c r="H39" s="26">
        <v>0</v>
      </c>
      <c r="I39" s="26">
        <v>16</v>
      </c>
      <c r="J39" s="26">
        <v>-1</v>
      </c>
      <c r="L39" s="26">
        <f t="shared" si="0"/>
        <v>-72</v>
      </c>
      <c r="M39" s="26">
        <f t="shared" si="0"/>
        <v>-5.2000000000000028</v>
      </c>
      <c r="N39" s="26">
        <f t="shared" si="1"/>
        <v>5184</v>
      </c>
      <c r="O39" s="26">
        <f t="shared" si="1"/>
        <v>27.040000000000031</v>
      </c>
      <c r="P39" s="26">
        <f t="shared" si="2"/>
        <v>5211.04</v>
      </c>
      <c r="Q39" s="26">
        <f t="shared" si="3"/>
        <v>72.18753354977575</v>
      </c>
      <c r="S39"/>
      <c r="T39"/>
      <c r="U39"/>
      <c r="V39"/>
      <c r="W39" s="10">
        <v>70.168999999999997</v>
      </c>
      <c r="X39" s="10">
        <v>33.700000000000003</v>
      </c>
      <c r="Y39" s="10">
        <v>20.7</v>
      </c>
      <c r="Z39" s="10">
        <v>24.5</v>
      </c>
      <c r="AA39" s="10">
        <v>33.6</v>
      </c>
      <c r="AB39" s="10">
        <v>15.9</v>
      </c>
      <c r="AC39" s="10">
        <v>1</v>
      </c>
      <c r="AD39" s="10">
        <v>1</v>
      </c>
      <c r="AE39" s="10">
        <v>17</v>
      </c>
      <c r="AF39" s="10">
        <v>1</v>
      </c>
      <c r="AG39" s="10">
        <v>1</v>
      </c>
      <c r="AH39" s="10">
        <f t="shared" si="4"/>
        <v>9.2000000000000028</v>
      </c>
      <c r="AI39" s="10">
        <f t="shared" si="4"/>
        <v>-12.900000000000002</v>
      </c>
      <c r="AJ39" s="10">
        <f t="shared" si="5"/>
        <v>84.640000000000057</v>
      </c>
      <c r="AK39" s="10">
        <f t="shared" si="5"/>
        <v>166.41000000000005</v>
      </c>
      <c r="AL39" s="10">
        <f t="shared" si="6"/>
        <v>251.05000000000013</v>
      </c>
      <c r="AM39" s="10">
        <f t="shared" si="7"/>
        <v>15.844557425185474</v>
      </c>
      <c r="AN39"/>
      <c r="AO39"/>
      <c r="AP39"/>
      <c r="AQ39"/>
      <c r="AR39"/>
      <c r="AS39">
        <v>114.384</v>
      </c>
      <c r="AT39">
        <v>24.5</v>
      </c>
      <c r="AU39">
        <v>47.9</v>
      </c>
      <c r="AV39">
        <v>-1</v>
      </c>
      <c r="AW39">
        <v>-1</v>
      </c>
      <c r="AX39">
        <v>-1</v>
      </c>
      <c r="AY39">
        <v>-1</v>
      </c>
      <c r="AZ39">
        <v>0</v>
      </c>
      <c r="BA39">
        <v>16</v>
      </c>
      <c r="BB39">
        <v>-1</v>
      </c>
      <c r="BC39">
        <v>1</v>
      </c>
      <c r="BD39" s="1">
        <f t="shared" si="8"/>
        <v>-18.5</v>
      </c>
      <c r="BE39" s="1">
        <f t="shared" si="8"/>
        <v>9.7999999999999972</v>
      </c>
      <c r="BF39" s="1">
        <f t="shared" si="9"/>
        <v>342.25</v>
      </c>
      <c r="BG39" s="1">
        <f t="shared" si="9"/>
        <v>96.039999999999949</v>
      </c>
      <c r="BH39" s="1">
        <f t="shared" si="10"/>
        <v>438.28999999999996</v>
      </c>
      <c r="BI39" s="1">
        <f t="shared" si="11"/>
        <v>20.935376758014172</v>
      </c>
      <c r="BJ39"/>
      <c r="BK39"/>
      <c r="BL39"/>
      <c r="BM39"/>
      <c r="BN39"/>
      <c r="BO39">
        <v>76.721000000000004</v>
      </c>
      <c r="BP39">
        <v>15.4</v>
      </c>
      <c r="BQ39">
        <v>59.7</v>
      </c>
      <c r="BR39">
        <v>-1</v>
      </c>
      <c r="BS39">
        <v>-1</v>
      </c>
      <c r="BT39">
        <v>-1</v>
      </c>
      <c r="BU39">
        <v>-1</v>
      </c>
      <c r="BV39">
        <v>0</v>
      </c>
      <c r="BW39">
        <v>18</v>
      </c>
      <c r="BX39">
        <v>-1</v>
      </c>
      <c r="BY39">
        <v>1</v>
      </c>
      <c r="BZ39" s="10">
        <f t="shared" si="12"/>
        <v>-18.300000000000004</v>
      </c>
      <c r="CA39" s="10">
        <f t="shared" si="12"/>
        <v>0</v>
      </c>
      <c r="CB39" s="10">
        <f t="shared" si="13"/>
        <v>334.89000000000016</v>
      </c>
      <c r="CC39" s="10">
        <f t="shared" si="13"/>
        <v>0</v>
      </c>
      <c r="CD39" s="10">
        <f t="shared" si="14"/>
        <v>334.89000000000016</v>
      </c>
      <c r="CE39" s="10">
        <f t="shared" si="15"/>
        <v>18.300000000000004</v>
      </c>
      <c r="CG39"/>
      <c r="CH39"/>
      <c r="CI39"/>
      <c r="CJ39"/>
      <c r="CK39">
        <v>66.525999999999996</v>
      </c>
      <c r="CL39">
        <v>20.2</v>
      </c>
      <c r="CM39">
        <v>24.9</v>
      </c>
      <c r="CN39">
        <v>-1</v>
      </c>
      <c r="CO39">
        <v>-1</v>
      </c>
      <c r="CP39">
        <v>-1</v>
      </c>
      <c r="CQ39">
        <v>-1</v>
      </c>
      <c r="CR39">
        <v>0</v>
      </c>
      <c r="CS39">
        <v>18</v>
      </c>
      <c r="CT39">
        <v>-1</v>
      </c>
      <c r="CU39">
        <v>1</v>
      </c>
      <c r="CV39" s="1">
        <f t="shared" si="16"/>
        <v>-27.3</v>
      </c>
      <c r="CW39" s="1">
        <f t="shared" si="16"/>
        <v>4.1999999999999993</v>
      </c>
      <c r="CX39" s="1">
        <f t="shared" si="17"/>
        <v>745.29000000000008</v>
      </c>
      <c r="CY39" s="1">
        <f t="shared" si="17"/>
        <v>17.639999999999993</v>
      </c>
      <c r="CZ39" s="1">
        <f t="shared" si="18"/>
        <v>762.93000000000006</v>
      </c>
      <c r="DA39" s="1">
        <f t="shared" si="19"/>
        <v>27.621187519728402</v>
      </c>
      <c r="DB39"/>
      <c r="DC39"/>
      <c r="DD39"/>
      <c r="DE39"/>
      <c r="DF39"/>
      <c r="DG39">
        <v>62.853000000000002</v>
      </c>
      <c r="DH39">
        <v>20.2</v>
      </c>
      <c r="DI39">
        <v>20.7</v>
      </c>
      <c r="DJ39">
        <v>20.2</v>
      </c>
      <c r="DK39">
        <v>20.7</v>
      </c>
      <c r="DL39">
        <v>0</v>
      </c>
      <c r="DM39">
        <v>1</v>
      </c>
      <c r="DN39">
        <v>1</v>
      </c>
      <c r="DO39">
        <v>18</v>
      </c>
      <c r="DP39">
        <v>1</v>
      </c>
      <c r="DQ39">
        <v>1</v>
      </c>
      <c r="DR39" s="10">
        <f t="shared" si="20"/>
        <v>0</v>
      </c>
      <c r="DS39" s="10">
        <f t="shared" si="20"/>
        <v>0</v>
      </c>
      <c r="DT39" s="10">
        <f t="shared" si="21"/>
        <v>0</v>
      </c>
      <c r="DU39" s="10">
        <f t="shared" si="21"/>
        <v>0</v>
      </c>
      <c r="DV39" s="10">
        <f t="shared" si="22"/>
        <v>0</v>
      </c>
      <c r="DW39" s="10">
        <f t="shared" si="23"/>
        <v>0</v>
      </c>
      <c r="DX39"/>
      <c r="DY39"/>
      <c r="DZ39"/>
      <c r="EA39"/>
      <c r="EB39"/>
      <c r="EC39" s="1">
        <v>64.42</v>
      </c>
      <c r="ED39" s="1">
        <v>15.4</v>
      </c>
      <c r="EE39" s="1">
        <v>20.7</v>
      </c>
      <c r="EF39" s="1">
        <v>-1</v>
      </c>
      <c r="EG39" s="1">
        <v>-1</v>
      </c>
      <c r="EH39" s="1">
        <v>-1</v>
      </c>
      <c r="EI39" s="1">
        <v>-1</v>
      </c>
      <c r="EJ39" s="1">
        <v>0</v>
      </c>
      <c r="EK39" s="1">
        <v>18</v>
      </c>
      <c r="EL39" s="1">
        <v>-1</v>
      </c>
      <c r="EM39" s="1">
        <v>1</v>
      </c>
      <c r="EN39" s="1">
        <f t="shared" si="24"/>
        <v>-18.300000000000004</v>
      </c>
      <c r="EO39" s="1">
        <f t="shared" si="24"/>
        <v>0</v>
      </c>
      <c r="EP39" s="1">
        <f t="shared" si="25"/>
        <v>334.89000000000016</v>
      </c>
      <c r="EQ39" s="1">
        <f t="shared" si="25"/>
        <v>0</v>
      </c>
      <c r="ER39" s="1">
        <f t="shared" si="26"/>
        <v>334.89000000000016</v>
      </c>
      <c r="ES39" s="1">
        <f t="shared" si="27"/>
        <v>18.300000000000004</v>
      </c>
      <c r="ET39"/>
      <c r="EU39"/>
      <c r="EV39"/>
      <c r="EW39"/>
      <c r="EX39"/>
      <c r="FJ39" s="10">
        <f t="shared" si="28"/>
        <v>0</v>
      </c>
      <c r="FK39" s="10">
        <f t="shared" si="28"/>
        <v>0</v>
      </c>
      <c r="FL39" s="10">
        <f t="shared" si="29"/>
        <v>0</v>
      </c>
      <c r="FM39" s="10">
        <f t="shared" si="29"/>
        <v>0</v>
      </c>
      <c r="FN39" s="10">
        <f t="shared" si="30"/>
        <v>0</v>
      </c>
      <c r="FO39" s="10">
        <f t="shared" si="31"/>
        <v>0</v>
      </c>
      <c r="FP39"/>
      <c r="FQ39"/>
      <c r="FR39"/>
      <c r="FS39"/>
      <c r="FT39"/>
    </row>
    <row r="40" spans="1:176" x14ac:dyDescent="0.35">
      <c r="A40" s="26">
        <v>75.045000000000002</v>
      </c>
      <c r="B40" s="26">
        <v>15.4</v>
      </c>
      <c r="C40" s="26">
        <v>42.3</v>
      </c>
      <c r="D40" s="26">
        <v>15.4</v>
      </c>
      <c r="E40" s="26">
        <v>24.9</v>
      </c>
      <c r="F40" s="26">
        <v>17.399999999999999</v>
      </c>
      <c r="G40" s="26">
        <v>1</v>
      </c>
      <c r="H40" s="26">
        <v>1</v>
      </c>
      <c r="I40" s="26">
        <v>17</v>
      </c>
      <c r="J40" s="26">
        <v>1</v>
      </c>
      <c r="L40" s="26">
        <f t="shared" si="0"/>
        <v>0</v>
      </c>
      <c r="M40" s="26">
        <f t="shared" si="0"/>
        <v>17.399999999999999</v>
      </c>
      <c r="N40" s="26">
        <f t="shared" si="1"/>
        <v>0</v>
      </c>
      <c r="O40" s="26">
        <f t="shared" si="1"/>
        <v>302.75999999999993</v>
      </c>
      <c r="P40" s="26">
        <f t="shared" si="2"/>
        <v>302.75999999999993</v>
      </c>
      <c r="Q40" s="26">
        <f t="shared" si="3"/>
        <v>17.399999999999999</v>
      </c>
      <c r="S40"/>
      <c r="T40"/>
      <c r="U40"/>
      <c r="V40"/>
      <c r="W40" s="10">
        <v>73.233000000000004</v>
      </c>
      <c r="X40" s="10">
        <v>15.4</v>
      </c>
      <c r="Y40" s="10">
        <v>30.7</v>
      </c>
      <c r="Z40" s="10">
        <v>-1</v>
      </c>
      <c r="AA40" s="10">
        <v>-1</v>
      </c>
      <c r="AB40" s="10">
        <v>-1</v>
      </c>
      <c r="AC40" s="10">
        <v>-1</v>
      </c>
      <c r="AD40" s="10">
        <v>0</v>
      </c>
      <c r="AE40" s="10">
        <v>17</v>
      </c>
      <c r="AF40" s="10">
        <v>-1</v>
      </c>
      <c r="AG40" s="10">
        <v>1</v>
      </c>
      <c r="AH40" s="10">
        <f t="shared" si="4"/>
        <v>-18.300000000000004</v>
      </c>
      <c r="AI40" s="10">
        <f t="shared" si="4"/>
        <v>10</v>
      </c>
      <c r="AJ40" s="10">
        <f t="shared" si="5"/>
        <v>334.89000000000016</v>
      </c>
      <c r="AK40" s="10">
        <f t="shared" si="5"/>
        <v>100</v>
      </c>
      <c r="AL40" s="10">
        <f t="shared" si="6"/>
        <v>434.89000000000016</v>
      </c>
      <c r="AM40" s="10">
        <f t="shared" si="7"/>
        <v>20.854016399725023</v>
      </c>
      <c r="AN40"/>
      <c r="AO40"/>
      <c r="AP40"/>
      <c r="AQ40"/>
      <c r="AR40"/>
      <c r="AS40">
        <v>115.20699999999999</v>
      </c>
      <c r="AT40">
        <v>33.700000000000003</v>
      </c>
      <c r="AU40">
        <v>42.3</v>
      </c>
      <c r="AV40">
        <v>24.5</v>
      </c>
      <c r="AW40">
        <v>47.9</v>
      </c>
      <c r="AX40">
        <v>10.8</v>
      </c>
      <c r="AY40">
        <v>1</v>
      </c>
      <c r="AZ40">
        <v>1</v>
      </c>
      <c r="BA40">
        <v>17</v>
      </c>
      <c r="BB40">
        <v>1</v>
      </c>
      <c r="BC40">
        <v>1</v>
      </c>
      <c r="BD40" s="1">
        <f t="shared" si="8"/>
        <v>9.2000000000000028</v>
      </c>
      <c r="BE40" s="1">
        <f t="shared" si="8"/>
        <v>-5.6000000000000014</v>
      </c>
      <c r="BF40" s="1">
        <f t="shared" si="9"/>
        <v>84.640000000000057</v>
      </c>
      <c r="BG40" s="1">
        <f t="shared" si="9"/>
        <v>31.360000000000017</v>
      </c>
      <c r="BH40" s="1">
        <f t="shared" si="10"/>
        <v>116.00000000000007</v>
      </c>
      <c r="BI40" s="1">
        <f t="shared" si="11"/>
        <v>10.770329614269011</v>
      </c>
      <c r="BJ40"/>
      <c r="BK40"/>
      <c r="BL40"/>
      <c r="BM40"/>
      <c r="BN40"/>
      <c r="BO40">
        <v>77.424999999999997</v>
      </c>
      <c r="BP40">
        <v>33.700000000000003</v>
      </c>
      <c r="BQ40">
        <v>24.9</v>
      </c>
      <c r="BR40">
        <v>15.4</v>
      </c>
      <c r="BS40">
        <v>59.7</v>
      </c>
      <c r="BT40">
        <v>39.299999999999997</v>
      </c>
      <c r="BU40">
        <v>1</v>
      </c>
      <c r="BV40">
        <v>1</v>
      </c>
      <c r="BW40">
        <v>19</v>
      </c>
      <c r="BX40">
        <v>1</v>
      </c>
      <c r="BY40">
        <v>1</v>
      </c>
      <c r="BZ40" s="10">
        <f t="shared" si="12"/>
        <v>18.300000000000004</v>
      </c>
      <c r="CA40" s="10">
        <f t="shared" si="12"/>
        <v>-34.800000000000004</v>
      </c>
      <c r="CB40" s="10">
        <f t="shared" si="13"/>
        <v>334.89000000000016</v>
      </c>
      <c r="CC40" s="10">
        <f t="shared" si="13"/>
        <v>1211.0400000000002</v>
      </c>
      <c r="CD40" s="10">
        <f t="shared" si="14"/>
        <v>1545.9300000000003</v>
      </c>
      <c r="CE40" s="10">
        <f t="shared" si="15"/>
        <v>39.318316342386794</v>
      </c>
      <c r="CG40"/>
      <c r="CH40"/>
      <c r="CI40"/>
      <c r="CJ40"/>
      <c r="CK40">
        <v>67.126000000000005</v>
      </c>
      <c r="CL40">
        <v>24.5</v>
      </c>
      <c r="CM40">
        <v>23.6</v>
      </c>
      <c r="CN40">
        <v>20.2</v>
      </c>
      <c r="CO40">
        <v>24.9</v>
      </c>
      <c r="CP40">
        <v>4.5</v>
      </c>
      <c r="CQ40">
        <v>1</v>
      </c>
      <c r="CR40">
        <v>1</v>
      </c>
      <c r="CS40">
        <v>19</v>
      </c>
      <c r="CT40">
        <v>1</v>
      </c>
      <c r="CU40">
        <v>1</v>
      </c>
      <c r="CV40" s="1">
        <f t="shared" si="16"/>
        <v>4.3000000000000007</v>
      </c>
      <c r="CW40" s="1">
        <f t="shared" si="16"/>
        <v>-1.2999999999999972</v>
      </c>
      <c r="CX40" s="1">
        <f t="shared" si="17"/>
        <v>18.490000000000006</v>
      </c>
      <c r="CY40" s="1">
        <f t="shared" si="17"/>
        <v>1.6899999999999926</v>
      </c>
      <c r="CZ40" s="1">
        <f t="shared" si="18"/>
        <v>20.18</v>
      </c>
      <c r="DA40" s="1">
        <f t="shared" si="19"/>
        <v>4.4922154890432404</v>
      </c>
      <c r="DB40"/>
      <c r="DC40"/>
      <c r="DD40"/>
      <c r="DE40"/>
      <c r="DF40"/>
      <c r="DG40">
        <v>65.436999999999998</v>
      </c>
      <c r="DH40">
        <v>24.5</v>
      </c>
      <c r="DI40">
        <v>20.7</v>
      </c>
      <c r="DJ40">
        <v>-1</v>
      </c>
      <c r="DK40">
        <v>-1</v>
      </c>
      <c r="DL40">
        <v>-1</v>
      </c>
      <c r="DM40">
        <v>-1</v>
      </c>
      <c r="DN40">
        <v>0</v>
      </c>
      <c r="DO40">
        <v>18</v>
      </c>
      <c r="DP40">
        <v>-1</v>
      </c>
      <c r="DQ40">
        <v>1</v>
      </c>
      <c r="DR40" s="10">
        <f t="shared" si="20"/>
        <v>4.3000000000000007</v>
      </c>
      <c r="DS40" s="10">
        <f t="shared" si="20"/>
        <v>0</v>
      </c>
      <c r="DT40" s="10">
        <f t="shared" si="21"/>
        <v>18.490000000000006</v>
      </c>
      <c r="DU40" s="10">
        <f t="shared" si="21"/>
        <v>0</v>
      </c>
      <c r="DV40" s="10">
        <f t="shared" si="22"/>
        <v>18.490000000000006</v>
      </c>
      <c r="DW40" s="10">
        <f t="shared" si="23"/>
        <v>4.3000000000000007</v>
      </c>
      <c r="DX40"/>
      <c r="DY40"/>
      <c r="DZ40"/>
      <c r="EA40"/>
      <c r="EB40"/>
      <c r="EC40" s="1">
        <v>65.62</v>
      </c>
      <c r="ED40" s="1">
        <v>57</v>
      </c>
      <c r="EE40" s="1">
        <v>20.7</v>
      </c>
      <c r="EF40" s="1">
        <v>15.4</v>
      </c>
      <c r="EG40" s="1">
        <v>20.7</v>
      </c>
      <c r="EH40" s="1">
        <v>41.6</v>
      </c>
      <c r="EI40" s="1">
        <v>1</v>
      </c>
      <c r="EJ40" s="1">
        <v>1</v>
      </c>
      <c r="EK40" s="1">
        <v>19</v>
      </c>
      <c r="EL40" s="1">
        <v>1</v>
      </c>
      <c r="EM40" s="1">
        <v>1</v>
      </c>
      <c r="EN40" s="1">
        <f t="shared" si="24"/>
        <v>41.6</v>
      </c>
      <c r="EO40" s="1">
        <f t="shared" si="24"/>
        <v>0</v>
      </c>
      <c r="EP40" s="1">
        <f t="shared" si="25"/>
        <v>1730.5600000000002</v>
      </c>
      <c r="EQ40" s="1">
        <f t="shared" si="25"/>
        <v>0</v>
      </c>
      <c r="ER40" s="1">
        <f t="shared" si="26"/>
        <v>1730.5600000000002</v>
      </c>
      <c r="ES40" s="1">
        <f t="shared" si="27"/>
        <v>41.6</v>
      </c>
      <c r="ET40"/>
      <c r="EU40"/>
      <c r="EV40"/>
      <c r="EW40"/>
      <c r="EX40"/>
      <c r="FJ40" s="10">
        <f t="shared" si="28"/>
        <v>0</v>
      </c>
      <c r="FK40" s="10">
        <f t="shared" si="28"/>
        <v>0</v>
      </c>
      <c r="FL40" s="10">
        <f t="shared" si="29"/>
        <v>0</v>
      </c>
      <c r="FM40" s="10">
        <f t="shared" si="29"/>
        <v>0</v>
      </c>
      <c r="FN40" s="10">
        <f t="shared" si="30"/>
        <v>0</v>
      </c>
      <c r="FO40" s="10">
        <f t="shared" si="31"/>
        <v>0</v>
      </c>
      <c r="FP40"/>
      <c r="FQ40"/>
      <c r="FR40"/>
      <c r="FS40"/>
      <c r="FT40"/>
    </row>
    <row r="41" spans="1:176" x14ac:dyDescent="0.35">
      <c r="A41" s="26">
        <v>77.796999999999997</v>
      </c>
      <c r="B41" s="26">
        <v>20.2</v>
      </c>
      <c r="C41" s="26">
        <v>46.5</v>
      </c>
      <c r="D41" s="26">
        <v>-1</v>
      </c>
      <c r="E41" s="26">
        <v>-1</v>
      </c>
      <c r="F41" s="26">
        <v>-1</v>
      </c>
      <c r="G41" s="26">
        <v>-1</v>
      </c>
      <c r="H41" s="26">
        <v>0</v>
      </c>
      <c r="I41" s="26">
        <v>17</v>
      </c>
      <c r="J41" s="26">
        <v>-1</v>
      </c>
      <c r="L41" s="26">
        <f t="shared" si="0"/>
        <v>4.7999999999999989</v>
      </c>
      <c r="M41" s="26">
        <f t="shared" si="0"/>
        <v>4.2000000000000028</v>
      </c>
      <c r="N41" s="26">
        <f t="shared" si="1"/>
        <v>23.039999999999988</v>
      </c>
      <c r="O41" s="26">
        <f t="shared" si="1"/>
        <v>17.640000000000025</v>
      </c>
      <c r="P41" s="26">
        <f t="shared" si="2"/>
        <v>40.680000000000014</v>
      </c>
      <c r="Q41" s="26">
        <f t="shared" si="3"/>
        <v>6.3780874876407907</v>
      </c>
      <c r="S41"/>
      <c r="T41"/>
      <c r="U41"/>
      <c r="V41"/>
      <c r="W41" s="10">
        <v>73.864999999999995</v>
      </c>
      <c r="X41" s="10">
        <v>41.6</v>
      </c>
      <c r="Y41" s="10">
        <v>20.7</v>
      </c>
      <c r="Z41" s="10">
        <v>15.4</v>
      </c>
      <c r="AA41" s="10">
        <v>30.7</v>
      </c>
      <c r="AB41" s="10">
        <v>28</v>
      </c>
      <c r="AC41" s="10">
        <v>1</v>
      </c>
      <c r="AD41" s="10">
        <v>1</v>
      </c>
      <c r="AE41" s="10">
        <v>18</v>
      </c>
      <c r="AF41" s="10">
        <v>1</v>
      </c>
      <c r="AG41" s="10">
        <v>1</v>
      </c>
      <c r="AH41" s="10">
        <f t="shared" si="4"/>
        <v>26.200000000000003</v>
      </c>
      <c r="AI41" s="10">
        <f t="shared" si="4"/>
        <v>-10</v>
      </c>
      <c r="AJ41" s="10">
        <f t="shared" si="5"/>
        <v>686.44000000000017</v>
      </c>
      <c r="AK41" s="10">
        <f t="shared" si="5"/>
        <v>100</v>
      </c>
      <c r="AL41" s="10">
        <f t="shared" si="6"/>
        <v>786.44000000000017</v>
      </c>
      <c r="AM41" s="10">
        <f t="shared" si="7"/>
        <v>28.043537579984452</v>
      </c>
      <c r="AN41"/>
      <c r="AO41"/>
      <c r="AP41"/>
      <c r="AQ41"/>
      <c r="AR41"/>
      <c r="AS41">
        <v>118.735</v>
      </c>
      <c r="AT41">
        <v>20.2</v>
      </c>
      <c r="AU41">
        <v>49.9</v>
      </c>
      <c r="AV41">
        <v>-1</v>
      </c>
      <c r="AW41">
        <v>-1</v>
      </c>
      <c r="AX41">
        <v>-1</v>
      </c>
      <c r="AY41">
        <v>-1</v>
      </c>
      <c r="AZ41">
        <v>0</v>
      </c>
      <c r="BA41">
        <v>17</v>
      </c>
      <c r="BB41">
        <v>-1</v>
      </c>
      <c r="BC41">
        <v>1</v>
      </c>
      <c r="BD41" s="1">
        <f t="shared" si="8"/>
        <v>-13.500000000000004</v>
      </c>
      <c r="BE41" s="1">
        <f t="shared" si="8"/>
        <v>7.6000000000000014</v>
      </c>
      <c r="BF41" s="1">
        <f t="shared" si="9"/>
        <v>182.25000000000009</v>
      </c>
      <c r="BG41" s="1">
        <f t="shared" si="9"/>
        <v>57.760000000000019</v>
      </c>
      <c r="BH41" s="1">
        <f t="shared" si="10"/>
        <v>240.0100000000001</v>
      </c>
      <c r="BI41" s="1">
        <f t="shared" si="11"/>
        <v>15.49225613007996</v>
      </c>
      <c r="BJ41"/>
      <c r="BK41"/>
      <c r="BL41"/>
      <c r="BM41"/>
      <c r="BN41"/>
      <c r="BO41">
        <v>80.096999999999994</v>
      </c>
      <c r="BP41">
        <v>15.4</v>
      </c>
      <c r="BQ41">
        <v>42.3</v>
      </c>
      <c r="BR41">
        <v>-1</v>
      </c>
      <c r="BS41">
        <v>-1</v>
      </c>
      <c r="BT41">
        <v>-1</v>
      </c>
      <c r="BU41">
        <v>-1</v>
      </c>
      <c r="BV41">
        <v>0</v>
      </c>
      <c r="BW41">
        <v>19</v>
      </c>
      <c r="BX41">
        <v>-1</v>
      </c>
      <c r="BY41">
        <v>1</v>
      </c>
      <c r="BZ41" s="10">
        <f t="shared" si="12"/>
        <v>-18.300000000000004</v>
      </c>
      <c r="CA41" s="10">
        <f t="shared" si="12"/>
        <v>17.399999999999999</v>
      </c>
      <c r="CB41" s="10">
        <f t="shared" si="13"/>
        <v>334.89000000000016</v>
      </c>
      <c r="CC41" s="10">
        <f t="shared" si="13"/>
        <v>302.75999999999993</v>
      </c>
      <c r="CD41" s="10">
        <f t="shared" si="14"/>
        <v>637.65000000000009</v>
      </c>
      <c r="CE41" s="10">
        <f t="shared" si="15"/>
        <v>25.25173261382276</v>
      </c>
      <c r="CG41"/>
      <c r="CH41"/>
      <c r="CI41"/>
      <c r="CJ41"/>
      <c r="CK41">
        <v>69.662000000000006</v>
      </c>
      <c r="CL41">
        <v>15.4</v>
      </c>
      <c r="CM41">
        <v>21.8</v>
      </c>
      <c r="CN41">
        <v>-1</v>
      </c>
      <c r="CO41">
        <v>-1</v>
      </c>
      <c r="CP41">
        <v>-1</v>
      </c>
      <c r="CQ41">
        <v>-1</v>
      </c>
      <c r="CR41">
        <v>0</v>
      </c>
      <c r="CS41">
        <v>19</v>
      </c>
      <c r="CT41">
        <v>-1</v>
      </c>
      <c r="CU41">
        <v>1</v>
      </c>
      <c r="CV41" s="1">
        <f t="shared" si="16"/>
        <v>-9.1</v>
      </c>
      <c r="CW41" s="1">
        <f t="shared" si="16"/>
        <v>-1.8000000000000007</v>
      </c>
      <c r="CX41" s="1">
        <f t="shared" si="17"/>
        <v>82.809999999999988</v>
      </c>
      <c r="CY41" s="1">
        <f t="shared" si="17"/>
        <v>3.2400000000000024</v>
      </c>
      <c r="CZ41" s="1">
        <f t="shared" si="18"/>
        <v>86.05</v>
      </c>
      <c r="DA41" s="1">
        <f t="shared" si="19"/>
        <v>9.2763139231054481</v>
      </c>
      <c r="DB41"/>
      <c r="DC41"/>
      <c r="DD41"/>
      <c r="DE41"/>
      <c r="DF41"/>
      <c r="DG41">
        <v>65.813000000000002</v>
      </c>
      <c r="DH41">
        <v>24.5</v>
      </c>
      <c r="DI41">
        <v>20.7</v>
      </c>
      <c r="DJ41">
        <v>24.5</v>
      </c>
      <c r="DK41">
        <v>20.7</v>
      </c>
      <c r="DL41">
        <v>0</v>
      </c>
      <c r="DM41">
        <v>1</v>
      </c>
      <c r="DN41">
        <v>1</v>
      </c>
      <c r="DO41">
        <v>19</v>
      </c>
      <c r="DP41">
        <v>1</v>
      </c>
      <c r="DQ41">
        <v>1</v>
      </c>
      <c r="DR41" s="10">
        <f t="shared" si="20"/>
        <v>0</v>
      </c>
      <c r="DS41" s="10">
        <f t="shared" si="20"/>
        <v>0</v>
      </c>
      <c r="DT41" s="10">
        <f t="shared" si="21"/>
        <v>0</v>
      </c>
      <c r="DU41" s="10">
        <f t="shared" si="21"/>
        <v>0</v>
      </c>
      <c r="DV41" s="10">
        <f t="shared" si="22"/>
        <v>0</v>
      </c>
      <c r="DW41" s="10">
        <f t="shared" si="23"/>
        <v>0</v>
      </c>
      <c r="DX41"/>
      <c r="DY41"/>
      <c r="DZ41"/>
      <c r="EA41"/>
      <c r="EB41"/>
      <c r="EC41" s="1">
        <v>68.355999999999995</v>
      </c>
      <c r="ED41" s="1">
        <v>15.4</v>
      </c>
      <c r="EE41" s="1">
        <v>27.4</v>
      </c>
      <c r="EF41" s="1">
        <v>-1</v>
      </c>
      <c r="EG41" s="1">
        <v>-1</v>
      </c>
      <c r="EH41" s="1">
        <v>-1</v>
      </c>
      <c r="EI41" s="1">
        <v>-1</v>
      </c>
      <c r="EJ41" s="1">
        <v>0</v>
      </c>
      <c r="EK41" s="1">
        <v>19</v>
      </c>
      <c r="EL41" s="1">
        <v>-1</v>
      </c>
      <c r="EM41" s="1">
        <v>1</v>
      </c>
      <c r="EN41" s="1">
        <f t="shared" si="24"/>
        <v>-41.6</v>
      </c>
      <c r="EO41" s="1">
        <f t="shared" si="24"/>
        <v>6.6999999999999993</v>
      </c>
      <c r="EP41" s="1">
        <f t="shared" si="25"/>
        <v>1730.5600000000002</v>
      </c>
      <c r="EQ41" s="1">
        <f t="shared" si="25"/>
        <v>44.889999999999993</v>
      </c>
      <c r="ER41" s="1">
        <f t="shared" si="26"/>
        <v>1775.4500000000003</v>
      </c>
      <c r="ES41" s="1">
        <f t="shared" si="27"/>
        <v>42.136089044903066</v>
      </c>
      <c r="ET41"/>
      <c r="EU41"/>
      <c r="EV41"/>
      <c r="EW41"/>
      <c r="EX41"/>
      <c r="FJ41" s="10">
        <f t="shared" si="28"/>
        <v>0</v>
      </c>
      <c r="FK41" s="10">
        <f t="shared" si="28"/>
        <v>0</v>
      </c>
      <c r="FL41" s="10">
        <f t="shared" si="29"/>
        <v>0</v>
      </c>
      <c r="FM41" s="10">
        <f t="shared" si="29"/>
        <v>0</v>
      </c>
      <c r="FN41" s="10">
        <f t="shared" si="30"/>
        <v>0</v>
      </c>
      <c r="FO41" s="10">
        <f t="shared" si="31"/>
        <v>0</v>
      </c>
      <c r="FP41"/>
      <c r="FQ41"/>
      <c r="FR41"/>
      <c r="FS41"/>
      <c r="FT41"/>
    </row>
    <row r="42" spans="1:176" x14ac:dyDescent="0.35">
      <c r="A42" s="26">
        <v>78.364999999999995</v>
      </c>
      <c r="B42" s="26">
        <v>24.5</v>
      </c>
      <c r="C42" s="26">
        <v>42.3</v>
      </c>
      <c r="D42" s="26">
        <v>20.2</v>
      </c>
      <c r="E42" s="26">
        <v>46.5</v>
      </c>
      <c r="F42" s="26">
        <v>6</v>
      </c>
      <c r="G42" s="26">
        <v>1</v>
      </c>
      <c r="H42" s="26">
        <v>1</v>
      </c>
      <c r="I42" s="26">
        <v>18</v>
      </c>
      <c r="J42" s="26">
        <v>1</v>
      </c>
      <c r="L42" s="26">
        <f t="shared" si="0"/>
        <v>4.3000000000000007</v>
      </c>
      <c r="M42" s="26">
        <f t="shared" si="0"/>
        <v>-4.2000000000000028</v>
      </c>
      <c r="N42" s="26">
        <f t="shared" si="1"/>
        <v>18.490000000000006</v>
      </c>
      <c r="O42" s="26">
        <f t="shared" si="1"/>
        <v>17.640000000000025</v>
      </c>
      <c r="P42" s="26">
        <f t="shared" si="2"/>
        <v>36.130000000000031</v>
      </c>
      <c r="Q42" s="26">
        <f t="shared" si="3"/>
        <v>6.0108235708594897</v>
      </c>
      <c r="S42"/>
      <c r="T42"/>
      <c r="U42"/>
      <c r="V42"/>
      <c r="W42" s="10">
        <v>77.105000000000004</v>
      </c>
      <c r="X42" s="10">
        <v>27.8</v>
      </c>
      <c r="Y42" s="10">
        <v>20.7</v>
      </c>
      <c r="Z42" s="10">
        <v>-1</v>
      </c>
      <c r="AA42" s="10">
        <v>-1</v>
      </c>
      <c r="AB42" s="10">
        <v>-1</v>
      </c>
      <c r="AC42" s="10">
        <v>-1</v>
      </c>
      <c r="AD42" s="10">
        <v>0</v>
      </c>
      <c r="AE42" s="10">
        <v>18</v>
      </c>
      <c r="AF42" s="10">
        <v>-1</v>
      </c>
      <c r="AG42" s="10">
        <v>1</v>
      </c>
      <c r="AH42" s="10">
        <f t="shared" si="4"/>
        <v>-13.8</v>
      </c>
      <c r="AI42" s="10">
        <f t="shared" si="4"/>
        <v>0</v>
      </c>
      <c r="AJ42" s="10">
        <f t="shared" si="5"/>
        <v>190.44000000000003</v>
      </c>
      <c r="AK42" s="10">
        <f t="shared" si="5"/>
        <v>0</v>
      </c>
      <c r="AL42" s="10">
        <f t="shared" si="6"/>
        <v>190.44000000000003</v>
      </c>
      <c r="AM42" s="10">
        <f t="shared" si="7"/>
        <v>13.8</v>
      </c>
      <c r="AN42"/>
      <c r="AO42"/>
      <c r="AP42"/>
      <c r="AQ42"/>
      <c r="AR42"/>
      <c r="AS42">
        <v>119.895</v>
      </c>
      <c r="AT42">
        <v>24.5</v>
      </c>
      <c r="AU42">
        <v>72.599999999999994</v>
      </c>
      <c r="AV42">
        <v>20.2</v>
      </c>
      <c r="AW42">
        <v>49.9</v>
      </c>
      <c r="AX42">
        <v>23.1</v>
      </c>
      <c r="AY42">
        <v>1</v>
      </c>
      <c r="AZ42">
        <v>1</v>
      </c>
      <c r="BA42">
        <v>18</v>
      </c>
      <c r="BB42">
        <v>1</v>
      </c>
      <c r="BC42">
        <v>1</v>
      </c>
      <c r="BD42" s="1">
        <f t="shared" si="8"/>
        <v>4.3000000000000007</v>
      </c>
      <c r="BE42" s="1">
        <f t="shared" si="8"/>
        <v>22.699999999999996</v>
      </c>
      <c r="BF42" s="1">
        <f t="shared" si="9"/>
        <v>18.490000000000006</v>
      </c>
      <c r="BG42" s="1">
        <f t="shared" si="9"/>
        <v>515.28999999999985</v>
      </c>
      <c r="BH42" s="1">
        <f t="shared" si="10"/>
        <v>533.77999999999986</v>
      </c>
      <c r="BI42" s="1">
        <f t="shared" si="11"/>
        <v>23.103679360655953</v>
      </c>
      <c r="BJ42"/>
      <c r="BK42"/>
      <c r="BL42"/>
      <c r="BM42"/>
      <c r="BN42"/>
      <c r="BO42">
        <v>80.504999999999995</v>
      </c>
      <c r="BP42">
        <v>20.2</v>
      </c>
      <c r="BQ42">
        <v>51</v>
      </c>
      <c r="BR42">
        <v>15.4</v>
      </c>
      <c r="BS42">
        <v>42.3</v>
      </c>
      <c r="BT42">
        <v>9.9</v>
      </c>
      <c r="BU42">
        <v>1</v>
      </c>
      <c r="BV42">
        <v>1</v>
      </c>
      <c r="BW42">
        <v>20</v>
      </c>
      <c r="BX42">
        <v>1</v>
      </c>
      <c r="BY42">
        <v>1</v>
      </c>
      <c r="BZ42" s="10">
        <f t="shared" si="12"/>
        <v>4.7999999999999989</v>
      </c>
      <c r="CA42" s="10">
        <f t="shared" si="12"/>
        <v>8.7000000000000028</v>
      </c>
      <c r="CB42" s="10">
        <f t="shared" si="13"/>
        <v>23.039999999999988</v>
      </c>
      <c r="CC42" s="10">
        <f t="shared" si="13"/>
        <v>75.690000000000055</v>
      </c>
      <c r="CD42" s="10">
        <f t="shared" si="14"/>
        <v>98.730000000000047</v>
      </c>
      <c r="CE42" s="10">
        <f t="shared" si="15"/>
        <v>9.9362970970075182</v>
      </c>
      <c r="CG42"/>
      <c r="CH42"/>
      <c r="CI42"/>
      <c r="CJ42"/>
      <c r="CK42">
        <v>70.085999999999999</v>
      </c>
      <c r="CL42">
        <v>29.2</v>
      </c>
      <c r="CM42">
        <v>20.7</v>
      </c>
      <c r="CN42">
        <v>15.4</v>
      </c>
      <c r="CO42">
        <v>21.8</v>
      </c>
      <c r="CP42">
        <v>13.8</v>
      </c>
      <c r="CQ42">
        <v>1</v>
      </c>
      <c r="CR42">
        <v>1</v>
      </c>
      <c r="CS42">
        <v>20</v>
      </c>
      <c r="CT42">
        <v>1</v>
      </c>
      <c r="CU42">
        <v>1</v>
      </c>
      <c r="CV42" s="1">
        <f t="shared" si="16"/>
        <v>13.799999999999999</v>
      </c>
      <c r="CW42" s="1">
        <f t="shared" si="16"/>
        <v>-1.1000000000000014</v>
      </c>
      <c r="CX42" s="1">
        <f t="shared" si="17"/>
        <v>190.43999999999997</v>
      </c>
      <c r="CY42" s="1">
        <f t="shared" si="17"/>
        <v>1.2100000000000031</v>
      </c>
      <c r="CZ42" s="1">
        <f t="shared" si="18"/>
        <v>191.64999999999998</v>
      </c>
      <c r="DA42" s="1">
        <f t="shared" si="19"/>
        <v>13.843771162512041</v>
      </c>
      <c r="DB42"/>
      <c r="DC42"/>
      <c r="DD42"/>
      <c r="DE42"/>
      <c r="DF42"/>
      <c r="DG42">
        <v>69.132999999999996</v>
      </c>
      <c r="DH42">
        <v>33.700000000000003</v>
      </c>
      <c r="DI42">
        <v>20.7</v>
      </c>
      <c r="DJ42">
        <v>-1</v>
      </c>
      <c r="DK42">
        <v>-1</v>
      </c>
      <c r="DL42">
        <v>-1</v>
      </c>
      <c r="DM42">
        <v>-1</v>
      </c>
      <c r="DN42">
        <v>0</v>
      </c>
      <c r="DO42">
        <v>19</v>
      </c>
      <c r="DP42">
        <v>-1</v>
      </c>
      <c r="DQ42">
        <v>1</v>
      </c>
      <c r="DR42" s="10">
        <f t="shared" si="20"/>
        <v>9.2000000000000028</v>
      </c>
      <c r="DS42" s="10">
        <f t="shared" si="20"/>
        <v>0</v>
      </c>
      <c r="DT42" s="10">
        <f t="shared" si="21"/>
        <v>84.640000000000057</v>
      </c>
      <c r="DU42" s="10">
        <f t="shared" si="21"/>
        <v>0</v>
      </c>
      <c r="DV42" s="10">
        <f t="shared" si="22"/>
        <v>84.640000000000057</v>
      </c>
      <c r="DW42" s="10">
        <f t="shared" si="23"/>
        <v>9.2000000000000028</v>
      </c>
      <c r="DX42"/>
      <c r="DY42"/>
      <c r="DZ42"/>
      <c r="EA42"/>
      <c r="EB42"/>
      <c r="EC42" s="1">
        <v>68.715999999999994</v>
      </c>
      <c r="ED42" s="1">
        <v>29.2</v>
      </c>
      <c r="EE42" s="1">
        <v>29.4</v>
      </c>
      <c r="EF42" s="1">
        <v>15.4</v>
      </c>
      <c r="EG42" s="1">
        <v>27.4</v>
      </c>
      <c r="EH42" s="1">
        <v>13.9</v>
      </c>
      <c r="EI42" s="1">
        <v>1</v>
      </c>
      <c r="EJ42" s="1">
        <v>1</v>
      </c>
      <c r="EK42" s="1">
        <v>20</v>
      </c>
      <c r="EL42" s="1">
        <v>1</v>
      </c>
      <c r="EM42" s="1">
        <v>1</v>
      </c>
      <c r="EN42" s="1">
        <f t="shared" si="24"/>
        <v>13.799999999999999</v>
      </c>
      <c r="EO42" s="1">
        <f t="shared" si="24"/>
        <v>2</v>
      </c>
      <c r="EP42" s="1">
        <f t="shared" si="25"/>
        <v>190.43999999999997</v>
      </c>
      <c r="EQ42" s="1">
        <f t="shared" si="25"/>
        <v>4</v>
      </c>
      <c r="ER42" s="1">
        <f t="shared" si="26"/>
        <v>194.43999999999997</v>
      </c>
      <c r="ES42" s="1">
        <f t="shared" si="27"/>
        <v>13.944174410842686</v>
      </c>
      <c r="ET42"/>
      <c r="EU42"/>
      <c r="EV42"/>
      <c r="EW42"/>
      <c r="EX42"/>
      <c r="FJ42" s="10">
        <f t="shared" si="28"/>
        <v>0</v>
      </c>
      <c r="FK42" s="10">
        <f t="shared" si="28"/>
        <v>0</v>
      </c>
      <c r="FL42" s="10">
        <f t="shared" si="29"/>
        <v>0</v>
      </c>
      <c r="FM42" s="10">
        <f t="shared" si="29"/>
        <v>0</v>
      </c>
      <c r="FN42" s="10">
        <f t="shared" si="30"/>
        <v>0</v>
      </c>
      <c r="FO42" s="10">
        <f t="shared" si="31"/>
        <v>0</v>
      </c>
      <c r="FP42"/>
      <c r="FQ42"/>
      <c r="FR42"/>
      <c r="FS42"/>
      <c r="FT42"/>
    </row>
    <row r="43" spans="1:176" x14ac:dyDescent="0.35">
      <c r="A43" s="26">
        <v>80.997</v>
      </c>
      <c r="B43" s="26">
        <v>20.2</v>
      </c>
      <c r="C43" s="26">
        <v>24.9</v>
      </c>
      <c r="D43" s="26">
        <v>-1</v>
      </c>
      <c r="E43" s="26">
        <v>-1</v>
      </c>
      <c r="F43" s="26">
        <v>-1</v>
      </c>
      <c r="G43" s="26">
        <v>-1</v>
      </c>
      <c r="H43" s="26">
        <v>0</v>
      </c>
      <c r="I43" s="26">
        <v>18</v>
      </c>
      <c r="J43" s="26">
        <v>-1</v>
      </c>
      <c r="L43" s="26">
        <f t="shared" si="0"/>
        <v>-4.3000000000000007</v>
      </c>
      <c r="M43" s="26">
        <f t="shared" si="0"/>
        <v>-17.399999999999999</v>
      </c>
      <c r="N43" s="26">
        <f t="shared" si="1"/>
        <v>18.490000000000006</v>
      </c>
      <c r="O43" s="26">
        <f t="shared" si="1"/>
        <v>302.75999999999993</v>
      </c>
      <c r="P43" s="26">
        <f t="shared" si="2"/>
        <v>321.24999999999994</v>
      </c>
      <c r="Q43" s="26">
        <f t="shared" si="3"/>
        <v>17.923448328934921</v>
      </c>
      <c r="S43"/>
      <c r="T43"/>
      <c r="U43"/>
      <c r="V43"/>
      <c r="W43" s="10">
        <v>78.504999999999995</v>
      </c>
      <c r="X43" s="10">
        <v>39.9</v>
      </c>
      <c r="Y43" s="10">
        <v>20.7</v>
      </c>
      <c r="Z43" s="10">
        <v>27.8</v>
      </c>
      <c r="AA43" s="10">
        <v>20.7</v>
      </c>
      <c r="AB43" s="10">
        <v>12.1</v>
      </c>
      <c r="AC43" s="10">
        <v>1</v>
      </c>
      <c r="AD43" s="10">
        <v>1</v>
      </c>
      <c r="AE43" s="10">
        <v>19</v>
      </c>
      <c r="AF43" s="10">
        <v>1</v>
      </c>
      <c r="AG43" s="10">
        <v>1</v>
      </c>
      <c r="AH43" s="10">
        <f t="shared" si="4"/>
        <v>12.099999999999998</v>
      </c>
      <c r="AI43" s="10">
        <f t="shared" si="4"/>
        <v>0</v>
      </c>
      <c r="AJ43" s="10">
        <f t="shared" si="5"/>
        <v>146.40999999999994</v>
      </c>
      <c r="AK43" s="10">
        <f t="shared" si="5"/>
        <v>0</v>
      </c>
      <c r="AL43" s="10">
        <f t="shared" si="6"/>
        <v>146.40999999999994</v>
      </c>
      <c r="AM43" s="10">
        <f t="shared" si="7"/>
        <v>12.099999999999998</v>
      </c>
      <c r="AN43"/>
      <c r="AO43"/>
      <c r="AP43"/>
      <c r="AQ43"/>
      <c r="AR43"/>
      <c r="AS43">
        <v>123.559</v>
      </c>
      <c r="AT43">
        <v>15.4</v>
      </c>
      <c r="AU43">
        <v>48.1</v>
      </c>
      <c r="AV43">
        <v>-1</v>
      </c>
      <c r="AW43">
        <v>-1</v>
      </c>
      <c r="AX43">
        <v>-1</v>
      </c>
      <c r="AY43">
        <v>-1</v>
      </c>
      <c r="AZ43">
        <v>0</v>
      </c>
      <c r="BA43">
        <v>18</v>
      </c>
      <c r="BB43">
        <v>-1</v>
      </c>
      <c r="BC43">
        <v>1</v>
      </c>
      <c r="BD43" s="1">
        <f t="shared" si="8"/>
        <v>-9.1</v>
      </c>
      <c r="BE43" s="1">
        <f t="shared" si="8"/>
        <v>-24.499999999999993</v>
      </c>
      <c r="BF43" s="1">
        <f t="shared" si="9"/>
        <v>82.809999999999988</v>
      </c>
      <c r="BG43" s="1">
        <f t="shared" si="9"/>
        <v>600.24999999999966</v>
      </c>
      <c r="BH43" s="1">
        <f t="shared" si="10"/>
        <v>683.0599999999996</v>
      </c>
      <c r="BI43" s="1">
        <f t="shared" si="11"/>
        <v>26.135416583632249</v>
      </c>
      <c r="BJ43"/>
      <c r="BK43"/>
      <c r="BL43"/>
      <c r="BM43"/>
      <c r="BN43"/>
      <c r="BO43">
        <v>83.137</v>
      </c>
      <c r="BP43">
        <v>24.5</v>
      </c>
      <c r="BQ43">
        <v>46.5</v>
      </c>
      <c r="BR43">
        <v>-1</v>
      </c>
      <c r="BS43">
        <v>-1</v>
      </c>
      <c r="BT43">
        <v>-1</v>
      </c>
      <c r="BU43">
        <v>-1</v>
      </c>
      <c r="BV43">
        <v>0</v>
      </c>
      <c r="BW43">
        <v>20</v>
      </c>
      <c r="BX43">
        <v>-1</v>
      </c>
      <c r="BY43">
        <v>1</v>
      </c>
      <c r="BZ43" s="10">
        <f t="shared" si="12"/>
        <v>4.3000000000000007</v>
      </c>
      <c r="CA43" s="10">
        <f t="shared" si="12"/>
        <v>-4.5</v>
      </c>
      <c r="CB43" s="10">
        <f t="shared" si="13"/>
        <v>18.490000000000006</v>
      </c>
      <c r="CC43" s="10">
        <f t="shared" si="13"/>
        <v>20.25</v>
      </c>
      <c r="CD43" s="10">
        <f t="shared" si="14"/>
        <v>38.740000000000009</v>
      </c>
      <c r="CE43" s="10">
        <f t="shared" si="15"/>
        <v>6.2241465278381751</v>
      </c>
      <c r="CG43"/>
      <c r="CH43"/>
      <c r="CI43"/>
      <c r="CJ43"/>
      <c r="CK43">
        <v>73.117999999999995</v>
      </c>
      <c r="CL43">
        <v>20.2</v>
      </c>
      <c r="CM43">
        <v>42.3</v>
      </c>
      <c r="CN43">
        <v>-1</v>
      </c>
      <c r="CO43">
        <v>-1</v>
      </c>
      <c r="CP43">
        <v>-1</v>
      </c>
      <c r="CQ43">
        <v>-1</v>
      </c>
      <c r="CR43">
        <v>0</v>
      </c>
      <c r="CS43">
        <v>20</v>
      </c>
      <c r="CT43">
        <v>-1</v>
      </c>
      <c r="CU43">
        <v>1</v>
      </c>
      <c r="CV43" s="1">
        <f t="shared" si="16"/>
        <v>-9</v>
      </c>
      <c r="CW43" s="1">
        <f t="shared" si="16"/>
        <v>21.599999999999998</v>
      </c>
      <c r="CX43" s="1">
        <f t="shared" si="17"/>
        <v>81</v>
      </c>
      <c r="CY43" s="1">
        <f t="shared" si="17"/>
        <v>466.55999999999989</v>
      </c>
      <c r="CZ43" s="1">
        <f t="shared" si="18"/>
        <v>547.55999999999995</v>
      </c>
      <c r="DA43" s="1">
        <f t="shared" si="19"/>
        <v>23.4</v>
      </c>
      <c r="DB43"/>
      <c r="DC43"/>
      <c r="DD43"/>
      <c r="DE43"/>
      <c r="DF43"/>
      <c r="DG43">
        <v>69.629000000000005</v>
      </c>
      <c r="DH43">
        <v>15.4</v>
      </c>
      <c r="DI43">
        <v>32.1</v>
      </c>
      <c r="DJ43">
        <v>33.700000000000003</v>
      </c>
      <c r="DK43">
        <v>20.7</v>
      </c>
      <c r="DL43">
        <v>21.5</v>
      </c>
      <c r="DM43">
        <v>1</v>
      </c>
      <c r="DN43">
        <v>1</v>
      </c>
      <c r="DO43">
        <v>20</v>
      </c>
      <c r="DP43">
        <v>1</v>
      </c>
      <c r="DQ43">
        <v>1</v>
      </c>
      <c r="DR43" s="10">
        <f t="shared" si="20"/>
        <v>-18.300000000000004</v>
      </c>
      <c r="DS43" s="10">
        <f t="shared" si="20"/>
        <v>11.400000000000002</v>
      </c>
      <c r="DT43" s="10">
        <f t="shared" si="21"/>
        <v>334.89000000000016</v>
      </c>
      <c r="DU43" s="10">
        <f t="shared" si="21"/>
        <v>129.96000000000004</v>
      </c>
      <c r="DV43" s="10">
        <f t="shared" si="22"/>
        <v>464.85000000000019</v>
      </c>
      <c r="DW43" s="10">
        <f t="shared" si="23"/>
        <v>21.560380330597145</v>
      </c>
      <c r="DX43"/>
      <c r="DY43"/>
      <c r="DZ43"/>
      <c r="EA43"/>
      <c r="EB43"/>
      <c r="EC43" s="1">
        <v>71.451999999999998</v>
      </c>
      <c r="ED43" s="1">
        <v>15.4</v>
      </c>
      <c r="EE43" s="1">
        <v>38.1</v>
      </c>
      <c r="EF43" s="1">
        <v>-1</v>
      </c>
      <c r="EG43" s="1">
        <v>-1</v>
      </c>
      <c r="EH43" s="1">
        <v>-1</v>
      </c>
      <c r="EI43" s="1">
        <v>-1</v>
      </c>
      <c r="EJ43" s="1">
        <v>0</v>
      </c>
      <c r="EK43" s="1">
        <v>20</v>
      </c>
      <c r="EL43" s="1">
        <v>-1</v>
      </c>
      <c r="EM43" s="1">
        <v>1</v>
      </c>
      <c r="EN43" s="1">
        <f t="shared" si="24"/>
        <v>-13.799999999999999</v>
      </c>
      <c r="EO43" s="1">
        <f t="shared" si="24"/>
        <v>8.7000000000000028</v>
      </c>
      <c r="EP43" s="1">
        <f t="shared" si="25"/>
        <v>190.43999999999997</v>
      </c>
      <c r="EQ43" s="1">
        <f t="shared" si="25"/>
        <v>75.690000000000055</v>
      </c>
      <c r="ER43" s="1">
        <f t="shared" si="26"/>
        <v>266.13</v>
      </c>
      <c r="ES43" s="1">
        <f t="shared" si="27"/>
        <v>16.313491349187029</v>
      </c>
      <c r="ET43"/>
      <c r="EU43"/>
      <c r="EV43"/>
      <c r="EW43"/>
      <c r="EX43"/>
      <c r="FJ43" s="10">
        <f t="shared" si="28"/>
        <v>0</v>
      </c>
      <c r="FK43" s="10">
        <f t="shared" si="28"/>
        <v>0</v>
      </c>
      <c r="FL43" s="10">
        <f t="shared" si="29"/>
        <v>0</v>
      </c>
      <c r="FM43" s="10">
        <f t="shared" si="29"/>
        <v>0</v>
      </c>
      <c r="FN43" s="10">
        <f t="shared" si="30"/>
        <v>0</v>
      </c>
      <c r="FO43" s="10">
        <f t="shared" si="31"/>
        <v>0</v>
      </c>
      <c r="FP43"/>
      <c r="FQ43"/>
      <c r="FR43"/>
      <c r="FS43"/>
      <c r="FT43"/>
    </row>
    <row r="44" spans="1:176" x14ac:dyDescent="0.35">
      <c r="A44" s="26">
        <v>81.356999999999999</v>
      </c>
      <c r="B44" s="26">
        <v>15.4</v>
      </c>
      <c r="C44" s="26">
        <v>46.5</v>
      </c>
      <c r="D44" s="26">
        <v>20.2</v>
      </c>
      <c r="E44" s="26">
        <v>24.9</v>
      </c>
      <c r="F44" s="26">
        <v>22.1</v>
      </c>
      <c r="G44" s="26">
        <v>1</v>
      </c>
      <c r="H44" s="26">
        <v>1</v>
      </c>
      <c r="I44" s="26">
        <v>19</v>
      </c>
      <c r="J44" s="26">
        <v>1</v>
      </c>
      <c r="L44" s="26">
        <f t="shared" si="0"/>
        <v>-4.7999999999999989</v>
      </c>
      <c r="M44" s="26">
        <f t="shared" si="0"/>
        <v>21.6</v>
      </c>
      <c r="N44" s="26">
        <f t="shared" si="1"/>
        <v>23.039999999999988</v>
      </c>
      <c r="O44" s="26">
        <f t="shared" si="1"/>
        <v>466.56000000000006</v>
      </c>
      <c r="P44" s="26">
        <f t="shared" si="2"/>
        <v>489.6</v>
      </c>
      <c r="Q44" s="26">
        <f t="shared" si="3"/>
        <v>22.126906697502932</v>
      </c>
      <c r="S44"/>
      <c r="T44"/>
      <c r="U44"/>
      <c r="V44"/>
      <c r="W44" s="10">
        <v>81.673000000000002</v>
      </c>
      <c r="X44" s="10">
        <v>24.5</v>
      </c>
      <c r="Y44" s="10">
        <v>24.9</v>
      </c>
      <c r="Z44" s="10">
        <v>-1</v>
      </c>
      <c r="AA44" s="10">
        <v>-1</v>
      </c>
      <c r="AB44" s="10">
        <v>-1</v>
      </c>
      <c r="AC44" s="10">
        <v>-1</v>
      </c>
      <c r="AD44" s="10">
        <v>0</v>
      </c>
      <c r="AE44" s="10">
        <v>19</v>
      </c>
      <c r="AF44" s="10">
        <v>-1</v>
      </c>
      <c r="AG44" s="10">
        <v>1</v>
      </c>
      <c r="AH44" s="10">
        <f t="shared" si="4"/>
        <v>-15.399999999999999</v>
      </c>
      <c r="AI44" s="10">
        <f t="shared" si="4"/>
        <v>4.1999999999999993</v>
      </c>
      <c r="AJ44" s="10">
        <f t="shared" si="5"/>
        <v>237.15999999999997</v>
      </c>
      <c r="AK44" s="10">
        <f t="shared" si="5"/>
        <v>17.639999999999993</v>
      </c>
      <c r="AL44" s="10">
        <f t="shared" si="6"/>
        <v>254.79999999999995</v>
      </c>
      <c r="AM44" s="10">
        <f t="shared" si="7"/>
        <v>15.96245595138793</v>
      </c>
      <c r="AN44"/>
      <c r="AO44"/>
      <c r="AP44"/>
      <c r="AQ44"/>
      <c r="AR44"/>
      <c r="AS44">
        <v>124.05500000000001</v>
      </c>
      <c r="AT44">
        <v>15.4</v>
      </c>
      <c r="AU44">
        <v>59.7</v>
      </c>
      <c r="AV44">
        <v>15.4</v>
      </c>
      <c r="AW44">
        <v>48.1</v>
      </c>
      <c r="AX44">
        <v>11.6</v>
      </c>
      <c r="AY44">
        <v>1</v>
      </c>
      <c r="AZ44">
        <v>1</v>
      </c>
      <c r="BA44">
        <v>19</v>
      </c>
      <c r="BB44">
        <v>1</v>
      </c>
      <c r="BC44">
        <v>1</v>
      </c>
      <c r="BD44" s="1">
        <f t="shared" si="8"/>
        <v>0</v>
      </c>
      <c r="BE44" s="1">
        <f t="shared" si="8"/>
        <v>11.600000000000001</v>
      </c>
      <c r="BF44" s="1">
        <f t="shared" si="9"/>
        <v>0</v>
      </c>
      <c r="BG44" s="1">
        <f t="shared" si="9"/>
        <v>134.56000000000003</v>
      </c>
      <c r="BH44" s="1">
        <f t="shared" si="10"/>
        <v>134.56000000000003</v>
      </c>
      <c r="BI44" s="1">
        <f t="shared" si="11"/>
        <v>11.600000000000001</v>
      </c>
      <c r="BJ44"/>
      <c r="BK44"/>
      <c r="BL44"/>
      <c r="BM44"/>
      <c r="BN44"/>
      <c r="BO44">
        <v>83.632999999999996</v>
      </c>
      <c r="BP44">
        <v>33.700000000000003</v>
      </c>
      <c r="BQ44">
        <v>51</v>
      </c>
      <c r="BR44">
        <v>24.5</v>
      </c>
      <c r="BS44">
        <v>46.5</v>
      </c>
      <c r="BT44">
        <v>10.3</v>
      </c>
      <c r="BU44">
        <v>1</v>
      </c>
      <c r="BV44">
        <v>1</v>
      </c>
      <c r="BW44">
        <v>21</v>
      </c>
      <c r="BX44">
        <v>1</v>
      </c>
      <c r="BY44">
        <v>1</v>
      </c>
      <c r="BZ44" s="10">
        <f t="shared" si="12"/>
        <v>9.2000000000000028</v>
      </c>
      <c r="CA44" s="10">
        <f t="shared" si="12"/>
        <v>4.5</v>
      </c>
      <c r="CB44" s="10">
        <f t="shared" si="13"/>
        <v>84.640000000000057</v>
      </c>
      <c r="CC44" s="10">
        <f t="shared" si="13"/>
        <v>20.25</v>
      </c>
      <c r="CD44" s="10">
        <f t="shared" si="14"/>
        <v>104.89000000000006</v>
      </c>
      <c r="CE44" s="10">
        <f t="shared" si="15"/>
        <v>10.241581909060731</v>
      </c>
      <c r="CG44"/>
      <c r="CH44"/>
      <c r="CI44"/>
      <c r="CJ44"/>
      <c r="CK44">
        <v>73.510000000000005</v>
      </c>
      <c r="CL44">
        <v>20.2</v>
      </c>
      <c r="CM44">
        <v>20.7</v>
      </c>
      <c r="CN44">
        <v>20.2</v>
      </c>
      <c r="CO44">
        <v>42.3</v>
      </c>
      <c r="CP44">
        <v>21.6</v>
      </c>
      <c r="CQ44">
        <v>1</v>
      </c>
      <c r="CR44">
        <v>1</v>
      </c>
      <c r="CS44">
        <v>21</v>
      </c>
      <c r="CT44">
        <v>1</v>
      </c>
      <c r="CU44">
        <v>1</v>
      </c>
      <c r="CV44" s="1">
        <f t="shared" si="16"/>
        <v>0</v>
      </c>
      <c r="CW44" s="1">
        <f t="shared" si="16"/>
        <v>-21.599999999999998</v>
      </c>
      <c r="CX44" s="1">
        <f t="shared" si="17"/>
        <v>0</v>
      </c>
      <c r="CY44" s="1">
        <f t="shared" si="17"/>
        <v>466.55999999999989</v>
      </c>
      <c r="CZ44" s="1">
        <f t="shared" si="18"/>
        <v>466.55999999999989</v>
      </c>
      <c r="DA44" s="1">
        <f t="shared" si="19"/>
        <v>21.599999999999998</v>
      </c>
      <c r="DB44"/>
      <c r="DC44"/>
      <c r="DD44"/>
      <c r="DE44"/>
      <c r="DF44"/>
      <c r="DG44">
        <v>72.572999999999993</v>
      </c>
      <c r="DH44">
        <v>15.4</v>
      </c>
      <c r="DI44">
        <v>23.2</v>
      </c>
      <c r="DJ44">
        <v>-1</v>
      </c>
      <c r="DK44">
        <v>-1</v>
      </c>
      <c r="DL44">
        <v>-1</v>
      </c>
      <c r="DM44">
        <v>-1</v>
      </c>
      <c r="DN44">
        <v>0</v>
      </c>
      <c r="DO44">
        <v>20</v>
      </c>
      <c r="DP44">
        <v>-1</v>
      </c>
      <c r="DQ44">
        <v>1</v>
      </c>
      <c r="DR44" s="10">
        <f t="shared" si="20"/>
        <v>0</v>
      </c>
      <c r="DS44" s="10">
        <f t="shared" si="20"/>
        <v>-8.9000000000000021</v>
      </c>
      <c r="DT44" s="10">
        <f t="shared" si="21"/>
        <v>0</v>
      </c>
      <c r="DU44" s="10">
        <f t="shared" si="21"/>
        <v>79.210000000000036</v>
      </c>
      <c r="DV44" s="10">
        <f t="shared" si="22"/>
        <v>79.210000000000036</v>
      </c>
      <c r="DW44" s="10">
        <f t="shared" si="23"/>
        <v>8.9000000000000021</v>
      </c>
      <c r="DX44"/>
      <c r="DY44"/>
      <c r="DZ44"/>
      <c r="EA44"/>
      <c r="EB44"/>
      <c r="EC44" s="1">
        <v>71.78</v>
      </c>
      <c r="ED44" s="1">
        <v>20.2</v>
      </c>
      <c r="EE44" s="1">
        <v>20.7</v>
      </c>
      <c r="EF44" s="1">
        <v>15.4</v>
      </c>
      <c r="EG44" s="1">
        <v>38.1</v>
      </c>
      <c r="EH44" s="1">
        <v>18</v>
      </c>
      <c r="EI44" s="1">
        <v>1</v>
      </c>
      <c r="EJ44" s="1">
        <v>1</v>
      </c>
      <c r="EK44" s="1">
        <v>21</v>
      </c>
      <c r="EL44" s="1">
        <v>1</v>
      </c>
      <c r="EM44" s="1">
        <v>1</v>
      </c>
      <c r="EN44" s="1">
        <f t="shared" si="24"/>
        <v>4.7999999999999989</v>
      </c>
      <c r="EO44" s="1">
        <f t="shared" si="24"/>
        <v>-17.400000000000002</v>
      </c>
      <c r="EP44" s="1">
        <f t="shared" si="25"/>
        <v>23.039999999999988</v>
      </c>
      <c r="EQ44" s="1">
        <f t="shared" si="25"/>
        <v>302.76000000000005</v>
      </c>
      <c r="ER44" s="1">
        <f t="shared" si="26"/>
        <v>325.8</v>
      </c>
      <c r="ES44" s="1">
        <f t="shared" si="27"/>
        <v>18.049930747789588</v>
      </c>
      <c r="ET44"/>
      <c r="EU44"/>
      <c r="EV44"/>
      <c r="EW44"/>
      <c r="EX44"/>
      <c r="FJ44" s="10">
        <f t="shared" si="28"/>
        <v>0</v>
      </c>
      <c r="FK44" s="10">
        <f t="shared" si="28"/>
        <v>0</v>
      </c>
      <c r="FL44" s="10">
        <f t="shared" si="29"/>
        <v>0</v>
      </c>
      <c r="FM44" s="10">
        <f t="shared" si="29"/>
        <v>0</v>
      </c>
      <c r="FN44" s="10">
        <f t="shared" si="30"/>
        <v>0</v>
      </c>
      <c r="FO44" s="10">
        <f t="shared" si="31"/>
        <v>0</v>
      </c>
      <c r="FP44"/>
      <c r="FQ44"/>
      <c r="FR44"/>
      <c r="FS44"/>
      <c r="FT44"/>
    </row>
    <row r="45" spans="1:176" x14ac:dyDescent="0.35">
      <c r="A45" s="26">
        <v>81.388999999999996</v>
      </c>
      <c r="B45" s="26">
        <v>29.2</v>
      </c>
      <c r="C45" s="26">
        <v>20.7</v>
      </c>
      <c r="D45" s="26">
        <v>15.4</v>
      </c>
      <c r="E45" s="26">
        <v>46.5</v>
      </c>
      <c r="F45" s="26">
        <v>29.3</v>
      </c>
      <c r="G45" s="26">
        <v>1</v>
      </c>
      <c r="H45" s="26">
        <v>0</v>
      </c>
      <c r="I45" s="26">
        <v>19</v>
      </c>
      <c r="J45" s="26">
        <v>-2</v>
      </c>
      <c r="L45" s="26">
        <f t="shared" si="0"/>
        <v>13.799999999999999</v>
      </c>
      <c r="M45" s="26">
        <f t="shared" si="0"/>
        <v>-25.8</v>
      </c>
      <c r="N45" s="26">
        <f t="shared" si="1"/>
        <v>190.43999999999997</v>
      </c>
      <c r="O45" s="26">
        <f t="shared" si="1"/>
        <v>665.64</v>
      </c>
      <c r="P45" s="26">
        <f t="shared" si="2"/>
        <v>856.07999999999993</v>
      </c>
      <c r="Q45" s="26">
        <f t="shared" si="3"/>
        <v>29.258844816567859</v>
      </c>
      <c r="S45"/>
      <c r="T45"/>
      <c r="U45"/>
      <c r="V45"/>
      <c r="W45" s="10">
        <v>82.320999999999998</v>
      </c>
      <c r="X45" s="10">
        <v>40.9</v>
      </c>
      <c r="Y45" s="10">
        <v>20.7</v>
      </c>
      <c r="Z45" s="10">
        <v>24.5</v>
      </c>
      <c r="AA45" s="10">
        <v>24.9</v>
      </c>
      <c r="AB45" s="10">
        <v>16.899999999999999</v>
      </c>
      <c r="AC45" s="10">
        <v>1</v>
      </c>
      <c r="AD45" s="10">
        <v>1</v>
      </c>
      <c r="AE45" s="10">
        <v>20</v>
      </c>
      <c r="AF45" s="10">
        <v>1</v>
      </c>
      <c r="AG45" s="10">
        <v>1</v>
      </c>
      <c r="AH45" s="10">
        <f t="shared" si="4"/>
        <v>16.399999999999999</v>
      </c>
      <c r="AI45" s="10">
        <f t="shared" si="4"/>
        <v>-4.1999999999999993</v>
      </c>
      <c r="AJ45" s="10">
        <f t="shared" si="5"/>
        <v>268.95999999999998</v>
      </c>
      <c r="AK45" s="10">
        <f t="shared" si="5"/>
        <v>17.639999999999993</v>
      </c>
      <c r="AL45" s="10">
        <f t="shared" si="6"/>
        <v>286.59999999999997</v>
      </c>
      <c r="AM45" s="10">
        <f t="shared" si="7"/>
        <v>16.929264603047585</v>
      </c>
      <c r="AN45"/>
      <c r="AO45"/>
      <c r="AP45"/>
      <c r="AQ45"/>
      <c r="AR45"/>
      <c r="AS45">
        <v>128.15899999999999</v>
      </c>
      <c r="AT45">
        <v>29.2</v>
      </c>
      <c r="AU45">
        <v>50.3</v>
      </c>
      <c r="AV45">
        <v>-1</v>
      </c>
      <c r="AW45">
        <v>-1</v>
      </c>
      <c r="AX45">
        <v>-1</v>
      </c>
      <c r="AY45">
        <v>-1</v>
      </c>
      <c r="AZ45">
        <v>0</v>
      </c>
      <c r="BA45">
        <v>19</v>
      </c>
      <c r="BB45">
        <v>-1</v>
      </c>
      <c r="BC45">
        <v>1</v>
      </c>
      <c r="BD45" s="1">
        <f t="shared" si="8"/>
        <v>13.799999999999999</v>
      </c>
      <c r="BE45" s="1">
        <f t="shared" si="8"/>
        <v>-9.4000000000000057</v>
      </c>
      <c r="BF45" s="1">
        <f t="shared" si="9"/>
        <v>190.43999999999997</v>
      </c>
      <c r="BG45" s="1">
        <f t="shared" si="9"/>
        <v>88.360000000000113</v>
      </c>
      <c r="BH45" s="1">
        <f t="shared" si="10"/>
        <v>278.80000000000007</v>
      </c>
      <c r="BI45" s="1">
        <f t="shared" si="11"/>
        <v>16.697305171793442</v>
      </c>
      <c r="BJ45"/>
      <c r="BK45"/>
      <c r="BL45"/>
      <c r="BM45"/>
      <c r="BN45"/>
      <c r="BO45">
        <v>87.552999999999997</v>
      </c>
      <c r="BP45">
        <v>21.4</v>
      </c>
      <c r="BQ45">
        <v>20.7</v>
      </c>
      <c r="BR45">
        <v>-1</v>
      </c>
      <c r="BS45">
        <v>-1</v>
      </c>
      <c r="BT45">
        <v>-1</v>
      </c>
      <c r="BU45">
        <v>-1</v>
      </c>
      <c r="BV45">
        <v>0</v>
      </c>
      <c r="BW45">
        <v>21</v>
      </c>
      <c r="BX45">
        <v>-1</v>
      </c>
      <c r="BY45">
        <v>1</v>
      </c>
      <c r="BZ45" s="10">
        <f t="shared" si="12"/>
        <v>-12.300000000000004</v>
      </c>
      <c r="CA45" s="10">
        <f t="shared" si="12"/>
        <v>-30.3</v>
      </c>
      <c r="CB45" s="10">
        <f t="shared" si="13"/>
        <v>151.29000000000011</v>
      </c>
      <c r="CC45" s="10">
        <f t="shared" si="13"/>
        <v>918.09</v>
      </c>
      <c r="CD45" s="10">
        <f t="shared" si="14"/>
        <v>1069.3800000000001</v>
      </c>
      <c r="CE45" s="10">
        <f t="shared" si="15"/>
        <v>32.701376117833334</v>
      </c>
      <c r="CG45"/>
      <c r="CH45"/>
      <c r="CI45"/>
      <c r="CJ45"/>
      <c r="CK45">
        <v>76.078000000000003</v>
      </c>
      <c r="CL45">
        <v>15.4</v>
      </c>
      <c r="CM45">
        <v>26.3</v>
      </c>
      <c r="CN45">
        <v>-1</v>
      </c>
      <c r="CO45">
        <v>-1</v>
      </c>
      <c r="CP45">
        <v>-1</v>
      </c>
      <c r="CQ45">
        <v>-1</v>
      </c>
      <c r="CR45">
        <v>0</v>
      </c>
      <c r="CS45">
        <v>21</v>
      </c>
      <c r="CT45">
        <v>-1</v>
      </c>
      <c r="CU45">
        <v>1</v>
      </c>
      <c r="CV45" s="1">
        <f t="shared" si="16"/>
        <v>-4.7999999999999989</v>
      </c>
      <c r="CW45" s="1">
        <f t="shared" si="16"/>
        <v>5.6000000000000014</v>
      </c>
      <c r="CX45" s="1">
        <f t="shared" si="17"/>
        <v>23.039999999999988</v>
      </c>
      <c r="CY45" s="1">
        <f t="shared" si="17"/>
        <v>31.360000000000017</v>
      </c>
      <c r="CZ45" s="1">
        <f t="shared" si="18"/>
        <v>54.400000000000006</v>
      </c>
      <c r="DA45" s="1">
        <f t="shared" si="19"/>
        <v>7.37563556583431</v>
      </c>
      <c r="DB45"/>
      <c r="DC45"/>
      <c r="DD45"/>
      <c r="DE45"/>
      <c r="DF45"/>
      <c r="DG45">
        <v>73.156999999999996</v>
      </c>
      <c r="DH45">
        <v>20.2</v>
      </c>
      <c r="DI45">
        <v>29.4</v>
      </c>
      <c r="DJ45">
        <v>15.4</v>
      </c>
      <c r="DK45">
        <v>23.2</v>
      </c>
      <c r="DL45">
        <v>7.8</v>
      </c>
      <c r="DM45">
        <v>1</v>
      </c>
      <c r="DN45">
        <v>1</v>
      </c>
      <c r="DO45">
        <v>21</v>
      </c>
      <c r="DP45">
        <v>1</v>
      </c>
      <c r="DQ45">
        <v>1</v>
      </c>
      <c r="DR45" s="10">
        <f t="shared" si="20"/>
        <v>4.7999999999999989</v>
      </c>
      <c r="DS45" s="10">
        <f t="shared" si="20"/>
        <v>6.1999999999999993</v>
      </c>
      <c r="DT45" s="10">
        <f t="shared" si="21"/>
        <v>23.039999999999988</v>
      </c>
      <c r="DU45" s="10">
        <f t="shared" si="21"/>
        <v>38.439999999999991</v>
      </c>
      <c r="DV45" s="10">
        <f t="shared" si="22"/>
        <v>61.479999999999976</v>
      </c>
      <c r="DW45" s="10">
        <f t="shared" si="23"/>
        <v>7.8409183135650622</v>
      </c>
      <c r="DX45"/>
      <c r="DY45"/>
      <c r="DZ45"/>
      <c r="EA45"/>
      <c r="EB45"/>
      <c r="EC45" s="1">
        <v>74.756</v>
      </c>
      <c r="ED45" s="1">
        <v>41.6</v>
      </c>
      <c r="EE45" s="1">
        <v>20.7</v>
      </c>
      <c r="EF45" s="1">
        <v>-1</v>
      </c>
      <c r="EG45" s="1">
        <v>-1</v>
      </c>
      <c r="EH45" s="1">
        <v>-1</v>
      </c>
      <c r="EI45" s="1">
        <v>-1</v>
      </c>
      <c r="EJ45" s="1">
        <v>0</v>
      </c>
      <c r="EK45" s="1">
        <v>21</v>
      </c>
      <c r="EL45" s="1">
        <v>-1</v>
      </c>
      <c r="EM45" s="1">
        <v>1</v>
      </c>
      <c r="EN45" s="1">
        <f t="shared" si="24"/>
        <v>21.400000000000002</v>
      </c>
      <c r="EO45" s="1">
        <f t="shared" si="24"/>
        <v>0</v>
      </c>
      <c r="EP45" s="1">
        <f t="shared" si="25"/>
        <v>457.96000000000009</v>
      </c>
      <c r="EQ45" s="1">
        <f t="shared" si="25"/>
        <v>0</v>
      </c>
      <c r="ER45" s="1">
        <f t="shared" si="26"/>
        <v>457.96000000000009</v>
      </c>
      <c r="ES45" s="1">
        <f t="shared" si="27"/>
        <v>21.400000000000002</v>
      </c>
      <c r="ET45"/>
      <c r="EU45"/>
      <c r="EV45"/>
      <c r="EW45"/>
      <c r="EX45"/>
      <c r="FJ45" s="10">
        <f t="shared" si="28"/>
        <v>0</v>
      </c>
      <c r="FK45" s="10">
        <f t="shared" si="28"/>
        <v>0</v>
      </c>
      <c r="FL45" s="10">
        <f t="shared" si="29"/>
        <v>0</v>
      </c>
      <c r="FM45" s="10">
        <f t="shared" si="29"/>
        <v>0</v>
      </c>
      <c r="FN45" s="10">
        <f t="shared" si="30"/>
        <v>0</v>
      </c>
      <c r="FO45" s="10">
        <f t="shared" si="31"/>
        <v>0</v>
      </c>
      <c r="FP45"/>
      <c r="FQ45"/>
      <c r="FR45"/>
      <c r="FS45"/>
      <c r="FT45"/>
    </row>
    <row r="46" spans="1:176" x14ac:dyDescent="0.35">
      <c r="A46" s="26">
        <v>84.013000000000005</v>
      </c>
      <c r="B46" s="26">
        <v>20.2</v>
      </c>
      <c r="C46" s="26">
        <v>46.5</v>
      </c>
      <c r="D46" s="26">
        <v>-1</v>
      </c>
      <c r="E46" s="26">
        <v>-1</v>
      </c>
      <c r="F46" s="26">
        <v>-1</v>
      </c>
      <c r="G46" s="26">
        <v>-1</v>
      </c>
      <c r="H46" s="26">
        <v>0</v>
      </c>
      <c r="I46" s="26">
        <v>19</v>
      </c>
      <c r="J46" s="26">
        <v>-1</v>
      </c>
      <c r="L46" s="26">
        <f t="shared" si="0"/>
        <v>-9</v>
      </c>
      <c r="M46" s="26">
        <f t="shared" si="0"/>
        <v>25.8</v>
      </c>
      <c r="N46" s="26">
        <f t="shared" si="1"/>
        <v>81</v>
      </c>
      <c r="O46" s="26">
        <f t="shared" si="1"/>
        <v>665.64</v>
      </c>
      <c r="P46" s="26">
        <f t="shared" si="2"/>
        <v>746.64</v>
      </c>
      <c r="Q46" s="26">
        <f t="shared" si="3"/>
        <v>27.324714088165681</v>
      </c>
      <c r="S46"/>
      <c r="T46"/>
      <c r="U46"/>
      <c r="V46"/>
      <c r="W46" s="10">
        <v>85.489000000000004</v>
      </c>
      <c r="X46" s="10">
        <v>20.2</v>
      </c>
      <c r="Y46" s="10">
        <v>20.7</v>
      </c>
      <c r="Z46" s="10">
        <v>-1</v>
      </c>
      <c r="AA46" s="10">
        <v>-1</v>
      </c>
      <c r="AB46" s="10">
        <v>-1</v>
      </c>
      <c r="AC46" s="10">
        <v>-1</v>
      </c>
      <c r="AD46" s="10">
        <v>0</v>
      </c>
      <c r="AE46" s="10">
        <v>20</v>
      </c>
      <c r="AF46" s="10">
        <v>-1</v>
      </c>
      <c r="AG46" s="10">
        <v>1</v>
      </c>
      <c r="AH46" s="10">
        <f t="shared" si="4"/>
        <v>-20.7</v>
      </c>
      <c r="AI46" s="10">
        <f t="shared" si="4"/>
        <v>0</v>
      </c>
      <c r="AJ46" s="10">
        <f t="shared" si="5"/>
        <v>428.48999999999995</v>
      </c>
      <c r="AK46" s="10">
        <f t="shared" si="5"/>
        <v>0</v>
      </c>
      <c r="AL46" s="10">
        <f t="shared" si="6"/>
        <v>428.48999999999995</v>
      </c>
      <c r="AM46" s="10">
        <f t="shared" si="7"/>
        <v>20.7</v>
      </c>
      <c r="AN46"/>
      <c r="AO46"/>
      <c r="AP46"/>
      <c r="AQ46"/>
      <c r="AR46"/>
      <c r="AS46">
        <v>128.87899999999999</v>
      </c>
      <c r="AT46">
        <v>29.2</v>
      </c>
      <c r="AU46">
        <v>60.8</v>
      </c>
      <c r="AV46">
        <v>29.2</v>
      </c>
      <c r="AW46">
        <v>50.3</v>
      </c>
      <c r="AX46">
        <v>10.5</v>
      </c>
      <c r="AY46">
        <v>1</v>
      </c>
      <c r="AZ46">
        <v>1</v>
      </c>
      <c r="BA46">
        <v>20</v>
      </c>
      <c r="BB46">
        <v>1</v>
      </c>
      <c r="BC46">
        <v>1</v>
      </c>
      <c r="BD46" s="1">
        <f t="shared" si="8"/>
        <v>0</v>
      </c>
      <c r="BE46" s="1">
        <f t="shared" si="8"/>
        <v>10.5</v>
      </c>
      <c r="BF46" s="1">
        <f t="shared" si="9"/>
        <v>0</v>
      </c>
      <c r="BG46" s="1">
        <f t="shared" si="9"/>
        <v>110.25</v>
      </c>
      <c r="BH46" s="1">
        <f t="shared" si="10"/>
        <v>110.25</v>
      </c>
      <c r="BI46" s="1">
        <f t="shared" si="11"/>
        <v>10.5</v>
      </c>
      <c r="BJ46"/>
      <c r="BK46"/>
      <c r="BL46"/>
      <c r="BM46"/>
      <c r="BN46"/>
      <c r="BO46">
        <v>87.960999999999999</v>
      </c>
      <c r="BP46">
        <v>20.2</v>
      </c>
      <c r="BQ46">
        <v>59.7</v>
      </c>
      <c r="BR46">
        <v>21.4</v>
      </c>
      <c r="BS46">
        <v>20.7</v>
      </c>
      <c r="BT46">
        <v>39</v>
      </c>
      <c r="BU46">
        <v>1</v>
      </c>
      <c r="BV46">
        <v>1</v>
      </c>
      <c r="BW46">
        <v>22</v>
      </c>
      <c r="BX46">
        <v>1</v>
      </c>
      <c r="BY46">
        <v>1</v>
      </c>
      <c r="BZ46" s="10">
        <f t="shared" si="12"/>
        <v>-1.1999999999999993</v>
      </c>
      <c r="CA46" s="10">
        <f t="shared" si="12"/>
        <v>39</v>
      </c>
      <c r="CB46" s="10">
        <f t="shared" si="13"/>
        <v>1.4399999999999984</v>
      </c>
      <c r="CC46" s="10">
        <f t="shared" si="13"/>
        <v>1521</v>
      </c>
      <c r="CD46" s="10">
        <f t="shared" si="14"/>
        <v>1522.44</v>
      </c>
      <c r="CE46" s="10">
        <f t="shared" si="15"/>
        <v>39.018457170933864</v>
      </c>
      <c r="CG46"/>
      <c r="CH46"/>
      <c r="CI46"/>
      <c r="CJ46"/>
      <c r="CK46">
        <v>78.382000000000005</v>
      </c>
      <c r="CL46">
        <v>15.4</v>
      </c>
      <c r="CM46">
        <v>20.7</v>
      </c>
      <c r="CN46">
        <v>15.4</v>
      </c>
      <c r="CO46">
        <v>26.3</v>
      </c>
      <c r="CP46">
        <v>5.6</v>
      </c>
      <c r="CQ46">
        <v>1</v>
      </c>
      <c r="CR46">
        <v>1</v>
      </c>
      <c r="CS46">
        <v>22</v>
      </c>
      <c r="CT46">
        <v>1</v>
      </c>
      <c r="CU46">
        <v>1</v>
      </c>
      <c r="CV46" s="1">
        <f t="shared" si="16"/>
        <v>0</v>
      </c>
      <c r="CW46" s="1">
        <f t="shared" si="16"/>
        <v>-5.6000000000000014</v>
      </c>
      <c r="CX46" s="1">
        <f t="shared" si="17"/>
        <v>0</v>
      </c>
      <c r="CY46" s="1">
        <f t="shared" si="17"/>
        <v>31.360000000000017</v>
      </c>
      <c r="CZ46" s="1">
        <f t="shared" si="18"/>
        <v>31.360000000000017</v>
      </c>
      <c r="DA46" s="1">
        <f t="shared" si="19"/>
        <v>5.6000000000000014</v>
      </c>
      <c r="DB46"/>
      <c r="DC46"/>
      <c r="DD46"/>
      <c r="DE46"/>
      <c r="DF46"/>
      <c r="DG46">
        <v>76.388999999999996</v>
      </c>
      <c r="DH46">
        <v>20.2</v>
      </c>
      <c r="DI46">
        <v>20.7</v>
      </c>
      <c r="DJ46">
        <v>-1</v>
      </c>
      <c r="DK46">
        <v>-1</v>
      </c>
      <c r="DL46">
        <v>-1</v>
      </c>
      <c r="DM46">
        <v>-1</v>
      </c>
      <c r="DN46">
        <v>0</v>
      </c>
      <c r="DO46">
        <v>21</v>
      </c>
      <c r="DP46">
        <v>-1</v>
      </c>
      <c r="DQ46">
        <v>1</v>
      </c>
      <c r="DR46" s="10">
        <f t="shared" si="20"/>
        <v>0</v>
      </c>
      <c r="DS46" s="10">
        <f t="shared" si="20"/>
        <v>-8.6999999999999993</v>
      </c>
      <c r="DT46" s="10">
        <f t="shared" si="21"/>
        <v>0</v>
      </c>
      <c r="DU46" s="10">
        <f t="shared" si="21"/>
        <v>75.689999999999984</v>
      </c>
      <c r="DV46" s="10">
        <f t="shared" si="22"/>
        <v>75.689999999999984</v>
      </c>
      <c r="DW46" s="10">
        <f t="shared" si="23"/>
        <v>8.6999999999999993</v>
      </c>
      <c r="DX46"/>
      <c r="DY46"/>
      <c r="DZ46"/>
      <c r="EA46"/>
      <c r="EB46"/>
      <c r="EC46" s="1">
        <v>75.388000000000005</v>
      </c>
      <c r="ED46" s="1">
        <v>24.5</v>
      </c>
      <c r="EE46" s="1">
        <v>32.700000000000003</v>
      </c>
      <c r="EF46" s="1">
        <v>41.6</v>
      </c>
      <c r="EG46" s="1">
        <v>20.7</v>
      </c>
      <c r="EH46" s="1">
        <v>20.9</v>
      </c>
      <c r="EI46" s="1">
        <v>1</v>
      </c>
      <c r="EJ46" s="1">
        <v>1</v>
      </c>
      <c r="EK46" s="1">
        <v>22</v>
      </c>
      <c r="EL46" s="1">
        <v>1</v>
      </c>
      <c r="EM46" s="1">
        <v>1</v>
      </c>
      <c r="EN46" s="1">
        <f t="shared" si="24"/>
        <v>-17.100000000000001</v>
      </c>
      <c r="EO46" s="1">
        <f t="shared" si="24"/>
        <v>12.000000000000004</v>
      </c>
      <c r="EP46" s="1">
        <f t="shared" si="25"/>
        <v>292.41000000000003</v>
      </c>
      <c r="EQ46" s="1">
        <f t="shared" si="25"/>
        <v>144.00000000000009</v>
      </c>
      <c r="ER46" s="1">
        <f t="shared" si="26"/>
        <v>436.41000000000008</v>
      </c>
      <c r="ES46" s="1">
        <f t="shared" si="27"/>
        <v>20.890428430264421</v>
      </c>
      <c r="ET46"/>
      <c r="EU46"/>
      <c r="EV46"/>
      <c r="EW46"/>
      <c r="EX46"/>
      <c r="FJ46" s="10">
        <f t="shared" si="28"/>
        <v>0</v>
      </c>
      <c r="FK46" s="10">
        <f t="shared" si="28"/>
        <v>0</v>
      </c>
      <c r="FL46" s="10">
        <f t="shared" si="29"/>
        <v>0</v>
      </c>
      <c r="FM46" s="10">
        <f t="shared" si="29"/>
        <v>0</v>
      </c>
      <c r="FN46" s="10">
        <f t="shared" si="30"/>
        <v>0</v>
      </c>
      <c r="FO46" s="10">
        <f t="shared" si="31"/>
        <v>0</v>
      </c>
      <c r="FP46"/>
      <c r="FQ46"/>
      <c r="FR46"/>
      <c r="FS46"/>
      <c r="FT46"/>
    </row>
    <row r="47" spans="1:176" x14ac:dyDescent="0.35">
      <c r="A47" s="26">
        <v>86.492999999999995</v>
      </c>
      <c r="B47" s="26">
        <v>38.200000000000003</v>
      </c>
      <c r="C47" s="26">
        <v>26.3</v>
      </c>
      <c r="D47" s="26">
        <v>20.2</v>
      </c>
      <c r="E47" s="26">
        <v>46.5</v>
      </c>
      <c r="F47" s="26">
        <v>27.1</v>
      </c>
      <c r="G47" s="26">
        <v>1</v>
      </c>
      <c r="H47" s="26">
        <v>1</v>
      </c>
      <c r="I47" s="26">
        <v>20</v>
      </c>
      <c r="J47" s="26">
        <v>1</v>
      </c>
      <c r="L47" s="26">
        <f t="shared" si="0"/>
        <v>18.000000000000004</v>
      </c>
      <c r="M47" s="26">
        <f t="shared" si="0"/>
        <v>-20.2</v>
      </c>
      <c r="N47" s="26">
        <f t="shared" si="1"/>
        <v>324.00000000000011</v>
      </c>
      <c r="O47" s="26">
        <f t="shared" si="1"/>
        <v>408.03999999999996</v>
      </c>
      <c r="P47" s="26">
        <f t="shared" si="2"/>
        <v>732.04000000000008</v>
      </c>
      <c r="Q47" s="26">
        <f t="shared" si="3"/>
        <v>27.056237728109945</v>
      </c>
      <c r="S47"/>
      <c r="T47"/>
      <c r="U47"/>
      <c r="V47"/>
      <c r="W47" s="10">
        <v>86.081000000000003</v>
      </c>
      <c r="X47" s="10">
        <v>20.2</v>
      </c>
      <c r="Y47" s="10">
        <v>20.7</v>
      </c>
      <c r="Z47" s="10">
        <v>20.2</v>
      </c>
      <c r="AA47" s="10">
        <v>20.7</v>
      </c>
      <c r="AB47" s="10">
        <v>0</v>
      </c>
      <c r="AC47" s="10">
        <v>1</v>
      </c>
      <c r="AD47" s="10">
        <v>1</v>
      </c>
      <c r="AE47" s="10">
        <v>21</v>
      </c>
      <c r="AF47" s="10">
        <v>1</v>
      </c>
      <c r="AG47" s="10">
        <v>1</v>
      </c>
      <c r="AH47" s="10">
        <f t="shared" si="4"/>
        <v>0</v>
      </c>
      <c r="AI47" s="10">
        <f t="shared" si="4"/>
        <v>0</v>
      </c>
      <c r="AJ47" s="10">
        <f t="shared" si="5"/>
        <v>0</v>
      </c>
      <c r="AK47" s="10">
        <f t="shared" si="5"/>
        <v>0</v>
      </c>
      <c r="AL47" s="10">
        <f t="shared" si="6"/>
        <v>0</v>
      </c>
      <c r="AM47" s="10">
        <f t="shared" si="7"/>
        <v>0</v>
      </c>
      <c r="AN47"/>
      <c r="AO47"/>
      <c r="AP47"/>
      <c r="AQ47"/>
      <c r="AR47"/>
      <c r="AS47">
        <v>132.63900000000001</v>
      </c>
      <c r="AT47">
        <v>15.4</v>
      </c>
      <c r="AU47">
        <v>89.7</v>
      </c>
      <c r="AV47">
        <v>-1</v>
      </c>
      <c r="AW47">
        <v>-1</v>
      </c>
      <c r="AX47">
        <v>-1</v>
      </c>
      <c r="AY47">
        <v>-1</v>
      </c>
      <c r="AZ47">
        <v>0</v>
      </c>
      <c r="BA47">
        <v>20</v>
      </c>
      <c r="BB47">
        <v>-1</v>
      </c>
      <c r="BC47">
        <v>1</v>
      </c>
      <c r="BD47" s="1">
        <f t="shared" si="8"/>
        <v>-13.799999999999999</v>
      </c>
      <c r="BE47" s="1">
        <f t="shared" si="8"/>
        <v>28.900000000000006</v>
      </c>
      <c r="BF47" s="1">
        <f t="shared" si="9"/>
        <v>190.43999999999997</v>
      </c>
      <c r="BG47" s="1">
        <f t="shared" si="9"/>
        <v>835.21000000000038</v>
      </c>
      <c r="BH47" s="1">
        <f t="shared" si="10"/>
        <v>1025.6500000000003</v>
      </c>
      <c r="BI47" s="1">
        <f t="shared" si="11"/>
        <v>32.02577087284552</v>
      </c>
      <c r="BJ47"/>
      <c r="BK47"/>
      <c r="BL47"/>
      <c r="BM47"/>
      <c r="BN47"/>
      <c r="BO47">
        <v>91.129000000000005</v>
      </c>
      <c r="BP47">
        <v>20.2</v>
      </c>
      <c r="BQ47">
        <v>46.5</v>
      </c>
      <c r="BR47">
        <v>-1</v>
      </c>
      <c r="BS47">
        <v>-1</v>
      </c>
      <c r="BT47">
        <v>-1</v>
      </c>
      <c r="BU47">
        <v>-1</v>
      </c>
      <c r="BV47">
        <v>0</v>
      </c>
      <c r="BW47">
        <v>22</v>
      </c>
      <c r="BX47">
        <v>-1</v>
      </c>
      <c r="BY47">
        <v>1</v>
      </c>
      <c r="BZ47" s="10">
        <f t="shared" si="12"/>
        <v>0</v>
      </c>
      <c r="CA47" s="10">
        <f t="shared" si="12"/>
        <v>-13.200000000000003</v>
      </c>
      <c r="CB47" s="10">
        <f t="shared" si="13"/>
        <v>0</v>
      </c>
      <c r="CC47" s="10">
        <f t="shared" si="13"/>
        <v>174.24000000000007</v>
      </c>
      <c r="CD47" s="10">
        <f t="shared" si="14"/>
        <v>174.24000000000007</v>
      </c>
      <c r="CE47" s="10">
        <f t="shared" si="15"/>
        <v>13.200000000000003</v>
      </c>
      <c r="CG47"/>
      <c r="CH47"/>
      <c r="CI47"/>
      <c r="CJ47"/>
      <c r="CK47">
        <v>81.126000000000005</v>
      </c>
      <c r="CL47">
        <v>29.2</v>
      </c>
      <c r="CM47">
        <v>29.4</v>
      </c>
      <c r="CN47">
        <v>-1</v>
      </c>
      <c r="CO47">
        <v>-1</v>
      </c>
      <c r="CP47">
        <v>-1</v>
      </c>
      <c r="CQ47">
        <v>-1</v>
      </c>
      <c r="CR47">
        <v>0</v>
      </c>
      <c r="CS47">
        <v>22</v>
      </c>
      <c r="CT47">
        <v>-1</v>
      </c>
      <c r="CU47">
        <v>1</v>
      </c>
      <c r="CV47" s="1">
        <f t="shared" si="16"/>
        <v>13.799999999999999</v>
      </c>
      <c r="CW47" s="1">
        <f t="shared" si="16"/>
        <v>8.6999999999999993</v>
      </c>
      <c r="CX47" s="1">
        <f t="shared" si="17"/>
        <v>190.43999999999997</v>
      </c>
      <c r="CY47" s="1">
        <f t="shared" si="17"/>
        <v>75.689999999999984</v>
      </c>
      <c r="CZ47" s="1">
        <f t="shared" si="18"/>
        <v>266.12999999999994</v>
      </c>
      <c r="DA47" s="1">
        <f t="shared" si="19"/>
        <v>16.313491349187025</v>
      </c>
      <c r="DB47"/>
      <c r="DC47"/>
      <c r="DD47"/>
      <c r="DE47"/>
      <c r="DF47"/>
      <c r="DG47">
        <v>76.948999999999998</v>
      </c>
      <c r="DH47">
        <v>29.2</v>
      </c>
      <c r="DI47">
        <v>20.7</v>
      </c>
      <c r="DJ47">
        <v>20.2</v>
      </c>
      <c r="DK47">
        <v>20.7</v>
      </c>
      <c r="DL47">
        <v>9</v>
      </c>
      <c r="DM47">
        <v>1</v>
      </c>
      <c r="DN47">
        <v>1</v>
      </c>
      <c r="DO47">
        <v>22</v>
      </c>
      <c r="DP47">
        <v>1</v>
      </c>
      <c r="DQ47">
        <v>1</v>
      </c>
      <c r="DR47" s="10">
        <f t="shared" si="20"/>
        <v>9</v>
      </c>
      <c r="DS47" s="10">
        <f t="shared" si="20"/>
        <v>0</v>
      </c>
      <c r="DT47" s="10">
        <f t="shared" si="21"/>
        <v>81</v>
      </c>
      <c r="DU47" s="10">
        <f t="shared" si="21"/>
        <v>0</v>
      </c>
      <c r="DV47" s="10">
        <f t="shared" si="22"/>
        <v>81</v>
      </c>
      <c r="DW47" s="10">
        <f t="shared" si="23"/>
        <v>9</v>
      </c>
      <c r="DX47"/>
      <c r="DY47"/>
      <c r="DZ47"/>
      <c r="EA47"/>
      <c r="EB47"/>
      <c r="EC47" s="1">
        <v>78.036000000000001</v>
      </c>
      <c r="ED47" s="1">
        <v>15.4</v>
      </c>
      <c r="EE47" s="1">
        <v>55.2</v>
      </c>
      <c r="EF47" s="1">
        <v>-1</v>
      </c>
      <c r="EG47" s="1">
        <v>-1</v>
      </c>
      <c r="EH47" s="1">
        <v>-1</v>
      </c>
      <c r="EI47" s="1">
        <v>-1</v>
      </c>
      <c r="EJ47" s="1">
        <v>0</v>
      </c>
      <c r="EK47" s="1">
        <v>22</v>
      </c>
      <c r="EL47" s="1">
        <v>-1</v>
      </c>
      <c r="EM47" s="1">
        <v>1</v>
      </c>
      <c r="EN47" s="1">
        <f t="shared" si="24"/>
        <v>-9.1</v>
      </c>
      <c r="EO47" s="1">
        <f t="shared" si="24"/>
        <v>22.5</v>
      </c>
      <c r="EP47" s="1">
        <f t="shared" si="25"/>
        <v>82.809999999999988</v>
      </c>
      <c r="EQ47" s="1">
        <f t="shared" si="25"/>
        <v>506.25</v>
      </c>
      <c r="ER47" s="1">
        <f t="shared" si="26"/>
        <v>589.05999999999995</v>
      </c>
      <c r="ES47" s="1">
        <f t="shared" si="27"/>
        <v>24.27055829600959</v>
      </c>
      <c r="ET47"/>
      <c r="EU47"/>
      <c r="EV47"/>
      <c r="EW47"/>
      <c r="EX47"/>
      <c r="FJ47" s="10">
        <f t="shared" si="28"/>
        <v>0</v>
      </c>
      <c r="FK47" s="10">
        <f t="shared" si="28"/>
        <v>0</v>
      </c>
      <c r="FL47" s="10">
        <f t="shared" si="29"/>
        <v>0</v>
      </c>
      <c r="FM47" s="10">
        <f t="shared" si="29"/>
        <v>0</v>
      </c>
      <c r="FN47" s="10">
        <f t="shared" si="30"/>
        <v>0</v>
      </c>
      <c r="FO47" s="10">
        <f t="shared" si="31"/>
        <v>0</v>
      </c>
      <c r="FP47"/>
      <c r="FQ47"/>
      <c r="FR47"/>
      <c r="FS47"/>
      <c r="FT47"/>
    </row>
    <row r="48" spans="1:176" x14ac:dyDescent="0.35">
      <c r="A48" s="26">
        <v>89.277000000000001</v>
      </c>
      <c r="B48" s="26">
        <v>15.4</v>
      </c>
      <c r="C48" s="26">
        <v>51</v>
      </c>
      <c r="D48" s="26">
        <v>-1</v>
      </c>
      <c r="E48" s="26">
        <v>-1</v>
      </c>
      <c r="F48" s="26">
        <v>-1</v>
      </c>
      <c r="G48" s="26">
        <v>-1</v>
      </c>
      <c r="H48" s="26">
        <v>0</v>
      </c>
      <c r="I48" s="26">
        <v>20</v>
      </c>
      <c r="J48" s="26">
        <v>-1</v>
      </c>
      <c r="L48" s="26">
        <f t="shared" si="0"/>
        <v>-22.800000000000004</v>
      </c>
      <c r="M48" s="26">
        <f t="shared" si="0"/>
        <v>24.7</v>
      </c>
      <c r="N48" s="26">
        <f t="shared" si="1"/>
        <v>519.84000000000015</v>
      </c>
      <c r="O48" s="26">
        <f t="shared" si="1"/>
        <v>610.08999999999992</v>
      </c>
      <c r="P48" s="26">
        <f t="shared" si="2"/>
        <v>1129.93</v>
      </c>
      <c r="Q48" s="26">
        <f t="shared" si="3"/>
        <v>33.614431424612853</v>
      </c>
      <c r="S48"/>
      <c r="T48"/>
      <c r="U48"/>
      <c r="V48"/>
      <c r="W48" s="10">
        <v>88.721000000000004</v>
      </c>
      <c r="X48" s="10">
        <v>15.4</v>
      </c>
      <c r="Y48" s="10">
        <v>55.2</v>
      </c>
      <c r="Z48" s="10">
        <v>-1</v>
      </c>
      <c r="AA48" s="10">
        <v>-1</v>
      </c>
      <c r="AB48" s="10">
        <v>-1</v>
      </c>
      <c r="AC48" s="10">
        <v>-1</v>
      </c>
      <c r="AD48" s="10">
        <v>0</v>
      </c>
      <c r="AE48" s="10">
        <v>21</v>
      </c>
      <c r="AF48" s="10">
        <v>-1</v>
      </c>
      <c r="AG48" s="10">
        <v>1</v>
      </c>
      <c r="AH48" s="10">
        <f t="shared" si="4"/>
        <v>-4.7999999999999989</v>
      </c>
      <c r="AI48" s="10">
        <f t="shared" si="4"/>
        <v>34.5</v>
      </c>
      <c r="AJ48" s="10">
        <f t="shared" si="5"/>
        <v>23.039999999999988</v>
      </c>
      <c r="AK48" s="10">
        <f t="shared" si="5"/>
        <v>1190.25</v>
      </c>
      <c r="AL48" s="10">
        <f t="shared" si="6"/>
        <v>1213.29</v>
      </c>
      <c r="AM48" s="10">
        <f t="shared" si="7"/>
        <v>34.832312584725123</v>
      </c>
      <c r="AN48"/>
      <c r="AO48"/>
      <c r="AP48"/>
      <c r="AQ48"/>
      <c r="AR48"/>
      <c r="AS48">
        <v>134.78299999999999</v>
      </c>
      <c r="AT48">
        <v>20.2</v>
      </c>
      <c r="AU48">
        <v>46.5</v>
      </c>
      <c r="AV48">
        <v>15.4</v>
      </c>
      <c r="AW48">
        <v>89.7</v>
      </c>
      <c r="AX48">
        <v>43.5</v>
      </c>
      <c r="AY48">
        <v>1</v>
      </c>
      <c r="AZ48">
        <v>1</v>
      </c>
      <c r="BA48">
        <v>21</v>
      </c>
      <c r="BB48">
        <v>1</v>
      </c>
      <c r="BC48">
        <v>1</v>
      </c>
      <c r="BD48" s="1">
        <f t="shared" si="8"/>
        <v>4.7999999999999989</v>
      </c>
      <c r="BE48" s="1">
        <f t="shared" si="8"/>
        <v>-43.2</v>
      </c>
      <c r="BF48" s="1">
        <f t="shared" si="9"/>
        <v>23.039999999999988</v>
      </c>
      <c r="BG48" s="1">
        <f t="shared" si="9"/>
        <v>1866.2400000000002</v>
      </c>
      <c r="BH48" s="1">
        <f t="shared" si="10"/>
        <v>1889.2800000000002</v>
      </c>
      <c r="BI48" s="1">
        <f t="shared" si="11"/>
        <v>43.465848663059603</v>
      </c>
      <c r="BJ48"/>
      <c r="BK48"/>
      <c r="BL48"/>
      <c r="BM48"/>
      <c r="BN48"/>
      <c r="BO48">
        <v>91.816999999999993</v>
      </c>
      <c r="BP48">
        <v>29.2</v>
      </c>
      <c r="BQ48">
        <v>59.7</v>
      </c>
      <c r="BR48">
        <v>20.2</v>
      </c>
      <c r="BS48">
        <v>46.5</v>
      </c>
      <c r="BT48">
        <v>15.9</v>
      </c>
      <c r="BU48">
        <v>1</v>
      </c>
      <c r="BV48">
        <v>1</v>
      </c>
      <c r="BW48">
        <v>23</v>
      </c>
      <c r="BX48">
        <v>1</v>
      </c>
      <c r="BY48">
        <v>1</v>
      </c>
      <c r="BZ48" s="10">
        <f t="shared" si="12"/>
        <v>9</v>
      </c>
      <c r="CA48" s="10">
        <f t="shared" si="12"/>
        <v>13.200000000000003</v>
      </c>
      <c r="CB48" s="10">
        <f t="shared" si="13"/>
        <v>81</v>
      </c>
      <c r="CC48" s="10">
        <f t="shared" si="13"/>
        <v>174.24000000000007</v>
      </c>
      <c r="CD48" s="10">
        <f t="shared" si="14"/>
        <v>255.24000000000007</v>
      </c>
      <c r="CE48" s="10">
        <f t="shared" si="15"/>
        <v>15.976232346833219</v>
      </c>
      <c r="CG48"/>
      <c r="CH48"/>
      <c r="CI48"/>
      <c r="CJ48"/>
      <c r="CK48">
        <v>81.518000000000001</v>
      </c>
      <c r="CL48">
        <v>38.200000000000003</v>
      </c>
      <c r="CM48">
        <v>20.7</v>
      </c>
      <c r="CN48">
        <v>29.2</v>
      </c>
      <c r="CO48">
        <v>29.4</v>
      </c>
      <c r="CP48">
        <v>12.5</v>
      </c>
      <c r="CQ48">
        <v>1</v>
      </c>
      <c r="CR48">
        <v>1</v>
      </c>
      <c r="CS48">
        <v>23</v>
      </c>
      <c r="CT48">
        <v>1</v>
      </c>
      <c r="CU48">
        <v>1</v>
      </c>
      <c r="CV48" s="1">
        <f t="shared" si="16"/>
        <v>9.0000000000000036</v>
      </c>
      <c r="CW48" s="1">
        <f t="shared" si="16"/>
        <v>-8.6999999999999993</v>
      </c>
      <c r="CX48" s="1">
        <f t="shared" si="17"/>
        <v>81.000000000000057</v>
      </c>
      <c r="CY48" s="1">
        <f t="shared" si="17"/>
        <v>75.689999999999984</v>
      </c>
      <c r="CZ48" s="1">
        <f t="shared" si="18"/>
        <v>156.69000000000005</v>
      </c>
      <c r="DA48" s="1">
        <f t="shared" si="19"/>
        <v>12.517587627015041</v>
      </c>
      <c r="DB48"/>
      <c r="DC48"/>
      <c r="DD48"/>
      <c r="DE48"/>
      <c r="DF48"/>
      <c r="DG48">
        <v>79.948999999999998</v>
      </c>
      <c r="DH48">
        <v>33.700000000000003</v>
      </c>
      <c r="DI48">
        <v>20.7</v>
      </c>
      <c r="DJ48">
        <v>-1</v>
      </c>
      <c r="DK48">
        <v>-1</v>
      </c>
      <c r="DL48">
        <v>-1</v>
      </c>
      <c r="DM48">
        <v>-1</v>
      </c>
      <c r="DN48">
        <v>0</v>
      </c>
      <c r="DO48">
        <v>22</v>
      </c>
      <c r="DP48">
        <v>-1</v>
      </c>
      <c r="DQ48">
        <v>1</v>
      </c>
      <c r="DR48" s="10">
        <f t="shared" si="20"/>
        <v>4.5000000000000036</v>
      </c>
      <c r="DS48" s="10">
        <f t="shared" si="20"/>
        <v>0</v>
      </c>
      <c r="DT48" s="10">
        <f t="shared" si="21"/>
        <v>20.250000000000032</v>
      </c>
      <c r="DU48" s="10">
        <f t="shared" si="21"/>
        <v>0</v>
      </c>
      <c r="DV48" s="10">
        <f t="shared" si="22"/>
        <v>20.250000000000032</v>
      </c>
      <c r="DW48" s="10">
        <f t="shared" si="23"/>
        <v>4.5000000000000036</v>
      </c>
      <c r="DX48"/>
      <c r="DY48"/>
      <c r="DZ48"/>
      <c r="EA48"/>
      <c r="EB48"/>
      <c r="EC48" s="1">
        <v>79.084000000000003</v>
      </c>
      <c r="ED48" s="1">
        <v>29.2</v>
      </c>
      <c r="EE48" s="1">
        <v>20.7</v>
      </c>
      <c r="EF48" s="1">
        <v>15.4</v>
      </c>
      <c r="EG48" s="1">
        <v>55.2</v>
      </c>
      <c r="EH48" s="1">
        <v>37.200000000000003</v>
      </c>
      <c r="EI48" s="1">
        <v>1</v>
      </c>
      <c r="EJ48" s="1">
        <v>1</v>
      </c>
      <c r="EK48" s="1">
        <v>23</v>
      </c>
      <c r="EL48" s="1">
        <v>1</v>
      </c>
      <c r="EM48" s="1">
        <v>1</v>
      </c>
      <c r="EN48" s="1">
        <f t="shared" si="24"/>
        <v>13.799999999999999</v>
      </c>
      <c r="EO48" s="1">
        <f t="shared" si="24"/>
        <v>-34.5</v>
      </c>
      <c r="EP48" s="1">
        <f t="shared" si="25"/>
        <v>190.43999999999997</v>
      </c>
      <c r="EQ48" s="1">
        <f t="shared" si="25"/>
        <v>1190.25</v>
      </c>
      <c r="ER48" s="1">
        <f t="shared" si="26"/>
        <v>1380.69</v>
      </c>
      <c r="ES48" s="1">
        <f t="shared" si="27"/>
        <v>37.157637169228082</v>
      </c>
      <c r="ET48"/>
      <c r="EU48"/>
      <c r="EV48"/>
      <c r="EW48"/>
      <c r="EX48"/>
      <c r="FJ48" s="10">
        <f t="shared" si="28"/>
        <v>0</v>
      </c>
      <c r="FK48" s="10">
        <f t="shared" si="28"/>
        <v>0</v>
      </c>
      <c r="FL48" s="10">
        <f t="shared" si="29"/>
        <v>0</v>
      </c>
      <c r="FM48" s="10">
        <f t="shared" si="29"/>
        <v>0</v>
      </c>
      <c r="FN48" s="10">
        <f t="shared" si="30"/>
        <v>0</v>
      </c>
      <c r="FO48" s="10">
        <f t="shared" si="31"/>
        <v>0</v>
      </c>
      <c r="FP48"/>
      <c r="FQ48"/>
      <c r="FR48"/>
      <c r="FS48"/>
      <c r="FT48"/>
    </row>
    <row r="49" spans="1:176" x14ac:dyDescent="0.35">
      <c r="A49" s="26">
        <v>90.492999999999995</v>
      </c>
      <c r="B49" s="26">
        <v>67.2</v>
      </c>
      <c r="C49" s="26">
        <v>20.7</v>
      </c>
      <c r="D49" s="26">
        <v>15.4</v>
      </c>
      <c r="E49" s="26">
        <v>51</v>
      </c>
      <c r="F49" s="26">
        <v>60</v>
      </c>
      <c r="G49" s="26">
        <v>2</v>
      </c>
      <c r="H49" s="26">
        <v>0</v>
      </c>
      <c r="I49" s="26">
        <v>20</v>
      </c>
      <c r="J49" s="26">
        <v>0</v>
      </c>
      <c r="L49" s="26">
        <f t="shared" si="0"/>
        <v>51.800000000000004</v>
      </c>
      <c r="M49" s="26">
        <f t="shared" si="0"/>
        <v>-30.3</v>
      </c>
      <c r="N49" s="26">
        <f t="shared" si="1"/>
        <v>2683.2400000000002</v>
      </c>
      <c r="O49" s="26">
        <f t="shared" si="1"/>
        <v>918.09</v>
      </c>
      <c r="P49" s="26">
        <f t="shared" si="2"/>
        <v>3601.3300000000004</v>
      </c>
      <c r="Q49" s="26">
        <f t="shared" si="3"/>
        <v>60.011082309853407</v>
      </c>
      <c r="S49"/>
      <c r="T49"/>
      <c r="U49"/>
      <c r="V49"/>
      <c r="W49" s="10">
        <v>89.096999999999994</v>
      </c>
      <c r="X49" s="10">
        <v>40.4</v>
      </c>
      <c r="Y49" s="10">
        <v>20.7</v>
      </c>
      <c r="Z49" s="10">
        <v>15.4</v>
      </c>
      <c r="AA49" s="10">
        <v>55.2</v>
      </c>
      <c r="AB49" s="10">
        <v>42.6</v>
      </c>
      <c r="AC49" s="10">
        <v>1</v>
      </c>
      <c r="AD49" s="10">
        <v>1</v>
      </c>
      <c r="AE49" s="10">
        <v>22</v>
      </c>
      <c r="AF49" s="10">
        <v>1</v>
      </c>
      <c r="AG49" s="10">
        <v>1</v>
      </c>
      <c r="AH49" s="10">
        <f t="shared" si="4"/>
        <v>25</v>
      </c>
      <c r="AI49" s="10">
        <f t="shared" si="4"/>
        <v>-34.5</v>
      </c>
      <c r="AJ49" s="10">
        <f t="shared" si="5"/>
        <v>625</v>
      </c>
      <c r="AK49" s="10">
        <f t="shared" si="5"/>
        <v>1190.25</v>
      </c>
      <c r="AL49" s="10">
        <f t="shared" si="6"/>
        <v>1815.25</v>
      </c>
      <c r="AM49" s="10">
        <f t="shared" si="7"/>
        <v>42.605750785545368</v>
      </c>
      <c r="AN49"/>
      <c r="AO49"/>
      <c r="AP49"/>
      <c r="AQ49"/>
      <c r="AR49"/>
      <c r="AS49">
        <v>139.87899999999999</v>
      </c>
      <c r="AT49">
        <v>24.5</v>
      </c>
      <c r="AU49">
        <v>85.5</v>
      </c>
      <c r="AV49">
        <v>-1</v>
      </c>
      <c r="AW49">
        <v>-1</v>
      </c>
      <c r="AX49">
        <v>-1</v>
      </c>
      <c r="AY49">
        <v>-1</v>
      </c>
      <c r="AZ49">
        <v>0</v>
      </c>
      <c r="BA49">
        <v>21</v>
      </c>
      <c r="BB49">
        <v>-1</v>
      </c>
      <c r="BC49">
        <v>1</v>
      </c>
      <c r="BD49" s="1">
        <f t="shared" si="8"/>
        <v>4.3000000000000007</v>
      </c>
      <c r="BE49" s="1">
        <f t="shared" si="8"/>
        <v>39</v>
      </c>
      <c r="BF49" s="1">
        <f t="shared" si="9"/>
        <v>18.490000000000006</v>
      </c>
      <c r="BG49" s="1">
        <f t="shared" si="9"/>
        <v>1521</v>
      </c>
      <c r="BH49" s="1">
        <f t="shared" si="10"/>
        <v>1539.49</v>
      </c>
      <c r="BI49" s="1">
        <f t="shared" si="11"/>
        <v>39.236335200933333</v>
      </c>
      <c r="BJ49"/>
      <c r="BK49"/>
      <c r="BL49"/>
      <c r="BM49"/>
      <c r="BN49"/>
      <c r="BO49">
        <v>96.040999999999997</v>
      </c>
      <c r="BP49">
        <v>38.200000000000003</v>
      </c>
      <c r="BQ49">
        <v>33.6</v>
      </c>
      <c r="BR49">
        <v>-1</v>
      </c>
      <c r="BS49">
        <v>-1</v>
      </c>
      <c r="BT49">
        <v>-1</v>
      </c>
      <c r="BU49">
        <v>-1</v>
      </c>
      <c r="BV49">
        <v>0</v>
      </c>
      <c r="BW49">
        <v>23</v>
      </c>
      <c r="BX49">
        <v>-1</v>
      </c>
      <c r="BY49">
        <v>1</v>
      </c>
      <c r="BZ49" s="10">
        <f t="shared" si="12"/>
        <v>9.0000000000000036</v>
      </c>
      <c r="CA49" s="10">
        <f t="shared" si="12"/>
        <v>-26.1</v>
      </c>
      <c r="CB49" s="10">
        <f t="shared" si="13"/>
        <v>81.000000000000057</v>
      </c>
      <c r="CC49" s="10">
        <f t="shared" si="13"/>
        <v>681.21</v>
      </c>
      <c r="CD49" s="10">
        <f t="shared" si="14"/>
        <v>762.21</v>
      </c>
      <c r="CE49" s="10">
        <f t="shared" si="15"/>
        <v>27.608150970320342</v>
      </c>
      <c r="CG49"/>
      <c r="CH49"/>
      <c r="CI49"/>
      <c r="CJ49"/>
      <c r="CK49">
        <v>84.013999999999996</v>
      </c>
      <c r="CL49">
        <v>20.2</v>
      </c>
      <c r="CM49">
        <v>24.9</v>
      </c>
      <c r="CN49">
        <v>-1</v>
      </c>
      <c r="CO49">
        <v>-1</v>
      </c>
      <c r="CP49">
        <v>-1</v>
      </c>
      <c r="CQ49">
        <v>-1</v>
      </c>
      <c r="CR49">
        <v>0</v>
      </c>
      <c r="CS49">
        <v>23</v>
      </c>
      <c r="CT49">
        <v>-1</v>
      </c>
      <c r="CU49">
        <v>1</v>
      </c>
      <c r="CV49" s="1">
        <f t="shared" si="16"/>
        <v>-18.000000000000004</v>
      </c>
      <c r="CW49" s="1">
        <f t="shared" si="16"/>
        <v>4.1999999999999993</v>
      </c>
      <c r="CX49" s="1">
        <f t="shared" si="17"/>
        <v>324.00000000000011</v>
      </c>
      <c r="CY49" s="1">
        <f t="shared" si="17"/>
        <v>17.639999999999993</v>
      </c>
      <c r="CZ49" s="1">
        <f t="shared" si="18"/>
        <v>341.6400000000001</v>
      </c>
      <c r="DA49" s="1">
        <f t="shared" si="19"/>
        <v>18.483506160899239</v>
      </c>
      <c r="DB49"/>
      <c r="DC49"/>
      <c r="DD49"/>
      <c r="DE49"/>
      <c r="DF49"/>
      <c r="DG49">
        <v>80.613</v>
      </c>
      <c r="DH49">
        <v>24.5</v>
      </c>
      <c r="DI49">
        <v>29.4</v>
      </c>
      <c r="DJ49">
        <v>33.700000000000003</v>
      </c>
      <c r="DK49">
        <v>20.7</v>
      </c>
      <c r="DL49">
        <v>12.7</v>
      </c>
      <c r="DM49">
        <v>1</v>
      </c>
      <c r="DN49">
        <v>1</v>
      </c>
      <c r="DO49">
        <v>23</v>
      </c>
      <c r="DP49">
        <v>1</v>
      </c>
      <c r="DQ49">
        <v>1</v>
      </c>
      <c r="DR49" s="10">
        <f t="shared" si="20"/>
        <v>-9.2000000000000028</v>
      </c>
      <c r="DS49" s="10">
        <f t="shared" si="20"/>
        <v>8.6999999999999993</v>
      </c>
      <c r="DT49" s="10">
        <f t="shared" si="21"/>
        <v>84.640000000000057</v>
      </c>
      <c r="DU49" s="10">
        <f t="shared" si="21"/>
        <v>75.689999999999984</v>
      </c>
      <c r="DV49" s="10">
        <f t="shared" si="22"/>
        <v>160.33000000000004</v>
      </c>
      <c r="DW49" s="10">
        <f t="shared" si="23"/>
        <v>12.662148316932639</v>
      </c>
      <c r="DX49"/>
      <c r="DY49"/>
      <c r="DZ49"/>
      <c r="EA49"/>
      <c r="EB49"/>
      <c r="EC49" s="1">
        <v>81.971999999999994</v>
      </c>
      <c r="ED49" s="1">
        <v>15.4</v>
      </c>
      <c r="EE49" s="1">
        <v>25.8</v>
      </c>
      <c r="EF49" s="1">
        <v>-1</v>
      </c>
      <c r="EG49" s="1">
        <v>-1</v>
      </c>
      <c r="EH49" s="1">
        <v>-1</v>
      </c>
      <c r="EI49" s="1">
        <v>-1</v>
      </c>
      <c r="EJ49" s="1">
        <v>0</v>
      </c>
      <c r="EK49" s="1">
        <v>23</v>
      </c>
      <c r="EL49" s="1">
        <v>-1</v>
      </c>
      <c r="EM49" s="1">
        <v>1</v>
      </c>
      <c r="EN49" s="1">
        <f t="shared" si="24"/>
        <v>-13.799999999999999</v>
      </c>
      <c r="EO49" s="1">
        <f t="shared" si="24"/>
        <v>5.1000000000000014</v>
      </c>
      <c r="EP49" s="1">
        <f t="shared" si="25"/>
        <v>190.43999999999997</v>
      </c>
      <c r="EQ49" s="1">
        <f t="shared" si="25"/>
        <v>26.010000000000016</v>
      </c>
      <c r="ER49" s="1">
        <f t="shared" si="26"/>
        <v>216.45</v>
      </c>
      <c r="ES49" s="1">
        <f t="shared" si="27"/>
        <v>14.712239802287074</v>
      </c>
      <c r="ET49"/>
      <c r="EU49"/>
      <c r="EV49"/>
      <c r="EW49"/>
      <c r="EX49"/>
      <c r="FJ49" s="10">
        <f t="shared" si="28"/>
        <v>0</v>
      </c>
      <c r="FK49" s="10">
        <f t="shared" si="28"/>
        <v>0</v>
      </c>
      <c r="FL49" s="10">
        <f t="shared" si="29"/>
        <v>0</v>
      </c>
      <c r="FM49" s="10">
        <f t="shared" si="29"/>
        <v>0</v>
      </c>
      <c r="FN49" s="10">
        <f t="shared" si="30"/>
        <v>0</v>
      </c>
      <c r="FO49" s="10">
        <f t="shared" si="31"/>
        <v>0</v>
      </c>
      <c r="FP49"/>
      <c r="FQ49"/>
      <c r="FR49"/>
      <c r="FS49"/>
      <c r="FT49"/>
    </row>
    <row r="50" spans="1:176" x14ac:dyDescent="0.35">
      <c r="A50" s="26">
        <v>93.045000000000002</v>
      </c>
      <c r="B50" s="26">
        <v>108.1</v>
      </c>
      <c r="C50" s="26">
        <v>20.7</v>
      </c>
      <c r="D50" s="26">
        <v>67.2</v>
      </c>
      <c r="E50" s="26">
        <v>20.7</v>
      </c>
      <c r="F50" s="26">
        <v>40.9</v>
      </c>
      <c r="G50" s="26">
        <v>1</v>
      </c>
      <c r="H50" s="26">
        <v>1</v>
      </c>
      <c r="I50" s="26">
        <v>21</v>
      </c>
      <c r="J50" s="26">
        <v>1</v>
      </c>
      <c r="L50" s="26">
        <f t="shared" si="0"/>
        <v>40.899999999999991</v>
      </c>
      <c r="M50" s="26">
        <f t="shared" si="0"/>
        <v>0</v>
      </c>
      <c r="N50" s="26">
        <f t="shared" si="1"/>
        <v>1672.8099999999993</v>
      </c>
      <c r="O50" s="26">
        <f t="shared" si="1"/>
        <v>0</v>
      </c>
      <c r="P50" s="26">
        <f t="shared" si="2"/>
        <v>1672.8099999999993</v>
      </c>
      <c r="Q50" s="26">
        <f t="shared" si="3"/>
        <v>40.899999999999991</v>
      </c>
      <c r="S50"/>
      <c r="T50"/>
      <c r="U50"/>
      <c r="V50"/>
      <c r="W50" s="10">
        <v>92.808999999999997</v>
      </c>
      <c r="X50" s="10">
        <v>29.2</v>
      </c>
      <c r="Y50" s="10">
        <v>20.7</v>
      </c>
      <c r="Z50" s="10">
        <v>-1</v>
      </c>
      <c r="AA50" s="10">
        <v>-1</v>
      </c>
      <c r="AB50" s="10">
        <v>-1</v>
      </c>
      <c r="AC50" s="10">
        <v>-1</v>
      </c>
      <c r="AD50" s="10">
        <v>0</v>
      </c>
      <c r="AE50" s="10">
        <v>22</v>
      </c>
      <c r="AF50" s="10">
        <v>-1</v>
      </c>
      <c r="AG50" s="10">
        <v>1</v>
      </c>
      <c r="AH50" s="10">
        <f t="shared" si="4"/>
        <v>-11.2</v>
      </c>
      <c r="AI50" s="10">
        <f t="shared" si="4"/>
        <v>0</v>
      </c>
      <c r="AJ50" s="10">
        <f t="shared" si="5"/>
        <v>125.43999999999998</v>
      </c>
      <c r="AK50" s="10">
        <f t="shared" si="5"/>
        <v>0</v>
      </c>
      <c r="AL50" s="10">
        <f t="shared" si="6"/>
        <v>125.43999999999998</v>
      </c>
      <c r="AM50" s="10">
        <f t="shared" si="7"/>
        <v>11.2</v>
      </c>
      <c r="AN50"/>
      <c r="AO50"/>
      <c r="AP50"/>
      <c r="AQ50"/>
      <c r="AR50"/>
      <c r="AS50">
        <v>140.56700000000001</v>
      </c>
      <c r="AT50">
        <v>24.5</v>
      </c>
      <c r="AU50">
        <v>76.8</v>
      </c>
      <c r="AV50">
        <v>24.5</v>
      </c>
      <c r="AW50">
        <v>85.5</v>
      </c>
      <c r="AX50">
        <v>8.6999999999999993</v>
      </c>
      <c r="AY50">
        <v>1</v>
      </c>
      <c r="AZ50">
        <v>1</v>
      </c>
      <c r="BA50">
        <v>22</v>
      </c>
      <c r="BB50">
        <v>1</v>
      </c>
      <c r="BC50">
        <v>1</v>
      </c>
      <c r="BD50" s="1">
        <f t="shared" si="8"/>
        <v>0</v>
      </c>
      <c r="BE50" s="1">
        <f t="shared" si="8"/>
        <v>-8.7000000000000028</v>
      </c>
      <c r="BF50" s="1">
        <f t="shared" si="9"/>
        <v>0</v>
      </c>
      <c r="BG50" s="1">
        <f t="shared" si="9"/>
        <v>75.690000000000055</v>
      </c>
      <c r="BH50" s="1">
        <f t="shared" si="10"/>
        <v>75.690000000000055</v>
      </c>
      <c r="BI50" s="1">
        <f t="shared" si="11"/>
        <v>8.7000000000000028</v>
      </c>
      <c r="BJ50"/>
      <c r="BK50"/>
      <c r="BL50"/>
      <c r="BM50"/>
      <c r="BN50"/>
      <c r="BO50">
        <v>97.424999999999997</v>
      </c>
      <c r="BP50">
        <v>29.2</v>
      </c>
      <c r="BQ50">
        <v>55.2</v>
      </c>
      <c r="BR50">
        <v>38.200000000000003</v>
      </c>
      <c r="BS50">
        <v>33.6</v>
      </c>
      <c r="BT50">
        <v>23.4</v>
      </c>
      <c r="BU50">
        <v>1</v>
      </c>
      <c r="BV50">
        <v>1</v>
      </c>
      <c r="BW50">
        <v>24</v>
      </c>
      <c r="BX50">
        <v>1</v>
      </c>
      <c r="BY50">
        <v>1</v>
      </c>
      <c r="BZ50" s="10">
        <f t="shared" si="12"/>
        <v>-9.0000000000000036</v>
      </c>
      <c r="CA50" s="10">
        <f t="shared" si="12"/>
        <v>21.6</v>
      </c>
      <c r="CB50" s="10">
        <f t="shared" si="13"/>
        <v>81.000000000000057</v>
      </c>
      <c r="CC50" s="10">
        <f t="shared" si="13"/>
        <v>466.56000000000006</v>
      </c>
      <c r="CD50" s="10">
        <f t="shared" si="14"/>
        <v>547.56000000000017</v>
      </c>
      <c r="CE50" s="10">
        <f t="shared" si="15"/>
        <v>23.400000000000002</v>
      </c>
      <c r="CG50"/>
      <c r="CH50"/>
      <c r="CI50"/>
      <c r="CJ50"/>
      <c r="CK50">
        <v>85.79</v>
      </c>
      <c r="CL50">
        <v>47.5</v>
      </c>
      <c r="CM50">
        <v>28.3</v>
      </c>
      <c r="CN50">
        <v>20.2</v>
      </c>
      <c r="CO50">
        <v>24.9</v>
      </c>
      <c r="CP50">
        <v>27.5</v>
      </c>
      <c r="CQ50">
        <v>1</v>
      </c>
      <c r="CR50">
        <v>1</v>
      </c>
      <c r="CS50">
        <v>24</v>
      </c>
      <c r="CT50">
        <v>1</v>
      </c>
      <c r="CU50">
        <v>1</v>
      </c>
      <c r="CV50" s="1">
        <f t="shared" si="16"/>
        <v>27.3</v>
      </c>
      <c r="CW50" s="1">
        <f t="shared" si="16"/>
        <v>3.4000000000000021</v>
      </c>
      <c r="CX50" s="1">
        <f t="shared" si="17"/>
        <v>745.29000000000008</v>
      </c>
      <c r="CY50" s="1">
        <f t="shared" si="17"/>
        <v>11.560000000000015</v>
      </c>
      <c r="CZ50" s="1">
        <f t="shared" si="18"/>
        <v>756.85000000000014</v>
      </c>
      <c r="DA50" s="1">
        <f t="shared" si="19"/>
        <v>27.510906927980404</v>
      </c>
      <c r="DB50"/>
      <c r="DC50"/>
      <c r="DD50"/>
      <c r="DE50"/>
      <c r="DF50"/>
      <c r="DG50">
        <v>84.125</v>
      </c>
      <c r="DH50">
        <v>15.4</v>
      </c>
      <c r="DI50">
        <v>20.7</v>
      </c>
      <c r="DJ50">
        <v>-1</v>
      </c>
      <c r="DK50">
        <v>-1</v>
      </c>
      <c r="DL50">
        <v>-1</v>
      </c>
      <c r="DM50">
        <v>-1</v>
      </c>
      <c r="DN50">
        <v>0</v>
      </c>
      <c r="DO50">
        <v>23</v>
      </c>
      <c r="DP50">
        <v>-1</v>
      </c>
      <c r="DQ50">
        <v>1</v>
      </c>
      <c r="DR50" s="10">
        <f t="shared" si="20"/>
        <v>-9.1</v>
      </c>
      <c r="DS50" s="10">
        <f t="shared" si="20"/>
        <v>-8.6999999999999993</v>
      </c>
      <c r="DT50" s="10">
        <f t="shared" si="21"/>
        <v>82.809999999999988</v>
      </c>
      <c r="DU50" s="10">
        <f t="shared" si="21"/>
        <v>75.689999999999984</v>
      </c>
      <c r="DV50" s="10">
        <f t="shared" si="22"/>
        <v>158.49999999999997</v>
      </c>
      <c r="DW50" s="10">
        <f t="shared" si="23"/>
        <v>12.58967831201417</v>
      </c>
      <c r="DX50"/>
      <c r="DY50"/>
      <c r="DZ50"/>
      <c r="EA50"/>
      <c r="EB50"/>
      <c r="EC50" s="1">
        <v>82.524000000000001</v>
      </c>
      <c r="ED50" s="1">
        <v>20.2</v>
      </c>
      <c r="EE50" s="1">
        <v>20.7</v>
      </c>
      <c r="EF50" s="1">
        <v>15.4</v>
      </c>
      <c r="EG50" s="1">
        <v>25.8</v>
      </c>
      <c r="EH50" s="1">
        <v>7</v>
      </c>
      <c r="EI50" s="1">
        <v>1</v>
      </c>
      <c r="EJ50" s="1">
        <v>1</v>
      </c>
      <c r="EK50" s="1">
        <v>24</v>
      </c>
      <c r="EL50" s="1">
        <v>1</v>
      </c>
      <c r="EM50" s="1">
        <v>1</v>
      </c>
      <c r="EN50" s="1">
        <f t="shared" si="24"/>
        <v>4.7999999999999989</v>
      </c>
      <c r="EO50" s="1">
        <f t="shared" si="24"/>
        <v>-5.1000000000000014</v>
      </c>
      <c r="EP50" s="1">
        <f t="shared" si="25"/>
        <v>23.039999999999988</v>
      </c>
      <c r="EQ50" s="1">
        <f t="shared" si="25"/>
        <v>26.010000000000016</v>
      </c>
      <c r="ER50" s="1">
        <f t="shared" si="26"/>
        <v>49.050000000000004</v>
      </c>
      <c r="ES50" s="1">
        <f t="shared" si="27"/>
        <v>7.0035705179572512</v>
      </c>
      <c r="ET50"/>
      <c r="EU50"/>
      <c r="EV50"/>
      <c r="EW50"/>
      <c r="EX50"/>
      <c r="FJ50" s="10">
        <f t="shared" si="28"/>
        <v>0</v>
      </c>
      <c r="FK50" s="10">
        <f t="shared" si="28"/>
        <v>0</v>
      </c>
      <c r="FL50" s="10">
        <f t="shared" si="29"/>
        <v>0</v>
      </c>
      <c r="FM50" s="10">
        <f t="shared" si="29"/>
        <v>0</v>
      </c>
      <c r="FN50" s="10">
        <f t="shared" si="30"/>
        <v>0</v>
      </c>
      <c r="FO50" s="10">
        <f t="shared" si="31"/>
        <v>0</v>
      </c>
      <c r="FP50"/>
      <c r="FQ50"/>
      <c r="FR50"/>
      <c r="FS50"/>
      <c r="FT50"/>
    </row>
    <row r="51" spans="1:176" x14ac:dyDescent="0.35">
      <c r="A51" s="26">
        <v>96.789000000000001</v>
      </c>
      <c r="B51" s="26">
        <v>31.6</v>
      </c>
      <c r="C51" s="26">
        <v>20.7</v>
      </c>
      <c r="D51" s="26">
        <v>-1</v>
      </c>
      <c r="E51" s="26">
        <v>-1</v>
      </c>
      <c r="F51" s="26">
        <v>-1</v>
      </c>
      <c r="G51" s="26">
        <v>-1</v>
      </c>
      <c r="H51" s="26">
        <v>0</v>
      </c>
      <c r="I51" s="26">
        <v>21</v>
      </c>
      <c r="J51" s="26">
        <v>-1</v>
      </c>
      <c r="L51" s="26">
        <f t="shared" si="0"/>
        <v>-76.5</v>
      </c>
      <c r="M51" s="26">
        <f t="shared" si="0"/>
        <v>0</v>
      </c>
      <c r="N51" s="26">
        <f t="shared" si="1"/>
        <v>5852.25</v>
      </c>
      <c r="O51" s="26">
        <f t="shared" si="1"/>
        <v>0</v>
      </c>
      <c r="P51" s="26">
        <f t="shared" si="2"/>
        <v>5852.25</v>
      </c>
      <c r="Q51" s="26">
        <f t="shared" si="3"/>
        <v>76.5</v>
      </c>
      <c r="S51"/>
      <c r="T51"/>
      <c r="U51"/>
      <c r="V51"/>
      <c r="W51" s="10">
        <v>93.561000000000007</v>
      </c>
      <c r="X51" s="10">
        <v>49.4</v>
      </c>
      <c r="Y51" s="10">
        <v>20.7</v>
      </c>
      <c r="Z51" s="10">
        <v>29.2</v>
      </c>
      <c r="AA51" s="10">
        <v>20.7</v>
      </c>
      <c r="AB51" s="10">
        <v>20.2</v>
      </c>
      <c r="AC51" s="10">
        <v>1</v>
      </c>
      <c r="AD51" s="10">
        <v>1</v>
      </c>
      <c r="AE51" s="10">
        <v>23</v>
      </c>
      <c r="AF51" s="10">
        <v>1</v>
      </c>
      <c r="AG51" s="10">
        <v>1</v>
      </c>
      <c r="AH51" s="10">
        <f t="shared" si="4"/>
        <v>20.2</v>
      </c>
      <c r="AI51" s="10">
        <f t="shared" si="4"/>
        <v>0</v>
      </c>
      <c r="AJ51" s="10">
        <f t="shared" si="5"/>
        <v>408.03999999999996</v>
      </c>
      <c r="AK51" s="10">
        <f t="shared" si="5"/>
        <v>0</v>
      </c>
      <c r="AL51" s="10">
        <f t="shared" si="6"/>
        <v>408.03999999999996</v>
      </c>
      <c r="AM51" s="10">
        <f t="shared" si="7"/>
        <v>20.2</v>
      </c>
      <c r="AN51"/>
      <c r="AO51"/>
      <c r="AP51"/>
      <c r="AQ51"/>
      <c r="AR51"/>
      <c r="AS51">
        <v>144.791</v>
      </c>
      <c r="AT51">
        <v>15.4</v>
      </c>
      <c r="AU51">
        <v>51</v>
      </c>
      <c r="AV51">
        <v>-1</v>
      </c>
      <c r="AW51">
        <v>-1</v>
      </c>
      <c r="AX51">
        <v>-1</v>
      </c>
      <c r="AY51">
        <v>-1</v>
      </c>
      <c r="AZ51">
        <v>0</v>
      </c>
      <c r="BA51">
        <v>22</v>
      </c>
      <c r="BB51">
        <v>-1</v>
      </c>
      <c r="BC51">
        <v>1</v>
      </c>
      <c r="BD51" s="1">
        <f t="shared" si="8"/>
        <v>-9.1</v>
      </c>
      <c r="BE51" s="1">
        <f t="shared" si="8"/>
        <v>-25.799999999999997</v>
      </c>
      <c r="BF51" s="1">
        <f t="shared" si="9"/>
        <v>82.809999999999988</v>
      </c>
      <c r="BG51" s="1">
        <f t="shared" si="9"/>
        <v>665.63999999999987</v>
      </c>
      <c r="BH51" s="1">
        <f t="shared" si="10"/>
        <v>748.44999999999982</v>
      </c>
      <c r="BI51" s="1">
        <f t="shared" si="11"/>
        <v>27.35781424017642</v>
      </c>
      <c r="BJ51"/>
      <c r="BK51"/>
      <c r="BL51"/>
      <c r="BM51"/>
      <c r="BN51"/>
      <c r="BO51">
        <v>97.456999999999994</v>
      </c>
      <c r="BP51">
        <v>29.2</v>
      </c>
      <c r="BQ51">
        <v>20.7</v>
      </c>
      <c r="BR51">
        <v>29.2</v>
      </c>
      <c r="BS51">
        <v>55.2</v>
      </c>
      <c r="BT51">
        <v>34.5</v>
      </c>
      <c r="BU51">
        <v>1</v>
      </c>
      <c r="BV51">
        <v>0</v>
      </c>
      <c r="BW51">
        <v>24</v>
      </c>
      <c r="BX51">
        <v>-2</v>
      </c>
      <c r="BY51">
        <v>1</v>
      </c>
      <c r="BZ51" s="10">
        <f t="shared" si="12"/>
        <v>0</v>
      </c>
      <c r="CA51" s="10">
        <f t="shared" si="12"/>
        <v>-34.5</v>
      </c>
      <c r="CB51" s="10">
        <f t="shared" si="13"/>
        <v>0</v>
      </c>
      <c r="CC51" s="10">
        <f t="shared" si="13"/>
        <v>1190.25</v>
      </c>
      <c r="CD51" s="10">
        <f t="shared" si="14"/>
        <v>1190.25</v>
      </c>
      <c r="CE51" s="10">
        <f t="shared" si="15"/>
        <v>34.5</v>
      </c>
      <c r="CG51"/>
      <c r="CH51"/>
      <c r="CI51"/>
      <c r="CJ51"/>
      <c r="CK51">
        <v>88.445999999999998</v>
      </c>
      <c r="CL51">
        <v>15.4</v>
      </c>
      <c r="CM51">
        <v>31.8</v>
      </c>
      <c r="CN51">
        <v>-1</v>
      </c>
      <c r="CO51">
        <v>-1</v>
      </c>
      <c r="CP51">
        <v>-1</v>
      </c>
      <c r="CQ51">
        <v>-1</v>
      </c>
      <c r="CR51">
        <v>0</v>
      </c>
      <c r="CS51">
        <v>24</v>
      </c>
      <c r="CT51">
        <v>-1</v>
      </c>
      <c r="CU51">
        <v>1</v>
      </c>
      <c r="CV51" s="1">
        <f t="shared" si="16"/>
        <v>-32.1</v>
      </c>
      <c r="CW51" s="1">
        <f t="shared" si="16"/>
        <v>3.5</v>
      </c>
      <c r="CX51" s="1">
        <f t="shared" si="17"/>
        <v>1030.4100000000001</v>
      </c>
      <c r="CY51" s="1">
        <f t="shared" si="17"/>
        <v>12.25</v>
      </c>
      <c r="CZ51" s="1">
        <f t="shared" si="18"/>
        <v>1042.6600000000001</v>
      </c>
      <c r="DA51" s="1">
        <f t="shared" si="19"/>
        <v>32.290246205317175</v>
      </c>
      <c r="DB51"/>
      <c r="DC51"/>
      <c r="DD51"/>
      <c r="DE51"/>
      <c r="DF51"/>
      <c r="DG51">
        <v>84.668999999999997</v>
      </c>
      <c r="DH51">
        <v>38.200000000000003</v>
      </c>
      <c r="DI51">
        <v>20.7</v>
      </c>
      <c r="DJ51">
        <v>15.4</v>
      </c>
      <c r="DK51">
        <v>20.7</v>
      </c>
      <c r="DL51">
        <v>22.8</v>
      </c>
      <c r="DM51">
        <v>1</v>
      </c>
      <c r="DN51">
        <v>1</v>
      </c>
      <c r="DO51">
        <v>24</v>
      </c>
      <c r="DP51">
        <v>1</v>
      </c>
      <c r="DQ51">
        <v>1</v>
      </c>
      <c r="DR51" s="10">
        <f t="shared" si="20"/>
        <v>22.800000000000004</v>
      </c>
      <c r="DS51" s="10">
        <f t="shared" si="20"/>
        <v>0</v>
      </c>
      <c r="DT51" s="10">
        <f t="shared" si="21"/>
        <v>519.84000000000015</v>
      </c>
      <c r="DU51" s="10">
        <f t="shared" si="21"/>
        <v>0</v>
      </c>
      <c r="DV51" s="10">
        <f t="shared" si="22"/>
        <v>519.84000000000015</v>
      </c>
      <c r="DW51" s="10">
        <f t="shared" si="23"/>
        <v>22.800000000000004</v>
      </c>
      <c r="DX51"/>
      <c r="DY51"/>
      <c r="DZ51"/>
      <c r="EA51"/>
      <c r="EB51"/>
      <c r="EC51" s="1">
        <v>85.091999999999999</v>
      </c>
      <c r="ED51" s="1">
        <v>32.1</v>
      </c>
      <c r="EE51" s="1">
        <v>20.7</v>
      </c>
      <c r="EF51" s="1">
        <v>-1</v>
      </c>
      <c r="EG51" s="1">
        <v>-1</v>
      </c>
      <c r="EH51" s="1">
        <v>-1</v>
      </c>
      <c r="EI51" s="1">
        <v>-1</v>
      </c>
      <c r="EJ51" s="1">
        <v>0</v>
      </c>
      <c r="EK51" s="1">
        <v>24</v>
      </c>
      <c r="EL51" s="1">
        <v>-1</v>
      </c>
      <c r="EM51" s="1">
        <v>1</v>
      </c>
      <c r="EN51" s="1">
        <f t="shared" si="24"/>
        <v>11.900000000000002</v>
      </c>
      <c r="EO51" s="1">
        <f t="shared" si="24"/>
        <v>0</v>
      </c>
      <c r="EP51" s="1">
        <f t="shared" si="25"/>
        <v>141.61000000000004</v>
      </c>
      <c r="EQ51" s="1">
        <f t="shared" si="25"/>
        <v>0</v>
      </c>
      <c r="ER51" s="1">
        <f t="shared" si="26"/>
        <v>141.61000000000004</v>
      </c>
      <c r="ES51" s="1">
        <f t="shared" si="27"/>
        <v>11.900000000000002</v>
      </c>
      <c r="ET51"/>
      <c r="EU51"/>
      <c r="EV51"/>
      <c r="EW51"/>
      <c r="EX51"/>
      <c r="FJ51" s="10">
        <f t="shared" si="28"/>
        <v>0</v>
      </c>
      <c r="FK51" s="10">
        <f t="shared" si="28"/>
        <v>0</v>
      </c>
      <c r="FL51" s="10">
        <f t="shared" si="29"/>
        <v>0</v>
      </c>
      <c r="FM51" s="10">
        <f t="shared" si="29"/>
        <v>0</v>
      </c>
      <c r="FN51" s="10">
        <f t="shared" si="30"/>
        <v>0</v>
      </c>
      <c r="FO51" s="10">
        <f t="shared" si="31"/>
        <v>0</v>
      </c>
      <c r="FP51"/>
      <c r="FQ51"/>
      <c r="FR51"/>
      <c r="FS51"/>
      <c r="FT51"/>
    </row>
    <row r="52" spans="1:176" x14ac:dyDescent="0.35">
      <c r="A52" s="26">
        <v>97.301000000000002</v>
      </c>
      <c r="B52" s="26">
        <v>40.4</v>
      </c>
      <c r="C52" s="26">
        <v>20.7</v>
      </c>
      <c r="D52" s="26">
        <v>31.6</v>
      </c>
      <c r="E52" s="26">
        <v>20.7</v>
      </c>
      <c r="F52" s="26">
        <v>8.8000000000000007</v>
      </c>
      <c r="G52" s="26">
        <v>1</v>
      </c>
      <c r="H52" s="26">
        <v>1</v>
      </c>
      <c r="I52" s="26">
        <v>22</v>
      </c>
      <c r="J52" s="26">
        <v>1</v>
      </c>
      <c r="L52" s="26">
        <f t="shared" si="0"/>
        <v>8.7999999999999972</v>
      </c>
      <c r="M52" s="26">
        <f t="shared" si="0"/>
        <v>0</v>
      </c>
      <c r="N52" s="26">
        <f t="shared" si="1"/>
        <v>77.439999999999955</v>
      </c>
      <c r="O52" s="26">
        <f t="shared" si="1"/>
        <v>0</v>
      </c>
      <c r="P52" s="26">
        <f t="shared" si="2"/>
        <v>77.439999999999955</v>
      </c>
      <c r="Q52" s="26">
        <f t="shared" si="3"/>
        <v>8.7999999999999972</v>
      </c>
      <c r="S52"/>
      <c r="T52"/>
      <c r="U52"/>
      <c r="V52"/>
      <c r="W52" s="10">
        <v>96.456999999999994</v>
      </c>
      <c r="X52" s="10">
        <v>15.4</v>
      </c>
      <c r="Y52" s="10">
        <v>29.4</v>
      </c>
      <c r="Z52" s="10">
        <v>-1</v>
      </c>
      <c r="AA52" s="10">
        <v>-1</v>
      </c>
      <c r="AB52" s="10">
        <v>-1</v>
      </c>
      <c r="AC52" s="10">
        <v>-1</v>
      </c>
      <c r="AD52" s="10">
        <v>0</v>
      </c>
      <c r="AE52" s="10">
        <v>23</v>
      </c>
      <c r="AF52" s="10">
        <v>-1</v>
      </c>
      <c r="AG52" s="10">
        <v>1</v>
      </c>
      <c r="AH52" s="10">
        <f t="shared" si="4"/>
        <v>-34</v>
      </c>
      <c r="AI52" s="10">
        <f t="shared" si="4"/>
        <v>8.6999999999999993</v>
      </c>
      <c r="AJ52" s="10">
        <f t="shared" si="5"/>
        <v>1156</v>
      </c>
      <c r="AK52" s="10">
        <f t="shared" si="5"/>
        <v>75.689999999999984</v>
      </c>
      <c r="AL52" s="10">
        <f t="shared" si="6"/>
        <v>1231.69</v>
      </c>
      <c r="AM52" s="10">
        <f t="shared" si="7"/>
        <v>35.095441299405259</v>
      </c>
      <c r="AN52"/>
      <c r="AO52"/>
      <c r="AP52"/>
      <c r="AQ52"/>
      <c r="AR52"/>
      <c r="AS52">
        <v>145.495</v>
      </c>
      <c r="AT52">
        <v>24.5</v>
      </c>
      <c r="AU52">
        <v>76.8</v>
      </c>
      <c r="AV52">
        <v>15.4</v>
      </c>
      <c r="AW52">
        <v>51</v>
      </c>
      <c r="AX52">
        <v>27.4</v>
      </c>
      <c r="AY52">
        <v>1</v>
      </c>
      <c r="AZ52">
        <v>1</v>
      </c>
      <c r="BA52">
        <v>23</v>
      </c>
      <c r="BB52">
        <v>1</v>
      </c>
      <c r="BC52">
        <v>1</v>
      </c>
      <c r="BD52" s="1">
        <f t="shared" si="8"/>
        <v>9.1</v>
      </c>
      <c r="BE52" s="1">
        <f t="shared" si="8"/>
        <v>25.799999999999997</v>
      </c>
      <c r="BF52" s="1">
        <f t="shared" si="9"/>
        <v>82.809999999999988</v>
      </c>
      <c r="BG52" s="1">
        <f t="shared" si="9"/>
        <v>665.63999999999987</v>
      </c>
      <c r="BH52" s="1">
        <f t="shared" si="10"/>
        <v>748.44999999999982</v>
      </c>
      <c r="BI52" s="1">
        <f t="shared" si="11"/>
        <v>27.35781424017642</v>
      </c>
      <c r="BJ52"/>
      <c r="BK52"/>
      <c r="BL52"/>
      <c r="BM52"/>
      <c r="BN52"/>
      <c r="BO52">
        <v>100.28100000000001</v>
      </c>
      <c r="BP52">
        <v>20.2</v>
      </c>
      <c r="BQ52">
        <v>35.6</v>
      </c>
      <c r="BR52">
        <v>-1</v>
      </c>
      <c r="BS52">
        <v>-1</v>
      </c>
      <c r="BT52">
        <v>-1</v>
      </c>
      <c r="BU52">
        <v>-1</v>
      </c>
      <c r="BV52">
        <v>0</v>
      </c>
      <c r="BW52">
        <v>24</v>
      </c>
      <c r="BX52">
        <v>-1</v>
      </c>
      <c r="BY52">
        <v>1</v>
      </c>
      <c r="BZ52" s="10">
        <f t="shared" si="12"/>
        <v>-9</v>
      </c>
      <c r="CA52" s="10">
        <f t="shared" si="12"/>
        <v>14.900000000000002</v>
      </c>
      <c r="CB52" s="10">
        <f t="shared" si="13"/>
        <v>81</v>
      </c>
      <c r="CC52" s="10">
        <f t="shared" si="13"/>
        <v>222.01000000000008</v>
      </c>
      <c r="CD52" s="10">
        <f t="shared" si="14"/>
        <v>303.0100000000001</v>
      </c>
      <c r="CE52" s="10">
        <f t="shared" si="15"/>
        <v>17.407182425654074</v>
      </c>
      <c r="CG52"/>
      <c r="CH52"/>
      <c r="CI52"/>
      <c r="CJ52"/>
      <c r="CK52">
        <v>89.228999999999999</v>
      </c>
      <c r="CL52">
        <v>24.5</v>
      </c>
      <c r="CM52">
        <v>23.8</v>
      </c>
      <c r="CN52">
        <v>15.4</v>
      </c>
      <c r="CO52">
        <v>31.8</v>
      </c>
      <c r="CP52">
        <v>12.1</v>
      </c>
      <c r="CQ52">
        <v>1</v>
      </c>
      <c r="CR52">
        <v>1</v>
      </c>
      <c r="CS52">
        <v>25</v>
      </c>
      <c r="CT52">
        <v>1</v>
      </c>
      <c r="CU52">
        <v>1</v>
      </c>
      <c r="CV52" s="1">
        <f t="shared" si="16"/>
        <v>9.1</v>
      </c>
      <c r="CW52" s="1">
        <f t="shared" si="16"/>
        <v>-8</v>
      </c>
      <c r="CX52" s="1">
        <f t="shared" si="17"/>
        <v>82.809999999999988</v>
      </c>
      <c r="CY52" s="1">
        <f t="shared" si="17"/>
        <v>64</v>
      </c>
      <c r="CZ52" s="1">
        <f t="shared" si="18"/>
        <v>146.81</v>
      </c>
      <c r="DA52" s="1">
        <f t="shared" si="19"/>
        <v>12.116517651536682</v>
      </c>
      <c r="DB52"/>
      <c r="DC52"/>
      <c r="DD52"/>
      <c r="DE52"/>
      <c r="DF52"/>
      <c r="DG52">
        <v>87.372</v>
      </c>
      <c r="DH52">
        <v>29.2</v>
      </c>
      <c r="DI52">
        <v>20.7</v>
      </c>
      <c r="DJ52">
        <v>-1</v>
      </c>
      <c r="DK52">
        <v>-1</v>
      </c>
      <c r="DL52">
        <v>-1</v>
      </c>
      <c r="DM52">
        <v>-1</v>
      </c>
      <c r="DN52">
        <v>0</v>
      </c>
      <c r="DO52">
        <v>24</v>
      </c>
      <c r="DP52">
        <v>-1</v>
      </c>
      <c r="DQ52">
        <v>1</v>
      </c>
      <c r="DR52" s="10">
        <f t="shared" si="20"/>
        <v>-9.0000000000000036</v>
      </c>
      <c r="DS52" s="10">
        <f t="shared" si="20"/>
        <v>0</v>
      </c>
      <c r="DT52" s="10">
        <f t="shared" si="21"/>
        <v>81.000000000000057</v>
      </c>
      <c r="DU52" s="10">
        <f t="shared" si="21"/>
        <v>0</v>
      </c>
      <c r="DV52" s="10">
        <f t="shared" si="22"/>
        <v>81.000000000000057</v>
      </c>
      <c r="DW52" s="10">
        <f t="shared" si="23"/>
        <v>9.0000000000000036</v>
      </c>
      <c r="DX52"/>
      <c r="DY52"/>
      <c r="DZ52"/>
      <c r="EA52"/>
      <c r="EB52"/>
      <c r="EC52" s="1">
        <v>85.427999999999997</v>
      </c>
      <c r="ED52" s="1">
        <v>24.5</v>
      </c>
      <c r="EE52" s="1">
        <v>20.7</v>
      </c>
      <c r="EF52" s="1">
        <v>32.1</v>
      </c>
      <c r="EG52" s="1">
        <v>20.7</v>
      </c>
      <c r="EH52" s="1">
        <v>7.6</v>
      </c>
      <c r="EI52" s="1">
        <v>1</v>
      </c>
      <c r="EJ52" s="1">
        <v>1</v>
      </c>
      <c r="EK52" s="1">
        <v>25</v>
      </c>
      <c r="EL52" s="1">
        <v>1</v>
      </c>
      <c r="EM52" s="1">
        <v>1</v>
      </c>
      <c r="EN52" s="1">
        <f t="shared" si="24"/>
        <v>-7.6000000000000014</v>
      </c>
      <c r="EO52" s="1">
        <f t="shared" si="24"/>
        <v>0</v>
      </c>
      <c r="EP52" s="1">
        <f t="shared" si="25"/>
        <v>57.760000000000019</v>
      </c>
      <c r="EQ52" s="1">
        <f t="shared" si="25"/>
        <v>0</v>
      </c>
      <c r="ER52" s="1">
        <f t="shared" si="26"/>
        <v>57.760000000000019</v>
      </c>
      <c r="ES52" s="1">
        <f t="shared" si="27"/>
        <v>7.6000000000000014</v>
      </c>
      <c r="ET52"/>
      <c r="EU52"/>
      <c r="EV52"/>
      <c r="EW52"/>
      <c r="EX52"/>
      <c r="FJ52" s="10">
        <f t="shared" si="28"/>
        <v>0</v>
      </c>
      <c r="FK52" s="10">
        <f t="shared" si="28"/>
        <v>0</v>
      </c>
      <c r="FL52" s="10">
        <f t="shared" si="29"/>
        <v>0</v>
      </c>
      <c r="FM52" s="10">
        <f t="shared" si="29"/>
        <v>0</v>
      </c>
      <c r="FN52" s="10">
        <f t="shared" si="30"/>
        <v>0</v>
      </c>
      <c r="FO52" s="10">
        <f t="shared" si="31"/>
        <v>0</v>
      </c>
      <c r="FP52"/>
      <c r="FQ52"/>
      <c r="FR52"/>
      <c r="FS52"/>
      <c r="FT52"/>
    </row>
    <row r="53" spans="1:176" x14ac:dyDescent="0.35">
      <c r="A53" s="26">
        <v>101.44499999999999</v>
      </c>
      <c r="B53" s="26">
        <v>15.4</v>
      </c>
      <c r="C53" s="26">
        <v>20.7</v>
      </c>
      <c r="D53" s="26">
        <v>-1</v>
      </c>
      <c r="E53" s="26">
        <v>-1</v>
      </c>
      <c r="F53" s="26">
        <v>-1</v>
      </c>
      <c r="G53" s="26">
        <v>-1</v>
      </c>
      <c r="H53" s="26">
        <v>0</v>
      </c>
      <c r="I53" s="26">
        <v>22</v>
      </c>
      <c r="J53" s="26">
        <v>-1</v>
      </c>
      <c r="L53" s="26">
        <f t="shared" si="0"/>
        <v>-25</v>
      </c>
      <c r="M53" s="26">
        <f t="shared" si="0"/>
        <v>0</v>
      </c>
      <c r="N53" s="26">
        <f t="shared" si="1"/>
        <v>625</v>
      </c>
      <c r="O53" s="26">
        <f t="shared" si="1"/>
        <v>0</v>
      </c>
      <c r="P53" s="26">
        <f t="shared" si="2"/>
        <v>625</v>
      </c>
      <c r="Q53" s="26">
        <f t="shared" si="3"/>
        <v>25</v>
      </c>
      <c r="S53"/>
      <c r="T53"/>
      <c r="U53"/>
      <c r="V53"/>
      <c r="W53" s="10">
        <v>97.409000000000006</v>
      </c>
      <c r="X53" s="10">
        <v>33.700000000000003</v>
      </c>
      <c r="Y53" s="10">
        <v>20.7</v>
      </c>
      <c r="Z53" s="10">
        <v>15.4</v>
      </c>
      <c r="AA53" s="10">
        <v>29.4</v>
      </c>
      <c r="AB53" s="10">
        <v>20.2</v>
      </c>
      <c r="AC53" s="10">
        <v>1</v>
      </c>
      <c r="AD53" s="10">
        <v>1</v>
      </c>
      <c r="AE53" s="10">
        <v>24</v>
      </c>
      <c r="AF53" s="10">
        <v>1</v>
      </c>
      <c r="AG53" s="10">
        <v>1</v>
      </c>
      <c r="AH53" s="10">
        <f t="shared" si="4"/>
        <v>18.300000000000004</v>
      </c>
      <c r="AI53" s="10">
        <f t="shared" si="4"/>
        <v>-8.6999999999999993</v>
      </c>
      <c r="AJ53" s="10">
        <f t="shared" si="5"/>
        <v>334.89000000000016</v>
      </c>
      <c r="AK53" s="10">
        <f t="shared" si="5"/>
        <v>75.689999999999984</v>
      </c>
      <c r="AL53" s="10">
        <f t="shared" si="6"/>
        <v>410.58000000000015</v>
      </c>
      <c r="AM53" s="10">
        <f t="shared" si="7"/>
        <v>20.262773748921941</v>
      </c>
      <c r="AN53"/>
      <c r="AO53"/>
      <c r="AP53"/>
      <c r="AQ53"/>
      <c r="AR53"/>
      <c r="AS53">
        <v>151.29499999999999</v>
      </c>
      <c r="AT53">
        <v>18.5</v>
      </c>
      <c r="AU53">
        <v>54.3</v>
      </c>
      <c r="AV53">
        <v>-1</v>
      </c>
      <c r="AW53">
        <v>-1</v>
      </c>
      <c r="AX53">
        <v>-1</v>
      </c>
      <c r="AY53">
        <v>-1</v>
      </c>
      <c r="AZ53">
        <v>0</v>
      </c>
      <c r="BA53">
        <v>23</v>
      </c>
      <c r="BB53">
        <v>-1</v>
      </c>
      <c r="BC53">
        <v>1</v>
      </c>
      <c r="BD53" s="1">
        <f t="shared" si="8"/>
        <v>-6</v>
      </c>
      <c r="BE53" s="1">
        <f t="shared" si="8"/>
        <v>-22.5</v>
      </c>
      <c r="BF53" s="1">
        <f t="shared" si="9"/>
        <v>36</v>
      </c>
      <c r="BG53" s="1">
        <f t="shared" si="9"/>
        <v>506.25</v>
      </c>
      <c r="BH53" s="1">
        <f t="shared" si="10"/>
        <v>542.25</v>
      </c>
      <c r="BI53" s="1">
        <f t="shared" si="11"/>
        <v>23.286262044390035</v>
      </c>
      <c r="BJ53"/>
      <c r="BK53"/>
      <c r="BL53"/>
      <c r="BM53"/>
      <c r="BN53"/>
      <c r="BO53">
        <v>100.657</v>
      </c>
      <c r="BP53">
        <v>20.2</v>
      </c>
      <c r="BQ53">
        <v>24.9</v>
      </c>
      <c r="BR53">
        <v>20.2</v>
      </c>
      <c r="BS53">
        <v>35.6</v>
      </c>
      <c r="BT53">
        <v>10.7</v>
      </c>
      <c r="BU53">
        <v>1</v>
      </c>
      <c r="BV53">
        <v>1</v>
      </c>
      <c r="BW53">
        <v>25</v>
      </c>
      <c r="BX53">
        <v>1</v>
      </c>
      <c r="BY53">
        <v>1</v>
      </c>
      <c r="BZ53" s="10">
        <f t="shared" si="12"/>
        <v>0</v>
      </c>
      <c r="CA53" s="10">
        <f t="shared" si="12"/>
        <v>-10.700000000000003</v>
      </c>
      <c r="CB53" s="10">
        <f t="shared" si="13"/>
        <v>0</v>
      </c>
      <c r="CC53" s="10">
        <f t="shared" si="13"/>
        <v>114.49000000000007</v>
      </c>
      <c r="CD53" s="10">
        <f t="shared" si="14"/>
        <v>114.49000000000007</v>
      </c>
      <c r="CE53" s="10">
        <f t="shared" si="15"/>
        <v>10.700000000000003</v>
      </c>
      <c r="CG53"/>
      <c r="CH53"/>
      <c r="CI53"/>
      <c r="CJ53"/>
      <c r="CK53">
        <v>91.765000000000001</v>
      </c>
      <c r="CL53">
        <v>15.4</v>
      </c>
      <c r="CM53">
        <v>21.4</v>
      </c>
      <c r="CN53">
        <v>-1</v>
      </c>
      <c r="CO53">
        <v>-1</v>
      </c>
      <c r="CP53">
        <v>-1</v>
      </c>
      <c r="CQ53">
        <v>-1</v>
      </c>
      <c r="CR53">
        <v>0</v>
      </c>
      <c r="CS53">
        <v>25</v>
      </c>
      <c r="CT53">
        <v>-1</v>
      </c>
      <c r="CU53">
        <v>1</v>
      </c>
      <c r="CV53" s="1">
        <f t="shared" si="16"/>
        <v>-9.1</v>
      </c>
      <c r="CW53" s="1">
        <f t="shared" si="16"/>
        <v>-2.4000000000000021</v>
      </c>
      <c r="CX53" s="1">
        <f t="shared" si="17"/>
        <v>82.809999999999988</v>
      </c>
      <c r="CY53" s="1">
        <f t="shared" si="17"/>
        <v>5.7600000000000104</v>
      </c>
      <c r="CZ53" s="1">
        <f t="shared" si="18"/>
        <v>88.57</v>
      </c>
      <c r="DA53" s="1">
        <f t="shared" si="19"/>
        <v>9.4111635837445728</v>
      </c>
      <c r="DB53"/>
      <c r="DC53"/>
      <c r="DD53"/>
      <c r="DE53"/>
      <c r="DF53"/>
      <c r="DG53">
        <v>87.733000000000004</v>
      </c>
      <c r="DH53">
        <v>24.5</v>
      </c>
      <c r="DI53">
        <v>20.7</v>
      </c>
      <c r="DJ53">
        <v>29.2</v>
      </c>
      <c r="DK53">
        <v>20.7</v>
      </c>
      <c r="DL53">
        <v>4.8</v>
      </c>
      <c r="DM53">
        <v>1</v>
      </c>
      <c r="DN53">
        <v>1</v>
      </c>
      <c r="DO53">
        <v>25</v>
      </c>
      <c r="DP53">
        <v>1</v>
      </c>
      <c r="DQ53">
        <v>1</v>
      </c>
      <c r="DR53" s="10">
        <f t="shared" si="20"/>
        <v>-4.6999999999999993</v>
      </c>
      <c r="DS53" s="10">
        <f t="shared" si="20"/>
        <v>0</v>
      </c>
      <c r="DT53" s="10">
        <f t="shared" si="21"/>
        <v>22.089999999999993</v>
      </c>
      <c r="DU53" s="10">
        <f t="shared" si="21"/>
        <v>0</v>
      </c>
      <c r="DV53" s="10">
        <f t="shared" si="22"/>
        <v>22.089999999999993</v>
      </c>
      <c r="DW53" s="10">
        <f t="shared" si="23"/>
        <v>4.6999999999999993</v>
      </c>
      <c r="DX53"/>
      <c r="DY53"/>
      <c r="DZ53"/>
      <c r="EA53"/>
      <c r="EB53"/>
      <c r="EC53" s="1">
        <v>88.268000000000001</v>
      </c>
      <c r="ED53" s="1">
        <v>24.5</v>
      </c>
      <c r="EE53" s="1">
        <v>20.7</v>
      </c>
      <c r="EF53" s="1">
        <v>-1</v>
      </c>
      <c r="EG53" s="1">
        <v>-1</v>
      </c>
      <c r="EH53" s="1">
        <v>-1</v>
      </c>
      <c r="EI53" s="1">
        <v>-1</v>
      </c>
      <c r="EJ53" s="1">
        <v>0</v>
      </c>
      <c r="EK53" s="1">
        <v>25</v>
      </c>
      <c r="EL53" s="1">
        <v>-1</v>
      </c>
      <c r="EM53" s="1">
        <v>1</v>
      </c>
      <c r="EN53" s="1">
        <f t="shared" si="24"/>
        <v>0</v>
      </c>
      <c r="EO53" s="1">
        <f t="shared" si="24"/>
        <v>0</v>
      </c>
      <c r="EP53" s="1">
        <f t="shared" si="25"/>
        <v>0</v>
      </c>
      <c r="EQ53" s="1">
        <f t="shared" si="25"/>
        <v>0</v>
      </c>
      <c r="ER53" s="1">
        <f t="shared" si="26"/>
        <v>0</v>
      </c>
      <c r="ES53" s="1">
        <f t="shared" si="27"/>
        <v>0</v>
      </c>
      <c r="ET53"/>
      <c r="EU53"/>
      <c r="EV53"/>
      <c r="EW53"/>
      <c r="EX53"/>
      <c r="FJ53" s="10">
        <f t="shared" si="28"/>
        <v>0</v>
      </c>
      <c r="FK53" s="10">
        <f t="shared" si="28"/>
        <v>0</v>
      </c>
      <c r="FL53" s="10">
        <f t="shared" si="29"/>
        <v>0</v>
      </c>
      <c r="FM53" s="10">
        <f t="shared" si="29"/>
        <v>0</v>
      </c>
      <c r="FN53" s="10">
        <f t="shared" si="30"/>
        <v>0</v>
      </c>
      <c r="FO53" s="10">
        <f t="shared" si="31"/>
        <v>0</v>
      </c>
      <c r="FP53"/>
      <c r="FQ53"/>
      <c r="FR53"/>
      <c r="FS53"/>
      <c r="FT53"/>
    </row>
    <row r="54" spans="1:176" x14ac:dyDescent="0.35">
      <c r="A54" s="26">
        <v>101.893</v>
      </c>
      <c r="B54" s="26">
        <v>29.2</v>
      </c>
      <c r="C54" s="26">
        <v>20.7</v>
      </c>
      <c r="D54" s="26">
        <v>15.4</v>
      </c>
      <c r="E54" s="26">
        <v>20.7</v>
      </c>
      <c r="F54" s="26">
        <v>13.8</v>
      </c>
      <c r="G54" s="26">
        <v>1</v>
      </c>
      <c r="H54" s="26">
        <v>1</v>
      </c>
      <c r="I54" s="26">
        <v>23</v>
      </c>
      <c r="J54" s="26">
        <v>1</v>
      </c>
      <c r="L54" s="26">
        <f t="shared" si="0"/>
        <v>13.799999999999999</v>
      </c>
      <c r="M54" s="26">
        <f t="shared" si="0"/>
        <v>0</v>
      </c>
      <c r="N54" s="26">
        <f t="shared" si="1"/>
        <v>190.43999999999997</v>
      </c>
      <c r="O54" s="26">
        <f t="shared" si="1"/>
        <v>0</v>
      </c>
      <c r="P54" s="26">
        <f t="shared" si="2"/>
        <v>190.43999999999997</v>
      </c>
      <c r="Q54" s="26">
        <f t="shared" si="3"/>
        <v>13.799999999999999</v>
      </c>
      <c r="S54"/>
      <c r="T54"/>
      <c r="U54"/>
      <c r="V54"/>
      <c r="W54" s="10">
        <v>100.289</v>
      </c>
      <c r="X54" s="10">
        <v>15.4</v>
      </c>
      <c r="Y54" s="10">
        <v>24.9</v>
      </c>
      <c r="Z54" s="10">
        <v>-1</v>
      </c>
      <c r="AA54" s="10">
        <v>-1</v>
      </c>
      <c r="AB54" s="10">
        <v>-1</v>
      </c>
      <c r="AC54" s="10">
        <v>-1</v>
      </c>
      <c r="AD54" s="10">
        <v>0</v>
      </c>
      <c r="AE54" s="10">
        <v>24</v>
      </c>
      <c r="AF54" s="10">
        <v>-1</v>
      </c>
      <c r="AG54" s="10">
        <v>1</v>
      </c>
      <c r="AH54" s="10">
        <f t="shared" si="4"/>
        <v>-18.300000000000004</v>
      </c>
      <c r="AI54" s="10">
        <f t="shared" si="4"/>
        <v>4.1999999999999993</v>
      </c>
      <c r="AJ54" s="10">
        <f t="shared" si="5"/>
        <v>334.89000000000016</v>
      </c>
      <c r="AK54" s="10">
        <f t="shared" si="5"/>
        <v>17.639999999999993</v>
      </c>
      <c r="AL54" s="10">
        <f t="shared" si="6"/>
        <v>352.53000000000014</v>
      </c>
      <c r="AM54" s="10">
        <f t="shared" si="7"/>
        <v>18.775782273982625</v>
      </c>
      <c r="AN54"/>
      <c r="AO54"/>
      <c r="AP54"/>
      <c r="AQ54"/>
      <c r="AR54"/>
      <c r="AS54">
        <v>152.047</v>
      </c>
      <c r="AT54">
        <v>15.4</v>
      </c>
      <c r="AU54">
        <v>59.7</v>
      </c>
      <c r="AV54">
        <v>18.5</v>
      </c>
      <c r="AW54">
        <v>54.3</v>
      </c>
      <c r="AX54">
        <v>6.2</v>
      </c>
      <c r="AY54">
        <v>1</v>
      </c>
      <c r="AZ54">
        <v>1</v>
      </c>
      <c r="BA54">
        <v>24</v>
      </c>
      <c r="BB54">
        <v>1</v>
      </c>
      <c r="BC54">
        <v>1</v>
      </c>
      <c r="BD54" s="1">
        <f t="shared" si="8"/>
        <v>-3.0999999999999996</v>
      </c>
      <c r="BE54" s="1">
        <f t="shared" si="8"/>
        <v>5.4000000000000057</v>
      </c>
      <c r="BF54" s="1">
        <f t="shared" si="9"/>
        <v>9.6099999999999977</v>
      </c>
      <c r="BG54" s="1">
        <f t="shared" si="9"/>
        <v>29.160000000000061</v>
      </c>
      <c r="BH54" s="1">
        <f t="shared" si="10"/>
        <v>38.77000000000006</v>
      </c>
      <c r="BI54" s="1">
        <f t="shared" si="11"/>
        <v>6.2265560304232439</v>
      </c>
      <c r="BJ54"/>
      <c r="BK54"/>
      <c r="BL54"/>
      <c r="BM54"/>
      <c r="BN54"/>
      <c r="BO54">
        <v>103.873</v>
      </c>
      <c r="BP54">
        <v>20.2</v>
      </c>
      <c r="BQ54">
        <v>49.4</v>
      </c>
      <c r="BR54">
        <v>-1</v>
      </c>
      <c r="BS54">
        <v>-1</v>
      </c>
      <c r="BT54">
        <v>-1</v>
      </c>
      <c r="BU54">
        <v>-1</v>
      </c>
      <c r="BV54">
        <v>0</v>
      </c>
      <c r="BW54">
        <v>25</v>
      </c>
      <c r="BX54">
        <v>-1</v>
      </c>
      <c r="BY54">
        <v>1</v>
      </c>
      <c r="BZ54" s="10">
        <f t="shared" si="12"/>
        <v>0</v>
      </c>
      <c r="CA54" s="10">
        <f t="shared" si="12"/>
        <v>24.5</v>
      </c>
      <c r="CB54" s="10">
        <f t="shared" si="13"/>
        <v>0</v>
      </c>
      <c r="CC54" s="10">
        <f t="shared" si="13"/>
        <v>600.25</v>
      </c>
      <c r="CD54" s="10">
        <f t="shared" si="14"/>
        <v>600.25</v>
      </c>
      <c r="CE54" s="10">
        <f t="shared" si="15"/>
        <v>24.5</v>
      </c>
      <c r="CG54"/>
      <c r="CH54"/>
      <c r="CI54"/>
      <c r="CJ54"/>
      <c r="CK54">
        <v>92.108999999999995</v>
      </c>
      <c r="CL54">
        <v>24.5</v>
      </c>
      <c r="CM54">
        <v>20.7</v>
      </c>
      <c r="CN54">
        <v>15.4</v>
      </c>
      <c r="CO54">
        <v>21.4</v>
      </c>
      <c r="CP54">
        <v>9</v>
      </c>
      <c r="CQ54">
        <v>1</v>
      </c>
      <c r="CR54">
        <v>1</v>
      </c>
      <c r="CS54">
        <v>26</v>
      </c>
      <c r="CT54">
        <v>1</v>
      </c>
      <c r="CU54">
        <v>1</v>
      </c>
      <c r="CV54" s="1">
        <f t="shared" si="16"/>
        <v>9.1</v>
      </c>
      <c r="CW54" s="1">
        <f t="shared" si="16"/>
        <v>-0.69999999999999929</v>
      </c>
      <c r="CX54" s="1">
        <f t="shared" si="17"/>
        <v>82.809999999999988</v>
      </c>
      <c r="CY54" s="1">
        <f t="shared" si="17"/>
        <v>0.48999999999999899</v>
      </c>
      <c r="CZ54" s="1">
        <f t="shared" si="18"/>
        <v>83.299999999999983</v>
      </c>
      <c r="DA54" s="1">
        <f t="shared" si="19"/>
        <v>9.1268833672837069</v>
      </c>
      <c r="DB54"/>
      <c r="DC54"/>
      <c r="DD54"/>
      <c r="DE54"/>
      <c r="DF54"/>
      <c r="DG54">
        <v>90.603999999999999</v>
      </c>
      <c r="DH54">
        <v>20.2</v>
      </c>
      <c r="DI54">
        <v>20.7</v>
      </c>
      <c r="DJ54">
        <v>-1</v>
      </c>
      <c r="DK54">
        <v>-1</v>
      </c>
      <c r="DL54">
        <v>-1</v>
      </c>
      <c r="DM54">
        <v>-1</v>
      </c>
      <c r="DN54">
        <v>0</v>
      </c>
      <c r="DO54">
        <v>25</v>
      </c>
      <c r="DP54">
        <v>-1</v>
      </c>
      <c r="DQ54">
        <v>1</v>
      </c>
      <c r="DR54" s="10">
        <f t="shared" si="20"/>
        <v>-4.3000000000000007</v>
      </c>
      <c r="DS54" s="10">
        <f t="shared" si="20"/>
        <v>0</v>
      </c>
      <c r="DT54" s="10">
        <f t="shared" si="21"/>
        <v>18.490000000000006</v>
      </c>
      <c r="DU54" s="10">
        <f t="shared" si="21"/>
        <v>0</v>
      </c>
      <c r="DV54" s="10">
        <f t="shared" si="22"/>
        <v>18.490000000000006</v>
      </c>
      <c r="DW54" s="10">
        <f t="shared" si="23"/>
        <v>4.3000000000000007</v>
      </c>
      <c r="DX54"/>
      <c r="DY54"/>
      <c r="DZ54"/>
      <c r="EA54"/>
      <c r="EB54"/>
      <c r="EC54" s="1">
        <v>88.644000000000005</v>
      </c>
      <c r="ED54" s="1">
        <v>29.2</v>
      </c>
      <c r="EE54" s="1">
        <v>20.7</v>
      </c>
      <c r="EF54" s="1">
        <v>24.5</v>
      </c>
      <c r="EG54" s="1">
        <v>20.7</v>
      </c>
      <c r="EH54" s="1">
        <v>4.8</v>
      </c>
      <c r="EI54" s="1">
        <v>1</v>
      </c>
      <c r="EJ54" s="1">
        <v>1</v>
      </c>
      <c r="EK54" s="1">
        <v>26</v>
      </c>
      <c r="EL54" s="1">
        <v>1</v>
      </c>
      <c r="EM54" s="1">
        <v>1</v>
      </c>
      <c r="EN54" s="1">
        <f t="shared" si="24"/>
        <v>4.6999999999999993</v>
      </c>
      <c r="EO54" s="1">
        <f t="shared" si="24"/>
        <v>0</v>
      </c>
      <c r="EP54" s="1">
        <f t="shared" si="25"/>
        <v>22.089999999999993</v>
      </c>
      <c r="EQ54" s="1">
        <f t="shared" si="25"/>
        <v>0</v>
      </c>
      <c r="ER54" s="1">
        <f t="shared" si="26"/>
        <v>22.089999999999993</v>
      </c>
      <c r="ES54" s="1">
        <f t="shared" si="27"/>
        <v>4.6999999999999993</v>
      </c>
      <c r="ET54"/>
      <c r="EU54"/>
      <c r="EV54"/>
      <c r="EW54"/>
      <c r="EX54"/>
      <c r="FJ54" s="10">
        <f t="shared" si="28"/>
        <v>0</v>
      </c>
      <c r="FK54" s="10">
        <f t="shared" si="28"/>
        <v>0</v>
      </c>
      <c r="FL54" s="10">
        <f t="shared" si="29"/>
        <v>0</v>
      </c>
      <c r="FM54" s="10">
        <f t="shared" si="29"/>
        <v>0</v>
      </c>
      <c r="FN54" s="10">
        <f t="shared" si="30"/>
        <v>0</v>
      </c>
      <c r="FO54" s="10">
        <f t="shared" si="31"/>
        <v>0</v>
      </c>
      <c r="FP54"/>
      <c r="FQ54"/>
      <c r="FR54"/>
      <c r="FS54"/>
      <c r="FT54"/>
    </row>
    <row r="55" spans="1:176" x14ac:dyDescent="0.35">
      <c r="A55" s="26">
        <v>106.117</v>
      </c>
      <c r="B55" s="26">
        <v>33.700000000000003</v>
      </c>
      <c r="C55" s="26">
        <v>33.6</v>
      </c>
      <c r="D55" s="26">
        <v>-1</v>
      </c>
      <c r="E55" s="26">
        <v>-1</v>
      </c>
      <c r="F55" s="26">
        <v>-1</v>
      </c>
      <c r="G55" s="26">
        <v>-1</v>
      </c>
      <c r="H55" s="26">
        <v>0</v>
      </c>
      <c r="I55" s="26">
        <v>23</v>
      </c>
      <c r="J55" s="26">
        <v>-1</v>
      </c>
      <c r="L55" s="26">
        <f t="shared" si="0"/>
        <v>4.5000000000000036</v>
      </c>
      <c r="M55" s="26">
        <f t="shared" si="0"/>
        <v>12.900000000000002</v>
      </c>
      <c r="N55" s="26">
        <f t="shared" si="1"/>
        <v>20.250000000000032</v>
      </c>
      <c r="O55" s="26">
        <f t="shared" si="1"/>
        <v>166.41000000000005</v>
      </c>
      <c r="P55" s="26">
        <f t="shared" si="2"/>
        <v>186.66000000000008</v>
      </c>
      <c r="Q55" s="26">
        <f t="shared" si="3"/>
        <v>13.662357044082842</v>
      </c>
      <c r="S55"/>
      <c r="T55"/>
      <c r="U55"/>
      <c r="V55"/>
      <c r="W55" s="10">
        <v>101.377</v>
      </c>
      <c r="X55" s="10">
        <v>29.2</v>
      </c>
      <c r="Y55" s="10">
        <v>20.7</v>
      </c>
      <c r="Z55" s="10">
        <v>15.4</v>
      </c>
      <c r="AA55" s="10">
        <v>24.9</v>
      </c>
      <c r="AB55" s="10">
        <v>14.4</v>
      </c>
      <c r="AC55" s="10">
        <v>1</v>
      </c>
      <c r="AD55" s="10">
        <v>1</v>
      </c>
      <c r="AE55" s="10">
        <v>25</v>
      </c>
      <c r="AF55" s="10">
        <v>1</v>
      </c>
      <c r="AG55" s="10">
        <v>1</v>
      </c>
      <c r="AH55" s="10">
        <f t="shared" si="4"/>
        <v>13.799999999999999</v>
      </c>
      <c r="AI55" s="10">
        <f t="shared" si="4"/>
        <v>-4.1999999999999993</v>
      </c>
      <c r="AJ55" s="10">
        <f t="shared" si="5"/>
        <v>190.43999999999997</v>
      </c>
      <c r="AK55" s="10">
        <f t="shared" si="5"/>
        <v>17.639999999999993</v>
      </c>
      <c r="AL55" s="10">
        <f t="shared" si="6"/>
        <v>208.07999999999996</v>
      </c>
      <c r="AM55" s="10">
        <f t="shared" si="7"/>
        <v>14.424978336205568</v>
      </c>
      <c r="AN55"/>
      <c r="AO55"/>
      <c r="AP55"/>
      <c r="AQ55"/>
      <c r="AR55"/>
      <c r="AS55">
        <v>155.983</v>
      </c>
      <c r="AT55">
        <v>24.5</v>
      </c>
      <c r="AU55">
        <v>68.099999999999994</v>
      </c>
      <c r="AV55">
        <v>-1</v>
      </c>
      <c r="AW55">
        <v>-1</v>
      </c>
      <c r="AX55">
        <v>-1</v>
      </c>
      <c r="AY55">
        <v>-1</v>
      </c>
      <c r="AZ55">
        <v>0</v>
      </c>
      <c r="BA55">
        <v>24</v>
      </c>
      <c r="BB55">
        <v>-1</v>
      </c>
      <c r="BC55">
        <v>1</v>
      </c>
      <c r="BD55" s="1">
        <f t="shared" si="8"/>
        <v>9.1</v>
      </c>
      <c r="BE55" s="1">
        <f t="shared" si="8"/>
        <v>8.3999999999999915</v>
      </c>
      <c r="BF55" s="1">
        <f t="shared" si="9"/>
        <v>82.809999999999988</v>
      </c>
      <c r="BG55" s="1">
        <f t="shared" si="9"/>
        <v>70.55999999999986</v>
      </c>
      <c r="BH55" s="1">
        <f t="shared" si="10"/>
        <v>153.36999999999983</v>
      </c>
      <c r="BI55" s="1">
        <f t="shared" si="11"/>
        <v>12.384264209067886</v>
      </c>
      <c r="BJ55"/>
      <c r="BK55"/>
      <c r="BL55"/>
      <c r="BM55"/>
      <c r="BN55"/>
      <c r="BO55">
        <v>105.193</v>
      </c>
      <c r="BP55">
        <v>33.700000000000003</v>
      </c>
      <c r="BQ55">
        <v>63.9</v>
      </c>
      <c r="BR55">
        <v>20.2</v>
      </c>
      <c r="BS55">
        <v>49.4</v>
      </c>
      <c r="BT55">
        <v>19.8</v>
      </c>
      <c r="BU55">
        <v>1</v>
      </c>
      <c r="BV55">
        <v>1</v>
      </c>
      <c r="BW55">
        <v>26</v>
      </c>
      <c r="BX55">
        <v>1</v>
      </c>
      <c r="BY55">
        <v>1</v>
      </c>
      <c r="BZ55" s="10">
        <f t="shared" si="12"/>
        <v>13.500000000000004</v>
      </c>
      <c r="CA55" s="10">
        <f t="shared" si="12"/>
        <v>14.5</v>
      </c>
      <c r="CB55" s="10">
        <f t="shared" si="13"/>
        <v>182.25000000000009</v>
      </c>
      <c r="CC55" s="10">
        <f t="shared" si="13"/>
        <v>210.25</v>
      </c>
      <c r="CD55" s="10">
        <f t="shared" si="14"/>
        <v>392.50000000000011</v>
      </c>
      <c r="CE55" s="10">
        <f t="shared" si="15"/>
        <v>19.811612756158951</v>
      </c>
      <c r="CG55"/>
      <c r="CH55"/>
      <c r="CI55"/>
      <c r="CJ55"/>
      <c r="CK55">
        <v>94.741</v>
      </c>
      <c r="CL55">
        <v>20.2</v>
      </c>
      <c r="CM55">
        <v>20.7</v>
      </c>
      <c r="CN55">
        <v>-1</v>
      </c>
      <c r="CO55">
        <v>-1</v>
      </c>
      <c r="CP55">
        <v>-1</v>
      </c>
      <c r="CQ55">
        <v>-1</v>
      </c>
      <c r="CR55">
        <v>0</v>
      </c>
      <c r="CS55">
        <v>26</v>
      </c>
      <c r="CT55">
        <v>-1</v>
      </c>
      <c r="CU55">
        <v>1</v>
      </c>
      <c r="CV55" s="1">
        <f t="shared" si="16"/>
        <v>-4.3000000000000007</v>
      </c>
      <c r="CW55" s="1">
        <f t="shared" si="16"/>
        <v>0</v>
      </c>
      <c r="CX55" s="1">
        <f t="shared" si="17"/>
        <v>18.490000000000006</v>
      </c>
      <c r="CY55" s="1">
        <f t="shared" si="17"/>
        <v>0</v>
      </c>
      <c r="CZ55" s="1">
        <f t="shared" si="18"/>
        <v>18.490000000000006</v>
      </c>
      <c r="DA55" s="1">
        <f t="shared" si="19"/>
        <v>4.3000000000000007</v>
      </c>
      <c r="DB55"/>
      <c r="DC55"/>
      <c r="DD55"/>
      <c r="DE55"/>
      <c r="DF55"/>
      <c r="DG55">
        <v>91.203999999999994</v>
      </c>
      <c r="DH55">
        <v>43</v>
      </c>
      <c r="DI55">
        <v>20.7</v>
      </c>
      <c r="DJ55">
        <v>20.2</v>
      </c>
      <c r="DK55">
        <v>20.7</v>
      </c>
      <c r="DL55">
        <v>22.8</v>
      </c>
      <c r="DM55">
        <v>1</v>
      </c>
      <c r="DN55">
        <v>1</v>
      </c>
      <c r="DO55">
        <v>26</v>
      </c>
      <c r="DP55">
        <v>1</v>
      </c>
      <c r="DQ55">
        <v>1</v>
      </c>
      <c r="DR55" s="10">
        <f t="shared" si="20"/>
        <v>22.8</v>
      </c>
      <c r="DS55" s="10">
        <f t="shared" si="20"/>
        <v>0</v>
      </c>
      <c r="DT55" s="10">
        <f t="shared" si="21"/>
        <v>519.84</v>
      </c>
      <c r="DU55" s="10">
        <f t="shared" si="21"/>
        <v>0</v>
      </c>
      <c r="DV55" s="10">
        <f t="shared" si="22"/>
        <v>519.84</v>
      </c>
      <c r="DW55" s="10">
        <f t="shared" si="23"/>
        <v>22.8</v>
      </c>
      <c r="DX55"/>
      <c r="DY55"/>
      <c r="DZ55"/>
      <c r="EA55"/>
      <c r="EB55"/>
      <c r="EC55" s="1">
        <v>91.212000000000003</v>
      </c>
      <c r="ED55" s="1">
        <v>20.2</v>
      </c>
      <c r="EE55" s="1">
        <v>20.7</v>
      </c>
      <c r="EF55" s="1">
        <v>-1</v>
      </c>
      <c r="EG55" s="1">
        <v>-1</v>
      </c>
      <c r="EH55" s="1">
        <v>-1</v>
      </c>
      <c r="EI55" s="1">
        <v>-1</v>
      </c>
      <c r="EJ55" s="1">
        <v>0</v>
      </c>
      <c r="EK55" s="1">
        <v>26</v>
      </c>
      <c r="EL55" s="1">
        <v>-1</v>
      </c>
      <c r="EM55" s="1">
        <v>1</v>
      </c>
      <c r="EN55" s="1">
        <f t="shared" si="24"/>
        <v>-9</v>
      </c>
      <c r="EO55" s="1">
        <f t="shared" si="24"/>
        <v>0</v>
      </c>
      <c r="EP55" s="1">
        <f t="shared" si="25"/>
        <v>81</v>
      </c>
      <c r="EQ55" s="1">
        <f t="shared" si="25"/>
        <v>0</v>
      </c>
      <c r="ER55" s="1">
        <f t="shared" si="26"/>
        <v>81</v>
      </c>
      <c r="ES55" s="1">
        <f t="shared" si="27"/>
        <v>9</v>
      </c>
      <c r="ET55"/>
      <c r="EU55"/>
      <c r="EV55"/>
      <c r="EW55"/>
      <c r="EX55"/>
      <c r="FJ55" s="10">
        <f t="shared" si="28"/>
        <v>0</v>
      </c>
      <c r="FK55" s="10">
        <f t="shared" si="28"/>
        <v>0</v>
      </c>
      <c r="FL55" s="10">
        <f t="shared" si="29"/>
        <v>0</v>
      </c>
      <c r="FM55" s="10">
        <f t="shared" si="29"/>
        <v>0</v>
      </c>
      <c r="FN55" s="10">
        <f t="shared" si="30"/>
        <v>0</v>
      </c>
      <c r="FO55" s="10">
        <f t="shared" si="31"/>
        <v>0</v>
      </c>
      <c r="FP55"/>
      <c r="FQ55"/>
      <c r="FR55"/>
      <c r="FS55"/>
      <c r="FT55"/>
    </row>
    <row r="56" spans="1:176" x14ac:dyDescent="0.35">
      <c r="A56" s="26">
        <v>106.541</v>
      </c>
      <c r="B56" s="26">
        <v>68.2</v>
      </c>
      <c r="C56" s="26">
        <v>20.7</v>
      </c>
      <c r="D56" s="26">
        <v>33.700000000000003</v>
      </c>
      <c r="E56" s="26">
        <v>33.6</v>
      </c>
      <c r="F56" s="26">
        <v>36.799999999999997</v>
      </c>
      <c r="G56" s="26">
        <v>1</v>
      </c>
      <c r="H56" s="26">
        <v>1</v>
      </c>
      <c r="I56" s="26">
        <v>24</v>
      </c>
      <c r="J56" s="26">
        <v>1</v>
      </c>
      <c r="L56" s="26">
        <f t="shared" si="0"/>
        <v>34.5</v>
      </c>
      <c r="M56" s="26">
        <f t="shared" si="0"/>
        <v>-12.900000000000002</v>
      </c>
      <c r="N56" s="26">
        <f t="shared" si="1"/>
        <v>1190.25</v>
      </c>
      <c r="O56" s="26">
        <f t="shared" si="1"/>
        <v>166.41000000000005</v>
      </c>
      <c r="P56" s="26">
        <f t="shared" si="2"/>
        <v>1356.66</v>
      </c>
      <c r="Q56" s="26">
        <f t="shared" si="3"/>
        <v>36.832865758721518</v>
      </c>
      <c r="S56"/>
      <c r="T56"/>
      <c r="U56"/>
      <c r="V56"/>
      <c r="W56" s="10">
        <v>104.081</v>
      </c>
      <c r="X56" s="10">
        <v>15.4</v>
      </c>
      <c r="Y56" s="10">
        <v>42.3</v>
      </c>
      <c r="Z56" s="10">
        <v>-1</v>
      </c>
      <c r="AA56" s="10">
        <v>-1</v>
      </c>
      <c r="AB56" s="10">
        <v>-1</v>
      </c>
      <c r="AC56" s="10">
        <v>-1</v>
      </c>
      <c r="AD56" s="10">
        <v>0</v>
      </c>
      <c r="AE56" s="10">
        <v>25</v>
      </c>
      <c r="AF56" s="10">
        <v>-1</v>
      </c>
      <c r="AG56" s="10">
        <v>1</v>
      </c>
      <c r="AH56" s="10">
        <f t="shared" si="4"/>
        <v>-13.799999999999999</v>
      </c>
      <c r="AI56" s="10">
        <f t="shared" si="4"/>
        <v>21.599999999999998</v>
      </c>
      <c r="AJ56" s="10">
        <f t="shared" si="5"/>
        <v>190.43999999999997</v>
      </c>
      <c r="AK56" s="10">
        <f t="shared" si="5"/>
        <v>466.55999999999989</v>
      </c>
      <c r="AL56" s="10">
        <f t="shared" si="6"/>
        <v>656.99999999999989</v>
      </c>
      <c r="AM56" s="10">
        <f t="shared" si="7"/>
        <v>25.632011235952593</v>
      </c>
      <c r="AN56"/>
      <c r="AO56"/>
      <c r="AP56"/>
      <c r="AQ56"/>
      <c r="AR56"/>
      <c r="AS56">
        <v>157.12700000000001</v>
      </c>
      <c r="AT56">
        <v>15.4</v>
      </c>
      <c r="AU56">
        <v>63.9</v>
      </c>
      <c r="AV56">
        <v>24.5</v>
      </c>
      <c r="AW56">
        <v>68.099999999999994</v>
      </c>
      <c r="AX56">
        <v>10</v>
      </c>
      <c r="AY56">
        <v>1</v>
      </c>
      <c r="AZ56">
        <v>1</v>
      </c>
      <c r="BA56">
        <v>25</v>
      </c>
      <c r="BB56">
        <v>1</v>
      </c>
      <c r="BC56">
        <v>1</v>
      </c>
      <c r="BD56" s="1">
        <f t="shared" si="8"/>
        <v>-9.1</v>
      </c>
      <c r="BE56" s="1">
        <f t="shared" si="8"/>
        <v>-4.1999999999999957</v>
      </c>
      <c r="BF56" s="1">
        <f t="shared" si="9"/>
        <v>82.809999999999988</v>
      </c>
      <c r="BG56" s="1">
        <f t="shared" si="9"/>
        <v>17.639999999999965</v>
      </c>
      <c r="BH56" s="1">
        <f t="shared" si="10"/>
        <v>100.44999999999996</v>
      </c>
      <c r="BI56" s="1">
        <f t="shared" si="11"/>
        <v>10.022474744293445</v>
      </c>
      <c r="BJ56"/>
      <c r="BK56"/>
      <c r="BL56"/>
      <c r="BM56"/>
      <c r="BN56"/>
      <c r="BO56">
        <v>105.22499999999999</v>
      </c>
      <c r="BP56">
        <v>33.700000000000003</v>
      </c>
      <c r="BQ56">
        <v>24.9</v>
      </c>
      <c r="BR56">
        <v>33.700000000000003</v>
      </c>
      <c r="BS56">
        <v>63.9</v>
      </c>
      <c r="BT56">
        <v>39</v>
      </c>
      <c r="BU56">
        <v>1</v>
      </c>
      <c r="BV56">
        <v>0</v>
      </c>
      <c r="BW56">
        <v>26</v>
      </c>
      <c r="BX56">
        <v>-2</v>
      </c>
      <c r="BY56">
        <v>1</v>
      </c>
      <c r="BZ56" s="10">
        <f t="shared" si="12"/>
        <v>0</v>
      </c>
      <c r="CA56" s="10">
        <f t="shared" si="12"/>
        <v>-39</v>
      </c>
      <c r="CB56" s="10">
        <f t="shared" si="13"/>
        <v>0</v>
      </c>
      <c r="CC56" s="10">
        <f t="shared" si="13"/>
        <v>1521</v>
      </c>
      <c r="CD56" s="10">
        <f t="shared" si="14"/>
        <v>1521</v>
      </c>
      <c r="CE56" s="10">
        <f t="shared" si="15"/>
        <v>39</v>
      </c>
      <c r="CG56"/>
      <c r="CH56"/>
      <c r="CI56"/>
      <c r="CJ56"/>
      <c r="CK56">
        <v>95.644999999999996</v>
      </c>
      <c r="CL56">
        <v>20.2</v>
      </c>
      <c r="CM56">
        <v>20.7</v>
      </c>
      <c r="CN56">
        <v>20.2</v>
      </c>
      <c r="CO56">
        <v>20.7</v>
      </c>
      <c r="CP56">
        <v>0</v>
      </c>
      <c r="CQ56">
        <v>1</v>
      </c>
      <c r="CR56">
        <v>1</v>
      </c>
      <c r="CS56">
        <v>27</v>
      </c>
      <c r="CT56">
        <v>1</v>
      </c>
      <c r="CU56">
        <v>1</v>
      </c>
      <c r="CV56" s="1">
        <f t="shared" si="16"/>
        <v>0</v>
      </c>
      <c r="CW56" s="1">
        <f t="shared" si="16"/>
        <v>0</v>
      </c>
      <c r="CX56" s="1">
        <f t="shared" si="17"/>
        <v>0</v>
      </c>
      <c r="CY56" s="1">
        <f t="shared" si="17"/>
        <v>0</v>
      </c>
      <c r="CZ56" s="1">
        <f t="shared" si="18"/>
        <v>0</v>
      </c>
      <c r="DA56" s="1">
        <f t="shared" si="19"/>
        <v>0</v>
      </c>
      <c r="DB56"/>
      <c r="DC56"/>
      <c r="DD56"/>
      <c r="DE56"/>
      <c r="DF56"/>
      <c r="DG56">
        <v>94.811999999999998</v>
      </c>
      <c r="DH56">
        <v>20.2</v>
      </c>
      <c r="DI56">
        <v>49</v>
      </c>
      <c r="DJ56">
        <v>-1</v>
      </c>
      <c r="DK56">
        <v>-1</v>
      </c>
      <c r="DL56">
        <v>-1</v>
      </c>
      <c r="DM56">
        <v>-1</v>
      </c>
      <c r="DN56">
        <v>0</v>
      </c>
      <c r="DO56">
        <v>26</v>
      </c>
      <c r="DP56">
        <v>-1</v>
      </c>
      <c r="DQ56">
        <v>1</v>
      </c>
      <c r="DR56" s="10">
        <f t="shared" si="20"/>
        <v>-22.8</v>
      </c>
      <c r="DS56" s="10">
        <f t="shared" si="20"/>
        <v>28.3</v>
      </c>
      <c r="DT56" s="10">
        <f t="shared" si="21"/>
        <v>519.84</v>
      </c>
      <c r="DU56" s="10">
        <f t="shared" si="21"/>
        <v>800.89</v>
      </c>
      <c r="DV56" s="10">
        <f t="shared" si="22"/>
        <v>1320.73</v>
      </c>
      <c r="DW56" s="10">
        <f t="shared" si="23"/>
        <v>36.341849154934316</v>
      </c>
      <c r="DX56"/>
      <c r="DY56"/>
      <c r="DZ56"/>
      <c r="EA56"/>
      <c r="EB56"/>
      <c r="EC56" s="1">
        <v>92.171999999999997</v>
      </c>
      <c r="ED56" s="1">
        <v>47.5</v>
      </c>
      <c r="EE56" s="1">
        <v>20.7</v>
      </c>
      <c r="EF56" s="1">
        <v>20.2</v>
      </c>
      <c r="EG56" s="1">
        <v>20.7</v>
      </c>
      <c r="EH56" s="1">
        <v>27.3</v>
      </c>
      <c r="EI56" s="1">
        <v>1</v>
      </c>
      <c r="EJ56" s="1">
        <v>1</v>
      </c>
      <c r="EK56" s="1">
        <v>27</v>
      </c>
      <c r="EL56" s="1">
        <v>1</v>
      </c>
      <c r="EM56" s="1">
        <v>1</v>
      </c>
      <c r="EN56" s="1">
        <f t="shared" si="24"/>
        <v>27.3</v>
      </c>
      <c r="EO56" s="1">
        <f t="shared" si="24"/>
        <v>0</v>
      </c>
      <c r="EP56" s="1">
        <f t="shared" si="25"/>
        <v>745.29000000000008</v>
      </c>
      <c r="EQ56" s="1">
        <f t="shared" si="25"/>
        <v>0</v>
      </c>
      <c r="ER56" s="1">
        <f t="shared" si="26"/>
        <v>745.29000000000008</v>
      </c>
      <c r="ES56" s="1">
        <f t="shared" si="27"/>
        <v>27.3</v>
      </c>
      <c r="ET56"/>
      <c r="EU56"/>
      <c r="EV56"/>
      <c r="EW56"/>
      <c r="EX56"/>
      <c r="FJ56" s="10">
        <f t="shared" si="28"/>
        <v>0</v>
      </c>
      <c r="FK56" s="10">
        <f t="shared" si="28"/>
        <v>0</v>
      </c>
      <c r="FL56" s="10">
        <f t="shared" si="29"/>
        <v>0</v>
      </c>
      <c r="FM56" s="10">
        <f t="shared" si="29"/>
        <v>0</v>
      </c>
      <c r="FN56" s="10">
        <f t="shared" si="30"/>
        <v>0</v>
      </c>
      <c r="FO56" s="10">
        <f t="shared" si="31"/>
        <v>0</v>
      </c>
      <c r="FP56"/>
      <c r="FQ56"/>
      <c r="FR56"/>
      <c r="FS56"/>
      <c r="FT56"/>
    </row>
    <row r="57" spans="1:176" x14ac:dyDescent="0.35">
      <c r="A57" s="26">
        <v>110.157</v>
      </c>
      <c r="B57" s="26">
        <v>20.2</v>
      </c>
      <c r="C57" s="26">
        <v>34.299999999999997</v>
      </c>
      <c r="D57" s="26">
        <v>-1</v>
      </c>
      <c r="E57" s="26">
        <v>-1</v>
      </c>
      <c r="F57" s="26">
        <v>-1</v>
      </c>
      <c r="G57" s="26">
        <v>-1</v>
      </c>
      <c r="H57" s="26">
        <v>0</v>
      </c>
      <c r="I57" s="26">
        <v>24</v>
      </c>
      <c r="J57" s="26">
        <v>-1</v>
      </c>
      <c r="L57" s="26">
        <f t="shared" si="0"/>
        <v>-48</v>
      </c>
      <c r="M57" s="26">
        <f t="shared" si="0"/>
        <v>13.599999999999998</v>
      </c>
      <c r="N57" s="26">
        <f t="shared" si="1"/>
        <v>2304</v>
      </c>
      <c r="O57" s="26">
        <f t="shared" si="1"/>
        <v>184.95999999999995</v>
      </c>
      <c r="P57" s="26">
        <f t="shared" si="2"/>
        <v>2488.96</v>
      </c>
      <c r="Q57" s="26">
        <f t="shared" si="3"/>
        <v>49.889477848540366</v>
      </c>
      <c r="S57"/>
      <c r="T57"/>
      <c r="U57"/>
      <c r="V57"/>
      <c r="W57" s="10">
        <v>105.145</v>
      </c>
      <c r="X57" s="10">
        <v>38.200000000000003</v>
      </c>
      <c r="Y57" s="10">
        <v>20.7</v>
      </c>
      <c r="Z57" s="10">
        <v>15.4</v>
      </c>
      <c r="AA57" s="10">
        <v>42.3</v>
      </c>
      <c r="AB57" s="10">
        <v>31.4</v>
      </c>
      <c r="AC57" s="10">
        <v>1</v>
      </c>
      <c r="AD57" s="10">
        <v>1</v>
      </c>
      <c r="AE57" s="10">
        <v>26</v>
      </c>
      <c r="AF57" s="10">
        <v>1</v>
      </c>
      <c r="AG57" s="10">
        <v>1</v>
      </c>
      <c r="AH57" s="10">
        <f t="shared" si="4"/>
        <v>22.800000000000004</v>
      </c>
      <c r="AI57" s="10">
        <f t="shared" si="4"/>
        <v>-21.599999999999998</v>
      </c>
      <c r="AJ57" s="10">
        <f t="shared" si="5"/>
        <v>519.84000000000015</v>
      </c>
      <c r="AK57" s="10">
        <f t="shared" si="5"/>
        <v>466.55999999999989</v>
      </c>
      <c r="AL57" s="10">
        <f t="shared" si="6"/>
        <v>986.40000000000009</v>
      </c>
      <c r="AM57" s="10">
        <f t="shared" si="7"/>
        <v>31.407005587925763</v>
      </c>
      <c r="AN57"/>
      <c r="AO57"/>
      <c r="AP57"/>
      <c r="AQ57"/>
      <c r="AR57"/>
      <c r="AS57">
        <v>160.80699999999999</v>
      </c>
      <c r="AT57">
        <v>15.4</v>
      </c>
      <c r="AU57">
        <v>38.5</v>
      </c>
      <c r="AV57">
        <v>-1</v>
      </c>
      <c r="AW57">
        <v>-1</v>
      </c>
      <c r="AX57">
        <v>-1</v>
      </c>
      <c r="AY57">
        <v>-1</v>
      </c>
      <c r="AZ57">
        <v>0</v>
      </c>
      <c r="BA57">
        <v>25</v>
      </c>
      <c r="BB57">
        <v>-1</v>
      </c>
      <c r="BC57">
        <v>1</v>
      </c>
      <c r="BD57" s="1">
        <f t="shared" si="8"/>
        <v>0</v>
      </c>
      <c r="BE57" s="1">
        <f t="shared" si="8"/>
        <v>-25.4</v>
      </c>
      <c r="BF57" s="1">
        <f t="shared" si="9"/>
        <v>0</v>
      </c>
      <c r="BG57" s="1">
        <f t="shared" si="9"/>
        <v>645.16</v>
      </c>
      <c r="BH57" s="1">
        <f t="shared" si="10"/>
        <v>645.16</v>
      </c>
      <c r="BI57" s="1">
        <f t="shared" si="11"/>
        <v>25.4</v>
      </c>
      <c r="BJ57"/>
      <c r="BK57"/>
      <c r="BL57"/>
      <c r="BM57"/>
      <c r="BN57"/>
      <c r="BO57">
        <v>107.929</v>
      </c>
      <c r="BP57">
        <v>15.4</v>
      </c>
      <c r="BQ57">
        <v>32.1</v>
      </c>
      <c r="BR57">
        <v>-1</v>
      </c>
      <c r="BS57">
        <v>-1</v>
      </c>
      <c r="BT57">
        <v>-1</v>
      </c>
      <c r="BU57">
        <v>-1</v>
      </c>
      <c r="BV57">
        <v>0</v>
      </c>
      <c r="BW57">
        <v>26</v>
      </c>
      <c r="BX57">
        <v>-1</v>
      </c>
      <c r="BY57">
        <v>1</v>
      </c>
      <c r="BZ57" s="10">
        <f t="shared" si="12"/>
        <v>-18.300000000000004</v>
      </c>
      <c r="CA57" s="10">
        <f t="shared" si="12"/>
        <v>7.2000000000000028</v>
      </c>
      <c r="CB57" s="10">
        <f t="shared" si="13"/>
        <v>334.89000000000016</v>
      </c>
      <c r="CC57" s="10">
        <f t="shared" si="13"/>
        <v>51.840000000000039</v>
      </c>
      <c r="CD57" s="10">
        <f t="shared" si="14"/>
        <v>386.73000000000019</v>
      </c>
      <c r="CE57" s="10">
        <f t="shared" si="15"/>
        <v>19.665451939886868</v>
      </c>
      <c r="CG57"/>
      <c r="CH57"/>
      <c r="CI57"/>
      <c r="CJ57"/>
      <c r="CK57">
        <v>98.212999999999994</v>
      </c>
      <c r="CL57">
        <v>15.4</v>
      </c>
      <c r="CM57">
        <v>24.9</v>
      </c>
      <c r="CN57">
        <v>-1</v>
      </c>
      <c r="CO57">
        <v>-1</v>
      </c>
      <c r="CP57">
        <v>-1</v>
      </c>
      <c r="CQ57">
        <v>-1</v>
      </c>
      <c r="CR57">
        <v>0</v>
      </c>
      <c r="CS57">
        <v>27</v>
      </c>
      <c r="CT57">
        <v>-1</v>
      </c>
      <c r="CU57">
        <v>1</v>
      </c>
      <c r="CV57" s="1">
        <f t="shared" si="16"/>
        <v>-4.7999999999999989</v>
      </c>
      <c r="CW57" s="1">
        <f t="shared" si="16"/>
        <v>4.1999999999999993</v>
      </c>
      <c r="CX57" s="1">
        <f t="shared" si="17"/>
        <v>23.039999999999988</v>
      </c>
      <c r="CY57" s="1">
        <f t="shared" si="17"/>
        <v>17.639999999999993</v>
      </c>
      <c r="CZ57" s="1">
        <f t="shared" si="18"/>
        <v>40.679999999999978</v>
      </c>
      <c r="DA57" s="1">
        <f t="shared" si="19"/>
        <v>6.378087487640788</v>
      </c>
      <c r="DB57"/>
      <c r="DC57"/>
      <c r="DD57"/>
      <c r="DE57"/>
      <c r="DF57"/>
      <c r="DG57">
        <v>95.427999999999997</v>
      </c>
      <c r="DH57">
        <v>15.4</v>
      </c>
      <c r="DI57">
        <v>20.7</v>
      </c>
      <c r="DJ57">
        <v>20.2</v>
      </c>
      <c r="DK57">
        <v>49</v>
      </c>
      <c r="DL57">
        <v>28.7</v>
      </c>
      <c r="DM57">
        <v>1</v>
      </c>
      <c r="DN57">
        <v>1</v>
      </c>
      <c r="DO57">
        <v>27</v>
      </c>
      <c r="DP57">
        <v>1</v>
      </c>
      <c r="DQ57">
        <v>1</v>
      </c>
      <c r="DR57" s="10">
        <f t="shared" si="20"/>
        <v>-4.7999999999999989</v>
      </c>
      <c r="DS57" s="10">
        <f t="shared" si="20"/>
        <v>-28.3</v>
      </c>
      <c r="DT57" s="10">
        <f t="shared" si="21"/>
        <v>23.039999999999988</v>
      </c>
      <c r="DU57" s="10">
        <f t="shared" si="21"/>
        <v>800.89</v>
      </c>
      <c r="DV57" s="10">
        <f t="shared" si="22"/>
        <v>823.93</v>
      </c>
      <c r="DW57" s="10">
        <f t="shared" si="23"/>
        <v>28.704180880143575</v>
      </c>
      <c r="DX57"/>
      <c r="DY57"/>
      <c r="DZ57"/>
      <c r="EA57"/>
      <c r="EB57"/>
      <c r="EC57" s="1">
        <v>94.772000000000006</v>
      </c>
      <c r="ED57" s="1">
        <v>21.4</v>
      </c>
      <c r="EE57" s="1">
        <v>20.7</v>
      </c>
      <c r="EF57" s="1">
        <v>-1</v>
      </c>
      <c r="EG57" s="1">
        <v>-1</v>
      </c>
      <c r="EH57" s="1">
        <v>-1</v>
      </c>
      <c r="EI57" s="1">
        <v>-1</v>
      </c>
      <c r="EJ57" s="1">
        <v>0</v>
      </c>
      <c r="EK57" s="1">
        <v>27</v>
      </c>
      <c r="EL57" s="1">
        <v>-1</v>
      </c>
      <c r="EM57" s="1">
        <v>1</v>
      </c>
      <c r="EN57" s="1">
        <f t="shared" si="24"/>
        <v>-26.1</v>
      </c>
      <c r="EO57" s="1">
        <f t="shared" si="24"/>
        <v>0</v>
      </c>
      <c r="EP57" s="1">
        <f t="shared" si="25"/>
        <v>681.21</v>
      </c>
      <c r="EQ57" s="1">
        <f t="shared" si="25"/>
        <v>0</v>
      </c>
      <c r="ER57" s="1">
        <f t="shared" si="26"/>
        <v>681.21</v>
      </c>
      <c r="ES57" s="1">
        <f t="shared" si="27"/>
        <v>26.1</v>
      </c>
      <c r="ET57"/>
      <c r="EU57"/>
      <c r="EV57"/>
      <c r="EW57"/>
      <c r="EX57"/>
      <c r="FJ57" s="10">
        <f t="shared" si="28"/>
        <v>0</v>
      </c>
      <c r="FK57" s="10">
        <f t="shared" si="28"/>
        <v>0</v>
      </c>
      <c r="FL57" s="10">
        <f t="shared" si="29"/>
        <v>0</v>
      </c>
      <c r="FM57" s="10">
        <f t="shared" si="29"/>
        <v>0</v>
      </c>
      <c r="FN57" s="10">
        <f t="shared" si="30"/>
        <v>0</v>
      </c>
      <c r="FO57" s="10">
        <f t="shared" si="31"/>
        <v>0</v>
      </c>
      <c r="FP57"/>
      <c r="FQ57"/>
      <c r="FR57"/>
      <c r="FS57"/>
      <c r="FT57"/>
    </row>
    <row r="58" spans="1:176" x14ac:dyDescent="0.35">
      <c r="A58" s="26">
        <v>110.789</v>
      </c>
      <c r="B58" s="26">
        <v>57</v>
      </c>
      <c r="C58" s="26">
        <v>20.7</v>
      </c>
      <c r="D58" s="26">
        <v>20.2</v>
      </c>
      <c r="E58" s="26">
        <v>34.299999999999997</v>
      </c>
      <c r="F58" s="26">
        <v>39.200000000000003</v>
      </c>
      <c r="G58" s="26">
        <v>1</v>
      </c>
      <c r="H58" s="26">
        <v>1</v>
      </c>
      <c r="I58" s="26">
        <v>25</v>
      </c>
      <c r="J58" s="26">
        <v>1</v>
      </c>
      <c r="L58" s="26">
        <f t="shared" si="0"/>
        <v>36.799999999999997</v>
      </c>
      <c r="M58" s="26">
        <f t="shared" si="0"/>
        <v>-13.599999999999998</v>
      </c>
      <c r="N58" s="26">
        <f t="shared" si="1"/>
        <v>1354.2399999999998</v>
      </c>
      <c r="O58" s="26">
        <f t="shared" si="1"/>
        <v>184.95999999999995</v>
      </c>
      <c r="P58" s="26">
        <f t="shared" si="2"/>
        <v>1539.1999999999998</v>
      </c>
      <c r="Q58" s="26">
        <f t="shared" si="3"/>
        <v>39.232639472765527</v>
      </c>
      <c r="S58"/>
      <c r="T58"/>
      <c r="U58"/>
      <c r="V58"/>
      <c r="W58" s="10">
        <v>108.057</v>
      </c>
      <c r="X58" s="10">
        <v>15.4</v>
      </c>
      <c r="Y58" s="10">
        <v>38.1</v>
      </c>
      <c r="Z58" s="10">
        <v>-1</v>
      </c>
      <c r="AA58" s="10">
        <v>-1</v>
      </c>
      <c r="AB58" s="10">
        <v>-1</v>
      </c>
      <c r="AC58" s="10">
        <v>-1</v>
      </c>
      <c r="AD58" s="10">
        <v>0</v>
      </c>
      <c r="AE58" s="10">
        <v>26</v>
      </c>
      <c r="AF58" s="10">
        <v>-1</v>
      </c>
      <c r="AG58" s="10">
        <v>1</v>
      </c>
      <c r="AH58" s="10">
        <f t="shared" si="4"/>
        <v>-22.800000000000004</v>
      </c>
      <c r="AI58" s="10">
        <f t="shared" si="4"/>
        <v>17.400000000000002</v>
      </c>
      <c r="AJ58" s="10">
        <f t="shared" si="5"/>
        <v>519.84000000000015</v>
      </c>
      <c r="AK58" s="10">
        <f t="shared" si="5"/>
        <v>302.76000000000005</v>
      </c>
      <c r="AL58" s="10">
        <f t="shared" si="6"/>
        <v>822.60000000000014</v>
      </c>
      <c r="AM58" s="10">
        <f t="shared" si="7"/>
        <v>28.681004166521092</v>
      </c>
      <c r="AN58"/>
      <c r="AO58"/>
      <c r="AP58"/>
      <c r="AQ58"/>
      <c r="AR58"/>
      <c r="AS58">
        <v>162.10300000000001</v>
      </c>
      <c r="AT58">
        <v>15.4</v>
      </c>
      <c r="AU58">
        <v>46.5</v>
      </c>
      <c r="AV58">
        <v>15.4</v>
      </c>
      <c r="AW58">
        <v>38.5</v>
      </c>
      <c r="AX58">
        <v>8</v>
      </c>
      <c r="AY58">
        <v>1</v>
      </c>
      <c r="AZ58">
        <v>1</v>
      </c>
      <c r="BA58">
        <v>26</v>
      </c>
      <c r="BB58">
        <v>1</v>
      </c>
      <c r="BC58">
        <v>1</v>
      </c>
      <c r="BD58" s="1">
        <f t="shared" si="8"/>
        <v>0</v>
      </c>
      <c r="BE58" s="1">
        <f t="shared" si="8"/>
        <v>8</v>
      </c>
      <c r="BF58" s="1">
        <f t="shared" si="9"/>
        <v>0</v>
      </c>
      <c r="BG58" s="1">
        <f t="shared" si="9"/>
        <v>64</v>
      </c>
      <c r="BH58" s="1">
        <f t="shared" si="10"/>
        <v>64</v>
      </c>
      <c r="BI58" s="1">
        <f t="shared" si="11"/>
        <v>8</v>
      </c>
      <c r="BJ58"/>
      <c r="BK58"/>
      <c r="BL58"/>
      <c r="BM58"/>
      <c r="BN58"/>
      <c r="BO58">
        <v>108.441</v>
      </c>
      <c r="BP58">
        <v>15.4</v>
      </c>
      <c r="BQ58">
        <v>20.7</v>
      </c>
      <c r="BR58">
        <v>15.4</v>
      </c>
      <c r="BS58">
        <v>32.1</v>
      </c>
      <c r="BT58">
        <v>11.4</v>
      </c>
      <c r="BU58">
        <v>1</v>
      </c>
      <c r="BV58">
        <v>1</v>
      </c>
      <c r="BW58">
        <v>27</v>
      </c>
      <c r="BX58">
        <v>1</v>
      </c>
      <c r="BY58">
        <v>1</v>
      </c>
      <c r="BZ58" s="10">
        <f t="shared" si="12"/>
        <v>0</v>
      </c>
      <c r="CA58" s="10">
        <f t="shared" si="12"/>
        <v>-11.400000000000002</v>
      </c>
      <c r="CB58" s="10">
        <f t="shared" si="13"/>
        <v>0</v>
      </c>
      <c r="CC58" s="10">
        <f t="shared" si="13"/>
        <v>129.96000000000004</v>
      </c>
      <c r="CD58" s="10">
        <f t="shared" si="14"/>
        <v>129.96000000000004</v>
      </c>
      <c r="CE58" s="10">
        <f t="shared" si="15"/>
        <v>11.400000000000002</v>
      </c>
      <c r="CG58"/>
      <c r="CH58"/>
      <c r="CI58"/>
      <c r="CJ58"/>
      <c r="CK58">
        <v>98.588999999999999</v>
      </c>
      <c r="CL58">
        <v>20.2</v>
      </c>
      <c r="CM58">
        <v>20.7</v>
      </c>
      <c r="CN58">
        <v>15.4</v>
      </c>
      <c r="CO58">
        <v>24.9</v>
      </c>
      <c r="CP58">
        <v>6.4</v>
      </c>
      <c r="CQ58">
        <v>1</v>
      </c>
      <c r="CR58">
        <v>1</v>
      </c>
      <c r="CS58">
        <v>28</v>
      </c>
      <c r="CT58">
        <v>1</v>
      </c>
      <c r="CU58">
        <v>1</v>
      </c>
      <c r="CV58" s="1">
        <f t="shared" si="16"/>
        <v>4.7999999999999989</v>
      </c>
      <c r="CW58" s="1">
        <f t="shared" si="16"/>
        <v>-4.1999999999999993</v>
      </c>
      <c r="CX58" s="1">
        <f t="shared" si="17"/>
        <v>23.039999999999988</v>
      </c>
      <c r="CY58" s="1">
        <f t="shared" si="17"/>
        <v>17.639999999999993</v>
      </c>
      <c r="CZ58" s="1">
        <f t="shared" si="18"/>
        <v>40.679999999999978</v>
      </c>
      <c r="DA58" s="1">
        <f t="shared" si="19"/>
        <v>6.378087487640788</v>
      </c>
      <c r="DB58"/>
      <c r="DC58"/>
      <c r="DD58"/>
      <c r="DE58"/>
      <c r="DF58"/>
      <c r="DG58">
        <v>99.227999999999994</v>
      </c>
      <c r="DH58">
        <v>15.4</v>
      </c>
      <c r="DI58">
        <v>30.3</v>
      </c>
      <c r="DJ58">
        <v>-1</v>
      </c>
      <c r="DK58">
        <v>-1</v>
      </c>
      <c r="DL58">
        <v>-1</v>
      </c>
      <c r="DM58">
        <v>-1</v>
      </c>
      <c r="DN58">
        <v>0</v>
      </c>
      <c r="DO58">
        <v>27</v>
      </c>
      <c r="DP58">
        <v>-1</v>
      </c>
      <c r="DQ58">
        <v>1</v>
      </c>
      <c r="DR58" s="10">
        <f t="shared" si="20"/>
        <v>0</v>
      </c>
      <c r="DS58" s="10">
        <f t="shared" si="20"/>
        <v>9.6000000000000014</v>
      </c>
      <c r="DT58" s="10">
        <f t="shared" si="21"/>
        <v>0</v>
      </c>
      <c r="DU58" s="10">
        <f t="shared" si="21"/>
        <v>92.160000000000025</v>
      </c>
      <c r="DV58" s="10">
        <f t="shared" si="22"/>
        <v>92.160000000000025</v>
      </c>
      <c r="DW58" s="10">
        <f t="shared" si="23"/>
        <v>9.6000000000000014</v>
      </c>
      <c r="DX58"/>
      <c r="DY58"/>
      <c r="DZ58"/>
      <c r="EA58"/>
      <c r="EB58"/>
      <c r="EC58" s="1">
        <v>95.147999999999996</v>
      </c>
      <c r="ED58" s="1">
        <v>29.2</v>
      </c>
      <c r="EE58" s="1">
        <v>20.7</v>
      </c>
      <c r="EF58" s="1">
        <v>21.4</v>
      </c>
      <c r="EG58" s="1">
        <v>20.7</v>
      </c>
      <c r="EH58" s="1">
        <v>7.8</v>
      </c>
      <c r="EI58" s="1">
        <v>1</v>
      </c>
      <c r="EJ58" s="1">
        <v>1</v>
      </c>
      <c r="EK58" s="1">
        <v>28</v>
      </c>
      <c r="EL58" s="1">
        <v>1</v>
      </c>
      <c r="EM58" s="1">
        <v>1</v>
      </c>
      <c r="EN58" s="1">
        <f t="shared" si="24"/>
        <v>7.8000000000000007</v>
      </c>
      <c r="EO58" s="1">
        <f t="shared" si="24"/>
        <v>0</v>
      </c>
      <c r="EP58" s="1">
        <f t="shared" si="25"/>
        <v>60.840000000000011</v>
      </c>
      <c r="EQ58" s="1">
        <f t="shared" si="25"/>
        <v>0</v>
      </c>
      <c r="ER58" s="1">
        <f t="shared" si="26"/>
        <v>60.840000000000011</v>
      </c>
      <c r="ES58" s="1">
        <f t="shared" si="27"/>
        <v>7.8000000000000007</v>
      </c>
      <c r="ET58"/>
      <c r="EU58"/>
      <c r="EV58"/>
      <c r="EW58"/>
      <c r="EX58"/>
      <c r="FJ58" s="10">
        <f t="shared" si="28"/>
        <v>0</v>
      </c>
      <c r="FK58" s="10">
        <f t="shared" si="28"/>
        <v>0</v>
      </c>
      <c r="FL58" s="10">
        <f t="shared" si="29"/>
        <v>0</v>
      </c>
      <c r="FM58" s="10">
        <f t="shared" si="29"/>
        <v>0</v>
      </c>
      <c r="FN58" s="10">
        <f t="shared" si="30"/>
        <v>0</v>
      </c>
      <c r="FO58" s="10">
        <f t="shared" si="31"/>
        <v>0</v>
      </c>
      <c r="FP58"/>
      <c r="FQ58"/>
      <c r="FR58"/>
      <c r="FS58"/>
      <c r="FT58"/>
    </row>
    <row r="59" spans="1:176" x14ac:dyDescent="0.35">
      <c r="A59" s="26">
        <v>113.917</v>
      </c>
      <c r="B59" s="26">
        <v>15.4</v>
      </c>
      <c r="C59" s="26">
        <v>38.1</v>
      </c>
      <c r="D59" s="26">
        <v>-1</v>
      </c>
      <c r="E59" s="26">
        <v>-1</v>
      </c>
      <c r="F59" s="26">
        <v>-1</v>
      </c>
      <c r="G59" s="26">
        <v>-1</v>
      </c>
      <c r="H59" s="26">
        <v>0</v>
      </c>
      <c r="I59" s="26">
        <v>25</v>
      </c>
      <c r="J59" s="26">
        <v>-1</v>
      </c>
      <c r="L59" s="26">
        <f t="shared" si="0"/>
        <v>-41.6</v>
      </c>
      <c r="M59" s="26">
        <f t="shared" si="0"/>
        <v>17.400000000000002</v>
      </c>
      <c r="N59" s="26">
        <f t="shared" si="1"/>
        <v>1730.5600000000002</v>
      </c>
      <c r="O59" s="26">
        <f t="shared" si="1"/>
        <v>302.76000000000005</v>
      </c>
      <c r="P59" s="26">
        <f t="shared" si="2"/>
        <v>2033.3200000000002</v>
      </c>
      <c r="Q59" s="26">
        <f t="shared" si="3"/>
        <v>45.092349683732387</v>
      </c>
      <c r="S59"/>
      <c r="T59"/>
      <c r="U59"/>
      <c r="V59"/>
      <c r="W59" s="10">
        <v>109.60899999999999</v>
      </c>
      <c r="X59" s="10">
        <v>89.1</v>
      </c>
      <c r="Y59" s="10">
        <v>24.9</v>
      </c>
      <c r="Z59" s="10">
        <v>15.4</v>
      </c>
      <c r="AA59" s="10">
        <v>38.1</v>
      </c>
      <c r="AB59" s="10">
        <v>74.8</v>
      </c>
      <c r="AC59" s="10">
        <v>2</v>
      </c>
      <c r="AD59" s="10">
        <v>0</v>
      </c>
      <c r="AE59" s="10">
        <v>26</v>
      </c>
      <c r="AF59" s="10">
        <v>0</v>
      </c>
      <c r="AG59" s="10">
        <v>1</v>
      </c>
      <c r="AH59" s="10">
        <f t="shared" si="4"/>
        <v>73.699999999999989</v>
      </c>
      <c r="AI59" s="10">
        <f t="shared" si="4"/>
        <v>-13.200000000000003</v>
      </c>
      <c r="AJ59" s="10">
        <f t="shared" si="5"/>
        <v>5431.6899999999987</v>
      </c>
      <c r="AK59" s="10">
        <f t="shared" si="5"/>
        <v>174.24000000000007</v>
      </c>
      <c r="AL59" s="10">
        <f t="shared" si="6"/>
        <v>5605.9299999999985</v>
      </c>
      <c r="AM59" s="10">
        <f t="shared" si="7"/>
        <v>74.872758731063186</v>
      </c>
      <c r="AN59"/>
      <c r="AO59"/>
      <c r="AP59"/>
      <c r="AQ59"/>
      <c r="AR59"/>
      <c r="AS59">
        <v>168.62299999999999</v>
      </c>
      <c r="AT59">
        <v>20.2</v>
      </c>
      <c r="AU59">
        <v>42.3</v>
      </c>
      <c r="AV59">
        <v>-1</v>
      </c>
      <c r="AW59">
        <v>-1</v>
      </c>
      <c r="AX59">
        <v>-1</v>
      </c>
      <c r="AY59">
        <v>-1</v>
      </c>
      <c r="AZ59">
        <v>0</v>
      </c>
      <c r="BA59">
        <v>26</v>
      </c>
      <c r="BB59">
        <v>-1</v>
      </c>
      <c r="BC59">
        <v>1</v>
      </c>
      <c r="BD59" s="1">
        <f t="shared" si="8"/>
        <v>4.7999999999999989</v>
      </c>
      <c r="BE59" s="1">
        <f t="shared" si="8"/>
        <v>-4.2000000000000028</v>
      </c>
      <c r="BF59" s="1">
        <f t="shared" si="9"/>
        <v>23.039999999999988</v>
      </c>
      <c r="BG59" s="1">
        <f t="shared" si="9"/>
        <v>17.640000000000025</v>
      </c>
      <c r="BH59" s="1">
        <f t="shared" si="10"/>
        <v>40.680000000000014</v>
      </c>
      <c r="BI59" s="1">
        <f t="shared" si="11"/>
        <v>6.3780874876407907</v>
      </c>
      <c r="BJ59"/>
      <c r="BK59"/>
      <c r="BL59"/>
      <c r="BM59"/>
      <c r="BN59"/>
      <c r="BO59">
        <v>112.36</v>
      </c>
      <c r="BP59">
        <v>24.5</v>
      </c>
      <c r="BQ59">
        <v>61</v>
      </c>
      <c r="BR59">
        <v>-1</v>
      </c>
      <c r="BS59">
        <v>-1</v>
      </c>
      <c r="BT59">
        <v>-1</v>
      </c>
      <c r="BU59">
        <v>-1</v>
      </c>
      <c r="BV59">
        <v>0</v>
      </c>
      <c r="BW59">
        <v>27</v>
      </c>
      <c r="BX59">
        <v>-1</v>
      </c>
      <c r="BY59">
        <v>1</v>
      </c>
      <c r="BZ59" s="10">
        <f t="shared" si="12"/>
        <v>9.1</v>
      </c>
      <c r="CA59" s="10">
        <f t="shared" si="12"/>
        <v>40.299999999999997</v>
      </c>
      <c r="CB59" s="10">
        <f t="shared" si="13"/>
        <v>82.809999999999988</v>
      </c>
      <c r="CC59" s="10">
        <f t="shared" si="13"/>
        <v>1624.0899999999997</v>
      </c>
      <c r="CD59" s="10">
        <f t="shared" si="14"/>
        <v>1706.8999999999996</v>
      </c>
      <c r="CE59" s="10">
        <f t="shared" si="15"/>
        <v>41.314646313383825</v>
      </c>
      <c r="CG59"/>
      <c r="CH59"/>
      <c r="CI59"/>
      <c r="CJ59"/>
      <c r="CK59">
        <v>101.581</v>
      </c>
      <c r="CL59">
        <v>15.4</v>
      </c>
      <c r="CM59">
        <v>20.7</v>
      </c>
      <c r="CN59">
        <v>-1</v>
      </c>
      <c r="CO59">
        <v>-1</v>
      </c>
      <c r="CP59">
        <v>-1</v>
      </c>
      <c r="CQ59">
        <v>-1</v>
      </c>
      <c r="CR59">
        <v>0</v>
      </c>
      <c r="CS59">
        <v>28</v>
      </c>
      <c r="CT59">
        <v>-1</v>
      </c>
      <c r="CU59">
        <v>1</v>
      </c>
      <c r="CV59" s="1">
        <f t="shared" si="16"/>
        <v>-4.7999999999999989</v>
      </c>
      <c r="CW59" s="1">
        <f t="shared" si="16"/>
        <v>0</v>
      </c>
      <c r="CX59" s="1">
        <f t="shared" si="17"/>
        <v>23.039999999999988</v>
      </c>
      <c r="CY59" s="1">
        <f t="shared" si="17"/>
        <v>0</v>
      </c>
      <c r="CZ59" s="1">
        <f t="shared" si="18"/>
        <v>23.039999999999988</v>
      </c>
      <c r="DA59" s="1">
        <f t="shared" si="19"/>
        <v>4.7999999999999989</v>
      </c>
      <c r="DB59"/>
      <c r="DC59"/>
      <c r="DD59"/>
      <c r="DE59"/>
      <c r="DF59"/>
      <c r="DG59">
        <v>99.843999999999994</v>
      </c>
      <c r="DH59">
        <v>48.2</v>
      </c>
      <c r="DI59">
        <v>20.7</v>
      </c>
      <c r="DJ59">
        <v>15.4</v>
      </c>
      <c r="DK59">
        <v>30.3</v>
      </c>
      <c r="DL59">
        <v>34.1</v>
      </c>
      <c r="DM59">
        <v>1</v>
      </c>
      <c r="DN59">
        <v>1</v>
      </c>
      <c r="DO59">
        <v>28</v>
      </c>
      <c r="DP59">
        <v>1</v>
      </c>
      <c r="DQ59">
        <v>1</v>
      </c>
      <c r="DR59" s="10">
        <f t="shared" si="20"/>
        <v>32.800000000000004</v>
      </c>
      <c r="DS59" s="10">
        <f t="shared" si="20"/>
        <v>-9.6000000000000014</v>
      </c>
      <c r="DT59" s="10">
        <f t="shared" si="21"/>
        <v>1075.8400000000004</v>
      </c>
      <c r="DU59" s="10">
        <f t="shared" si="21"/>
        <v>92.160000000000025</v>
      </c>
      <c r="DV59" s="10">
        <f t="shared" si="22"/>
        <v>1168.0000000000005</v>
      </c>
      <c r="DW59" s="10">
        <f t="shared" si="23"/>
        <v>34.176014981270129</v>
      </c>
      <c r="DX59"/>
      <c r="DY59"/>
      <c r="DZ59"/>
      <c r="EA59"/>
      <c r="EB59"/>
      <c r="EC59" s="1">
        <v>98.650999999999996</v>
      </c>
      <c r="ED59" s="1">
        <v>20.2</v>
      </c>
      <c r="EE59" s="1">
        <v>29.4</v>
      </c>
      <c r="EF59" s="1">
        <v>-1</v>
      </c>
      <c r="EG59" s="1">
        <v>-1</v>
      </c>
      <c r="EH59" s="1">
        <v>-1</v>
      </c>
      <c r="EI59" s="1">
        <v>-1</v>
      </c>
      <c r="EJ59" s="1">
        <v>0</v>
      </c>
      <c r="EK59" s="1">
        <v>28</v>
      </c>
      <c r="EL59" s="1">
        <v>-1</v>
      </c>
      <c r="EM59" s="1">
        <v>1</v>
      </c>
      <c r="EN59" s="1">
        <f t="shared" si="24"/>
        <v>-9</v>
      </c>
      <c r="EO59" s="1">
        <f t="shared" si="24"/>
        <v>8.6999999999999993</v>
      </c>
      <c r="EP59" s="1">
        <f t="shared" si="25"/>
        <v>81</v>
      </c>
      <c r="EQ59" s="1">
        <f t="shared" si="25"/>
        <v>75.689999999999984</v>
      </c>
      <c r="ER59" s="1">
        <f t="shared" si="26"/>
        <v>156.69</v>
      </c>
      <c r="ES59" s="1">
        <f t="shared" si="27"/>
        <v>12.51758762701504</v>
      </c>
      <c r="ET59"/>
      <c r="EU59"/>
      <c r="EV59"/>
      <c r="EW59"/>
      <c r="EX59"/>
      <c r="FJ59" s="10">
        <f t="shared" si="28"/>
        <v>0</v>
      </c>
      <c r="FK59" s="10">
        <f t="shared" si="28"/>
        <v>0</v>
      </c>
      <c r="FL59" s="10">
        <f t="shared" si="29"/>
        <v>0</v>
      </c>
      <c r="FM59" s="10">
        <f t="shared" si="29"/>
        <v>0</v>
      </c>
      <c r="FN59" s="10">
        <f t="shared" si="30"/>
        <v>0</v>
      </c>
      <c r="FO59" s="10">
        <f t="shared" si="31"/>
        <v>0</v>
      </c>
      <c r="FP59"/>
      <c r="FQ59"/>
      <c r="FR59"/>
      <c r="FS59"/>
      <c r="FT59"/>
    </row>
    <row r="60" spans="1:176" x14ac:dyDescent="0.35">
      <c r="A60" s="26">
        <v>114.309</v>
      </c>
      <c r="B60" s="26">
        <v>15.4</v>
      </c>
      <c r="C60" s="26">
        <v>20.7</v>
      </c>
      <c r="D60" s="26">
        <v>15.4</v>
      </c>
      <c r="E60" s="26">
        <v>38.1</v>
      </c>
      <c r="F60" s="26">
        <v>17.399999999999999</v>
      </c>
      <c r="G60" s="26">
        <v>1</v>
      </c>
      <c r="H60" s="26">
        <v>1</v>
      </c>
      <c r="I60" s="26">
        <v>26</v>
      </c>
      <c r="J60" s="26">
        <v>1</v>
      </c>
      <c r="L60" s="26">
        <f t="shared" si="0"/>
        <v>0</v>
      </c>
      <c r="M60" s="26">
        <f t="shared" si="0"/>
        <v>-17.400000000000002</v>
      </c>
      <c r="N60" s="26">
        <f t="shared" si="1"/>
        <v>0</v>
      </c>
      <c r="O60" s="26">
        <f t="shared" si="1"/>
        <v>302.76000000000005</v>
      </c>
      <c r="P60" s="26">
        <f t="shared" si="2"/>
        <v>302.76000000000005</v>
      </c>
      <c r="Q60" s="26">
        <f t="shared" si="3"/>
        <v>17.400000000000002</v>
      </c>
      <c r="S60"/>
      <c r="T60"/>
      <c r="U60"/>
      <c r="V60"/>
      <c r="W60" s="10">
        <v>110.633</v>
      </c>
      <c r="X60" s="10">
        <v>65.8</v>
      </c>
      <c r="Y60" s="10">
        <v>20.7</v>
      </c>
      <c r="Z60" s="10">
        <v>89.1</v>
      </c>
      <c r="AA60" s="10">
        <v>24.9</v>
      </c>
      <c r="AB60" s="10">
        <v>23.7</v>
      </c>
      <c r="AC60" s="10">
        <v>1</v>
      </c>
      <c r="AD60" s="10">
        <v>1</v>
      </c>
      <c r="AE60" s="10">
        <v>27</v>
      </c>
      <c r="AF60" s="10">
        <v>1</v>
      </c>
      <c r="AG60" s="10">
        <v>1</v>
      </c>
      <c r="AH60" s="10">
        <f t="shared" si="4"/>
        <v>-23.299999999999997</v>
      </c>
      <c r="AI60" s="10">
        <f t="shared" si="4"/>
        <v>-4.1999999999999993</v>
      </c>
      <c r="AJ60" s="10">
        <f t="shared" si="5"/>
        <v>542.88999999999987</v>
      </c>
      <c r="AK60" s="10">
        <f t="shared" si="5"/>
        <v>17.639999999999993</v>
      </c>
      <c r="AL60" s="10">
        <f t="shared" si="6"/>
        <v>560.52999999999986</v>
      </c>
      <c r="AM60" s="10">
        <f t="shared" si="7"/>
        <v>23.675514777930381</v>
      </c>
      <c r="AN60"/>
      <c r="AO60"/>
      <c r="AP60"/>
      <c r="AQ60"/>
      <c r="AR60"/>
      <c r="AS60">
        <v>169.39099999999999</v>
      </c>
      <c r="AT60">
        <v>15.4</v>
      </c>
      <c r="AU60">
        <v>59.7</v>
      </c>
      <c r="AV60">
        <v>20.2</v>
      </c>
      <c r="AW60">
        <v>42.3</v>
      </c>
      <c r="AX60">
        <v>18</v>
      </c>
      <c r="AY60">
        <v>1</v>
      </c>
      <c r="AZ60">
        <v>1</v>
      </c>
      <c r="BA60">
        <v>27</v>
      </c>
      <c r="BB60">
        <v>1</v>
      </c>
      <c r="BC60">
        <v>1</v>
      </c>
      <c r="BD60" s="1">
        <f t="shared" si="8"/>
        <v>-4.7999999999999989</v>
      </c>
      <c r="BE60" s="1">
        <f t="shared" si="8"/>
        <v>17.400000000000006</v>
      </c>
      <c r="BF60" s="1">
        <f t="shared" si="9"/>
        <v>23.039999999999988</v>
      </c>
      <c r="BG60" s="1">
        <f t="shared" si="9"/>
        <v>302.76000000000022</v>
      </c>
      <c r="BH60" s="1">
        <f t="shared" si="10"/>
        <v>325.80000000000018</v>
      </c>
      <c r="BI60" s="1">
        <f t="shared" si="11"/>
        <v>18.049930747789592</v>
      </c>
      <c r="BJ60"/>
      <c r="BK60"/>
      <c r="BL60"/>
      <c r="BM60"/>
      <c r="BN60"/>
      <c r="BO60">
        <v>114.16</v>
      </c>
      <c r="BP60">
        <v>29.2</v>
      </c>
      <c r="BQ60">
        <v>38.1</v>
      </c>
      <c r="BR60">
        <v>24.5</v>
      </c>
      <c r="BS60">
        <v>61</v>
      </c>
      <c r="BT60">
        <v>23.4</v>
      </c>
      <c r="BU60">
        <v>1</v>
      </c>
      <c r="BV60">
        <v>1</v>
      </c>
      <c r="BW60">
        <v>28</v>
      </c>
      <c r="BX60">
        <v>1</v>
      </c>
      <c r="BY60">
        <v>1</v>
      </c>
      <c r="BZ60" s="10">
        <f t="shared" si="12"/>
        <v>4.6999999999999993</v>
      </c>
      <c r="CA60" s="10">
        <f t="shared" si="12"/>
        <v>-22.9</v>
      </c>
      <c r="CB60" s="10">
        <f t="shared" si="13"/>
        <v>22.089999999999993</v>
      </c>
      <c r="CC60" s="10">
        <f t="shared" si="13"/>
        <v>524.41</v>
      </c>
      <c r="CD60" s="10">
        <f t="shared" si="14"/>
        <v>546.5</v>
      </c>
      <c r="CE60" s="10">
        <f t="shared" si="15"/>
        <v>23.37733945512192</v>
      </c>
      <c r="CG60"/>
      <c r="CH60"/>
      <c r="CI60"/>
      <c r="CJ60"/>
      <c r="CK60">
        <v>101.98099999999999</v>
      </c>
      <c r="CL60">
        <v>20.2</v>
      </c>
      <c r="CM60">
        <v>33.6</v>
      </c>
      <c r="CN60">
        <v>15.4</v>
      </c>
      <c r="CO60">
        <v>20.7</v>
      </c>
      <c r="CP60">
        <v>13.8</v>
      </c>
      <c r="CQ60">
        <v>1</v>
      </c>
      <c r="CR60">
        <v>1</v>
      </c>
      <c r="CS60">
        <v>29</v>
      </c>
      <c r="CT60">
        <v>1</v>
      </c>
      <c r="CU60">
        <v>1</v>
      </c>
      <c r="CV60" s="1">
        <f t="shared" si="16"/>
        <v>4.7999999999999989</v>
      </c>
      <c r="CW60" s="1">
        <f t="shared" si="16"/>
        <v>12.900000000000002</v>
      </c>
      <c r="CX60" s="1">
        <f t="shared" si="17"/>
        <v>23.039999999999988</v>
      </c>
      <c r="CY60" s="1">
        <f t="shared" si="17"/>
        <v>166.41000000000005</v>
      </c>
      <c r="CZ60" s="1">
        <f t="shared" si="18"/>
        <v>189.45000000000005</v>
      </c>
      <c r="DA60" s="1">
        <f t="shared" si="19"/>
        <v>13.764083696345356</v>
      </c>
      <c r="DB60"/>
      <c r="DC60"/>
      <c r="DD60"/>
      <c r="DE60"/>
      <c r="DF60"/>
      <c r="DG60">
        <v>102.836</v>
      </c>
      <c r="DH60">
        <v>15.4</v>
      </c>
      <c r="DI60">
        <v>42.3</v>
      </c>
      <c r="DJ60">
        <v>-1</v>
      </c>
      <c r="DK60">
        <v>-1</v>
      </c>
      <c r="DL60">
        <v>-1</v>
      </c>
      <c r="DM60">
        <v>-1</v>
      </c>
      <c r="DN60">
        <v>0</v>
      </c>
      <c r="DO60">
        <v>28</v>
      </c>
      <c r="DP60">
        <v>-1</v>
      </c>
      <c r="DQ60">
        <v>1</v>
      </c>
      <c r="DR60" s="10">
        <f t="shared" si="20"/>
        <v>-32.800000000000004</v>
      </c>
      <c r="DS60" s="10">
        <f t="shared" si="20"/>
        <v>21.599999999999998</v>
      </c>
      <c r="DT60" s="10">
        <f t="shared" si="21"/>
        <v>1075.8400000000004</v>
      </c>
      <c r="DU60" s="10">
        <f t="shared" si="21"/>
        <v>466.55999999999989</v>
      </c>
      <c r="DV60" s="10">
        <f t="shared" si="22"/>
        <v>1542.4000000000003</v>
      </c>
      <c r="DW60" s="10">
        <f t="shared" si="23"/>
        <v>39.273400667627449</v>
      </c>
      <c r="DX60"/>
      <c r="DY60"/>
      <c r="DZ60"/>
      <c r="EA60"/>
      <c r="EB60"/>
      <c r="EC60" s="1">
        <v>99.186999999999998</v>
      </c>
      <c r="ED60" s="1">
        <v>29.2</v>
      </c>
      <c r="EE60" s="1">
        <v>20.7</v>
      </c>
      <c r="EF60" s="1">
        <v>20.2</v>
      </c>
      <c r="EG60" s="1">
        <v>29.4</v>
      </c>
      <c r="EH60" s="1">
        <v>12.5</v>
      </c>
      <c r="EI60" s="1">
        <v>1</v>
      </c>
      <c r="EJ60" s="1">
        <v>1</v>
      </c>
      <c r="EK60" s="1">
        <v>29</v>
      </c>
      <c r="EL60" s="1">
        <v>1</v>
      </c>
      <c r="EM60" s="1">
        <v>1</v>
      </c>
      <c r="EN60" s="1">
        <f t="shared" si="24"/>
        <v>9</v>
      </c>
      <c r="EO60" s="1">
        <f t="shared" si="24"/>
        <v>-8.6999999999999993</v>
      </c>
      <c r="EP60" s="1">
        <f t="shared" si="25"/>
        <v>81</v>
      </c>
      <c r="EQ60" s="1">
        <f t="shared" si="25"/>
        <v>75.689999999999984</v>
      </c>
      <c r="ER60" s="1">
        <f t="shared" si="26"/>
        <v>156.69</v>
      </c>
      <c r="ES60" s="1">
        <f t="shared" si="27"/>
        <v>12.51758762701504</v>
      </c>
      <c r="ET60"/>
      <c r="EU60"/>
      <c r="EV60"/>
      <c r="EW60"/>
      <c r="EX60"/>
      <c r="FJ60" s="10">
        <f t="shared" si="28"/>
        <v>0</v>
      </c>
      <c r="FK60" s="10">
        <f t="shared" si="28"/>
        <v>0</v>
      </c>
      <c r="FL60" s="10">
        <f t="shared" si="29"/>
        <v>0</v>
      </c>
      <c r="FM60" s="10">
        <f t="shared" si="29"/>
        <v>0</v>
      </c>
      <c r="FN60" s="10">
        <f t="shared" si="30"/>
        <v>0</v>
      </c>
      <c r="FO60" s="10">
        <f t="shared" si="31"/>
        <v>0</v>
      </c>
      <c r="FP60"/>
      <c r="FQ60"/>
      <c r="FR60"/>
      <c r="FS60"/>
      <c r="FT60"/>
    </row>
    <row r="61" spans="1:176" x14ac:dyDescent="0.35">
      <c r="A61" s="26">
        <v>117.941</v>
      </c>
      <c r="B61" s="26">
        <v>15.4</v>
      </c>
      <c r="C61" s="26">
        <v>20.7</v>
      </c>
      <c r="D61" s="26">
        <v>-1</v>
      </c>
      <c r="E61" s="26">
        <v>-1</v>
      </c>
      <c r="F61" s="26">
        <v>-1</v>
      </c>
      <c r="G61" s="26">
        <v>-1</v>
      </c>
      <c r="H61" s="26">
        <v>0</v>
      </c>
      <c r="I61" s="26">
        <v>26</v>
      </c>
      <c r="J61" s="26">
        <v>-1</v>
      </c>
      <c r="L61" s="26">
        <f t="shared" si="0"/>
        <v>0</v>
      </c>
      <c r="M61" s="26">
        <f t="shared" si="0"/>
        <v>0</v>
      </c>
      <c r="N61" s="26">
        <f t="shared" si="1"/>
        <v>0</v>
      </c>
      <c r="O61" s="26">
        <f t="shared" si="1"/>
        <v>0</v>
      </c>
      <c r="P61" s="26">
        <f t="shared" si="2"/>
        <v>0</v>
      </c>
      <c r="Q61" s="26">
        <f t="shared" si="3"/>
        <v>0</v>
      </c>
      <c r="S61"/>
      <c r="T61"/>
      <c r="U61"/>
      <c r="V61"/>
      <c r="W61" s="10">
        <v>113.905</v>
      </c>
      <c r="X61" s="10">
        <v>20.2</v>
      </c>
      <c r="Y61" s="10">
        <v>29.4</v>
      </c>
      <c r="Z61" s="10">
        <v>-1</v>
      </c>
      <c r="AA61" s="10">
        <v>-1</v>
      </c>
      <c r="AB61" s="10">
        <v>-1</v>
      </c>
      <c r="AC61" s="10">
        <v>-1</v>
      </c>
      <c r="AD61" s="10">
        <v>0</v>
      </c>
      <c r="AE61" s="10">
        <v>27</v>
      </c>
      <c r="AF61" s="10">
        <v>-1</v>
      </c>
      <c r="AG61" s="10">
        <v>1</v>
      </c>
      <c r="AH61" s="10">
        <f t="shared" si="4"/>
        <v>-45.599999999999994</v>
      </c>
      <c r="AI61" s="10">
        <f t="shared" si="4"/>
        <v>8.6999999999999993</v>
      </c>
      <c r="AJ61" s="10">
        <f t="shared" si="5"/>
        <v>2079.3599999999997</v>
      </c>
      <c r="AK61" s="10">
        <f t="shared" si="5"/>
        <v>75.689999999999984</v>
      </c>
      <c r="AL61" s="10">
        <f t="shared" si="6"/>
        <v>2155.0499999999997</v>
      </c>
      <c r="AM61" s="10">
        <f t="shared" si="7"/>
        <v>46.422516088639568</v>
      </c>
      <c r="AN61"/>
      <c r="AO61"/>
      <c r="AP61"/>
      <c r="AQ61"/>
      <c r="AR61"/>
      <c r="AS61">
        <v>173.398</v>
      </c>
      <c r="AT61">
        <v>20.2</v>
      </c>
      <c r="AU61">
        <v>51</v>
      </c>
      <c r="AV61">
        <v>-1</v>
      </c>
      <c r="AW61">
        <v>-1</v>
      </c>
      <c r="AX61">
        <v>-1</v>
      </c>
      <c r="AY61">
        <v>-1</v>
      </c>
      <c r="AZ61">
        <v>0</v>
      </c>
      <c r="BA61">
        <v>27</v>
      </c>
      <c r="BB61">
        <v>-1</v>
      </c>
      <c r="BC61">
        <v>1</v>
      </c>
      <c r="BD61" s="1">
        <f t="shared" si="8"/>
        <v>4.7999999999999989</v>
      </c>
      <c r="BE61" s="1">
        <f t="shared" si="8"/>
        <v>-8.7000000000000028</v>
      </c>
      <c r="BF61" s="1">
        <f t="shared" si="9"/>
        <v>23.039999999999988</v>
      </c>
      <c r="BG61" s="1">
        <f t="shared" si="9"/>
        <v>75.690000000000055</v>
      </c>
      <c r="BH61" s="1">
        <f t="shared" si="10"/>
        <v>98.730000000000047</v>
      </c>
      <c r="BI61" s="1">
        <f t="shared" si="11"/>
        <v>9.9362970970075182</v>
      </c>
      <c r="BJ61"/>
      <c r="BK61"/>
      <c r="BL61"/>
      <c r="BM61"/>
      <c r="BN61"/>
      <c r="BO61">
        <v>117.304</v>
      </c>
      <c r="BP61">
        <v>15.4</v>
      </c>
      <c r="BQ61">
        <v>20.7</v>
      </c>
      <c r="BR61">
        <v>-1</v>
      </c>
      <c r="BS61">
        <v>-1</v>
      </c>
      <c r="BT61">
        <v>-1</v>
      </c>
      <c r="BU61">
        <v>-1</v>
      </c>
      <c r="BV61">
        <v>0</v>
      </c>
      <c r="BW61">
        <v>28</v>
      </c>
      <c r="BX61">
        <v>-1</v>
      </c>
      <c r="BY61">
        <v>1</v>
      </c>
      <c r="BZ61" s="10">
        <f t="shared" si="12"/>
        <v>-13.799999999999999</v>
      </c>
      <c r="CA61" s="10">
        <f t="shared" si="12"/>
        <v>-17.400000000000002</v>
      </c>
      <c r="CB61" s="10">
        <f t="shared" si="13"/>
        <v>190.43999999999997</v>
      </c>
      <c r="CC61" s="10">
        <f t="shared" si="13"/>
        <v>302.76000000000005</v>
      </c>
      <c r="CD61" s="10">
        <f t="shared" si="14"/>
        <v>493.20000000000005</v>
      </c>
      <c r="CE61" s="10">
        <f t="shared" si="15"/>
        <v>22.208106627986098</v>
      </c>
      <c r="CG61"/>
      <c r="CH61"/>
      <c r="CI61"/>
      <c r="CJ61"/>
      <c r="CK61">
        <v>104.565</v>
      </c>
      <c r="CL61">
        <v>20.2</v>
      </c>
      <c r="CM61">
        <v>24.9</v>
      </c>
      <c r="CN61">
        <v>-1</v>
      </c>
      <c r="CO61">
        <v>-1</v>
      </c>
      <c r="CP61">
        <v>-1</v>
      </c>
      <c r="CQ61">
        <v>-1</v>
      </c>
      <c r="CR61">
        <v>0</v>
      </c>
      <c r="CS61">
        <v>29</v>
      </c>
      <c r="CT61">
        <v>-1</v>
      </c>
      <c r="CU61">
        <v>1</v>
      </c>
      <c r="CV61" s="1">
        <f t="shared" si="16"/>
        <v>0</v>
      </c>
      <c r="CW61" s="1">
        <f t="shared" si="16"/>
        <v>-8.7000000000000028</v>
      </c>
      <c r="CX61" s="1">
        <f t="shared" si="17"/>
        <v>0</v>
      </c>
      <c r="CY61" s="1">
        <f t="shared" si="17"/>
        <v>75.690000000000055</v>
      </c>
      <c r="CZ61" s="1">
        <f t="shared" si="18"/>
        <v>75.690000000000055</v>
      </c>
      <c r="DA61" s="1">
        <f t="shared" si="19"/>
        <v>8.7000000000000028</v>
      </c>
      <c r="DB61"/>
      <c r="DC61"/>
      <c r="DD61"/>
      <c r="DE61"/>
      <c r="DF61"/>
      <c r="DG61">
        <v>103.196</v>
      </c>
      <c r="DH61">
        <v>15.4</v>
      </c>
      <c r="DI61">
        <v>24.9</v>
      </c>
      <c r="DJ61">
        <v>15.4</v>
      </c>
      <c r="DK61">
        <v>42.3</v>
      </c>
      <c r="DL61">
        <v>17.399999999999999</v>
      </c>
      <c r="DM61">
        <v>1</v>
      </c>
      <c r="DN61">
        <v>1</v>
      </c>
      <c r="DO61">
        <v>29</v>
      </c>
      <c r="DP61">
        <v>1</v>
      </c>
      <c r="DQ61">
        <v>1</v>
      </c>
      <c r="DR61" s="10">
        <f t="shared" si="20"/>
        <v>0</v>
      </c>
      <c r="DS61" s="10">
        <f t="shared" si="20"/>
        <v>-17.399999999999999</v>
      </c>
      <c r="DT61" s="10">
        <f t="shared" si="21"/>
        <v>0</v>
      </c>
      <c r="DU61" s="10">
        <f t="shared" si="21"/>
        <v>302.75999999999993</v>
      </c>
      <c r="DV61" s="10">
        <f t="shared" si="22"/>
        <v>302.75999999999993</v>
      </c>
      <c r="DW61" s="10">
        <f t="shared" si="23"/>
        <v>17.399999999999999</v>
      </c>
      <c r="DX61"/>
      <c r="DY61"/>
      <c r="DZ61"/>
      <c r="EA61"/>
      <c r="EB61"/>
      <c r="EC61" s="1">
        <v>102.34699999999999</v>
      </c>
      <c r="ED61" s="1">
        <v>15.4</v>
      </c>
      <c r="EE61" s="1">
        <v>38.1</v>
      </c>
      <c r="EF61" s="1">
        <v>-1</v>
      </c>
      <c r="EG61" s="1">
        <v>-1</v>
      </c>
      <c r="EH61" s="1">
        <v>-1</v>
      </c>
      <c r="EI61" s="1">
        <v>-1</v>
      </c>
      <c r="EJ61" s="1">
        <v>0</v>
      </c>
      <c r="EK61" s="1">
        <v>29</v>
      </c>
      <c r="EL61" s="1">
        <v>-1</v>
      </c>
      <c r="EM61" s="1">
        <v>1</v>
      </c>
      <c r="EN61" s="1">
        <f t="shared" si="24"/>
        <v>-13.799999999999999</v>
      </c>
      <c r="EO61" s="1">
        <f t="shared" si="24"/>
        <v>17.400000000000002</v>
      </c>
      <c r="EP61" s="1">
        <f t="shared" si="25"/>
        <v>190.43999999999997</v>
      </c>
      <c r="EQ61" s="1">
        <f t="shared" si="25"/>
        <v>302.76000000000005</v>
      </c>
      <c r="ER61" s="1">
        <f t="shared" si="26"/>
        <v>493.20000000000005</v>
      </c>
      <c r="ES61" s="1">
        <f t="shared" si="27"/>
        <v>22.208106627986098</v>
      </c>
      <c r="ET61"/>
      <c r="EU61"/>
      <c r="EV61"/>
      <c r="EW61"/>
      <c r="EX61"/>
      <c r="FJ61" s="10">
        <f t="shared" si="28"/>
        <v>0</v>
      </c>
      <c r="FK61" s="10">
        <f t="shared" si="28"/>
        <v>0</v>
      </c>
      <c r="FL61" s="10">
        <f t="shared" si="29"/>
        <v>0</v>
      </c>
      <c r="FM61" s="10">
        <f t="shared" si="29"/>
        <v>0</v>
      </c>
      <c r="FN61" s="10">
        <f t="shared" si="30"/>
        <v>0</v>
      </c>
      <c r="FO61" s="10">
        <f t="shared" si="31"/>
        <v>0</v>
      </c>
      <c r="FP61"/>
      <c r="FQ61"/>
      <c r="FR61"/>
      <c r="FS61"/>
      <c r="FT61"/>
    </row>
    <row r="62" spans="1:176" x14ac:dyDescent="0.35">
      <c r="A62" s="26">
        <v>118.557</v>
      </c>
      <c r="B62" s="26">
        <v>39.700000000000003</v>
      </c>
      <c r="C62" s="26">
        <v>20.7</v>
      </c>
      <c r="D62" s="26">
        <v>15.4</v>
      </c>
      <c r="E62" s="26">
        <v>20.7</v>
      </c>
      <c r="F62" s="26">
        <v>24.2</v>
      </c>
      <c r="G62" s="26">
        <v>1</v>
      </c>
      <c r="H62" s="26">
        <v>1</v>
      </c>
      <c r="I62" s="26">
        <v>27</v>
      </c>
      <c r="J62" s="26">
        <v>1</v>
      </c>
      <c r="L62" s="26">
        <f t="shared" si="0"/>
        <v>24.300000000000004</v>
      </c>
      <c r="M62" s="26">
        <f t="shared" si="0"/>
        <v>0</v>
      </c>
      <c r="N62" s="26">
        <f t="shared" si="1"/>
        <v>590.49000000000024</v>
      </c>
      <c r="O62" s="26">
        <f t="shared" si="1"/>
        <v>0</v>
      </c>
      <c r="P62" s="26">
        <f t="shared" si="2"/>
        <v>590.49000000000024</v>
      </c>
      <c r="Q62" s="26">
        <f t="shared" si="3"/>
        <v>24.300000000000004</v>
      </c>
      <c r="S62"/>
      <c r="T62"/>
      <c r="U62"/>
      <c r="V62"/>
      <c r="W62" s="10">
        <v>115.25700000000001</v>
      </c>
      <c r="X62" s="10">
        <v>52.3</v>
      </c>
      <c r="Y62" s="10">
        <v>20.7</v>
      </c>
      <c r="Z62" s="10">
        <v>20.2</v>
      </c>
      <c r="AA62" s="10">
        <v>29.4</v>
      </c>
      <c r="AB62" s="10">
        <v>33.200000000000003</v>
      </c>
      <c r="AC62" s="10">
        <v>1</v>
      </c>
      <c r="AD62" s="10">
        <v>1</v>
      </c>
      <c r="AE62" s="10">
        <v>28</v>
      </c>
      <c r="AF62" s="10">
        <v>1</v>
      </c>
      <c r="AG62" s="10">
        <v>1</v>
      </c>
      <c r="AH62" s="10">
        <f t="shared" si="4"/>
        <v>32.099999999999994</v>
      </c>
      <c r="AI62" s="10">
        <f t="shared" si="4"/>
        <v>-8.6999999999999993</v>
      </c>
      <c r="AJ62" s="10">
        <f t="shared" si="5"/>
        <v>1030.4099999999996</v>
      </c>
      <c r="AK62" s="10">
        <f t="shared" si="5"/>
        <v>75.689999999999984</v>
      </c>
      <c r="AL62" s="10">
        <f t="shared" si="6"/>
        <v>1106.0999999999997</v>
      </c>
      <c r="AM62" s="10">
        <f t="shared" si="7"/>
        <v>33.258081724597403</v>
      </c>
      <c r="AN62"/>
      <c r="AO62"/>
      <c r="AP62"/>
      <c r="AQ62"/>
      <c r="AR62"/>
      <c r="AS62">
        <v>174.078</v>
      </c>
      <c r="AT62">
        <v>15.4</v>
      </c>
      <c r="AU62">
        <v>55.2</v>
      </c>
      <c r="AV62">
        <v>20.2</v>
      </c>
      <c r="AW62">
        <v>51</v>
      </c>
      <c r="AX62">
        <v>6.4</v>
      </c>
      <c r="AY62">
        <v>1</v>
      </c>
      <c r="AZ62">
        <v>1</v>
      </c>
      <c r="BA62">
        <v>28</v>
      </c>
      <c r="BB62">
        <v>1</v>
      </c>
      <c r="BC62">
        <v>1</v>
      </c>
      <c r="BD62" s="1">
        <f t="shared" si="8"/>
        <v>-4.7999999999999989</v>
      </c>
      <c r="BE62" s="1">
        <f t="shared" si="8"/>
        <v>4.2000000000000028</v>
      </c>
      <c r="BF62" s="1">
        <f t="shared" si="9"/>
        <v>23.039999999999988</v>
      </c>
      <c r="BG62" s="1">
        <f t="shared" si="9"/>
        <v>17.640000000000025</v>
      </c>
      <c r="BH62" s="1">
        <f t="shared" si="10"/>
        <v>40.680000000000014</v>
      </c>
      <c r="BI62" s="1">
        <f t="shared" si="11"/>
        <v>6.3780874876407907</v>
      </c>
      <c r="BJ62"/>
      <c r="BK62"/>
      <c r="BL62"/>
      <c r="BM62"/>
      <c r="BN62"/>
      <c r="BO62">
        <v>117.696</v>
      </c>
      <c r="BP62">
        <v>15.4</v>
      </c>
      <c r="BQ62">
        <v>51</v>
      </c>
      <c r="BR62">
        <v>15.4</v>
      </c>
      <c r="BS62">
        <v>20.7</v>
      </c>
      <c r="BT62">
        <v>30.3</v>
      </c>
      <c r="BU62">
        <v>1</v>
      </c>
      <c r="BV62">
        <v>1</v>
      </c>
      <c r="BW62">
        <v>29</v>
      </c>
      <c r="BX62">
        <v>1</v>
      </c>
      <c r="BY62">
        <v>1</v>
      </c>
      <c r="BZ62" s="10">
        <f t="shared" si="12"/>
        <v>0</v>
      </c>
      <c r="CA62" s="10">
        <f t="shared" si="12"/>
        <v>30.3</v>
      </c>
      <c r="CB62" s="10">
        <f t="shared" si="13"/>
        <v>0</v>
      </c>
      <c r="CC62" s="10">
        <f t="shared" si="13"/>
        <v>918.09</v>
      </c>
      <c r="CD62" s="10">
        <f t="shared" si="14"/>
        <v>918.09</v>
      </c>
      <c r="CE62" s="10">
        <f t="shared" si="15"/>
        <v>30.3</v>
      </c>
      <c r="CG62"/>
      <c r="CH62"/>
      <c r="CI62"/>
      <c r="CJ62"/>
      <c r="CK62">
        <v>105.093</v>
      </c>
      <c r="CL62">
        <v>24.5</v>
      </c>
      <c r="CM62">
        <v>35.200000000000003</v>
      </c>
      <c r="CN62">
        <v>20.2</v>
      </c>
      <c r="CO62">
        <v>24.9</v>
      </c>
      <c r="CP62">
        <v>11.1</v>
      </c>
      <c r="CQ62">
        <v>1</v>
      </c>
      <c r="CR62">
        <v>1</v>
      </c>
      <c r="CS62">
        <v>30</v>
      </c>
      <c r="CT62">
        <v>1</v>
      </c>
      <c r="CU62">
        <v>1</v>
      </c>
      <c r="CV62" s="1">
        <f t="shared" si="16"/>
        <v>4.3000000000000007</v>
      </c>
      <c r="CW62" s="1">
        <f t="shared" si="16"/>
        <v>10.300000000000004</v>
      </c>
      <c r="CX62" s="1">
        <f t="shared" si="17"/>
        <v>18.490000000000006</v>
      </c>
      <c r="CY62" s="1">
        <f t="shared" si="17"/>
        <v>106.09000000000009</v>
      </c>
      <c r="CZ62" s="1">
        <f t="shared" si="18"/>
        <v>124.5800000000001</v>
      </c>
      <c r="DA62" s="1">
        <f t="shared" si="19"/>
        <v>11.161541112229981</v>
      </c>
      <c r="DB62"/>
      <c r="DC62"/>
      <c r="DD62"/>
      <c r="DE62"/>
      <c r="DF62"/>
      <c r="DG62">
        <v>106.092</v>
      </c>
      <c r="DH62">
        <v>24.5</v>
      </c>
      <c r="DI62">
        <v>20.7</v>
      </c>
      <c r="DJ62">
        <v>-1</v>
      </c>
      <c r="DK62">
        <v>-1</v>
      </c>
      <c r="DL62">
        <v>-1</v>
      </c>
      <c r="DM62">
        <v>-1</v>
      </c>
      <c r="DN62">
        <v>0</v>
      </c>
      <c r="DO62">
        <v>29</v>
      </c>
      <c r="DP62">
        <v>-1</v>
      </c>
      <c r="DQ62">
        <v>1</v>
      </c>
      <c r="DR62" s="10">
        <f t="shared" si="20"/>
        <v>9.1</v>
      </c>
      <c r="DS62" s="10">
        <f t="shared" si="20"/>
        <v>-4.1999999999999993</v>
      </c>
      <c r="DT62" s="10">
        <f t="shared" si="21"/>
        <v>82.809999999999988</v>
      </c>
      <c r="DU62" s="10">
        <f t="shared" si="21"/>
        <v>17.639999999999993</v>
      </c>
      <c r="DV62" s="10">
        <f t="shared" si="22"/>
        <v>100.44999999999999</v>
      </c>
      <c r="DW62" s="10">
        <f t="shared" si="23"/>
        <v>10.022474744293447</v>
      </c>
      <c r="DX62"/>
      <c r="DY62"/>
      <c r="DZ62"/>
      <c r="EA62"/>
      <c r="EB62"/>
      <c r="EC62" s="1">
        <v>102.779</v>
      </c>
      <c r="ED62" s="1">
        <v>27.3</v>
      </c>
      <c r="EE62" s="1">
        <v>20.7</v>
      </c>
      <c r="EF62" s="1">
        <v>15.4</v>
      </c>
      <c r="EG62" s="1">
        <v>38.1</v>
      </c>
      <c r="EH62" s="1">
        <v>21</v>
      </c>
      <c r="EI62" s="1">
        <v>1</v>
      </c>
      <c r="EJ62" s="1">
        <v>1</v>
      </c>
      <c r="EK62" s="1">
        <v>30</v>
      </c>
      <c r="EL62" s="1">
        <v>1</v>
      </c>
      <c r="EM62" s="1">
        <v>1</v>
      </c>
      <c r="EN62" s="1">
        <f t="shared" si="24"/>
        <v>11.9</v>
      </c>
      <c r="EO62" s="1">
        <f t="shared" si="24"/>
        <v>-17.400000000000002</v>
      </c>
      <c r="EP62" s="1">
        <f t="shared" si="25"/>
        <v>141.61000000000001</v>
      </c>
      <c r="EQ62" s="1">
        <f t="shared" si="25"/>
        <v>302.76000000000005</v>
      </c>
      <c r="ER62" s="1">
        <f t="shared" si="26"/>
        <v>444.37000000000006</v>
      </c>
      <c r="ES62" s="1">
        <f t="shared" si="27"/>
        <v>21.080085388821367</v>
      </c>
      <c r="ET62"/>
      <c r="EU62"/>
      <c r="EV62"/>
      <c r="EW62"/>
      <c r="EX62"/>
      <c r="FJ62" s="10">
        <f t="shared" si="28"/>
        <v>0</v>
      </c>
      <c r="FK62" s="10">
        <f t="shared" si="28"/>
        <v>0</v>
      </c>
      <c r="FL62" s="10">
        <f t="shared" si="29"/>
        <v>0</v>
      </c>
      <c r="FM62" s="10">
        <f t="shared" si="29"/>
        <v>0</v>
      </c>
      <c r="FN62" s="10">
        <f t="shared" si="30"/>
        <v>0</v>
      </c>
      <c r="FO62" s="10">
        <f t="shared" si="31"/>
        <v>0</v>
      </c>
      <c r="FP62"/>
      <c r="FQ62"/>
      <c r="FR62"/>
      <c r="FS62"/>
      <c r="FT62"/>
    </row>
    <row r="63" spans="1:176" x14ac:dyDescent="0.35">
      <c r="A63" s="26">
        <v>122.748</v>
      </c>
      <c r="B63" s="26">
        <v>20.2</v>
      </c>
      <c r="C63" s="26">
        <v>20.7</v>
      </c>
      <c r="D63" s="26">
        <v>-1</v>
      </c>
      <c r="E63" s="26">
        <v>-1</v>
      </c>
      <c r="F63" s="26">
        <v>-1</v>
      </c>
      <c r="G63" s="26">
        <v>-1</v>
      </c>
      <c r="H63" s="26">
        <v>0</v>
      </c>
      <c r="I63" s="26">
        <v>27</v>
      </c>
      <c r="J63" s="26">
        <v>-1</v>
      </c>
      <c r="L63" s="26">
        <f t="shared" si="0"/>
        <v>-19.500000000000004</v>
      </c>
      <c r="M63" s="26">
        <f t="shared" si="0"/>
        <v>0</v>
      </c>
      <c r="N63" s="26">
        <f t="shared" si="1"/>
        <v>380.25000000000011</v>
      </c>
      <c r="O63" s="26">
        <f t="shared" si="1"/>
        <v>0</v>
      </c>
      <c r="P63" s="26">
        <f t="shared" si="2"/>
        <v>380.25000000000011</v>
      </c>
      <c r="Q63" s="26">
        <f t="shared" si="3"/>
        <v>19.500000000000004</v>
      </c>
      <c r="S63"/>
      <c r="T63"/>
      <c r="U63"/>
      <c r="V63"/>
      <c r="W63" s="10">
        <v>118.489</v>
      </c>
      <c r="X63" s="10">
        <v>20.2</v>
      </c>
      <c r="Y63" s="10">
        <v>20.7</v>
      </c>
      <c r="Z63" s="10">
        <v>-1</v>
      </c>
      <c r="AA63" s="10">
        <v>-1</v>
      </c>
      <c r="AB63" s="10">
        <v>-1</v>
      </c>
      <c r="AC63" s="10">
        <v>-1</v>
      </c>
      <c r="AD63" s="10">
        <v>0</v>
      </c>
      <c r="AE63" s="10">
        <v>28</v>
      </c>
      <c r="AF63" s="10">
        <v>-1</v>
      </c>
      <c r="AG63" s="10">
        <v>1</v>
      </c>
      <c r="AH63" s="10">
        <f t="shared" si="4"/>
        <v>-32.099999999999994</v>
      </c>
      <c r="AI63" s="10">
        <f t="shared" si="4"/>
        <v>0</v>
      </c>
      <c r="AJ63" s="10">
        <f t="shared" si="5"/>
        <v>1030.4099999999996</v>
      </c>
      <c r="AK63" s="10">
        <f t="shared" si="5"/>
        <v>0</v>
      </c>
      <c r="AL63" s="10">
        <f t="shared" si="6"/>
        <v>1030.4099999999996</v>
      </c>
      <c r="AM63" s="10">
        <f t="shared" si="7"/>
        <v>32.099999999999994</v>
      </c>
      <c r="AN63"/>
      <c r="AO63"/>
      <c r="AP63"/>
      <c r="AQ63"/>
      <c r="AR63"/>
      <c r="AS63">
        <v>177.43799999999999</v>
      </c>
      <c r="AT63">
        <v>47.5</v>
      </c>
      <c r="AU63">
        <v>55.2</v>
      </c>
      <c r="AV63">
        <v>-1</v>
      </c>
      <c r="AW63">
        <v>-1</v>
      </c>
      <c r="AX63">
        <v>-1</v>
      </c>
      <c r="AY63">
        <v>-1</v>
      </c>
      <c r="AZ63">
        <v>0</v>
      </c>
      <c r="BA63">
        <v>28</v>
      </c>
      <c r="BB63">
        <v>-1</v>
      </c>
      <c r="BC63">
        <v>1</v>
      </c>
      <c r="BD63" s="1">
        <f t="shared" si="8"/>
        <v>32.1</v>
      </c>
      <c r="BE63" s="1">
        <f t="shared" si="8"/>
        <v>0</v>
      </c>
      <c r="BF63" s="1">
        <f t="shared" si="9"/>
        <v>1030.4100000000001</v>
      </c>
      <c r="BG63" s="1">
        <f t="shared" si="9"/>
        <v>0</v>
      </c>
      <c r="BH63" s="1">
        <f t="shared" si="10"/>
        <v>1030.4100000000001</v>
      </c>
      <c r="BI63" s="1">
        <f t="shared" si="11"/>
        <v>32.1</v>
      </c>
      <c r="BJ63"/>
      <c r="BK63"/>
      <c r="BL63"/>
      <c r="BM63"/>
      <c r="BN63"/>
      <c r="BO63">
        <v>123.29600000000001</v>
      </c>
      <c r="BP63">
        <v>33.700000000000003</v>
      </c>
      <c r="BQ63">
        <v>81.3</v>
      </c>
      <c r="BR63">
        <v>-1</v>
      </c>
      <c r="BS63">
        <v>-1</v>
      </c>
      <c r="BT63">
        <v>-1</v>
      </c>
      <c r="BU63">
        <v>-1</v>
      </c>
      <c r="BV63">
        <v>0</v>
      </c>
      <c r="BW63">
        <v>29</v>
      </c>
      <c r="BX63">
        <v>-1</v>
      </c>
      <c r="BY63">
        <v>1</v>
      </c>
      <c r="BZ63" s="10">
        <f t="shared" si="12"/>
        <v>18.300000000000004</v>
      </c>
      <c r="CA63" s="10">
        <f t="shared" si="12"/>
        <v>30.299999999999997</v>
      </c>
      <c r="CB63" s="10">
        <f t="shared" si="13"/>
        <v>334.89000000000016</v>
      </c>
      <c r="CC63" s="10">
        <f t="shared" si="13"/>
        <v>918.0899999999998</v>
      </c>
      <c r="CD63" s="10">
        <f t="shared" si="14"/>
        <v>1252.98</v>
      </c>
      <c r="CE63" s="10">
        <f t="shared" si="15"/>
        <v>35.397457535817459</v>
      </c>
      <c r="CG63"/>
      <c r="CH63"/>
      <c r="CI63"/>
      <c r="CJ63"/>
      <c r="CK63">
        <v>108.117</v>
      </c>
      <c r="CL63">
        <v>15.4</v>
      </c>
      <c r="CM63">
        <v>20.7</v>
      </c>
      <c r="CN63">
        <v>-1</v>
      </c>
      <c r="CO63">
        <v>-1</v>
      </c>
      <c r="CP63">
        <v>-1</v>
      </c>
      <c r="CQ63">
        <v>-1</v>
      </c>
      <c r="CR63">
        <v>0</v>
      </c>
      <c r="CS63">
        <v>30</v>
      </c>
      <c r="CT63">
        <v>-1</v>
      </c>
      <c r="CU63">
        <v>1</v>
      </c>
      <c r="CV63" s="1">
        <f t="shared" si="16"/>
        <v>-9.1</v>
      </c>
      <c r="CW63" s="1">
        <f t="shared" si="16"/>
        <v>-14.500000000000004</v>
      </c>
      <c r="CX63" s="1">
        <f t="shared" si="17"/>
        <v>82.809999999999988</v>
      </c>
      <c r="CY63" s="1">
        <f t="shared" si="17"/>
        <v>210.25000000000011</v>
      </c>
      <c r="CZ63" s="1">
        <f t="shared" si="18"/>
        <v>293.06000000000012</v>
      </c>
      <c r="DA63" s="1">
        <f t="shared" si="19"/>
        <v>17.118995297621883</v>
      </c>
      <c r="DB63"/>
      <c r="DC63"/>
      <c r="DD63"/>
      <c r="DE63"/>
      <c r="DF63"/>
      <c r="DG63">
        <v>106.708</v>
      </c>
      <c r="DH63">
        <v>33.700000000000003</v>
      </c>
      <c r="DI63">
        <v>20.7</v>
      </c>
      <c r="DJ63">
        <v>24.5</v>
      </c>
      <c r="DK63">
        <v>20.7</v>
      </c>
      <c r="DL63">
        <v>9.3000000000000007</v>
      </c>
      <c r="DM63">
        <v>1</v>
      </c>
      <c r="DN63">
        <v>1</v>
      </c>
      <c r="DO63">
        <v>30</v>
      </c>
      <c r="DP63">
        <v>1</v>
      </c>
      <c r="DQ63">
        <v>1</v>
      </c>
      <c r="DR63" s="10">
        <f t="shared" si="20"/>
        <v>9.2000000000000028</v>
      </c>
      <c r="DS63" s="10">
        <f t="shared" si="20"/>
        <v>0</v>
      </c>
      <c r="DT63" s="10">
        <f t="shared" si="21"/>
        <v>84.640000000000057</v>
      </c>
      <c r="DU63" s="10">
        <f t="shared" si="21"/>
        <v>0</v>
      </c>
      <c r="DV63" s="10">
        <f t="shared" si="22"/>
        <v>84.640000000000057</v>
      </c>
      <c r="DW63" s="10">
        <f t="shared" si="23"/>
        <v>9.2000000000000028</v>
      </c>
      <c r="DX63"/>
      <c r="DY63"/>
      <c r="DZ63"/>
      <c r="EA63"/>
      <c r="EB63"/>
      <c r="EC63" s="1">
        <v>105.723</v>
      </c>
      <c r="ED63" s="1">
        <v>15.4</v>
      </c>
      <c r="EE63" s="1">
        <v>38.1</v>
      </c>
      <c r="EF63" s="1">
        <v>-1</v>
      </c>
      <c r="EG63" s="1">
        <v>-1</v>
      </c>
      <c r="EH63" s="1">
        <v>-1</v>
      </c>
      <c r="EI63" s="1">
        <v>-1</v>
      </c>
      <c r="EJ63" s="1">
        <v>0</v>
      </c>
      <c r="EK63" s="1">
        <v>30</v>
      </c>
      <c r="EL63" s="1">
        <v>-1</v>
      </c>
      <c r="EM63" s="1">
        <v>1</v>
      </c>
      <c r="EN63" s="1">
        <f t="shared" si="24"/>
        <v>-11.9</v>
      </c>
      <c r="EO63" s="1">
        <f t="shared" si="24"/>
        <v>17.400000000000002</v>
      </c>
      <c r="EP63" s="1">
        <f t="shared" si="25"/>
        <v>141.61000000000001</v>
      </c>
      <c r="EQ63" s="1">
        <f t="shared" si="25"/>
        <v>302.76000000000005</v>
      </c>
      <c r="ER63" s="1">
        <f t="shared" si="26"/>
        <v>444.37000000000006</v>
      </c>
      <c r="ES63" s="1">
        <f t="shared" si="27"/>
        <v>21.080085388821367</v>
      </c>
      <c r="ET63"/>
      <c r="EU63"/>
      <c r="EV63"/>
      <c r="EW63"/>
      <c r="EX63"/>
      <c r="FJ63" s="10">
        <f t="shared" si="28"/>
        <v>0</v>
      </c>
      <c r="FK63" s="10">
        <f t="shared" si="28"/>
        <v>0</v>
      </c>
      <c r="FL63" s="10">
        <f t="shared" si="29"/>
        <v>0</v>
      </c>
      <c r="FM63" s="10">
        <f t="shared" si="29"/>
        <v>0</v>
      </c>
      <c r="FN63" s="10">
        <f t="shared" si="30"/>
        <v>0</v>
      </c>
      <c r="FO63" s="10">
        <f t="shared" si="31"/>
        <v>0</v>
      </c>
      <c r="FP63"/>
      <c r="FQ63"/>
      <c r="FR63"/>
      <c r="FS63"/>
      <c r="FT63"/>
    </row>
    <row r="64" spans="1:176" x14ac:dyDescent="0.35">
      <c r="A64" s="26">
        <v>123.36499999999999</v>
      </c>
      <c r="B64" s="26">
        <v>29.2</v>
      </c>
      <c r="C64" s="26">
        <v>20.7</v>
      </c>
      <c r="D64" s="26">
        <v>20.2</v>
      </c>
      <c r="E64" s="26">
        <v>20.7</v>
      </c>
      <c r="F64" s="26">
        <v>9</v>
      </c>
      <c r="G64" s="26">
        <v>1</v>
      </c>
      <c r="H64" s="26">
        <v>1</v>
      </c>
      <c r="I64" s="26">
        <v>28</v>
      </c>
      <c r="J64" s="26">
        <v>1</v>
      </c>
      <c r="L64" s="26">
        <f t="shared" si="0"/>
        <v>9</v>
      </c>
      <c r="M64" s="26">
        <f t="shared" si="0"/>
        <v>0</v>
      </c>
      <c r="N64" s="26">
        <f t="shared" si="1"/>
        <v>81</v>
      </c>
      <c r="O64" s="26">
        <f t="shared" si="1"/>
        <v>0</v>
      </c>
      <c r="P64" s="26">
        <f t="shared" si="2"/>
        <v>81</v>
      </c>
      <c r="Q64" s="26">
        <f t="shared" si="3"/>
        <v>9</v>
      </c>
      <c r="S64"/>
      <c r="T64"/>
      <c r="U64"/>
      <c r="V64"/>
      <c r="W64" s="10">
        <v>119.17700000000001</v>
      </c>
      <c r="X64" s="10">
        <v>35.6</v>
      </c>
      <c r="Y64" s="10">
        <v>20.7</v>
      </c>
      <c r="Z64" s="10">
        <v>20.2</v>
      </c>
      <c r="AA64" s="10">
        <v>20.7</v>
      </c>
      <c r="AB64" s="10">
        <v>15.4</v>
      </c>
      <c r="AC64" s="10">
        <v>1</v>
      </c>
      <c r="AD64" s="10">
        <v>1</v>
      </c>
      <c r="AE64" s="10">
        <v>29</v>
      </c>
      <c r="AF64" s="10">
        <v>1</v>
      </c>
      <c r="AG64" s="10">
        <v>1</v>
      </c>
      <c r="AH64" s="10">
        <f t="shared" si="4"/>
        <v>15.400000000000002</v>
      </c>
      <c r="AI64" s="10">
        <f t="shared" si="4"/>
        <v>0</v>
      </c>
      <c r="AJ64" s="10">
        <f t="shared" si="5"/>
        <v>237.16000000000005</v>
      </c>
      <c r="AK64" s="10">
        <f t="shared" si="5"/>
        <v>0</v>
      </c>
      <c r="AL64" s="10">
        <f t="shared" si="6"/>
        <v>237.16000000000005</v>
      </c>
      <c r="AM64" s="10">
        <f t="shared" si="7"/>
        <v>15.400000000000002</v>
      </c>
      <c r="AN64"/>
      <c r="AO64"/>
      <c r="AP64"/>
      <c r="AQ64"/>
      <c r="AR64"/>
      <c r="AS64">
        <v>178.13399999999999</v>
      </c>
      <c r="AT64">
        <v>15.4</v>
      </c>
      <c r="AU64">
        <v>85.5</v>
      </c>
      <c r="AV64">
        <v>47.5</v>
      </c>
      <c r="AW64">
        <v>55.2</v>
      </c>
      <c r="AX64">
        <v>44.1</v>
      </c>
      <c r="AY64">
        <v>1</v>
      </c>
      <c r="AZ64">
        <v>1</v>
      </c>
      <c r="BA64">
        <v>29</v>
      </c>
      <c r="BB64">
        <v>1</v>
      </c>
      <c r="BC64">
        <v>1</v>
      </c>
      <c r="BD64" s="1">
        <f t="shared" si="8"/>
        <v>-32.1</v>
      </c>
      <c r="BE64" s="1">
        <f t="shared" si="8"/>
        <v>30.299999999999997</v>
      </c>
      <c r="BF64" s="1">
        <f t="shared" si="9"/>
        <v>1030.4100000000001</v>
      </c>
      <c r="BG64" s="1">
        <f t="shared" si="9"/>
        <v>918.0899999999998</v>
      </c>
      <c r="BH64" s="1">
        <f t="shared" si="10"/>
        <v>1948.5</v>
      </c>
      <c r="BI64" s="1">
        <f t="shared" si="11"/>
        <v>44.141816908686486</v>
      </c>
      <c r="BJ64"/>
      <c r="BK64"/>
      <c r="BL64"/>
      <c r="BM64"/>
      <c r="BN64"/>
      <c r="BO64">
        <v>124.16800000000001</v>
      </c>
      <c r="BP64">
        <v>20.2</v>
      </c>
      <c r="BQ64">
        <v>20.7</v>
      </c>
      <c r="BR64">
        <v>33.700000000000003</v>
      </c>
      <c r="BS64">
        <v>81.3</v>
      </c>
      <c r="BT64">
        <v>62.1</v>
      </c>
      <c r="BU64">
        <v>2</v>
      </c>
      <c r="BV64">
        <v>0</v>
      </c>
      <c r="BW64">
        <v>29</v>
      </c>
      <c r="BX64">
        <v>0</v>
      </c>
      <c r="BY64">
        <v>1</v>
      </c>
      <c r="BZ64" s="10">
        <f t="shared" si="12"/>
        <v>-13.500000000000004</v>
      </c>
      <c r="CA64" s="10">
        <f t="shared" si="12"/>
        <v>-60.599999999999994</v>
      </c>
      <c r="CB64" s="10">
        <f t="shared" si="13"/>
        <v>182.25000000000009</v>
      </c>
      <c r="CC64" s="10">
        <f t="shared" si="13"/>
        <v>3672.3599999999992</v>
      </c>
      <c r="CD64" s="10">
        <f t="shared" si="14"/>
        <v>3854.6099999999992</v>
      </c>
      <c r="CE64" s="10">
        <f t="shared" si="15"/>
        <v>62.085505554839443</v>
      </c>
      <c r="CG64"/>
      <c r="CH64"/>
      <c r="CI64"/>
      <c r="CJ64"/>
      <c r="CK64">
        <v>108.70099999999999</v>
      </c>
      <c r="CL64">
        <v>22.6</v>
      </c>
      <c r="CM64">
        <v>20.7</v>
      </c>
      <c r="CN64">
        <v>15.4</v>
      </c>
      <c r="CO64">
        <v>20.7</v>
      </c>
      <c r="CP64">
        <v>7.1</v>
      </c>
      <c r="CQ64">
        <v>1</v>
      </c>
      <c r="CR64">
        <v>1</v>
      </c>
      <c r="CS64">
        <v>31</v>
      </c>
      <c r="CT64">
        <v>1</v>
      </c>
      <c r="CU64">
        <v>1</v>
      </c>
      <c r="CV64" s="1">
        <f t="shared" si="16"/>
        <v>7.2000000000000011</v>
      </c>
      <c r="CW64" s="1">
        <f t="shared" si="16"/>
        <v>0</v>
      </c>
      <c r="CX64" s="1">
        <f t="shared" si="17"/>
        <v>51.840000000000018</v>
      </c>
      <c r="CY64" s="1">
        <f t="shared" si="17"/>
        <v>0</v>
      </c>
      <c r="CZ64" s="1">
        <f t="shared" si="18"/>
        <v>51.840000000000018</v>
      </c>
      <c r="DA64" s="1">
        <f t="shared" si="19"/>
        <v>7.2000000000000011</v>
      </c>
      <c r="DB64"/>
      <c r="DC64"/>
      <c r="DD64"/>
      <c r="DE64"/>
      <c r="DF64"/>
      <c r="DG64">
        <v>110.724</v>
      </c>
      <c r="DH64">
        <v>47.5</v>
      </c>
      <c r="DI64">
        <v>20.7</v>
      </c>
      <c r="DJ64">
        <v>-1</v>
      </c>
      <c r="DK64">
        <v>-1</v>
      </c>
      <c r="DL64">
        <v>-1</v>
      </c>
      <c r="DM64">
        <v>-1</v>
      </c>
      <c r="DN64">
        <v>0</v>
      </c>
      <c r="DO64">
        <v>30</v>
      </c>
      <c r="DP64">
        <v>-1</v>
      </c>
      <c r="DQ64">
        <v>1</v>
      </c>
      <c r="DR64" s="10">
        <f t="shared" si="20"/>
        <v>13.799999999999997</v>
      </c>
      <c r="DS64" s="10">
        <f t="shared" si="20"/>
        <v>0</v>
      </c>
      <c r="DT64" s="10">
        <f t="shared" si="21"/>
        <v>190.43999999999991</v>
      </c>
      <c r="DU64" s="10">
        <f t="shared" si="21"/>
        <v>0</v>
      </c>
      <c r="DV64" s="10">
        <f t="shared" si="22"/>
        <v>190.43999999999991</v>
      </c>
      <c r="DW64" s="10">
        <f t="shared" si="23"/>
        <v>13.799999999999997</v>
      </c>
      <c r="DX64"/>
      <c r="DY64"/>
      <c r="DZ64"/>
      <c r="EA64"/>
      <c r="EB64"/>
      <c r="EC64" s="1">
        <v>106.355</v>
      </c>
      <c r="ED64" s="1">
        <v>38.200000000000003</v>
      </c>
      <c r="EE64" s="1">
        <v>20.7</v>
      </c>
      <c r="EF64" s="1">
        <v>15.4</v>
      </c>
      <c r="EG64" s="1">
        <v>38.1</v>
      </c>
      <c r="EH64" s="1">
        <v>28.7</v>
      </c>
      <c r="EI64" s="1">
        <v>1</v>
      </c>
      <c r="EJ64" s="1">
        <v>1</v>
      </c>
      <c r="EK64" s="1">
        <v>31</v>
      </c>
      <c r="EL64" s="1">
        <v>1</v>
      </c>
      <c r="EM64" s="1">
        <v>1</v>
      </c>
      <c r="EN64" s="1">
        <f t="shared" si="24"/>
        <v>22.800000000000004</v>
      </c>
      <c r="EO64" s="1">
        <f t="shared" si="24"/>
        <v>-17.400000000000002</v>
      </c>
      <c r="EP64" s="1">
        <f t="shared" si="25"/>
        <v>519.84000000000015</v>
      </c>
      <c r="EQ64" s="1">
        <f t="shared" si="25"/>
        <v>302.76000000000005</v>
      </c>
      <c r="ER64" s="1">
        <f t="shared" si="26"/>
        <v>822.60000000000014</v>
      </c>
      <c r="ES64" s="1">
        <f t="shared" si="27"/>
        <v>28.681004166521092</v>
      </c>
      <c r="ET64"/>
      <c r="EU64"/>
      <c r="EV64"/>
      <c r="EW64"/>
      <c r="EX64"/>
      <c r="FJ64" s="10">
        <f t="shared" si="28"/>
        <v>0</v>
      </c>
      <c r="FK64" s="10">
        <f t="shared" si="28"/>
        <v>0</v>
      </c>
      <c r="FL64" s="10">
        <f t="shared" si="29"/>
        <v>0</v>
      </c>
      <c r="FM64" s="10">
        <f t="shared" si="29"/>
        <v>0</v>
      </c>
      <c r="FN64" s="10">
        <f t="shared" si="30"/>
        <v>0</v>
      </c>
      <c r="FO64" s="10">
        <f t="shared" si="31"/>
        <v>0</v>
      </c>
      <c r="FP64"/>
      <c r="FQ64"/>
      <c r="FR64"/>
      <c r="FS64"/>
      <c r="FT64"/>
    </row>
    <row r="65" spans="1:176" x14ac:dyDescent="0.35">
      <c r="A65" s="26">
        <v>127.3</v>
      </c>
      <c r="B65" s="26">
        <v>24.5</v>
      </c>
      <c r="C65" s="26">
        <v>20.7</v>
      </c>
      <c r="D65" s="26">
        <v>-1</v>
      </c>
      <c r="E65" s="26">
        <v>-1</v>
      </c>
      <c r="F65" s="26">
        <v>-1</v>
      </c>
      <c r="G65" s="26">
        <v>-1</v>
      </c>
      <c r="H65" s="26">
        <v>0</v>
      </c>
      <c r="I65" s="26">
        <v>28</v>
      </c>
      <c r="J65" s="26">
        <v>-1</v>
      </c>
      <c r="L65" s="26">
        <f t="shared" si="0"/>
        <v>-4.6999999999999993</v>
      </c>
      <c r="M65" s="26">
        <f t="shared" si="0"/>
        <v>0</v>
      </c>
      <c r="N65" s="26">
        <f t="shared" si="1"/>
        <v>22.089999999999993</v>
      </c>
      <c r="O65" s="26">
        <f t="shared" si="1"/>
        <v>0</v>
      </c>
      <c r="P65" s="26">
        <f t="shared" si="2"/>
        <v>22.089999999999993</v>
      </c>
      <c r="Q65" s="26">
        <f t="shared" si="3"/>
        <v>4.6999999999999993</v>
      </c>
      <c r="S65"/>
      <c r="T65"/>
      <c r="U65"/>
      <c r="V65"/>
      <c r="W65" s="10">
        <v>122.497</v>
      </c>
      <c r="X65" s="10">
        <v>24.5</v>
      </c>
      <c r="Y65" s="10">
        <v>22.9</v>
      </c>
      <c r="Z65" s="10">
        <v>-1</v>
      </c>
      <c r="AA65" s="10">
        <v>-1</v>
      </c>
      <c r="AB65" s="10">
        <v>-1</v>
      </c>
      <c r="AC65" s="10">
        <v>-1</v>
      </c>
      <c r="AD65" s="10">
        <v>0</v>
      </c>
      <c r="AE65" s="10">
        <v>29</v>
      </c>
      <c r="AF65" s="10">
        <v>-1</v>
      </c>
      <c r="AG65" s="10">
        <v>1</v>
      </c>
      <c r="AH65" s="10">
        <f t="shared" si="4"/>
        <v>-11.100000000000001</v>
      </c>
      <c r="AI65" s="10">
        <f t="shared" si="4"/>
        <v>2.1999999999999993</v>
      </c>
      <c r="AJ65" s="10">
        <f t="shared" si="5"/>
        <v>123.21000000000004</v>
      </c>
      <c r="AK65" s="10">
        <f t="shared" si="5"/>
        <v>4.8399999999999972</v>
      </c>
      <c r="AL65" s="10">
        <f t="shared" si="6"/>
        <v>128.05000000000004</v>
      </c>
      <c r="AM65" s="10">
        <f t="shared" si="7"/>
        <v>11.315917991926243</v>
      </c>
      <c r="AN65"/>
      <c r="AO65"/>
      <c r="AP65"/>
      <c r="AQ65"/>
      <c r="AR65"/>
      <c r="AS65">
        <v>182.398</v>
      </c>
      <c r="AT65">
        <v>29.2</v>
      </c>
      <c r="AU65">
        <v>51</v>
      </c>
      <c r="AV65">
        <v>-1</v>
      </c>
      <c r="AW65">
        <v>-1</v>
      </c>
      <c r="AX65">
        <v>-1</v>
      </c>
      <c r="AY65">
        <v>-1</v>
      </c>
      <c r="AZ65">
        <v>0</v>
      </c>
      <c r="BA65">
        <v>29</v>
      </c>
      <c r="BB65">
        <v>-1</v>
      </c>
      <c r="BC65">
        <v>1</v>
      </c>
      <c r="BD65" s="1">
        <f t="shared" si="8"/>
        <v>13.799999999999999</v>
      </c>
      <c r="BE65" s="1">
        <f t="shared" si="8"/>
        <v>-34.5</v>
      </c>
      <c r="BF65" s="1">
        <f t="shared" si="9"/>
        <v>190.43999999999997</v>
      </c>
      <c r="BG65" s="1">
        <f t="shared" si="9"/>
        <v>1190.25</v>
      </c>
      <c r="BH65" s="1">
        <f t="shared" si="10"/>
        <v>1380.69</v>
      </c>
      <c r="BI65" s="1">
        <f t="shared" si="11"/>
        <v>37.157637169228082</v>
      </c>
      <c r="BJ65"/>
      <c r="BK65"/>
      <c r="BL65"/>
      <c r="BM65"/>
      <c r="BN65"/>
      <c r="BO65">
        <v>124.83199999999999</v>
      </c>
      <c r="BP65">
        <v>29.2</v>
      </c>
      <c r="BQ65">
        <v>46.5</v>
      </c>
      <c r="BR65">
        <v>20.2</v>
      </c>
      <c r="BS65">
        <v>20.7</v>
      </c>
      <c r="BT65">
        <v>27.4</v>
      </c>
      <c r="BU65">
        <v>1</v>
      </c>
      <c r="BV65">
        <v>1</v>
      </c>
      <c r="BW65">
        <v>30</v>
      </c>
      <c r="BX65">
        <v>1</v>
      </c>
      <c r="BY65">
        <v>1</v>
      </c>
      <c r="BZ65" s="10">
        <f t="shared" si="12"/>
        <v>9</v>
      </c>
      <c r="CA65" s="10">
        <f t="shared" si="12"/>
        <v>25.8</v>
      </c>
      <c r="CB65" s="10">
        <f t="shared" si="13"/>
        <v>81</v>
      </c>
      <c r="CC65" s="10">
        <f t="shared" si="13"/>
        <v>665.64</v>
      </c>
      <c r="CD65" s="10">
        <f t="shared" si="14"/>
        <v>746.64</v>
      </c>
      <c r="CE65" s="10">
        <f t="shared" si="15"/>
        <v>27.324714088165681</v>
      </c>
      <c r="CG65"/>
      <c r="CH65"/>
      <c r="CI65"/>
      <c r="CJ65"/>
      <c r="CK65">
        <v>111.21299999999999</v>
      </c>
      <c r="CL65">
        <v>29.2</v>
      </c>
      <c r="CM65">
        <v>20.7</v>
      </c>
      <c r="CN65">
        <v>-1</v>
      </c>
      <c r="CO65">
        <v>-1</v>
      </c>
      <c r="CP65">
        <v>-1</v>
      </c>
      <c r="CQ65">
        <v>-1</v>
      </c>
      <c r="CR65">
        <v>0</v>
      </c>
      <c r="CS65">
        <v>31</v>
      </c>
      <c r="CT65">
        <v>-1</v>
      </c>
      <c r="CU65">
        <v>1</v>
      </c>
      <c r="CV65" s="1">
        <f t="shared" si="16"/>
        <v>6.5999999999999979</v>
      </c>
      <c r="CW65" s="1">
        <f t="shared" si="16"/>
        <v>0</v>
      </c>
      <c r="CX65" s="1">
        <f t="shared" si="17"/>
        <v>43.559999999999974</v>
      </c>
      <c r="CY65" s="1">
        <f t="shared" si="17"/>
        <v>0</v>
      </c>
      <c r="CZ65" s="1">
        <f t="shared" si="18"/>
        <v>43.559999999999974</v>
      </c>
      <c r="DA65" s="1">
        <f t="shared" si="19"/>
        <v>6.5999999999999979</v>
      </c>
      <c r="DB65"/>
      <c r="DC65"/>
      <c r="DD65"/>
      <c r="DE65"/>
      <c r="DF65"/>
      <c r="DG65">
        <v>111.41200000000001</v>
      </c>
      <c r="DH65">
        <v>61.3</v>
      </c>
      <c r="DI65">
        <v>20.7</v>
      </c>
      <c r="DJ65">
        <v>47.5</v>
      </c>
      <c r="DK65">
        <v>20.7</v>
      </c>
      <c r="DL65">
        <v>13.8</v>
      </c>
      <c r="DM65">
        <v>1</v>
      </c>
      <c r="DN65">
        <v>1</v>
      </c>
      <c r="DO65">
        <v>31</v>
      </c>
      <c r="DP65">
        <v>1</v>
      </c>
      <c r="DQ65">
        <v>1</v>
      </c>
      <c r="DR65" s="10">
        <f t="shared" si="20"/>
        <v>13.799999999999997</v>
      </c>
      <c r="DS65" s="10">
        <f t="shared" si="20"/>
        <v>0</v>
      </c>
      <c r="DT65" s="10">
        <f t="shared" si="21"/>
        <v>190.43999999999991</v>
      </c>
      <c r="DU65" s="10">
        <f t="shared" si="21"/>
        <v>0</v>
      </c>
      <c r="DV65" s="10">
        <f t="shared" si="22"/>
        <v>190.43999999999991</v>
      </c>
      <c r="DW65" s="10">
        <f t="shared" si="23"/>
        <v>13.799999999999997</v>
      </c>
      <c r="DX65"/>
      <c r="DY65"/>
      <c r="DZ65"/>
      <c r="EA65"/>
      <c r="EB65"/>
      <c r="EC65" s="1">
        <v>109.45099999999999</v>
      </c>
      <c r="ED65" s="1">
        <v>24.5</v>
      </c>
      <c r="EE65" s="1">
        <v>20.7</v>
      </c>
      <c r="EF65" s="1">
        <v>-1</v>
      </c>
      <c r="EG65" s="1">
        <v>-1</v>
      </c>
      <c r="EH65" s="1">
        <v>-1</v>
      </c>
      <c r="EI65" s="1">
        <v>-1</v>
      </c>
      <c r="EJ65" s="1">
        <v>0</v>
      </c>
      <c r="EK65" s="1">
        <v>31</v>
      </c>
      <c r="EL65" s="1">
        <v>-1</v>
      </c>
      <c r="EM65" s="1">
        <v>1</v>
      </c>
      <c r="EN65" s="1">
        <f t="shared" si="24"/>
        <v>-13.700000000000003</v>
      </c>
      <c r="EO65" s="1">
        <f t="shared" si="24"/>
        <v>0</v>
      </c>
      <c r="EP65" s="1">
        <f t="shared" si="25"/>
        <v>187.69000000000008</v>
      </c>
      <c r="EQ65" s="1">
        <f t="shared" si="25"/>
        <v>0</v>
      </c>
      <c r="ER65" s="1">
        <f t="shared" si="26"/>
        <v>187.69000000000008</v>
      </c>
      <c r="ES65" s="1">
        <f t="shared" si="27"/>
        <v>13.700000000000003</v>
      </c>
      <c r="ET65"/>
      <c r="EU65"/>
      <c r="EV65"/>
      <c r="EW65"/>
      <c r="EX65"/>
      <c r="FJ65" s="10">
        <f t="shared" si="28"/>
        <v>0</v>
      </c>
      <c r="FK65" s="10">
        <f t="shared" si="28"/>
        <v>0</v>
      </c>
      <c r="FL65" s="10">
        <f t="shared" si="29"/>
        <v>0</v>
      </c>
      <c r="FM65" s="10">
        <f t="shared" si="29"/>
        <v>0</v>
      </c>
      <c r="FN65" s="10">
        <f t="shared" si="30"/>
        <v>0</v>
      </c>
      <c r="FO65" s="10">
        <f t="shared" si="31"/>
        <v>0</v>
      </c>
      <c r="FP65"/>
      <c r="FQ65"/>
      <c r="FR65"/>
      <c r="FS65"/>
      <c r="FT65"/>
    </row>
    <row r="66" spans="1:176" x14ac:dyDescent="0.35">
      <c r="A66" s="26">
        <v>128.62799999999999</v>
      </c>
      <c r="B66" s="26">
        <v>20.2</v>
      </c>
      <c r="C66" s="26">
        <v>20.7</v>
      </c>
      <c r="D66" s="26">
        <v>24.5</v>
      </c>
      <c r="E66" s="26">
        <v>20.7</v>
      </c>
      <c r="F66" s="26">
        <v>4.3</v>
      </c>
      <c r="G66" s="26">
        <v>1</v>
      </c>
      <c r="H66" s="26">
        <v>1</v>
      </c>
      <c r="I66" s="26">
        <v>29</v>
      </c>
      <c r="J66" s="26">
        <v>1</v>
      </c>
      <c r="L66" s="26">
        <f t="shared" si="0"/>
        <v>-4.3000000000000007</v>
      </c>
      <c r="M66" s="26">
        <f t="shared" si="0"/>
        <v>0</v>
      </c>
      <c r="N66" s="26">
        <f t="shared" si="1"/>
        <v>18.490000000000006</v>
      </c>
      <c r="O66" s="26">
        <f t="shared" si="1"/>
        <v>0</v>
      </c>
      <c r="P66" s="26">
        <f t="shared" si="2"/>
        <v>18.490000000000006</v>
      </c>
      <c r="Q66" s="26">
        <f t="shared" si="3"/>
        <v>4.3000000000000007</v>
      </c>
      <c r="S66"/>
      <c r="T66"/>
      <c r="U66"/>
      <c r="V66"/>
      <c r="W66" s="10">
        <v>123.249</v>
      </c>
      <c r="X66" s="10">
        <v>38.200000000000003</v>
      </c>
      <c r="Y66" s="10">
        <v>20.7</v>
      </c>
      <c r="Z66" s="10">
        <v>24.5</v>
      </c>
      <c r="AA66" s="10">
        <v>22.9</v>
      </c>
      <c r="AB66" s="10">
        <v>14</v>
      </c>
      <c r="AC66" s="10">
        <v>1</v>
      </c>
      <c r="AD66" s="10">
        <v>1</v>
      </c>
      <c r="AE66" s="10">
        <v>30</v>
      </c>
      <c r="AF66" s="10">
        <v>1</v>
      </c>
      <c r="AG66" s="10">
        <v>1</v>
      </c>
      <c r="AH66" s="10">
        <f t="shared" si="4"/>
        <v>13.700000000000003</v>
      </c>
      <c r="AI66" s="10">
        <f t="shared" si="4"/>
        <v>-2.1999999999999993</v>
      </c>
      <c r="AJ66" s="10">
        <f t="shared" si="5"/>
        <v>187.69000000000008</v>
      </c>
      <c r="AK66" s="10">
        <f t="shared" si="5"/>
        <v>4.8399999999999972</v>
      </c>
      <c r="AL66" s="10">
        <f t="shared" si="6"/>
        <v>192.53000000000009</v>
      </c>
      <c r="AM66" s="10">
        <f t="shared" si="7"/>
        <v>13.875518008348376</v>
      </c>
      <c r="AN66"/>
      <c r="AO66"/>
      <c r="AP66"/>
      <c r="AQ66"/>
      <c r="AR66"/>
      <c r="AS66">
        <v>182.774</v>
      </c>
      <c r="AT66">
        <v>24.5</v>
      </c>
      <c r="AU66">
        <v>63.9</v>
      </c>
      <c r="AV66">
        <v>29.2</v>
      </c>
      <c r="AW66">
        <v>51</v>
      </c>
      <c r="AX66">
        <v>13.8</v>
      </c>
      <c r="AY66">
        <v>1</v>
      </c>
      <c r="AZ66">
        <v>1</v>
      </c>
      <c r="BA66">
        <v>30</v>
      </c>
      <c r="BB66">
        <v>1</v>
      </c>
      <c r="BC66">
        <v>1</v>
      </c>
      <c r="BD66" s="1">
        <f t="shared" si="8"/>
        <v>-4.6999999999999993</v>
      </c>
      <c r="BE66" s="1">
        <f t="shared" si="8"/>
        <v>12.899999999999999</v>
      </c>
      <c r="BF66" s="1">
        <f t="shared" si="9"/>
        <v>22.089999999999993</v>
      </c>
      <c r="BG66" s="1">
        <f t="shared" si="9"/>
        <v>166.40999999999997</v>
      </c>
      <c r="BH66" s="1">
        <f t="shared" si="10"/>
        <v>188.49999999999997</v>
      </c>
      <c r="BI66" s="1">
        <f t="shared" si="11"/>
        <v>13.72953021774598</v>
      </c>
      <c r="BJ66"/>
      <c r="BK66"/>
      <c r="BL66"/>
      <c r="BM66"/>
      <c r="BN66"/>
      <c r="BO66">
        <v>127.824</v>
      </c>
      <c r="BP66">
        <v>15.4</v>
      </c>
      <c r="BQ66">
        <v>20.7</v>
      </c>
      <c r="BR66">
        <v>-1</v>
      </c>
      <c r="BS66">
        <v>-1</v>
      </c>
      <c r="BT66">
        <v>-1</v>
      </c>
      <c r="BU66">
        <v>-1</v>
      </c>
      <c r="BV66">
        <v>0</v>
      </c>
      <c r="BW66">
        <v>30</v>
      </c>
      <c r="BX66">
        <v>-1</v>
      </c>
      <c r="BY66">
        <v>1</v>
      </c>
      <c r="BZ66" s="10">
        <f t="shared" si="12"/>
        <v>-13.799999999999999</v>
      </c>
      <c r="CA66" s="10">
        <f t="shared" si="12"/>
        <v>-25.8</v>
      </c>
      <c r="CB66" s="10">
        <f t="shared" si="13"/>
        <v>190.43999999999997</v>
      </c>
      <c r="CC66" s="10">
        <f t="shared" si="13"/>
        <v>665.64</v>
      </c>
      <c r="CD66" s="10">
        <f t="shared" si="14"/>
        <v>856.07999999999993</v>
      </c>
      <c r="CE66" s="10">
        <f t="shared" si="15"/>
        <v>29.258844816567859</v>
      </c>
      <c r="CG66"/>
      <c r="CH66"/>
      <c r="CI66"/>
      <c r="CJ66"/>
      <c r="CK66">
        <v>111.57299999999999</v>
      </c>
      <c r="CL66">
        <v>15.4</v>
      </c>
      <c r="CM66">
        <v>24.9</v>
      </c>
      <c r="CN66">
        <v>29.2</v>
      </c>
      <c r="CO66">
        <v>20.7</v>
      </c>
      <c r="CP66">
        <v>14.4</v>
      </c>
      <c r="CQ66">
        <v>1</v>
      </c>
      <c r="CR66">
        <v>1</v>
      </c>
      <c r="CS66">
        <v>32</v>
      </c>
      <c r="CT66">
        <v>1</v>
      </c>
      <c r="CU66">
        <v>1</v>
      </c>
      <c r="CV66" s="1">
        <f t="shared" si="16"/>
        <v>-13.799999999999999</v>
      </c>
      <c r="CW66" s="1">
        <f t="shared" si="16"/>
        <v>4.1999999999999993</v>
      </c>
      <c r="CX66" s="1">
        <f t="shared" si="17"/>
        <v>190.43999999999997</v>
      </c>
      <c r="CY66" s="1">
        <f t="shared" si="17"/>
        <v>17.639999999999993</v>
      </c>
      <c r="CZ66" s="1">
        <f t="shared" si="18"/>
        <v>208.07999999999996</v>
      </c>
      <c r="DA66" s="1">
        <f t="shared" si="19"/>
        <v>14.424978336205568</v>
      </c>
      <c r="DB66"/>
      <c r="DC66"/>
      <c r="DD66"/>
      <c r="DE66"/>
      <c r="DF66"/>
      <c r="DG66">
        <v>116.164</v>
      </c>
      <c r="DH66">
        <v>15.4</v>
      </c>
      <c r="DI66">
        <v>21.6</v>
      </c>
      <c r="DJ66">
        <v>-1</v>
      </c>
      <c r="DK66">
        <v>-1</v>
      </c>
      <c r="DL66">
        <v>-1</v>
      </c>
      <c r="DM66">
        <v>-1</v>
      </c>
      <c r="DN66">
        <v>0</v>
      </c>
      <c r="DO66">
        <v>31</v>
      </c>
      <c r="DP66">
        <v>-1</v>
      </c>
      <c r="DQ66">
        <v>1</v>
      </c>
      <c r="DR66" s="10">
        <f t="shared" si="20"/>
        <v>-45.9</v>
      </c>
      <c r="DS66" s="10">
        <f t="shared" si="20"/>
        <v>0.90000000000000213</v>
      </c>
      <c r="DT66" s="10">
        <f t="shared" si="21"/>
        <v>2106.81</v>
      </c>
      <c r="DU66" s="10">
        <f t="shared" si="21"/>
        <v>0.81000000000000383</v>
      </c>
      <c r="DV66" s="10">
        <f t="shared" si="22"/>
        <v>2107.62</v>
      </c>
      <c r="DW66" s="10">
        <f t="shared" si="23"/>
        <v>45.908822681484658</v>
      </c>
      <c r="DX66"/>
      <c r="DY66"/>
      <c r="DZ66"/>
      <c r="EA66"/>
      <c r="EB66"/>
      <c r="EC66" s="1">
        <v>110.051</v>
      </c>
      <c r="ED66" s="1">
        <v>48.9</v>
      </c>
      <c r="EE66" s="1">
        <v>20.7</v>
      </c>
      <c r="EF66" s="1">
        <v>24.5</v>
      </c>
      <c r="EG66" s="1">
        <v>20.7</v>
      </c>
      <c r="EH66" s="1">
        <v>24.5</v>
      </c>
      <c r="EI66" s="1">
        <v>1</v>
      </c>
      <c r="EJ66" s="1">
        <v>1</v>
      </c>
      <c r="EK66" s="1">
        <v>32</v>
      </c>
      <c r="EL66" s="1">
        <v>1</v>
      </c>
      <c r="EM66" s="1">
        <v>1</v>
      </c>
      <c r="EN66" s="1">
        <f t="shared" si="24"/>
        <v>24.4</v>
      </c>
      <c r="EO66" s="1">
        <f t="shared" si="24"/>
        <v>0</v>
      </c>
      <c r="EP66" s="1">
        <f t="shared" si="25"/>
        <v>595.3599999999999</v>
      </c>
      <c r="EQ66" s="1">
        <f t="shared" si="25"/>
        <v>0</v>
      </c>
      <c r="ER66" s="1">
        <f t="shared" si="26"/>
        <v>595.3599999999999</v>
      </c>
      <c r="ES66" s="1">
        <f t="shared" si="27"/>
        <v>24.4</v>
      </c>
      <c r="ET66"/>
      <c r="EU66"/>
      <c r="EV66"/>
      <c r="EW66"/>
      <c r="EX66"/>
      <c r="FJ66" s="10">
        <f t="shared" si="28"/>
        <v>0</v>
      </c>
      <c r="FK66" s="10">
        <f t="shared" si="28"/>
        <v>0</v>
      </c>
      <c r="FL66" s="10">
        <f t="shared" si="29"/>
        <v>0</v>
      </c>
      <c r="FM66" s="10">
        <f t="shared" si="29"/>
        <v>0</v>
      </c>
      <c r="FN66" s="10">
        <f t="shared" si="30"/>
        <v>0</v>
      </c>
      <c r="FO66" s="10">
        <f t="shared" si="31"/>
        <v>0</v>
      </c>
      <c r="FP66"/>
      <c r="FQ66"/>
      <c r="FR66"/>
      <c r="FS66"/>
      <c r="FT66"/>
    </row>
    <row r="67" spans="1:176" x14ac:dyDescent="0.35">
      <c r="A67" s="26">
        <v>135.9</v>
      </c>
      <c r="B67" s="26">
        <v>24.5</v>
      </c>
      <c r="C67" s="26">
        <v>22.3</v>
      </c>
      <c r="D67" s="26">
        <v>-1</v>
      </c>
      <c r="E67" s="26">
        <v>-1</v>
      </c>
      <c r="F67" s="26">
        <v>-1</v>
      </c>
      <c r="G67" s="26">
        <v>-1</v>
      </c>
      <c r="H67" s="26">
        <v>0</v>
      </c>
      <c r="I67" s="26">
        <v>29</v>
      </c>
      <c r="J67" s="26">
        <v>-1</v>
      </c>
      <c r="L67" s="26">
        <f t="shared" si="0"/>
        <v>4.3000000000000007</v>
      </c>
      <c r="M67" s="26">
        <f t="shared" si="0"/>
        <v>1.6000000000000014</v>
      </c>
      <c r="N67" s="26">
        <f t="shared" si="1"/>
        <v>18.490000000000006</v>
      </c>
      <c r="O67" s="26">
        <f t="shared" si="1"/>
        <v>2.5600000000000045</v>
      </c>
      <c r="P67" s="26">
        <f t="shared" si="2"/>
        <v>21.050000000000011</v>
      </c>
      <c r="Q67" s="26">
        <f t="shared" si="3"/>
        <v>4.5880278987817862</v>
      </c>
      <c r="S67"/>
      <c r="T67"/>
      <c r="U67"/>
      <c r="V67"/>
      <c r="W67" s="10">
        <v>126.393</v>
      </c>
      <c r="X67" s="10">
        <v>24.5</v>
      </c>
      <c r="Y67" s="10">
        <v>20.7</v>
      </c>
      <c r="Z67" s="10">
        <v>-1</v>
      </c>
      <c r="AA67" s="10">
        <v>-1</v>
      </c>
      <c r="AB67" s="10">
        <v>-1</v>
      </c>
      <c r="AC67" s="10">
        <v>-1</v>
      </c>
      <c r="AD67" s="10">
        <v>0</v>
      </c>
      <c r="AE67" s="10">
        <v>30</v>
      </c>
      <c r="AF67" s="10">
        <v>-1</v>
      </c>
      <c r="AG67" s="10">
        <v>1</v>
      </c>
      <c r="AH67" s="10">
        <f t="shared" si="4"/>
        <v>-13.700000000000003</v>
      </c>
      <c r="AI67" s="10">
        <f t="shared" si="4"/>
        <v>0</v>
      </c>
      <c r="AJ67" s="10">
        <f t="shared" si="5"/>
        <v>187.69000000000008</v>
      </c>
      <c r="AK67" s="10">
        <f t="shared" si="5"/>
        <v>0</v>
      </c>
      <c r="AL67" s="10">
        <f t="shared" si="6"/>
        <v>187.69000000000008</v>
      </c>
      <c r="AM67" s="10">
        <f t="shared" si="7"/>
        <v>13.700000000000003</v>
      </c>
      <c r="AN67"/>
      <c r="AO67"/>
      <c r="AP67"/>
      <c r="AQ67"/>
      <c r="AR67"/>
      <c r="AS67">
        <v>189.358</v>
      </c>
      <c r="AT67">
        <v>38.200000000000003</v>
      </c>
      <c r="AU67">
        <v>51</v>
      </c>
      <c r="AV67">
        <v>-1</v>
      </c>
      <c r="AW67">
        <v>-1</v>
      </c>
      <c r="AX67">
        <v>-1</v>
      </c>
      <c r="AY67">
        <v>-1</v>
      </c>
      <c r="AZ67">
        <v>0</v>
      </c>
      <c r="BA67">
        <v>30</v>
      </c>
      <c r="BB67">
        <v>-1</v>
      </c>
      <c r="BC67">
        <v>1</v>
      </c>
      <c r="BD67" s="1">
        <f t="shared" si="8"/>
        <v>13.700000000000003</v>
      </c>
      <c r="BE67" s="1">
        <f t="shared" si="8"/>
        <v>-12.899999999999999</v>
      </c>
      <c r="BF67" s="1">
        <f t="shared" si="9"/>
        <v>187.69000000000008</v>
      </c>
      <c r="BG67" s="1">
        <f t="shared" si="9"/>
        <v>166.40999999999997</v>
      </c>
      <c r="BH67" s="1">
        <f t="shared" si="10"/>
        <v>354.1</v>
      </c>
      <c r="BI67" s="1">
        <f t="shared" si="11"/>
        <v>18.817545004596109</v>
      </c>
      <c r="BJ67"/>
      <c r="BK67"/>
      <c r="BL67"/>
      <c r="BM67"/>
      <c r="BN67"/>
      <c r="BO67">
        <v>128.93600000000001</v>
      </c>
      <c r="BP67">
        <v>29.2</v>
      </c>
      <c r="BQ67">
        <v>24.9</v>
      </c>
      <c r="BR67">
        <v>15.4</v>
      </c>
      <c r="BS67">
        <v>20.7</v>
      </c>
      <c r="BT67">
        <v>14.4</v>
      </c>
      <c r="BU67">
        <v>1</v>
      </c>
      <c r="BV67">
        <v>1</v>
      </c>
      <c r="BW67">
        <v>31</v>
      </c>
      <c r="BX67">
        <v>1</v>
      </c>
      <c r="BY67">
        <v>1</v>
      </c>
      <c r="BZ67" s="10">
        <f t="shared" si="12"/>
        <v>13.799999999999999</v>
      </c>
      <c r="CA67" s="10">
        <f t="shared" si="12"/>
        <v>4.1999999999999993</v>
      </c>
      <c r="CB67" s="10">
        <f t="shared" si="13"/>
        <v>190.43999999999997</v>
      </c>
      <c r="CC67" s="10">
        <f t="shared" si="13"/>
        <v>17.639999999999993</v>
      </c>
      <c r="CD67" s="10">
        <f t="shared" si="14"/>
        <v>208.07999999999996</v>
      </c>
      <c r="CE67" s="10">
        <f t="shared" si="15"/>
        <v>14.424978336205568</v>
      </c>
      <c r="CG67"/>
      <c r="CH67"/>
      <c r="CI67"/>
      <c r="CJ67"/>
      <c r="CK67">
        <v>114.813</v>
      </c>
      <c r="CL67">
        <v>33.700000000000003</v>
      </c>
      <c r="CM67">
        <v>29.4</v>
      </c>
      <c r="CN67">
        <v>-1</v>
      </c>
      <c r="CO67">
        <v>-1</v>
      </c>
      <c r="CP67">
        <v>-1</v>
      </c>
      <c r="CQ67">
        <v>-1</v>
      </c>
      <c r="CR67">
        <v>0</v>
      </c>
      <c r="CS67">
        <v>32</v>
      </c>
      <c r="CT67">
        <v>-1</v>
      </c>
      <c r="CU67">
        <v>1</v>
      </c>
      <c r="CV67" s="1">
        <f t="shared" si="16"/>
        <v>18.300000000000004</v>
      </c>
      <c r="CW67" s="1">
        <f t="shared" si="16"/>
        <v>4.5</v>
      </c>
      <c r="CX67" s="1">
        <f t="shared" si="17"/>
        <v>334.89000000000016</v>
      </c>
      <c r="CY67" s="1">
        <f t="shared" si="17"/>
        <v>20.25</v>
      </c>
      <c r="CZ67" s="1">
        <f t="shared" si="18"/>
        <v>355.14000000000016</v>
      </c>
      <c r="DA67" s="1">
        <f t="shared" si="19"/>
        <v>18.845158529447296</v>
      </c>
      <c r="DB67"/>
      <c r="DC67"/>
      <c r="DD67"/>
      <c r="DE67"/>
      <c r="DF67"/>
      <c r="DG67">
        <v>116.732</v>
      </c>
      <c r="DH67">
        <v>48.2</v>
      </c>
      <c r="DI67">
        <v>20.7</v>
      </c>
      <c r="DJ67">
        <v>15.4</v>
      </c>
      <c r="DK67">
        <v>21.6</v>
      </c>
      <c r="DL67">
        <v>32.799999999999997</v>
      </c>
      <c r="DM67">
        <v>1</v>
      </c>
      <c r="DN67">
        <v>1</v>
      </c>
      <c r="DO67">
        <v>32</v>
      </c>
      <c r="DP67">
        <v>1</v>
      </c>
      <c r="DQ67">
        <v>1</v>
      </c>
      <c r="DR67" s="10">
        <f t="shared" si="20"/>
        <v>32.800000000000004</v>
      </c>
      <c r="DS67" s="10">
        <f t="shared" si="20"/>
        <v>-0.90000000000000213</v>
      </c>
      <c r="DT67" s="10">
        <f t="shared" si="21"/>
        <v>1075.8400000000004</v>
      </c>
      <c r="DU67" s="10">
        <f t="shared" si="21"/>
        <v>0.81000000000000383</v>
      </c>
      <c r="DV67" s="10">
        <f t="shared" si="22"/>
        <v>1076.6500000000003</v>
      </c>
      <c r="DW67" s="10">
        <f t="shared" si="23"/>
        <v>32.81234523773027</v>
      </c>
      <c r="DX67"/>
      <c r="DY67"/>
      <c r="DZ67"/>
      <c r="EA67"/>
      <c r="EB67"/>
      <c r="EC67" s="1">
        <v>113.571</v>
      </c>
      <c r="ED67" s="1">
        <v>24.5</v>
      </c>
      <c r="EE67" s="1">
        <v>20.7</v>
      </c>
      <c r="EF67" s="1">
        <v>-1</v>
      </c>
      <c r="EG67" s="1">
        <v>-1</v>
      </c>
      <c r="EH67" s="1">
        <v>-1</v>
      </c>
      <c r="EI67" s="1">
        <v>-1</v>
      </c>
      <c r="EJ67" s="1">
        <v>0</v>
      </c>
      <c r="EK67" s="1">
        <v>32</v>
      </c>
      <c r="EL67" s="1">
        <v>-1</v>
      </c>
      <c r="EM67" s="1">
        <v>1</v>
      </c>
      <c r="EN67" s="1">
        <f t="shared" si="24"/>
        <v>-24.4</v>
      </c>
      <c r="EO67" s="1">
        <f t="shared" si="24"/>
        <v>0</v>
      </c>
      <c r="EP67" s="1">
        <f t="shared" si="25"/>
        <v>595.3599999999999</v>
      </c>
      <c r="EQ67" s="1">
        <f t="shared" si="25"/>
        <v>0</v>
      </c>
      <c r="ER67" s="1">
        <f t="shared" si="26"/>
        <v>595.3599999999999</v>
      </c>
      <c r="ES67" s="1">
        <f t="shared" si="27"/>
        <v>24.4</v>
      </c>
      <c r="ET67"/>
      <c r="EU67"/>
      <c r="EV67"/>
      <c r="EW67"/>
      <c r="EX67"/>
      <c r="FJ67" s="10">
        <f t="shared" si="28"/>
        <v>0</v>
      </c>
      <c r="FK67" s="10">
        <f t="shared" si="28"/>
        <v>0</v>
      </c>
      <c r="FL67" s="10">
        <f t="shared" si="29"/>
        <v>0</v>
      </c>
      <c r="FM67" s="10">
        <f t="shared" si="29"/>
        <v>0</v>
      </c>
      <c r="FN67" s="10">
        <f t="shared" si="30"/>
        <v>0</v>
      </c>
      <c r="FO67" s="10">
        <f t="shared" si="31"/>
        <v>0</v>
      </c>
      <c r="FP67"/>
      <c r="FQ67"/>
      <c r="FR67"/>
      <c r="FS67"/>
      <c r="FT67"/>
    </row>
    <row r="68" spans="1:176" x14ac:dyDescent="0.35">
      <c r="A68" s="26">
        <v>136.65199999999999</v>
      </c>
      <c r="B68" s="26">
        <v>20.2</v>
      </c>
      <c r="C68" s="26">
        <v>20.7</v>
      </c>
      <c r="D68" s="26">
        <v>24.5</v>
      </c>
      <c r="E68" s="26">
        <v>22.3</v>
      </c>
      <c r="F68" s="26">
        <v>4.5999999999999996</v>
      </c>
      <c r="G68" s="26">
        <v>1</v>
      </c>
      <c r="H68" s="26">
        <v>1</v>
      </c>
      <c r="I68" s="26">
        <v>30</v>
      </c>
      <c r="J68" s="26">
        <v>1</v>
      </c>
      <c r="L68" s="26">
        <f t="shared" si="0"/>
        <v>-4.3000000000000007</v>
      </c>
      <c r="M68" s="26">
        <f t="shared" si="0"/>
        <v>-1.6000000000000014</v>
      </c>
      <c r="N68" s="26">
        <f t="shared" si="1"/>
        <v>18.490000000000006</v>
      </c>
      <c r="O68" s="26">
        <f t="shared" si="1"/>
        <v>2.5600000000000045</v>
      </c>
      <c r="P68" s="26">
        <f t="shared" si="2"/>
        <v>21.050000000000011</v>
      </c>
      <c r="Q68" s="26">
        <f t="shared" si="3"/>
        <v>4.5880278987817862</v>
      </c>
      <c r="S68"/>
      <c r="T68"/>
      <c r="U68"/>
      <c r="V68"/>
      <c r="W68" s="10">
        <v>128.68899999999999</v>
      </c>
      <c r="X68" s="10">
        <v>15.4</v>
      </c>
      <c r="Y68" s="10">
        <v>33.6</v>
      </c>
      <c r="Z68" s="10">
        <v>24.5</v>
      </c>
      <c r="AA68" s="10">
        <v>20.7</v>
      </c>
      <c r="AB68" s="10">
        <v>15.8</v>
      </c>
      <c r="AC68" s="10">
        <v>1</v>
      </c>
      <c r="AD68" s="10">
        <v>1</v>
      </c>
      <c r="AE68" s="10">
        <v>31</v>
      </c>
      <c r="AF68" s="10">
        <v>1</v>
      </c>
      <c r="AG68" s="10">
        <v>1</v>
      </c>
      <c r="AH68" s="10">
        <f t="shared" si="4"/>
        <v>-9.1</v>
      </c>
      <c r="AI68" s="10">
        <f t="shared" si="4"/>
        <v>12.900000000000002</v>
      </c>
      <c r="AJ68" s="10">
        <f t="shared" si="5"/>
        <v>82.809999999999988</v>
      </c>
      <c r="AK68" s="10">
        <f t="shared" si="5"/>
        <v>166.41000000000005</v>
      </c>
      <c r="AL68" s="10">
        <f t="shared" si="6"/>
        <v>249.22000000000003</v>
      </c>
      <c r="AM68" s="10">
        <f t="shared" si="7"/>
        <v>15.786703265723341</v>
      </c>
      <c r="AN68"/>
      <c r="AO68"/>
      <c r="AP68"/>
      <c r="AQ68"/>
      <c r="AR68"/>
      <c r="AS68">
        <v>190.18199999999999</v>
      </c>
      <c r="AT68">
        <v>33.700000000000003</v>
      </c>
      <c r="AU68">
        <v>72.599999999999994</v>
      </c>
      <c r="AV68">
        <v>38.200000000000003</v>
      </c>
      <c r="AW68">
        <v>51</v>
      </c>
      <c r="AX68">
        <v>22.1</v>
      </c>
      <c r="AY68">
        <v>1</v>
      </c>
      <c r="AZ68">
        <v>1</v>
      </c>
      <c r="BA68">
        <v>31</v>
      </c>
      <c r="BB68">
        <v>1</v>
      </c>
      <c r="BC68">
        <v>1</v>
      </c>
      <c r="BD68" s="1">
        <f t="shared" si="8"/>
        <v>-4.5</v>
      </c>
      <c r="BE68" s="1">
        <f t="shared" si="8"/>
        <v>21.599999999999994</v>
      </c>
      <c r="BF68" s="1">
        <f t="shared" si="9"/>
        <v>20.25</v>
      </c>
      <c r="BG68" s="1">
        <f t="shared" si="9"/>
        <v>466.55999999999977</v>
      </c>
      <c r="BH68" s="1">
        <f t="shared" si="10"/>
        <v>486.80999999999977</v>
      </c>
      <c r="BI68" s="1">
        <f t="shared" si="11"/>
        <v>22.063771209836268</v>
      </c>
      <c r="BJ68"/>
      <c r="BK68"/>
      <c r="BL68"/>
      <c r="BM68"/>
      <c r="BN68"/>
      <c r="BO68">
        <v>131.56</v>
      </c>
      <c r="BP68">
        <v>15.4</v>
      </c>
      <c r="BQ68">
        <v>20.7</v>
      </c>
      <c r="BR68">
        <v>-1</v>
      </c>
      <c r="BS68">
        <v>-1</v>
      </c>
      <c r="BT68">
        <v>-1</v>
      </c>
      <c r="BU68">
        <v>-1</v>
      </c>
      <c r="BV68">
        <v>0</v>
      </c>
      <c r="BW68">
        <v>31</v>
      </c>
      <c r="BX68">
        <v>-1</v>
      </c>
      <c r="BY68">
        <v>1</v>
      </c>
      <c r="BZ68" s="10">
        <f t="shared" si="12"/>
        <v>-13.799999999999999</v>
      </c>
      <c r="CA68" s="10">
        <f t="shared" si="12"/>
        <v>-4.1999999999999993</v>
      </c>
      <c r="CB68" s="10">
        <f t="shared" si="13"/>
        <v>190.43999999999997</v>
      </c>
      <c r="CC68" s="10">
        <f t="shared" si="13"/>
        <v>17.639999999999993</v>
      </c>
      <c r="CD68" s="10">
        <f t="shared" si="14"/>
        <v>208.07999999999996</v>
      </c>
      <c r="CE68" s="10">
        <f t="shared" si="15"/>
        <v>14.424978336205568</v>
      </c>
      <c r="CG68"/>
      <c r="CH68"/>
      <c r="CI68"/>
      <c r="CJ68"/>
      <c r="CK68">
        <v>116.453</v>
      </c>
      <c r="CL68">
        <v>33.700000000000003</v>
      </c>
      <c r="CM68">
        <v>29.4</v>
      </c>
      <c r="CN68">
        <v>33.700000000000003</v>
      </c>
      <c r="CO68">
        <v>29.4</v>
      </c>
      <c r="CP68">
        <v>0</v>
      </c>
      <c r="CQ68">
        <v>1</v>
      </c>
      <c r="CR68">
        <v>1</v>
      </c>
      <c r="CS68">
        <v>33</v>
      </c>
      <c r="CT68">
        <v>1</v>
      </c>
      <c r="CU68">
        <v>1</v>
      </c>
      <c r="CV68" s="1">
        <f t="shared" si="16"/>
        <v>0</v>
      </c>
      <c r="CW68" s="1">
        <f t="shared" si="16"/>
        <v>0</v>
      </c>
      <c r="CX68" s="1">
        <f t="shared" si="17"/>
        <v>0</v>
      </c>
      <c r="CY68" s="1">
        <f t="shared" si="17"/>
        <v>0</v>
      </c>
      <c r="CZ68" s="1">
        <f t="shared" si="18"/>
        <v>0</v>
      </c>
      <c r="DA68" s="1">
        <f t="shared" si="19"/>
        <v>0</v>
      </c>
      <c r="DB68"/>
      <c r="DC68"/>
      <c r="DD68"/>
      <c r="DE68"/>
      <c r="DF68"/>
      <c r="DG68">
        <v>119.876</v>
      </c>
      <c r="DH68">
        <v>20.2</v>
      </c>
      <c r="DI68">
        <v>20.7</v>
      </c>
      <c r="DJ68">
        <v>-1</v>
      </c>
      <c r="DK68">
        <v>-1</v>
      </c>
      <c r="DL68">
        <v>-1</v>
      </c>
      <c r="DM68">
        <v>-1</v>
      </c>
      <c r="DN68">
        <v>0</v>
      </c>
      <c r="DO68">
        <v>32</v>
      </c>
      <c r="DP68">
        <v>-1</v>
      </c>
      <c r="DQ68">
        <v>1</v>
      </c>
      <c r="DR68" s="10">
        <f t="shared" si="20"/>
        <v>-28.000000000000004</v>
      </c>
      <c r="DS68" s="10">
        <f t="shared" si="20"/>
        <v>0</v>
      </c>
      <c r="DT68" s="10">
        <f t="shared" si="21"/>
        <v>784.00000000000023</v>
      </c>
      <c r="DU68" s="10">
        <f t="shared" si="21"/>
        <v>0</v>
      </c>
      <c r="DV68" s="10">
        <f t="shared" si="22"/>
        <v>784.00000000000023</v>
      </c>
      <c r="DW68" s="10">
        <f t="shared" si="23"/>
        <v>28.000000000000004</v>
      </c>
      <c r="DX68"/>
      <c r="DY68"/>
      <c r="DZ68"/>
      <c r="EA68"/>
      <c r="EB68"/>
      <c r="EC68" s="1">
        <v>113.931</v>
      </c>
      <c r="ED68" s="1">
        <v>38.200000000000003</v>
      </c>
      <c r="EE68" s="1">
        <v>20.7</v>
      </c>
      <c r="EF68" s="1">
        <v>24.5</v>
      </c>
      <c r="EG68" s="1">
        <v>20.7</v>
      </c>
      <c r="EH68" s="1">
        <v>13.8</v>
      </c>
      <c r="EI68" s="1">
        <v>1</v>
      </c>
      <c r="EJ68" s="1">
        <v>1</v>
      </c>
      <c r="EK68" s="1">
        <v>33</v>
      </c>
      <c r="EL68" s="1">
        <v>1</v>
      </c>
      <c r="EM68" s="1">
        <v>1</v>
      </c>
      <c r="EN68" s="1">
        <f t="shared" si="24"/>
        <v>13.700000000000003</v>
      </c>
      <c r="EO68" s="1">
        <f t="shared" si="24"/>
        <v>0</v>
      </c>
      <c r="EP68" s="1">
        <f t="shared" si="25"/>
        <v>187.69000000000008</v>
      </c>
      <c r="EQ68" s="1">
        <f t="shared" si="25"/>
        <v>0</v>
      </c>
      <c r="ER68" s="1">
        <f t="shared" si="26"/>
        <v>187.69000000000008</v>
      </c>
      <c r="ES68" s="1">
        <f t="shared" si="27"/>
        <v>13.700000000000003</v>
      </c>
      <c r="ET68"/>
      <c r="EU68"/>
      <c r="EV68"/>
      <c r="EW68"/>
      <c r="EX68"/>
      <c r="FJ68" s="10">
        <f t="shared" si="28"/>
        <v>0</v>
      </c>
      <c r="FK68" s="10">
        <f t="shared" si="28"/>
        <v>0</v>
      </c>
      <c r="FL68" s="10">
        <f t="shared" si="29"/>
        <v>0</v>
      </c>
      <c r="FM68" s="10">
        <f t="shared" si="29"/>
        <v>0</v>
      </c>
      <c r="FN68" s="10">
        <f t="shared" si="30"/>
        <v>0</v>
      </c>
      <c r="FO68" s="10">
        <f t="shared" si="31"/>
        <v>0</v>
      </c>
      <c r="FP68"/>
      <c r="FQ68"/>
      <c r="FR68"/>
      <c r="FS68"/>
      <c r="FT68"/>
    </row>
    <row r="69" spans="1:176" x14ac:dyDescent="0.35">
      <c r="A69" s="26">
        <v>140.28399999999999</v>
      </c>
      <c r="B69" s="26">
        <v>24.5</v>
      </c>
      <c r="C69" s="26">
        <v>53.7</v>
      </c>
      <c r="D69" s="26">
        <v>-1</v>
      </c>
      <c r="E69" s="26">
        <v>-1</v>
      </c>
      <c r="F69" s="26">
        <v>-1</v>
      </c>
      <c r="G69" s="26">
        <v>-1</v>
      </c>
      <c r="H69" s="26">
        <v>0</v>
      </c>
      <c r="I69" s="26">
        <v>30</v>
      </c>
      <c r="J69" s="26">
        <v>-1</v>
      </c>
      <c r="L69" s="26">
        <f t="shared" ref="L69:M89" si="47">B69-B68</f>
        <v>4.3000000000000007</v>
      </c>
      <c r="M69" s="26">
        <f t="shared" si="47"/>
        <v>33</v>
      </c>
      <c r="N69" s="26">
        <f t="shared" ref="N69:O89" si="48">L69^2</f>
        <v>18.490000000000006</v>
      </c>
      <c r="O69" s="26">
        <f t="shared" si="48"/>
        <v>1089</v>
      </c>
      <c r="P69" s="26">
        <f t="shared" ref="P69:P89" si="49">N69+O69</f>
        <v>1107.49</v>
      </c>
      <c r="Q69" s="26">
        <f t="shared" ref="Q69:Q89" si="50">SQRT(P69)</f>
        <v>33.278972339902566</v>
      </c>
      <c r="S69"/>
      <c r="T69"/>
      <c r="U69"/>
      <c r="V69"/>
      <c r="W69" s="10">
        <v>131.529</v>
      </c>
      <c r="X69" s="10">
        <v>24.5</v>
      </c>
      <c r="Y69" s="10">
        <v>20.7</v>
      </c>
      <c r="Z69" s="10">
        <v>-1</v>
      </c>
      <c r="AA69" s="10">
        <v>-1</v>
      </c>
      <c r="AB69" s="10">
        <v>-1</v>
      </c>
      <c r="AC69" s="10">
        <v>-1</v>
      </c>
      <c r="AD69" s="10">
        <v>0</v>
      </c>
      <c r="AE69" s="10">
        <v>31</v>
      </c>
      <c r="AF69" s="10">
        <v>-1</v>
      </c>
      <c r="AG69" s="10">
        <v>1</v>
      </c>
      <c r="AH69" s="10">
        <f t="shared" ref="AH69:AI87" si="51">X69-X68</f>
        <v>9.1</v>
      </c>
      <c r="AI69" s="10">
        <f t="shared" si="51"/>
        <v>-12.900000000000002</v>
      </c>
      <c r="AJ69" s="10">
        <f t="shared" ref="AJ69:AK87" si="52">AH69^2</f>
        <v>82.809999999999988</v>
      </c>
      <c r="AK69" s="10">
        <f t="shared" si="52"/>
        <v>166.41000000000005</v>
      </c>
      <c r="AL69" s="10">
        <f t="shared" ref="AL69:AL87" si="53">AJ69+AK69</f>
        <v>249.22000000000003</v>
      </c>
      <c r="AM69" s="10">
        <f t="shared" ref="AM69:AM87" si="54">SQRT(AL69)</f>
        <v>15.786703265723341</v>
      </c>
      <c r="AN69"/>
      <c r="AO69"/>
      <c r="AP69"/>
      <c r="AQ69"/>
      <c r="AR69"/>
      <c r="AS69">
        <v>196.59800000000001</v>
      </c>
      <c r="AT69">
        <v>20.2</v>
      </c>
      <c r="AU69">
        <v>46.5</v>
      </c>
      <c r="AV69">
        <v>-1</v>
      </c>
      <c r="AW69">
        <v>-1</v>
      </c>
      <c r="AX69">
        <v>-1</v>
      </c>
      <c r="AY69">
        <v>-1</v>
      </c>
      <c r="AZ69">
        <v>0</v>
      </c>
      <c r="BA69">
        <v>31</v>
      </c>
      <c r="BB69">
        <v>-1</v>
      </c>
      <c r="BC69">
        <v>1</v>
      </c>
      <c r="BD69" s="1">
        <f t="shared" ref="BD69:BE89" si="55">AT69-AT68</f>
        <v>-13.500000000000004</v>
      </c>
      <c r="BE69" s="1">
        <f t="shared" si="55"/>
        <v>-26.099999999999994</v>
      </c>
      <c r="BF69" s="1">
        <f t="shared" ref="BF69:BG85" si="56">BD69^2</f>
        <v>182.25000000000009</v>
      </c>
      <c r="BG69" s="1">
        <f t="shared" si="56"/>
        <v>681.2099999999997</v>
      </c>
      <c r="BH69" s="1">
        <f t="shared" ref="BH69:BH89" si="57">BF69+BG69</f>
        <v>863.45999999999981</v>
      </c>
      <c r="BI69" s="1">
        <f t="shared" ref="BI69:BI89" si="58">SQRT(BH69)</f>
        <v>29.384689891166111</v>
      </c>
      <c r="BJ69"/>
      <c r="BK69"/>
      <c r="BL69"/>
      <c r="BM69"/>
      <c r="BN69"/>
      <c r="BO69">
        <v>132.256</v>
      </c>
      <c r="BP69">
        <v>20.2</v>
      </c>
      <c r="BQ69">
        <v>46.5</v>
      </c>
      <c r="BR69">
        <v>15.4</v>
      </c>
      <c r="BS69">
        <v>20.7</v>
      </c>
      <c r="BT69">
        <v>26.3</v>
      </c>
      <c r="BU69">
        <v>1</v>
      </c>
      <c r="BV69">
        <v>1</v>
      </c>
      <c r="BW69">
        <v>32</v>
      </c>
      <c r="BX69">
        <v>1</v>
      </c>
      <c r="BY69">
        <v>1</v>
      </c>
      <c r="BZ69" s="10">
        <f t="shared" ref="BZ69:CA87" si="59">BP69-BP68</f>
        <v>4.7999999999999989</v>
      </c>
      <c r="CA69" s="10">
        <f t="shared" si="59"/>
        <v>25.8</v>
      </c>
      <c r="CB69" s="10">
        <f t="shared" ref="CB69:CC87" si="60">BZ69^2</f>
        <v>23.039999999999988</v>
      </c>
      <c r="CC69" s="10">
        <f t="shared" si="60"/>
        <v>665.64</v>
      </c>
      <c r="CD69" s="10">
        <f t="shared" ref="CD69:CD87" si="61">CB69+CC69</f>
        <v>688.68</v>
      </c>
      <c r="CE69" s="10">
        <f t="shared" ref="CE69:CE87" si="62">SQRT(CD69)</f>
        <v>26.242713274354845</v>
      </c>
      <c r="CG69"/>
      <c r="CH69"/>
      <c r="CI69"/>
      <c r="CJ69"/>
      <c r="CK69">
        <v>119.205</v>
      </c>
      <c r="CL69">
        <v>15.4</v>
      </c>
      <c r="CM69">
        <v>33.6</v>
      </c>
      <c r="CN69">
        <v>-1</v>
      </c>
      <c r="CO69">
        <v>-1</v>
      </c>
      <c r="CP69">
        <v>-1</v>
      </c>
      <c r="CQ69">
        <v>-1</v>
      </c>
      <c r="CR69">
        <v>0</v>
      </c>
      <c r="CS69">
        <v>33</v>
      </c>
      <c r="CT69">
        <v>-1</v>
      </c>
      <c r="CU69">
        <v>1</v>
      </c>
      <c r="CV69" s="1">
        <f t="shared" ref="CV69:CW83" si="63">CL69-CL68</f>
        <v>-18.300000000000004</v>
      </c>
      <c r="CW69" s="1">
        <f t="shared" si="63"/>
        <v>4.2000000000000028</v>
      </c>
      <c r="CX69" s="1">
        <f t="shared" ref="CX69:CY83" si="64">CV69^2</f>
        <v>334.89000000000016</v>
      </c>
      <c r="CY69" s="1">
        <f t="shared" si="64"/>
        <v>17.640000000000025</v>
      </c>
      <c r="CZ69" s="1">
        <f t="shared" ref="CZ69:CZ83" si="65">CX69+CY69</f>
        <v>352.5300000000002</v>
      </c>
      <c r="DA69" s="1">
        <f t="shared" ref="DA69:DA83" si="66">SQRT(CZ69)</f>
        <v>18.775782273982625</v>
      </c>
      <c r="DB69"/>
      <c r="DC69"/>
      <c r="DD69"/>
      <c r="DE69"/>
      <c r="DF69"/>
      <c r="DG69">
        <v>120.444</v>
      </c>
      <c r="DH69">
        <v>33.700000000000003</v>
      </c>
      <c r="DI69">
        <v>20.7</v>
      </c>
      <c r="DJ69">
        <v>20.2</v>
      </c>
      <c r="DK69">
        <v>20.7</v>
      </c>
      <c r="DL69">
        <v>13.5</v>
      </c>
      <c r="DM69">
        <v>1</v>
      </c>
      <c r="DN69">
        <v>1</v>
      </c>
      <c r="DO69">
        <v>33</v>
      </c>
      <c r="DP69">
        <v>1</v>
      </c>
      <c r="DQ69">
        <v>1</v>
      </c>
      <c r="DR69" s="10">
        <f t="shared" ref="DR69:DS83" si="67">DH69-DH68</f>
        <v>13.500000000000004</v>
      </c>
      <c r="DS69" s="10">
        <f t="shared" si="67"/>
        <v>0</v>
      </c>
      <c r="DT69" s="10">
        <f t="shared" ref="DT69:DU83" si="68">DR69^2</f>
        <v>182.25000000000009</v>
      </c>
      <c r="DU69" s="10">
        <f t="shared" si="68"/>
        <v>0</v>
      </c>
      <c r="DV69" s="10">
        <f t="shared" ref="DV69:DV83" si="69">DT69+DU69</f>
        <v>182.25000000000009</v>
      </c>
      <c r="DW69" s="10">
        <f t="shared" ref="DW69:DW83" si="70">SQRT(DV69)</f>
        <v>13.500000000000004</v>
      </c>
      <c r="DX69"/>
      <c r="DY69"/>
      <c r="DZ69"/>
      <c r="EA69"/>
      <c r="EB69"/>
      <c r="EC69" s="1">
        <v>116.875</v>
      </c>
      <c r="ED69" s="1">
        <v>15.4</v>
      </c>
      <c r="EE69" s="1">
        <v>20.7</v>
      </c>
      <c r="EF69" s="1">
        <v>-1</v>
      </c>
      <c r="EG69" s="1">
        <v>-1</v>
      </c>
      <c r="EH69" s="1">
        <v>-1</v>
      </c>
      <c r="EI69" s="1">
        <v>-1</v>
      </c>
      <c r="EJ69" s="1">
        <v>0</v>
      </c>
      <c r="EK69" s="1">
        <v>33</v>
      </c>
      <c r="EL69" s="1">
        <v>-1</v>
      </c>
      <c r="EM69" s="1">
        <v>1</v>
      </c>
      <c r="EN69" s="1">
        <f t="shared" ref="EN69:EO83" si="71">ED69-ED68</f>
        <v>-22.800000000000004</v>
      </c>
      <c r="EO69" s="1">
        <f t="shared" si="71"/>
        <v>0</v>
      </c>
      <c r="EP69" s="1">
        <f t="shared" ref="EP69:EQ83" si="72">EN69^2</f>
        <v>519.84000000000015</v>
      </c>
      <c r="EQ69" s="1">
        <f t="shared" si="72"/>
        <v>0</v>
      </c>
      <c r="ER69" s="1">
        <f t="shared" ref="ER69:ER83" si="73">EP69+EQ69</f>
        <v>519.84000000000015</v>
      </c>
      <c r="ES69" s="1">
        <f t="shared" ref="ES69:ES83" si="74">SQRT(ER69)</f>
        <v>22.800000000000004</v>
      </c>
      <c r="ET69"/>
      <c r="EU69"/>
      <c r="EV69"/>
      <c r="EW69"/>
      <c r="EX69"/>
      <c r="FJ69" s="10">
        <f t="shared" ref="FJ69:FK92" si="75">EZ69-EZ68</f>
        <v>0</v>
      </c>
      <c r="FK69" s="10">
        <f t="shared" si="75"/>
        <v>0</v>
      </c>
      <c r="FL69" s="10">
        <f t="shared" ref="FL69:FM92" si="76">FJ69^2</f>
        <v>0</v>
      </c>
      <c r="FM69" s="10">
        <f t="shared" si="76"/>
        <v>0</v>
      </c>
      <c r="FN69" s="10">
        <f t="shared" ref="FN69:FN92" si="77">FL69+FM69</f>
        <v>0</v>
      </c>
      <c r="FO69" s="10">
        <f t="shared" ref="FO69:FO92" si="78">SQRT(FN69)</f>
        <v>0</v>
      </c>
      <c r="FP69"/>
      <c r="FQ69"/>
      <c r="FR69"/>
      <c r="FS69"/>
      <c r="FT69"/>
    </row>
    <row r="70" spans="1:176" x14ac:dyDescent="0.35">
      <c r="A70" s="26">
        <v>141.27600000000001</v>
      </c>
      <c r="B70" s="26">
        <v>33.700000000000003</v>
      </c>
      <c r="C70" s="26">
        <v>20.7</v>
      </c>
      <c r="D70" s="26">
        <v>24.5</v>
      </c>
      <c r="E70" s="26">
        <v>53.7</v>
      </c>
      <c r="F70" s="26">
        <v>34.200000000000003</v>
      </c>
      <c r="G70" s="26">
        <v>1</v>
      </c>
      <c r="H70" s="26">
        <v>1</v>
      </c>
      <c r="I70" s="26">
        <v>31</v>
      </c>
      <c r="J70" s="26">
        <v>1</v>
      </c>
      <c r="L70" s="26">
        <f t="shared" si="47"/>
        <v>9.2000000000000028</v>
      </c>
      <c r="M70" s="26">
        <f t="shared" si="47"/>
        <v>-33</v>
      </c>
      <c r="N70" s="26">
        <f t="shared" si="48"/>
        <v>84.640000000000057</v>
      </c>
      <c r="O70" s="26">
        <f t="shared" si="48"/>
        <v>1089</v>
      </c>
      <c r="P70" s="26">
        <f t="shared" si="49"/>
        <v>1173.6400000000001</v>
      </c>
      <c r="Q70" s="26">
        <f t="shared" si="50"/>
        <v>34.258429619584142</v>
      </c>
      <c r="S70"/>
      <c r="T70"/>
      <c r="U70"/>
      <c r="V70"/>
      <c r="W70" s="10">
        <v>133.25700000000001</v>
      </c>
      <c r="X70" s="10">
        <v>57</v>
      </c>
      <c r="Y70" s="10">
        <v>20.7</v>
      </c>
      <c r="Z70" s="10">
        <v>24.5</v>
      </c>
      <c r="AA70" s="10">
        <v>20.7</v>
      </c>
      <c r="AB70" s="10">
        <v>32.5</v>
      </c>
      <c r="AC70" s="10">
        <v>1</v>
      </c>
      <c r="AD70" s="10">
        <v>1</v>
      </c>
      <c r="AE70" s="10">
        <v>32</v>
      </c>
      <c r="AF70" s="10">
        <v>1</v>
      </c>
      <c r="AG70" s="10">
        <v>1</v>
      </c>
      <c r="AH70" s="10">
        <f t="shared" si="51"/>
        <v>32.5</v>
      </c>
      <c r="AI70" s="10">
        <f t="shared" si="51"/>
        <v>0</v>
      </c>
      <c r="AJ70" s="10">
        <f t="shared" si="52"/>
        <v>1056.25</v>
      </c>
      <c r="AK70" s="10">
        <f t="shared" si="52"/>
        <v>0</v>
      </c>
      <c r="AL70" s="10">
        <f t="shared" si="53"/>
        <v>1056.25</v>
      </c>
      <c r="AM70" s="10">
        <f t="shared" si="54"/>
        <v>32.5</v>
      </c>
      <c r="AN70"/>
      <c r="AO70"/>
      <c r="AP70"/>
      <c r="AQ70"/>
      <c r="AR70"/>
      <c r="AS70">
        <v>197.99799999999999</v>
      </c>
      <c r="AT70">
        <v>20.2</v>
      </c>
      <c r="AU70">
        <v>56.6</v>
      </c>
      <c r="AV70">
        <v>20.2</v>
      </c>
      <c r="AW70">
        <v>46.5</v>
      </c>
      <c r="AX70">
        <v>10</v>
      </c>
      <c r="AY70">
        <v>1</v>
      </c>
      <c r="AZ70">
        <v>1</v>
      </c>
      <c r="BA70">
        <v>32</v>
      </c>
      <c r="BB70">
        <v>1</v>
      </c>
      <c r="BC70">
        <v>1</v>
      </c>
      <c r="BD70" s="1">
        <f t="shared" si="55"/>
        <v>0</v>
      </c>
      <c r="BE70" s="1">
        <f t="shared" si="55"/>
        <v>10.100000000000001</v>
      </c>
      <c r="BF70" s="1">
        <f t="shared" si="56"/>
        <v>0</v>
      </c>
      <c r="BG70" s="1">
        <f t="shared" si="56"/>
        <v>102.01000000000003</v>
      </c>
      <c r="BH70" s="1">
        <f t="shared" si="57"/>
        <v>102.01000000000003</v>
      </c>
      <c r="BI70" s="1">
        <f t="shared" si="58"/>
        <v>10.100000000000001</v>
      </c>
      <c r="BJ70"/>
      <c r="BK70"/>
      <c r="BL70"/>
      <c r="BM70"/>
      <c r="BN70"/>
      <c r="BO70">
        <v>135.06399999999999</v>
      </c>
      <c r="BP70">
        <v>15.4</v>
      </c>
      <c r="BQ70">
        <v>63.9</v>
      </c>
      <c r="BR70">
        <v>-1</v>
      </c>
      <c r="BS70">
        <v>-1</v>
      </c>
      <c r="BT70">
        <v>-1</v>
      </c>
      <c r="BU70">
        <v>-1</v>
      </c>
      <c r="BV70">
        <v>0</v>
      </c>
      <c r="BW70">
        <v>32</v>
      </c>
      <c r="BX70">
        <v>-1</v>
      </c>
      <c r="BY70">
        <v>1</v>
      </c>
      <c r="BZ70" s="10">
        <f t="shared" si="59"/>
        <v>-4.7999999999999989</v>
      </c>
      <c r="CA70" s="10">
        <f t="shared" si="59"/>
        <v>17.399999999999999</v>
      </c>
      <c r="CB70" s="10">
        <f t="shared" si="60"/>
        <v>23.039999999999988</v>
      </c>
      <c r="CC70" s="10">
        <f t="shared" si="60"/>
        <v>302.75999999999993</v>
      </c>
      <c r="CD70" s="10">
        <f t="shared" si="61"/>
        <v>325.7999999999999</v>
      </c>
      <c r="CE70" s="10">
        <f t="shared" si="62"/>
        <v>18.049930747789585</v>
      </c>
      <c r="CG70"/>
      <c r="CH70"/>
      <c r="CI70"/>
      <c r="CJ70"/>
      <c r="CK70">
        <v>119.581</v>
      </c>
      <c r="CL70">
        <v>15.4</v>
      </c>
      <c r="CM70">
        <v>20.7</v>
      </c>
      <c r="CN70">
        <v>15.4</v>
      </c>
      <c r="CO70">
        <v>33.6</v>
      </c>
      <c r="CP70">
        <v>12.9</v>
      </c>
      <c r="CQ70">
        <v>1</v>
      </c>
      <c r="CR70">
        <v>1</v>
      </c>
      <c r="CS70">
        <v>34</v>
      </c>
      <c r="CT70">
        <v>1</v>
      </c>
      <c r="CU70">
        <v>1</v>
      </c>
      <c r="CV70" s="1">
        <f t="shared" si="63"/>
        <v>0</v>
      </c>
      <c r="CW70" s="1">
        <f t="shared" si="63"/>
        <v>-12.900000000000002</v>
      </c>
      <c r="CX70" s="1">
        <f t="shared" si="64"/>
        <v>0</v>
      </c>
      <c r="CY70" s="1">
        <f t="shared" si="64"/>
        <v>166.41000000000005</v>
      </c>
      <c r="CZ70" s="1">
        <f t="shared" si="65"/>
        <v>166.41000000000005</v>
      </c>
      <c r="DA70" s="1">
        <f t="shared" si="66"/>
        <v>12.900000000000002</v>
      </c>
      <c r="DB70"/>
      <c r="DC70"/>
      <c r="DD70"/>
      <c r="DE70"/>
      <c r="DF70"/>
      <c r="DG70">
        <v>123.492</v>
      </c>
      <c r="DH70">
        <v>15.4</v>
      </c>
      <c r="DI70">
        <v>38.1</v>
      </c>
      <c r="DJ70">
        <v>-1</v>
      </c>
      <c r="DK70">
        <v>-1</v>
      </c>
      <c r="DL70">
        <v>-1</v>
      </c>
      <c r="DM70">
        <v>-1</v>
      </c>
      <c r="DN70">
        <v>0</v>
      </c>
      <c r="DO70">
        <v>33</v>
      </c>
      <c r="DP70">
        <v>-1</v>
      </c>
      <c r="DQ70">
        <v>1</v>
      </c>
      <c r="DR70" s="10">
        <f t="shared" si="67"/>
        <v>-18.300000000000004</v>
      </c>
      <c r="DS70" s="10">
        <f t="shared" si="67"/>
        <v>17.400000000000002</v>
      </c>
      <c r="DT70" s="10">
        <f t="shared" si="68"/>
        <v>334.89000000000016</v>
      </c>
      <c r="DU70" s="10">
        <f t="shared" si="68"/>
        <v>302.76000000000005</v>
      </c>
      <c r="DV70" s="10">
        <f t="shared" si="69"/>
        <v>637.6500000000002</v>
      </c>
      <c r="DW70" s="10">
        <f t="shared" si="70"/>
        <v>25.251732613822764</v>
      </c>
      <c r="DX70"/>
      <c r="DY70"/>
      <c r="DZ70"/>
      <c r="EA70"/>
      <c r="EB70"/>
      <c r="EC70" s="1">
        <v>118.003</v>
      </c>
      <c r="ED70" s="1">
        <v>57</v>
      </c>
      <c r="EE70" s="1">
        <v>20.7</v>
      </c>
      <c r="EF70" s="1">
        <v>15.4</v>
      </c>
      <c r="EG70" s="1">
        <v>20.7</v>
      </c>
      <c r="EH70" s="1">
        <v>41.6</v>
      </c>
      <c r="EI70" s="1">
        <v>1</v>
      </c>
      <c r="EJ70" s="1">
        <v>1</v>
      </c>
      <c r="EK70" s="1">
        <v>34</v>
      </c>
      <c r="EL70" s="1">
        <v>1</v>
      </c>
      <c r="EM70" s="1">
        <v>1</v>
      </c>
      <c r="EN70" s="1">
        <f t="shared" si="71"/>
        <v>41.6</v>
      </c>
      <c r="EO70" s="1">
        <f t="shared" si="71"/>
        <v>0</v>
      </c>
      <c r="EP70" s="1">
        <f t="shared" si="72"/>
        <v>1730.5600000000002</v>
      </c>
      <c r="EQ70" s="1">
        <f t="shared" si="72"/>
        <v>0</v>
      </c>
      <c r="ER70" s="1">
        <f t="shared" si="73"/>
        <v>1730.5600000000002</v>
      </c>
      <c r="ES70" s="1">
        <f t="shared" si="74"/>
        <v>41.6</v>
      </c>
      <c r="ET70"/>
      <c r="EU70"/>
      <c r="EV70"/>
      <c r="EW70"/>
      <c r="EX70"/>
      <c r="FJ70" s="10">
        <f t="shared" si="75"/>
        <v>0</v>
      </c>
      <c r="FK70" s="10">
        <f t="shared" si="75"/>
        <v>0</v>
      </c>
      <c r="FL70" s="10">
        <f t="shared" si="76"/>
        <v>0</v>
      </c>
      <c r="FM70" s="10">
        <f t="shared" si="76"/>
        <v>0</v>
      </c>
      <c r="FN70" s="10">
        <f t="shared" si="77"/>
        <v>0</v>
      </c>
      <c r="FO70" s="10">
        <f t="shared" si="78"/>
        <v>0</v>
      </c>
      <c r="FP70"/>
      <c r="FQ70"/>
      <c r="FR70"/>
      <c r="FS70"/>
      <c r="FT70"/>
    </row>
    <row r="71" spans="1:176" x14ac:dyDescent="0.35">
      <c r="A71" s="26">
        <v>144.316</v>
      </c>
      <c r="B71" s="26">
        <v>29.2</v>
      </c>
      <c r="C71" s="26">
        <v>20.7</v>
      </c>
      <c r="D71" s="26">
        <v>-1</v>
      </c>
      <c r="E71" s="26">
        <v>-1</v>
      </c>
      <c r="F71" s="26">
        <v>-1</v>
      </c>
      <c r="G71" s="26">
        <v>-1</v>
      </c>
      <c r="H71" s="26">
        <v>0</v>
      </c>
      <c r="I71" s="26">
        <v>31</v>
      </c>
      <c r="J71" s="26">
        <v>-1</v>
      </c>
      <c r="L71" s="26">
        <f t="shared" si="47"/>
        <v>-4.5000000000000036</v>
      </c>
      <c r="M71" s="26">
        <f t="shared" si="47"/>
        <v>0</v>
      </c>
      <c r="N71" s="26">
        <f t="shared" si="48"/>
        <v>20.250000000000032</v>
      </c>
      <c r="O71" s="26">
        <f t="shared" si="48"/>
        <v>0</v>
      </c>
      <c r="P71" s="26">
        <f t="shared" si="49"/>
        <v>20.250000000000032</v>
      </c>
      <c r="Q71" s="26">
        <f t="shared" si="50"/>
        <v>4.5000000000000036</v>
      </c>
      <c r="S71"/>
      <c r="T71"/>
      <c r="U71"/>
      <c r="V71"/>
      <c r="W71" s="10">
        <v>135.87299999999999</v>
      </c>
      <c r="X71" s="10">
        <v>15.4</v>
      </c>
      <c r="Y71" s="10">
        <v>38.1</v>
      </c>
      <c r="Z71" s="10">
        <v>-1</v>
      </c>
      <c r="AA71" s="10">
        <v>-1</v>
      </c>
      <c r="AB71" s="10">
        <v>-1</v>
      </c>
      <c r="AC71" s="10">
        <v>-1</v>
      </c>
      <c r="AD71" s="10">
        <v>0</v>
      </c>
      <c r="AE71" s="10">
        <v>32</v>
      </c>
      <c r="AF71" s="10">
        <v>-1</v>
      </c>
      <c r="AG71" s="10">
        <v>1</v>
      </c>
      <c r="AH71" s="10">
        <f t="shared" si="51"/>
        <v>-41.6</v>
      </c>
      <c r="AI71" s="10">
        <f t="shared" si="51"/>
        <v>17.400000000000002</v>
      </c>
      <c r="AJ71" s="10">
        <f t="shared" si="52"/>
        <v>1730.5600000000002</v>
      </c>
      <c r="AK71" s="10">
        <f t="shared" si="52"/>
        <v>302.76000000000005</v>
      </c>
      <c r="AL71" s="10">
        <f t="shared" si="53"/>
        <v>2033.3200000000002</v>
      </c>
      <c r="AM71" s="10">
        <f t="shared" si="54"/>
        <v>45.092349683732387</v>
      </c>
      <c r="AN71"/>
      <c r="AO71"/>
      <c r="AP71"/>
      <c r="AQ71"/>
      <c r="AR71"/>
      <c r="AS71">
        <v>201.64599999999999</v>
      </c>
      <c r="AT71">
        <v>20.2</v>
      </c>
      <c r="AU71">
        <v>20.7</v>
      </c>
      <c r="AV71">
        <v>-1</v>
      </c>
      <c r="AW71">
        <v>-1</v>
      </c>
      <c r="AX71">
        <v>-1</v>
      </c>
      <c r="AY71">
        <v>-1</v>
      </c>
      <c r="AZ71">
        <v>0</v>
      </c>
      <c r="BA71">
        <v>32</v>
      </c>
      <c r="BB71">
        <v>-1</v>
      </c>
      <c r="BC71">
        <v>1</v>
      </c>
      <c r="BD71" s="1">
        <f t="shared" si="55"/>
        <v>0</v>
      </c>
      <c r="BE71" s="1">
        <f t="shared" si="55"/>
        <v>-35.900000000000006</v>
      </c>
      <c r="BF71" s="1">
        <f t="shared" si="56"/>
        <v>0</v>
      </c>
      <c r="BG71" s="1">
        <f t="shared" si="56"/>
        <v>1288.8100000000004</v>
      </c>
      <c r="BH71" s="1">
        <f t="shared" si="57"/>
        <v>1288.8100000000004</v>
      </c>
      <c r="BI71" s="1">
        <f t="shared" si="58"/>
        <v>35.900000000000006</v>
      </c>
      <c r="BJ71"/>
      <c r="BK71"/>
      <c r="BL71"/>
      <c r="BM71"/>
      <c r="BN71"/>
      <c r="BO71">
        <v>135.696</v>
      </c>
      <c r="BP71">
        <v>24.5</v>
      </c>
      <c r="BQ71">
        <v>68.099999999999994</v>
      </c>
      <c r="BR71">
        <v>15.4</v>
      </c>
      <c r="BS71">
        <v>63.9</v>
      </c>
      <c r="BT71">
        <v>10</v>
      </c>
      <c r="BU71">
        <v>1</v>
      </c>
      <c r="BV71">
        <v>1</v>
      </c>
      <c r="BW71">
        <v>33</v>
      </c>
      <c r="BX71">
        <v>1</v>
      </c>
      <c r="BY71">
        <v>1</v>
      </c>
      <c r="BZ71" s="10">
        <f t="shared" si="59"/>
        <v>9.1</v>
      </c>
      <c r="CA71" s="10">
        <f t="shared" si="59"/>
        <v>4.1999999999999957</v>
      </c>
      <c r="CB71" s="10">
        <f t="shared" si="60"/>
        <v>82.809999999999988</v>
      </c>
      <c r="CC71" s="10">
        <f t="shared" si="60"/>
        <v>17.639999999999965</v>
      </c>
      <c r="CD71" s="10">
        <f t="shared" si="61"/>
        <v>100.44999999999996</v>
      </c>
      <c r="CE71" s="10">
        <f t="shared" si="62"/>
        <v>10.022474744293445</v>
      </c>
      <c r="CG71"/>
      <c r="CH71"/>
      <c r="CI71"/>
      <c r="CJ71"/>
      <c r="CK71">
        <v>123.669</v>
      </c>
      <c r="CL71">
        <v>20.2</v>
      </c>
      <c r="CM71">
        <v>20.7</v>
      </c>
      <c r="CN71">
        <v>-1</v>
      </c>
      <c r="CO71">
        <v>-1</v>
      </c>
      <c r="CP71">
        <v>-1</v>
      </c>
      <c r="CQ71">
        <v>-1</v>
      </c>
      <c r="CR71">
        <v>0</v>
      </c>
      <c r="CS71">
        <v>34</v>
      </c>
      <c r="CT71">
        <v>-1</v>
      </c>
      <c r="CU71">
        <v>1</v>
      </c>
      <c r="CV71" s="1">
        <f t="shared" si="63"/>
        <v>4.7999999999999989</v>
      </c>
      <c r="CW71" s="1">
        <f t="shared" si="63"/>
        <v>0</v>
      </c>
      <c r="CX71" s="1">
        <f t="shared" si="64"/>
        <v>23.039999999999988</v>
      </c>
      <c r="CY71" s="1">
        <f t="shared" si="64"/>
        <v>0</v>
      </c>
      <c r="CZ71" s="1">
        <f t="shared" si="65"/>
        <v>23.039999999999988</v>
      </c>
      <c r="DA71" s="1">
        <f t="shared" si="66"/>
        <v>4.7999999999999989</v>
      </c>
      <c r="DB71"/>
      <c r="DC71"/>
      <c r="DD71"/>
      <c r="DE71"/>
      <c r="DF71"/>
      <c r="DG71">
        <v>124.02</v>
      </c>
      <c r="DH71">
        <v>29.2</v>
      </c>
      <c r="DI71">
        <v>23.2</v>
      </c>
      <c r="DJ71">
        <v>15.4</v>
      </c>
      <c r="DK71">
        <v>38.1</v>
      </c>
      <c r="DL71">
        <v>20.3</v>
      </c>
      <c r="DM71">
        <v>1</v>
      </c>
      <c r="DN71">
        <v>1</v>
      </c>
      <c r="DO71">
        <v>34</v>
      </c>
      <c r="DP71">
        <v>1</v>
      </c>
      <c r="DQ71">
        <v>1</v>
      </c>
      <c r="DR71" s="10">
        <f t="shared" si="67"/>
        <v>13.799999999999999</v>
      </c>
      <c r="DS71" s="10">
        <f t="shared" si="67"/>
        <v>-14.900000000000002</v>
      </c>
      <c r="DT71" s="10">
        <f t="shared" si="68"/>
        <v>190.43999999999997</v>
      </c>
      <c r="DU71" s="10">
        <f t="shared" si="68"/>
        <v>222.01000000000008</v>
      </c>
      <c r="DV71" s="10">
        <f t="shared" si="69"/>
        <v>412.45000000000005</v>
      </c>
      <c r="DW71" s="10">
        <f t="shared" si="70"/>
        <v>20.308865059377396</v>
      </c>
      <c r="DX71"/>
      <c r="DY71"/>
      <c r="DZ71"/>
      <c r="EA71"/>
      <c r="EB71"/>
      <c r="EC71" s="1">
        <v>121.051</v>
      </c>
      <c r="ED71" s="1">
        <v>15.4</v>
      </c>
      <c r="EE71" s="1">
        <v>20.7</v>
      </c>
      <c r="EF71" s="1">
        <v>-1</v>
      </c>
      <c r="EG71" s="1">
        <v>-1</v>
      </c>
      <c r="EH71" s="1">
        <v>-1</v>
      </c>
      <c r="EI71" s="1">
        <v>-1</v>
      </c>
      <c r="EJ71" s="1">
        <v>0</v>
      </c>
      <c r="EK71" s="1">
        <v>34</v>
      </c>
      <c r="EL71" s="1">
        <v>-1</v>
      </c>
      <c r="EM71" s="1">
        <v>1</v>
      </c>
      <c r="EN71" s="1">
        <f t="shared" si="71"/>
        <v>-41.6</v>
      </c>
      <c r="EO71" s="1">
        <f t="shared" si="71"/>
        <v>0</v>
      </c>
      <c r="EP71" s="1">
        <f t="shared" si="72"/>
        <v>1730.5600000000002</v>
      </c>
      <c r="EQ71" s="1">
        <f t="shared" si="72"/>
        <v>0</v>
      </c>
      <c r="ER71" s="1">
        <f t="shared" si="73"/>
        <v>1730.5600000000002</v>
      </c>
      <c r="ES71" s="1">
        <f t="shared" si="74"/>
        <v>41.6</v>
      </c>
      <c r="ET71"/>
      <c r="EU71"/>
      <c r="EV71"/>
      <c r="EW71"/>
      <c r="EX71"/>
      <c r="FJ71" s="10">
        <f t="shared" si="75"/>
        <v>0</v>
      </c>
      <c r="FK71" s="10">
        <f t="shared" si="75"/>
        <v>0</v>
      </c>
      <c r="FL71" s="10">
        <f t="shared" si="76"/>
        <v>0</v>
      </c>
      <c r="FM71" s="10">
        <f t="shared" si="76"/>
        <v>0</v>
      </c>
      <c r="FN71" s="10">
        <f t="shared" si="77"/>
        <v>0</v>
      </c>
      <c r="FO71" s="10">
        <f t="shared" si="78"/>
        <v>0</v>
      </c>
      <c r="FP71"/>
      <c r="FQ71"/>
      <c r="FR71"/>
      <c r="FS71"/>
      <c r="FT71"/>
    </row>
    <row r="72" spans="1:176" x14ac:dyDescent="0.35">
      <c r="A72" s="26">
        <v>145.53200000000001</v>
      </c>
      <c r="B72" s="26">
        <v>44.4</v>
      </c>
      <c r="C72" s="26">
        <v>20.7</v>
      </c>
      <c r="D72" s="26">
        <v>29.2</v>
      </c>
      <c r="E72" s="26">
        <v>20.7</v>
      </c>
      <c r="F72" s="26">
        <v>15.2</v>
      </c>
      <c r="G72" s="26">
        <v>1</v>
      </c>
      <c r="H72" s="26">
        <v>1</v>
      </c>
      <c r="I72" s="26">
        <v>32</v>
      </c>
      <c r="J72" s="26">
        <v>1</v>
      </c>
      <c r="L72" s="26">
        <f t="shared" si="47"/>
        <v>15.2</v>
      </c>
      <c r="M72" s="26">
        <f t="shared" si="47"/>
        <v>0</v>
      </c>
      <c r="N72" s="26">
        <f t="shared" si="48"/>
        <v>231.04</v>
      </c>
      <c r="O72" s="26">
        <f t="shared" si="48"/>
        <v>0</v>
      </c>
      <c r="P72" s="26">
        <f t="shared" si="49"/>
        <v>231.04</v>
      </c>
      <c r="Q72" s="26">
        <f t="shared" si="50"/>
        <v>15.2</v>
      </c>
      <c r="S72"/>
      <c r="T72"/>
      <c r="U72"/>
      <c r="V72"/>
      <c r="W72" s="10">
        <v>136.249</v>
      </c>
      <c r="X72" s="10">
        <v>24.5</v>
      </c>
      <c r="Y72" s="10">
        <v>20.7</v>
      </c>
      <c r="Z72" s="10">
        <v>15.4</v>
      </c>
      <c r="AA72" s="10">
        <v>38.1</v>
      </c>
      <c r="AB72" s="10">
        <v>19.600000000000001</v>
      </c>
      <c r="AC72" s="10">
        <v>1</v>
      </c>
      <c r="AD72" s="10">
        <v>1</v>
      </c>
      <c r="AE72" s="10">
        <v>33</v>
      </c>
      <c r="AF72" s="10">
        <v>1</v>
      </c>
      <c r="AG72" s="10">
        <v>1</v>
      </c>
      <c r="AH72" s="10">
        <f t="shared" si="51"/>
        <v>9.1</v>
      </c>
      <c r="AI72" s="10">
        <f t="shared" si="51"/>
        <v>-17.400000000000002</v>
      </c>
      <c r="AJ72" s="10">
        <f t="shared" si="52"/>
        <v>82.809999999999988</v>
      </c>
      <c r="AK72" s="10">
        <f t="shared" si="52"/>
        <v>302.76000000000005</v>
      </c>
      <c r="AL72" s="10">
        <f t="shared" si="53"/>
        <v>385.57000000000005</v>
      </c>
      <c r="AM72" s="10">
        <f t="shared" si="54"/>
        <v>19.63593644316461</v>
      </c>
      <c r="AN72"/>
      <c r="AO72"/>
      <c r="AP72"/>
      <c r="AQ72"/>
      <c r="AR72"/>
      <c r="AS72">
        <v>202.29400000000001</v>
      </c>
      <c r="AT72">
        <v>15.4</v>
      </c>
      <c r="AU72">
        <v>42.3</v>
      </c>
      <c r="AV72">
        <v>20.2</v>
      </c>
      <c r="AW72">
        <v>20.7</v>
      </c>
      <c r="AX72">
        <v>22.1</v>
      </c>
      <c r="AY72">
        <v>1</v>
      </c>
      <c r="AZ72">
        <v>1</v>
      </c>
      <c r="BA72">
        <v>33</v>
      </c>
      <c r="BB72">
        <v>1</v>
      </c>
      <c r="BC72">
        <v>1</v>
      </c>
      <c r="BD72" s="1">
        <f t="shared" si="55"/>
        <v>-4.7999999999999989</v>
      </c>
      <c r="BE72" s="1">
        <f t="shared" si="55"/>
        <v>21.599999999999998</v>
      </c>
      <c r="BF72" s="1">
        <f t="shared" si="56"/>
        <v>23.039999999999988</v>
      </c>
      <c r="BG72" s="1">
        <f t="shared" si="56"/>
        <v>466.55999999999989</v>
      </c>
      <c r="BH72" s="1">
        <f t="shared" si="57"/>
        <v>489.59999999999985</v>
      </c>
      <c r="BI72" s="1">
        <f t="shared" si="58"/>
        <v>22.126906697502925</v>
      </c>
      <c r="BJ72"/>
      <c r="BK72"/>
      <c r="BL72"/>
      <c r="BM72"/>
      <c r="BN72"/>
      <c r="BO72">
        <v>135.73599999999999</v>
      </c>
      <c r="BP72">
        <v>24.5</v>
      </c>
      <c r="BQ72">
        <v>38.1</v>
      </c>
      <c r="BR72">
        <v>24.5</v>
      </c>
      <c r="BS72">
        <v>68.099999999999994</v>
      </c>
      <c r="BT72">
        <v>30.1</v>
      </c>
      <c r="BU72">
        <v>1</v>
      </c>
      <c r="BV72">
        <v>0</v>
      </c>
      <c r="BW72">
        <v>33</v>
      </c>
      <c r="BX72">
        <v>-2</v>
      </c>
      <c r="BY72">
        <v>1</v>
      </c>
      <c r="BZ72" s="10">
        <f t="shared" si="59"/>
        <v>0</v>
      </c>
      <c r="CA72" s="10">
        <f t="shared" si="59"/>
        <v>-29.999999999999993</v>
      </c>
      <c r="CB72" s="10">
        <f t="shared" si="60"/>
        <v>0</v>
      </c>
      <c r="CC72" s="10">
        <f t="shared" si="60"/>
        <v>899.99999999999955</v>
      </c>
      <c r="CD72" s="10">
        <f t="shared" si="61"/>
        <v>899.99999999999955</v>
      </c>
      <c r="CE72" s="10">
        <f t="shared" si="62"/>
        <v>29.999999999999993</v>
      </c>
      <c r="CG72"/>
      <c r="CH72"/>
      <c r="CI72"/>
      <c r="CJ72"/>
      <c r="CK72">
        <v>124.869</v>
      </c>
      <c r="CL72">
        <v>20.2</v>
      </c>
      <c r="CM72">
        <v>24.9</v>
      </c>
      <c r="CN72">
        <v>20.2</v>
      </c>
      <c r="CO72">
        <v>20.7</v>
      </c>
      <c r="CP72">
        <v>4.2</v>
      </c>
      <c r="CQ72">
        <v>1</v>
      </c>
      <c r="CR72">
        <v>1</v>
      </c>
      <c r="CS72">
        <v>35</v>
      </c>
      <c r="CT72">
        <v>1</v>
      </c>
      <c r="CU72">
        <v>1</v>
      </c>
      <c r="CV72" s="1">
        <f t="shared" si="63"/>
        <v>0</v>
      </c>
      <c r="CW72" s="1">
        <f t="shared" si="63"/>
        <v>4.1999999999999993</v>
      </c>
      <c r="CX72" s="1">
        <f t="shared" si="64"/>
        <v>0</v>
      </c>
      <c r="CY72" s="1">
        <f t="shared" si="64"/>
        <v>17.639999999999993</v>
      </c>
      <c r="CZ72" s="1">
        <f t="shared" si="65"/>
        <v>17.639999999999993</v>
      </c>
      <c r="DA72" s="1">
        <f t="shared" si="66"/>
        <v>4.1999999999999993</v>
      </c>
      <c r="DB72"/>
      <c r="DC72"/>
      <c r="DD72"/>
      <c r="DE72"/>
      <c r="DF72"/>
      <c r="DG72">
        <v>126.77200000000001</v>
      </c>
      <c r="DH72">
        <v>20.2</v>
      </c>
      <c r="DI72">
        <v>24.9</v>
      </c>
      <c r="DJ72">
        <v>-1</v>
      </c>
      <c r="DK72">
        <v>-1</v>
      </c>
      <c r="DL72">
        <v>-1</v>
      </c>
      <c r="DM72">
        <v>-1</v>
      </c>
      <c r="DN72">
        <v>0</v>
      </c>
      <c r="DO72">
        <v>34</v>
      </c>
      <c r="DP72">
        <v>-1</v>
      </c>
      <c r="DQ72">
        <v>1</v>
      </c>
      <c r="DR72" s="10">
        <f t="shared" si="67"/>
        <v>-9</v>
      </c>
      <c r="DS72" s="10">
        <f t="shared" si="67"/>
        <v>1.6999999999999993</v>
      </c>
      <c r="DT72" s="10">
        <f t="shared" si="68"/>
        <v>81</v>
      </c>
      <c r="DU72" s="10">
        <f t="shared" si="68"/>
        <v>2.8899999999999975</v>
      </c>
      <c r="DV72" s="10">
        <f t="shared" si="69"/>
        <v>83.89</v>
      </c>
      <c r="DW72" s="10">
        <f t="shared" si="70"/>
        <v>9.159148432032314</v>
      </c>
      <c r="DX72"/>
      <c r="DY72"/>
      <c r="DZ72"/>
      <c r="EA72"/>
      <c r="EB72"/>
      <c r="EC72" s="1">
        <v>121.595</v>
      </c>
      <c r="ED72" s="1">
        <v>29.2</v>
      </c>
      <c r="EE72" s="1">
        <v>20.7</v>
      </c>
      <c r="EF72" s="1">
        <v>15.4</v>
      </c>
      <c r="EG72" s="1">
        <v>20.7</v>
      </c>
      <c r="EH72" s="1">
        <v>13.8</v>
      </c>
      <c r="EI72" s="1">
        <v>1</v>
      </c>
      <c r="EJ72" s="1">
        <v>1</v>
      </c>
      <c r="EK72" s="1">
        <v>35</v>
      </c>
      <c r="EL72" s="1">
        <v>1</v>
      </c>
      <c r="EM72" s="1">
        <v>1</v>
      </c>
      <c r="EN72" s="1">
        <f t="shared" si="71"/>
        <v>13.799999999999999</v>
      </c>
      <c r="EO72" s="1">
        <f t="shared" si="71"/>
        <v>0</v>
      </c>
      <c r="EP72" s="1">
        <f t="shared" si="72"/>
        <v>190.43999999999997</v>
      </c>
      <c r="EQ72" s="1">
        <f t="shared" si="72"/>
        <v>0</v>
      </c>
      <c r="ER72" s="1">
        <f t="shared" si="73"/>
        <v>190.43999999999997</v>
      </c>
      <c r="ES72" s="1">
        <f t="shared" si="74"/>
        <v>13.799999999999999</v>
      </c>
      <c r="ET72"/>
      <c r="EU72"/>
      <c r="EV72"/>
      <c r="EW72"/>
      <c r="EX72"/>
      <c r="FJ72" s="10">
        <f t="shared" si="75"/>
        <v>0</v>
      </c>
      <c r="FK72" s="10">
        <f t="shared" si="75"/>
        <v>0</v>
      </c>
      <c r="FL72" s="10">
        <f t="shared" si="76"/>
        <v>0</v>
      </c>
      <c r="FM72" s="10">
        <f t="shared" si="76"/>
        <v>0</v>
      </c>
      <c r="FN72" s="10">
        <f t="shared" si="77"/>
        <v>0</v>
      </c>
      <c r="FO72" s="10">
        <f t="shared" si="78"/>
        <v>0</v>
      </c>
      <c r="FP72"/>
      <c r="FQ72"/>
      <c r="FR72"/>
      <c r="FS72"/>
      <c r="FT72"/>
    </row>
    <row r="73" spans="1:176" x14ac:dyDescent="0.35">
      <c r="A73" s="26">
        <v>150.084</v>
      </c>
      <c r="B73" s="26">
        <v>52.3</v>
      </c>
      <c r="C73" s="26">
        <v>22.5</v>
      </c>
      <c r="D73" s="26">
        <v>-1</v>
      </c>
      <c r="E73" s="26">
        <v>-1</v>
      </c>
      <c r="F73" s="26">
        <v>-1</v>
      </c>
      <c r="G73" s="26">
        <v>-1</v>
      </c>
      <c r="H73" s="26">
        <v>0</v>
      </c>
      <c r="I73" s="26">
        <v>32</v>
      </c>
      <c r="J73" s="26">
        <v>-1</v>
      </c>
      <c r="L73" s="26">
        <f t="shared" si="47"/>
        <v>7.8999999999999986</v>
      </c>
      <c r="M73" s="26">
        <f t="shared" si="47"/>
        <v>1.8000000000000007</v>
      </c>
      <c r="N73" s="26">
        <f t="shared" si="48"/>
        <v>62.409999999999975</v>
      </c>
      <c r="O73" s="26">
        <f t="shared" si="48"/>
        <v>3.2400000000000024</v>
      </c>
      <c r="P73" s="26">
        <f t="shared" si="49"/>
        <v>65.649999999999977</v>
      </c>
      <c r="Q73" s="26">
        <f t="shared" si="50"/>
        <v>8.1024687595818587</v>
      </c>
      <c r="S73"/>
      <c r="T73"/>
      <c r="U73"/>
      <c r="V73"/>
      <c r="W73" s="10">
        <v>139.089</v>
      </c>
      <c r="X73" s="10">
        <v>15.4</v>
      </c>
      <c r="Y73" s="10">
        <v>30.9</v>
      </c>
      <c r="Z73" s="10">
        <v>-1</v>
      </c>
      <c r="AA73" s="10">
        <v>-1</v>
      </c>
      <c r="AB73" s="10">
        <v>-1</v>
      </c>
      <c r="AC73" s="10">
        <v>-1</v>
      </c>
      <c r="AD73" s="10">
        <v>0</v>
      </c>
      <c r="AE73" s="10">
        <v>33</v>
      </c>
      <c r="AF73" s="10">
        <v>-1</v>
      </c>
      <c r="AG73" s="10">
        <v>1</v>
      </c>
      <c r="AH73" s="10">
        <f t="shared" si="51"/>
        <v>-9.1</v>
      </c>
      <c r="AI73" s="10">
        <f t="shared" si="51"/>
        <v>10.199999999999999</v>
      </c>
      <c r="AJ73" s="10">
        <f t="shared" si="52"/>
        <v>82.809999999999988</v>
      </c>
      <c r="AK73" s="10">
        <f t="shared" si="52"/>
        <v>104.03999999999999</v>
      </c>
      <c r="AL73" s="10">
        <f t="shared" si="53"/>
        <v>186.84999999999997</v>
      </c>
      <c r="AM73" s="10">
        <f t="shared" si="54"/>
        <v>13.669308687713507</v>
      </c>
      <c r="AN73"/>
      <c r="AO73"/>
      <c r="AP73"/>
      <c r="AQ73"/>
      <c r="AR73"/>
      <c r="AS73">
        <v>205.94200000000001</v>
      </c>
      <c r="AT73">
        <v>20.2</v>
      </c>
      <c r="AU73">
        <v>72.599999999999994</v>
      </c>
      <c r="AV73">
        <v>-1</v>
      </c>
      <c r="AW73">
        <v>-1</v>
      </c>
      <c r="AX73">
        <v>-1</v>
      </c>
      <c r="AY73">
        <v>-1</v>
      </c>
      <c r="AZ73">
        <v>0</v>
      </c>
      <c r="BA73">
        <v>33</v>
      </c>
      <c r="BB73">
        <v>-1</v>
      </c>
      <c r="BC73">
        <v>1</v>
      </c>
      <c r="BD73" s="1">
        <f t="shared" si="55"/>
        <v>4.7999999999999989</v>
      </c>
      <c r="BE73" s="1">
        <f t="shared" si="55"/>
        <v>30.299999999999997</v>
      </c>
      <c r="BF73" s="1">
        <f t="shared" si="56"/>
        <v>23.039999999999988</v>
      </c>
      <c r="BG73" s="1">
        <f t="shared" si="56"/>
        <v>918.0899999999998</v>
      </c>
      <c r="BH73" s="1">
        <f t="shared" si="57"/>
        <v>941.12999999999977</v>
      </c>
      <c r="BI73" s="1">
        <f t="shared" si="58"/>
        <v>30.677842166619211</v>
      </c>
      <c r="BJ73"/>
      <c r="BK73"/>
      <c r="BL73"/>
      <c r="BM73"/>
      <c r="BN73"/>
      <c r="BO73">
        <v>138.72800000000001</v>
      </c>
      <c r="BP73">
        <v>24.5</v>
      </c>
      <c r="BQ73">
        <v>46.5</v>
      </c>
      <c r="BR73">
        <v>-1</v>
      </c>
      <c r="BS73">
        <v>-1</v>
      </c>
      <c r="BT73">
        <v>-1</v>
      </c>
      <c r="BU73">
        <v>-1</v>
      </c>
      <c r="BV73">
        <v>0</v>
      </c>
      <c r="BW73">
        <v>33</v>
      </c>
      <c r="BX73">
        <v>-1</v>
      </c>
      <c r="BY73">
        <v>1</v>
      </c>
      <c r="BZ73" s="10">
        <f t="shared" si="59"/>
        <v>0</v>
      </c>
      <c r="CA73" s="10">
        <f t="shared" si="59"/>
        <v>8.3999999999999986</v>
      </c>
      <c r="CB73" s="10">
        <f t="shared" si="60"/>
        <v>0</v>
      </c>
      <c r="CC73" s="10">
        <f t="shared" si="60"/>
        <v>70.559999999999974</v>
      </c>
      <c r="CD73" s="10">
        <f t="shared" si="61"/>
        <v>70.559999999999974</v>
      </c>
      <c r="CE73" s="10">
        <f t="shared" si="62"/>
        <v>8.3999999999999986</v>
      </c>
      <c r="CG73"/>
      <c r="CH73"/>
      <c r="CI73"/>
      <c r="CJ73"/>
      <c r="CK73">
        <v>127.589</v>
      </c>
      <c r="CL73">
        <v>20.2</v>
      </c>
      <c r="CM73">
        <v>20.7</v>
      </c>
      <c r="CN73">
        <v>-1</v>
      </c>
      <c r="CO73">
        <v>-1</v>
      </c>
      <c r="CP73">
        <v>-1</v>
      </c>
      <c r="CQ73">
        <v>-1</v>
      </c>
      <c r="CR73">
        <v>0</v>
      </c>
      <c r="CS73">
        <v>35</v>
      </c>
      <c r="CT73">
        <v>-1</v>
      </c>
      <c r="CU73">
        <v>1</v>
      </c>
      <c r="CV73" s="1">
        <f t="shared" si="63"/>
        <v>0</v>
      </c>
      <c r="CW73" s="1">
        <f t="shared" si="63"/>
        <v>-4.1999999999999993</v>
      </c>
      <c r="CX73" s="1">
        <f t="shared" si="64"/>
        <v>0</v>
      </c>
      <c r="CY73" s="1">
        <f t="shared" si="64"/>
        <v>17.639999999999993</v>
      </c>
      <c r="CZ73" s="1">
        <f t="shared" si="65"/>
        <v>17.639999999999993</v>
      </c>
      <c r="DA73" s="1">
        <f t="shared" si="66"/>
        <v>4.1999999999999993</v>
      </c>
      <c r="DB73"/>
      <c r="DC73"/>
      <c r="DD73"/>
      <c r="DE73"/>
      <c r="DF73"/>
      <c r="DG73">
        <v>127.684</v>
      </c>
      <c r="DH73">
        <v>43</v>
      </c>
      <c r="DI73">
        <v>20.7</v>
      </c>
      <c r="DJ73">
        <v>20.2</v>
      </c>
      <c r="DK73">
        <v>24.9</v>
      </c>
      <c r="DL73">
        <v>23.2</v>
      </c>
      <c r="DM73">
        <v>1</v>
      </c>
      <c r="DN73">
        <v>1</v>
      </c>
      <c r="DO73">
        <v>35</v>
      </c>
      <c r="DP73">
        <v>1</v>
      </c>
      <c r="DQ73">
        <v>1</v>
      </c>
      <c r="DR73" s="10">
        <f t="shared" si="67"/>
        <v>22.8</v>
      </c>
      <c r="DS73" s="10">
        <f t="shared" si="67"/>
        <v>-4.1999999999999993</v>
      </c>
      <c r="DT73" s="10">
        <f t="shared" si="68"/>
        <v>519.84</v>
      </c>
      <c r="DU73" s="10">
        <f t="shared" si="68"/>
        <v>17.639999999999993</v>
      </c>
      <c r="DV73" s="10">
        <f t="shared" si="69"/>
        <v>537.48</v>
      </c>
      <c r="DW73" s="10">
        <f t="shared" si="70"/>
        <v>23.183614903633988</v>
      </c>
      <c r="DX73"/>
      <c r="DY73"/>
      <c r="DZ73"/>
      <c r="EA73"/>
      <c r="EB73"/>
      <c r="EC73" s="1">
        <v>124.21899999999999</v>
      </c>
      <c r="ED73" s="1">
        <v>15.4</v>
      </c>
      <c r="EE73" s="1">
        <v>20.7</v>
      </c>
      <c r="EF73" s="1">
        <v>-1</v>
      </c>
      <c r="EG73" s="1">
        <v>-1</v>
      </c>
      <c r="EH73" s="1">
        <v>-1</v>
      </c>
      <c r="EI73" s="1">
        <v>-1</v>
      </c>
      <c r="EJ73" s="1">
        <v>0</v>
      </c>
      <c r="EK73" s="1">
        <v>35</v>
      </c>
      <c r="EL73" s="1">
        <v>-1</v>
      </c>
      <c r="EM73" s="1">
        <v>1</v>
      </c>
      <c r="EN73" s="1">
        <f t="shared" si="71"/>
        <v>-13.799999999999999</v>
      </c>
      <c r="EO73" s="1">
        <f t="shared" si="71"/>
        <v>0</v>
      </c>
      <c r="EP73" s="1">
        <f t="shared" si="72"/>
        <v>190.43999999999997</v>
      </c>
      <c r="EQ73" s="1">
        <f t="shared" si="72"/>
        <v>0</v>
      </c>
      <c r="ER73" s="1">
        <f t="shared" si="73"/>
        <v>190.43999999999997</v>
      </c>
      <c r="ES73" s="1">
        <f t="shared" si="74"/>
        <v>13.799999999999999</v>
      </c>
      <c r="ET73"/>
      <c r="EU73"/>
      <c r="EV73"/>
      <c r="EW73"/>
      <c r="EX73"/>
      <c r="FJ73" s="10">
        <f t="shared" si="75"/>
        <v>0</v>
      </c>
      <c r="FK73" s="10">
        <f t="shared" si="75"/>
        <v>0</v>
      </c>
      <c r="FL73" s="10">
        <f t="shared" si="76"/>
        <v>0</v>
      </c>
      <c r="FM73" s="10">
        <f t="shared" si="76"/>
        <v>0</v>
      </c>
      <c r="FN73" s="10">
        <f t="shared" si="77"/>
        <v>0</v>
      </c>
      <c r="FO73" s="10">
        <f t="shared" si="78"/>
        <v>0</v>
      </c>
      <c r="FP73"/>
      <c r="FQ73"/>
      <c r="FR73"/>
      <c r="FS73"/>
      <c r="FT73"/>
    </row>
    <row r="74" spans="1:176" x14ac:dyDescent="0.35">
      <c r="A74" s="26">
        <v>151.04400000000001</v>
      </c>
      <c r="B74" s="26">
        <v>75.099999999999994</v>
      </c>
      <c r="C74" s="26">
        <v>22.7</v>
      </c>
      <c r="D74" s="26">
        <v>52.3</v>
      </c>
      <c r="E74" s="26">
        <v>22.5</v>
      </c>
      <c r="F74" s="26">
        <v>22.8</v>
      </c>
      <c r="G74" s="26">
        <v>1</v>
      </c>
      <c r="H74" s="26">
        <v>1</v>
      </c>
      <c r="I74" s="26">
        <v>33</v>
      </c>
      <c r="J74" s="26">
        <v>1</v>
      </c>
      <c r="L74" s="26">
        <f t="shared" si="47"/>
        <v>22.799999999999997</v>
      </c>
      <c r="M74" s="26">
        <f t="shared" si="47"/>
        <v>0.19999999999999929</v>
      </c>
      <c r="N74" s="26">
        <f t="shared" si="48"/>
        <v>519.83999999999992</v>
      </c>
      <c r="O74" s="26">
        <f t="shared" si="48"/>
        <v>3.9999999999999716E-2</v>
      </c>
      <c r="P74" s="26">
        <f t="shared" si="49"/>
        <v>519.87999999999988</v>
      </c>
      <c r="Q74" s="26">
        <f t="shared" si="50"/>
        <v>22.800877176108816</v>
      </c>
      <c r="S74"/>
      <c r="T74"/>
      <c r="U74"/>
      <c r="V74"/>
      <c r="W74" s="10">
        <v>139.465</v>
      </c>
      <c r="X74" s="10">
        <v>24.5</v>
      </c>
      <c r="Y74" s="10">
        <v>20.7</v>
      </c>
      <c r="Z74" s="10">
        <v>15.4</v>
      </c>
      <c r="AA74" s="10">
        <v>30.9</v>
      </c>
      <c r="AB74" s="10">
        <v>13.7</v>
      </c>
      <c r="AC74" s="10">
        <v>1</v>
      </c>
      <c r="AD74" s="10">
        <v>1</v>
      </c>
      <c r="AE74" s="10">
        <v>34</v>
      </c>
      <c r="AF74" s="10">
        <v>1</v>
      </c>
      <c r="AG74" s="10">
        <v>1</v>
      </c>
      <c r="AH74" s="10">
        <f t="shared" si="51"/>
        <v>9.1</v>
      </c>
      <c r="AI74" s="10">
        <f t="shared" si="51"/>
        <v>-10.199999999999999</v>
      </c>
      <c r="AJ74" s="10">
        <f t="shared" si="52"/>
        <v>82.809999999999988</v>
      </c>
      <c r="AK74" s="10">
        <f t="shared" si="52"/>
        <v>104.03999999999999</v>
      </c>
      <c r="AL74" s="10">
        <f t="shared" si="53"/>
        <v>186.84999999999997</v>
      </c>
      <c r="AM74" s="10">
        <f t="shared" si="54"/>
        <v>13.669308687713507</v>
      </c>
      <c r="AN74"/>
      <c r="AO74"/>
      <c r="AP74"/>
      <c r="AQ74"/>
      <c r="AR74"/>
      <c r="AS74">
        <v>206.38200000000001</v>
      </c>
      <c r="AT74">
        <v>20.2</v>
      </c>
      <c r="AU74">
        <v>63.9</v>
      </c>
      <c r="AV74">
        <v>20.2</v>
      </c>
      <c r="AW74">
        <v>72.599999999999994</v>
      </c>
      <c r="AX74">
        <v>8.6999999999999993</v>
      </c>
      <c r="AY74">
        <v>1</v>
      </c>
      <c r="AZ74">
        <v>1</v>
      </c>
      <c r="BA74">
        <v>34</v>
      </c>
      <c r="BB74">
        <v>1</v>
      </c>
      <c r="BC74">
        <v>1</v>
      </c>
      <c r="BD74" s="1">
        <f t="shared" si="55"/>
        <v>0</v>
      </c>
      <c r="BE74" s="1">
        <f t="shared" si="55"/>
        <v>-8.6999999999999957</v>
      </c>
      <c r="BF74" s="1">
        <f t="shared" si="56"/>
        <v>0</v>
      </c>
      <c r="BG74" s="1">
        <f t="shared" si="56"/>
        <v>75.689999999999927</v>
      </c>
      <c r="BH74" s="1">
        <f t="shared" si="57"/>
        <v>75.689999999999927</v>
      </c>
      <c r="BI74" s="1">
        <f t="shared" si="58"/>
        <v>8.6999999999999957</v>
      </c>
      <c r="BJ74"/>
      <c r="BK74"/>
      <c r="BL74"/>
      <c r="BM74"/>
      <c r="BN74"/>
      <c r="BO74">
        <v>139.16800000000001</v>
      </c>
      <c r="BP74">
        <v>15.4</v>
      </c>
      <c r="BQ74">
        <v>63.9</v>
      </c>
      <c r="BR74">
        <v>24.5</v>
      </c>
      <c r="BS74">
        <v>46.5</v>
      </c>
      <c r="BT74">
        <v>19.600000000000001</v>
      </c>
      <c r="BU74">
        <v>1</v>
      </c>
      <c r="BV74">
        <v>1</v>
      </c>
      <c r="BW74">
        <v>34</v>
      </c>
      <c r="BX74">
        <v>1</v>
      </c>
      <c r="BY74">
        <v>1</v>
      </c>
      <c r="BZ74" s="10">
        <f t="shared" si="59"/>
        <v>-9.1</v>
      </c>
      <c r="CA74" s="10">
        <f t="shared" si="59"/>
        <v>17.399999999999999</v>
      </c>
      <c r="CB74" s="10">
        <f t="shared" si="60"/>
        <v>82.809999999999988</v>
      </c>
      <c r="CC74" s="10">
        <f t="shared" si="60"/>
        <v>302.75999999999993</v>
      </c>
      <c r="CD74" s="10">
        <f t="shared" si="61"/>
        <v>385.56999999999994</v>
      </c>
      <c r="CE74" s="10">
        <f t="shared" si="62"/>
        <v>19.635936443164606</v>
      </c>
      <c r="CG74"/>
      <c r="CH74"/>
      <c r="CI74"/>
      <c r="CJ74"/>
      <c r="CK74">
        <v>128.005</v>
      </c>
      <c r="CL74">
        <v>15.4</v>
      </c>
      <c r="CM74">
        <v>20.7</v>
      </c>
      <c r="CN74">
        <v>20.2</v>
      </c>
      <c r="CO74">
        <v>20.7</v>
      </c>
      <c r="CP74">
        <v>4.8</v>
      </c>
      <c r="CQ74">
        <v>1</v>
      </c>
      <c r="CR74">
        <v>1</v>
      </c>
      <c r="CS74">
        <v>36</v>
      </c>
      <c r="CT74">
        <v>1</v>
      </c>
      <c r="CU74">
        <v>1</v>
      </c>
      <c r="CV74" s="1">
        <f t="shared" si="63"/>
        <v>-4.7999999999999989</v>
      </c>
      <c r="CW74" s="1">
        <f t="shared" si="63"/>
        <v>0</v>
      </c>
      <c r="CX74" s="1">
        <f t="shared" si="64"/>
        <v>23.039999999999988</v>
      </c>
      <c r="CY74" s="1">
        <f t="shared" si="64"/>
        <v>0</v>
      </c>
      <c r="CZ74" s="1">
        <f t="shared" si="65"/>
        <v>23.039999999999988</v>
      </c>
      <c r="DA74" s="1">
        <f t="shared" si="66"/>
        <v>4.7999999999999989</v>
      </c>
      <c r="DB74"/>
      <c r="DC74"/>
      <c r="DD74"/>
      <c r="DE74"/>
      <c r="DF74"/>
      <c r="DG74">
        <v>130.16300000000001</v>
      </c>
      <c r="DH74">
        <v>15.4</v>
      </c>
      <c r="DI74">
        <v>30.5</v>
      </c>
      <c r="DJ74">
        <v>-1</v>
      </c>
      <c r="DK74">
        <v>-1</v>
      </c>
      <c r="DL74">
        <v>-1</v>
      </c>
      <c r="DM74">
        <v>-1</v>
      </c>
      <c r="DN74">
        <v>0</v>
      </c>
      <c r="DO74">
        <v>35</v>
      </c>
      <c r="DP74">
        <v>-1</v>
      </c>
      <c r="DQ74">
        <v>1</v>
      </c>
      <c r="DR74" s="10">
        <f t="shared" si="67"/>
        <v>-27.6</v>
      </c>
      <c r="DS74" s="10">
        <f t="shared" si="67"/>
        <v>9.8000000000000007</v>
      </c>
      <c r="DT74" s="10">
        <f t="shared" si="68"/>
        <v>761.7600000000001</v>
      </c>
      <c r="DU74" s="10">
        <f t="shared" si="68"/>
        <v>96.04000000000002</v>
      </c>
      <c r="DV74" s="10">
        <f t="shared" si="69"/>
        <v>857.80000000000018</v>
      </c>
      <c r="DW74" s="10">
        <f t="shared" si="70"/>
        <v>29.288222889072667</v>
      </c>
      <c r="DX74"/>
      <c r="DY74"/>
      <c r="DZ74"/>
      <c r="EA74"/>
      <c r="EB74"/>
      <c r="EC74" s="1">
        <v>125.34699999999999</v>
      </c>
      <c r="ED74" s="1">
        <v>52.3</v>
      </c>
      <c r="EE74" s="1">
        <v>20.7</v>
      </c>
      <c r="EF74" s="1">
        <v>15.4</v>
      </c>
      <c r="EG74" s="1">
        <v>20.7</v>
      </c>
      <c r="EH74" s="1">
        <v>36.799999999999997</v>
      </c>
      <c r="EI74" s="1">
        <v>1</v>
      </c>
      <c r="EJ74" s="1">
        <v>1</v>
      </c>
      <c r="EK74" s="1">
        <v>36</v>
      </c>
      <c r="EL74" s="1">
        <v>1</v>
      </c>
      <c r="EM74" s="1">
        <v>1</v>
      </c>
      <c r="EN74" s="1">
        <f t="shared" si="71"/>
        <v>36.9</v>
      </c>
      <c r="EO74" s="1">
        <f t="shared" si="71"/>
        <v>0</v>
      </c>
      <c r="EP74" s="1">
        <f t="shared" si="72"/>
        <v>1361.61</v>
      </c>
      <c r="EQ74" s="1">
        <f t="shared" si="72"/>
        <v>0</v>
      </c>
      <c r="ER74" s="1">
        <f t="shared" si="73"/>
        <v>1361.61</v>
      </c>
      <c r="ES74" s="1">
        <f t="shared" si="74"/>
        <v>36.9</v>
      </c>
      <c r="ET74"/>
      <c r="EU74"/>
      <c r="EV74"/>
      <c r="EW74"/>
      <c r="EX74"/>
      <c r="FJ74" s="10">
        <f t="shared" si="75"/>
        <v>0</v>
      </c>
      <c r="FK74" s="10">
        <f t="shared" si="75"/>
        <v>0</v>
      </c>
      <c r="FL74" s="10">
        <f t="shared" si="76"/>
        <v>0</v>
      </c>
      <c r="FM74" s="10">
        <f t="shared" si="76"/>
        <v>0</v>
      </c>
      <c r="FN74" s="10">
        <f t="shared" si="77"/>
        <v>0</v>
      </c>
      <c r="FO74" s="10">
        <f t="shared" si="78"/>
        <v>0</v>
      </c>
      <c r="FP74"/>
      <c r="FQ74"/>
      <c r="FR74"/>
      <c r="FS74"/>
      <c r="FT74"/>
    </row>
    <row r="75" spans="1:176" x14ac:dyDescent="0.35">
      <c r="A75" s="26">
        <v>155.084</v>
      </c>
      <c r="B75" s="26">
        <v>39.200000000000003</v>
      </c>
      <c r="C75" s="26">
        <v>20.7</v>
      </c>
      <c r="D75" s="26">
        <v>-1</v>
      </c>
      <c r="E75" s="26">
        <v>-1</v>
      </c>
      <c r="F75" s="26">
        <v>-1</v>
      </c>
      <c r="G75" s="26">
        <v>-1</v>
      </c>
      <c r="H75" s="26">
        <v>0</v>
      </c>
      <c r="I75" s="26">
        <v>33</v>
      </c>
      <c r="J75" s="26">
        <v>-1</v>
      </c>
      <c r="L75" s="26">
        <f t="shared" si="47"/>
        <v>-35.899999999999991</v>
      </c>
      <c r="M75" s="26">
        <f t="shared" si="47"/>
        <v>-2</v>
      </c>
      <c r="N75" s="26">
        <f t="shared" si="48"/>
        <v>1288.8099999999995</v>
      </c>
      <c r="O75" s="26">
        <f t="shared" si="48"/>
        <v>4</v>
      </c>
      <c r="P75" s="26">
        <f t="shared" si="49"/>
        <v>1292.8099999999995</v>
      </c>
      <c r="Q75" s="26">
        <f t="shared" si="50"/>
        <v>35.955667147196692</v>
      </c>
      <c r="S75"/>
      <c r="T75"/>
      <c r="U75"/>
      <c r="V75"/>
      <c r="W75" s="10">
        <v>142.833</v>
      </c>
      <c r="X75" s="10">
        <v>15.4</v>
      </c>
      <c r="Y75" s="10">
        <v>29.4</v>
      </c>
      <c r="Z75" s="10">
        <v>-1</v>
      </c>
      <c r="AA75" s="10">
        <v>-1</v>
      </c>
      <c r="AB75" s="10">
        <v>-1</v>
      </c>
      <c r="AC75" s="10">
        <v>-1</v>
      </c>
      <c r="AD75" s="10">
        <v>0</v>
      </c>
      <c r="AE75" s="10">
        <v>34</v>
      </c>
      <c r="AF75" s="10">
        <v>-1</v>
      </c>
      <c r="AG75" s="10">
        <v>1</v>
      </c>
      <c r="AH75" s="10">
        <f t="shared" si="51"/>
        <v>-9.1</v>
      </c>
      <c r="AI75" s="10">
        <f t="shared" si="51"/>
        <v>8.6999999999999993</v>
      </c>
      <c r="AJ75" s="10">
        <f t="shared" si="52"/>
        <v>82.809999999999988</v>
      </c>
      <c r="AK75" s="10">
        <f t="shared" si="52"/>
        <v>75.689999999999984</v>
      </c>
      <c r="AL75" s="10">
        <f t="shared" si="53"/>
        <v>158.49999999999997</v>
      </c>
      <c r="AM75" s="10">
        <f t="shared" si="54"/>
        <v>12.58967831201417</v>
      </c>
      <c r="AN75"/>
      <c r="AO75"/>
      <c r="AP75"/>
      <c r="AQ75"/>
      <c r="AR75"/>
      <c r="AS75">
        <v>210.55799999999999</v>
      </c>
      <c r="AT75">
        <v>20.2</v>
      </c>
      <c r="AU75">
        <v>63.9</v>
      </c>
      <c r="AV75">
        <v>-1</v>
      </c>
      <c r="AW75">
        <v>-1</v>
      </c>
      <c r="AX75">
        <v>-1</v>
      </c>
      <c r="AY75">
        <v>-1</v>
      </c>
      <c r="AZ75">
        <v>0</v>
      </c>
      <c r="BA75">
        <v>34</v>
      </c>
      <c r="BB75">
        <v>-1</v>
      </c>
      <c r="BC75">
        <v>1</v>
      </c>
      <c r="BD75" s="1">
        <f t="shared" si="55"/>
        <v>0</v>
      </c>
      <c r="BE75" s="1">
        <f t="shared" si="55"/>
        <v>0</v>
      </c>
      <c r="BF75" s="1">
        <f t="shared" si="56"/>
        <v>0</v>
      </c>
      <c r="BG75" s="1">
        <f t="shared" si="56"/>
        <v>0</v>
      </c>
      <c r="BH75" s="1">
        <f t="shared" si="57"/>
        <v>0</v>
      </c>
      <c r="BI75" s="1">
        <f t="shared" si="58"/>
        <v>0</v>
      </c>
      <c r="BJ75"/>
      <c r="BK75"/>
      <c r="BL75"/>
      <c r="BM75"/>
      <c r="BN75"/>
      <c r="BO75">
        <v>148.648</v>
      </c>
      <c r="BP75">
        <v>33.700000000000003</v>
      </c>
      <c r="BQ75">
        <v>29.4</v>
      </c>
      <c r="BR75">
        <v>-1</v>
      </c>
      <c r="BS75">
        <v>-1</v>
      </c>
      <c r="BT75">
        <v>-1</v>
      </c>
      <c r="BU75">
        <v>-1</v>
      </c>
      <c r="BV75">
        <v>0</v>
      </c>
      <c r="BW75">
        <v>34</v>
      </c>
      <c r="BX75">
        <v>-1</v>
      </c>
      <c r="BY75">
        <v>1</v>
      </c>
      <c r="BZ75" s="10">
        <f t="shared" si="59"/>
        <v>18.300000000000004</v>
      </c>
      <c r="CA75" s="10">
        <f t="shared" si="59"/>
        <v>-34.5</v>
      </c>
      <c r="CB75" s="10">
        <f t="shared" si="60"/>
        <v>334.89000000000016</v>
      </c>
      <c r="CC75" s="10">
        <f t="shared" si="60"/>
        <v>1190.25</v>
      </c>
      <c r="CD75" s="10">
        <f t="shared" si="61"/>
        <v>1525.14</v>
      </c>
      <c r="CE75" s="10">
        <f t="shared" si="62"/>
        <v>39.053040854714503</v>
      </c>
      <c r="CG75"/>
      <c r="CH75"/>
      <c r="CI75"/>
      <c r="CJ75"/>
      <c r="CK75">
        <v>130.87700000000001</v>
      </c>
      <c r="CL75">
        <v>24.5</v>
      </c>
      <c r="CM75">
        <v>20.7</v>
      </c>
      <c r="CN75">
        <v>-1</v>
      </c>
      <c r="CO75">
        <v>-1</v>
      </c>
      <c r="CP75">
        <v>-1</v>
      </c>
      <c r="CQ75">
        <v>-1</v>
      </c>
      <c r="CR75">
        <v>0</v>
      </c>
      <c r="CS75">
        <v>36</v>
      </c>
      <c r="CT75">
        <v>-1</v>
      </c>
      <c r="CU75">
        <v>1</v>
      </c>
      <c r="CV75" s="1">
        <f t="shared" si="63"/>
        <v>9.1</v>
      </c>
      <c r="CW75" s="1">
        <f t="shared" si="63"/>
        <v>0</v>
      </c>
      <c r="CX75" s="1">
        <f t="shared" si="64"/>
        <v>82.809999999999988</v>
      </c>
      <c r="CY75" s="1">
        <f t="shared" si="64"/>
        <v>0</v>
      </c>
      <c r="CZ75" s="1">
        <f t="shared" si="65"/>
        <v>82.809999999999988</v>
      </c>
      <c r="DA75" s="1">
        <f t="shared" si="66"/>
        <v>9.1</v>
      </c>
      <c r="DB75"/>
      <c r="DC75"/>
      <c r="DD75"/>
      <c r="DE75"/>
      <c r="DF75"/>
      <c r="DG75">
        <v>130.54</v>
      </c>
      <c r="DH75">
        <v>15.4</v>
      </c>
      <c r="DI75">
        <v>20.7</v>
      </c>
      <c r="DJ75">
        <v>15.4</v>
      </c>
      <c r="DK75">
        <v>30.5</v>
      </c>
      <c r="DL75">
        <v>9.8000000000000007</v>
      </c>
      <c r="DM75">
        <v>1</v>
      </c>
      <c r="DN75">
        <v>1</v>
      </c>
      <c r="DO75">
        <v>36</v>
      </c>
      <c r="DP75">
        <v>1</v>
      </c>
      <c r="DQ75">
        <v>1</v>
      </c>
      <c r="DR75" s="10">
        <f t="shared" si="67"/>
        <v>0</v>
      </c>
      <c r="DS75" s="10">
        <f t="shared" si="67"/>
        <v>-9.8000000000000007</v>
      </c>
      <c r="DT75" s="10">
        <f t="shared" si="68"/>
        <v>0</v>
      </c>
      <c r="DU75" s="10">
        <f t="shared" si="68"/>
        <v>96.04000000000002</v>
      </c>
      <c r="DV75" s="10">
        <f t="shared" si="69"/>
        <v>96.04000000000002</v>
      </c>
      <c r="DW75" s="10">
        <f t="shared" si="70"/>
        <v>9.8000000000000007</v>
      </c>
      <c r="DX75"/>
      <c r="DY75"/>
      <c r="DZ75"/>
      <c r="EA75"/>
      <c r="EB75"/>
      <c r="EC75" s="1">
        <v>128.17099999999999</v>
      </c>
      <c r="ED75" s="1">
        <v>15.4</v>
      </c>
      <c r="EE75" s="1">
        <v>20.7</v>
      </c>
      <c r="EF75" s="1">
        <v>-1</v>
      </c>
      <c r="EG75" s="1">
        <v>-1</v>
      </c>
      <c r="EH75" s="1">
        <v>-1</v>
      </c>
      <c r="EI75" s="1">
        <v>-1</v>
      </c>
      <c r="EJ75" s="1">
        <v>0</v>
      </c>
      <c r="EK75" s="1">
        <v>36</v>
      </c>
      <c r="EL75" s="1">
        <v>-1</v>
      </c>
      <c r="EM75" s="1">
        <v>1</v>
      </c>
      <c r="EN75" s="1">
        <f t="shared" si="71"/>
        <v>-36.9</v>
      </c>
      <c r="EO75" s="1">
        <f t="shared" si="71"/>
        <v>0</v>
      </c>
      <c r="EP75" s="1">
        <f t="shared" si="72"/>
        <v>1361.61</v>
      </c>
      <c r="EQ75" s="1">
        <f t="shared" si="72"/>
        <v>0</v>
      </c>
      <c r="ER75" s="1">
        <f t="shared" si="73"/>
        <v>1361.61</v>
      </c>
      <c r="ES75" s="1">
        <f t="shared" si="74"/>
        <v>36.9</v>
      </c>
      <c r="ET75"/>
      <c r="EU75"/>
      <c r="EV75"/>
      <c r="EW75"/>
      <c r="EX75"/>
      <c r="FJ75" s="10">
        <f t="shared" si="75"/>
        <v>0</v>
      </c>
      <c r="FK75" s="10">
        <f t="shared" si="75"/>
        <v>0</v>
      </c>
      <c r="FL75" s="10">
        <f t="shared" si="76"/>
        <v>0</v>
      </c>
      <c r="FM75" s="10">
        <f t="shared" si="76"/>
        <v>0</v>
      </c>
      <c r="FN75" s="10">
        <f t="shared" si="77"/>
        <v>0</v>
      </c>
      <c r="FO75" s="10">
        <f t="shared" si="78"/>
        <v>0</v>
      </c>
      <c r="FP75"/>
      <c r="FQ75"/>
      <c r="FR75"/>
      <c r="FS75"/>
      <c r="FT75"/>
    </row>
    <row r="76" spans="1:176" x14ac:dyDescent="0.35">
      <c r="A76" s="26">
        <v>155.76400000000001</v>
      </c>
      <c r="B76" s="26">
        <v>65.8</v>
      </c>
      <c r="C76" s="26">
        <v>20.7</v>
      </c>
      <c r="D76" s="26">
        <v>39.200000000000003</v>
      </c>
      <c r="E76" s="26">
        <v>20.7</v>
      </c>
      <c r="F76" s="26">
        <v>26.6</v>
      </c>
      <c r="G76" s="26">
        <v>1</v>
      </c>
      <c r="H76" s="26">
        <v>1</v>
      </c>
      <c r="I76" s="26">
        <v>34</v>
      </c>
      <c r="J76" s="26">
        <v>1</v>
      </c>
      <c r="L76" s="26">
        <f t="shared" si="47"/>
        <v>26.599999999999994</v>
      </c>
      <c r="M76" s="26">
        <f t="shared" si="47"/>
        <v>0</v>
      </c>
      <c r="N76" s="26">
        <f t="shared" si="48"/>
        <v>707.55999999999972</v>
      </c>
      <c r="O76" s="26">
        <f t="shared" si="48"/>
        <v>0</v>
      </c>
      <c r="P76" s="26">
        <f t="shared" si="49"/>
        <v>707.55999999999972</v>
      </c>
      <c r="Q76" s="26">
        <f t="shared" si="50"/>
        <v>26.599999999999994</v>
      </c>
      <c r="S76"/>
      <c r="T76"/>
      <c r="U76"/>
      <c r="V76"/>
      <c r="W76" s="10">
        <v>143.40100000000001</v>
      </c>
      <c r="X76" s="10">
        <v>24.5</v>
      </c>
      <c r="Y76" s="10">
        <v>21.8</v>
      </c>
      <c r="Z76" s="10">
        <v>15.4</v>
      </c>
      <c r="AA76" s="10">
        <v>29.4</v>
      </c>
      <c r="AB76" s="10">
        <v>11.8</v>
      </c>
      <c r="AC76" s="10">
        <v>1</v>
      </c>
      <c r="AD76" s="10">
        <v>1</v>
      </c>
      <c r="AE76" s="10">
        <v>35</v>
      </c>
      <c r="AF76" s="10">
        <v>1</v>
      </c>
      <c r="AG76" s="10">
        <v>1</v>
      </c>
      <c r="AH76" s="10">
        <f t="shared" si="51"/>
        <v>9.1</v>
      </c>
      <c r="AI76" s="10">
        <f t="shared" si="51"/>
        <v>-7.5999999999999979</v>
      </c>
      <c r="AJ76" s="10">
        <f t="shared" si="52"/>
        <v>82.809999999999988</v>
      </c>
      <c r="AK76" s="10">
        <f t="shared" si="52"/>
        <v>57.75999999999997</v>
      </c>
      <c r="AL76" s="10">
        <f t="shared" si="53"/>
        <v>140.56999999999996</v>
      </c>
      <c r="AM76" s="10">
        <f t="shared" si="54"/>
        <v>11.856221995222592</v>
      </c>
      <c r="AN76"/>
      <c r="AO76"/>
      <c r="AP76"/>
      <c r="AQ76"/>
      <c r="AR76"/>
      <c r="AS76">
        <v>211.34200000000001</v>
      </c>
      <c r="AT76">
        <v>15.4</v>
      </c>
      <c r="AU76">
        <v>52.1</v>
      </c>
      <c r="AV76">
        <v>20.2</v>
      </c>
      <c r="AW76">
        <v>63.9</v>
      </c>
      <c r="AX76">
        <v>12.7</v>
      </c>
      <c r="AY76">
        <v>1</v>
      </c>
      <c r="AZ76">
        <v>1</v>
      </c>
      <c r="BA76">
        <v>35</v>
      </c>
      <c r="BB76">
        <v>1</v>
      </c>
      <c r="BC76">
        <v>1</v>
      </c>
      <c r="BD76" s="1">
        <f t="shared" si="55"/>
        <v>-4.7999999999999989</v>
      </c>
      <c r="BE76" s="1">
        <f t="shared" si="55"/>
        <v>-11.799999999999997</v>
      </c>
      <c r="BF76" s="1">
        <f t="shared" si="56"/>
        <v>23.039999999999988</v>
      </c>
      <c r="BG76" s="1">
        <f t="shared" si="56"/>
        <v>139.23999999999992</v>
      </c>
      <c r="BH76" s="1">
        <f t="shared" si="57"/>
        <v>162.27999999999992</v>
      </c>
      <c r="BI76" s="1">
        <f t="shared" si="58"/>
        <v>12.73891675143534</v>
      </c>
      <c r="BJ76"/>
      <c r="BK76"/>
      <c r="BL76"/>
      <c r="BM76"/>
      <c r="BN76"/>
      <c r="BO76">
        <v>149.38399999999999</v>
      </c>
      <c r="BP76">
        <v>15.4</v>
      </c>
      <c r="BQ76">
        <v>59.7</v>
      </c>
      <c r="BR76">
        <v>33.700000000000003</v>
      </c>
      <c r="BS76">
        <v>29.4</v>
      </c>
      <c r="BT76">
        <v>35.4</v>
      </c>
      <c r="BU76">
        <v>1</v>
      </c>
      <c r="BV76">
        <v>1</v>
      </c>
      <c r="BW76">
        <v>35</v>
      </c>
      <c r="BX76">
        <v>1</v>
      </c>
      <c r="BY76">
        <v>1</v>
      </c>
      <c r="BZ76" s="10">
        <f t="shared" si="59"/>
        <v>-18.300000000000004</v>
      </c>
      <c r="CA76" s="10">
        <f t="shared" si="59"/>
        <v>30.300000000000004</v>
      </c>
      <c r="CB76" s="10">
        <f t="shared" si="60"/>
        <v>334.89000000000016</v>
      </c>
      <c r="CC76" s="10">
        <f t="shared" si="60"/>
        <v>918.09000000000026</v>
      </c>
      <c r="CD76" s="10">
        <f t="shared" si="61"/>
        <v>1252.9800000000005</v>
      </c>
      <c r="CE76" s="10">
        <f t="shared" si="62"/>
        <v>35.397457535817466</v>
      </c>
      <c r="CG76"/>
      <c r="CH76"/>
      <c r="CI76"/>
      <c r="CJ76"/>
      <c r="CK76">
        <v>131.23699999999999</v>
      </c>
      <c r="CL76">
        <v>20.2</v>
      </c>
      <c r="CM76">
        <v>20.7</v>
      </c>
      <c r="CN76">
        <v>24.5</v>
      </c>
      <c r="CO76">
        <v>20.7</v>
      </c>
      <c r="CP76">
        <v>4.3</v>
      </c>
      <c r="CQ76">
        <v>1</v>
      </c>
      <c r="CR76">
        <v>1</v>
      </c>
      <c r="CS76">
        <v>37</v>
      </c>
      <c r="CT76">
        <v>1</v>
      </c>
      <c r="CU76">
        <v>1</v>
      </c>
      <c r="CV76" s="1">
        <f t="shared" si="63"/>
        <v>-4.3000000000000007</v>
      </c>
      <c r="CW76" s="1">
        <f t="shared" si="63"/>
        <v>0</v>
      </c>
      <c r="CX76" s="1">
        <f t="shared" si="64"/>
        <v>18.490000000000006</v>
      </c>
      <c r="CY76" s="1">
        <f t="shared" si="64"/>
        <v>0</v>
      </c>
      <c r="CZ76" s="1">
        <f t="shared" si="65"/>
        <v>18.490000000000006</v>
      </c>
      <c r="DA76" s="1">
        <f t="shared" si="66"/>
        <v>4.3000000000000007</v>
      </c>
      <c r="DB76"/>
      <c r="DC76"/>
      <c r="DD76"/>
      <c r="DE76"/>
      <c r="DF76"/>
      <c r="DG76">
        <v>133.13900000000001</v>
      </c>
      <c r="DH76">
        <v>15.4</v>
      </c>
      <c r="DI76">
        <v>38.1</v>
      </c>
      <c r="DJ76">
        <v>-1</v>
      </c>
      <c r="DK76">
        <v>-1</v>
      </c>
      <c r="DL76">
        <v>-1</v>
      </c>
      <c r="DM76">
        <v>-1</v>
      </c>
      <c r="DN76">
        <v>0</v>
      </c>
      <c r="DO76">
        <v>36</v>
      </c>
      <c r="DP76">
        <v>-1</v>
      </c>
      <c r="DQ76">
        <v>1</v>
      </c>
      <c r="DR76" s="10">
        <f t="shared" si="67"/>
        <v>0</v>
      </c>
      <c r="DS76" s="10">
        <f t="shared" si="67"/>
        <v>17.400000000000002</v>
      </c>
      <c r="DT76" s="10">
        <f t="shared" si="68"/>
        <v>0</v>
      </c>
      <c r="DU76" s="10">
        <f t="shared" si="68"/>
        <v>302.76000000000005</v>
      </c>
      <c r="DV76" s="10">
        <f t="shared" si="69"/>
        <v>302.76000000000005</v>
      </c>
      <c r="DW76" s="10">
        <f t="shared" si="70"/>
        <v>17.400000000000002</v>
      </c>
      <c r="DX76"/>
      <c r="DY76"/>
      <c r="DZ76"/>
      <c r="EA76"/>
      <c r="EB76"/>
      <c r="EC76" s="1">
        <v>128.77099999999999</v>
      </c>
      <c r="ED76" s="1">
        <v>22.6</v>
      </c>
      <c r="EE76" s="1">
        <v>20.7</v>
      </c>
      <c r="EF76" s="1">
        <v>15.4</v>
      </c>
      <c r="EG76" s="1">
        <v>20.7</v>
      </c>
      <c r="EH76" s="1">
        <v>7.1</v>
      </c>
      <c r="EI76" s="1">
        <v>1</v>
      </c>
      <c r="EJ76" s="1">
        <v>1</v>
      </c>
      <c r="EK76" s="1">
        <v>37</v>
      </c>
      <c r="EL76" s="1">
        <v>1</v>
      </c>
      <c r="EM76" s="1">
        <v>1</v>
      </c>
      <c r="EN76" s="1">
        <f t="shared" si="71"/>
        <v>7.2000000000000011</v>
      </c>
      <c r="EO76" s="1">
        <f t="shared" si="71"/>
        <v>0</v>
      </c>
      <c r="EP76" s="1">
        <f t="shared" si="72"/>
        <v>51.840000000000018</v>
      </c>
      <c r="EQ76" s="1">
        <f t="shared" si="72"/>
        <v>0</v>
      </c>
      <c r="ER76" s="1">
        <f t="shared" si="73"/>
        <v>51.840000000000018</v>
      </c>
      <c r="ES76" s="1">
        <f t="shared" si="74"/>
        <v>7.2000000000000011</v>
      </c>
      <c r="ET76"/>
      <c r="EU76"/>
      <c r="EV76"/>
      <c r="EW76"/>
      <c r="EX76"/>
      <c r="FJ76" s="10">
        <f t="shared" si="75"/>
        <v>0</v>
      </c>
      <c r="FK76" s="10">
        <f t="shared" si="75"/>
        <v>0</v>
      </c>
      <c r="FL76" s="10">
        <f t="shared" si="76"/>
        <v>0</v>
      </c>
      <c r="FM76" s="10">
        <f t="shared" si="76"/>
        <v>0</v>
      </c>
      <c r="FN76" s="10">
        <f t="shared" si="77"/>
        <v>0</v>
      </c>
      <c r="FO76" s="10">
        <f t="shared" si="78"/>
        <v>0</v>
      </c>
      <c r="FP76"/>
      <c r="FQ76"/>
      <c r="FR76"/>
      <c r="FS76"/>
      <c r="FT76"/>
    </row>
    <row r="77" spans="1:176" x14ac:dyDescent="0.35">
      <c r="A77" s="26">
        <v>158.62</v>
      </c>
      <c r="B77" s="26">
        <v>20.2</v>
      </c>
      <c r="C77" s="26">
        <v>29.4</v>
      </c>
      <c r="D77" s="26">
        <v>-1</v>
      </c>
      <c r="E77" s="26">
        <v>-1</v>
      </c>
      <c r="F77" s="26">
        <v>-1</v>
      </c>
      <c r="G77" s="26">
        <v>-1</v>
      </c>
      <c r="H77" s="26">
        <v>0</v>
      </c>
      <c r="I77" s="26">
        <v>34</v>
      </c>
      <c r="J77" s="26">
        <v>-1</v>
      </c>
      <c r="L77" s="26">
        <f t="shared" si="47"/>
        <v>-45.599999999999994</v>
      </c>
      <c r="M77" s="26">
        <f t="shared" si="47"/>
        <v>8.6999999999999993</v>
      </c>
      <c r="N77" s="26">
        <f t="shared" si="48"/>
        <v>2079.3599999999997</v>
      </c>
      <c r="O77" s="26">
        <f t="shared" si="48"/>
        <v>75.689999999999984</v>
      </c>
      <c r="P77" s="26">
        <f t="shared" si="49"/>
        <v>2155.0499999999997</v>
      </c>
      <c r="Q77" s="26">
        <f t="shared" si="50"/>
        <v>46.422516088639568</v>
      </c>
      <c r="S77"/>
      <c r="T77"/>
      <c r="U77"/>
      <c r="V77"/>
      <c r="W77" s="10">
        <v>146.256</v>
      </c>
      <c r="X77" s="10">
        <v>20.2</v>
      </c>
      <c r="Y77" s="10">
        <v>30.7</v>
      </c>
      <c r="Z77" s="10">
        <v>-1</v>
      </c>
      <c r="AA77" s="10">
        <v>-1</v>
      </c>
      <c r="AB77" s="10">
        <v>-1</v>
      </c>
      <c r="AC77" s="10">
        <v>-1</v>
      </c>
      <c r="AD77" s="10">
        <v>0</v>
      </c>
      <c r="AE77" s="10">
        <v>35</v>
      </c>
      <c r="AF77" s="10">
        <v>-1</v>
      </c>
      <c r="AG77" s="10">
        <v>1</v>
      </c>
      <c r="AH77" s="10">
        <f t="shared" si="51"/>
        <v>-4.3000000000000007</v>
      </c>
      <c r="AI77" s="10">
        <f t="shared" si="51"/>
        <v>8.8999999999999986</v>
      </c>
      <c r="AJ77" s="10">
        <f t="shared" si="52"/>
        <v>18.490000000000006</v>
      </c>
      <c r="AK77" s="10">
        <f t="shared" si="52"/>
        <v>79.20999999999998</v>
      </c>
      <c r="AL77" s="10">
        <f t="shared" si="53"/>
        <v>97.699999999999989</v>
      </c>
      <c r="AM77" s="10">
        <f t="shared" si="54"/>
        <v>9.8843310345212529</v>
      </c>
      <c r="AN77"/>
      <c r="AO77"/>
      <c r="AP77"/>
      <c r="AQ77"/>
      <c r="AR77"/>
      <c r="AS77">
        <v>214.34200000000001</v>
      </c>
      <c r="AT77">
        <v>20.2</v>
      </c>
      <c r="AU77">
        <v>45</v>
      </c>
      <c r="AV77">
        <v>-1</v>
      </c>
      <c r="AW77">
        <v>-1</v>
      </c>
      <c r="AX77">
        <v>-1</v>
      </c>
      <c r="AY77">
        <v>-1</v>
      </c>
      <c r="AZ77">
        <v>0</v>
      </c>
      <c r="BA77">
        <v>35</v>
      </c>
      <c r="BB77">
        <v>-1</v>
      </c>
      <c r="BC77">
        <v>1</v>
      </c>
      <c r="BD77" s="1">
        <f t="shared" si="55"/>
        <v>4.7999999999999989</v>
      </c>
      <c r="BE77" s="1">
        <f t="shared" si="55"/>
        <v>-7.1000000000000014</v>
      </c>
      <c r="BF77" s="1">
        <f t="shared" si="56"/>
        <v>23.039999999999988</v>
      </c>
      <c r="BG77" s="1">
        <f t="shared" si="56"/>
        <v>50.410000000000018</v>
      </c>
      <c r="BH77" s="1">
        <f t="shared" si="57"/>
        <v>73.45</v>
      </c>
      <c r="BI77" s="1">
        <f t="shared" si="58"/>
        <v>8.5702975444263316</v>
      </c>
      <c r="BJ77"/>
      <c r="BK77"/>
      <c r="BL77"/>
      <c r="BM77"/>
      <c r="BN77"/>
      <c r="BO77">
        <v>153.90299999999999</v>
      </c>
      <c r="BP77">
        <v>20.2</v>
      </c>
      <c r="BQ77">
        <v>85.5</v>
      </c>
      <c r="BR77">
        <v>-1</v>
      </c>
      <c r="BS77">
        <v>-1</v>
      </c>
      <c r="BT77">
        <v>-1</v>
      </c>
      <c r="BU77">
        <v>-1</v>
      </c>
      <c r="BV77">
        <v>0</v>
      </c>
      <c r="BW77">
        <v>35</v>
      </c>
      <c r="BX77">
        <v>-1</v>
      </c>
      <c r="BY77">
        <v>1</v>
      </c>
      <c r="BZ77" s="10">
        <f t="shared" si="59"/>
        <v>4.7999999999999989</v>
      </c>
      <c r="CA77" s="10">
        <f t="shared" si="59"/>
        <v>25.799999999999997</v>
      </c>
      <c r="CB77" s="10">
        <f t="shared" si="60"/>
        <v>23.039999999999988</v>
      </c>
      <c r="CC77" s="10">
        <f t="shared" si="60"/>
        <v>665.63999999999987</v>
      </c>
      <c r="CD77" s="10">
        <f t="shared" si="61"/>
        <v>688.67999999999984</v>
      </c>
      <c r="CE77" s="10">
        <f t="shared" si="62"/>
        <v>26.242713274354841</v>
      </c>
      <c r="CG77"/>
      <c r="CH77"/>
      <c r="CI77"/>
      <c r="CJ77"/>
      <c r="CK77">
        <v>134.33199999999999</v>
      </c>
      <c r="CL77">
        <v>15.4</v>
      </c>
      <c r="CM77">
        <v>20.7</v>
      </c>
      <c r="CN77">
        <v>-1</v>
      </c>
      <c r="CO77">
        <v>-1</v>
      </c>
      <c r="CP77">
        <v>-1</v>
      </c>
      <c r="CQ77">
        <v>-1</v>
      </c>
      <c r="CR77">
        <v>0</v>
      </c>
      <c r="CS77">
        <v>37</v>
      </c>
      <c r="CT77">
        <v>-1</v>
      </c>
      <c r="CU77">
        <v>1</v>
      </c>
      <c r="CV77" s="1">
        <f t="shared" si="63"/>
        <v>-4.7999999999999989</v>
      </c>
      <c r="CW77" s="1">
        <f t="shared" si="63"/>
        <v>0</v>
      </c>
      <c r="CX77" s="1">
        <f t="shared" si="64"/>
        <v>23.039999999999988</v>
      </c>
      <c r="CY77" s="1">
        <f t="shared" si="64"/>
        <v>0</v>
      </c>
      <c r="CZ77" s="1">
        <f t="shared" si="65"/>
        <v>23.039999999999988</v>
      </c>
      <c r="DA77" s="1">
        <f t="shared" si="66"/>
        <v>4.7999999999999989</v>
      </c>
      <c r="DB77"/>
      <c r="DC77"/>
      <c r="DD77"/>
      <c r="DE77"/>
      <c r="DF77"/>
      <c r="DG77">
        <v>133.499</v>
      </c>
      <c r="DH77">
        <v>15.4</v>
      </c>
      <c r="DI77">
        <v>42.3</v>
      </c>
      <c r="DJ77">
        <v>15.4</v>
      </c>
      <c r="DK77">
        <v>38.1</v>
      </c>
      <c r="DL77">
        <v>4.2</v>
      </c>
      <c r="DM77">
        <v>1</v>
      </c>
      <c r="DN77">
        <v>1</v>
      </c>
      <c r="DO77">
        <v>37</v>
      </c>
      <c r="DP77">
        <v>1</v>
      </c>
      <c r="DQ77">
        <v>1</v>
      </c>
      <c r="DR77" s="10">
        <f t="shared" si="67"/>
        <v>0</v>
      </c>
      <c r="DS77" s="10">
        <f t="shared" si="67"/>
        <v>4.1999999999999957</v>
      </c>
      <c r="DT77" s="10">
        <f t="shared" si="68"/>
        <v>0</v>
      </c>
      <c r="DU77" s="10">
        <f t="shared" si="68"/>
        <v>17.639999999999965</v>
      </c>
      <c r="DV77" s="10">
        <f t="shared" si="69"/>
        <v>17.639999999999965</v>
      </c>
      <c r="DW77" s="10">
        <f t="shared" si="70"/>
        <v>4.1999999999999957</v>
      </c>
      <c r="DX77"/>
      <c r="DY77"/>
      <c r="DZ77"/>
      <c r="EA77"/>
      <c r="EB77"/>
      <c r="EC77" s="1">
        <v>131.523</v>
      </c>
      <c r="ED77" s="1">
        <v>15.4</v>
      </c>
      <c r="EE77" s="1">
        <v>51</v>
      </c>
      <c r="EF77" s="1">
        <v>-1</v>
      </c>
      <c r="EG77" s="1">
        <v>-1</v>
      </c>
      <c r="EH77" s="1">
        <v>-1</v>
      </c>
      <c r="EI77" s="1">
        <v>-1</v>
      </c>
      <c r="EJ77" s="1">
        <v>0</v>
      </c>
      <c r="EK77" s="1">
        <v>37</v>
      </c>
      <c r="EL77" s="1">
        <v>-1</v>
      </c>
      <c r="EM77" s="1">
        <v>1</v>
      </c>
      <c r="EN77" s="1">
        <f t="shared" si="71"/>
        <v>-7.2000000000000011</v>
      </c>
      <c r="EO77" s="1">
        <f t="shared" si="71"/>
        <v>30.3</v>
      </c>
      <c r="EP77" s="1">
        <f t="shared" si="72"/>
        <v>51.840000000000018</v>
      </c>
      <c r="EQ77" s="1">
        <f t="shared" si="72"/>
        <v>918.09</v>
      </c>
      <c r="ER77" s="1">
        <f t="shared" si="73"/>
        <v>969.93000000000006</v>
      </c>
      <c r="ES77" s="1">
        <f t="shared" si="74"/>
        <v>31.143699202246353</v>
      </c>
      <c r="ET77"/>
      <c r="EU77"/>
      <c r="EV77"/>
      <c r="EW77"/>
      <c r="EX77"/>
      <c r="FJ77" s="10">
        <f t="shared" si="75"/>
        <v>0</v>
      </c>
      <c r="FK77" s="10">
        <f t="shared" si="75"/>
        <v>0</v>
      </c>
      <c r="FL77" s="10">
        <f t="shared" si="76"/>
        <v>0</v>
      </c>
      <c r="FM77" s="10">
        <f t="shared" si="76"/>
        <v>0</v>
      </c>
      <c r="FN77" s="10">
        <f t="shared" si="77"/>
        <v>0</v>
      </c>
      <c r="FO77" s="10">
        <f t="shared" si="78"/>
        <v>0</v>
      </c>
      <c r="FP77"/>
      <c r="FQ77"/>
      <c r="FR77"/>
      <c r="FS77"/>
      <c r="FT77"/>
    </row>
    <row r="78" spans="1:176" x14ac:dyDescent="0.35">
      <c r="A78" s="26">
        <v>159.02000000000001</v>
      </c>
      <c r="B78" s="26">
        <v>15.4</v>
      </c>
      <c r="C78" s="26">
        <v>24.9</v>
      </c>
      <c r="D78" s="26">
        <v>20.2</v>
      </c>
      <c r="E78" s="26">
        <v>29.4</v>
      </c>
      <c r="F78" s="26">
        <v>6.5</v>
      </c>
      <c r="G78" s="26">
        <v>1</v>
      </c>
      <c r="H78" s="26">
        <v>1</v>
      </c>
      <c r="I78" s="26">
        <v>35</v>
      </c>
      <c r="J78" s="26">
        <v>1</v>
      </c>
      <c r="L78" s="26">
        <f t="shared" si="47"/>
        <v>-4.7999999999999989</v>
      </c>
      <c r="M78" s="26">
        <f t="shared" si="47"/>
        <v>-4.5</v>
      </c>
      <c r="N78" s="26">
        <f t="shared" si="48"/>
        <v>23.039999999999988</v>
      </c>
      <c r="O78" s="26">
        <f t="shared" si="48"/>
        <v>20.25</v>
      </c>
      <c r="P78" s="26">
        <f t="shared" si="49"/>
        <v>43.289999999999992</v>
      </c>
      <c r="Q78" s="26">
        <f t="shared" si="50"/>
        <v>6.5795136598383923</v>
      </c>
      <c r="S78"/>
      <c r="T78"/>
      <c r="U78"/>
      <c r="V78"/>
      <c r="W78" s="10">
        <v>146.88800000000001</v>
      </c>
      <c r="X78" s="10">
        <v>29.2</v>
      </c>
      <c r="Y78" s="10">
        <v>26.7</v>
      </c>
      <c r="Z78" s="10">
        <v>20.2</v>
      </c>
      <c r="AA78" s="10">
        <v>30.7</v>
      </c>
      <c r="AB78" s="10">
        <v>9.9</v>
      </c>
      <c r="AC78" s="10">
        <v>1</v>
      </c>
      <c r="AD78" s="10">
        <v>1</v>
      </c>
      <c r="AE78" s="10">
        <v>36</v>
      </c>
      <c r="AF78" s="10">
        <v>1</v>
      </c>
      <c r="AG78" s="10">
        <v>1</v>
      </c>
      <c r="AH78" s="10">
        <f t="shared" si="51"/>
        <v>9</v>
      </c>
      <c r="AI78" s="10">
        <f t="shared" si="51"/>
        <v>-4</v>
      </c>
      <c r="AJ78" s="10">
        <f t="shared" si="52"/>
        <v>81</v>
      </c>
      <c r="AK78" s="10">
        <f t="shared" si="52"/>
        <v>16</v>
      </c>
      <c r="AL78" s="10">
        <f t="shared" si="53"/>
        <v>97</v>
      </c>
      <c r="AM78" s="10">
        <f t="shared" si="54"/>
        <v>9.8488578017961039</v>
      </c>
      <c r="AN78"/>
      <c r="AO78"/>
      <c r="AP78"/>
      <c r="AQ78"/>
      <c r="AR78"/>
      <c r="AS78">
        <v>215.09399999999999</v>
      </c>
      <c r="AT78">
        <v>24.5</v>
      </c>
      <c r="AU78">
        <v>68.099999999999994</v>
      </c>
      <c r="AV78">
        <v>20.2</v>
      </c>
      <c r="AW78">
        <v>45</v>
      </c>
      <c r="AX78">
        <v>23.5</v>
      </c>
      <c r="AY78">
        <v>1</v>
      </c>
      <c r="AZ78">
        <v>1</v>
      </c>
      <c r="BA78">
        <v>36</v>
      </c>
      <c r="BB78">
        <v>1</v>
      </c>
      <c r="BC78">
        <v>1</v>
      </c>
      <c r="BD78" s="1">
        <f t="shared" si="55"/>
        <v>4.3000000000000007</v>
      </c>
      <c r="BE78" s="1">
        <f t="shared" si="55"/>
        <v>23.099999999999994</v>
      </c>
      <c r="BF78" s="1">
        <f t="shared" si="56"/>
        <v>18.490000000000006</v>
      </c>
      <c r="BG78" s="1">
        <f t="shared" si="56"/>
        <v>533.60999999999979</v>
      </c>
      <c r="BH78" s="1">
        <f t="shared" si="57"/>
        <v>552.0999999999998</v>
      </c>
      <c r="BI78" s="1">
        <f t="shared" si="58"/>
        <v>23.496808293893871</v>
      </c>
      <c r="BJ78"/>
      <c r="BK78"/>
      <c r="BL78"/>
      <c r="BM78"/>
      <c r="BN78"/>
      <c r="BO78">
        <v>154.50299999999999</v>
      </c>
      <c r="BP78">
        <v>20.2</v>
      </c>
      <c r="BQ78">
        <v>72.599999999999994</v>
      </c>
      <c r="BR78">
        <v>20.2</v>
      </c>
      <c r="BS78">
        <v>85.5</v>
      </c>
      <c r="BT78">
        <v>12.9</v>
      </c>
      <c r="BU78">
        <v>1</v>
      </c>
      <c r="BV78">
        <v>1</v>
      </c>
      <c r="BW78">
        <v>36</v>
      </c>
      <c r="BX78">
        <v>1</v>
      </c>
      <c r="BY78">
        <v>1</v>
      </c>
      <c r="BZ78" s="10">
        <f t="shared" si="59"/>
        <v>0</v>
      </c>
      <c r="CA78" s="10">
        <f t="shared" si="59"/>
        <v>-12.900000000000006</v>
      </c>
      <c r="CB78" s="10">
        <f t="shared" si="60"/>
        <v>0</v>
      </c>
      <c r="CC78" s="10">
        <f t="shared" si="60"/>
        <v>166.41000000000014</v>
      </c>
      <c r="CD78" s="10">
        <f t="shared" si="61"/>
        <v>166.41000000000014</v>
      </c>
      <c r="CE78" s="10">
        <f t="shared" si="62"/>
        <v>12.900000000000006</v>
      </c>
      <c r="CG78"/>
      <c r="CH78"/>
      <c r="CI78"/>
      <c r="CJ78"/>
      <c r="CK78">
        <v>134.72399999999999</v>
      </c>
      <c r="CL78">
        <v>15.4</v>
      </c>
      <c r="CM78">
        <v>20.7</v>
      </c>
      <c r="CN78">
        <v>15.4</v>
      </c>
      <c r="CO78">
        <v>20.7</v>
      </c>
      <c r="CP78">
        <v>0</v>
      </c>
      <c r="CQ78">
        <v>1</v>
      </c>
      <c r="CR78">
        <v>1</v>
      </c>
      <c r="CS78">
        <v>38</v>
      </c>
      <c r="CT78">
        <v>1</v>
      </c>
      <c r="CU78">
        <v>1</v>
      </c>
      <c r="CV78" s="1">
        <f t="shared" si="63"/>
        <v>0</v>
      </c>
      <c r="CW78" s="1">
        <f t="shared" si="63"/>
        <v>0</v>
      </c>
      <c r="CX78" s="1">
        <f t="shared" si="64"/>
        <v>0</v>
      </c>
      <c r="CY78" s="1">
        <f t="shared" si="64"/>
        <v>0</v>
      </c>
      <c r="CZ78" s="1">
        <f t="shared" si="65"/>
        <v>0</v>
      </c>
      <c r="DA78" s="1">
        <f t="shared" si="66"/>
        <v>0</v>
      </c>
      <c r="DB78"/>
      <c r="DC78"/>
      <c r="DD78"/>
      <c r="DE78"/>
      <c r="DF78"/>
      <c r="DG78">
        <v>133.53100000000001</v>
      </c>
      <c r="DH78">
        <v>29.2</v>
      </c>
      <c r="DI78">
        <v>20.7</v>
      </c>
      <c r="DJ78">
        <v>15.4</v>
      </c>
      <c r="DK78">
        <v>42.3</v>
      </c>
      <c r="DL78">
        <v>25.6</v>
      </c>
      <c r="DM78">
        <v>1</v>
      </c>
      <c r="DN78">
        <v>0</v>
      </c>
      <c r="DO78">
        <v>37</v>
      </c>
      <c r="DP78">
        <v>-2</v>
      </c>
      <c r="DQ78">
        <v>1</v>
      </c>
      <c r="DR78" s="10">
        <f t="shared" si="67"/>
        <v>13.799999999999999</v>
      </c>
      <c r="DS78" s="10">
        <f t="shared" si="67"/>
        <v>-21.599999999999998</v>
      </c>
      <c r="DT78" s="10">
        <f t="shared" si="68"/>
        <v>190.43999999999997</v>
      </c>
      <c r="DU78" s="10">
        <f t="shared" si="68"/>
        <v>466.55999999999989</v>
      </c>
      <c r="DV78" s="10">
        <f t="shared" si="69"/>
        <v>656.99999999999989</v>
      </c>
      <c r="DW78" s="10">
        <f t="shared" si="70"/>
        <v>25.632011235952593</v>
      </c>
      <c r="DX78"/>
      <c r="DY78"/>
      <c r="DZ78"/>
      <c r="EA78"/>
      <c r="EB78"/>
      <c r="EC78" s="1">
        <v>131.899</v>
      </c>
      <c r="ED78" s="1">
        <v>24.5</v>
      </c>
      <c r="EE78" s="1">
        <v>20.7</v>
      </c>
      <c r="EF78" s="1">
        <v>15.4</v>
      </c>
      <c r="EG78" s="1">
        <v>51</v>
      </c>
      <c r="EH78" s="1">
        <v>31.6</v>
      </c>
      <c r="EI78" s="1">
        <v>1</v>
      </c>
      <c r="EJ78" s="1">
        <v>1</v>
      </c>
      <c r="EK78" s="1">
        <v>38</v>
      </c>
      <c r="EL78" s="1">
        <v>1</v>
      </c>
      <c r="EM78" s="1">
        <v>1</v>
      </c>
      <c r="EN78" s="1">
        <f t="shared" si="71"/>
        <v>9.1</v>
      </c>
      <c r="EO78" s="1">
        <f t="shared" si="71"/>
        <v>-30.3</v>
      </c>
      <c r="EP78" s="1">
        <f t="shared" si="72"/>
        <v>82.809999999999988</v>
      </c>
      <c r="EQ78" s="1">
        <f t="shared" si="72"/>
        <v>918.09</v>
      </c>
      <c r="ER78" s="1">
        <f t="shared" si="73"/>
        <v>1000.9</v>
      </c>
      <c r="ES78" s="1">
        <f t="shared" si="74"/>
        <v>31.637003650788422</v>
      </c>
      <c r="ET78"/>
      <c r="EU78"/>
      <c r="EV78"/>
      <c r="EW78"/>
      <c r="EX78"/>
      <c r="FJ78" s="10">
        <f t="shared" si="75"/>
        <v>0</v>
      </c>
      <c r="FK78" s="10">
        <f t="shared" si="75"/>
        <v>0</v>
      </c>
      <c r="FL78" s="10">
        <f t="shared" si="76"/>
        <v>0</v>
      </c>
      <c r="FM78" s="10">
        <f t="shared" si="76"/>
        <v>0</v>
      </c>
      <c r="FN78" s="10">
        <f t="shared" si="77"/>
        <v>0</v>
      </c>
      <c r="FO78" s="10">
        <f t="shared" si="78"/>
        <v>0</v>
      </c>
      <c r="FP78"/>
      <c r="FQ78"/>
      <c r="FR78"/>
      <c r="FS78"/>
      <c r="FT78"/>
    </row>
    <row r="79" spans="1:176" x14ac:dyDescent="0.35">
      <c r="A79" s="26">
        <v>164.20400000000001</v>
      </c>
      <c r="B79" s="26">
        <v>84.3</v>
      </c>
      <c r="C79" s="26">
        <v>20.7</v>
      </c>
      <c r="D79" s="26">
        <v>-1</v>
      </c>
      <c r="E79" s="26">
        <v>-1</v>
      </c>
      <c r="F79" s="26">
        <v>-1</v>
      </c>
      <c r="G79" s="26">
        <v>-1</v>
      </c>
      <c r="H79" s="26">
        <v>0</v>
      </c>
      <c r="I79" s="26">
        <v>35</v>
      </c>
      <c r="J79" s="26">
        <v>-1</v>
      </c>
      <c r="L79" s="26">
        <f t="shared" si="47"/>
        <v>68.899999999999991</v>
      </c>
      <c r="M79" s="26">
        <f t="shared" si="47"/>
        <v>-4.1999999999999993</v>
      </c>
      <c r="N79" s="26">
        <f t="shared" si="48"/>
        <v>4747.2099999999991</v>
      </c>
      <c r="O79" s="26">
        <f t="shared" si="48"/>
        <v>17.639999999999993</v>
      </c>
      <c r="P79" s="26">
        <f t="shared" si="49"/>
        <v>4764.8499999999995</v>
      </c>
      <c r="Q79" s="26">
        <f t="shared" si="50"/>
        <v>69.02789291293773</v>
      </c>
      <c r="S79"/>
      <c r="T79"/>
      <c r="U79"/>
      <c r="V79"/>
      <c r="W79" s="10">
        <v>150.05600000000001</v>
      </c>
      <c r="X79" s="10">
        <v>20.2</v>
      </c>
      <c r="Y79" s="10">
        <v>20.7</v>
      </c>
      <c r="Z79" s="10">
        <v>-1</v>
      </c>
      <c r="AA79" s="10">
        <v>-1</v>
      </c>
      <c r="AB79" s="10">
        <v>-1</v>
      </c>
      <c r="AC79" s="10">
        <v>-1</v>
      </c>
      <c r="AD79" s="10">
        <v>0</v>
      </c>
      <c r="AE79" s="10">
        <v>36</v>
      </c>
      <c r="AF79" s="10">
        <v>-1</v>
      </c>
      <c r="AG79" s="10">
        <v>1</v>
      </c>
      <c r="AH79" s="10">
        <f t="shared" si="51"/>
        <v>-9</v>
      </c>
      <c r="AI79" s="10">
        <f t="shared" si="51"/>
        <v>-6</v>
      </c>
      <c r="AJ79" s="10">
        <f t="shared" si="52"/>
        <v>81</v>
      </c>
      <c r="AK79" s="10">
        <f t="shared" si="52"/>
        <v>36</v>
      </c>
      <c r="AL79" s="10">
        <f t="shared" si="53"/>
        <v>117</v>
      </c>
      <c r="AM79" s="10">
        <f t="shared" si="54"/>
        <v>10.816653826391969</v>
      </c>
      <c r="AN79"/>
      <c r="AO79"/>
      <c r="AP79"/>
      <c r="AQ79"/>
      <c r="AR79"/>
      <c r="AS79">
        <v>218.374</v>
      </c>
      <c r="AT79">
        <v>15.4</v>
      </c>
      <c r="AU79">
        <v>94.2</v>
      </c>
      <c r="AV79">
        <v>-1</v>
      </c>
      <c r="AW79">
        <v>-1</v>
      </c>
      <c r="AX79">
        <v>-1</v>
      </c>
      <c r="AY79">
        <v>-1</v>
      </c>
      <c r="AZ79">
        <v>0</v>
      </c>
      <c r="BA79">
        <v>36</v>
      </c>
      <c r="BB79">
        <v>-1</v>
      </c>
      <c r="BC79">
        <v>1</v>
      </c>
      <c r="BD79" s="1">
        <f t="shared" si="55"/>
        <v>-9.1</v>
      </c>
      <c r="BE79" s="1">
        <f t="shared" si="55"/>
        <v>26.100000000000009</v>
      </c>
      <c r="BF79" s="1">
        <f t="shared" si="56"/>
        <v>82.809999999999988</v>
      </c>
      <c r="BG79" s="1">
        <f t="shared" si="56"/>
        <v>681.21000000000049</v>
      </c>
      <c r="BH79" s="1">
        <f t="shared" si="57"/>
        <v>764.02000000000044</v>
      </c>
      <c r="BI79" s="1">
        <f t="shared" si="58"/>
        <v>27.640911707105474</v>
      </c>
      <c r="BJ79"/>
      <c r="BK79"/>
      <c r="BL79"/>
      <c r="BM79"/>
      <c r="BN79"/>
      <c r="BO79">
        <v>158.24700000000001</v>
      </c>
      <c r="BP79">
        <v>15.4</v>
      </c>
      <c r="BQ79">
        <v>63.9</v>
      </c>
      <c r="BR79">
        <v>-1</v>
      </c>
      <c r="BS79">
        <v>-1</v>
      </c>
      <c r="BT79">
        <v>-1</v>
      </c>
      <c r="BU79">
        <v>-1</v>
      </c>
      <c r="BV79">
        <v>0</v>
      </c>
      <c r="BW79">
        <v>36</v>
      </c>
      <c r="BX79">
        <v>-1</v>
      </c>
      <c r="BY79">
        <v>1</v>
      </c>
      <c r="BZ79" s="10">
        <f t="shared" si="59"/>
        <v>-4.7999999999999989</v>
      </c>
      <c r="CA79" s="10">
        <f t="shared" si="59"/>
        <v>-8.6999999999999957</v>
      </c>
      <c r="CB79" s="10">
        <f t="shared" si="60"/>
        <v>23.039999999999988</v>
      </c>
      <c r="CC79" s="10">
        <f t="shared" si="60"/>
        <v>75.689999999999927</v>
      </c>
      <c r="CD79" s="10">
        <f t="shared" si="61"/>
        <v>98.729999999999919</v>
      </c>
      <c r="CE79" s="10">
        <f t="shared" si="62"/>
        <v>9.9362970970075128</v>
      </c>
      <c r="CG79"/>
      <c r="CH79"/>
      <c r="CI79"/>
      <c r="CJ79"/>
      <c r="CK79">
        <v>137.476</v>
      </c>
      <c r="CL79">
        <v>15.4</v>
      </c>
      <c r="CM79">
        <v>20.7</v>
      </c>
      <c r="CN79">
        <v>-1</v>
      </c>
      <c r="CO79">
        <v>-1</v>
      </c>
      <c r="CP79">
        <v>-1</v>
      </c>
      <c r="CQ79">
        <v>-1</v>
      </c>
      <c r="CR79">
        <v>0</v>
      </c>
      <c r="CS79">
        <v>38</v>
      </c>
      <c r="CT79">
        <v>-1</v>
      </c>
      <c r="CU79">
        <v>1</v>
      </c>
      <c r="CV79" s="1">
        <f t="shared" si="63"/>
        <v>0</v>
      </c>
      <c r="CW79" s="1">
        <f t="shared" si="63"/>
        <v>0</v>
      </c>
      <c r="CX79" s="1">
        <f t="shared" si="64"/>
        <v>0</v>
      </c>
      <c r="CY79" s="1">
        <f t="shared" si="64"/>
        <v>0</v>
      </c>
      <c r="CZ79" s="1">
        <f t="shared" si="65"/>
        <v>0</v>
      </c>
      <c r="DA79" s="1">
        <f t="shared" si="66"/>
        <v>0</v>
      </c>
      <c r="DB79"/>
      <c r="DC79"/>
      <c r="DD79"/>
      <c r="DE79"/>
      <c r="DF79"/>
      <c r="DG79">
        <v>136.851</v>
      </c>
      <c r="DH79">
        <v>29.2</v>
      </c>
      <c r="DI79">
        <v>24</v>
      </c>
      <c r="DJ79">
        <v>-1</v>
      </c>
      <c r="DK79">
        <v>-1</v>
      </c>
      <c r="DL79">
        <v>-1</v>
      </c>
      <c r="DM79">
        <v>-1</v>
      </c>
      <c r="DN79">
        <v>0</v>
      </c>
      <c r="DO79">
        <v>37</v>
      </c>
      <c r="DP79">
        <v>-1</v>
      </c>
      <c r="DQ79">
        <v>1</v>
      </c>
      <c r="DR79" s="10">
        <f t="shared" si="67"/>
        <v>0</v>
      </c>
      <c r="DS79" s="10">
        <f t="shared" si="67"/>
        <v>3.3000000000000007</v>
      </c>
      <c r="DT79" s="10">
        <f t="shared" si="68"/>
        <v>0</v>
      </c>
      <c r="DU79" s="10">
        <f t="shared" si="68"/>
        <v>10.890000000000004</v>
      </c>
      <c r="DV79" s="10">
        <f t="shared" si="69"/>
        <v>10.890000000000004</v>
      </c>
      <c r="DW79" s="10">
        <f t="shared" si="70"/>
        <v>3.3000000000000007</v>
      </c>
      <c r="DX79"/>
      <c r="DY79"/>
      <c r="DZ79"/>
      <c r="EA79"/>
      <c r="EB79"/>
      <c r="EC79" s="1">
        <v>135.57900000000001</v>
      </c>
      <c r="ED79" s="1">
        <v>47.5</v>
      </c>
      <c r="EE79" s="1">
        <v>20.7</v>
      </c>
      <c r="EF79" s="1">
        <v>-1</v>
      </c>
      <c r="EG79" s="1">
        <v>-1</v>
      </c>
      <c r="EH79" s="1">
        <v>-1</v>
      </c>
      <c r="EI79" s="1">
        <v>-1</v>
      </c>
      <c r="EJ79" s="1">
        <v>0</v>
      </c>
      <c r="EK79" s="1">
        <v>38</v>
      </c>
      <c r="EL79" s="1">
        <v>-1</v>
      </c>
      <c r="EM79" s="1">
        <v>1</v>
      </c>
      <c r="EN79" s="1">
        <f t="shared" si="71"/>
        <v>23</v>
      </c>
      <c r="EO79" s="1">
        <f t="shared" si="71"/>
        <v>0</v>
      </c>
      <c r="EP79" s="1">
        <f t="shared" si="72"/>
        <v>529</v>
      </c>
      <c r="EQ79" s="1">
        <f t="shared" si="72"/>
        <v>0</v>
      </c>
      <c r="ER79" s="1">
        <f t="shared" si="73"/>
        <v>529</v>
      </c>
      <c r="ES79" s="1">
        <f t="shared" si="74"/>
        <v>23</v>
      </c>
      <c r="ET79"/>
      <c r="EU79"/>
      <c r="EV79"/>
      <c r="EW79"/>
      <c r="EX79"/>
      <c r="FJ79" s="10">
        <f t="shared" si="75"/>
        <v>0</v>
      </c>
      <c r="FK79" s="10">
        <f t="shared" si="75"/>
        <v>0</v>
      </c>
      <c r="FL79" s="10">
        <f t="shared" si="76"/>
        <v>0</v>
      </c>
      <c r="FM79" s="10">
        <f t="shared" si="76"/>
        <v>0</v>
      </c>
      <c r="FN79" s="10">
        <f t="shared" si="77"/>
        <v>0</v>
      </c>
      <c r="FO79" s="10">
        <f t="shared" si="78"/>
        <v>0</v>
      </c>
      <c r="FP79"/>
      <c r="FQ79"/>
      <c r="FR79"/>
      <c r="FS79"/>
      <c r="FT79"/>
    </row>
    <row r="80" spans="1:176" x14ac:dyDescent="0.35">
      <c r="A80" s="26">
        <v>164.988</v>
      </c>
      <c r="B80" s="26">
        <v>107.1</v>
      </c>
      <c r="C80" s="26">
        <v>25.2</v>
      </c>
      <c r="D80" s="26">
        <v>84.3</v>
      </c>
      <c r="E80" s="26">
        <v>20.7</v>
      </c>
      <c r="F80" s="26">
        <v>23.2</v>
      </c>
      <c r="G80" s="26">
        <v>1</v>
      </c>
      <c r="H80" s="26">
        <v>1</v>
      </c>
      <c r="I80" s="26">
        <v>36</v>
      </c>
      <c r="J80" s="26">
        <v>1</v>
      </c>
      <c r="L80" s="26">
        <f t="shared" si="47"/>
        <v>22.799999999999997</v>
      </c>
      <c r="M80" s="26">
        <f t="shared" si="47"/>
        <v>4.5</v>
      </c>
      <c r="N80" s="26">
        <f t="shared" si="48"/>
        <v>519.83999999999992</v>
      </c>
      <c r="O80" s="26">
        <f t="shared" si="48"/>
        <v>20.25</v>
      </c>
      <c r="P80" s="26">
        <f t="shared" si="49"/>
        <v>540.08999999999992</v>
      </c>
      <c r="Q80" s="26">
        <f t="shared" si="50"/>
        <v>23.239836488237174</v>
      </c>
      <c r="S80"/>
      <c r="T80"/>
      <c r="U80"/>
      <c r="V80"/>
      <c r="W80" s="10">
        <v>150.80799999999999</v>
      </c>
      <c r="X80" s="10">
        <v>20.2</v>
      </c>
      <c r="Y80" s="10">
        <v>20.7</v>
      </c>
      <c r="Z80" s="10">
        <v>20.2</v>
      </c>
      <c r="AA80" s="10">
        <v>20.7</v>
      </c>
      <c r="AB80" s="10">
        <v>0</v>
      </c>
      <c r="AC80" s="10">
        <v>1</v>
      </c>
      <c r="AD80" s="10">
        <v>1</v>
      </c>
      <c r="AE80" s="10">
        <v>37</v>
      </c>
      <c r="AF80" s="10">
        <v>1</v>
      </c>
      <c r="AG80" s="10">
        <v>1</v>
      </c>
      <c r="AH80" s="10">
        <f t="shared" si="51"/>
        <v>0</v>
      </c>
      <c r="AI80" s="10">
        <f t="shared" si="51"/>
        <v>0</v>
      </c>
      <c r="AJ80" s="10">
        <f t="shared" si="52"/>
        <v>0</v>
      </c>
      <c r="AK80" s="10">
        <f t="shared" si="52"/>
        <v>0</v>
      </c>
      <c r="AL80" s="10">
        <f t="shared" si="53"/>
        <v>0</v>
      </c>
      <c r="AM80" s="10">
        <f t="shared" si="54"/>
        <v>0</v>
      </c>
      <c r="AN80"/>
      <c r="AO80"/>
      <c r="AP80"/>
      <c r="AQ80"/>
      <c r="AR80"/>
      <c r="AS80">
        <v>219.798</v>
      </c>
      <c r="AT80">
        <v>15.4</v>
      </c>
      <c r="AU80">
        <v>45.6</v>
      </c>
      <c r="AV80">
        <v>15.4</v>
      </c>
      <c r="AW80">
        <v>94.2</v>
      </c>
      <c r="AX80">
        <v>48.5</v>
      </c>
      <c r="AY80">
        <v>2</v>
      </c>
      <c r="AZ80">
        <v>0</v>
      </c>
      <c r="BA80">
        <v>36</v>
      </c>
      <c r="BB80">
        <v>0</v>
      </c>
      <c r="BC80">
        <v>1</v>
      </c>
      <c r="BD80" s="1">
        <f t="shared" si="55"/>
        <v>0</v>
      </c>
      <c r="BE80" s="1">
        <f t="shared" si="55"/>
        <v>-48.6</v>
      </c>
      <c r="BF80" s="1">
        <f t="shared" si="56"/>
        <v>0</v>
      </c>
      <c r="BG80" s="1">
        <f t="shared" si="56"/>
        <v>2361.96</v>
      </c>
      <c r="BH80" s="1">
        <f t="shared" si="57"/>
        <v>2361.96</v>
      </c>
      <c r="BI80" s="1">
        <f t="shared" si="58"/>
        <v>48.6</v>
      </c>
      <c r="BJ80"/>
      <c r="BK80"/>
      <c r="BL80"/>
      <c r="BM80"/>
      <c r="BN80"/>
      <c r="BO80">
        <v>159.59899999999999</v>
      </c>
      <c r="BP80">
        <v>20.2</v>
      </c>
      <c r="BQ80">
        <v>46.5</v>
      </c>
      <c r="BR80">
        <v>15.4</v>
      </c>
      <c r="BS80">
        <v>63.9</v>
      </c>
      <c r="BT80">
        <v>18</v>
      </c>
      <c r="BU80">
        <v>1</v>
      </c>
      <c r="BV80">
        <v>1</v>
      </c>
      <c r="BW80">
        <v>37</v>
      </c>
      <c r="BX80">
        <v>1</v>
      </c>
      <c r="BY80">
        <v>1</v>
      </c>
      <c r="BZ80" s="10">
        <f t="shared" si="59"/>
        <v>4.7999999999999989</v>
      </c>
      <c r="CA80" s="10">
        <f t="shared" si="59"/>
        <v>-17.399999999999999</v>
      </c>
      <c r="CB80" s="10">
        <f t="shared" si="60"/>
        <v>23.039999999999988</v>
      </c>
      <c r="CC80" s="10">
        <f t="shared" si="60"/>
        <v>302.75999999999993</v>
      </c>
      <c r="CD80" s="10">
        <f t="shared" si="61"/>
        <v>325.7999999999999</v>
      </c>
      <c r="CE80" s="10">
        <f t="shared" si="62"/>
        <v>18.049930747789585</v>
      </c>
      <c r="CG80"/>
      <c r="CH80"/>
      <c r="CI80"/>
      <c r="CJ80"/>
      <c r="CK80">
        <v>137.892</v>
      </c>
      <c r="CL80">
        <v>15.4</v>
      </c>
      <c r="CM80">
        <v>38.1</v>
      </c>
      <c r="CN80">
        <v>15.4</v>
      </c>
      <c r="CO80">
        <v>20.7</v>
      </c>
      <c r="CP80">
        <v>17.399999999999999</v>
      </c>
      <c r="CQ80">
        <v>1</v>
      </c>
      <c r="CR80">
        <v>1</v>
      </c>
      <c r="CS80">
        <v>39</v>
      </c>
      <c r="CT80">
        <v>1</v>
      </c>
      <c r="CU80">
        <v>1</v>
      </c>
      <c r="CV80" s="1">
        <f t="shared" si="63"/>
        <v>0</v>
      </c>
      <c r="CW80" s="1">
        <f t="shared" si="63"/>
        <v>17.400000000000002</v>
      </c>
      <c r="CX80" s="1">
        <f t="shared" si="64"/>
        <v>0</v>
      </c>
      <c r="CY80" s="1">
        <f t="shared" si="64"/>
        <v>302.76000000000005</v>
      </c>
      <c r="CZ80" s="1">
        <f t="shared" si="65"/>
        <v>302.76000000000005</v>
      </c>
      <c r="DA80" s="1">
        <f t="shared" si="66"/>
        <v>17.400000000000002</v>
      </c>
      <c r="DB80"/>
      <c r="DC80"/>
      <c r="DD80"/>
      <c r="DE80"/>
      <c r="DF80"/>
      <c r="DG80">
        <v>137.41900000000001</v>
      </c>
      <c r="DH80">
        <v>52.3</v>
      </c>
      <c r="DI80">
        <v>20.7</v>
      </c>
      <c r="DJ80">
        <v>29.2</v>
      </c>
      <c r="DK80">
        <v>24</v>
      </c>
      <c r="DL80">
        <v>23.3</v>
      </c>
      <c r="DM80">
        <v>1</v>
      </c>
      <c r="DN80">
        <v>1</v>
      </c>
      <c r="DO80">
        <v>38</v>
      </c>
      <c r="DP80">
        <v>1</v>
      </c>
      <c r="DQ80">
        <v>1</v>
      </c>
      <c r="DR80" s="10">
        <f t="shared" si="67"/>
        <v>23.099999999999998</v>
      </c>
      <c r="DS80" s="10">
        <f t="shared" si="67"/>
        <v>-3.3000000000000007</v>
      </c>
      <c r="DT80" s="10">
        <f t="shared" si="68"/>
        <v>533.6099999999999</v>
      </c>
      <c r="DU80" s="10">
        <f t="shared" si="68"/>
        <v>10.890000000000004</v>
      </c>
      <c r="DV80" s="10">
        <f t="shared" si="69"/>
        <v>544.49999999999989</v>
      </c>
      <c r="DW80" s="10">
        <f t="shared" si="70"/>
        <v>23.334523779156065</v>
      </c>
      <c r="DX80"/>
      <c r="DY80"/>
      <c r="DZ80"/>
      <c r="EA80"/>
      <c r="EB80"/>
      <c r="EC80" s="1">
        <v>136.179</v>
      </c>
      <c r="ED80" s="1">
        <v>70.5</v>
      </c>
      <c r="EE80" s="1">
        <v>20.7</v>
      </c>
      <c r="EF80" s="1">
        <v>47.5</v>
      </c>
      <c r="EG80" s="1">
        <v>20.7</v>
      </c>
      <c r="EH80" s="1">
        <v>23</v>
      </c>
      <c r="EI80" s="1">
        <v>1</v>
      </c>
      <c r="EJ80" s="1">
        <v>1</v>
      </c>
      <c r="EK80" s="1">
        <v>39</v>
      </c>
      <c r="EL80" s="1">
        <v>1</v>
      </c>
      <c r="EM80" s="1">
        <v>1</v>
      </c>
      <c r="EN80" s="1">
        <f t="shared" si="71"/>
        <v>23</v>
      </c>
      <c r="EO80" s="1">
        <f t="shared" si="71"/>
        <v>0</v>
      </c>
      <c r="EP80" s="1">
        <f t="shared" si="72"/>
        <v>529</v>
      </c>
      <c r="EQ80" s="1">
        <f t="shared" si="72"/>
        <v>0</v>
      </c>
      <c r="ER80" s="1">
        <f t="shared" si="73"/>
        <v>529</v>
      </c>
      <c r="ES80" s="1">
        <f t="shared" si="74"/>
        <v>23</v>
      </c>
      <c r="ET80"/>
      <c r="EU80"/>
      <c r="EV80"/>
      <c r="EW80"/>
      <c r="EX80"/>
      <c r="FJ80" s="10">
        <f t="shared" si="75"/>
        <v>0</v>
      </c>
      <c r="FK80" s="10">
        <f t="shared" si="75"/>
        <v>0</v>
      </c>
      <c r="FL80" s="10">
        <f t="shared" si="76"/>
        <v>0</v>
      </c>
      <c r="FM80" s="10">
        <f t="shared" si="76"/>
        <v>0</v>
      </c>
      <c r="FN80" s="10">
        <f t="shared" si="77"/>
        <v>0</v>
      </c>
      <c r="FO80" s="10">
        <f t="shared" si="78"/>
        <v>0</v>
      </c>
      <c r="FP80"/>
      <c r="FQ80"/>
      <c r="FR80"/>
      <c r="FS80"/>
      <c r="FT80"/>
    </row>
    <row r="81" spans="1:176" x14ac:dyDescent="0.35">
      <c r="A81" s="26">
        <v>167.99600000000001</v>
      </c>
      <c r="B81" s="26">
        <v>20.2</v>
      </c>
      <c r="C81" s="26">
        <v>33.6</v>
      </c>
      <c r="D81" s="26">
        <v>-1</v>
      </c>
      <c r="E81" s="26">
        <v>-1</v>
      </c>
      <c r="F81" s="26">
        <v>-1</v>
      </c>
      <c r="G81" s="26">
        <v>-1</v>
      </c>
      <c r="H81" s="26">
        <v>0</v>
      </c>
      <c r="I81" s="26">
        <v>36</v>
      </c>
      <c r="J81" s="26">
        <v>-1</v>
      </c>
      <c r="L81" s="26">
        <f t="shared" si="47"/>
        <v>-86.899999999999991</v>
      </c>
      <c r="M81" s="26">
        <f t="shared" si="47"/>
        <v>8.4000000000000021</v>
      </c>
      <c r="N81" s="26">
        <f t="shared" si="48"/>
        <v>7551.6099999999988</v>
      </c>
      <c r="O81" s="26">
        <f t="shared" si="48"/>
        <v>70.560000000000031</v>
      </c>
      <c r="P81" s="26">
        <f t="shared" si="49"/>
        <v>7622.1699999999992</v>
      </c>
      <c r="Q81" s="26">
        <f t="shared" si="50"/>
        <v>87.305039946156597</v>
      </c>
      <c r="S81"/>
      <c r="T81"/>
      <c r="U81"/>
      <c r="V81"/>
      <c r="W81" s="10">
        <v>154.47200000000001</v>
      </c>
      <c r="X81" s="10">
        <v>20.2</v>
      </c>
      <c r="Y81" s="10">
        <v>20.7</v>
      </c>
      <c r="Z81" s="10">
        <v>-1</v>
      </c>
      <c r="AA81" s="10">
        <v>-1</v>
      </c>
      <c r="AB81" s="10">
        <v>-1</v>
      </c>
      <c r="AC81" s="10">
        <v>-1</v>
      </c>
      <c r="AD81" s="10">
        <v>0</v>
      </c>
      <c r="AE81" s="10">
        <v>37</v>
      </c>
      <c r="AF81" s="10">
        <v>-1</v>
      </c>
      <c r="AG81" s="10">
        <v>1</v>
      </c>
      <c r="AH81" s="10">
        <f t="shared" si="51"/>
        <v>0</v>
      </c>
      <c r="AI81" s="10">
        <f t="shared" si="51"/>
        <v>0</v>
      </c>
      <c r="AJ81" s="10">
        <f t="shared" si="52"/>
        <v>0</v>
      </c>
      <c r="AK81" s="10">
        <f t="shared" si="52"/>
        <v>0</v>
      </c>
      <c r="AL81" s="10">
        <f t="shared" si="53"/>
        <v>0</v>
      </c>
      <c r="AM81" s="10">
        <f t="shared" si="54"/>
        <v>0</v>
      </c>
      <c r="AN81"/>
      <c r="AO81"/>
      <c r="AP81"/>
      <c r="AQ81"/>
      <c r="AR81"/>
      <c r="AS81">
        <v>220.58199999999999</v>
      </c>
      <c r="AT81">
        <v>29.2</v>
      </c>
      <c r="AU81">
        <v>37</v>
      </c>
      <c r="AV81">
        <v>15.4</v>
      </c>
      <c r="AW81">
        <v>45.6</v>
      </c>
      <c r="AX81">
        <v>16.3</v>
      </c>
      <c r="AY81">
        <v>1</v>
      </c>
      <c r="AZ81">
        <v>1</v>
      </c>
      <c r="BA81">
        <v>37</v>
      </c>
      <c r="BB81">
        <v>1</v>
      </c>
      <c r="BC81">
        <v>1</v>
      </c>
      <c r="BD81" s="1">
        <f t="shared" si="55"/>
        <v>13.799999999999999</v>
      </c>
      <c r="BE81" s="1">
        <f t="shared" si="55"/>
        <v>-8.6000000000000014</v>
      </c>
      <c r="BF81" s="1">
        <f t="shared" si="56"/>
        <v>190.43999999999997</v>
      </c>
      <c r="BG81" s="1">
        <f t="shared" si="56"/>
        <v>73.960000000000022</v>
      </c>
      <c r="BH81" s="1">
        <f t="shared" si="57"/>
        <v>264.39999999999998</v>
      </c>
      <c r="BI81" s="1">
        <f t="shared" si="58"/>
        <v>16.260381299342274</v>
      </c>
      <c r="BJ81"/>
      <c r="BK81"/>
      <c r="BL81"/>
      <c r="BM81"/>
      <c r="BN81"/>
      <c r="BO81">
        <v>162.40700000000001</v>
      </c>
      <c r="BP81">
        <v>20.2</v>
      </c>
      <c r="BQ81">
        <v>38.1</v>
      </c>
      <c r="BR81">
        <v>-1</v>
      </c>
      <c r="BS81">
        <v>-1</v>
      </c>
      <c r="BT81">
        <v>-1</v>
      </c>
      <c r="BU81">
        <v>-1</v>
      </c>
      <c r="BV81">
        <v>0</v>
      </c>
      <c r="BW81">
        <v>37</v>
      </c>
      <c r="BX81">
        <v>-1</v>
      </c>
      <c r="BY81">
        <v>1</v>
      </c>
      <c r="BZ81" s="10">
        <f t="shared" si="59"/>
        <v>0</v>
      </c>
      <c r="CA81" s="10">
        <f t="shared" si="59"/>
        <v>-8.3999999999999986</v>
      </c>
      <c r="CB81" s="10">
        <f t="shared" si="60"/>
        <v>0</v>
      </c>
      <c r="CC81" s="10">
        <f t="shared" si="60"/>
        <v>70.559999999999974</v>
      </c>
      <c r="CD81" s="10">
        <f t="shared" si="61"/>
        <v>70.559999999999974</v>
      </c>
      <c r="CE81" s="10">
        <f t="shared" si="62"/>
        <v>8.3999999999999986</v>
      </c>
      <c r="CG81"/>
      <c r="CH81"/>
      <c r="CI81"/>
      <c r="CJ81"/>
      <c r="CK81">
        <v>140.86799999999999</v>
      </c>
      <c r="CL81">
        <v>24.5</v>
      </c>
      <c r="CM81">
        <v>20.7</v>
      </c>
      <c r="CN81">
        <v>-1</v>
      </c>
      <c r="CO81">
        <v>-1</v>
      </c>
      <c r="CP81">
        <v>-1</v>
      </c>
      <c r="CQ81">
        <v>-1</v>
      </c>
      <c r="CR81">
        <v>0</v>
      </c>
      <c r="CS81">
        <v>39</v>
      </c>
      <c r="CT81">
        <v>-1</v>
      </c>
      <c r="CU81">
        <v>1</v>
      </c>
      <c r="CV81" s="1">
        <f t="shared" si="63"/>
        <v>9.1</v>
      </c>
      <c r="CW81" s="1">
        <f t="shared" si="63"/>
        <v>-17.400000000000002</v>
      </c>
      <c r="CX81" s="1">
        <f t="shared" si="64"/>
        <v>82.809999999999988</v>
      </c>
      <c r="CY81" s="1">
        <f t="shared" si="64"/>
        <v>302.76000000000005</v>
      </c>
      <c r="CZ81" s="1">
        <f t="shared" si="65"/>
        <v>385.57000000000005</v>
      </c>
      <c r="DA81" s="1">
        <f t="shared" si="66"/>
        <v>19.63593644316461</v>
      </c>
      <c r="DB81"/>
      <c r="DC81"/>
      <c r="DD81"/>
      <c r="DE81"/>
      <c r="DF81"/>
      <c r="DG81">
        <v>141.86699999999999</v>
      </c>
      <c r="DH81">
        <v>15.4</v>
      </c>
      <c r="DI81">
        <v>20.7</v>
      </c>
      <c r="DJ81">
        <v>-1</v>
      </c>
      <c r="DK81">
        <v>-1</v>
      </c>
      <c r="DL81">
        <v>-1</v>
      </c>
      <c r="DM81">
        <v>-1</v>
      </c>
      <c r="DN81">
        <v>0</v>
      </c>
      <c r="DO81">
        <v>38</v>
      </c>
      <c r="DP81">
        <v>-1</v>
      </c>
      <c r="DQ81">
        <v>1</v>
      </c>
      <c r="DR81" s="10">
        <f t="shared" si="67"/>
        <v>-36.9</v>
      </c>
      <c r="DS81" s="10">
        <f t="shared" si="67"/>
        <v>0</v>
      </c>
      <c r="DT81" s="10">
        <f t="shared" si="68"/>
        <v>1361.61</v>
      </c>
      <c r="DU81" s="10">
        <f t="shared" si="68"/>
        <v>0</v>
      </c>
      <c r="DV81" s="10">
        <f t="shared" si="69"/>
        <v>1361.61</v>
      </c>
      <c r="DW81" s="10">
        <f t="shared" si="70"/>
        <v>36.9</v>
      </c>
      <c r="DX81"/>
      <c r="DY81"/>
      <c r="DZ81"/>
      <c r="EA81"/>
      <c r="EB81"/>
      <c r="EC81" s="1">
        <v>139.06700000000001</v>
      </c>
      <c r="ED81" s="1">
        <v>29.2</v>
      </c>
      <c r="EE81" s="1">
        <v>22</v>
      </c>
      <c r="EF81" s="1">
        <v>-1</v>
      </c>
      <c r="EG81" s="1">
        <v>-1</v>
      </c>
      <c r="EH81" s="1">
        <v>-1</v>
      </c>
      <c r="EI81" s="1">
        <v>-1</v>
      </c>
      <c r="EJ81" s="1">
        <v>0</v>
      </c>
      <c r="EK81" s="1">
        <v>39</v>
      </c>
      <c r="EL81" s="1">
        <v>-1</v>
      </c>
      <c r="EM81" s="1">
        <v>1</v>
      </c>
      <c r="EN81" s="1">
        <f t="shared" si="71"/>
        <v>-41.3</v>
      </c>
      <c r="EO81" s="1">
        <f t="shared" si="71"/>
        <v>1.3000000000000007</v>
      </c>
      <c r="EP81" s="1">
        <f t="shared" si="72"/>
        <v>1705.6899999999998</v>
      </c>
      <c r="EQ81" s="1">
        <f t="shared" si="72"/>
        <v>1.6900000000000019</v>
      </c>
      <c r="ER81" s="1">
        <f t="shared" si="73"/>
        <v>1707.3799999999999</v>
      </c>
      <c r="ES81" s="1">
        <f t="shared" si="74"/>
        <v>41.320454982974233</v>
      </c>
      <c r="ET81"/>
      <c r="EU81"/>
      <c r="EV81"/>
      <c r="EW81"/>
      <c r="EX81"/>
      <c r="FJ81" s="10">
        <f t="shared" si="75"/>
        <v>0</v>
      </c>
      <c r="FK81" s="10">
        <f t="shared" si="75"/>
        <v>0</v>
      </c>
      <c r="FL81" s="10">
        <f t="shared" si="76"/>
        <v>0</v>
      </c>
      <c r="FM81" s="10">
        <f t="shared" si="76"/>
        <v>0</v>
      </c>
      <c r="FN81" s="10">
        <f t="shared" si="77"/>
        <v>0</v>
      </c>
      <c r="FO81" s="10">
        <f t="shared" si="78"/>
        <v>0</v>
      </c>
      <c r="FP81"/>
      <c r="FQ81"/>
      <c r="FR81"/>
      <c r="FS81"/>
      <c r="FT81"/>
    </row>
    <row r="82" spans="1:176" x14ac:dyDescent="0.35">
      <c r="A82" s="26">
        <v>168.35599999999999</v>
      </c>
      <c r="B82" s="26">
        <v>20.2</v>
      </c>
      <c r="C82" s="26">
        <v>21.6</v>
      </c>
      <c r="D82" s="26">
        <v>20.2</v>
      </c>
      <c r="E82" s="26">
        <v>33.6</v>
      </c>
      <c r="F82" s="26">
        <v>12</v>
      </c>
      <c r="G82" s="26">
        <v>1</v>
      </c>
      <c r="H82" s="26">
        <v>1</v>
      </c>
      <c r="I82" s="26">
        <v>37</v>
      </c>
      <c r="J82" s="26">
        <v>1</v>
      </c>
      <c r="L82" s="26">
        <f t="shared" si="47"/>
        <v>0</v>
      </c>
      <c r="M82" s="26">
        <f t="shared" si="47"/>
        <v>-12</v>
      </c>
      <c r="N82" s="26">
        <f t="shared" si="48"/>
        <v>0</v>
      </c>
      <c r="O82" s="26">
        <f t="shared" si="48"/>
        <v>144</v>
      </c>
      <c r="P82" s="26">
        <f t="shared" si="49"/>
        <v>144</v>
      </c>
      <c r="Q82" s="26">
        <f t="shared" si="50"/>
        <v>12</v>
      </c>
      <c r="S82"/>
      <c r="T82"/>
      <c r="U82"/>
      <c r="V82"/>
      <c r="W82" s="10">
        <v>155.84</v>
      </c>
      <c r="X82" s="10">
        <v>47.5</v>
      </c>
      <c r="Y82" s="10">
        <v>24.9</v>
      </c>
      <c r="Z82" s="10">
        <v>20.2</v>
      </c>
      <c r="AA82" s="10">
        <v>20.7</v>
      </c>
      <c r="AB82" s="10">
        <v>27.6</v>
      </c>
      <c r="AC82" s="10">
        <v>1</v>
      </c>
      <c r="AD82" s="10">
        <v>1</v>
      </c>
      <c r="AE82" s="10">
        <v>38</v>
      </c>
      <c r="AF82" s="10">
        <v>1</v>
      </c>
      <c r="AG82" s="10">
        <v>1</v>
      </c>
      <c r="AH82" s="10">
        <f t="shared" si="51"/>
        <v>27.3</v>
      </c>
      <c r="AI82" s="10">
        <f t="shared" si="51"/>
        <v>4.1999999999999993</v>
      </c>
      <c r="AJ82" s="10">
        <f t="shared" si="52"/>
        <v>745.29000000000008</v>
      </c>
      <c r="AK82" s="10">
        <f t="shared" si="52"/>
        <v>17.639999999999993</v>
      </c>
      <c r="AL82" s="10">
        <f t="shared" si="53"/>
        <v>762.93000000000006</v>
      </c>
      <c r="AM82" s="10">
        <f t="shared" si="54"/>
        <v>27.621187519728402</v>
      </c>
      <c r="AN82"/>
      <c r="AO82"/>
      <c r="AP82"/>
      <c r="AQ82"/>
      <c r="AR82"/>
      <c r="AS82">
        <v>225.01400000000001</v>
      </c>
      <c r="AT82">
        <v>29.2</v>
      </c>
      <c r="AU82">
        <v>51</v>
      </c>
      <c r="AV82">
        <v>-1</v>
      </c>
      <c r="AW82">
        <v>-1</v>
      </c>
      <c r="AX82">
        <v>-1</v>
      </c>
      <c r="AY82">
        <v>-1</v>
      </c>
      <c r="AZ82">
        <v>0</v>
      </c>
      <c r="BA82">
        <v>37</v>
      </c>
      <c r="BB82">
        <v>-1</v>
      </c>
      <c r="BC82">
        <v>1</v>
      </c>
      <c r="BD82" s="1">
        <f t="shared" si="55"/>
        <v>0</v>
      </c>
      <c r="BE82" s="1">
        <f t="shared" si="55"/>
        <v>14</v>
      </c>
      <c r="BF82" s="1">
        <f t="shared" si="56"/>
        <v>0</v>
      </c>
      <c r="BG82" s="1">
        <f t="shared" si="56"/>
        <v>196</v>
      </c>
      <c r="BH82" s="1">
        <f t="shared" si="57"/>
        <v>196</v>
      </c>
      <c r="BI82" s="1">
        <f t="shared" si="58"/>
        <v>14</v>
      </c>
      <c r="BJ82"/>
      <c r="BK82"/>
      <c r="BL82"/>
      <c r="BM82"/>
      <c r="BN82"/>
      <c r="BO82">
        <v>163.279</v>
      </c>
      <c r="BP82">
        <v>33.700000000000003</v>
      </c>
      <c r="BQ82">
        <v>63.9</v>
      </c>
      <c r="BR82">
        <v>20.2</v>
      </c>
      <c r="BS82">
        <v>38.1</v>
      </c>
      <c r="BT82">
        <v>29.2</v>
      </c>
      <c r="BU82">
        <v>1</v>
      </c>
      <c r="BV82">
        <v>1</v>
      </c>
      <c r="BW82">
        <v>38</v>
      </c>
      <c r="BX82">
        <v>1</v>
      </c>
      <c r="BY82">
        <v>1</v>
      </c>
      <c r="BZ82" s="10">
        <f t="shared" si="59"/>
        <v>13.500000000000004</v>
      </c>
      <c r="CA82" s="10">
        <f t="shared" si="59"/>
        <v>25.799999999999997</v>
      </c>
      <c r="CB82" s="10">
        <f t="shared" si="60"/>
        <v>182.25000000000009</v>
      </c>
      <c r="CC82" s="10">
        <f t="shared" si="60"/>
        <v>665.63999999999987</v>
      </c>
      <c r="CD82" s="10">
        <f t="shared" si="61"/>
        <v>847.89</v>
      </c>
      <c r="CE82" s="10">
        <f t="shared" si="62"/>
        <v>29.118550788114437</v>
      </c>
      <c r="CG82"/>
      <c r="CH82"/>
      <c r="CI82"/>
      <c r="CJ82"/>
      <c r="CK82">
        <v>142.83600000000001</v>
      </c>
      <c r="CL82">
        <v>33.700000000000003</v>
      </c>
      <c r="CM82">
        <v>20.7</v>
      </c>
      <c r="CN82">
        <v>24.5</v>
      </c>
      <c r="CO82">
        <v>20.7</v>
      </c>
      <c r="CP82">
        <v>9.3000000000000007</v>
      </c>
      <c r="CQ82">
        <v>1</v>
      </c>
      <c r="CR82">
        <v>1</v>
      </c>
      <c r="CS82">
        <v>40</v>
      </c>
      <c r="CT82">
        <v>1</v>
      </c>
      <c r="CU82">
        <v>1</v>
      </c>
      <c r="CV82" s="1">
        <f t="shared" si="63"/>
        <v>9.2000000000000028</v>
      </c>
      <c r="CW82" s="1">
        <f t="shared" si="63"/>
        <v>0</v>
      </c>
      <c r="CX82" s="1">
        <f t="shared" si="64"/>
        <v>84.640000000000057</v>
      </c>
      <c r="CY82" s="1">
        <f t="shared" si="64"/>
        <v>0</v>
      </c>
      <c r="CZ82" s="1">
        <f t="shared" si="65"/>
        <v>84.640000000000057</v>
      </c>
      <c r="DA82" s="1">
        <f t="shared" si="66"/>
        <v>9.2000000000000028</v>
      </c>
      <c r="DB82"/>
      <c r="DC82"/>
      <c r="DD82"/>
      <c r="DE82"/>
      <c r="DF82"/>
      <c r="DG82">
        <v>142.39500000000001</v>
      </c>
      <c r="DH82">
        <v>29.2</v>
      </c>
      <c r="DI82">
        <v>23.2</v>
      </c>
      <c r="DJ82">
        <v>15.4</v>
      </c>
      <c r="DK82">
        <v>20.7</v>
      </c>
      <c r="DL82">
        <v>14</v>
      </c>
      <c r="DM82">
        <v>1</v>
      </c>
      <c r="DN82">
        <v>1</v>
      </c>
      <c r="DO82">
        <v>39</v>
      </c>
      <c r="DP82">
        <v>1</v>
      </c>
      <c r="DQ82">
        <v>1</v>
      </c>
      <c r="DR82" s="10">
        <f t="shared" si="67"/>
        <v>13.799999999999999</v>
      </c>
      <c r="DS82" s="10">
        <f t="shared" si="67"/>
        <v>2.5</v>
      </c>
      <c r="DT82" s="10">
        <f t="shared" si="68"/>
        <v>190.43999999999997</v>
      </c>
      <c r="DU82" s="10">
        <f t="shared" si="68"/>
        <v>6.25</v>
      </c>
      <c r="DV82" s="10">
        <f t="shared" si="69"/>
        <v>196.68999999999997</v>
      </c>
      <c r="DW82" s="10">
        <f t="shared" si="70"/>
        <v>14.024621207005913</v>
      </c>
      <c r="DX82"/>
      <c r="DY82"/>
      <c r="DZ82"/>
      <c r="EA82"/>
      <c r="EB82"/>
      <c r="EC82" s="1">
        <v>140.76300000000001</v>
      </c>
      <c r="ED82" s="1">
        <v>64.099999999999994</v>
      </c>
      <c r="EE82" s="1">
        <v>20.7</v>
      </c>
      <c r="EF82" s="1">
        <v>29.2</v>
      </c>
      <c r="EG82" s="1">
        <v>22</v>
      </c>
      <c r="EH82" s="1">
        <v>34.9</v>
      </c>
      <c r="EI82" s="1">
        <v>1</v>
      </c>
      <c r="EJ82" s="1">
        <v>1</v>
      </c>
      <c r="EK82" s="1">
        <v>40</v>
      </c>
      <c r="EL82" s="1">
        <v>1</v>
      </c>
      <c r="EM82" s="1">
        <v>1</v>
      </c>
      <c r="EN82" s="1">
        <f t="shared" si="71"/>
        <v>34.899999999999991</v>
      </c>
      <c r="EO82" s="1">
        <f t="shared" si="71"/>
        <v>-1.3000000000000007</v>
      </c>
      <c r="EP82" s="1">
        <f t="shared" si="72"/>
        <v>1218.0099999999993</v>
      </c>
      <c r="EQ82" s="1">
        <f t="shared" si="72"/>
        <v>1.6900000000000019</v>
      </c>
      <c r="ER82" s="1">
        <f t="shared" si="73"/>
        <v>1219.6999999999994</v>
      </c>
      <c r="ES82" s="1">
        <f t="shared" si="74"/>
        <v>34.924203641600755</v>
      </c>
      <c r="ET82"/>
      <c r="EU82"/>
      <c r="EV82"/>
      <c r="EW82"/>
      <c r="EX82"/>
      <c r="FJ82" s="10">
        <f t="shared" si="75"/>
        <v>0</v>
      </c>
      <c r="FK82" s="10">
        <f t="shared" si="75"/>
        <v>0</v>
      </c>
      <c r="FL82" s="10">
        <f t="shared" si="76"/>
        <v>0</v>
      </c>
      <c r="FM82" s="10">
        <f t="shared" si="76"/>
        <v>0</v>
      </c>
      <c r="FN82" s="10">
        <f t="shared" si="77"/>
        <v>0</v>
      </c>
      <c r="FO82" s="10">
        <f t="shared" si="78"/>
        <v>0</v>
      </c>
      <c r="FP82"/>
      <c r="FQ82"/>
      <c r="FR82"/>
      <c r="FS82"/>
      <c r="FT82"/>
    </row>
    <row r="83" spans="1:176" x14ac:dyDescent="0.35">
      <c r="A83" s="26">
        <v>171.1</v>
      </c>
      <c r="B83" s="26">
        <v>15.4</v>
      </c>
      <c r="C83" s="26">
        <v>42.3</v>
      </c>
      <c r="D83" s="26">
        <v>-1</v>
      </c>
      <c r="E83" s="26">
        <v>-1</v>
      </c>
      <c r="F83" s="26">
        <v>-1</v>
      </c>
      <c r="G83" s="26">
        <v>-1</v>
      </c>
      <c r="H83" s="26">
        <v>0</v>
      </c>
      <c r="I83" s="26">
        <v>37</v>
      </c>
      <c r="J83" s="26">
        <v>-1</v>
      </c>
      <c r="L83" s="26">
        <f t="shared" si="47"/>
        <v>-4.7999999999999989</v>
      </c>
      <c r="M83" s="26">
        <f t="shared" si="47"/>
        <v>20.699999999999996</v>
      </c>
      <c r="N83" s="26">
        <f t="shared" si="48"/>
        <v>23.039999999999988</v>
      </c>
      <c r="O83" s="26">
        <f t="shared" si="48"/>
        <v>428.48999999999984</v>
      </c>
      <c r="P83" s="26">
        <f t="shared" si="49"/>
        <v>451.5299999999998</v>
      </c>
      <c r="Q83" s="26">
        <f t="shared" si="50"/>
        <v>21.249235280357734</v>
      </c>
      <c r="S83"/>
      <c r="T83"/>
      <c r="U83"/>
      <c r="V83"/>
      <c r="W83" s="10">
        <v>159.04</v>
      </c>
      <c r="X83" s="10">
        <v>20.2</v>
      </c>
      <c r="Y83" s="10">
        <v>20.7</v>
      </c>
      <c r="Z83" s="10">
        <v>-1</v>
      </c>
      <c r="AA83" s="10">
        <v>-1</v>
      </c>
      <c r="AB83" s="10">
        <v>-1</v>
      </c>
      <c r="AC83" s="10">
        <v>-1</v>
      </c>
      <c r="AD83" s="10">
        <v>0</v>
      </c>
      <c r="AE83" s="10">
        <v>38</v>
      </c>
      <c r="AF83" s="10">
        <v>-1</v>
      </c>
      <c r="AG83" s="10">
        <v>1</v>
      </c>
      <c r="AH83" s="10">
        <f t="shared" si="51"/>
        <v>-27.3</v>
      </c>
      <c r="AI83" s="10">
        <f t="shared" si="51"/>
        <v>-4.1999999999999993</v>
      </c>
      <c r="AJ83" s="10">
        <f t="shared" si="52"/>
        <v>745.29000000000008</v>
      </c>
      <c r="AK83" s="10">
        <f t="shared" si="52"/>
        <v>17.639999999999993</v>
      </c>
      <c r="AL83" s="10">
        <f t="shared" si="53"/>
        <v>762.93000000000006</v>
      </c>
      <c r="AM83" s="10">
        <f t="shared" si="54"/>
        <v>27.621187519728402</v>
      </c>
      <c r="AN83"/>
      <c r="AO83"/>
      <c r="AP83"/>
      <c r="AQ83"/>
      <c r="AR83"/>
      <c r="AS83">
        <v>225.58199999999999</v>
      </c>
      <c r="AT83">
        <v>29.2</v>
      </c>
      <c r="AU83">
        <v>72.599999999999994</v>
      </c>
      <c r="AV83">
        <v>29.2</v>
      </c>
      <c r="AW83">
        <v>51</v>
      </c>
      <c r="AX83">
        <v>21.6</v>
      </c>
      <c r="AY83">
        <v>1</v>
      </c>
      <c r="AZ83">
        <v>1</v>
      </c>
      <c r="BA83">
        <v>38</v>
      </c>
      <c r="BB83">
        <v>1</v>
      </c>
      <c r="BC83">
        <v>1</v>
      </c>
      <c r="BD83" s="1">
        <f t="shared" si="55"/>
        <v>0</v>
      </c>
      <c r="BE83" s="1">
        <f t="shared" si="55"/>
        <v>21.599999999999994</v>
      </c>
      <c r="BF83" s="1">
        <f t="shared" si="56"/>
        <v>0</v>
      </c>
      <c r="BG83" s="1">
        <f t="shared" si="56"/>
        <v>466.55999999999977</v>
      </c>
      <c r="BH83" s="1">
        <f t="shared" si="57"/>
        <v>466.55999999999977</v>
      </c>
      <c r="BI83" s="1">
        <f t="shared" si="58"/>
        <v>21.599999999999994</v>
      </c>
      <c r="BJ83"/>
      <c r="BK83"/>
      <c r="BL83"/>
      <c r="BM83"/>
      <c r="BN83"/>
      <c r="BO83">
        <v>166.239</v>
      </c>
      <c r="BP83">
        <v>20.2</v>
      </c>
      <c r="BQ83">
        <v>59.7</v>
      </c>
      <c r="BR83">
        <v>-1</v>
      </c>
      <c r="BS83">
        <v>-1</v>
      </c>
      <c r="BT83">
        <v>-1</v>
      </c>
      <c r="BU83">
        <v>-1</v>
      </c>
      <c r="BV83">
        <v>0</v>
      </c>
      <c r="BW83">
        <v>38</v>
      </c>
      <c r="BX83">
        <v>-1</v>
      </c>
      <c r="BY83">
        <v>1</v>
      </c>
      <c r="BZ83" s="10">
        <f t="shared" si="59"/>
        <v>-13.500000000000004</v>
      </c>
      <c r="CA83" s="10">
        <f t="shared" si="59"/>
        <v>-4.1999999999999957</v>
      </c>
      <c r="CB83" s="10">
        <f t="shared" si="60"/>
        <v>182.25000000000009</v>
      </c>
      <c r="CC83" s="10">
        <f t="shared" si="60"/>
        <v>17.639999999999965</v>
      </c>
      <c r="CD83" s="10">
        <f t="shared" si="61"/>
        <v>199.89000000000004</v>
      </c>
      <c r="CE83" s="10">
        <f t="shared" si="62"/>
        <v>14.138246001537816</v>
      </c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 s="1">
        <f t="shared" si="63"/>
        <v>-33.700000000000003</v>
      </c>
      <c r="CW83" s="1">
        <f t="shared" si="63"/>
        <v>-20.7</v>
      </c>
      <c r="CX83" s="1">
        <f t="shared" si="64"/>
        <v>1135.6900000000003</v>
      </c>
      <c r="CY83" s="1">
        <f t="shared" si="64"/>
        <v>428.48999999999995</v>
      </c>
      <c r="CZ83" s="1">
        <f t="shared" si="65"/>
        <v>1564.1800000000003</v>
      </c>
      <c r="DA83" s="1">
        <f t="shared" si="66"/>
        <v>39.549715548913881</v>
      </c>
      <c r="DB83"/>
      <c r="DC83"/>
      <c r="DD83"/>
      <c r="DE83"/>
      <c r="DF83"/>
      <c r="DG83">
        <v>145.04300000000001</v>
      </c>
      <c r="DH83">
        <v>20.2</v>
      </c>
      <c r="DI83">
        <v>35.200000000000003</v>
      </c>
      <c r="DJ83">
        <v>-1</v>
      </c>
      <c r="DK83">
        <v>-1</v>
      </c>
      <c r="DL83">
        <v>-1</v>
      </c>
      <c r="DM83">
        <v>-1</v>
      </c>
      <c r="DN83">
        <v>0</v>
      </c>
      <c r="DO83">
        <v>39</v>
      </c>
      <c r="DP83">
        <v>-1</v>
      </c>
      <c r="DQ83">
        <v>1</v>
      </c>
      <c r="DR83" s="10">
        <f t="shared" si="67"/>
        <v>-9</v>
      </c>
      <c r="DS83" s="10">
        <f t="shared" si="67"/>
        <v>12.000000000000004</v>
      </c>
      <c r="DT83" s="10">
        <f t="shared" si="68"/>
        <v>81</v>
      </c>
      <c r="DU83" s="10">
        <f t="shared" si="68"/>
        <v>144.00000000000009</v>
      </c>
      <c r="DV83" s="10">
        <f t="shared" si="69"/>
        <v>225.00000000000009</v>
      </c>
      <c r="DW83" s="10">
        <f t="shared" si="70"/>
        <v>15.000000000000004</v>
      </c>
      <c r="DX83"/>
      <c r="DY83"/>
      <c r="DZ83"/>
      <c r="EA83"/>
      <c r="EB83"/>
      <c r="EN83" s="1">
        <f t="shared" si="71"/>
        <v>-64.099999999999994</v>
      </c>
      <c r="EO83" s="1">
        <f t="shared" si="71"/>
        <v>-20.7</v>
      </c>
      <c r="EP83" s="1">
        <f t="shared" si="72"/>
        <v>4108.8099999999995</v>
      </c>
      <c r="EQ83" s="1">
        <f t="shared" si="72"/>
        <v>428.48999999999995</v>
      </c>
      <c r="ER83" s="1">
        <f t="shared" si="73"/>
        <v>4537.2999999999993</v>
      </c>
      <c r="ES83" s="1">
        <f t="shared" si="74"/>
        <v>67.359483370940424</v>
      </c>
      <c r="ET83"/>
      <c r="EU83"/>
      <c r="EV83"/>
      <c r="EW83"/>
      <c r="EX83"/>
      <c r="FJ83" s="10">
        <f t="shared" si="75"/>
        <v>0</v>
      </c>
      <c r="FK83" s="10">
        <f t="shared" si="75"/>
        <v>0</v>
      </c>
      <c r="FL83" s="10">
        <f t="shared" si="76"/>
        <v>0</v>
      </c>
      <c r="FM83" s="10">
        <f t="shared" si="76"/>
        <v>0</v>
      </c>
      <c r="FN83" s="10">
        <f t="shared" si="77"/>
        <v>0</v>
      </c>
      <c r="FO83" s="10">
        <f t="shared" si="78"/>
        <v>0</v>
      </c>
      <c r="FP83"/>
      <c r="FQ83"/>
      <c r="FR83"/>
      <c r="FS83"/>
      <c r="FT83"/>
    </row>
    <row r="84" spans="1:176" x14ac:dyDescent="0.35">
      <c r="A84" s="26">
        <v>172.172</v>
      </c>
      <c r="B84" s="26">
        <v>24.5</v>
      </c>
      <c r="C84" s="26">
        <v>20.7</v>
      </c>
      <c r="D84" s="26">
        <v>15.4</v>
      </c>
      <c r="E84" s="26">
        <v>42.3</v>
      </c>
      <c r="F84" s="26">
        <v>23.4</v>
      </c>
      <c r="G84" s="26">
        <v>1</v>
      </c>
      <c r="H84" s="26">
        <v>1</v>
      </c>
      <c r="I84" s="26">
        <v>38</v>
      </c>
      <c r="J84" s="26">
        <v>1</v>
      </c>
      <c r="L84" s="26">
        <f t="shared" si="47"/>
        <v>9.1</v>
      </c>
      <c r="M84" s="26">
        <f t="shared" si="47"/>
        <v>-21.599999999999998</v>
      </c>
      <c r="N84" s="26">
        <f t="shared" si="48"/>
        <v>82.809999999999988</v>
      </c>
      <c r="O84" s="26">
        <f t="shared" si="48"/>
        <v>466.55999999999989</v>
      </c>
      <c r="P84" s="26">
        <f t="shared" si="49"/>
        <v>549.36999999999989</v>
      </c>
      <c r="Q84" s="26">
        <f t="shared" si="50"/>
        <v>23.438643305447521</v>
      </c>
      <c r="S84"/>
      <c r="T84"/>
      <c r="U84"/>
      <c r="V84"/>
      <c r="W84" s="10">
        <v>160.304</v>
      </c>
      <c r="X84" s="10">
        <v>38.200000000000003</v>
      </c>
      <c r="Y84" s="10">
        <v>20.7</v>
      </c>
      <c r="Z84" s="10">
        <v>20.2</v>
      </c>
      <c r="AA84" s="10">
        <v>20.7</v>
      </c>
      <c r="AB84" s="10">
        <v>18.100000000000001</v>
      </c>
      <c r="AC84" s="10">
        <v>1</v>
      </c>
      <c r="AD84" s="10">
        <v>1</v>
      </c>
      <c r="AE84" s="10">
        <v>39</v>
      </c>
      <c r="AF84" s="10">
        <v>1</v>
      </c>
      <c r="AG84" s="10">
        <v>1</v>
      </c>
      <c r="AH84" s="10">
        <f t="shared" si="51"/>
        <v>18.000000000000004</v>
      </c>
      <c r="AI84" s="10">
        <f t="shared" si="51"/>
        <v>0</v>
      </c>
      <c r="AJ84" s="10">
        <f t="shared" si="52"/>
        <v>324.00000000000011</v>
      </c>
      <c r="AK84" s="10">
        <f t="shared" si="52"/>
        <v>0</v>
      </c>
      <c r="AL84" s="10">
        <f t="shared" si="53"/>
        <v>324.00000000000011</v>
      </c>
      <c r="AM84" s="10">
        <f t="shared" si="54"/>
        <v>18.000000000000004</v>
      </c>
      <c r="AN84"/>
      <c r="AO84"/>
      <c r="AP84"/>
      <c r="AQ84"/>
      <c r="AR84"/>
      <c r="AS84">
        <v>225.614</v>
      </c>
      <c r="AT84">
        <v>20.2</v>
      </c>
      <c r="AU84">
        <v>38.1</v>
      </c>
      <c r="AV84">
        <v>29.2</v>
      </c>
      <c r="AW84">
        <v>72.599999999999994</v>
      </c>
      <c r="AX84">
        <v>35.700000000000003</v>
      </c>
      <c r="AY84">
        <v>1</v>
      </c>
      <c r="AZ84">
        <v>0</v>
      </c>
      <c r="BA84">
        <v>38</v>
      </c>
      <c r="BB84">
        <v>-2</v>
      </c>
      <c r="BC84">
        <v>1</v>
      </c>
      <c r="BD84" s="1">
        <f t="shared" si="55"/>
        <v>-9</v>
      </c>
      <c r="BE84" s="1">
        <f t="shared" si="55"/>
        <v>-34.499999999999993</v>
      </c>
      <c r="BF84" s="1">
        <f t="shared" si="56"/>
        <v>81</v>
      </c>
      <c r="BG84" s="1">
        <f t="shared" si="56"/>
        <v>1190.2499999999995</v>
      </c>
      <c r="BH84" s="1">
        <f t="shared" si="57"/>
        <v>1271.2499999999995</v>
      </c>
      <c r="BI84" s="1">
        <f t="shared" si="58"/>
        <v>35.654592972014129</v>
      </c>
      <c r="BJ84"/>
      <c r="BK84"/>
      <c r="BL84"/>
      <c r="BM84"/>
      <c r="BN84"/>
      <c r="BO84">
        <v>166.959</v>
      </c>
      <c r="BP84">
        <v>29.2</v>
      </c>
      <c r="BQ84">
        <v>63.9</v>
      </c>
      <c r="BR84">
        <v>20.2</v>
      </c>
      <c r="BS84">
        <v>59.7</v>
      </c>
      <c r="BT84">
        <v>10</v>
      </c>
      <c r="BU84">
        <v>1</v>
      </c>
      <c r="BV84">
        <v>1</v>
      </c>
      <c r="BW84">
        <v>39</v>
      </c>
      <c r="BX84">
        <v>1</v>
      </c>
      <c r="BY84">
        <v>1</v>
      </c>
      <c r="BZ84" s="10">
        <f t="shared" si="59"/>
        <v>9</v>
      </c>
      <c r="CA84" s="10">
        <f t="shared" si="59"/>
        <v>4.1999999999999957</v>
      </c>
      <c r="CB84" s="10">
        <f t="shared" si="60"/>
        <v>81</v>
      </c>
      <c r="CC84" s="10">
        <f t="shared" si="60"/>
        <v>17.639999999999965</v>
      </c>
      <c r="CD84" s="10">
        <f t="shared" si="61"/>
        <v>98.639999999999958</v>
      </c>
      <c r="CE84" s="10">
        <f t="shared" si="62"/>
        <v>9.9317672143481062</v>
      </c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DB84"/>
      <c r="DC84"/>
      <c r="DD84"/>
      <c r="DE84"/>
      <c r="DF84"/>
      <c r="DG84">
        <v>145.35499999999999</v>
      </c>
      <c r="DH84">
        <v>20.2</v>
      </c>
      <c r="DI84">
        <v>33.6</v>
      </c>
      <c r="DJ84">
        <v>20.2</v>
      </c>
      <c r="DK84">
        <v>35.200000000000003</v>
      </c>
      <c r="DL84">
        <v>1.6</v>
      </c>
      <c r="DM84">
        <v>1</v>
      </c>
      <c r="DN84">
        <v>1</v>
      </c>
      <c r="DO84">
        <v>40</v>
      </c>
      <c r="DP84">
        <v>1</v>
      </c>
      <c r="DQ84">
        <v>1</v>
      </c>
      <c r="DR84" s="10">
        <f t="shared" ref="DR84:DR85" si="79">DH84-DH83</f>
        <v>0</v>
      </c>
      <c r="DS84" s="10">
        <f t="shared" ref="DS84:DS85" si="80">DI84-DI83</f>
        <v>-1.6000000000000014</v>
      </c>
      <c r="DT84" s="10">
        <f t="shared" ref="DT84:DT85" si="81">DR84^2</f>
        <v>0</v>
      </c>
      <c r="DU84" s="10">
        <f t="shared" ref="DU84:DU85" si="82">DS84^2</f>
        <v>2.5600000000000045</v>
      </c>
      <c r="DV84" s="10">
        <f t="shared" ref="DV84:DV85" si="83">DT84+DU84</f>
        <v>2.5600000000000045</v>
      </c>
      <c r="DW84" s="10">
        <f t="shared" ref="DW84:DW85" si="84">SQRT(DV84)</f>
        <v>1.6000000000000014</v>
      </c>
      <c r="DX84"/>
      <c r="DY84"/>
      <c r="DZ84"/>
      <c r="EA84"/>
      <c r="EB84"/>
      <c r="ET84"/>
      <c r="EU84"/>
      <c r="EV84"/>
      <c r="EW84"/>
      <c r="EX84"/>
      <c r="FJ84" s="10">
        <f t="shared" si="75"/>
        <v>0</v>
      </c>
      <c r="FK84" s="10">
        <f t="shared" si="75"/>
        <v>0</v>
      </c>
      <c r="FL84" s="10">
        <f t="shared" si="76"/>
        <v>0</v>
      </c>
      <c r="FM84" s="10">
        <f t="shared" si="76"/>
        <v>0</v>
      </c>
      <c r="FN84" s="10">
        <f t="shared" si="77"/>
        <v>0</v>
      </c>
      <c r="FO84" s="10">
        <f t="shared" si="78"/>
        <v>0</v>
      </c>
      <c r="FP84"/>
      <c r="FQ84"/>
      <c r="FR84"/>
      <c r="FS84"/>
      <c r="FT84"/>
    </row>
    <row r="85" spans="1:176" x14ac:dyDescent="0.35">
      <c r="A85" s="26">
        <v>174.828</v>
      </c>
      <c r="B85" s="26">
        <v>15.4</v>
      </c>
      <c r="C85" s="26">
        <v>49.2</v>
      </c>
      <c r="D85" s="26">
        <v>-1</v>
      </c>
      <c r="E85" s="26">
        <v>-1</v>
      </c>
      <c r="F85" s="26">
        <v>-1</v>
      </c>
      <c r="G85" s="26">
        <v>-1</v>
      </c>
      <c r="H85" s="26">
        <v>0</v>
      </c>
      <c r="I85" s="26">
        <v>38</v>
      </c>
      <c r="J85" s="26">
        <v>-1</v>
      </c>
      <c r="L85" s="26">
        <f t="shared" si="47"/>
        <v>-9.1</v>
      </c>
      <c r="M85" s="26">
        <f t="shared" si="47"/>
        <v>28.500000000000004</v>
      </c>
      <c r="N85" s="26">
        <f t="shared" si="48"/>
        <v>82.809999999999988</v>
      </c>
      <c r="O85" s="26">
        <f t="shared" si="48"/>
        <v>812.25000000000023</v>
      </c>
      <c r="P85" s="26">
        <f t="shared" si="49"/>
        <v>895.06000000000017</v>
      </c>
      <c r="Q85" s="26">
        <f t="shared" si="50"/>
        <v>29.917553375902919</v>
      </c>
      <c r="S85"/>
      <c r="T85"/>
      <c r="U85"/>
      <c r="V85"/>
      <c r="W85" s="10">
        <v>164.328</v>
      </c>
      <c r="X85" s="10">
        <v>29.2</v>
      </c>
      <c r="Y85" s="10">
        <v>20.7</v>
      </c>
      <c r="Z85" s="10">
        <v>-1</v>
      </c>
      <c r="AA85" s="10">
        <v>-1</v>
      </c>
      <c r="AB85" s="10">
        <v>-1</v>
      </c>
      <c r="AC85" s="10">
        <v>-1</v>
      </c>
      <c r="AD85" s="10">
        <v>0</v>
      </c>
      <c r="AE85" s="10">
        <v>39</v>
      </c>
      <c r="AF85" s="10">
        <v>-1</v>
      </c>
      <c r="AG85" s="10">
        <v>1</v>
      </c>
      <c r="AH85" s="10">
        <f t="shared" si="51"/>
        <v>-9.0000000000000036</v>
      </c>
      <c r="AI85" s="10">
        <f t="shared" si="51"/>
        <v>0</v>
      </c>
      <c r="AJ85" s="10">
        <f t="shared" si="52"/>
        <v>81.000000000000057</v>
      </c>
      <c r="AK85" s="10">
        <f t="shared" si="52"/>
        <v>0</v>
      </c>
      <c r="AL85" s="10">
        <f t="shared" si="53"/>
        <v>81.000000000000057</v>
      </c>
      <c r="AM85" s="10">
        <f t="shared" si="54"/>
        <v>9.0000000000000036</v>
      </c>
      <c r="AN85"/>
      <c r="AO85"/>
      <c r="AP85"/>
      <c r="AQ85"/>
      <c r="AR85"/>
      <c r="AS85">
        <v>230.589</v>
      </c>
      <c r="AT85">
        <v>20.2</v>
      </c>
      <c r="AU85">
        <v>51</v>
      </c>
      <c r="AV85">
        <v>-1</v>
      </c>
      <c r="AW85">
        <v>-1</v>
      </c>
      <c r="AX85">
        <v>-1</v>
      </c>
      <c r="AY85">
        <v>-1</v>
      </c>
      <c r="AZ85">
        <v>0</v>
      </c>
      <c r="BA85">
        <v>38</v>
      </c>
      <c r="BB85">
        <v>-1</v>
      </c>
      <c r="BC85">
        <v>1</v>
      </c>
      <c r="BD85" s="1">
        <f t="shared" si="55"/>
        <v>0</v>
      </c>
      <c r="BE85" s="1">
        <f t="shared" si="55"/>
        <v>12.899999999999999</v>
      </c>
      <c r="BF85" s="1">
        <f t="shared" si="56"/>
        <v>0</v>
      </c>
      <c r="BG85" s="1">
        <f t="shared" si="56"/>
        <v>166.40999999999997</v>
      </c>
      <c r="BH85" s="1">
        <f t="shared" si="57"/>
        <v>166.40999999999997</v>
      </c>
      <c r="BI85" s="1">
        <f t="shared" si="58"/>
        <v>12.899999999999999</v>
      </c>
      <c r="BJ85"/>
      <c r="BK85"/>
      <c r="BL85"/>
      <c r="BM85"/>
      <c r="BN85"/>
      <c r="BO85">
        <v>169.96700000000001</v>
      </c>
      <c r="BP85">
        <v>15.4</v>
      </c>
      <c r="BQ85">
        <v>63.9</v>
      </c>
      <c r="BR85">
        <v>-1</v>
      </c>
      <c r="BS85">
        <v>-1</v>
      </c>
      <c r="BT85">
        <v>-1</v>
      </c>
      <c r="BU85">
        <v>-1</v>
      </c>
      <c r="BV85">
        <v>0</v>
      </c>
      <c r="BW85">
        <v>39</v>
      </c>
      <c r="BX85">
        <v>-1</v>
      </c>
      <c r="BY85">
        <v>1</v>
      </c>
      <c r="BZ85" s="10">
        <f t="shared" si="59"/>
        <v>-13.799999999999999</v>
      </c>
      <c r="CA85" s="10">
        <f t="shared" si="59"/>
        <v>0</v>
      </c>
      <c r="CB85" s="10">
        <f t="shared" si="60"/>
        <v>190.43999999999997</v>
      </c>
      <c r="CC85" s="10">
        <f t="shared" si="60"/>
        <v>0</v>
      </c>
      <c r="CD85" s="10">
        <f t="shared" si="61"/>
        <v>190.43999999999997</v>
      </c>
      <c r="CE85" s="10">
        <f t="shared" si="62"/>
        <v>13.799999999999999</v>
      </c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 s="10">
        <f t="shared" si="79"/>
        <v>-20.2</v>
      </c>
      <c r="DS85" s="10">
        <f t="shared" si="80"/>
        <v>-33.6</v>
      </c>
      <c r="DT85" s="10">
        <f t="shared" si="81"/>
        <v>408.03999999999996</v>
      </c>
      <c r="DU85" s="10">
        <f t="shared" si="82"/>
        <v>1128.96</v>
      </c>
      <c r="DV85" s="10">
        <f t="shared" si="83"/>
        <v>1537</v>
      </c>
      <c r="DW85" s="10">
        <f t="shared" si="84"/>
        <v>39.204591567825318</v>
      </c>
      <c r="DX85"/>
      <c r="DY85"/>
      <c r="DZ85"/>
      <c r="EA85"/>
      <c r="EB85"/>
      <c r="ET85"/>
      <c r="EU85"/>
      <c r="EV85"/>
      <c r="EW85"/>
      <c r="EX85"/>
      <c r="FJ85" s="10">
        <f t="shared" si="75"/>
        <v>0</v>
      </c>
      <c r="FK85" s="10">
        <f t="shared" si="75"/>
        <v>0</v>
      </c>
      <c r="FL85" s="10">
        <f t="shared" si="76"/>
        <v>0</v>
      </c>
      <c r="FM85" s="10">
        <f t="shared" si="76"/>
        <v>0</v>
      </c>
      <c r="FN85" s="10">
        <f t="shared" si="77"/>
        <v>0</v>
      </c>
      <c r="FO85" s="10">
        <f t="shared" si="78"/>
        <v>0</v>
      </c>
      <c r="FP85"/>
      <c r="FQ85"/>
      <c r="FR85"/>
      <c r="FS85"/>
      <c r="FT85"/>
    </row>
    <row r="86" spans="1:176" x14ac:dyDescent="0.35">
      <c r="A86" s="26">
        <v>175.25200000000001</v>
      </c>
      <c r="B86" s="26">
        <v>20.2</v>
      </c>
      <c r="C86" s="26">
        <v>22.9</v>
      </c>
      <c r="D86" s="26">
        <v>15.4</v>
      </c>
      <c r="E86" s="26">
        <v>49.2</v>
      </c>
      <c r="F86" s="26">
        <v>26.7</v>
      </c>
      <c r="G86" s="26">
        <v>1</v>
      </c>
      <c r="H86" s="26">
        <v>1</v>
      </c>
      <c r="I86" s="26">
        <v>39</v>
      </c>
      <c r="J86" s="26">
        <v>1</v>
      </c>
      <c r="L86" s="26">
        <f t="shared" si="47"/>
        <v>4.7999999999999989</v>
      </c>
      <c r="M86" s="26">
        <f t="shared" si="47"/>
        <v>-26.300000000000004</v>
      </c>
      <c r="N86" s="26">
        <f t="shared" si="48"/>
        <v>23.039999999999988</v>
      </c>
      <c r="O86" s="26">
        <f t="shared" si="48"/>
        <v>691.69000000000017</v>
      </c>
      <c r="P86" s="26">
        <f t="shared" si="49"/>
        <v>714.73000000000013</v>
      </c>
      <c r="Q86" s="26">
        <f t="shared" si="50"/>
        <v>26.734434723778996</v>
      </c>
      <c r="S86"/>
      <c r="T86"/>
      <c r="U86"/>
      <c r="V86"/>
      <c r="W86" s="10">
        <v>164.96</v>
      </c>
      <c r="X86" s="10">
        <v>52.3</v>
      </c>
      <c r="Y86" s="10">
        <v>20.7</v>
      </c>
      <c r="Z86" s="10">
        <v>29.2</v>
      </c>
      <c r="AA86" s="10">
        <v>20.7</v>
      </c>
      <c r="AB86" s="10">
        <v>23</v>
      </c>
      <c r="AC86" s="10">
        <v>1</v>
      </c>
      <c r="AD86" s="10">
        <v>1</v>
      </c>
      <c r="AE86" s="10">
        <v>40</v>
      </c>
      <c r="AF86" s="10">
        <v>1</v>
      </c>
      <c r="AG86" s="10">
        <v>1</v>
      </c>
      <c r="AH86" s="10">
        <f t="shared" si="51"/>
        <v>23.099999999999998</v>
      </c>
      <c r="AI86" s="10">
        <f t="shared" si="51"/>
        <v>0</v>
      </c>
      <c r="AJ86" s="10">
        <f t="shared" si="52"/>
        <v>533.6099999999999</v>
      </c>
      <c r="AK86" s="10">
        <f t="shared" si="52"/>
        <v>0</v>
      </c>
      <c r="AL86" s="10">
        <f t="shared" si="53"/>
        <v>533.6099999999999</v>
      </c>
      <c r="AM86" s="10">
        <f t="shared" si="54"/>
        <v>23.099999999999998</v>
      </c>
      <c r="AN86"/>
      <c r="AO86"/>
      <c r="AP86"/>
      <c r="AQ86"/>
      <c r="AR86"/>
      <c r="AS86">
        <v>231.173</v>
      </c>
      <c r="AT86">
        <v>15.4</v>
      </c>
      <c r="AU86">
        <v>63.9</v>
      </c>
      <c r="AV86">
        <v>20.2</v>
      </c>
      <c r="AW86">
        <v>51</v>
      </c>
      <c r="AX86">
        <v>13.8</v>
      </c>
      <c r="AY86">
        <v>1</v>
      </c>
      <c r="AZ86">
        <v>1</v>
      </c>
      <c r="BA86">
        <v>39</v>
      </c>
      <c r="BB86">
        <v>1</v>
      </c>
      <c r="BC86">
        <v>1</v>
      </c>
      <c r="BD86" s="1">
        <f t="shared" si="55"/>
        <v>-4.7999999999999989</v>
      </c>
      <c r="BE86" s="1">
        <f t="shared" si="55"/>
        <v>12.899999999999999</v>
      </c>
      <c r="BF86" s="1">
        <f t="shared" ref="BF86:BG89" si="85">BD86^2</f>
        <v>23.039999999999988</v>
      </c>
      <c r="BG86" s="1">
        <f t="shared" si="85"/>
        <v>166.40999999999997</v>
      </c>
      <c r="BH86" s="1">
        <f t="shared" si="57"/>
        <v>189.44999999999996</v>
      </c>
      <c r="BI86" s="1">
        <f t="shared" si="58"/>
        <v>13.764083696345352</v>
      </c>
      <c r="BJ86"/>
      <c r="BK86"/>
      <c r="BL86"/>
      <c r="BM86"/>
      <c r="BN86"/>
      <c r="BO86">
        <v>171.19900000000001</v>
      </c>
      <c r="BP86">
        <v>52.3</v>
      </c>
      <c r="BQ86">
        <v>51</v>
      </c>
      <c r="BR86">
        <v>15.4</v>
      </c>
      <c r="BS86">
        <v>63.9</v>
      </c>
      <c r="BT86">
        <v>39</v>
      </c>
      <c r="BU86">
        <v>1</v>
      </c>
      <c r="BV86">
        <v>1</v>
      </c>
      <c r="BW86">
        <v>40</v>
      </c>
      <c r="BX86">
        <v>1</v>
      </c>
      <c r="BY86">
        <v>1</v>
      </c>
      <c r="BZ86" s="10">
        <f t="shared" si="59"/>
        <v>36.9</v>
      </c>
      <c r="CA86" s="10">
        <f t="shared" si="59"/>
        <v>-12.899999999999999</v>
      </c>
      <c r="CB86" s="10">
        <f t="shared" si="60"/>
        <v>1361.61</v>
      </c>
      <c r="CC86" s="10">
        <f t="shared" si="60"/>
        <v>166.40999999999997</v>
      </c>
      <c r="CD86" s="10">
        <f t="shared" si="61"/>
        <v>1528.02</v>
      </c>
      <c r="CE86" s="10">
        <f t="shared" si="62"/>
        <v>39.089896392802068</v>
      </c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X86"/>
      <c r="DY86"/>
      <c r="DZ86"/>
      <c r="EA86"/>
      <c r="EB86"/>
      <c r="ET86"/>
      <c r="EU86"/>
      <c r="EV86"/>
      <c r="EW86"/>
      <c r="EX86"/>
      <c r="FJ86" s="10">
        <f t="shared" si="75"/>
        <v>0</v>
      </c>
      <c r="FK86" s="10">
        <f t="shared" si="75"/>
        <v>0</v>
      </c>
      <c r="FL86" s="10">
        <f t="shared" si="76"/>
        <v>0</v>
      </c>
      <c r="FM86" s="10">
        <f t="shared" si="76"/>
        <v>0</v>
      </c>
      <c r="FN86" s="10">
        <f t="shared" si="77"/>
        <v>0</v>
      </c>
      <c r="FO86" s="10">
        <f t="shared" si="78"/>
        <v>0</v>
      </c>
      <c r="FP86"/>
      <c r="FQ86"/>
      <c r="FR86"/>
      <c r="FS86"/>
      <c r="FT86"/>
    </row>
    <row r="87" spans="1:176" x14ac:dyDescent="0.35">
      <c r="A87" s="26">
        <v>177.892</v>
      </c>
      <c r="B87" s="26">
        <v>15.4</v>
      </c>
      <c r="C87" s="26">
        <v>37.200000000000003</v>
      </c>
      <c r="D87" s="26">
        <v>-1</v>
      </c>
      <c r="E87" s="26">
        <v>-1</v>
      </c>
      <c r="F87" s="26">
        <v>-1</v>
      </c>
      <c r="G87" s="26">
        <v>-1</v>
      </c>
      <c r="H87" s="26">
        <v>0</v>
      </c>
      <c r="I87" s="26">
        <v>39</v>
      </c>
      <c r="J87" s="26">
        <v>-1</v>
      </c>
      <c r="L87" s="26">
        <f t="shared" si="47"/>
        <v>-4.7999999999999989</v>
      </c>
      <c r="M87" s="26">
        <f t="shared" si="47"/>
        <v>14.300000000000004</v>
      </c>
      <c r="N87" s="26">
        <f t="shared" si="48"/>
        <v>23.039999999999988</v>
      </c>
      <c r="O87" s="26">
        <f t="shared" si="48"/>
        <v>204.49000000000012</v>
      </c>
      <c r="P87" s="26">
        <f t="shared" si="49"/>
        <v>227.53000000000011</v>
      </c>
      <c r="Q87" s="26">
        <f t="shared" si="50"/>
        <v>15.084097586531325</v>
      </c>
      <c r="S87"/>
      <c r="T87"/>
      <c r="U87"/>
      <c r="V87"/>
      <c r="AH87" s="10">
        <f t="shared" si="51"/>
        <v>-52.3</v>
      </c>
      <c r="AI87" s="10">
        <f t="shared" si="51"/>
        <v>-20.7</v>
      </c>
      <c r="AJ87" s="10">
        <f t="shared" si="52"/>
        <v>2735.2899999999995</v>
      </c>
      <c r="AK87" s="10">
        <f t="shared" si="52"/>
        <v>428.48999999999995</v>
      </c>
      <c r="AL87" s="10">
        <f t="shared" si="53"/>
        <v>3163.7799999999993</v>
      </c>
      <c r="AM87" s="10">
        <f t="shared" si="54"/>
        <v>56.247488832835899</v>
      </c>
      <c r="AN87"/>
      <c r="AO87"/>
      <c r="AP87"/>
      <c r="AQ87"/>
      <c r="AR87"/>
      <c r="AS87">
        <v>234.38900000000001</v>
      </c>
      <c r="AT87">
        <v>15.4</v>
      </c>
      <c r="AU87">
        <v>51</v>
      </c>
      <c r="AV87">
        <v>-1</v>
      </c>
      <c r="AW87">
        <v>-1</v>
      </c>
      <c r="AX87">
        <v>-1</v>
      </c>
      <c r="AY87">
        <v>-1</v>
      </c>
      <c r="AZ87">
        <v>0</v>
      </c>
      <c r="BA87">
        <v>39</v>
      </c>
      <c r="BB87">
        <v>-1</v>
      </c>
      <c r="BC87">
        <v>1</v>
      </c>
      <c r="BD87" s="1">
        <f t="shared" si="55"/>
        <v>0</v>
      </c>
      <c r="BE87" s="1">
        <f t="shared" si="55"/>
        <v>-12.899999999999999</v>
      </c>
      <c r="BF87" s="1">
        <f t="shared" si="85"/>
        <v>0</v>
      </c>
      <c r="BG87" s="1">
        <f t="shared" si="85"/>
        <v>166.40999999999997</v>
      </c>
      <c r="BH87" s="1">
        <f t="shared" si="57"/>
        <v>166.40999999999997</v>
      </c>
      <c r="BI87" s="1">
        <f t="shared" si="58"/>
        <v>12.899999999999999</v>
      </c>
      <c r="BJ87"/>
      <c r="BK87"/>
      <c r="BL87"/>
      <c r="BM87"/>
      <c r="BN87"/>
      <c r="BO87">
        <v>173.863</v>
      </c>
      <c r="BP87">
        <v>24.5</v>
      </c>
      <c r="BQ87">
        <v>20.7</v>
      </c>
      <c r="BR87">
        <v>-1</v>
      </c>
      <c r="BS87">
        <v>-1</v>
      </c>
      <c r="BT87">
        <v>-1</v>
      </c>
      <c r="BU87">
        <v>-1</v>
      </c>
      <c r="BV87">
        <v>0</v>
      </c>
      <c r="BW87">
        <v>40</v>
      </c>
      <c r="BX87">
        <v>-1</v>
      </c>
      <c r="BY87">
        <v>1</v>
      </c>
      <c r="BZ87" s="10">
        <f t="shared" si="59"/>
        <v>-27.799999999999997</v>
      </c>
      <c r="CA87" s="10">
        <f t="shared" si="59"/>
        <v>-30.3</v>
      </c>
      <c r="CB87" s="10">
        <f t="shared" si="60"/>
        <v>772.8399999999998</v>
      </c>
      <c r="CC87" s="10">
        <f t="shared" si="60"/>
        <v>918.09</v>
      </c>
      <c r="CD87" s="10">
        <f t="shared" si="61"/>
        <v>1690.9299999999998</v>
      </c>
      <c r="CE87" s="10">
        <f t="shared" si="62"/>
        <v>41.120919250425324</v>
      </c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X87"/>
      <c r="DY87"/>
      <c r="DZ87"/>
      <c r="EA87"/>
      <c r="EB87"/>
      <c r="ET87"/>
      <c r="EU87"/>
      <c r="EV87"/>
      <c r="EW87"/>
      <c r="EX87"/>
      <c r="FJ87" s="10">
        <f t="shared" si="75"/>
        <v>0</v>
      </c>
      <c r="FK87" s="10">
        <f t="shared" si="75"/>
        <v>0</v>
      </c>
      <c r="FL87" s="10">
        <f t="shared" si="76"/>
        <v>0</v>
      </c>
      <c r="FM87" s="10">
        <f t="shared" si="76"/>
        <v>0</v>
      </c>
      <c r="FN87" s="10">
        <f t="shared" si="77"/>
        <v>0</v>
      </c>
      <c r="FO87" s="10">
        <f t="shared" si="78"/>
        <v>0</v>
      </c>
      <c r="FP87"/>
      <c r="FQ87"/>
      <c r="FR87"/>
      <c r="FS87"/>
      <c r="FT87"/>
    </row>
    <row r="88" spans="1:176" x14ac:dyDescent="0.35">
      <c r="A88" s="26">
        <v>178.62700000000001</v>
      </c>
      <c r="B88" s="26">
        <v>20.2</v>
      </c>
      <c r="C88" s="26">
        <v>20.7</v>
      </c>
      <c r="D88" s="26">
        <v>15.4</v>
      </c>
      <c r="E88" s="26">
        <v>37.200000000000003</v>
      </c>
      <c r="F88" s="26">
        <v>17.100000000000001</v>
      </c>
      <c r="G88" s="26">
        <v>1</v>
      </c>
      <c r="H88" s="26">
        <v>1</v>
      </c>
      <c r="I88" s="26">
        <v>40</v>
      </c>
      <c r="J88" s="26">
        <v>1</v>
      </c>
      <c r="L88" s="26">
        <f t="shared" si="47"/>
        <v>4.7999999999999989</v>
      </c>
      <c r="M88" s="26">
        <f t="shared" si="47"/>
        <v>-16.500000000000004</v>
      </c>
      <c r="N88" s="26">
        <f t="shared" si="48"/>
        <v>23.039999999999988</v>
      </c>
      <c r="O88" s="26">
        <f t="shared" si="48"/>
        <v>272.25000000000011</v>
      </c>
      <c r="P88" s="26">
        <f t="shared" si="49"/>
        <v>295.29000000000008</v>
      </c>
      <c r="Q88" s="26">
        <f t="shared" si="50"/>
        <v>17.184004189943625</v>
      </c>
      <c r="S88"/>
      <c r="T88"/>
      <c r="U88"/>
      <c r="V88"/>
      <c r="AN88"/>
      <c r="AO88"/>
      <c r="AP88"/>
      <c r="AQ88"/>
      <c r="AR88"/>
      <c r="AS88">
        <v>235.333</v>
      </c>
      <c r="AT88">
        <v>15.4</v>
      </c>
      <c r="AU88">
        <v>60.8</v>
      </c>
      <c r="AV88">
        <v>15.4</v>
      </c>
      <c r="AW88">
        <v>51</v>
      </c>
      <c r="AX88">
        <v>9.8000000000000007</v>
      </c>
      <c r="AY88">
        <v>1</v>
      </c>
      <c r="AZ88">
        <v>1</v>
      </c>
      <c r="BA88">
        <v>40</v>
      </c>
      <c r="BB88">
        <v>1</v>
      </c>
      <c r="BC88">
        <v>1</v>
      </c>
      <c r="BD88" s="1">
        <f t="shared" si="55"/>
        <v>0</v>
      </c>
      <c r="BE88" s="1">
        <f t="shared" si="55"/>
        <v>9.7999999999999972</v>
      </c>
      <c r="BF88" s="1">
        <f t="shared" si="85"/>
        <v>0</v>
      </c>
      <c r="BG88" s="1">
        <f t="shared" si="85"/>
        <v>96.039999999999949</v>
      </c>
      <c r="BH88" s="1">
        <f t="shared" si="57"/>
        <v>96.039999999999949</v>
      </c>
      <c r="BI88" s="1">
        <f t="shared" si="58"/>
        <v>9.7999999999999972</v>
      </c>
      <c r="BJ88"/>
      <c r="BK88"/>
      <c r="BL88"/>
      <c r="BM88"/>
      <c r="BN88"/>
      <c r="BO88">
        <v>173.86799999999999</v>
      </c>
      <c r="BP88">
        <v>24.5</v>
      </c>
      <c r="BQ88">
        <v>20.7</v>
      </c>
      <c r="BR88">
        <v>24.5</v>
      </c>
      <c r="BS88">
        <v>20.7</v>
      </c>
      <c r="BT88">
        <v>0</v>
      </c>
      <c r="BU88">
        <v>1</v>
      </c>
      <c r="BV88">
        <v>1</v>
      </c>
      <c r="BW88">
        <v>41</v>
      </c>
      <c r="BX88">
        <v>1</v>
      </c>
      <c r="BY88">
        <v>1</v>
      </c>
      <c r="BZ88" s="10">
        <f t="shared" ref="BZ88:BZ89" si="86">BP88-BP87</f>
        <v>0</v>
      </c>
      <c r="CA88" s="10">
        <f t="shared" ref="CA88:CA89" si="87">BQ88-BQ87</f>
        <v>0</v>
      </c>
      <c r="CB88" s="10">
        <f t="shared" ref="CB88:CB89" si="88">BZ88^2</f>
        <v>0</v>
      </c>
      <c r="CC88" s="10">
        <f t="shared" ref="CC88:CC89" si="89">CA88^2</f>
        <v>0</v>
      </c>
      <c r="CD88" s="10">
        <f t="shared" ref="CD88:CD89" si="90">CB88+CC88</f>
        <v>0</v>
      </c>
      <c r="CE88" s="10">
        <f t="shared" ref="CE88:CE89" si="91">SQRT(CD88)</f>
        <v>0</v>
      </c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X88"/>
      <c r="DY88"/>
      <c r="DZ88"/>
      <c r="EA88"/>
      <c r="EB88"/>
      <c r="ET88"/>
      <c r="EU88"/>
      <c r="EV88"/>
      <c r="EW88"/>
      <c r="EX88"/>
      <c r="FJ88" s="10">
        <f t="shared" si="75"/>
        <v>0</v>
      </c>
      <c r="FK88" s="10">
        <f t="shared" si="75"/>
        <v>0</v>
      </c>
      <c r="FL88" s="10">
        <f t="shared" si="76"/>
        <v>0</v>
      </c>
      <c r="FM88" s="10">
        <f t="shared" si="76"/>
        <v>0</v>
      </c>
      <c r="FN88" s="10">
        <f t="shared" si="77"/>
        <v>0</v>
      </c>
      <c r="FO88" s="10">
        <f t="shared" si="78"/>
        <v>0</v>
      </c>
      <c r="FP88"/>
      <c r="FQ88"/>
      <c r="FR88"/>
      <c r="FS88"/>
      <c r="FT88"/>
    </row>
    <row r="89" spans="1:176" x14ac:dyDescent="0.35">
      <c r="L89" s="26">
        <f t="shared" si="47"/>
        <v>-20.2</v>
      </c>
      <c r="M89" s="26">
        <f t="shared" si="47"/>
        <v>-20.7</v>
      </c>
      <c r="N89" s="26">
        <f t="shared" si="48"/>
        <v>408.03999999999996</v>
      </c>
      <c r="O89" s="26">
        <f t="shared" si="48"/>
        <v>428.48999999999995</v>
      </c>
      <c r="P89" s="26">
        <f t="shared" si="49"/>
        <v>836.53</v>
      </c>
      <c r="Q89" s="26">
        <f t="shared" si="50"/>
        <v>28.922828354087365</v>
      </c>
      <c r="S89"/>
      <c r="T89"/>
      <c r="U89"/>
      <c r="V89"/>
      <c r="AN89"/>
      <c r="AO89"/>
      <c r="AP89"/>
      <c r="AQ89"/>
      <c r="AR89"/>
      <c r="AS89">
        <v>238.637</v>
      </c>
      <c r="AT89">
        <v>52.7</v>
      </c>
      <c r="AU89">
        <v>20.7</v>
      </c>
      <c r="AV89">
        <v>-1</v>
      </c>
      <c r="AW89">
        <v>-1</v>
      </c>
      <c r="AX89">
        <v>-1</v>
      </c>
      <c r="AY89">
        <v>-1</v>
      </c>
      <c r="AZ89">
        <v>0</v>
      </c>
      <c r="BA89">
        <v>40</v>
      </c>
      <c r="BB89">
        <v>-1</v>
      </c>
      <c r="BC89">
        <v>1</v>
      </c>
      <c r="BD89" s="1">
        <f t="shared" si="55"/>
        <v>37.300000000000004</v>
      </c>
      <c r="BE89" s="1">
        <f t="shared" si="55"/>
        <v>-40.099999999999994</v>
      </c>
      <c r="BF89" s="1">
        <f t="shared" si="85"/>
        <v>1391.2900000000004</v>
      </c>
      <c r="BG89" s="1">
        <f t="shared" si="85"/>
        <v>1608.0099999999995</v>
      </c>
      <c r="BH89" s="1">
        <f t="shared" si="57"/>
        <v>2999.3</v>
      </c>
      <c r="BI89" s="1">
        <f t="shared" si="58"/>
        <v>54.765865281213259</v>
      </c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 s="10">
        <f t="shared" si="86"/>
        <v>-24.5</v>
      </c>
      <c r="CA89" s="10">
        <f t="shared" si="87"/>
        <v>-20.7</v>
      </c>
      <c r="CB89" s="10">
        <f t="shared" si="88"/>
        <v>600.25</v>
      </c>
      <c r="CC89" s="10">
        <f t="shared" si="89"/>
        <v>428.48999999999995</v>
      </c>
      <c r="CD89" s="10">
        <f t="shared" si="90"/>
        <v>1028.74</v>
      </c>
      <c r="CE89" s="10">
        <f t="shared" si="91"/>
        <v>32.073976990700736</v>
      </c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X89"/>
      <c r="DY89"/>
      <c r="DZ89"/>
      <c r="EA89"/>
      <c r="EB89"/>
      <c r="ET89"/>
      <c r="EU89"/>
      <c r="EV89"/>
      <c r="EW89"/>
      <c r="EX89"/>
      <c r="FJ89" s="10">
        <f t="shared" si="75"/>
        <v>0</v>
      </c>
      <c r="FK89" s="10">
        <f t="shared" si="75"/>
        <v>0</v>
      </c>
      <c r="FL89" s="10">
        <f t="shared" si="76"/>
        <v>0</v>
      </c>
      <c r="FM89" s="10">
        <f t="shared" si="76"/>
        <v>0</v>
      </c>
      <c r="FN89" s="10">
        <f t="shared" si="77"/>
        <v>0</v>
      </c>
      <c r="FO89" s="10">
        <f t="shared" si="78"/>
        <v>0</v>
      </c>
      <c r="FP89"/>
      <c r="FQ89"/>
      <c r="FR89"/>
      <c r="FS89"/>
      <c r="FT89"/>
    </row>
    <row r="90" spans="1:176" x14ac:dyDescent="0.35">
      <c r="S90"/>
      <c r="T90"/>
      <c r="U90"/>
      <c r="V90"/>
      <c r="AN90"/>
      <c r="AO90"/>
      <c r="AP90"/>
      <c r="AQ90"/>
      <c r="AR90"/>
      <c r="AS90">
        <v>238.64099999999999</v>
      </c>
      <c r="AT90">
        <v>52.7</v>
      </c>
      <c r="AU90">
        <v>20.7</v>
      </c>
      <c r="AV90">
        <v>52.7</v>
      </c>
      <c r="AW90">
        <v>20.7</v>
      </c>
      <c r="AX90">
        <v>0</v>
      </c>
      <c r="AY90">
        <v>1</v>
      </c>
      <c r="AZ90">
        <v>1</v>
      </c>
      <c r="BA90">
        <v>41</v>
      </c>
      <c r="BB90">
        <v>1</v>
      </c>
      <c r="BC90">
        <v>1</v>
      </c>
      <c r="BD90" s="1">
        <f t="shared" ref="BD90:BD91" si="92">AT90-AT89</f>
        <v>0</v>
      </c>
      <c r="BE90" s="1">
        <f t="shared" ref="BE90:BE91" si="93">AU90-AU89</f>
        <v>0</v>
      </c>
      <c r="BF90" s="1">
        <f t="shared" ref="BF90:BF91" si="94">BD90^2</f>
        <v>0</v>
      </c>
      <c r="BG90" s="1">
        <f t="shared" ref="BG90:BG91" si="95">BE90^2</f>
        <v>0</v>
      </c>
      <c r="BH90" s="1">
        <f t="shared" ref="BH90:BH91" si="96">BF90+BG90</f>
        <v>0</v>
      </c>
      <c r="BI90" s="1">
        <f t="shared" ref="BI90:BI91" si="97">SQRT(BH90)</f>
        <v>0</v>
      </c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X90"/>
      <c r="DY90"/>
      <c r="DZ90"/>
      <c r="EA90"/>
      <c r="EB90"/>
      <c r="ET90"/>
      <c r="EU90"/>
      <c r="EV90"/>
      <c r="EW90"/>
      <c r="EX90"/>
      <c r="FJ90" s="10">
        <f t="shared" si="75"/>
        <v>0</v>
      </c>
      <c r="FK90" s="10">
        <f t="shared" si="75"/>
        <v>0</v>
      </c>
      <c r="FL90" s="10">
        <f t="shared" si="76"/>
        <v>0</v>
      </c>
      <c r="FM90" s="10">
        <f t="shared" si="76"/>
        <v>0</v>
      </c>
      <c r="FN90" s="10">
        <f t="shared" si="77"/>
        <v>0</v>
      </c>
      <c r="FO90" s="10">
        <f t="shared" si="78"/>
        <v>0</v>
      </c>
      <c r="FP90"/>
      <c r="FQ90"/>
      <c r="FR90"/>
      <c r="FS90"/>
      <c r="FT90"/>
    </row>
    <row r="91" spans="1:176" x14ac:dyDescent="0.35">
      <c r="S91"/>
      <c r="T91"/>
      <c r="U91"/>
      <c r="V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 s="1">
        <f t="shared" si="92"/>
        <v>-52.7</v>
      </c>
      <c r="BE91" s="1">
        <f t="shared" si="93"/>
        <v>-20.7</v>
      </c>
      <c r="BF91" s="1">
        <f t="shared" si="94"/>
        <v>2777.2900000000004</v>
      </c>
      <c r="BG91" s="1">
        <f t="shared" si="95"/>
        <v>428.48999999999995</v>
      </c>
      <c r="BH91" s="1">
        <f t="shared" si="96"/>
        <v>3205.78</v>
      </c>
      <c r="BI91" s="1">
        <f t="shared" si="97"/>
        <v>56.619607911040852</v>
      </c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X91"/>
      <c r="DY91"/>
      <c r="DZ91"/>
      <c r="EA91"/>
      <c r="EB91"/>
      <c r="ET91"/>
      <c r="EU91"/>
      <c r="EV91"/>
      <c r="EW91"/>
      <c r="EX91"/>
      <c r="FJ91" s="10">
        <f t="shared" si="75"/>
        <v>0</v>
      </c>
      <c r="FK91" s="10">
        <f t="shared" si="75"/>
        <v>0</v>
      </c>
      <c r="FL91" s="10">
        <f t="shared" si="76"/>
        <v>0</v>
      </c>
      <c r="FM91" s="10">
        <f t="shared" si="76"/>
        <v>0</v>
      </c>
      <c r="FN91" s="10">
        <f t="shared" si="77"/>
        <v>0</v>
      </c>
      <c r="FO91" s="10">
        <f t="shared" si="78"/>
        <v>0</v>
      </c>
      <c r="FP91"/>
      <c r="FQ91"/>
      <c r="FR91"/>
      <c r="FS91"/>
      <c r="FT91"/>
    </row>
    <row r="92" spans="1:176" x14ac:dyDescent="0.35">
      <c r="S92"/>
      <c r="T92"/>
      <c r="U92"/>
      <c r="V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X92"/>
      <c r="DY92"/>
      <c r="DZ92"/>
      <c r="EA92"/>
      <c r="EB92"/>
      <c r="ET92"/>
      <c r="EU92"/>
      <c r="EV92"/>
      <c r="EW92"/>
      <c r="EX92"/>
      <c r="FJ92" s="10">
        <f t="shared" si="75"/>
        <v>0</v>
      </c>
      <c r="FK92" s="10">
        <f t="shared" si="75"/>
        <v>0</v>
      </c>
      <c r="FL92" s="10">
        <f t="shared" si="76"/>
        <v>0</v>
      </c>
      <c r="FM92" s="10">
        <f t="shared" si="76"/>
        <v>0</v>
      </c>
      <c r="FN92" s="10">
        <f t="shared" si="77"/>
        <v>0</v>
      </c>
      <c r="FO92" s="10">
        <f t="shared" si="78"/>
        <v>0</v>
      </c>
      <c r="FP92"/>
      <c r="FQ92"/>
      <c r="FR92"/>
      <c r="FS92"/>
      <c r="FT92"/>
    </row>
    <row r="93" spans="1:176" x14ac:dyDescent="0.35">
      <c r="S93"/>
      <c r="T93"/>
      <c r="U93"/>
      <c r="V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X93"/>
      <c r="DY93"/>
      <c r="DZ93"/>
      <c r="EA93"/>
      <c r="EB93"/>
      <c r="ET93"/>
      <c r="EU93"/>
      <c r="EV93"/>
      <c r="EW93"/>
      <c r="EX93"/>
      <c r="FP93"/>
      <c r="FQ93"/>
      <c r="FR93"/>
      <c r="FS93"/>
      <c r="FT93"/>
    </row>
    <row r="94" spans="1:176" x14ac:dyDescent="0.35">
      <c r="S94"/>
      <c r="T94"/>
      <c r="U94"/>
      <c r="V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X94"/>
      <c r="DY94"/>
      <c r="DZ94"/>
      <c r="EA94"/>
      <c r="EB94"/>
      <c r="ET94"/>
      <c r="EU94"/>
      <c r="EV94"/>
      <c r="EW94"/>
      <c r="EX94"/>
      <c r="FP94"/>
      <c r="FQ94"/>
      <c r="FR94"/>
      <c r="FS94"/>
      <c r="FT94"/>
    </row>
    <row r="95" spans="1:176" x14ac:dyDescent="0.35">
      <c r="S95"/>
      <c r="T95"/>
      <c r="U95"/>
      <c r="V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X95"/>
      <c r="DY95"/>
      <c r="DZ95"/>
      <c r="EA95"/>
      <c r="EB95"/>
      <c r="ET95"/>
      <c r="EU95"/>
      <c r="EV95"/>
      <c r="EW95"/>
      <c r="EX95"/>
      <c r="FP95"/>
      <c r="FQ95"/>
      <c r="FR95"/>
      <c r="FS95"/>
      <c r="FT95"/>
    </row>
    <row r="96" spans="1:176" x14ac:dyDescent="0.35">
      <c r="S96"/>
      <c r="T96"/>
      <c r="U96"/>
      <c r="V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X96"/>
      <c r="DY96"/>
      <c r="DZ96"/>
      <c r="EA96"/>
      <c r="EB96"/>
      <c r="ET96"/>
      <c r="EU96"/>
      <c r="EV96"/>
      <c r="EW96"/>
      <c r="EX96"/>
      <c r="FP96"/>
      <c r="FQ96"/>
      <c r="FR96"/>
      <c r="FS96"/>
      <c r="FT96"/>
    </row>
    <row r="97" spans="1:176" x14ac:dyDescent="0.35">
      <c r="A97"/>
      <c r="B97"/>
      <c r="C97"/>
      <c r="D97"/>
      <c r="E97"/>
      <c r="F97"/>
      <c r="G97"/>
      <c r="H97"/>
      <c r="I97"/>
      <c r="J97"/>
      <c r="K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FP97"/>
      <c r="FQ97"/>
      <c r="FR97"/>
      <c r="FS97"/>
      <c r="FT97"/>
    </row>
    <row r="98" spans="1:176" x14ac:dyDescent="0.35">
      <c r="A98"/>
      <c r="B98"/>
      <c r="C98"/>
      <c r="D98"/>
      <c r="E98"/>
      <c r="F98"/>
      <c r="G98"/>
      <c r="H98"/>
      <c r="I98"/>
      <c r="J98"/>
      <c r="K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FP98"/>
      <c r="FQ98"/>
      <c r="FR98"/>
      <c r="FS98"/>
      <c r="FT98"/>
    </row>
    <row r="99" spans="1:176" x14ac:dyDescent="0.35">
      <c r="A99"/>
      <c r="B99"/>
      <c r="C99"/>
      <c r="D99"/>
      <c r="E99"/>
      <c r="F99"/>
      <c r="G99"/>
      <c r="H99"/>
      <c r="I99"/>
      <c r="J99"/>
      <c r="K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FP99"/>
      <c r="FQ99"/>
      <c r="FR99"/>
      <c r="FS99"/>
      <c r="FT99"/>
    </row>
    <row r="100" spans="1:176" x14ac:dyDescent="0.35">
      <c r="A100"/>
      <c r="B100"/>
      <c r="C100"/>
      <c r="D100"/>
      <c r="E100"/>
      <c r="F100"/>
      <c r="G100"/>
      <c r="H100"/>
      <c r="I100"/>
      <c r="J100"/>
      <c r="K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FP100"/>
      <c r="FQ100"/>
      <c r="FR100"/>
      <c r="FS100"/>
      <c r="FT100"/>
    </row>
    <row r="101" spans="1:176" x14ac:dyDescent="0.35">
      <c r="A101"/>
      <c r="B101"/>
      <c r="C101"/>
      <c r="D101"/>
      <c r="E101"/>
      <c r="F101"/>
      <c r="G101"/>
      <c r="H101"/>
      <c r="I101"/>
      <c r="J101"/>
      <c r="K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FP101"/>
      <c r="FQ101"/>
      <c r="FR101"/>
      <c r="FS101"/>
      <c r="FT101"/>
    </row>
    <row r="102" spans="1:176" x14ac:dyDescent="0.35">
      <c r="A102"/>
      <c r="B102"/>
      <c r="C102"/>
      <c r="D102"/>
      <c r="E102"/>
      <c r="F102"/>
      <c r="G102"/>
      <c r="H102"/>
      <c r="I102"/>
      <c r="J102"/>
      <c r="K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FP102"/>
      <c r="FQ102"/>
      <c r="FR102"/>
      <c r="FS102"/>
      <c r="FT102"/>
    </row>
    <row r="103" spans="1:176" x14ac:dyDescent="0.35">
      <c r="A103"/>
      <c r="B103"/>
      <c r="C103"/>
      <c r="D103"/>
      <c r="E103"/>
      <c r="F103"/>
      <c r="G103"/>
      <c r="H103"/>
      <c r="I103"/>
      <c r="J103"/>
      <c r="K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FP103"/>
      <c r="FQ103"/>
      <c r="FR103"/>
      <c r="FS103"/>
      <c r="FT103"/>
    </row>
    <row r="104" spans="1:176" x14ac:dyDescent="0.35">
      <c r="A104"/>
      <c r="B104"/>
      <c r="C104"/>
      <c r="D104"/>
      <c r="E104"/>
      <c r="F104"/>
      <c r="G104"/>
      <c r="H104"/>
      <c r="I104"/>
      <c r="J104"/>
      <c r="K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FP104"/>
      <c r="FQ104"/>
      <c r="FR104"/>
      <c r="FS104"/>
      <c r="FT104"/>
    </row>
    <row r="105" spans="1:176" x14ac:dyDescent="0.35">
      <c r="A105"/>
      <c r="B105"/>
      <c r="C105"/>
      <c r="D105"/>
      <c r="E105"/>
      <c r="F105"/>
      <c r="G105"/>
      <c r="H105"/>
      <c r="I105"/>
      <c r="J105"/>
      <c r="K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FP105"/>
      <c r="FQ105"/>
      <c r="FR105"/>
      <c r="FS105"/>
      <c r="FT105"/>
    </row>
    <row r="106" spans="1:176" x14ac:dyDescent="0.35">
      <c r="A106"/>
      <c r="B106"/>
      <c r="C106"/>
      <c r="D106"/>
      <c r="E106"/>
      <c r="F106"/>
      <c r="G106"/>
      <c r="H106"/>
      <c r="I106"/>
      <c r="J106"/>
      <c r="K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FP106"/>
      <c r="FQ106"/>
      <c r="FR106"/>
      <c r="FS106"/>
      <c r="FT106"/>
    </row>
    <row r="107" spans="1:176" x14ac:dyDescent="0.35">
      <c r="A107"/>
      <c r="B107"/>
      <c r="C107"/>
      <c r="D107"/>
      <c r="E107"/>
      <c r="F107"/>
      <c r="G107"/>
      <c r="H107"/>
      <c r="I107"/>
      <c r="J107"/>
      <c r="K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FP107"/>
      <c r="FQ107"/>
      <c r="FR107"/>
      <c r="FS107"/>
      <c r="FT107"/>
    </row>
    <row r="108" spans="1:176" x14ac:dyDescent="0.35">
      <c r="A108"/>
      <c r="B108"/>
      <c r="C108"/>
      <c r="D108"/>
      <c r="E108"/>
      <c r="F108"/>
      <c r="G108"/>
      <c r="H108"/>
      <c r="I108"/>
      <c r="J108"/>
      <c r="K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FP108"/>
      <c r="FQ108"/>
      <c r="FR108"/>
      <c r="FS108"/>
      <c r="FT108"/>
    </row>
    <row r="109" spans="1:176" x14ac:dyDescent="0.35">
      <c r="A109"/>
      <c r="B109"/>
      <c r="C109"/>
      <c r="D109"/>
      <c r="E109"/>
      <c r="F109"/>
      <c r="G109"/>
      <c r="H109"/>
      <c r="I109"/>
      <c r="J109"/>
      <c r="K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FP109"/>
      <c r="FQ109"/>
      <c r="FR109"/>
      <c r="FS109"/>
      <c r="FT109"/>
    </row>
    <row r="110" spans="1:176" x14ac:dyDescent="0.35">
      <c r="A110"/>
      <c r="B110"/>
      <c r="C110"/>
      <c r="D110"/>
      <c r="E110"/>
      <c r="F110"/>
      <c r="G110"/>
      <c r="H110"/>
      <c r="I110"/>
      <c r="J110"/>
      <c r="K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FP110"/>
      <c r="FQ110"/>
      <c r="FR110"/>
      <c r="FS110"/>
      <c r="FT110"/>
    </row>
    <row r="111" spans="1:176" x14ac:dyDescent="0.35">
      <c r="A111"/>
      <c r="B111"/>
      <c r="C111"/>
      <c r="D111"/>
      <c r="E111"/>
      <c r="F111"/>
      <c r="G111"/>
      <c r="H111"/>
      <c r="I111"/>
      <c r="J111"/>
      <c r="K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FP111"/>
      <c r="FQ111"/>
      <c r="FR111"/>
      <c r="FS111"/>
      <c r="FT111"/>
    </row>
    <row r="112" spans="1:176" x14ac:dyDescent="0.35">
      <c r="A112"/>
      <c r="B112"/>
      <c r="C112"/>
      <c r="D112"/>
      <c r="E112"/>
      <c r="F112"/>
      <c r="G112"/>
      <c r="H112"/>
      <c r="I112"/>
      <c r="J112"/>
      <c r="K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FP112"/>
      <c r="FQ112"/>
      <c r="FR112"/>
      <c r="FS112"/>
      <c r="FT112"/>
    </row>
    <row r="113" spans="1:176" x14ac:dyDescent="0.35">
      <c r="A113"/>
      <c r="B113"/>
      <c r="C113"/>
      <c r="D113"/>
      <c r="E113"/>
      <c r="F113"/>
      <c r="G113"/>
      <c r="H113"/>
      <c r="I113"/>
      <c r="J113"/>
      <c r="K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FP113"/>
      <c r="FQ113"/>
      <c r="FR113"/>
      <c r="FS113"/>
      <c r="FT113"/>
    </row>
    <row r="114" spans="1:176" x14ac:dyDescent="0.35">
      <c r="A114"/>
      <c r="B114"/>
      <c r="C114"/>
      <c r="D114"/>
      <c r="E114"/>
      <c r="F114"/>
      <c r="G114"/>
      <c r="H114"/>
      <c r="I114"/>
      <c r="J114"/>
      <c r="K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FP114"/>
      <c r="FQ114"/>
      <c r="FR114"/>
      <c r="FS114"/>
      <c r="FT114"/>
    </row>
    <row r="115" spans="1:176" x14ac:dyDescent="0.35">
      <c r="A115"/>
      <c r="B115"/>
      <c r="C115"/>
      <c r="D115"/>
      <c r="E115"/>
      <c r="F115"/>
      <c r="G115"/>
      <c r="H115"/>
      <c r="I115"/>
      <c r="J115"/>
      <c r="K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FP115"/>
      <c r="FQ115"/>
      <c r="FR115"/>
      <c r="FS115"/>
      <c r="FT115"/>
    </row>
    <row r="116" spans="1:176" x14ac:dyDescent="0.35">
      <c r="A116"/>
      <c r="B116"/>
      <c r="C116"/>
      <c r="D116"/>
      <c r="E116"/>
      <c r="F116"/>
      <c r="G116"/>
      <c r="H116"/>
      <c r="I116"/>
      <c r="J116"/>
      <c r="K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FP116"/>
      <c r="FQ116"/>
      <c r="FR116"/>
      <c r="FS116"/>
      <c r="FT116"/>
    </row>
    <row r="117" spans="1:176" x14ac:dyDescent="0.35">
      <c r="A117"/>
      <c r="B117"/>
      <c r="C117"/>
      <c r="D117"/>
      <c r="E117"/>
      <c r="F117"/>
      <c r="G117"/>
      <c r="H117"/>
      <c r="I117"/>
      <c r="J117"/>
      <c r="K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FP117"/>
      <c r="FQ117"/>
      <c r="FR117"/>
      <c r="FS117"/>
      <c r="FT117"/>
    </row>
    <row r="118" spans="1:176" x14ac:dyDescent="0.35">
      <c r="A118"/>
      <c r="B118"/>
      <c r="C118"/>
      <c r="D118"/>
      <c r="E118"/>
      <c r="F118"/>
      <c r="G118"/>
      <c r="H118"/>
      <c r="I118"/>
      <c r="J118"/>
      <c r="K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FP118"/>
      <c r="FQ118"/>
      <c r="FR118"/>
      <c r="FS118"/>
      <c r="FT118"/>
    </row>
    <row r="119" spans="1:176" x14ac:dyDescent="0.35">
      <c r="A119"/>
      <c r="B119"/>
      <c r="C119"/>
      <c r="D119"/>
      <c r="E119"/>
      <c r="F119"/>
      <c r="G119"/>
      <c r="H119"/>
      <c r="I119"/>
      <c r="J119"/>
      <c r="K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FP119"/>
      <c r="FQ119"/>
      <c r="FR119"/>
      <c r="FS119"/>
      <c r="FT119"/>
    </row>
    <row r="120" spans="1:176" x14ac:dyDescent="0.35">
      <c r="A120"/>
      <c r="B120"/>
      <c r="C120"/>
      <c r="D120"/>
      <c r="E120"/>
      <c r="F120"/>
      <c r="G120"/>
      <c r="H120"/>
      <c r="I120"/>
      <c r="J120"/>
      <c r="K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FP120"/>
      <c r="FQ120"/>
      <c r="FR120"/>
      <c r="FS120"/>
      <c r="FT120"/>
    </row>
    <row r="121" spans="1:176" x14ac:dyDescent="0.35">
      <c r="A121"/>
      <c r="B121"/>
      <c r="C121"/>
      <c r="D121"/>
      <c r="E121"/>
      <c r="F121"/>
      <c r="G121"/>
      <c r="H121"/>
      <c r="I121"/>
      <c r="J121"/>
      <c r="K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FP121"/>
      <c r="FQ121"/>
      <c r="FR121"/>
      <c r="FS121"/>
      <c r="FT121"/>
    </row>
    <row r="122" spans="1:176" x14ac:dyDescent="0.35">
      <c r="A122"/>
      <c r="B122"/>
      <c r="C122"/>
      <c r="D122"/>
      <c r="E122"/>
      <c r="F122"/>
      <c r="G122"/>
      <c r="H122"/>
      <c r="I122"/>
      <c r="J122"/>
      <c r="K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FP122"/>
      <c r="FQ122"/>
      <c r="FR122"/>
      <c r="FS122"/>
      <c r="FT122"/>
    </row>
    <row r="123" spans="1:176" x14ac:dyDescent="0.35">
      <c r="A123"/>
      <c r="B123"/>
      <c r="C123"/>
      <c r="D123"/>
      <c r="E123"/>
      <c r="F123"/>
      <c r="G123"/>
      <c r="H123"/>
      <c r="I123"/>
      <c r="J123"/>
      <c r="K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FP123"/>
      <c r="FQ123"/>
      <c r="FR123"/>
      <c r="FS123"/>
      <c r="FT123"/>
    </row>
    <row r="124" spans="1:176" x14ac:dyDescent="0.35">
      <c r="A124"/>
      <c r="B124"/>
      <c r="C124"/>
      <c r="D124"/>
      <c r="E124"/>
      <c r="F124"/>
      <c r="G124"/>
      <c r="H124"/>
      <c r="I124"/>
      <c r="J124"/>
      <c r="K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FP124"/>
      <c r="FQ124"/>
      <c r="FR124"/>
      <c r="FS124"/>
      <c r="FT124"/>
    </row>
    <row r="125" spans="1:176" x14ac:dyDescent="0.35">
      <c r="A125"/>
      <c r="B125"/>
      <c r="C125"/>
      <c r="D125"/>
      <c r="E125"/>
      <c r="F125"/>
      <c r="G125"/>
      <c r="H125"/>
      <c r="I125"/>
      <c r="J125"/>
      <c r="K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FP125"/>
      <c r="FQ125"/>
      <c r="FR125"/>
      <c r="FS125"/>
      <c r="FT125"/>
    </row>
    <row r="126" spans="1:176" x14ac:dyDescent="0.35">
      <c r="A126"/>
      <c r="B126"/>
      <c r="C126"/>
      <c r="D126"/>
      <c r="E126"/>
      <c r="F126"/>
      <c r="G126"/>
      <c r="H126"/>
      <c r="I126"/>
      <c r="J126"/>
      <c r="K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FP126"/>
      <c r="FQ126"/>
      <c r="FR126"/>
      <c r="FS126"/>
      <c r="FT126"/>
    </row>
    <row r="127" spans="1:176" x14ac:dyDescent="0.35">
      <c r="A127"/>
      <c r="B127"/>
      <c r="C127"/>
      <c r="D127"/>
      <c r="E127"/>
      <c r="F127"/>
      <c r="G127"/>
      <c r="H127"/>
      <c r="I127"/>
      <c r="J127"/>
      <c r="K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FP127"/>
      <c r="FQ127"/>
      <c r="FR127"/>
      <c r="FS127"/>
      <c r="FT127"/>
    </row>
    <row r="128" spans="1:176" x14ac:dyDescent="0.35">
      <c r="A128"/>
      <c r="B128"/>
      <c r="C128"/>
      <c r="D128"/>
      <c r="E128"/>
      <c r="F128"/>
      <c r="G128"/>
      <c r="H128"/>
      <c r="I128"/>
      <c r="J128"/>
      <c r="K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FP128"/>
      <c r="FQ128"/>
      <c r="FR128"/>
      <c r="FS128"/>
      <c r="FT128"/>
    </row>
    <row r="129" spans="1:176" x14ac:dyDescent="0.35">
      <c r="A129"/>
      <c r="B129"/>
      <c r="C129"/>
      <c r="D129"/>
      <c r="E129"/>
      <c r="F129"/>
      <c r="G129"/>
      <c r="H129"/>
      <c r="I129"/>
      <c r="J129"/>
      <c r="K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FP129"/>
      <c r="FQ129"/>
      <c r="FR129"/>
      <c r="FS129"/>
      <c r="FT129"/>
    </row>
    <row r="130" spans="1:176" x14ac:dyDescent="0.35">
      <c r="A130"/>
      <c r="B130"/>
      <c r="C130"/>
      <c r="D130"/>
      <c r="E130"/>
      <c r="F130"/>
      <c r="G130"/>
      <c r="H130"/>
      <c r="I130"/>
      <c r="J130"/>
      <c r="K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FP130"/>
      <c r="FQ130"/>
      <c r="FR130"/>
      <c r="FS130"/>
      <c r="FT130"/>
    </row>
    <row r="131" spans="1:176" x14ac:dyDescent="0.35">
      <c r="A131"/>
      <c r="B131"/>
      <c r="C131"/>
      <c r="D131"/>
      <c r="E131"/>
      <c r="F131"/>
      <c r="G131"/>
      <c r="H131"/>
      <c r="I131"/>
      <c r="J131"/>
      <c r="K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FP131"/>
      <c r="FQ131"/>
      <c r="FR131"/>
      <c r="FS131"/>
      <c r="FT131"/>
    </row>
    <row r="132" spans="1:176" x14ac:dyDescent="0.35">
      <c r="A132"/>
      <c r="B132"/>
      <c r="C132"/>
      <c r="D132"/>
      <c r="E132"/>
      <c r="F132"/>
      <c r="G132"/>
      <c r="H132"/>
      <c r="I132"/>
      <c r="J132"/>
      <c r="K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FP132"/>
      <c r="FQ132"/>
      <c r="FR132"/>
      <c r="FS132"/>
      <c r="FT132"/>
    </row>
    <row r="133" spans="1:176" x14ac:dyDescent="0.35">
      <c r="A133"/>
      <c r="B133"/>
      <c r="C133"/>
      <c r="D133"/>
      <c r="E133"/>
      <c r="F133"/>
      <c r="G133"/>
      <c r="H133"/>
      <c r="I133"/>
      <c r="J133"/>
      <c r="K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FP133"/>
      <c r="FQ133"/>
      <c r="FR133"/>
      <c r="FS133"/>
      <c r="FT133"/>
    </row>
    <row r="134" spans="1:176" x14ac:dyDescent="0.35">
      <c r="A134"/>
      <c r="B134"/>
      <c r="C134"/>
      <c r="D134"/>
      <c r="E134"/>
      <c r="F134"/>
      <c r="G134"/>
      <c r="H134"/>
      <c r="I134"/>
      <c r="J134"/>
      <c r="K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FP134"/>
      <c r="FQ134"/>
      <c r="FR134"/>
      <c r="FS134"/>
      <c r="FT134"/>
    </row>
    <row r="135" spans="1:176" x14ac:dyDescent="0.35">
      <c r="A135"/>
      <c r="B135"/>
      <c r="C135"/>
      <c r="D135"/>
      <c r="E135"/>
      <c r="F135"/>
      <c r="G135"/>
      <c r="H135"/>
      <c r="I135"/>
      <c r="J135"/>
      <c r="K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FP135"/>
      <c r="FQ135"/>
      <c r="FR135"/>
      <c r="FS135"/>
      <c r="FT135"/>
    </row>
    <row r="136" spans="1:176" x14ac:dyDescent="0.35">
      <c r="A136"/>
      <c r="B136"/>
      <c r="C136"/>
      <c r="D136"/>
      <c r="E136"/>
      <c r="F136"/>
      <c r="G136"/>
      <c r="H136"/>
      <c r="I136"/>
      <c r="J136"/>
      <c r="K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FP136"/>
      <c r="FQ136"/>
      <c r="FR136"/>
      <c r="FS136"/>
      <c r="FT136"/>
    </row>
    <row r="137" spans="1:176" x14ac:dyDescent="0.35">
      <c r="A137"/>
      <c r="B137"/>
      <c r="C137"/>
      <c r="D137"/>
      <c r="E137"/>
      <c r="F137"/>
      <c r="G137"/>
      <c r="H137"/>
      <c r="I137"/>
      <c r="J137"/>
      <c r="K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FP137"/>
      <c r="FQ137"/>
      <c r="FR137"/>
      <c r="FS137"/>
      <c r="FT137"/>
    </row>
    <row r="138" spans="1:176" x14ac:dyDescent="0.35">
      <c r="A138"/>
      <c r="B138"/>
      <c r="C138"/>
      <c r="D138"/>
      <c r="E138"/>
      <c r="F138"/>
      <c r="G138"/>
      <c r="H138"/>
      <c r="I138"/>
      <c r="J138"/>
      <c r="K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FP138"/>
      <c r="FQ138"/>
      <c r="FR138"/>
      <c r="FS138"/>
      <c r="FT138"/>
    </row>
    <row r="139" spans="1:176" x14ac:dyDescent="0.35">
      <c r="A139"/>
      <c r="B139"/>
      <c r="C139"/>
      <c r="D139"/>
      <c r="E139"/>
      <c r="F139"/>
      <c r="G139"/>
      <c r="H139"/>
      <c r="I139"/>
      <c r="J139"/>
      <c r="K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FP139"/>
      <c r="FQ139"/>
      <c r="FR139"/>
      <c r="FS139"/>
      <c r="FT139"/>
    </row>
    <row r="140" spans="1:176" x14ac:dyDescent="0.35">
      <c r="A140"/>
      <c r="B140"/>
      <c r="C140"/>
      <c r="D140"/>
      <c r="E140"/>
      <c r="F140"/>
      <c r="G140"/>
      <c r="H140"/>
      <c r="I140"/>
      <c r="J140"/>
      <c r="K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FP140"/>
      <c r="FQ140"/>
      <c r="FR140"/>
      <c r="FS140"/>
      <c r="FT140"/>
    </row>
    <row r="141" spans="1:176" x14ac:dyDescent="0.35">
      <c r="A141"/>
      <c r="B141"/>
      <c r="C141"/>
      <c r="D141"/>
      <c r="E141"/>
      <c r="F141"/>
      <c r="G141"/>
      <c r="H141"/>
      <c r="I141"/>
      <c r="J141"/>
      <c r="K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FP141"/>
      <c r="FQ141"/>
      <c r="FR141"/>
      <c r="FS141"/>
      <c r="FT141"/>
    </row>
    <row r="142" spans="1:176" x14ac:dyDescent="0.35">
      <c r="A142"/>
      <c r="B142"/>
      <c r="C142"/>
      <c r="D142"/>
      <c r="E142"/>
      <c r="F142"/>
      <c r="G142"/>
      <c r="H142"/>
      <c r="I142"/>
      <c r="J142"/>
      <c r="K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FP142"/>
      <c r="FQ142"/>
      <c r="FR142"/>
      <c r="FS142"/>
      <c r="FT142"/>
    </row>
    <row r="143" spans="1:176" x14ac:dyDescent="0.35">
      <c r="A143"/>
      <c r="B143"/>
      <c r="C143"/>
      <c r="D143"/>
      <c r="E143"/>
      <c r="F143"/>
      <c r="G143"/>
      <c r="H143"/>
      <c r="I143"/>
      <c r="J143"/>
      <c r="K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FP143"/>
      <c r="FQ143"/>
      <c r="FR143"/>
      <c r="FS143"/>
      <c r="FT143"/>
    </row>
    <row r="144" spans="1:176" x14ac:dyDescent="0.35">
      <c r="A144"/>
      <c r="B144"/>
      <c r="C144"/>
      <c r="D144"/>
      <c r="E144"/>
      <c r="F144"/>
      <c r="G144"/>
      <c r="H144"/>
      <c r="I144"/>
      <c r="J144"/>
      <c r="K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FP144"/>
      <c r="FQ144"/>
      <c r="FR144"/>
      <c r="FS144"/>
      <c r="FT144"/>
    </row>
    <row r="145" spans="1:176" x14ac:dyDescent="0.35">
      <c r="A145"/>
      <c r="B145"/>
      <c r="C145"/>
      <c r="D145"/>
      <c r="E145"/>
      <c r="F145"/>
      <c r="G145"/>
      <c r="H145"/>
      <c r="I145"/>
      <c r="J145"/>
      <c r="K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FP145"/>
      <c r="FQ145"/>
      <c r="FR145"/>
      <c r="FS145"/>
      <c r="FT145"/>
    </row>
    <row r="146" spans="1:176" x14ac:dyDescent="0.35">
      <c r="A146"/>
      <c r="B146"/>
      <c r="C146"/>
      <c r="D146"/>
      <c r="E146"/>
      <c r="F146"/>
      <c r="G146"/>
      <c r="H146"/>
      <c r="I146"/>
      <c r="J146"/>
      <c r="K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FP146"/>
      <c r="FQ146"/>
      <c r="FR146"/>
      <c r="FS146"/>
      <c r="FT146"/>
    </row>
    <row r="147" spans="1:176" x14ac:dyDescent="0.35">
      <c r="A147"/>
      <c r="B147"/>
      <c r="C147"/>
      <c r="D147"/>
      <c r="E147"/>
      <c r="F147"/>
      <c r="G147"/>
      <c r="H147"/>
      <c r="I147"/>
      <c r="J147"/>
      <c r="K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FP147"/>
      <c r="FQ147"/>
      <c r="FR147"/>
      <c r="FS147"/>
      <c r="FT147"/>
    </row>
    <row r="148" spans="1:176" x14ac:dyDescent="0.35">
      <c r="A148"/>
      <c r="B148"/>
      <c r="C148"/>
      <c r="D148"/>
      <c r="E148"/>
      <c r="F148"/>
      <c r="G148"/>
      <c r="H148"/>
      <c r="I148"/>
      <c r="J148"/>
      <c r="K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FP148"/>
      <c r="FQ148"/>
      <c r="FR148"/>
      <c r="FS148"/>
      <c r="FT148"/>
    </row>
    <row r="149" spans="1:176" x14ac:dyDescent="0.35">
      <c r="A149"/>
      <c r="B149"/>
      <c r="C149"/>
      <c r="D149"/>
      <c r="E149"/>
      <c r="F149"/>
      <c r="G149"/>
      <c r="H149"/>
      <c r="I149"/>
      <c r="J149"/>
      <c r="K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FP149"/>
      <c r="FQ149"/>
      <c r="FR149"/>
      <c r="FS149"/>
      <c r="FT149"/>
    </row>
    <row r="150" spans="1:176" x14ac:dyDescent="0.35">
      <c r="A150"/>
      <c r="B150"/>
      <c r="C150"/>
      <c r="D150"/>
      <c r="E150"/>
      <c r="F150"/>
      <c r="G150"/>
      <c r="H150"/>
      <c r="I150"/>
      <c r="J150"/>
      <c r="K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FP150"/>
      <c r="FQ150"/>
      <c r="FR150"/>
      <c r="FS150"/>
      <c r="FT150"/>
    </row>
    <row r="151" spans="1:176" x14ac:dyDescent="0.35">
      <c r="A151"/>
      <c r="B151"/>
      <c r="C151"/>
      <c r="D151"/>
      <c r="E151"/>
      <c r="F151"/>
      <c r="G151"/>
      <c r="H151"/>
      <c r="I151"/>
      <c r="J151"/>
      <c r="K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FP151"/>
      <c r="FQ151"/>
      <c r="FR151"/>
      <c r="FS151"/>
      <c r="FT151"/>
    </row>
    <row r="152" spans="1:176" x14ac:dyDescent="0.35">
      <c r="A152"/>
      <c r="B152"/>
      <c r="C152"/>
      <c r="D152"/>
      <c r="E152"/>
      <c r="F152"/>
      <c r="G152"/>
      <c r="H152"/>
      <c r="I152"/>
      <c r="J152"/>
      <c r="K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FP152"/>
      <c r="FQ152"/>
      <c r="FR152"/>
      <c r="FS152"/>
      <c r="FT152"/>
    </row>
    <row r="153" spans="1:176" x14ac:dyDescent="0.35">
      <c r="A153"/>
      <c r="B153"/>
      <c r="C153"/>
      <c r="D153"/>
      <c r="E153"/>
      <c r="F153"/>
      <c r="G153"/>
      <c r="H153"/>
      <c r="I153"/>
      <c r="J153"/>
      <c r="K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FP153"/>
      <c r="FQ153"/>
      <c r="FR153"/>
      <c r="FS153"/>
      <c r="FT153"/>
    </row>
    <row r="154" spans="1:176" x14ac:dyDescent="0.35">
      <c r="A154"/>
      <c r="B154"/>
      <c r="C154"/>
      <c r="D154"/>
      <c r="E154"/>
      <c r="F154"/>
      <c r="G154"/>
      <c r="H154"/>
      <c r="I154"/>
      <c r="J154"/>
      <c r="K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FP154"/>
      <c r="FQ154"/>
      <c r="FR154"/>
      <c r="FS154"/>
      <c r="FT154"/>
    </row>
    <row r="155" spans="1:176" x14ac:dyDescent="0.35">
      <c r="A155"/>
      <c r="B155"/>
      <c r="C155"/>
      <c r="D155"/>
      <c r="E155"/>
      <c r="F155"/>
      <c r="G155"/>
      <c r="H155"/>
      <c r="I155"/>
      <c r="J155"/>
      <c r="K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FP155"/>
      <c r="FQ155"/>
      <c r="FR155"/>
      <c r="FS155"/>
      <c r="FT155"/>
    </row>
    <row r="156" spans="1:176" x14ac:dyDescent="0.35">
      <c r="A156"/>
      <c r="B156"/>
      <c r="C156"/>
      <c r="D156"/>
      <c r="E156"/>
      <c r="F156"/>
      <c r="G156"/>
      <c r="H156"/>
      <c r="I156"/>
      <c r="J156"/>
      <c r="K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FP156"/>
      <c r="FQ156"/>
      <c r="FR156"/>
      <c r="FS156"/>
      <c r="FT156"/>
    </row>
    <row r="157" spans="1:176" x14ac:dyDescent="0.35">
      <c r="A157"/>
      <c r="B157"/>
      <c r="C157"/>
      <c r="D157"/>
      <c r="E157"/>
      <c r="F157"/>
      <c r="G157"/>
      <c r="H157"/>
      <c r="I157"/>
      <c r="J157"/>
      <c r="K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FP157"/>
      <c r="FQ157"/>
      <c r="FR157"/>
      <c r="FS157"/>
      <c r="FT157"/>
    </row>
    <row r="158" spans="1:176" x14ac:dyDescent="0.35">
      <c r="A158"/>
      <c r="B158"/>
      <c r="C158"/>
      <c r="D158"/>
      <c r="E158"/>
      <c r="F158"/>
      <c r="G158"/>
      <c r="H158"/>
      <c r="I158"/>
      <c r="J158"/>
      <c r="K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FP158"/>
      <c r="FQ158"/>
      <c r="FR158"/>
      <c r="FS158"/>
      <c r="FT158"/>
    </row>
    <row r="159" spans="1:176" x14ac:dyDescent="0.35">
      <c r="A159"/>
      <c r="B159"/>
      <c r="C159"/>
      <c r="D159"/>
      <c r="E159"/>
      <c r="F159"/>
      <c r="G159"/>
      <c r="H159"/>
      <c r="I159"/>
      <c r="J159"/>
      <c r="K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FP159"/>
      <c r="FQ159"/>
      <c r="FR159"/>
      <c r="FS159"/>
      <c r="FT159"/>
    </row>
    <row r="160" spans="1:176" x14ac:dyDescent="0.35">
      <c r="A160"/>
      <c r="B160"/>
      <c r="C160"/>
      <c r="D160"/>
      <c r="E160"/>
      <c r="F160"/>
      <c r="G160"/>
      <c r="H160"/>
      <c r="I160"/>
      <c r="J160"/>
      <c r="K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FP160"/>
      <c r="FQ160"/>
      <c r="FR160"/>
      <c r="FS160"/>
      <c r="FT160"/>
    </row>
    <row r="161" spans="1:176" x14ac:dyDescent="0.35">
      <c r="A161"/>
      <c r="B161"/>
      <c r="C161"/>
      <c r="D161"/>
      <c r="E161"/>
      <c r="F161"/>
      <c r="G161"/>
      <c r="H161"/>
      <c r="I161"/>
      <c r="J161"/>
      <c r="K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FP161"/>
      <c r="FQ161"/>
      <c r="FR161"/>
      <c r="FS161"/>
      <c r="FT161"/>
    </row>
    <row r="162" spans="1:176" x14ac:dyDescent="0.35">
      <c r="A162"/>
      <c r="B162"/>
      <c r="C162"/>
      <c r="D162"/>
      <c r="E162"/>
      <c r="F162"/>
      <c r="G162"/>
      <c r="H162"/>
      <c r="I162"/>
      <c r="J162"/>
      <c r="K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FP162"/>
      <c r="FQ162"/>
      <c r="FR162"/>
      <c r="FS162"/>
      <c r="FT162"/>
    </row>
    <row r="163" spans="1:176" x14ac:dyDescent="0.35">
      <c r="A163"/>
      <c r="B163"/>
      <c r="C163"/>
      <c r="D163"/>
      <c r="E163"/>
      <c r="F163"/>
      <c r="G163"/>
      <c r="H163"/>
      <c r="I163"/>
      <c r="J163"/>
      <c r="K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FP163"/>
      <c r="FQ163"/>
      <c r="FR163"/>
      <c r="FS163"/>
      <c r="FT163"/>
    </row>
    <row r="164" spans="1:176" x14ac:dyDescent="0.35">
      <c r="A164"/>
      <c r="B164"/>
      <c r="C164"/>
      <c r="D164"/>
      <c r="E164"/>
      <c r="F164"/>
      <c r="G164"/>
      <c r="H164"/>
      <c r="I164"/>
      <c r="J164"/>
      <c r="K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FP164"/>
      <c r="FQ164"/>
      <c r="FR164"/>
      <c r="FS164"/>
      <c r="FT164"/>
    </row>
    <row r="165" spans="1:176" x14ac:dyDescent="0.35">
      <c r="A165"/>
      <c r="B165"/>
      <c r="C165"/>
      <c r="D165"/>
      <c r="E165"/>
      <c r="F165"/>
      <c r="G165"/>
      <c r="H165"/>
      <c r="I165"/>
      <c r="J165"/>
      <c r="K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FP165"/>
      <c r="FQ165"/>
      <c r="FR165"/>
      <c r="FS165"/>
      <c r="FT165"/>
    </row>
    <row r="166" spans="1:176" x14ac:dyDescent="0.35">
      <c r="A166"/>
      <c r="B166"/>
      <c r="C166"/>
      <c r="D166"/>
      <c r="E166"/>
      <c r="F166"/>
      <c r="G166"/>
      <c r="H166"/>
      <c r="I166"/>
      <c r="J166"/>
      <c r="K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FP166"/>
      <c r="FQ166"/>
      <c r="FR166"/>
      <c r="FS166"/>
      <c r="FT166"/>
    </row>
    <row r="167" spans="1:176" x14ac:dyDescent="0.35">
      <c r="A167"/>
      <c r="B167"/>
      <c r="C167"/>
      <c r="D167"/>
      <c r="E167"/>
      <c r="F167"/>
      <c r="G167"/>
      <c r="H167"/>
      <c r="I167"/>
      <c r="J167"/>
      <c r="K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FP167"/>
      <c r="FQ167"/>
      <c r="FR167"/>
      <c r="FS167"/>
      <c r="FT167"/>
    </row>
    <row r="168" spans="1:176" x14ac:dyDescent="0.35">
      <c r="A168"/>
      <c r="B168"/>
      <c r="C168"/>
      <c r="D168"/>
      <c r="E168"/>
      <c r="F168"/>
      <c r="G168"/>
      <c r="H168"/>
      <c r="I168"/>
      <c r="J168"/>
      <c r="K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FP168"/>
      <c r="FQ168"/>
      <c r="FR168"/>
      <c r="FS168"/>
      <c r="FT168"/>
    </row>
    <row r="169" spans="1:176" x14ac:dyDescent="0.35">
      <c r="A169"/>
      <c r="B169"/>
      <c r="C169"/>
      <c r="D169"/>
      <c r="E169"/>
      <c r="F169"/>
      <c r="G169"/>
      <c r="H169"/>
      <c r="I169"/>
      <c r="J169"/>
      <c r="K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FP169"/>
      <c r="FQ169"/>
      <c r="FR169"/>
      <c r="FS169"/>
      <c r="FT169"/>
    </row>
    <row r="170" spans="1:176" x14ac:dyDescent="0.35">
      <c r="A170"/>
      <c r="B170"/>
      <c r="C170"/>
      <c r="D170"/>
      <c r="E170"/>
      <c r="F170"/>
      <c r="G170"/>
      <c r="H170"/>
      <c r="I170"/>
      <c r="J170"/>
      <c r="K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FP170"/>
      <c r="FQ170"/>
      <c r="FR170"/>
      <c r="FS170"/>
      <c r="FT170"/>
    </row>
    <row r="171" spans="1:176" x14ac:dyDescent="0.35">
      <c r="A171"/>
      <c r="B171"/>
      <c r="C171"/>
      <c r="D171"/>
      <c r="E171"/>
      <c r="F171"/>
      <c r="G171"/>
      <c r="H171"/>
      <c r="I171"/>
      <c r="J171"/>
      <c r="K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FP171"/>
      <c r="FQ171"/>
      <c r="FR171"/>
      <c r="FS171"/>
      <c r="FT171"/>
    </row>
    <row r="172" spans="1:176" x14ac:dyDescent="0.35">
      <c r="A172"/>
      <c r="B172"/>
      <c r="C172"/>
      <c r="D172"/>
      <c r="E172"/>
      <c r="F172"/>
      <c r="G172"/>
      <c r="H172"/>
      <c r="I172"/>
      <c r="J172"/>
      <c r="K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FP172"/>
      <c r="FQ172"/>
      <c r="FR172"/>
      <c r="FS172"/>
      <c r="FT172"/>
    </row>
    <row r="173" spans="1:176" x14ac:dyDescent="0.35">
      <c r="A173"/>
      <c r="B173"/>
      <c r="C173"/>
      <c r="D173"/>
      <c r="E173"/>
      <c r="F173"/>
      <c r="G173"/>
      <c r="H173"/>
      <c r="I173"/>
      <c r="J173"/>
      <c r="K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FP173"/>
      <c r="FQ173"/>
      <c r="FR173"/>
      <c r="FS173"/>
      <c r="FT173"/>
    </row>
    <row r="174" spans="1:176" x14ac:dyDescent="0.35">
      <c r="A174"/>
      <c r="B174"/>
      <c r="C174"/>
      <c r="D174"/>
      <c r="E174"/>
      <c r="F174"/>
      <c r="G174"/>
      <c r="H174"/>
      <c r="I174"/>
      <c r="J174"/>
      <c r="K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FP174"/>
      <c r="FQ174"/>
      <c r="FR174"/>
      <c r="FS174"/>
      <c r="FT174"/>
    </row>
    <row r="175" spans="1:176" x14ac:dyDescent="0.35">
      <c r="A175"/>
      <c r="B175"/>
      <c r="C175"/>
      <c r="D175"/>
      <c r="E175"/>
      <c r="F175"/>
      <c r="G175"/>
      <c r="H175"/>
      <c r="I175"/>
      <c r="J175"/>
      <c r="K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FP175"/>
      <c r="FQ175"/>
      <c r="FR175"/>
      <c r="FS175"/>
      <c r="FT175"/>
    </row>
    <row r="176" spans="1:176" x14ac:dyDescent="0.35">
      <c r="A176"/>
      <c r="B176"/>
      <c r="C176"/>
      <c r="D176"/>
      <c r="E176"/>
      <c r="F176"/>
      <c r="G176"/>
      <c r="H176"/>
      <c r="I176"/>
      <c r="J176"/>
      <c r="K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FP176"/>
      <c r="FQ176"/>
      <c r="FR176"/>
      <c r="FS176"/>
      <c r="FT176"/>
    </row>
    <row r="177" spans="1:176" x14ac:dyDescent="0.35">
      <c r="A177"/>
      <c r="B177"/>
      <c r="C177"/>
      <c r="D177"/>
      <c r="E177"/>
      <c r="F177"/>
      <c r="G177"/>
      <c r="H177"/>
      <c r="I177"/>
      <c r="J177"/>
      <c r="K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FP177"/>
      <c r="FQ177"/>
      <c r="FR177"/>
      <c r="FS177"/>
      <c r="FT177"/>
    </row>
    <row r="178" spans="1:176" x14ac:dyDescent="0.35">
      <c r="A178"/>
      <c r="B178"/>
      <c r="C178"/>
      <c r="D178"/>
      <c r="E178"/>
      <c r="F178"/>
      <c r="G178"/>
      <c r="H178"/>
      <c r="I178"/>
      <c r="J178"/>
      <c r="K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FP178"/>
      <c r="FQ178"/>
      <c r="FR178"/>
      <c r="FS178"/>
      <c r="FT178"/>
    </row>
    <row r="179" spans="1:176" x14ac:dyDescent="0.35">
      <c r="A179"/>
      <c r="B179"/>
      <c r="C179"/>
      <c r="D179"/>
      <c r="E179"/>
      <c r="F179"/>
      <c r="G179"/>
      <c r="H179"/>
      <c r="I179"/>
      <c r="J179"/>
      <c r="K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FP179"/>
      <c r="FQ179"/>
      <c r="FR179"/>
      <c r="FS179"/>
      <c r="FT179"/>
    </row>
    <row r="180" spans="1:176" x14ac:dyDescent="0.35">
      <c r="A180"/>
      <c r="B180"/>
      <c r="C180"/>
      <c r="D180"/>
      <c r="E180"/>
      <c r="F180"/>
      <c r="G180"/>
      <c r="H180"/>
      <c r="I180"/>
      <c r="J180"/>
      <c r="K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FP180"/>
      <c r="FQ180"/>
      <c r="FR180"/>
      <c r="FS180"/>
      <c r="FT180"/>
    </row>
    <row r="181" spans="1:176" x14ac:dyDescent="0.35">
      <c r="A181"/>
      <c r="B181"/>
      <c r="C181"/>
      <c r="D181"/>
      <c r="E181"/>
      <c r="F181"/>
      <c r="G181"/>
      <c r="H181"/>
      <c r="I181"/>
      <c r="J181"/>
      <c r="K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FP181"/>
      <c r="FQ181"/>
      <c r="FR181"/>
      <c r="FS181"/>
      <c r="FT181"/>
    </row>
    <row r="182" spans="1:176" x14ac:dyDescent="0.35">
      <c r="A182"/>
      <c r="B182"/>
      <c r="C182"/>
      <c r="D182"/>
      <c r="E182"/>
      <c r="F182"/>
      <c r="G182"/>
      <c r="H182"/>
      <c r="I182"/>
      <c r="J182"/>
      <c r="K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FP182"/>
      <c r="FQ182"/>
      <c r="FR182"/>
      <c r="FS182"/>
      <c r="FT182"/>
    </row>
    <row r="183" spans="1:176" x14ac:dyDescent="0.35">
      <c r="A183"/>
      <c r="B183"/>
      <c r="C183"/>
      <c r="D183"/>
      <c r="E183"/>
      <c r="F183"/>
      <c r="G183"/>
      <c r="H183"/>
      <c r="I183"/>
      <c r="J183"/>
      <c r="K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FP183"/>
      <c r="FQ183"/>
      <c r="FR183"/>
      <c r="FS183"/>
      <c r="FT183"/>
    </row>
    <row r="184" spans="1:176" x14ac:dyDescent="0.35">
      <c r="A184"/>
      <c r="B184"/>
      <c r="C184"/>
      <c r="D184"/>
      <c r="E184"/>
      <c r="F184"/>
      <c r="G184"/>
      <c r="H184"/>
      <c r="I184"/>
      <c r="J184"/>
      <c r="K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FP184"/>
      <c r="FQ184"/>
      <c r="FR184"/>
      <c r="FS184"/>
      <c r="FT184"/>
    </row>
    <row r="185" spans="1:176" x14ac:dyDescent="0.35">
      <c r="A185"/>
      <c r="B185"/>
      <c r="C185"/>
      <c r="D185"/>
      <c r="E185"/>
      <c r="F185"/>
      <c r="G185"/>
      <c r="H185"/>
      <c r="I185"/>
      <c r="J185"/>
      <c r="K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FP185"/>
      <c r="FQ185"/>
      <c r="FR185"/>
      <c r="FS185"/>
      <c r="FT185"/>
    </row>
    <row r="186" spans="1:176" x14ac:dyDescent="0.35">
      <c r="A186"/>
      <c r="B186"/>
      <c r="C186"/>
      <c r="D186"/>
      <c r="E186"/>
      <c r="F186"/>
      <c r="G186"/>
      <c r="H186"/>
      <c r="I186"/>
      <c r="J186"/>
      <c r="K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FP186"/>
      <c r="FQ186"/>
      <c r="FR186"/>
      <c r="FS186"/>
      <c r="FT186"/>
    </row>
    <row r="187" spans="1:176" x14ac:dyDescent="0.35">
      <c r="A187"/>
      <c r="B187"/>
      <c r="C187"/>
      <c r="D187"/>
      <c r="E187"/>
      <c r="F187"/>
      <c r="G187"/>
      <c r="H187"/>
      <c r="I187"/>
      <c r="J187"/>
      <c r="K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FP187"/>
      <c r="FQ187"/>
      <c r="FR187"/>
      <c r="FS187"/>
      <c r="FT187"/>
    </row>
    <row r="188" spans="1:176" x14ac:dyDescent="0.35">
      <c r="A188"/>
      <c r="B188"/>
      <c r="C188"/>
      <c r="D188"/>
      <c r="E188"/>
      <c r="F188"/>
      <c r="G188"/>
      <c r="H188"/>
      <c r="I188"/>
      <c r="J188"/>
      <c r="K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FP188"/>
      <c r="FQ188"/>
      <c r="FR188"/>
      <c r="FS188"/>
      <c r="FT188"/>
    </row>
    <row r="189" spans="1:176" x14ac:dyDescent="0.35">
      <c r="A189"/>
      <c r="B189"/>
      <c r="C189"/>
      <c r="D189"/>
      <c r="E189"/>
      <c r="F189"/>
      <c r="G189"/>
      <c r="H189"/>
      <c r="I189"/>
      <c r="J189"/>
      <c r="K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FP189"/>
      <c r="FQ189"/>
      <c r="FR189"/>
      <c r="FS189"/>
      <c r="FT189"/>
    </row>
    <row r="190" spans="1:176" x14ac:dyDescent="0.35">
      <c r="A190"/>
      <c r="B190"/>
      <c r="C190"/>
      <c r="D190"/>
      <c r="E190"/>
      <c r="F190"/>
      <c r="G190"/>
      <c r="H190"/>
      <c r="I190"/>
      <c r="J190"/>
      <c r="K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FP190"/>
      <c r="FQ190"/>
      <c r="FR190"/>
      <c r="FS190"/>
      <c r="FT190"/>
    </row>
    <row r="191" spans="1:176" x14ac:dyDescent="0.35">
      <c r="A191"/>
      <c r="B191"/>
      <c r="C191"/>
      <c r="D191"/>
      <c r="E191"/>
      <c r="F191"/>
      <c r="G191"/>
      <c r="H191"/>
      <c r="I191"/>
      <c r="J191"/>
      <c r="K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FP191"/>
      <c r="FQ191"/>
      <c r="FR191"/>
      <c r="FS191"/>
      <c r="FT191"/>
    </row>
    <row r="192" spans="1:176" x14ac:dyDescent="0.35">
      <c r="A192"/>
      <c r="B192"/>
      <c r="C192"/>
      <c r="D192"/>
      <c r="E192"/>
      <c r="F192"/>
      <c r="G192"/>
      <c r="H192"/>
      <c r="I192"/>
      <c r="J192"/>
      <c r="K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FP192"/>
      <c r="FQ192"/>
      <c r="FR192"/>
      <c r="FS192"/>
      <c r="FT192"/>
    </row>
    <row r="193" spans="1:176" x14ac:dyDescent="0.35">
      <c r="A193"/>
      <c r="B193"/>
      <c r="C193"/>
      <c r="D193"/>
      <c r="E193"/>
      <c r="F193"/>
      <c r="G193"/>
      <c r="H193"/>
      <c r="I193"/>
      <c r="J193"/>
      <c r="K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FP193"/>
      <c r="FQ193"/>
      <c r="FR193"/>
      <c r="FS193"/>
      <c r="FT193"/>
    </row>
    <row r="194" spans="1:176" x14ac:dyDescent="0.35">
      <c r="A194"/>
      <c r="B194"/>
      <c r="C194"/>
      <c r="D194"/>
      <c r="E194"/>
      <c r="F194"/>
      <c r="G194"/>
      <c r="H194"/>
      <c r="I194"/>
      <c r="J194"/>
      <c r="K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FP194"/>
      <c r="FQ194"/>
      <c r="FR194"/>
      <c r="FS194"/>
      <c r="FT194"/>
    </row>
    <row r="195" spans="1:176" x14ac:dyDescent="0.35">
      <c r="A195"/>
      <c r="B195"/>
      <c r="C195"/>
      <c r="D195"/>
      <c r="E195"/>
      <c r="F195"/>
      <c r="G195"/>
      <c r="H195"/>
      <c r="I195"/>
      <c r="J195"/>
      <c r="K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FP195"/>
      <c r="FQ195"/>
      <c r="FR195"/>
      <c r="FS195"/>
      <c r="FT195"/>
    </row>
    <row r="196" spans="1:176" x14ac:dyDescent="0.35">
      <c r="A196"/>
      <c r="B196"/>
      <c r="C196"/>
      <c r="D196"/>
      <c r="E196"/>
      <c r="F196"/>
      <c r="G196"/>
      <c r="H196"/>
      <c r="I196"/>
      <c r="J196"/>
      <c r="K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FP196"/>
      <c r="FQ196"/>
      <c r="FR196"/>
      <c r="FS196"/>
      <c r="FT196"/>
    </row>
    <row r="197" spans="1:176" x14ac:dyDescent="0.35">
      <c r="A197"/>
      <c r="B197"/>
      <c r="C197"/>
      <c r="D197"/>
      <c r="E197"/>
      <c r="F197"/>
      <c r="G197"/>
      <c r="H197"/>
      <c r="I197"/>
      <c r="J197"/>
      <c r="K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FP197"/>
      <c r="FQ197"/>
      <c r="FR197"/>
      <c r="FS197"/>
      <c r="FT197"/>
    </row>
    <row r="198" spans="1:176" x14ac:dyDescent="0.35">
      <c r="A198"/>
      <c r="B198"/>
      <c r="C198"/>
      <c r="D198"/>
      <c r="E198"/>
      <c r="F198"/>
      <c r="G198"/>
      <c r="H198"/>
      <c r="I198"/>
      <c r="J198"/>
      <c r="K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FP198"/>
      <c r="FQ198"/>
      <c r="FR198"/>
      <c r="FS198"/>
      <c r="FT198"/>
    </row>
    <row r="199" spans="1:176" x14ac:dyDescent="0.35">
      <c r="A199"/>
      <c r="B199"/>
      <c r="C199"/>
      <c r="D199"/>
      <c r="E199"/>
      <c r="F199"/>
      <c r="G199"/>
      <c r="H199"/>
      <c r="I199"/>
      <c r="J199"/>
      <c r="K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FP199"/>
      <c r="FQ199"/>
      <c r="FR199"/>
      <c r="FS199"/>
      <c r="FT199"/>
    </row>
    <row r="200" spans="1:176" x14ac:dyDescent="0.35">
      <c r="A200"/>
      <c r="B200"/>
      <c r="C200"/>
      <c r="D200"/>
      <c r="E200"/>
      <c r="F200"/>
      <c r="G200"/>
      <c r="H200"/>
      <c r="I200"/>
      <c r="J200"/>
      <c r="K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FP200"/>
      <c r="FQ200"/>
      <c r="FR200"/>
      <c r="FS200"/>
      <c r="FT200"/>
    </row>
    <row r="201" spans="1:176" x14ac:dyDescent="0.35">
      <c r="A201"/>
      <c r="B201"/>
      <c r="C201"/>
      <c r="D201"/>
      <c r="E201"/>
      <c r="F201"/>
      <c r="G201"/>
      <c r="H201"/>
      <c r="I201"/>
      <c r="J201"/>
      <c r="K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FP201"/>
      <c r="FQ201"/>
      <c r="FR201"/>
      <c r="FS201"/>
      <c r="FT201"/>
    </row>
    <row r="202" spans="1:176" x14ac:dyDescent="0.35">
      <c r="A202"/>
      <c r="B202"/>
      <c r="C202"/>
      <c r="D202"/>
      <c r="E202"/>
      <c r="F202"/>
      <c r="G202"/>
      <c r="H202"/>
      <c r="I202"/>
      <c r="J202"/>
      <c r="K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FP202"/>
      <c r="FQ202"/>
      <c r="FR202"/>
      <c r="FS202"/>
      <c r="FT202"/>
    </row>
    <row r="203" spans="1:176" x14ac:dyDescent="0.35">
      <c r="A203"/>
      <c r="B203"/>
      <c r="C203"/>
      <c r="D203"/>
      <c r="E203"/>
      <c r="F203"/>
      <c r="G203"/>
      <c r="H203"/>
      <c r="I203"/>
      <c r="J203"/>
      <c r="K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FP203"/>
      <c r="FQ203"/>
      <c r="FR203"/>
      <c r="FS203"/>
      <c r="FT203"/>
    </row>
    <row r="204" spans="1:176" x14ac:dyDescent="0.35">
      <c r="A204"/>
      <c r="B204"/>
      <c r="C204"/>
      <c r="D204"/>
      <c r="E204"/>
      <c r="F204"/>
      <c r="G204"/>
      <c r="H204"/>
      <c r="I204"/>
      <c r="J204"/>
      <c r="K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FP204"/>
      <c r="FQ204"/>
      <c r="FR204"/>
      <c r="FS204"/>
      <c r="FT204"/>
    </row>
    <row r="205" spans="1:176" x14ac:dyDescent="0.35">
      <c r="A205"/>
      <c r="B205"/>
      <c r="C205"/>
      <c r="D205"/>
      <c r="E205"/>
      <c r="F205"/>
      <c r="G205"/>
      <c r="H205"/>
      <c r="I205"/>
      <c r="J205"/>
      <c r="K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FP205"/>
      <c r="FQ205"/>
      <c r="FR205"/>
      <c r="FS205"/>
      <c r="FT205"/>
    </row>
    <row r="206" spans="1:176" x14ac:dyDescent="0.35">
      <c r="A206"/>
      <c r="B206"/>
      <c r="C206"/>
      <c r="D206"/>
      <c r="E206"/>
      <c r="F206"/>
      <c r="G206"/>
      <c r="H206"/>
      <c r="I206"/>
      <c r="J206"/>
      <c r="K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FP206"/>
      <c r="FQ206"/>
      <c r="FR206"/>
      <c r="FS206"/>
      <c r="FT206"/>
    </row>
    <row r="207" spans="1:176" x14ac:dyDescent="0.35">
      <c r="A207"/>
      <c r="B207"/>
      <c r="C207"/>
      <c r="D207"/>
      <c r="E207"/>
      <c r="F207"/>
      <c r="G207"/>
      <c r="H207"/>
      <c r="I207"/>
      <c r="J207"/>
      <c r="K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FP207"/>
      <c r="FQ207"/>
      <c r="FR207"/>
      <c r="FS207"/>
      <c r="FT207"/>
    </row>
    <row r="208" spans="1:176" x14ac:dyDescent="0.35">
      <c r="A208"/>
      <c r="B208"/>
      <c r="C208"/>
      <c r="D208"/>
      <c r="E208"/>
      <c r="F208"/>
      <c r="G208"/>
      <c r="H208"/>
      <c r="I208"/>
      <c r="J208"/>
      <c r="K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FP208"/>
      <c r="FQ208"/>
      <c r="FR208"/>
      <c r="FS208"/>
      <c r="FT208"/>
    </row>
    <row r="209" spans="1:176" x14ac:dyDescent="0.35">
      <c r="A209"/>
      <c r="B209"/>
      <c r="C209"/>
      <c r="D209"/>
      <c r="E209"/>
      <c r="F209"/>
      <c r="G209"/>
      <c r="H209"/>
      <c r="I209"/>
      <c r="J209"/>
      <c r="K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FP209"/>
      <c r="FQ209"/>
      <c r="FR209"/>
      <c r="FS209"/>
      <c r="FT209"/>
    </row>
    <row r="210" spans="1:176" x14ac:dyDescent="0.35">
      <c r="A210"/>
      <c r="B210"/>
      <c r="C210"/>
      <c r="D210"/>
      <c r="E210"/>
      <c r="F210"/>
      <c r="G210"/>
      <c r="H210"/>
      <c r="I210"/>
      <c r="J210"/>
      <c r="K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FP210"/>
      <c r="FQ210"/>
      <c r="FR210"/>
      <c r="FS210"/>
      <c r="FT210"/>
    </row>
    <row r="211" spans="1:176" x14ac:dyDescent="0.35">
      <c r="A211"/>
      <c r="B211"/>
      <c r="C211"/>
      <c r="D211"/>
      <c r="E211"/>
      <c r="F211"/>
      <c r="G211"/>
      <c r="H211"/>
      <c r="I211"/>
      <c r="J211"/>
      <c r="K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FP211"/>
      <c r="FQ211"/>
      <c r="FR211"/>
      <c r="FS211"/>
      <c r="FT211"/>
    </row>
    <row r="212" spans="1:176" x14ac:dyDescent="0.35">
      <c r="A212"/>
      <c r="B212"/>
      <c r="C212"/>
      <c r="D212"/>
      <c r="E212"/>
      <c r="F212"/>
      <c r="G212"/>
      <c r="H212"/>
      <c r="I212"/>
      <c r="J212"/>
      <c r="K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FP212"/>
      <c r="FQ212"/>
      <c r="FR212"/>
      <c r="FS212"/>
      <c r="FT212"/>
    </row>
    <row r="213" spans="1:176" x14ac:dyDescent="0.35">
      <c r="A213"/>
      <c r="B213"/>
      <c r="C213"/>
      <c r="D213"/>
      <c r="E213"/>
      <c r="F213"/>
      <c r="G213"/>
      <c r="H213"/>
      <c r="I213"/>
      <c r="J213"/>
      <c r="K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FP213"/>
      <c r="FQ213"/>
      <c r="FR213"/>
      <c r="FS213"/>
      <c r="FT213"/>
    </row>
    <row r="214" spans="1:176" x14ac:dyDescent="0.35">
      <c r="A214"/>
      <c r="B214"/>
      <c r="C214"/>
      <c r="D214"/>
      <c r="E214"/>
      <c r="F214"/>
      <c r="G214"/>
      <c r="H214"/>
      <c r="I214"/>
      <c r="J214"/>
      <c r="K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FP214"/>
      <c r="FQ214"/>
      <c r="FR214"/>
      <c r="FS214"/>
      <c r="FT214"/>
    </row>
    <row r="215" spans="1:176" x14ac:dyDescent="0.35">
      <c r="A215"/>
      <c r="B215"/>
      <c r="C215"/>
      <c r="D215"/>
      <c r="E215"/>
      <c r="F215"/>
      <c r="G215"/>
      <c r="H215"/>
      <c r="I215"/>
      <c r="J215"/>
      <c r="K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FP215"/>
      <c r="FQ215"/>
      <c r="FR215"/>
      <c r="FS215"/>
      <c r="FT215"/>
    </row>
    <row r="216" spans="1:176" x14ac:dyDescent="0.35">
      <c r="A216"/>
      <c r="B216"/>
      <c r="C216"/>
      <c r="D216"/>
      <c r="E216"/>
      <c r="F216"/>
      <c r="G216"/>
      <c r="H216"/>
      <c r="I216"/>
      <c r="J216"/>
      <c r="K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FP216"/>
      <c r="FQ216"/>
      <c r="FR216"/>
      <c r="FS216"/>
      <c r="FT216"/>
    </row>
    <row r="217" spans="1:176" x14ac:dyDescent="0.35">
      <c r="A217"/>
      <c r="B217"/>
      <c r="C217"/>
      <c r="D217"/>
      <c r="E217"/>
      <c r="F217"/>
      <c r="G217"/>
      <c r="H217"/>
      <c r="I217"/>
      <c r="J217"/>
      <c r="K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FP217"/>
      <c r="FQ217"/>
      <c r="FR217"/>
      <c r="FS217"/>
      <c r="FT217"/>
    </row>
    <row r="218" spans="1:176" x14ac:dyDescent="0.35">
      <c r="A218"/>
      <c r="B218"/>
      <c r="C218"/>
      <c r="D218"/>
      <c r="E218"/>
      <c r="F218"/>
      <c r="G218"/>
      <c r="H218"/>
      <c r="I218"/>
      <c r="J218"/>
      <c r="K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FP218"/>
      <c r="FQ218"/>
      <c r="FR218"/>
      <c r="FS218"/>
      <c r="FT218"/>
    </row>
    <row r="219" spans="1:176" x14ac:dyDescent="0.35">
      <c r="A219"/>
      <c r="B219"/>
      <c r="C219"/>
      <c r="D219"/>
      <c r="E219"/>
      <c r="F219"/>
      <c r="G219"/>
      <c r="H219"/>
      <c r="I219"/>
      <c r="J219"/>
      <c r="K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FP219"/>
      <c r="FQ219"/>
      <c r="FR219"/>
      <c r="FS219"/>
      <c r="FT219"/>
    </row>
    <row r="220" spans="1:176" x14ac:dyDescent="0.35">
      <c r="A220"/>
      <c r="B220"/>
      <c r="C220"/>
      <c r="D220"/>
      <c r="E220"/>
      <c r="F220"/>
      <c r="G220"/>
      <c r="H220"/>
      <c r="I220"/>
      <c r="J220"/>
      <c r="K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FP220"/>
      <c r="FQ220"/>
      <c r="FR220"/>
      <c r="FS220"/>
      <c r="FT220"/>
    </row>
    <row r="221" spans="1:176" x14ac:dyDescent="0.35">
      <c r="A221"/>
      <c r="B221"/>
      <c r="C221"/>
      <c r="D221"/>
      <c r="E221"/>
      <c r="F221"/>
      <c r="G221"/>
      <c r="H221"/>
      <c r="I221"/>
      <c r="J221"/>
      <c r="K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FP221"/>
      <c r="FQ221"/>
      <c r="FR221"/>
      <c r="FS221"/>
      <c r="FT221"/>
    </row>
    <row r="222" spans="1:176" x14ac:dyDescent="0.35">
      <c r="A222"/>
      <c r="B222"/>
      <c r="C222"/>
      <c r="D222"/>
      <c r="E222"/>
      <c r="F222"/>
      <c r="G222"/>
      <c r="H222"/>
      <c r="I222"/>
      <c r="J222"/>
      <c r="K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FP222"/>
      <c r="FQ222"/>
      <c r="FR222"/>
      <c r="FS222"/>
      <c r="FT222"/>
    </row>
    <row r="223" spans="1:176" x14ac:dyDescent="0.35">
      <c r="AS223"/>
      <c r="AT223"/>
      <c r="AU223"/>
      <c r="AV223"/>
      <c r="AW223"/>
      <c r="AX223"/>
      <c r="AY223"/>
      <c r="AZ223"/>
      <c r="BA223"/>
      <c r="BB223"/>
      <c r="BC223"/>
      <c r="BO223"/>
      <c r="BP223"/>
      <c r="BQ223"/>
      <c r="BR223"/>
      <c r="BS223"/>
      <c r="BT223"/>
      <c r="BU223"/>
      <c r="BV223"/>
      <c r="BW223"/>
      <c r="BX223"/>
      <c r="BY223"/>
      <c r="CK223"/>
      <c r="CL223"/>
      <c r="CM223"/>
      <c r="CN223"/>
      <c r="CO223"/>
      <c r="CP223"/>
      <c r="CQ223"/>
      <c r="CR223"/>
      <c r="CS223"/>
      <c r="CT223"/>
      <c r="CU223"/>
      <c r="DG223"/>
      <c r="DH223"/>
      <c r="DI223"/>
      <c r="DJ223"/>
      <c r="DK223"/>
      <c r="DL223"/>
      <c r="DM223"/>
      <c r="DN223"/>
      <c r="DO223"/>
      <c r="DP223"/>
      <c r="DQ223"/>
    </row>
    <row r="224" spans="1:176" x14ac:dyDescent="0.35">
      <c r="AS224"/>
      <c r="AT224"/>
      <c r="AU224"/>
      <c r="AV224"/>
      <c r="AW224"/>
      <c r="AX224"/>
      <c r="AY224"/>
      <c r="AZ224"/>
      <c r="BA224"/>
      <c r="BB224"/>
      <c r="BC224"/>
      <c r="BO224"/>
      <c r="BP224"/>
      <c r="BQ224"/>
      <c r="BR224"/>
      <c r="BS224"/>
      <c r="BT224"/>
      <c r="BU224"/>
      <c r="BV224"/>
      <c r="BW224"/>
      <c r="BX224"/>
      <c r="BY224"/>
      <c r="CK224"/>
      <c r="CL224"/>
      <c r="CM224"/>
      <c r="CN224"/>
      <c r="CO224"/>
      <c r="CP224"/>
      <c r="CQ224"/>
      <c r="CR224"/>
      <c r="CS224"/>
      <c r="CT224"/>
      <c r="CU224"/>
      <c r="DG224"/>
      <c r="DH224"/>
      <c r="DI224"/>
      <c r="DJ224"/>
      <c r="DK224"/>
      <c r="DL224"/>
      <c r="DM224"/>
      <c r="DN224"/>
      <c r="DO224"/>
      <c r="DP224"/>
      <c r="DQ224"/>
    </row>
    <row r="225" spans="45:121" x14ac:dyDescent="0.35">
      <c r="AS225"/>
      <c r="AT225"/>
      <c r="AU225"/>
      <c r="AV225"/>
      <c r="AW225"/>
      <c r="AX225"/>
      <c r="AY225"/>
      <c r="AZ225"/>
      <c r="BA225"/>
      <c r="BB225"/>
      <c r="BC225"/>
      <c r="BO225"/>
      <c r="BP225"/>
      <c r="BQ225"/>
      <c r="BR225"/>
      <c r="BS225"/>
      <c r="BT225"/>
      <c r="BU225"/>
      <c r="BV225"/>
      <c r="BW225"/>
      <c r="BX225"/>
      <c r="BY225"/>
      <c r="CK225"/>
      <c r="CL225"/>
      <c r="CM225"/>
      <c r="CN225"/>
      <c r="CO225"/>
      <c r="CP225"/>
      <c r="CQ225"/>
      <c r="CR225"/>
      <c r="CS225"/>
      <c r="CT225"/>
      <c r="CU225"/>
      <c r="DG225"/>
      <c r="DH225"/>
      <c r="DI225"/>
      <c r="DJ225"/>
      <c r="DK225"/>
      <c r="DL225"/>
      <c r="DM225"/>
      <c r="DN225"/>
      <c r="DO225"/>
      <c r="DP225"/>
      <c r="DQ225"/>
    </row>
    <row r="226" spans="45:121" x14ac:dyDescent="0.35">
      <c r="AS226"/>
      <c r="AT226"/>
      <c r="AU226"/>
      <c r="AV226"/>
      <c r="AW226"/>
      <c r="AX226"/>
      <c r="AY226"/>
      <c r="AZ226"/>
      <c r="BA226"/>
      <c r="BB226"/>
      <c r="BC226"/>
      <c r="BO226"/>
      <c r="BP226"/>
      <c r="BQ226"/>
      <c r="BR226"/>
      <c r="BS226"/>
      <c r="BT226"/>
      <c r="BU226"/>
      <c r="BV226"/>
      <c r="BW226"/>
      <c r="BX226"/>
      <c r="BY226"/>
      <c r="CK226"/>
      <c r="CL226"/>
      <c r="CM226"/>
      <c r="CN226"/>
      <c r="CO226"/>
      <c r="CP226"/>
      <c r="CQ226"/>
      <c r="CR226"/>
      <c r="CS226"/>
      <c r="CT226"/>
      <c r="CU226"/>
      <c r="DG226"/>
      <c r="DH226"/>
      <c r="DI226"/>
      <c r="DJ226"/>
      <c r="DK226"/>
      <c r="DL226"/>
      <c r="DM226"/>
      <c r="DN226"/>
      <c r="DO226"/>
      <c r="DP226"/>
      <c r="DQ226"/>
    </row>
    <row r="227" spans="45:121" x14ac:dyDescent="0.35">
      <c r="AS227"/>
      <c r="AT227"/>
      <c r="AU227"/>
      <c r="AV227"/>
      <c r="AW227"/>
      <c r="AX227"/>
      <c r="AY227"/>
      <c r="AZ227"/>
      <c r="BA227"/>
      <c r="BB227"/>
      <c r="BC227"/>
      <c r="BO227"/>
      <c r="BP227"/>
      <c r="BQ227"/>
      <c r="BR227"/>
      <c r="BS227"/>
      <c r="BT227"/>
      <c r="BU227"/>
      <c r="BV227"/>
      <c r="BW227"/>
      <c r="BX227"/>
      <c r="BY227"/>
      <c r="CK227"/>
      <c r="CL227"/>
      <c r="CM227"/>
      <c r="CN227"/>
      <c r="CO227"/>
      <c r="CP227"/>
      <c r="CQ227"/>
      <c r="CR227"/>
      <c r="CS227"/>
      <c r="CT227"/>
      <c r="CU227"/>
      <c r="DG227"/>
      <c r="DH227"/>
      <c r="DI227"/>
      <c r="DJ227"/>
      <c r="DK227"/>
      <c r="DL227"/>
      <c r="DM227"/>
      <c r="DN227"/>
      <c r="DO227"/>
      <c r="DP227"/>
      <c r="DQ227"/>
    </row>
    <row r="228" spans="45:121" x14ac:dyDescent="0.35">
      <c r="AS228"/>
      <c r="AT228"/>
      <c r="AU228"/>
      <c r="AV228"/>
      <c r="AW228"/>
      <c r="AX228"/>
      <c r="AY228"/>
      <c r="AZ228"/>
      <c r="BA228"/>
      <c r="BB228"/>
      <c r="BC228"/>
      <c r="BO228"/>
      <c r="BP228"/>
      <c r="BQ228"/>
      <c r="BR228"/>
      <c r="BS228"/>
      <c r="BT228"/>
      <c r="BU228"/>
      <c r="BV228"/>
      <c r="BW228"/>
      <c r="BX228"/>
      <c r="BY228"/>
      <c r="CK228"/>
      <c r="CL228"/>
      <c r="CM228"/>
      <c r="CN228"/>
      <c r="CO228"/>
      <c r="CP228"/>
      <c r="CQ228"/>
      <c r="CR228"/>
      <c r="CS228"/>
      <c r="CT228"/>
      <c r="CU228"/>
      <c r="DG228"/>
      <c r="DH228"/>
      <c r="DI228"/>
      <c r="DJ228"/>
      <c r="DK228"/>
      <c r="DL228"/>
      <c r="DM228"/>
      <c r="DN228"/>
      <c r="DO228"/>
      <c r="DP228"/>
      <c r="DQ228"/>
    </row>
    <row r="229" spans="45:121" x14ac:dyDescent="0.35">
      <c r="AS229"/>
      <c r="AT229"/>
      <c r="AU229"/>
      <c r="AV229"/>
      <c r="AW229"/>
      <c r="AX229"/>
      <c r="AY229"/>
      <c r="AZ229"/>
      <c r="BA229"/>
      <c r="BB229"/>
      <c r="BC229"/>
      <c r="BO229"/>
      <c r="BP229"/>
      <c r="BQ229"/>
      <c r="BR229"/>
      <c r="BS229"/>
      <c r="BT229"/>
      <c r="BU229"/>
      <c r="BV229"/>
      <c r="BW229"/>
      <c r="BX229"/>
      <c r="BY229"/>
      <c r="CK229"/>
      <c r="CL229"/>
      <c r="CM229"/>
      <c r="CN229"/>
      <c r="CO229"/>
      <c r="CP229"/>
      <c r="CQ229"/>
      <c r="CR229"/>
      <c r="CS229"/>
      <c r="CT229"/>
      <c r="CU229"/>
      <c r="DG229"/>
      <c r="DH229"/>
      <c r="DI229"/>
      <c r="DJ229"/>
      <c r="DK229"/>
      <c r="DL229"/>
      <c r="DM229"/>
      <c r="DN229"/>
      <c r="DO229"/>
      <c r="DP229"/>
      <c r="DQ229"/>
    </row>
    <row r="230" spans="45:121" x14ac:dyDescent="0.35">
      <c r="AS230"/>
      <c r="AT230"/>
      <c r="AU230"/>
      <c r="AV230"/>
      <c r="AW230"/>
      <c r="AX230"/>
      <c r="AY230"/>
      <c r="AZ230"/>
      <c r="BA230"/>
      <c r="BB230"/>
      <c r="BC230"/>
      <c r="BO230"/>
      <c r="BP230"/>
      <c r="BQ230"/>
      <c r="BR230"/>
      <c r="BS230"/>
      <c r="BT230"/>
      <c r="BU230"/>
      <c r="BV230"/>
      <c r="BW230"/>
      <c r="BX230"/>
      <c r="BY230"/>
      <c r="CK230"/>
      <c r="CL230"/>
      <c r="CM230"/>
      <c r="CN230"/>
      <c r="CO230"/>
      <c r="CP230"/>
      <c r="CQ230"/>
      <c r="CR230"/>
      <c r="CS230"/>
      <c r="CT230"/>
      <c r="CU230"/>
      <c r="DG230"/>
      <c r="DH230"/>
      <c r="DI230"/>
      <c r="DJ230"/>
      <c r="DK230"/>
      <c r="DL230"/>
      <c r="DM230"/>
      <c r="DN230"/>
      <c r="DO230"/>
      <c r="DP230"/>
      <c r="DQ230"/>
    </row>
    <row r="231" spans="45:121" x14ac:dyDescent="0.35">
      <c r="AS231"/>
      <c r="AT231"/>
      <c r="AU231"/>
      <c r="AV231"/>
      <c r="AW231"/>
      <c r="AX231"/>
      <c r="AY231"/>
      <c r="AZ231"/>
      <c r="BA231"/>
      <c r="BB231"/>
      <c r="BC231"/>
      <c r="BO231"/>
      <c r="BP231"/>
      <c r="BQ231"/>
      <c r="BR231"/>
      <c r="BS231"/>
      <c r="BT231"/>
      <c r="BU231"/>
      <c r="BV231"/>
      <c r="BW231"/>
      <c r="BX231"/>
      <c r="BY231"/>
      <c r="CK231"/>
      <c r="CL231"/>
      <c r="CM231"/>
      <c r="CN231"/>
      <c r="CO231"/>
      <c r="CP231"/>
      <c r="CQ231"/>
      <c r="CR231"/>
      <c r="CS231"/>
      <c r="CT231"/>
      <c r="CU231"/>
      <c r="DG231"/>
      <c r="DH231"/>
      <c r="DI231"/>
      <c r="DJ231"/>
      <c r="DK231"/>
      <c r="DL231"/>
      <c r="DM231"/>
      <c r="DN231"/>
      <c r="DO231"/>
      <c r="DP231"/>
      <c r="DQ231"/>
    </row>
    <row r="232" spans="45:121" x14ac:dyDescent="0.35">
      <c r="AS232"/>
      <c r="AT232"/>
      <c r="AU232"/>
      <c r="AV232"/>
      <c r="AW232"/>
      <c r="AX232"/>
      <c r="AY232"/>
      <c r="AZ232"/>
      <c r="BA232"/>
      <c r="BB232"/>
      <c r="BC232"/>
      <c r="BO232"/>
      <c r="BP232"/>
      <c r="BQ232"/>
      <c r="BR232"/>
      <c r="BS232"/>
      <c r="BT232"/>
      <c r="BU232"/>
      <c r="BV232"/>
      <c r="BW232"/>
      <c r="BX232"/>
      <c r="BY232"/>
      <c r="CK232"/>
      <c r="CL232"/>
      <c r="CM232"/>
      <c r="CN232"/>
      <c r="CO232"/>
      <c r="CP232"/>
      <c r="CQ232"/>
      <c r="CR232"/>
      <c r="CS232"/>
      <c r="CT232"/>
      <c r="CU232"/>
      <c r="DG232"/>
      <c r="DH232"/>
      <c r="DI232"/>
      <c r="DJ232"/>
      <c r="DK232"/>
      <c r="DL232"/>
      <c r="DM232"/>
      <c r="DN232"/>
      <c r="DO232"/>
      <c r="DP232"/>
      <c r="DQ232"/>
    </row>
    <row r="233" spans="45:121" x14ac:dyDescent="0.35">
      <c r="AS233"/>
      <c r="AT233"/>
      <c r="AU233"/>
      <c r="AV233"/>
      <c r="AW233"/>
      <c r="AX233"/>
      <c r="AY233"/>
      <c r="AZ233"/>
      <c r="BA233"/>
      <c r="BB233"/>
      <c r="BC233"/>
      <c r="BO233"/>
      <c r="BP233"/>
      <c r="BQ233"/>
      <c r="BR233"/>
      <c r="BS233"/>
      <c r="BT233"/>
      <c r="BU233"/>
      <c r="BV233"/>
      <c r="BW233"/>
      <c r="BX233"/>
      <c r="BY233"/>
      <c r="CK233"/>
      <c r="CL233"/>
      <c r="CM233"/>
      <c r="CN233"/>
      <c r="CO233"/>
      <c r="CP233"/>
      <c r="CQ233"/>
      <c r="CR233"/>
      <c r="CS233"/>
      <c r="CT233"/>
      <c r="CU233"/>
      <c r="DG233"/>
      <c r="DH233"/>
      <c r="DI233"/>
      <c r="DJ233"/>
      <c r="DK233"/>
      <c r="DL233"/>
      <c r="DM233"/>
      <c r="DN233"/>
      <c r="DO233"/>
      <c r="DP233"/>
      <c r="DQ233"/>
    </row>
    <row r="234" spans="45:121" x14ac:dyDescent="0.35">
      <c r="AS234"/>
      <c r="AT234"/>
      <c r="AU234"/>
      <c r="AV234"/>
      <c r="AW234"/>
      <c r="AX234"/>
      <c r="AY234"/>
      <c r="AZ234"/>
      <c r="BA234"/>
      <c r="BB234"/>
      <c r="BC234"/>
      <c r="BO234"/>
      <c r="BP234"/>
      <c r="BQ234"/>
      <c r="BR234"/>
      <c r="BS234"/>
      <c r="BT234"/>
      <c r="BU234"/>
      <c r="BV234"/>
      <c r="BW234"/>
      <c r="BX234"/>
      <c r="BY234"/>
      <c r="CK234"/>
      <c r="CL234"/>
      <c r="CM234"/>
      <c r="CN234"/>
      <c r="CO234"/>
      <c r="CP234"/>
      <c r="CQ234"/>
      <c r="CR234"/>
      <c r="CS234"/>
      <c r="CT234"/>
      <c r="CU234"/>
      <c r="DG234"/>
      <c r="DH234"/>
      <c r="DI234"/>
      <c r="DJ234"/>
      <c r="DK234"/>
      <c r="DL234"/>
      <c r="DM234"/>
      <c r="DN234"/>
      <c r="DO234"/>
      <c r="DP234"/>
      <c r="DQ234"/>
    </row>
    <row r="235" spans="45:121" x14ac:dyDescent="0.35">
      <c r="AS235"/>
      <c r="AT235"/>
      <c r="AU235"/>
      <c r="AV235"/>
      <c r="AW235"/>
      <c r="AX235"/>
      <c r="AY235"/>
      <c r="AZ235"/>
      <c r="BA235"/>
      <c r="BB235"/>
      <c r="BC235"/>
      <c r="BO235"/>
      <c r="BP235"/>
      <c r="BQ235"/>
      <c r="BR235"/>
      <c r="BS235"/>
      <c r="BT235"/>
      <c r="BU235"/>
      <c r="BV235"/>
      <c r="BW235"/>
      <c r="BX235"/>
      <c r="BY235"/>
      <c r="CK235"/>
      <c r="CL235"/>
      <c r="CM235"/>
      <c r="CN235"/>
      <c r="CO235"/>
      <c r="CP235"/>
      <c r="CQ235"/>
      <c r="CR235"/>
      <c r="CS235"/>
      <c r="CT235"/>
      <c r="CU235"/>
      <c r="DG235"/>
      <c r="DH235"/>
      <c r="DI235"/>
      <c r="DJ235"/>
      <c r="DK235"/>
      <c r="DL235"/>
      <c r="DM235"/>
      <c r="DN235"/>
      <c r="DO235"/>
      <c r="DP235"/>
      <c r="DQ235"/>
    </row>
    <row r="236" spans="45:121" x14ac:dyDescent="0.35">
      <c r="AS236"/>
      <c r="AT236"/>
      <c r="AU236"/>
      <c r="AV236"/>
      <c r="AW236"/>
      <c r="AX236"/>
      <c r="AY236"/>
      <c r="AZ236"/>
      <c r="BA236"/>
      <c r="BB236"/>
      <c r="BC236"/>
      <c r="BO236"/>
      <c r="BP236"/>
      <c r="BQ236"/>
      <c r="BR236"/>
      <c r="BS236"/>
      <c r="BT236"/>
      <c r="BU236"/>
      <c r="BV236"/>
      <c r="BW236"/>
      <c r="BX236"/>
      <c r="BY236"/>
      <c r="CK236"/>
      <c r="CL236"/>
      <c r="CM236"/>
      <c r="CN236"/>
      <c r="CO236"/>
      <c r="CP236"/>
      <c r="CQ236"/>
      <c r="CR236"/>
      <c r="CS236"/>
      <c r="CT236"/>
      <c r="CU236"/>
      <c r="DG236"/>
      <c r="DH236"/>
      <c r="DI236"/>
      <c r="DJ236"/>
      <c r="DK236"/>
      <c r="DL236"/>
      <c r="DM236"/>
      <c r="DN236"/>
      <c r="DO236"/>
      <c r="DP236"/>
      <c r="DQ236"/>
    </row>
    <row r="237" spans="45:121" x14ac:dyDescent="0.35">
      <c r="AS237"/>
      <c r="AT237"/>
      <c r="AU237"/>
      <c r="AV237"/>
      <c r="AW237"/>
      <c r="AX237"/>
      <c r="AY237"/>
      <c r="AZ237"/>
      <c r="BA237"/>
      <c r="BB237"/>
      <c r="BC237"/>
      <c r="BO237"/>
      <c r="BP237"/>
      <c r="BQ237"/>
      <c r="BR237"/>
      <c r="BS237"/>
      <c r="BT237"/>
      <c r="BU237"/>
      <c r="BV237"/>
      <c r="BW237"/>
      <c r="BX237"/>
      <c r="BY237"/>
      <c r="CK237"/>
      <c r="CL237"/>
      <c r="CM237"/>
      <c r="CN237"/>
      <c r="CO237"/>
      <c r="CP237"/>
      <c r="CQ237"/>
      <c r="CR237"/>
      <c r="CS237"/>
      <c r="CT237"/>
      <c r="CU237"/>
      <c r="DG237"/>
      <c r="DH237"/>
      <c r="DI237"/>
      <c r="DJ237"/>
      <c r="DK237"/>
      <c r="DL237"/>
      <c r="DM237"/>
      <c r="DN237"/>
      <c r="DO237"/>
      <c r="DP237"/>
      <c r="DQ237"/>
    </row>
    <row r="238" spans="45:121" x14ac:dyDescent="0.35">
      <c r="AS238"/>
      <c r="AT238"/>
      <c r="AU238"/>
      <c r="AV238"/>
      <c r="AW238"/>
      <c r="AX238"/>
      <c r="AY238"/>
      <c r="AZ238"/>
      <c r="BA238"/>
      <c r="BB238"/>
      <c r="BC238"/>
      <c r="BO238"/>
      <c r="BP238"/>
      <c r="BQ238"/>
      <c r="BR238"/>
      <c r="BS238"/>
      <c r="BT238"/>
      <c r="BU238"/>
      <c r="BV238"/>
      <c r="BW238"/>
      <c r="BX238"/>
      <c r="BY238"/>
      <c r="CK238"/>
      <c r="CL238"/>
      <c r="CM238"/>
      <c r="CN238"/>
      <c r="CO238"/>
      <c r="CP238"/>
      <c r="CQ238"/>
      <c r="CR238"/>
      <c r="CS238"/>
      <c r="CT238"/>
      <c r="CU238"/>
      <c r="DG238"/>
      <c r="DH238"/>
      <c r="DI238"/>
      <c r="DJ238"/>
      <c r="DK238"/>
      <c r="DL238"/>
      <c r="DM238"/>
      <c r="DN238"/>
      <c r="DO238"/>
      <c r="DP238"/>
      <c r="DQ238"/>
    </row>
    <row r="239" spans="45:121" x14ac:dyDescent="0.35">
      <c r="AS239"/>
      <c r="AT239"/>
      <c r="AU239"/>
      <c r="AV239"/>
      <c r="AW239"/>
      <c r="AX239"/>
      <c r="AY239"/>
      <c r="AZ239"/>
      <c r="BA239"/>
      <c r="BB239"/>
      <c r="BC239"/>
      <c r="BO239"/>
      <c r="BP239"/>
      <c r="BQ239"/>
      <c r="BR239"/>
      <c r="BS239"/>
      <c r="BT239"/>
      <c r="BU239"/>
      <c r="BV239"/>
      <c r="BW239"/>
      <c r="BX239"/>
      <c r="BY239"/>
      <c r="CK239"/>
      <c r="CL239"/>
      <c r="CM239"/>
      <c r="CN239"/>
      <c r="CO239"/>
      <c r="CP239"/>
      <c r="CQ239"/>
      <c r="CR239"/>
      <c r="CS239"/>
      <c r="CT239"/>
      <c r="CU239"/>
      <c r="DG239"/>
      <c r="DH239"/>
      <c r="DI239"/>
      <c r="DJ239"/>
      <c r="DK239"/>
      <c r="DL239"/>
      <c r="DM239"/>
      <c r="DN239"/>
      <c r="DO239"/>
      <c r="DP239"/>
      <c r="DQ239"/>
    </row>
    <row r="240" spans="45:121" x14ac:dyDescent="0.35">
      <c r="AS240"/>
      <c r="AT240"/>
      <c r="AU240"/>
      <c r="AV240"/>
      <c r="AW240"/>
      <c r="AX240"/>
      <c r="AY240"/>
      <c r="AZ240"/>
      <c r="BA240"/>
      <c r="BB240"/>
      <c r="BC240"/>
      <c r="BO240"/>
      <c r="BP240"/>
      <c r="BQ240"/>
      <c r="BR240"/>
      <c r="BS240"/>
      <c r="BT240"/>
      <c r="BU240"/>
      <c r="BV240"/>
      <c r="BW240"/>
      <c r="BX240"/>
      <c r="BY240"/>
      <c r="CK240"/>
      <c r="CL240"/>
      <c r="CM240"/>
      <c r="CN240"/>
      <c r="CO240"/>
      <c r="CP240"/>
      <c r="CQ240"/>
      <c r="CR240"/>
      <c r="CS240"/>
      <c r="CT240"/>
      <c r="CU240"/>
      <c r="DG240"/>
      <c r="DH240"/>
      <c r="DI240"/>
      <c r="DJ240"/>
      <c r="DK240"/>
      <c r="DL240"/>
      <c r="DM240"/>
      <c r="DN240"/>
      <c r="DO240"/>
      <c r="DP240"/>
      <c r="DQ240"/>
    </row>
    <row r="241" spans="45:121" x14ac:dyDescent="0.35">
      <c r="AS241"/>
      <c r="AT241"/>
      <c r="AU241"/>
      <c r="AV241"/>
      <c r="AW241"/>
      <c r="AX241"/>
      <c r="AY241"/>
      <c r="AZ241"/>
      <c r="BA241"/>
      <c r="BB241"/>
      <c r="BC241"/>
      <c r="BO241"/>
      <c r="BP241"/>
      <c r="BQ241"/>
      <c r="BR241"/>
      <c r="BS241"/>
      <c r="BT241"/>
      <c r="BU241"/>
      <c r="BV241"/>
      <c r="BW241"/>
      <c r="BX241"/>
      <c r="BY241"/>
      <c r="CK241"/>
      <c r="CL241"/>
      <c r="CM241"/>
      <c r="CN241"/>
      <c r="CO241"/>
      <c r="CP241"/>
      <c r="CQ241"/>
      <c r="CR241"/>
      <c r="CS241"/>
      <c r="CT241"/>
      <c r="CU241"/>
      <c r="DG241"/>
      <c r="DH241"/>
      <c r="DI241"/>
      <c r="DJ241"/>
      <c r="DK241"/>
      <c r="DL241"/>
      <c r="DM241"/>
      <c r="DN241"/>
      <c r="DO241"/>
      <c r="DP241"/>
      <c r="DQ241"/>
    </row>
    <row r="242" spans="45:121" x14ac:dyDescent="0.35">
      <c r="AS242"/>
      <c r="AT242"/>
      <c r="AU242"/>
      <c r="AV242"/>
      <c r="AW242"/>
      <c r="AX242"/>
      <c r="AY242"/>
      <c r="AZ242"/>
      <c r="BA242"/>
      <c r="BB242"/>
      <c r="BC242"/>
      <c r="BO242"/>
      <c r="BP242"/>
      <c r="BQ242"/>
      <c r="BR242"/>
      <c r="BS242"/>
      <c r="BT242"/>
      <c r="BU242"/>
      <c r="BV242"/>
      <c r="BW242"/>
      <c r="BX242"/>
      <c r="BY242"/>
      <c r="CK242"/>
      <c r="CL242"/>
      <c r="CM242"/>
      <c r="CN242"/>
      <c r="CO242"/>
      <c r="CP242"/>
      <c r="CQ242"/>
      <c r="CR242"/>
      <c r="CS242"/>
      <c r="CT242"/>
      <c r="CU242"/>
      <c r="DG242"/>
      <c r="DH242"/>
      <c r="DI242"/>
      <c r="DJ242"/>
      <c r="DK242"/>
      <c r="DL242"/>
      <c r="DM242"/>
      <c r="DN242"/>
      <c r="DO242"/>
      <c r="DP242"/>
      <c r="DQ242"/>
    </row>
    <row r="243" spans="45:121" x14ac:dyDescent="0.35">
      <c r="AS243"/>
      <c r="AT243"/>
      <c r="AU243"/>
      <c r="AV243"/>
      <c r="AW243"/>
      <c r="AX243"/>
      <c r="AY243"/>
      <c r="AZ243"/>
      <c r="BA243"/>
      <c r="BB243"/>
      <c r="BC243"/>
      <c r="BO243"/>
      <c r="BP243"/>
      <c r="BQ243"/>
      <c r="BR243"/>
      <c r="BS243"/>
      <c r="BT243"/>
      <c r="BU243"/>
      <c r="BV243"/>
      <c r="BW243"/>
      <c r="BX243"/>
      <c r="BY243"/>
      <c r="CK243"/>
      <c r="CL243"/>
      <c r="CM243"/>
      <c r="CN243"/>
      <c r="CO243"/>
      <c r="CP243"/>
      <c r="CQ243"/>
      <c r="CR243"/>
      <c r="CS243"/>
      <c r="CT243"/>
      <c r="CU243"/>
      <c r="DG243"/>
      <c r="DH243"/>
      <c r="DI243"/>
      <c r="DJ243"/>
      <c r="DK243"/>
      <c r="DL243"/>
      <c r="DM243"/>
      <c r="DN243"/>
      <c r="DO243"/>
      <c r="DP243"/>
      <c r="DQ243"/>
    </row>
    <row r="244" spans="45:121" x14ac:dyDescent="0.35">
      <c r="AS244"/>
      <c r="AT244"/>
      <c r="AU244"/>
      <c r="AV244"/>
      <c r="AW244"/>
      <c r="AX244"/>
      <c r="AY244"/>
      <c r="AZ244"/>
      <c r="BA244"/>
      <c r="BB244"/>
      <c r="BC244"/>
      <c r="BO244"/>
      <c r="BP244"/>
      <c r="BQ244"/>
      <c r="BR244"/>
      <c r="BS244"/>
      <c r="BT244"/>
      <c r="BU244"/>
      <c r="BV244"/>
      <c r="BW244"/>
      <c r="BX244"/>
      <c r="BY244"/>
      <c r="CK244"/>
      <c r="CL244"/>
      <c r="CM244"/>
      <c r="CN244"/>
      <c r="CO244"/>
      <c r="CP244"/>
      <c r="CQ244"/>
      <c r="CR244"/>
      <c r="CS244"/>
      <c r="CT244"/>
      <c r="CU244"/>
      <c r="DG244"/>
      <c r="DH244"/>
      <c r="DI244"/>
      <c r="DJ244"/>
      <c r="DK244"/>
      <c r="DL244"/>
      <c r="DM244"/>
      <c r="DN244"/>
      <c r="DO244"/>
      <c r="DP244"/>
      <c r="DQ244"/>
    </row>
    <row r="245" spans="45:121" x14ac:dyDescent="0.35">
      <c r="AS245"/>
      <c r="AT245"/>
      <c r="AU245"/>
      <c r="AV245"/>
      <c r="AW245"/>
      <c r="AX245"/>
      <c r="AY245"/>
      <c r="AZ245"/>
      <c r="BA245"/>
      <c r="BB245"/>
      <c r="BC245"/>
      <c r="BO245"/>
      <c r="BP245"/>
      <c r="BQ245"/>
      <c r="BR245"/>
      <c r="BS245"/>
      <c r="BT245"/>
      <c r="BU245"/>
      <c r="BV245"/>
      <c r="BW245"/>
      <c r="BX245"/>
      <c r="BY245"/>
      <c r="CK245"/>
      <c r="CL245"/>
      <c r="CM245"/>
      <c r="CN245"/>
      <c r="CO245"/>
      <c r="CP245"/>
      <c r="CQ245"/>
      <c r="CR245"/>
      <c r="CS245"/>
      <c r="CT245"/>
      <c r="CU245"/>
      <c r="DG245"/>
      <c r="DH245"/>
      <c r="DI245"/>
      <c r="DJ245"/>
      <c r="DK245"/>
      <c r="DL245"/>
      <c r="DM245"/>
      <c r="DN245"/>
      <c r="DO245"/>
      <c r="DP245"/>
      <c r="DQ245"/>
    </row>
    <row r="246" spans="45:121" x14ac:dyDescent="0.35">
      <c r="AS246"/>
      <c r="AT246"/>
      <c r="AU246"/>
      <c r="AV246"/>
      <c r="AW246"/>
      <c r="AX246"/>
      <c r="AY246"/>
      <c r="AZ246"/>
      <c r="BA246"/>
      <c r="BB246"/>
      <c r="BC246"/>
      <c r="BO246"/>
      <c r="BP246"/>
      <c r="BQ246"/>
      <c r="BR246"/>
      <c r="BS246"/>
      <c r="BT246"/>
      <c r="BU246"/>
      <c r="BV246"/>
      <c r="BW246"/>
      <c r="BX246"/>
      <c r="BY246"/>
      <c r="CK246"/>
      <c r="CL246"/>
      <c r="CM246"/>
      <c r="CN246"/>
      <c r="CO246"/>
      <c r="CP246"/>
      <c r="CQ246"/>
      <c r="CR246"/>
      <c r="CS246"/>
      <c r="CT246"/>
      <c r="CU246"/>
      <c r="DG246"/>
      <c r="DH246"/>
      <c r="DI246"/>
      <c r="DJ246"/>
      <c r="DK246"/>
      <c r="DL246"/>
      <c r="DM246"/>
      <c r="DN246"/>
      <c r="DO246"/>
      <c r="DP246"/>
      <c r="DQ246"/>
    </row>
    <row r="247" spans="45:121" x14ac:dyDescent="0.35">
      <c r="AS247"/>
      <c r="AT247"/>
      <c r="AU247"/>
      <c r="AV247"/>
      <c r="AW247"/>
      <c r="AX247"/>
      <c r="AY247"/>
      <c r="AZ247"/>
      <c r="BA247"/>
      <c r="BB247"/>
      <c r="BC247"/>
      <c r="BO247"/>
      <c r="BP247"/>
      <c r="BQ247"/>
      <c r="BR247"/>
      <c r="BS247"/>
      <c r="BT247"/>
      <c r="BU247"/>
      <c r="BV247"/>
      <c r="BW247"/>
      <c r="BX247"/>
      <c r="BY247"/>
      <c r="CK247"/>
      <c r="CL247"/>
      <c r="CM247"/>
      <c r="CN247"/>
      <c r="CO247"/>
      <c r="CP247"/>
      <c r="CQ247"/>
      <c r="CR247"/>
      <c r="CS247"/>
      <c r="CT247"/>
      <c r="CU247"/>
      <c r="DG247"/>
      <c r="DH247"/>
      <c r="DI247"/>
      <c r="DJ247"/>
      <c r="DK247"/>
      <c r="DL247"/>
      <c r="DM247"/>
      <c r="DN247"/>
      <c r="DO247"/>
      <c r="DP247"/>
      <c r="DQ247"/>
    </row>
    <row r="248" spans="45:121" x14ac:dyDescent="0.35">
      <c r="AS248"/>
      <c r="AT248"/>
      <c r="AU248"/>
      <c r="AV248"/>
      <c r="AW248"/>
      <c r="AX248"/>
      <c r="AY248"/>
      <c r="AZ248"/>
      <c r="BA248"/>
      <c r="BB248"/>
      <c r="BC248"/>
      <c r="BO248"/>
      <c r="BP248"/>
      <c r="BQ248"/>
      <c r="BR248"/>
      <c r="BS248"/>
      <c r="BT248"/>
      <c r="BU248"/>
      <c r="BV248"/>
      <c r="BW248"/>
      <c r="BX248"/>
      <c r="BY248"/>
      <c r="CK248"/>
      <c r="CL248"/>
      <c r="CM248"/>
      <c r="CN248"/>
      <c r="CO248"/>
      <c r="CP248"/>
      <c r="CQ248"/>
      <c r="CR248"/>
      <c r="CS248"/>
      <c r="CT248"/>
      <c r="CU248"/>
      <c r="DG248"/>
      <c r="DH248"/>
      <c r="DI248"/>
      <c r="DJ248"/>
      <c r="DK248"/>
      <c r="DL248"/>
      <c r="DM248"/>
      <c r="DN248"/>
      <c r="DO248"/>
      <c r="DP248"/>
      <c r="DQ248"/>
    </row>
    <row r="249" spans="45:121" x14ac:dyDescent="0.35">
      <c r="AS249"/>
      <c r="AT249"/>
      <c r="AU249"/>
      <c r="AV249"/>
      <c r="AW249"/>
      <c r="AX249"/>
      <c r="AY249"/>
      <c r="AZ249"/>
      <c r="BA249"/>
      <c r="BB249"/>
      <c r="BC249"/>
      <c r="BO249"/>
      <c r="BP249"/>
      <c r="BQ249"/>
      <c r="BR249"/>
      <c r="BS249"/>
      <c r="BT249"/>
      <c r="BU249"/>
      <c r="BV249"/>
      <c r="BW249"/>
      <c r="BX249"/>
      <c r="BY249"/>
      <c r="CK249"/>
      <c r="CL249"/>
      <c r="CM249"/>
      <c r="CN249"/>
      <c r="CO249"/>
      <c r="CP249"/>
      <c r="CQ249"/>
      <c r="CR249"/>
      <c r="CS249"/>
      <c r="CT249"/>
      <c r="CU249"/>
      <c r="DG249"/>
      <c r="DH249"/>
      <c r="DI249"/>
      <c r="DJ249"/>
      <c r="DK249"/>
      <c r="DL249"/>
      <c r="DM249"/>
      <c r="DN249"/>
      <c r="DO249"/>
      <c r="DP249"/>
      <c r="DQ249"/>
    </row>
    <row r="250" spans="45:121" x14ac:dyDescent="0.35">
      <c r="AS250"/>
      <c r="AT250"/>
      <c r="AU250"/>
      <c r="AV250"/>
      <c r="AW250"/>
      <c r="AX250"/>
      <c r="AY250"/>
      <c r="AZ250"/>
      <c r="BA250"/>
      <c r="BB250"/>
      <c r="BC250"/>
      <c r="BO250"/>
      <c r="BP250"/>
      <c r="BQ250"/>
      <c r="BR250"/>
      <c r="BS250"/>
      <c r="BT250"/>
      <c r="BU250"/>
      <c r="BV250"/>
      <c r="BW250"/>
      <c r="BX250"/>
      <c r="BY250"/>
      <c r="CK250"/>
      <c r="CL250"/>
      <c r="CM250"/>
      <c r="CN250"/>
      <c r="CO250"/>
      <c r="CP250"/>
      <c r="CQ250"/>
      <c r="CR250"/>
      <c r="CS250"/>
      <c r="CT250"/>
      <c r="CU250"/>
      <c r="DG250"/>
      <c r="DH250"/>
      <c r="DI250"/>
      <c r="DJ250"/>
      <c r="DK250"/>
      <c r="DL250"/>
      <c r="DM250"/>
      <c r="DN250"/>
      <c r="DO250"/>
      <c r="DP250"/>
      <c r="DQ250"/>
    </row>
    <row r="251" spans="45:121" x14ac:dyDescent="0.35">
      <c r="AS251"/>
      <c r="AT251"/>
      <c r="AU251"/>
      <c r="AV251"/>
      <c r="AW251"/>
      <c r="AX251"/>
      <c r="AY251"/>
      <c r="AZ251"/>
      <c r="BA251"/>
      <c r="BB251"/>
      <c r="BC251"/>
      <c r="BO251"/>
      <c r="BP251"/>
      <c r="BQ251"/>
      <c r="BR251"/>
      <c r="BS251"/>
      <c r="BT251"/>
      <c r="BU251"/>
      <c r="BV251"/>
      <c r="BW251"/>
      <c r="BX251"/>
      <c r="BY251"/>
      <c r="CK251"/>
      <c r="CL251"/>
      <c r="CM251"/>
      <c r="CN251"/>
      <c r="CO251"/>
      <c r="CP251"/>
      <c r="CQ251"/>
      <c r="CR251"/>
      <c r="CS251"/>
      <c r="CT251"/>
      <c r="CU251"/>
      <c r="DG251"/>
      <c r="DH251"/>
      <c r="DI251"/>
      <c r="DJ251"/>
      <c r="DK251"/>
      <c r="DL251"/>
      <c r="DM251"/>
      <c r="DN251"/>
      <c r="DO251"/>
      <c r="DP251"/>
      <c r="DQ251"/>
    </row>
    <row r="252" spans="45:121" x14ac:dyDescent="0.35">
      <c r="AS252"/>
      <c r="AT252"/>
      <c r="AU252"/>
      <c r="AV252"/>
      <c r="AW252"/>
      <c r="AX252"/>
      <c r="AY252"/>
      <c r="AZ252"/>
      <c r="BA252"/>
      <c r="BB252"/>
      <c r="BC252"/>
      <c r="BO252"/>
      <c r="BP252"/>
      <c r="BQ252"/>
      <c r="BR252"/>
      <c r="BS252"/>
      <c r="BT252"/>
      <c r="BU252"/>
      <c r="BV252"/>
      <c r="BW252"/>
      <c r="BX252"/>
      <c r="BY252"/>
      <c r="CK252"/>
      <c r="CL252"/>
      <c r="CM252"/>
      <c r="CN252"/>
      <c r="CO252"/>
      <c r="CP252"/>
      <c r="CQ252"/>
      <c r="CR252"/>
      <c r="CS252"/>
      <c r="CT252"/>
      <c r="CU252"/>
      <c r="DG252"/>
      <c r="DH252"/>
      <c r="DI252"/>
      <c r="DJ252"/>
      <c r="DK252"/>
      <c r="DL252"/>
      <c r="DM252"/>
      <c r="DN252"/>
      <c r="DO252"/>
      <c r="DP252"/>
      <c r="DQ252"/>
    </row>
    <row r="253" spans="45:121" x14ac:dyDescent="0.35">
      <c r="AS253"/>
      <c r="AT253"/>
      <c r="AU253"/>
      <c r="AV253"/>
      <c r="AW253"/>
      <c r="AX253"/>
      <c r="AY253"/>
      <c r="AZ253"/>
      <c r="BA253"/>
      <c r="BB253"/>
      <c r="BC253"/>
      <c r="BO253"/>
      <c r="BP253"/>
      <c r="BQ253"/>
      <c r="BR253"/>
      <c r="BS253"/>
      <c r="BT253"/>
      <c r="BU253"/>
      <c r="BV253"/>
      <c r="BW253"/>
      <c r="BX253"/>
      <c r="BY253"/>
      <c r="CK253"/>
      <c r="CL253"/>
      <c r="CM253"/>
      <c r="CN253"/>
      <c r="CO253"/>
      <c r="CP253"/>
      <c r="CQ253"/>
      <c r="CR253"/>
      <c r="CS253"/>
      <c r="CT253"/>
      <c r="CU253"/>
      <c r="DG253"/>
      <c r="DH253"/>
      <c r="DI253"/>
      <c r="DJ253"/>
      <c r="DK253"/>
      <c r="DL253"/>
      <c r="DM253"/>
      <c r="DN253"/>
      <c r="DO253"/>
      <c r="DP253"/>
      <c r="DQ253"/>
    </row>
    <row r="254" spans="45:121" x14ac:dyDescent="0.35">
      <c r="AS254"/>
      <c r="AT254"/>
      <c r="AU254"/>
      <c r="AV254"/>
      <c r="AW254"/>
      <c r="AX254"/>
      <c r="AY254"/>
      <c r="AZ254"/>
      <c r="BA254"/>
      <c r="BB254"/>
      <c r="BC254"/>
      <c r="BO254"/>
      <c r="BP254"/>
      <c r="BQ254"/>
      <c r="BR254"/>
      <c r="BS254"/>
      <c r="BT254"/>
      <c r="BU254"/>
      <c r="BV254"/>
      <c r="BW254"/>
      <c r="BX254"/>
      <c r="BY254"/>
      <c r="CK254"/>
      <c r="CL254"/>
      <c r="CM254"/>
      <c r="CN254"/>
      <c r="CO254"/>
      <c r="CP254"/>
      <c r="CQ254"/>
      <c r="CR254"/>
      <c r="CS254"/>
      <c r="CT254"/>
      <c r="CU254"/>
      <c r="DG254"/>
      <c r="DH254"/>
      <c r="DI254"/>
      <c r="DJ254"/>
      <c r="DK254"/>
      <c r="DL254"/>
      <c r="DM254"/>
      <c r="DN254"/>
      <c r="DO254"/>
      <c r="DP254"/>
      <c r="DQ254"/>
    </row>
    <row r="255" spans="45:121" x14ac:dyDescent="0.35">
      <c r="AS255"/>
      <c r="AT255"/>
      <c r="AU255"/>
      <c r="AV255"/>
      <c r="AW255"/>
      <c r="AX255"/>
      <c r="AY255"/>
      <c r="AZ255"/>
      <c r="BA255"/>
      <c r="BB255"/>
      <c r="BC255"/>
      <c r="BO255"/>
      <c r="BP255"/>
      <c r="BQ255"/>
      <c r="BR255"/>
      <c r="BS255"/>
      <c r="BT255"/>
      <c r="BU255"/>
      <c r="BV255"/>
      <c r="BW255"/>
      <c r="BX255"/>
      <c r="BY255"/>
      <c r="CK255"/>
      <c r="CL255"/>
      <c r="CM255"/>
      <c r="CN255"/>
      <c r="CO255"/>
      <c r="CP255"/>
      <c r="CQ255"/>
      <c r="CR255"/>
      <c r="CS255"/>
      <c r="CT255"/>
      <c r="CU255"/>
      <c r="DG255"/>
      <c r="DH255"/>
      <c r="DI255"/>
      <c r="DJ255"/>
      <c r="DK255"/>
      <c r="DL255"/>
      <c r="DM255"/>
      <c r="DN255"/>
      <c r="DO255"/>
      <c r="DP255"/>
      <c r="DQ255"/>
    </row>
    <row r="256" spans="45:121" x14ac:dyDescent="0.35">
      <c r="AS256"/>
      <c r="AT256"/>
      <c r="AU256"/>
      <c r="AV256"/>
      <c r="AW256"/>
      <c r="AX256"/>
      <c r="AY256"/>
      <c r="AZ256"/>
      <c r="BA256"/>
      <c r="BB256"/>
      <c r="BC256"/>
      <c r="BO256"/>
      <c r="BP256"/>
      <c r="BQ256"/>
      <c r="BR256"/>
      <c r="BS256"/>
      <c r="BT256"/>
      <c r="BU256"/>
      <c r="BV256"/>
      <c r="BW256"/>
      <c r="BX256"/>
      <c r="BY256"/>
      <c r="CK256"/>
      <c r="CL256"/>
      <c r="CM256"/>
      <c r="CN256"/>
      <c r="CO256"/>
      <c r="CP256"/>
      <c r="CQ256"/>
      <c r="CR256"/>
      <c r="CS256"/>
      <c r="CT256"/>
      <c r="CU256"/>
      <c r="DG256"/>
      <c r="DH256"/>
      <c r="DI256"/>
      <c r="DJ256"/>
      <c r="DK256"/>
      <c r="DL256"/>
      <c r="DM256"/>
      <c r="DN256"/>
      <c r="DO256"/>
      <c r="DP256"/>
      <c r="DQ256"/>
    </row>
    <row r="257" spans="45:121" x14ac:dyDescent="0.35">
      <c r="AS257"/>
      <c r="AT257"/>
      <c r="AU257"/>
      <c r="AV257"/>
      <c r="AW257"/>
      <c r="AX257"/>
      <c r="AY257"/>
      <c r="AZ257"/>
      <c r="BA257"/>
      <c r="BB257"/>
      <c r="BC257"/>
      <c r="BO257"/>
      <c r="BP257"/>
      <c r="BQ257"/>
      <c r="BR257"/>
      <c r="BS257"/>
      <c r="BT257"/>
      <c r="BU257"/>
      <c r="BV257"/>
      <c r="BW257"/>
      <c r="BX257"/>
      <c r="BY257"/>
      <c r="CK257"/>
      <c r="CL257"/>
      <c r="CM257"/>
      <c r="CN257"/>
      <c r="CO257"/>
      <c r="CP257"/>
      <c r="CQ257"/>
      <c r="CR257"/>
      <c r="CS257"/>
      <c r="CT257"/>
      <c r="CU257"/>
      <c r="DG257"/>
      <c r="DH257"/>
      <c r="DI257"/>
      <c r="DJ257"/>
      <c r="DK257"/>
      <c r="DL257"/>
      <c r="DM257"/>
      <c r="DN257"/>
      <c r="DO257"/>
      <c r="DP257"/>
      <c r="DQ257"/>
    </row>
    <row r="258" spans="45:121" x14ac:dyDescent="0.35">
      <c r="AS258"/>
      <c r="AT258"/>
      <c r="AU258"/>
      <c r="AV258"/>
      <c r="AW258"/>
      <c r="AX258"/>
      <c r="AY258"/>
      <c r="AZ258"/>
      <c r="BA258"/>
      <c r="BB258"/>
      <c r="BC258"/>
      <c r="BO258"/>
      <c r="BP258"/>
      <c r="BQ258"/>
      <c r="BR258"/>
      <c r="BS258"/>
      <c r="BT258"/>
      <c r="BU258"/>
      <c r="BV258"/>
      <c r="BW258"/>
      <c r="BX258"/>
      <c r="BY258"/>
      <c r="CK258"/>
      <c r="CL258"/>
      <c r="CM258"/>
      <c r="CN258"/>
      <c r="CO258"/>
      <c r="CP258"/>
      <c r="CQ258"/>
      <c r="CR258"/>
      <c r="CS258"/>
      <c r="CT258"/>
      <c r="CU258"/>
      <c r="DG258"/>
      <c r="DH258"/>
      <c r="DI258"/>
      <c r="DJ258"/>
      <c r="DK258"/>
      <c r="DL258"/>
      <c r="DM258"/>
      <c r="DN258"/>
      <c r="DO258"/>
      <c r="DP258"/>
      <c r="DQ258"/>
    </row>
    <row r="259" spans="45:121" x14ac:dyDescent="0.35">
      <c r="AS259"/>
      <c r="AT259"/>
      <c r="AU259"/>
      <c r="AV259"/>
      <c r="AW259"/>
      <c r="AX259"/>
      <c r="AY259"/>
      <c r="AZ259"/>
      <c r="BA259"/>
      <c r="BB259"/>
      <c r="BC259"/>
      <c r="BO259"/>
      <c r="BP259"/>
      <c r="BQ259"/>
      <c r="BR259"/>
      <c r="BS259"/>
      <c r="BT259"/>
      <c r="BU259"/>
      <c r="BV259"/>
      <c r="BW259"/>
      <c r="BX259"/>
      <c r="BY259"/>
      <c r="CK259"/>
      <c r="CL259"/>
      <c r="CM259"/>
      <c r="CN259"/>
      <c r="CO259"/>
      <c r="CP259"/>
      <c r="CQ259"/>
      <c r="CR259"/>
      <c r="CS259"/>
      <c r="CT259"/>
      <c r="CU259"/>
      <c r="DG259"/>
      <c r="DH259"/>
      <c r="DI259"/>
      <c r="DJ259"/>
      <c r="DK259"/>
      <c r="DL259"/>
      <c r="DM259"/>
      <c r="DN259"/>
      <c r="DO259"/>
      <c r="DP259"/>
      <c r="DQ259"/>
    </row>
    <row r="260" spans="45:121" x14ac:dyDescent="0.35">
      <c r="AS260"/>
      <c r="AT260"/>
      <c r="AU260"/>
      <c r="AV260"/>
      <c r="AW260"/>
      <c r="AX260"/>
      <c r="AY260"/>
      <c r="AZ260"/>
      <c r="BA260"/>
      <c r="BB260"/>
      <c r="BC260"/>
      <c r="BO260"/>
      <c r="BP260"/>
      <c r="BQ260"/>
      <c r="BR260"/>
      <c r="BS260"/>
      <c r="BT260"/>
      <c r="BU260"/>
      <c r="BV260"/>
      <c r="BW260"/>
      <c r="BX260"/>
      <c r="BY260"/>
      <c r="CK260"/>
      <c r="CL260"/>
      <c r="CM260"/>
      <c r="CN260"/>
      <c r="CO260"/>
      <c r="CP260"/>
      <c r="CQ260"/>
      <c r="CR260"/>
      <c r="CS260"/>
      <c r="CT260"/>
      <c r="CU260"/>
      <c r="DG260"/>
      <c r="DH260"/>
      <c r="DI260"/>
      <c r="DJ260"/>
      <c r="DK260"/>
      <c r="DL260"/>
      <c r="DM260"/>
      <c r="DN260"/>
      <c r="DO260"/>
      <c r="DP260"/>
      <c r="DQ260"/>
    </row>
    <row r="261" spans="45:121" x14ac:dyDescent="0.35">
      <c r="AS261"/>
      <c r="AT261"/>
      <c r="AU261"/>
      <c r="AV261"/>
      <c r="AW261"/>
      <c r="AX261"/>
      <c r="AY261"/>
      <c r="AZ261"/>
      <c r="BA261"/>
      <c r="BB261"/>
      <c r="BC261"/>
      <c r="BO261"/>
      <c r="BP261"/>
      <c r="BQ261"/>
      <c r="BR261"/>
      <c r="BS261"/>
      <c r="BT261"/>
      <c r="BU261"/>
      <c r="BV261"/>
      <c r="BW261"/>
      <c r="BX261"/>
      <c r="BY261"/>
      <c r="CK261"/>
      <c r="CL261"/>
      <c r="CM261"/>
      <c r="CN261"/>
      <c r="CO261"/>
      <c r="CP261"/>
      <c r="CQ261"/>
      <c r="CR261"/>
      <c r="CS261"/>
      <c r="CT261"/>
      <c r="CU261"/>
      <c r="DG261"/>
      <c r="DH261"/>
      <c r="DI261"/>
      <c r="DJ261"/>
      <c r="DK261"/>
      <c r="DL261"/>
      <c r="DM261"/>
      <c r="DN261"/>
      <c r="DO261"/>
      <c r="DP261"/>
      <c r="DQ261"/>
    </row>
    <row r="262" spans="45:121" x14ac:dyDescent="0.35">
      <c r="AS262"/>
      <c r="AT262"/>
      <c r="AU262"/>
      <c r="AV262"/>
      <c r="AW262"/>
      <c r="AX262"/>
      <c r="AY262"/>
      <c r="AZ262"/>
      <c r="BA262"/>
      <c r="BB262"/>
      <c r="BC262"/>
      <c r="BO262"/>
      <c r="BP262"/>
      <c r="BQ262"/>
      <c r="BR262"/>
      <c r="BS262"/>
      <c r="BT262"/>
      <c r="BU262"/>
      <c r="BV262"/>
      <c r="BW262"/>
      <c r="BX262"/>
      <c r="BY262"/>
      <c r="CK262"/>
      <c r="CL262"/>
      <c r="CM262"/>
      <c r="CN262"/>
      <c r="CO262"/>
      <c r="CP262"/>
      <c r="CQ262"/>
      <c r="CR262"/>
      <c r="CS262"/>
      <c r="CT262"/>
      <c r="CU262"/>
      <c r="DG262"/>
      <c r="DH262"/>
      <c r="DI262"/>
      <c r="DJ262"/>
      <c r="DK262"/>
      <c r="DL262"/>
      <c r="DM262"/>
      <c r="DN262"/>
      <c r="DO262"/>
      <c r="DP262"/>
      <c r="DQ262"/>
    </row>
    <row r="263" spans="45:121" x14ac:dyDescent="0.35">
      <c r="AS263"/>
      <c r="AT263"/>
      <c r="AU263"/>
      <c r="AV263"/>
      <c r="AW263"/>
      <c r="AX263"/>
      <c r="AY263"/>
      <c r="AZ263"/>
      <c r="BA263"/>
      <c r="BB263"/>
      <c r="BC263"/>
      <c r="BO263"/>
      <c r="BP263"/>
      <c r="BQ263"/>
      <c r="BR263"/>
      <c r="BS263"/>
      <c r="BT263"/>
      <c r="BU263"/>
      <c r="BV263"/>
      <c r="BW263"/>
      <c r="BX263"/>
      <c r="BY263"/>
      <c r="CK263"/>
      <c r="CL263"/>
      <c r="CM263"/>
      <c r="CN263"/>
      <c r="CO263"/>
      <c r="CP263"/>
      <c r="CQ263"/>
      <c r="CR263"/>
      <c r="CS263"/>
      <c r="CT263"/>
      <c r="CU263"/>
      <c r="DG263"/>
      <c r="DH263"/>
      <c r="DI263"/>
      <c r="DJ263"/>
      <c r="DK263"/>
      <c r="DL263"/>
      <c r="DM263"/>
      <c r="DN263"/>
      <c r="DO263"/>
      <c r="DP263"/>
      <c r="DQ263"/>
    </row>
    <row r="264" spans="45:121" x14ac:dyDescent="0.35">
      <c r="AS264"/>
      <c r="AT264"/>
      <c r="AU264"/>
      <c r="AV264"/>
      <c r="AW264"/>
      <c r="AX264"/>
      <c r="AY264"/>
      <c r="AZ264"/>
      <c r="BA264"/>
      <c r="BB264"/>
      <c r="BC264"/>
      <c r="BO264"/>
      <c r="BP264"/>
      <c r="BQ264"/>
      <c r="BR264"/>
      <c r="BS264"/>
      <c r="BT264"/>
      <c r="BU264"/>
      <c r="BV264"/>
      <c r="BW264"/>
      <c r="BX264"/>
      <c r="BY264"/>
      <c r="CK264"/>
      <c r="CL264"/>
      <c r="CM264"/>
      <c r="CN264"/>
      <c r="CO264"/>
      <c r="CP264"/>
      <c r="CQ264"/>
      <c r="CR264"/>
      <c r="CS264"/>
      <c r="CT264"/>
      <c r="CU264"/>
      <c r="DG264"/>
      <c r="DH264"/>
      <c r="DI264"/>
      <c r="DJ264"/>
      <c r="DK264"/>
      <c r="DL264"/>
      <c r="DM264"/>
      <c r="DN264"/>
      <c r="DO264"/>
      <c r="DP264"/>
      <c r="DQ264"/>
    </row>
    <row r="265" spans="45:121" x14ac:dyDescent="0.35">
      <c r="AS265"/>
      <c r="AT265"/>
      <c r="AU265"/>
      <c r="AV265"/>
      <c r="AW265"/>
      <c r="AX265"/>
      <c r="AY265"/>
      <c r="AZ265"/>
      <c r="BA265"/>
      <c r="BB265"/>
      <c r="BC265"/>
      <c r="BO265"/>
      <c r="BP265"/>
      <c r="BQ265"/>
      <c r="BR265"/>
      <c r="BS265"/>
      <c r="BT265"/>
      <c r="BU265"/>
      <c r="BV265"/>
      <c r="BW265"/>
      <c r="BX265"/>
      <c r="BY265"/>
      <c r="CK265"/>
      <c r="CL265"/>
      <c r="CM265"/>
      <c r="CN265"/>
      <c r="CO265"/>
      <c r="CP265"/>
      <c r="CQ265"/>
      <c r="CR265"/>
      <c r="CS265"/>
      <c r="CT265"/>
      <c r="CU265"/>
      <c r="DG265"/>
      <c r="DH265"/>
      <c r="DI265"/>
      <c r="DJ265"/>
      <c r="DK265"/>
      <c r="DL265"/>
      <c r="DM265"/>
      <c r="DN265"/>
      <c r="DO265"/>
      <c r="DP265"/>
      <c r="DQ265"/>
    </row>
    <row r="266" spans="45:121" x14ac:dyDescent="0.35">
      <c r="AS266"/>
      <c r="AT266"/>
      <c r="AU266"/>
      <c r="AV266"/>
      <c r="AW266"/>
      <c r="AX266"/>
      <c r="AY266"/>
      <c r="AZ266"/>
      <c r="BA266"/>
      <c r="BB266"/>
      <c r="BC266"/>
      <c r="BO266"/>
      <c r="BP266"/>
      <c r="BQ266"/>
      <c r="BR266"/>
      <c r="BS266"/>
      <c r="BT266"/>
      <c r="BU266"/>
      <c r="BV266"/>
      <c r="BW266"/>
      <c r="BX266"/>
      <c r="BY266"/>
      <c r="CK266"/>
      <c r="CL266"/>
      <c r="CM266"/>
      <c r="CN266"/>
      <c r="CO266"/>
      <c r="CP266"/>
      <c r="CQ266"/>
      <c r="CR266"/>
      <c r="CS266"/>
      <c r="CT266"/>
      <c r="CU266"/>
      <c r="DG266"/>
      <c r="DH266"/>
      <c r="DI266"/>
      <c r="DJ266"/>
      <c r="DK266"/>
      <c r="DL266"/>
      <c r="DM266"/>
      <c r="DN266"/>
      <c r="DO266"/>
      <c r="DP266"/>
      <c r="DQ266"/>
    </row>
    <row r="267" spans="45:121" x14ac:dyDescent="0.35">
      <c r="AS267"/>
      <c r="AT267"/>
      <c r="AU267"/>
      <c r="AV267"/>
      <c r="AW267"/>
      <c r="AX267"/>
      <c r="AY267"/>
      <c r="AZ267"/>
      <c r="BA267"/>
      <c r="BB267"/>
      <c r="BC267"/>
      <c r="BO267"/>
      <c r="BP267"/>
      <c r="BQ267"/>
      <c r="BR267"/>
      <c r="BS267"/>
      <c r="BT267"/>
      <c r="BU267"/>
      <c r="BV267"/>
      <c r="BW267"/>
      <c r="BX267"/>
      <c r="BY267"/>
      <c r="CK267"/>
      <c r="CL267"/>
      <c r="CM267"/>
      <c r="CN267"/>
      <c r="CO267"/>
      <c r="CP267"/>
      <c r="CQ267"/>
      <c r="CR267"/>
      <c r="CS267"/>
      <c r="CT267"/>
      <c r="CU267"/>
      <c r="DG267"/>
      <c r="DH267"/>
      <c r="DI267"/>
      <c r="DJ267"/>
      <c r="DK267"/>
      <c r="DL267"/>
      <c r="DM267"/>
      <c r="DN267"/>
      <c r="DO267"/>
      <c r="DP267"/>
      <c r="DQ267"/>
    </row>
    <row r="268" spans="45:121" x14ac:dyDescent="0.35">
      <c r="AS268"/>
      <c r="AT268"/>
      <c r="AU268"/>
      <c r="AV268"/>
      <c r="AW268"/>
      <c r="AX268"/>
      <c r="AY268"/>
      <c r="AZ268"/>
      <c r="BA268"/>
      <c r="BB268"/>
      <c r="BC268"/>
      <c r="BO268"/>
      <c r="BP268"/>
      <c r="BQ268"/>
      <c r="BR268"/>
      <c r="BS268"/>
      <c r="BT268"/>
      <c r="BU268"/>
      <c r="BV268"/>
      <c r="BW268"/>
      <c r="BX268"/>
      <c r="BY268"/>
      <c r="CK268"/>
      <c r="CL268"/>
      <c r="CM268"/>
      <c r="CN268"/>
      <c r="CO268"/>
      <c r="CP268"/>
      <c r="CQ268"/>
      <c r="CR268"/>
      <c r="CS268"/>
      <c r="CT268"/>
      <c r="CU268"/>
      <c r="DG268"/>
      <c r="DH268"/>
      <c r="DI268"/>
      <c r="DJ268"/>
      <c r="DK268"/>
      <c r="DL268"/>
      <c r="DM268"/>
      <c r="DN268"/>
      <c r="DO268"/>
      <c r="DP268"/>
      <c r="DQ268"/>
    </row>
    <row r="269" spans="45:121" x14ac:dyDescent="0.35">
      <c r="AS269"/>
      <c r="AT269"/>
      <c r="AU269"/>
      <c r="AV269"/>
      <c r="AW269"/>
      <c r="AX269"/>
      <c r="AY269"/>
      <c r="AZ269"/>
      <c r="BA269"/>
      <c r="BB269"/>
      <c r="BC269"/>
      <c r="BO269"/>
      <c r="BP269"/>
      <c r="BQ269"/>
      <c r="BR269"/>
      <c r="BS269"/>
      <c r="BT269"/>
      <c r="BU269"/>
      <c r="BV269"/>
      <c r="BW269"/>
      <c r="BX269"/>
      <c r="BY269"/>
      <c r="CK269"/>
      <c r="CL269"/>
      <c r="CM269"/>
      <c r="CN269"/>
      <c r="CO269"/>
      <c r="CP269"/>
      <c r="CQ269"/>
      <c r="CR269"/>
      <c r="CS269"/>
      <c r="CT269"/>
      <c r="CU269"/>
      <c r="DG269"/>
      <c r="DH269"/>
      <c r="DI269"/>
      <c r="DJ269"/>
      <c r="DK269"/>
      <c r="DL269"/>
      <c r="DM269"/>
      <c r="DN269"/>
      <c r="DO269"/>
      <c r="DP269"/>
      <c r="DQ269"/>
    </row>
    <row r="270" spans="45:121" x14ac:dyDescent="0.35">
      <c r="AS270"/>
      <c r="AT270"/>
      <c r="AU270"/>
      <c r="AV270"/>
      <c r="AW270"/>
      <c r="AX270"/>
      <c r="AY270"/>
      <c r="AZ270"/>
      <c r="BA270"/>
      <c r="BB270"/>
      <c r="BC270"/>
      <c r="BO270"/>
      <c r="BP270"/>
      <c r="BQ270"/>
      <c r="BR270"/>
      <c r="BS270"/>
      <c r="BT270"/>
      <c r="BU270"/>
      <c r="BV270"/>
      <c r="BW270"/>
      <c r="BX270"/>
      <c r="BY270"/>
      <c r="CK270"/>
      <c r="CL270"/>
      <c r="CM270"/>
      <c r="CN270"/>
      <c r="CO270"/>
      <c r="CP270"/>
      <c r="CQ270"/>
      <c r="CR270"/>
      <c r="CS270"/>
      <c r="CT270"/>
      <c r="CU270"/>
      <c r="DG270"/>
      <c r="DH270"/>
      <c r="DI270"/>
      <c r="DJ270"/>
      <c r="DK270"/>
      <c r="DL270"/>
      <c r="DM270"/>
      <c r="DN270"/>
      <c r="DO270"/>
      <c r="DP270"/>
      <c r="DQ270"/>
    </row>
    <row r="271" spans="45:121" x14ac:dyDescent="0.35">
      <c r="AS271"/>
      <c r="AT271"/>
      <c r="AU271"/>
      <c r="AV271"/>
      <c r="AW271"/>
      <c r="AX271"/>
      <c r="AY271"/>
      <c r="AZ271"/>
      <c r="BA271"/>
      <c r="BB271"/>
      <c r="BC271"/>
      <c r="BO271"/>
      <c r="BP271"/>
      <c r="BQ271"/>
      <c r="BR271"/>
      <c r="BS271"/>
      <c r="BT271"/>
      <c r="BU271"/>
      <c r="BV271"/>
      <c r="BW271"/>
      <c r="BX271"/>
      <c r="BY271"/>
      <c r="CK271"/>
      <c r="CL271"/>
      <c r="CM271"/>
      <c r="CN271"/>
      <c r="CO271"/>
      <c r="CP271"/>
      <c r="CQ271"/>
      <c r="CR271"/>
      <c r="CS271"/>
      <c r="CT271"/>
      <c r="CU271"/>
      <c r="DG271"/>
      <c r="DH271"/>
      <c r="DI271"/>
      <c r="DJ271"/>
      <c r="DK271"/>
      <c r="DL271"/>
      <c r="DM271"/>
      <c r="DN271"/>
      <c r="DO271"/>
      <c r="DP271"/>
      <c r="DQ271"/>
    </row>
    <row r="272" spans="45:121" x14ac:dyDescent="0.35">
      <c r="AS272"/>
      <c r="AT272"/>
      <c r="AU272"/>
      <c r="AV272"/>
      <c r="AW272"/>
      <c r="AX272"/>
      <c r="AY272"/>
      <c r="AZ272"/>
      <c r="BA272"/>
      <c r="BB272"/>
      <c r="BC272"/>
      <c r="BO272"/>
      <c r="BP272"/>
      <c r="BQ272"/>
      <c r="BR272"/>
      <c r="BS272"/>
      <c r="BT272"/>
      <c r="BU272"/>
      <c r="BV272"/>
      <c r="BW272"/>
      <c r="BX272"/>
      <c r="BY272"/>
      <c r="CK272"/>
      <c r="CL272"/>
      <c r="CM272"/>
      <c r="CN272"/>
      <c r="CO272"/>
      <c r="CP272"/>
      <c r="CQ272"/>
      <c r="CR272"/>
      <c r="CS272"/>
      <c r="CT272"/>
      <c r="CU272"/>
      <c r="DG272"/>
      <c r="DH272"/>
      <c r="DI272"/>
      <c r="DJ272"/>
      <c r="DK272"/>
      <c r="DL272"/>
      <c r="DM272"/>
      <c r="DN272"/>
      <c r="DO272"/>
      <c r="DP272"/>
      <c r="DQ272"/>
    </row>
    <row r="273" spans="45:121" x14ac:dyDescent="0.35">
      <c r="AS273"/>
      <c r="AT273"/>
      <c r="AU273"/>
      <c r="AV273"/>
      <c r="AW273"/>
      <c r="AX273"/>
      <c r="AY273"/>
      <c r="AZ273"/>
      <c r="BA273"/>
      <c r="BB273"/>
      <c r="BC273"/>
      <c r="BO273"/>
      <c r="BP273"/>
      <c r="BQ273"/>
      <c r="BR273"/>
      <c r="BS273"/>
      <c r="BT273"/>
      <c r="BU273"/>
      <c r="BV273"/>
      <c r="BW273"/>
      <c r="BX273"/>
      <c r="BY273"/>
      <c r="CK273"/>
      <c r="CL273"/>
      <c r="CM273"/>
      <c r="CN273"/>
      <c r="CO273"/>
      <c r="CP273"/>
      <c r="CQ273"/>
      <c r="CR273"/>
      <c r="CS273"/>
      <c r="CT273"/>
      <c r="CU273"/>
      <c r="DG273"/>
      <c r="DH273"/>
      <c r="DI273"/>
      <c r="DJ273"/>
      <c r="DK273"/>
      <c r="DL273"/>
      <c r="DM273"/>
      <c r="DN273"/>
      <c r="DO273"/>
      <c r="DP273"/>
      <c r="DQ273"/>
    </row>
    <row r="274" spans="45:121" x14ac:dyDescent="0.35">
      <c r="AS274"/>
      <c r="AT274"/>
      <c r="AU274"/>
      <c r="AV274"/>
      <c r="AW274"/>
      <c r="AX274"/>
      <c r="AY274"/>
      <c r="AZ274"/>
      <c r="BA274"/>
      <c r="BB274"/>
      <c r="BC274"/>
      <c r="BO274"/>
      <c r="BP274"/>
      <c r="BQ274"/>
      <c r="BR274"/>
      <c r="BS274"/>
      <c r="BT274"/>
      <c r="BU274"/>
      <c r="BV274"/>
      <c r="BW274"/>
      <c r="BX274"/>
      <c r="BY274"/>
      <c r="CK274"/>
      <c r="CL274"/>
      <c r="CM274"/>
      <c r="CN274"/>
      <c r="CO274"/>
      <c r="CP274"/>
      <c r="CQ274"/>
      <c r="CR274"/>
      <c r="CS274"/>
      <c r="CT274"/>
      <c r="CU274"/>
      <c r="DG274"/>
      <c r="DH274"/>
      <c r="DI274"/>
      <c r="DJ274"/>
      <c r="DK274"/>
      <c r="DL274"/>
      <c r="DM274"/>
      <c r="DN274"/>
      <c r="DO274"/>
      <c r="DP274"/>
      <c r="DQ274"/>
    </row>
    <row r="275" spans="45:121" x14ac:dyDescent="0.35">
      <c r="AS275"/>
      <c r="AT275"/>
      <c r="AU275"/>
      <c r="AV275"/>
      <c r="AW275"/>
      <c r="AX275"/>
      <c r="AY275"/>
      <c r="AZ275"/>
      <c r="BA275"/>
      <c r="BB275"/>
      <c r="BC275"/>
      <c r="BO275"/>
      <c r="BP275"/>
      <c r="BQ275"/>
      <c r="BR275"/>
      <c r="BS275"/>
      <c r="BT275"/>
      <c r="BU275"/>
      <c r="BV275"/>
      <c r="BW275"/>
      <c r="BX275"/>
      <c r="BY275"/>
      <c r="CK275"/>
      <c r="CL275"/>
      <c r="CM275"/>
      <c r="CN275"/>
      <c r="CO275"/>
      <c r="CP275"/>
      <c r="CQ275"/>
      <c r="CR275"/>
      <c r="CS275"/>
      <c r="CT275"/>
      <c r="CU275"/>
      <c r="DG275"/>
      <c r="DH275"/>
      <c r="DI275"/>
      <c r="DJ275"/>
      <c r="DK275"/>
      <c r="DL275"/>
      <c r="DM275"/>
      <c r="DN275"/>
      <c r="DO275"/>
      <c r="DP275"/>
      <c r="DQ275"/>
    </row>
    <row r="276" spans="45:121" x14ac:dyDescent="0.35">
      <c r="AS276"/>
      <c r="AT276"/>
      <c r="AU276"/>
      <c r="AV276"/>
      <c r="AW276"/>
      <c r="AX276"/>
      <c r="AY276"/>
      <c r="AZ276"/>
      <c r="BA276"/>
      <c r="BB276"/>
      <c r="BC276"/>
      <c r="BO276"/>
      <c r="BP276"/>
      <c r="BQ276"/>
      <c r="BR276"/>
      <c r="BS276"/>
      <c r="BT276"/>
      <c r="BU276"/>
      <c r="BV276"/>
      <c r="BW276"/>
      <c r="BX276"/>
      <c r="BY276"/>
      <c r="CK276"/>
      <c r="CL276"/>
      <c r="CM276"/>
      <c r="CN276"/>
      <c r="CO276"/>
      <c r="CP276"/>
      <c r="CQ276"/>
      <c r="CR276"/>
      <c r="CS276"/>
      <c r="CT276"/>
      <c r="CU276"/>
      <c r="DG276"/>
      <c r="DH276"/>
      <c r="DI276"/>
      <c r="DJ276"/>
      <c r="DK276"/>
      <c r="DL276"/>
      <c r="DM276"/>
      <c r="DN276"/>
      <c r="DO276"/>
      <c r="DP276"/>
      <c r="DQ276"/>
    </row>
    <row r="277" spans="45:121" x14ac:dyDescent="0.35">
      <c r="AS277"/>
      <c r="AT277"/>
      <c r="AU277"/>
      <c r="AV277"/>
      <c r="AW277"/>
      <c r="AX277"/>
      <c r="AY277"/>
      <c r="AZ277"/>
      <c r="BA277"/>
      <c r="BB277"/>
      <c r="BC277"/>
      <c r="BO277"/>
      <c r="BP277"/>
      <c r="BQ277"/>
      <c r="BR277"/>
      <c r="BS277"/>
      <c r="BT277"/>
      <c r="BU277"/>
      <c r="BV277"/>
      <c r="BW277"/>
      <c r="BX277"/>
      <c r="BY277"/>
      <c r="CK277"/>
      <c r="CL277"/>
      <c r="CM277"/>
      <c r="CN277"/>
      <c r="CO277"/>
      <c r="CP277"/>
      <c r="CQ277"/>
      <c r="CR277"/>
      <c r="CS277"/>
      <c r="CT277"/>
      <c r="CU277"/>
      <c r="DG277"/>
      <c r="DH277"/>
      <c r="DI277"/>
      <c r="DJ277"/>
      <c r="DK277"/>
      <c r="DL277"/>
      <c r="DM277"/>
      <c r="DN277"/>
      <c r="DO277"/>
      <c r="DP277"/>
      <c r="DQ277"/>
    </row>
    <row r="278" spans="45:121" x14ac:dyDescent="0.35">
      <c r="AS278"/>
      <c r="AT278"/>
      <c r="AU278"/>
      <c r="AV278"/>
      <c r="AW278"/>
      <c r="AX278"/>
      <c r="AY278"/>
      <c r="AZ278"/>
      <c r="BA278"/>
      <c r="BB278"/>
      <c r="BC278"/>
      <c r="BO278"/>
      <c r="BP278"/>
      <c r="BQ278"/>
      <c r="BR278"/>
      <c r="BS278"/>
      <c r="BT278"/>
      <c r="BU278"/>
      <c r="BV278"/>
      <c r="BW278"/>
      <c r="BX278"/>
      <c r="BY278"/>
      <c r="CK278"/>
      <c r="CL278"/>
      <c r="CM278"/>
      <c r="CN278"/>
      <c r="CO278"/>
      <c r="CP278"/>
      <c r="CQ278"/>
      <c r="CR278"/>
      <c r="CS278"/>
      <c r="CT278"/>
      <c r="CU278"/>
      <c r="DG278"/>
      <c r="DH278"/>
      <c r="DI278"/>
      <c r="DJ278"/>
      <c r="DK278"/>
      <c r="DL278"/>
      <c r="DM278"/>
      <c r="DN278"/>
      <c r="DO278"/>
      <c r="DP278"/>
      <c r="DQ278"/>
    </row>
    <row r="279" spans="45:121" x14ac:dyDescent="0.35">
      <c r="AS279"/>
      <c r="AT279"/>
      <c r="AU279"/>
      <c r="AV279"/>
      <c r="AW279"/>
      <c r="AX279"/>
      <c r="AY279"/>
      <c r="AZ279"/>
      <c r="BA279"/>
      <c r="BB279"/>
      <c r="BC279"/>
      <c r="BO279"/>
      <c r="BP279"/>
      <c r="BQ279"/>
      <c r="BR279"/>
      <c r="BS279"/>
      <c r="BT279"/>
      <c r="BU279"/>
      <c r="BV279"/>
      <c r="BW279"/>
      <c r="BX279"/>
      <c r="BY279"/>
      <c r="CK279"/>
      <c r="CL279"/>
      <c r="CM279"/>
      <c r="CN279"/>
      <c r="CO279"/>
      <c r="CP279"/>
      <c r="CQ279"/>
      <c r="CR279"/>
      <c r="CS279"/>
      <c r="CT279"/>
      <c r="CU279"/>
      <c r="DG279"/>
      <c r="DH279"/>
      <c r="DI279"/>
      <c r="DJ279"/>
      <c r="DK279"/>
      <c r="DL279"/>
      <c r="DM279"/>
      <c r="DN279"/>
      <c r="DO279"/>
      <c r="DP279"/>
      <c r="DQ279"/>
    </row>
    <row r="280" spans="45:121" x14ac:dyDescent="0.35">
      <c r="AS280"/>
      <c r="AT280"/>
      <c r="AU280"/>
      <c r="AV280"/>
      <c r="AW280"/>
      <c r="AX280"/>
      <c r="AY280"/>
      <c r="AZ280"/>
      <c r="BA280"/>
      <c r="BB280"/>
      <c r="BC280"/>
      <c r="BO280"/>
      <c r="BP280"/>
      <c r="BQ280"/>
      <c r="BR280"/>
      <c r="BS280"/>
      <c r="BT280"/>
      <c r="BU280"/>
      <c r="BV280"/>
      <c r="BW280"/>
      <c r="BX280"/>
      <c r="BY280"/>
      <c r="CK280"/>
      <c r="CL280"/>
      <c r="CM280"/>
      <c r="CN280"/>
      <c r="CO280"/>
      <c r="CP280"/>
      <c r="CQ280"/>
      <c r="CR280"/>
      <c r="CS280"/>
      <c r="CT280"/>
      <c r="CU280"/>
      <c r="DG280"/>
      <c r="DH280"/>
      <c r="DI280"/>
      <c r="DJ280"/>
      <c r="DK280"/>
      <c r="DL280"/>
      <c r="DM280"/>
      <c r="DN280"/>
      <c r="DO280"/>
      <c r="DP280"/>
      <c r="DQ280"/>
    </row>
    <row r="281" spans="45:121" x14ac:dyDescent="0.35">
      <c r="AS281"/>
      <c r="AT281"/>
      <c r="AU281"/>
      <c r="AV281"/>
      <c r="AW281"/>
      <c r="AX281"/>
      <c r="AY281"/>
      <c r="AZ281"/>
      <c r="BA281"/>
      <c r="BB281"/>
      <c r="BC281"/>
      <c r="BO281"/>
      <c r="BP281"/>
      <c r="BQ281"/>
      <c r="BR281"/>
      <c r="BS281"/>
      <c r="BT281"/>
      <c r="BU281"/>
      <c r="BV281"/>
      <c r="BW281"/>
      <c r="BX281"/>
      <c r="BY281"/>
      <c r="CK281"/>
      <c r="CL281"/>
      <c r="CM281"/>
      <c r="CN281"/>
      <c r="CO281"/>
      <c r="CP281"/>
      <c r="CQ281"/>
      <c r="CR281"/>
      <c r="CS281"/>
      <c r="CT281"/>
      <c r="CU281"/>
      <c r="DG281"/>
      <c r="DH281"/>
      <c r="DI281"/>
      <c r="DJ281"/>
      <c r="DK281"/>
      <c r="DL281"/>
      <c r="DM281"/>
      <c r="DN281"/>
      <c r="DO281"/>
      <c r="DP281"/>
      <c r="DQ281"/>
    </row>
    <row r="282" spans="45:121" x14ac:dyDescent="0.35">
      <c r="AS282"/>
      <c r="AT282"/>
      <c r="AU282"/>
      <c r="AV282"/>
      <c r="AW282"/>
      <c r="AX282"/>
      <c r="AY282"/>
      <c r="AZ282"/>
      <c r="BA282"/>
      <c r="BB282"/>
      <c r="BC282"/>
      <c r="BO282"/>
      <c r="BP282"/>
      <c r="BQ282"/>
      <c r="BR282"/>
      <c r="BS282"/>
      <c r="BT282"/>
      <c r="BU282"/>
      <c r="BV282"/>
      <c r="BW282"/>
      <c r="BX282"/>
      <c r="BY282"/>
      <c r="CK282"/>
      <c r="CL282"/>
      <c r="CM282"/>
      <c r="CN282"/>
      <c r="CO282"/>
      <c r="CP282"/>
      <c r="CQ282"/>
      <c r="CR282"/>
      <c r="CS282"/>
      <c r="CT282"/>
      <c r="CU282"/>
      <c r="DG282"/>
      <c r="DH282"/>
      <c r="DI282"/>
      <c r="DJ282"/>
      <c r="DK282"/>
      <c r="DL282"/>
      <c r="DM282"/>
      <c r="DN282"/>
      <c r="DO282"/>
      <c r="DP282"/>
      <c r="DQ282"/>
    </row>
    <row r="283" spans="45:121" x14ac:dyDescent="0.35">
      <c r="AS283"/>
      <c r="AT283"/>
      <c r="AU283"/>
      <c r="AV283"/>
      <c r="AW283"/>
      <c r="AX283"/>
      <c r="AY283"/>
      <c r="AZ283"/>
      <c r="BA283"/>
      <c r="BB283"/>
      <c r="BC283"/>
      <c r="BO283"/>
      <c r="BP283"/>
      <c r="BQ283"/>
      <c r="BR283"/>
      <c r="BS283"/>
      <c r="BT283"/>
      <c r="BU283"/>
      <c r="BV283"/>
      <c r="BW283"/>
      <c r="BX283"/>
      <c r="BY283"/>
      <c r="CK283"/>
      <c r="CL283"/>
      <c r="CM283"/>
      <c r="CN283"/>
      <c r="CO283"/>
      <c r="CP283"/>
      <c r="CQ283"/>
      <c r="CR283"/>
      <c r="CS283"/>
      <c r="CT283"/>
      <c r="CU283"/>
      <c r="DG283"/>
      <c r="DH283"/>
      <c r="DI283"/>
      <c r="DJ283"/>
      <c r="DK283"/>
      <c r="DL283"/>
      <c r="DM283"/>
      <c r="DN283"/>
      <c r="DO283"/>
      <c r="DP283"/>
      <c r="DQ283"/>
    </row>
    <row r="284" spans="45:121" x14ac:dyDescent="0.35">
      <c r="AS284"/>
      <c r="AT284"/>
      <c r="AU284"/>
      <c r="AV284"/>
      <c r="AW284"/>
      <c r="AX284"/>
      <c r="AY284"/>
      <c r="AZ284"/>
      <c r="BA284"/>
      <c r="BB284"/>
      <c r="BC284"/>
      <c r="BO284"/>
      <c r="BP284"/>
      <c r="BQ284"/>
      <c r="BR284"/>
      <c r="BS284"/>
      <c r="BT284"/>
      <c r="BU284"/>
      <c r="BV284"/>
      <c r="BW284"/>
      <c r="BX284"/>
      <c r="BY284"/>
      <c r="CK284"/>
      <c r="CL284"/>
      <c r="CM284"/>
      <c r="CN284"/>
      <c r="CO284"/>
      <c r="CP284"/>
      <c r="CQ284"/>
      <c r="CR284"/>
      <c r="CS284"/>
      <c r="CT284"/>
      <c r="CU284"/>
      <c r="DG284"/>
      <c r="DH284"/>
      <c r="DI284"/>
      <c r="DJ284"/>
      <c r="DK284"/>
      <c r="DL284"/>
      <c r="DM284"/>
      <c r="DN284"/>
      <c r="DO284"/>
      <c r="DP284"/>
      <c r="DQ284"/>
    </row>
    <row r="285" spans="45:121" x14ac:dyDescent="0.35">
      <c r="AS285"/>
      <c r="AT285"/>
      <c r="AU285"/>
      <c r="AV285"/>
      <c r="AW285"/>
      <c r="AX285"/>
      <c r="AY285"/>
      <c r="AZ285"/>
      <c r="BA285"/>
      <c r="BB285"/>
      <c r="BC285"/>
      <c r="BO285"/>
      <c r="BP285"/>
      <c r="BQ285"/>
      <c r="BR285"/>
      <c r="BS285"/>
      <c r="BT285"/>
      <c r="BU285"/>
      <c r="BV285"/>
      <c r="BW285"/>
      <c r="BX285"/>
      <c r="BY285"/>
      <c r="CK285"/>
      <c r="CL285"/>
      <c r="CM285"/>
      <c r="CN285"/>
      <c r="CO285"/>
      <c r="CP285"/>
      <c r="CQ285"/>
      <c r="CR285"/>
      <c r="CS285"/>
      <c r="CT285"/>
      <c r="CU285"/>
      <c r="DG285"/>
      <c r="DH285"/>
      <c r="DI285"/>
      <c r="DJ285"/>
      <c r="DK285"/>
      <c r="DL285"/>
      <c r="DM285"/>
      <c r="DN285"/>
      <c r="DO285"/>
      <c r="DP285"/>
      <c r="DQ285"/>
    </row>
    <row r="286" spans="45:121" x14ac:dyDescent="0.35">
      <c r="AS286"/>
      <c r="AT286"/>
      <c r="AU286"/>
      <c r="AV286"/>
      <c r="AW286"/>
      <c r="AX286"/>
      <c r="AY286"/>
      <c r="AZ286"/>
      <c r="BA286"/>
      <c r="BB286"/>
      <c r="BC286"/>
      <c r="BO286"/>
      <c r="BP286"/>
      <c r="BQ286"/>
      <c r="BR286"/>
      <c r="BS286"/>
      <c r="BT286"/>
      <c r="BU286"/>
      <c r="BV286"/>
      <c r="BW286"/>
      <c r="BX286"/>
      <c r="BY286"/>
      <c r="CK286"/>
      <c r="CL286"/>
      <c r="CM286"/>
      <c r="CN286"/>
      <c r="CO286"/>
      <c r="CP286"/>
      <c r="CQ286"/>
      <c r="CR286"/>
      <c r="CS286"/>
      <c r="CT286"/>
      <c r="CU286"/>
      <c r="DG286"/>
      <c r="DH286"/>
      <c r="DI286"/>
      <c r="DJ286"/>
      <c r="DK286"/>
      <c r="DL286"/>
      <c r="DM286"/>
      <c r="DN286"/>
      <c r="DO286"/>
      <c r="DP286"/>
      <c r="DQ286"/>
    </row>
    <row r="287" spans="45:121" x14ac:dyDescent="0.35">
      <c r="AS287"/>
      <c r="AT287"/>
      <c r="AU287"/>
      <c r="AV287"/>
      <c r="AW287"/>
      <c r="AX287"/>
      <c r="AY287"/>
      <c r="AZ287"/>
      <c r="BA287"/>
      <c r="BB287"/>
      <c r="BC287"/>
      <c r="BO287"/>
      <c r="BP287"/>
      <c r="BQ287"/>
      <c r="BR287"/>
      <c r="BS287"/>
      <c r="BT287"/>
      <c r="BU287"/>
      <c r="BV287"/>
      <c r="BW287"/>
      <c r="BX287"/>
      <c r="BY287"/>
      <c r="CK287"/>
      <c r="CL287"/>
      <c r="CM287"/>
      <c r="CN287"/>
      <c r="CO287"/>
      <c r="CP287"/>
      <c r="CQ287"/>
      <c r="CR287"/>
      <c r="CS287"/>
      <c r="CT287"/>
      <c r="CU287"/>
      <c r="DG287"/>
      <c r="DH287"/>
      <c r="DI287"/>
      <c r="DJ287"/>
      <c r="DK287"/>
      <c r="DL287"/>
      <c r="DM287"/>
      <c r="DN287"/>
      <c r="DO287"/>
      <c r="DP287"/>
      <c r="DQ287"/>
    </row>
    <row r="288" spans="45:121" x14ac:dyDescent="0.35">
      <c r="AS288"/>
      <c r="AT288"/>
      <c r="AU288"/>
      <c r="AV288"/>
      <c r="AW288"/>
      <c r="AX288"/>
      <c r="AY288"/>
      <c r="AZ288"/>
      <c r="BA288"/>
      <c r="BB288"/>
      <c r="BC288"/>
      <c r="BO288"/>
      <c r="BP288"/>
      <c r="BQ288"/>
      <c r="BR288"/>
      <c r="BS288"/>
      <c r="BT288"/>
      <c r="BU288"/>
      <c r="BV288"/>
      <c r="BW288"/>
      <c r="BX288"/>
      <c r="BY288"/>
      <c r="DG288"/>
      <c r="DH288"/>
      <c r="DI288"/>
      <c r="DJ288"/>
      <c r="DK288"/>
      <c r="DL288"/>
      <c r="DM288"/>
      <c r="DN288"/>
      <c r="DO288"/>
      <c r="DP288"/>
      <c r="DQ288"/>
    </row>
    <row r="289" spans="45:121" x14ac:dyDescent="0.35">
      <c r="AS289"/>
      <c r="AT289"/>
      <c r="AU289"/>
      <c r="AV289"/>
      <c r="AW289"/>
      <c r="AX289"/>
      <c r="AY289"/>
      <c r="AZ289"/>
      <c r="BA289"/>
      <c r="BB289"/>
      <c r="BC289"/>
      <c r="BO289"/>
      <c r="BP289"/>
      <c r="BQ289"/>
      <c r="BR289"/>
      <c r="BS289"/>
      <c r="BT289"/>
      <c r="BU289"/>
      <c r="BV289"/>
      <c r="BW289"/>
      <c r="BX289"/>
      <c r="BY289"/>
      <c r="DG289"/>
      <c r="DH289"/>
      <c r="DI289"/>
      <c r="DJ289"/>
      <c r="DK289"/>
      <c r="DL289"/>
      <c r="DM289"/>
      <c r="DN289"/>
      <c r="DO289"/>
      <c r="DP289"/>
      <c r="DQ289"/>
    </row>
    <row r="290" spans="45:121" x14ac:dyDescent="0.35">
      <c r="AS290"/>
      <c r="AT290"/>
      <c r="AU290"/>
      <c r="AV290"/>
      <c r="AW290"/>
      <c r="AX290"/>
      <c r="AY290"/>
      <c r="AZ290"/>
      <c r="BA290"/>
      <c r="BB290"/>
      <c r="BC290"/>
      <c r="BO290"/>
      <c r="BP290"/>
      <c r="BQ290"/>
      <c r="BR290"/>
      <c r="BS290"/>
      <c r="BT290"/>
      <c r="BU290"/>
      <c r="BV290"/>
      <c r="BW290"/>
      <c r="BX290"/>
      <c r="BY290"/>
      <c r="DG290"/>
      <c r="DH290"/>
      <c r="DI290"/>
      <c r="DJ290"/>
      <c r="DK290"/>
      <c r="DL290"/>
      <c r="DM290"/>
      <c r="DN290"/>
      <c r="DO290"/>
      <c r="DP290"/>
      <c r="DQ290"/>
    </row>
    <row r="291" spans="45:121" x14ac:dyDescent="0.35">
      <c r="AS291"/>
      <c r="AT291"/>
      <c r="AU291"/>
      <c r="AV291"/>
      <c r="AW291"/>
      <c r="AX291"/>
      <c r="AY291"/>
      <c r="AZ291"/>
      <c r="BA291"/>
      <c r="BB291"/>
      <c r="BC291"/>
      <c r="BO291"/>
      <c r="BP291"/>
      <c r="BQ291"/>
      <c r="BR291"/>
      <c r="BS291"/>
      <c r="BT291"/>
      <c r="BU291"/>
      <c r="BV291"/>
      <c r="BW291"/>
      <c r="BX291"/>
      <c r="BY291"/>
      <c r="DG291"/>
      <c r="DH291"/>
      <c r="DI291"/>
      <c r="DJ291"/>
      <c r="DK291"/>
      <c r="DL291"/>
      <c r="DM291"/>
      <c r="DN291"/>
      <c r="DO291"/>
      <c r="DP291"/>
      <c r="DQ291"/>
    </row>
    <row r="292" spans="45:121" x14ac:dyDescent="0.35">
      <c r="AS292"/>
      <c r="AT292"/>
      <c r="AU292"/>
      <c r="AV292"/>
      <c r="AW292"/>
      <c r="AX292"/>
      <c r="AY292"/>
      <c r="AZ292"/>
      <c r="BA292"/>
      <c r="BB292"/>
      <c r="BC292"/>
      <c r="BO292"/>
      <c r="BP292"/>
      <c r="BQ292"/>
      <c r="BR292"/>
      <c r="BS292"/>
      <c r="BT292"/>
      <c r="BU292"/>
      <c r="BV292"/>
      <c r="BW292"/>
      <c r="BX292"/>
      <c r="BY292"/>
      <c r="DG292"/>
      <c r="DH292"/>
      <c r="DI292"/>
      <c r="DJ292"/>
      <c r="DK292"/>
      <c r="DL292"/>
      <c r="DM292"/>
      <c r="DN292"/>
      <c r="DO292"/>
      <c r="DP292"/>
      <c r="DQ292"/>
    </row>
    <row r="293" spans="45:121" x14ac:dyDescent="0.35">
      <c r="AS293"/>
      <c r="AT293"/>
      <c r="AU293"/>
      <c r="AV293"/>
      <c r="AW293"/>
      <c r="AX293"/>
      <c r="AY293"/>
      <c r="AZ293"/>
      <c r="BA293"/>
      <c r="BB293"/>
      <c r="BC293"/>
      <c r="BO293"/>
      <c r="BP293"/>
      <c r="BQ293"/>
      <c r="BR293"/>
      <c r="BS293"/>
      <c r="BT293"/>
      <c r="BU293"/>
      <c r="BV293"/>
      <c r="BW293"/>
      <c r="BX293"/>
      <c r="BY293"/>
      <c r="DG293"/>
      <c r="DH293"/>
      <c r="DI293"/>
      <c r="DJ293"/>
      <c r="DK293"/>
      <c r="DL293"/>
      <c r="DM293"/>
      <c r="DN293"/>
      <c r="DO293"/>
      <c r="DP293"/>
      <c r="DQ293"/>
    </row>
    <row r="294" spans="45:121" x14ac:dyDescent="0.35">
      <c r="AS294"/>
      <c r="AT294"/>
      <c r="AU294"/>
      <c r="AV294"/>
      <c r="AW294"/>
      <c r="AX294"/>
      <c r="AY294"/>
      <c r="AZ294"/>
      <c r="BA294"/>
      <c r="BB294"/>
      <c r="BC294"/>
      <c r="BO294"/>
      <c r="BP294"/>
      <c r="BQ294"/>
      <c r="BR294"/>
      <c r="BS294"/>
      <c r="BT294"/>
      <c r="BU294"/>
      <c r="BV294"/>
      <c r="BW294"/>
      <c r="BX294"/>
      <c r="BY294"/>
      <c r="DG294"/>
      <c r="DH294"/>
      <c r="DI294"/>
      <c r="DJ294"/>
      <c r="DK294"/>
      <c r="DL294"/>
      <c r="DM294"/>
      <c r="DN294"/>
      <c r="DO294"/>
      <c r="DP294"/>
      <c r="DQ294"/>
    </row>
    <row r="295" spans="45:121" x14ac:dyDescent="0.35">
      <c r="AS295"/>
      <c r="AT295"/>
      <c r="AU295"/>
      <c r="AV295"/>
      <c r="AW295"/>
      <c r="AX295"/>
      <c r="AY295"/>
      <c r="AZ295"/>
      <c r="BA295"/>
      <c r="BB295"/>
      <c r="BC295"/>
      <c r="BO295"/>
      <c r="BP295"/>
      <c r="BQ295"/>
      <c r="BR295"/>
      <c r="BS295"/>
      <c r="BT295"/>
      <c r="BU295"/>
      <c r="BV295"/>
      <c r="BW295"/>
      <c r="BX295"/>
      <c r="BY295"/>
      <c r="DG295"/>
      <c r="DH295"/>
      <c r="DI295"/>
      <c r="DJ295"/>
      <c r="DK295"/>
      <c r="DL295"/>
      <c r="DM295"/>
      <c r="DN295"/>
      <c r="DO295"/>
      <c r="DP295"/>
      <c r="DQ295"/>
    </row>
    <row r="296" spans="45:121" x14ac:dyDescent="0.35">
      <c r="AS296"/>
      <c r="AT296"/>
      <c r="AU296"/>
      <c r="AV296"/>
      <c r="AW296"/>
      <c r="AX296"/>
      <c r="AY296"/>
      <c r="AZ296"/>
      <c r="BA296"/>
      <c r="BB296"/>
      <c r="BC296"/>
      <c r="BO296"/>
      <c r="BP296"/>
      <c r="BQ296"/>
      <c r="BR296"/>
      <c r="BS296"/>
      <c r="BT296"/>
      <c r="BU296"/>
      <c r="BV296"/>
      <c r="BW296"/>
      <c r="BX296"/>
      <c r="BY296"/>
      <c r="DG296"/>
      <c r="DH296"/>
      <c r="DI296"/>
      <c r="DJ296"/>
      <c r="DK296"/>
      <c r="DL296"/>
      <c r="DM296"/>
      <c r="DN296"/>
      <c r="DO296"/>
      <c r="DP296"/>
      <c r="DQ296"/>
    </row>
    <row r="297" spans="45:121" x14ac:dyDescent="0.35">
      <c r="AS297"/>
      <c r="AT297"/>
      <c r="AU297"/>
      <c r="AV297"/>
      <c r="AW297"/>
      <c r="AX297"/>
      <c r="AY297"/>
      <c r="AZ297"/>
      <c r="BA297"/>
      <c r="BB297"/>
      <c r="BC297"/>
      <c r="BO297"/>
      <c r="BP297"/>
      <c r="BQ297"/>
      <c r="BR297"/>
      <c r="BS297"/>
      <c r="BT297"/>
      <c r="BU297"/>
      <c r="BV297"/>
      <c r="BW297"/>
      <c r="BX297"/>
      <c r="BY297"/>
      <c r="DG297"/>
      <c r="DH297"/>
      <c r="DI297"/>
      <c r="DJ297"/>
      <c r="DK297"/>
      <c r="DL297"/>
      <c r="DM297"/>
      <c r="DN297"/>
      <c r="DO297"/>
      <c r="DP297"/>
      <c r="DQ297"/>
    </row>
    <row r="298" spans="45:121" x14ac:dyDescent="0.35">
      <c r="AS298"/>
      <c r="AT298"/>
      <c r="AU298"/>
      <c r="AV298"/>
      <c r="AW298"/>
      <c r="AX298"/>
      <c r="AY298"/>
      <c r="AZ298"/>
      <c r="BA298"/>
      <c r="BB298"/>
      <c r="BC298"/>
      <c r="BO298"/>
      <c r="BP298"/>
      <c r="BQ298"/>
      <c r="BR298"/>
      <c r="BS298"/>
      <c r="BT298"/>
      <c r="BU298"/>
      <c r="BV298"/>
      <c r="BW298"/>
      <c r="BX298"/>
      <c r="BY298"/>
      <c r="DG298"/>
      <c r="DH298"/>
      <c r="DI298"/>
      <c r="DJ298"/>
      <c r="DK298"/>
      <c r="DL298"/>
      <c r="DM298"/>
      <c r="DN298"/>
      <c r="DO298"/>
      <c r="DP298"/>
      <c r="DQ298"/>
    </row>
    <row r="299" spans="45:121" x14ac:dyDescent="0.35">
      <c r="AS299"/>
      <c r="AT299"/>
      <c r="AU299"/>
      <c r="AV299"/>
      <c r="AW299"/>
      <c r="AX299"/>
      <c r="AY299"/>
      <c r="AZ299"/>
      <c r="BA299"/>
      <c r="BB299"/>
      <c r="BC299"/>
      <c r="BO299"/>
      <c r="BP299"/>
      <c r="BQ299"/>
      <c r="BR299"/>
      <c r="BS299"/>
      <c r="BT299"/>
      <c r="BU299"/>
      <c r="BV299"/>
      <c r="BW299"/>
      <c r="BX299"/>
      <c r="BY299"/>
      <c r="DG299"/>
      <c r="DH299"/>
      <c r="DI299"/>
      <c r="DJ299"/>
      <c r="DK299"/>
      <c r="DL299"/>
      <c r="DM299"/>
      <c r="DN299"/>
      <c r="DO299"/>
      <c r="DP299"/>
      <c r="DQ299"/>
    </row>
    <row r="300" spans="45:121" x14ac:dyDescent="0.35">
      <c r="AS300"/>
      <c r="AT300"/>
      <c r="AU300"/>
      <c r="AV300"/>
      <c r="AW300"/>
      <c r="AX300"/>
      <c r="AY300"/>
      <c r="AZ300"/>
      <c r="BA300"/>
      <c r="BB300"/>
      <c r="BC300"/>
      <c r="BO300"/>
      <c r="BP300"/>
      <c r="BQ300"/>
      <c r="BR300"/>
      <c r="BS300"/>
      <c r="BT300"/>
      <c r="BU300"/>
      <c r="BV300"/>
      <c r="BW300"/>
      <c r="BX300"/>
      <c r="BY300"/>
      <c r="DG300"/>
      <c r="DH300"/>
      <c r="DI300"/>
      <c r="DJ300"/>
      <c r="DK300"/>
      <c r="DL300"/>
      <c r="DM300"/>
      <c r="DN300"/>
      <c r="DO300"/>
      <c r="DP300"/>
      <c r="DQ300"/>
    </row>
    <row r="301" spans="45:121" x14ac:dyDescent="0.35">
      <c r="AS301"/>
      <c r="AT301"/>
      <c r="AU301"/>
      <c r="AV301"/>
      <c r="AW301"/>
      <c r="AX301"/>
      <c r="AY301"/>
      <c r="AZ301"/>
      <c r="BA301"/>
      <c r="BB301"/>
      <c r="BC301"/>
      <c r="BO301"/>
      <c r="BP301"/>
      <c r="BQ301"/>
      <c r="BR301"/>
      <c r="BS301"/>
      <c r="BT301"/>
      <c r="BU301"/>
      <c r="BV301"/>
      <c r="BW301"/>
      <c r="BX301"/>
      <c r="BY301"/>
      <c r="DG301"/>
      <c r="DH301"/>
      <c r="DI301"/>
      <c r="DJ301"/>
      <c r="DK301"/>
      <c r="DL301"/>
      <c r="DM301"/>
      <c r="DN301"/>
      <c r="DO301"/>
      <c r="DP301"/>
      <c r="DQ301"/>
    </row>
    <row r="302" spans="45:121" x14ac:dyDescent="0.35">
      <c r="AS302"/>
      <c r="AT302"/>
      <c r="AU302"/>
      <c r="AV302"/>
      <c r="AW302"/>
      <c r="AX302"/>
      <c r="AY302"/>
      <c r="AZ302"/>
      <c r="BA302"/>
      <c r="BB302"/>
      <c r="BC302"/>
      <c r="BO302"/>
      <c r="BP302"/>
      <c r="BQ302"/>
      <c r="BR302"/>
      <c r="BS302"/>
      <c r="BT302"/>
      <c r="BU302"/>
      <c r="BV302"/>
      <c r="BW302"/>
      <c r="BX302"/>
      <c r="BY302"/>
      <c r="DG302"/>
      <c r="DH302"/>
      <c r="DI302"/>
      <c r="DJ302"/>
      <c r="DK302"/>
      <c r="DL302"/>
      <c r="DM302"/>
      <c r="DN302"/>
      <c r="DO302"/>
      <c r="DP302"/>
      <c r="DQ302"/>
    </row>
    <row r="303" spans="45:121" x14ac:dyDescent="0.35">
      <c r="AS303"/>
      <c r="AT303"/>
      <c r="AU303"/>
      <c r="AV303"/>
      <c r="AW303"/>
      <c r="AX303"/>
      <c r="AY303"/>
      <c r="AZ303"/>
      <c r="BA303"/>
      <c r="BB303"/>
      <c r="BC303"/>
      <c r="BO303"/>
      <c r="BP303"/>
      <c r="BQ303"/>
      <c r="BR303"/>
      <c r="BS303"/>
      <c r="BT303"/>
      <c r="BU303"/>
      <c r="BV303"/>
      <c r="BW303"/>
      <c r="BX303"/>
      <c r="BY303"/>
      <c r="DG303"/>
      <c r="DH303"/>
      <c r="DI303"/>
      <c r="DJ303"/>
      <c r="DK303"/>
      <c r="DL303"/>
      <c r="DM303"/>
      <c r="DN303"/>
      <c r="DO303"/>
      <c r="DP303"/>
      <c r="DQ303"/>
    </row>
    <row r="304" spans="45:121" x14ac:dyDescent="0.35">
      <c r="AS304"/>
      <c r="AT304"/>
      <c r="AU304"/>
      <c r="AV304"/>
      <c r="AW304"/>
      <c r="AX304"/>
      <c r="AY304"/>
      <c r="AZ304"/>
      <c r="BA304"/>
      <c r="BB304"/>
      <c r="BC304"/>
      <c r="BO304"/>
      <c r="BP304"/>
      <c r="BQ304"/>
      <c r="BR304"/>
      <c r="BS304"/>
      <c r="BT304"/>
      <c r="BU304"/>
      <c r="BV304"/>
      <c r="BW304"/>
      <c r="BX304"/>
      <c r="BY304"/>
      <c r="DG304"/>
      <c r="DH304"/>
      <c r="DI304"/>
      <c r="DJ304"/>
      <c r="DK304"/>
      <c r="DL304"/>
      <c r="DM304"/>
      <c r="DN304"/>
      <c r="DO304"/>
      <c r="DP304"/>
      <c r="DQ304"/>
    </row>
    <row r="305" spans="45:121" x14ac:dyDescent="0.35">
      <c r="AS305"/>
      <c r="AT305"/>
      <c r="AU305"/>
      <c r="AV305"/>
      <c r="AW305"/>
      <c r="AX305"/>
      <c r="AY305"/>
      <c r="AZ305"/>
      <c r="BA305"/>
      <c r="BB305"/>
      <c r="BC305"/>
      <c r="BO305"/>
      <c r="BP305"/>
      <c r="BQ305"/>
      <c r="BR305"/>
      <c r="BS305"/>
      <c r="BT305"/>
      <c r="BU305"/>
      <c r="BV305"/>
      <c r="BW305"/>
      <c r="BX305"/>
      <c r="BY305"/>
      <c r="DG305"/>
      <c r="DH305"/>
      <c r="DI305"/>
      <c r="DJ305"/>
      <c r="DK305"/>
      <c r="DL305"/>
      <c r="DM305"/>
      <c r="DN305"/>
      <c r="DO305"/>
      <c r="DP305"/>
      <c r="DQ305"/>
    </row>
    <row r="306" spans="45:121" x14ac:dyDescent="0.35">
      <c r="AS306"/>
      <c r="AT306"/>
      <c r="AU306"/>
      <c r="AV306"/>
      <c r="AW306"/>
      <c r="AX306"/>
      <c r="AY306"/>
      <c r="AZ306"/>
      <c r="BA306"/>
      <c r="BB306"/>
      <c r="BC306"/>
      <c r="BO306"/>
      <c r="BP306"/>
      <c r="BQ306"/>
      <c r="BR306"/>
      <c r="BS306"/>
      <c r="BT306"/>
      <c r="BU306"/>
      <c r="BV306"/>
      <c r="BW306"/>
      <c r="BX306"/>
      <c r="BY306"/>
      <c r="DG306"/>
      <c r="DH306"/>
      <c r="DI306"/>
      <c r="DJ306"/>
      <c r="DK306"/>
      <c r="DL306"/>
      <c r="DM306"/>
      <c r="DN306"/>
      <c r="DO306"/>
      <c r="DP306"/>
      <c r="DQ306"/>
    </row>
    <row r="307" spans="45:121" x14ac:dyDescent="0.35">
      <c r="AS307"/>
      <c r="AT307"/>
      <c r="AU307"/>
      <c r="AV307"/>
      <c r="AW307"/>
      <c r="AX307"/>
      <c r="AY307"/>
      <c r="AZ307"/>
      <c r="BA307"/>
      <c r="BB307"/>
      <c r="BC307"/>
      <c r="BO307"/>
      <c r="BP307"/>
      <c r="BQ307"/>
      <c r="BR307"/>
      <c r="BS307"/>
      <c r="BT307"/>
      <c r="BU307"/>
      <c r="BV307"/>
      <c r="BW307"/>
      <c r="BX307"/>
      <c r="BY307"/>
      <c r="DG307"/>
      <c r="DH307"/>
      <c r="DI307"/>
      <c r="DJ307"/>
      <c r="DK307"/>
      <c r="DL307"/>
      <c r="DM307"/>
      <c r="DN307"/>
      <c r="DO307"/>
      <c r="DP307"/>
      <c r="DQ307"/>
    </row>
    <row r="308" spans="45:121" x14ac:dyDescent="0.35">
      <c r="AS308"/>
      <c r="AT308"/>
      <c r="AU308"/>
      <c r="AV308"/>
      <c r="AW308"/>
      <c r="AX308"/>
      <c r="AY308"/>
      <c r="AZ308"/>
      <c r="BA308"/>
      <c r="BB308"/>
      <c r="BC308"/>
      <c r="BO308"/>
      <c r="BP308"/>
      <c r="BQ308"/>
      <c r="BR308"/>
      <c r="BS308"/>
      <c r="BT308"/>
      <c r="BU308"/>
      <c r="BV308"/>
      <c r="BW308"/>
      <c r="BX308"/>
      <c r="BY308"/>
      <c r="DG308"/>
      <c r="DH308"/>
      <c r="DI308"/>
      <c r="DJ308"/>
      <c r="DK308"/>
      <c r="DL308"/>
      <c r="DM308"/>
      <c r="DN308"/>
      <c r="DO308"/>
      <c r="DP308"/>
      <c r="DQ308"/>
    </row>
    <row r="309" spans="45:121" x14ac:dyDescent="0.35">
      <c r="AS309"/>
      <c r="AT309"/>
      <c r="AU309"/>
      <c r="AV309"/>
      <c r="AW309"/>
      <c r="AX309"/>
      <c r="AY309"/>
      <c r="AZ309"/>
      <c r="BA309"/>
      <c r="BB309"/>
      <c r="BC309"/>
      <c r="BO309"/>
      <c r="BP309"/>
      <c r="BQ309"/>
      <c r="BR309"/>
      <c r="BS309"/>
      <c r="BT309"/>
      <c r="BU309"/>
      <c r="BV309"/>
      <c r="BW309"/>
      <c r="BX309"/>
      <c r="BY309"/>
      <c r="DG309"/>
      <c r="DH309"/>
      <c r="DI309"/>
      <c r="DJ309"/>
      <c r="DK309"/>
      <c r="DL309"/>
      <c r="DM309"/>
      <c r="DN309"/>
      <c r="DO309"/>
      <c r="DP309"/>
      <c r="DQ309"/>
    </row>
    <row r="310" spans="45:121" x14ac:dyDescent="0.35">
      <c r="AS310"/>
      <c r="AT310"/>
      <c r="AU310"/>
      <c r="AV310"/>
      <c r="AW310"/>
      <c r="AX310"/>
      <c r="AY310"/>
      <c r="AZ310"/>
      <c r="BA310"/>
      <c r="BB310"/>
      <c r="BC310"/>
      <c r="BO310"/>
      <c r="BP310"/>
      <c r="BQ310"/>
      <c r="BR310"/>
      <c r="BS310"/>
      <c r="BT310"/>
      <c r="BU310"/>
      <c r="BV310"/>
      <c r="BW310"/>
      <c r="BX310"/>
      <c r="BY310"/>
      <c r="DG310"/>
      <c r="DH310"/>
      <c r="DI310"/>
      <c r="DJ310"/>
      <c r="DK310"/>
      <c r="DL310"/>
      <c r="DM310"/>
      <c r="DN310"/>
      <c r="DO310"/>
      <c r="DP310"/>
      <c r="DQ310"/>
    </row>
    <row r="311" spans="45:121" x14ac:dyDescent="0.35">
      <c r="AS311"/>
      <c r="AT311"/>
      <c r="AU311"/>
      <c r="AV311"/>
      <c r="AW311"/>
      <c r="AX311"/>
      <c r="AY311"/>
      <c r="AZ311"/>
      <c r="BA311"/>
      <c r="BB311"/>
      <c r="BC311"/>
      <c r="BO311"/>
      <c r="BP311"/>
      <c r="BQ311"/>
      <c r="BR311"/>
      <c r="BS311"/>
      <c r="BT311"/>
      <c r="BU311"/>
      <c r="BV311"/>
      <c r="BW311"/>
      <c r="BX311"/>
      <c r="BY311"/>
      <c r="DG311"/>
      <c r="DH311"/>
      <c r="DI311"/>
      <c r="DJ311"/>
      <c r="DK311"/>
      <c r="DL311"/>
      <c r="DM311"/>
      <c r="DN311"/>
      <c r="DO311"/>
      <c r="DP311"/>
      <c r="DQ311"/>
    </row>
    <row r="312" spans="45:121" x14ac:dyDescent="0.35">
      <c r="AS312"/>
      <c r="AT312"/>
      <c r="AU312"/>
      <c r="AV312"/>
      <c r="AW312"/>
      <c r="AX312"/>
      <c r="AY312"/>
      <c r="AZ312"/>
      <c r="BA312"/>
      <c r="BB312"/>
      <c r="BC312"/>
      <c r="BO312"/>
      <c r="BP312"/>
      <c r="BQ312"/>
      <c r="BR312"/>
      <c r="BS312"/>
      <c r="BT312"/>
      <c r="BU312"/>
      <c r="BV312"/>
      <c r="BW312"/>
      <c r="BX312"/>
      <c r="BY312"/>
      <c r="DG312"/>
      <c r="DH312"/>
      <c r="DI312"/>
      <c r="DJ312"/>
      <c r="DK312"/>
      <c r="DL312"/>
      <c r="DM312"/>
      <c r="DN312"/>
      <c r="DO312"/>
      <c r="DP312"/>
      <c r="DQ312"/>
    </row>
    <row r="313" spans="45:121" x14ac:dyDescent="0.35">
      <c r="AS313"/>
      <c r="AT313"/>
      <c r="AU313"/>
      <c r="AV313"/>
      <c r="AW313"/>
      <c r="AX313"/>
      <c r="AY313"/>
      <c r="AZ313"/>
      <c r="BA313"/>
      <c r="BB313"/>
      <c r="BC313"/>
      <c r="BO313"/>
      <c r="BP313"/>
      <c r="BQ313"/>
      <c r="BR313"/>
      <c r="BS313"/>
      <c r="BT313"/>
      <c r="BU313"/>
      <c r="BV313"/>
      <c r="BW313"/>
      <c r="BX313"/>
      <c r="BY313"/>
      <c r="DG313"/>
      <c r="DH313"/>
      <c r="DI313"/>
      <c r="DJ313"/>
      <c r="DK313"/>
      <c r="DL313"/>
      <c r="DM313"/>
      <c r="DN313"/>
      <c r="DO313"/>
      <c r="DP313"/>
      <c r="DQ313"/>
    </row>
    <row r="314" spans="45:121" x14ac:dyDescent="0.35">
      <c r="AS314"/>
      <c r="AT314"/>
      <c r="AU314"/>
      <c r="AV314"/>
      <c r="AW314"/>
      <c r="AX314"/>
      <c r="AY314"/>
      <c r="AZ314"/>
      <c r="BA314"/>
      <c r="BB314"/>
      <c r="BC314"/>
      <c r="BO314"/>
      <c r="BP314"/>
      <c r="BQ314"/>
      <c r="BR314"/>
      <c r="BS314"/>
      <c r="BT314"/>
      <c r="BU314"/>
      <c r="BV314"/>
      <c r="BW314"/>
      <c r="BX314"/>
      <c r="BY314"/>
      <c r="DG314"/>
      <c r="DH314"/>
      <c r="DI314"/>
      <c r="DJ314"/>
      <c r="DK314"/>
      <c r="DL314"/>
      <c r="DM314"/>
      <c r="DN314"/>
      <c r="DO314"/>
      <c r="DP314"/>
      <c r="DQ314"/>
    </row>
    <row r="315" spans="45:121" x14ac:dyDescent="0.35">
      <c r="AS315"/>
      <c r="AT315"/>
      <c r="AU315"/>
      <c r="AV315"/>
      <c r="AW315"/>
      <c r="AX315"/>
      <c r="AY315"/>
      <c r="AZ315"/>
      <c r="BA315"/>
      <c r="BB315"/>
      <c r="BC315"/>
      <c r="BO315"/>
      <c r="BP315"/>
      <c r="BQ315"/>
      <c r="BR315"/>
      <c r="BS315"/>
      <c r="BT315"/>
      <c r="BU315"/>
      <c r="BV315"/>
      <c r="BW315"/>
      <c r="BX315"/>
      <c r="BY315"/>
      <c r="DG315"/>
      <c r="DH315"/>
      <c r="DI315"/>
      <c r="DJ315"/>
      <c r="DK315"/>
      <c r="DL315"/>
      <c r="DM315"/>
      <c r="DN315"/>
      <c r="DO315"/>
      <c r="DP315"/>
      <c r="DQ315"/>
    </row>
    <row r="316" spans="45:121" x14ac:dyDescent="0.35">
      <c r="AS316"/>
      <c r="AT316"/>
      <c r="AU316"/>
      <c r="AV316"/>
      <c r="AW316"/>
      <c r="AX316"/>
      <c r="AY316"/>
      <c r="AZ316"/>
      <c r="BA316"/>
      <c r="BB316"/>
      <c r="BC316"/>
      <c r="BO316"/>
      <c r="BP316"/>
      <c r="BQ316"/>
      <c r="BR316"/>
      <c r="BS316"/>
      <c r="BT316"/>
      <c r="BU316"/>
      <c r="BV316"/>
      <c r="BW316"/>
      <c r="BX316"/>
      <c r="BY316"/>
      <c r="DG316"/>
      <c r="DH316"/>
      <c r="DI316"/>
      <c r="DJ316"/>
      <c r="DK316"/>
      <c r="DL316"/>
      <c r="DM316"/>
      <c r="DN316"/>
      <c r="DO316"/>
      <c r="DP316"/>
      <c r="DQ316"/>
    </row>
    <row r="317" spans="45:121" x14ac:dyDescent="0.35">
      <c r="AS317"/>
      <c r="AT317"/>
      <c r="AU317"/>
      <c r="AV317"/>
      <c r="AW317"/>
      <c r="AX317"/>
      <c r="AY317"/>
      <c r="AZ317"/>
      <c r="BA317"/>
      <c r="BB317"/>
      <c r="BC317"/>
      <c r="DG317"/>
      <c r="DH317"/>
      <c r="DI317"/>
      <c r="DJ317"/>
      <c r="DK317"/>
      <c r="DL317"/>
      <c r="DM317"/>
      <c r="DN317"/>
      <c r="DO317"/>
      <c r="DP317"/>
      <c r="DQ317"/>
    </row>
    <row r="318" spans="45:121" x14ac:dyDescent="0.35">
      <c r="AS318"/>
      <c r="AT318"/>
      <c r="AU318"/>
      <c r="AV318"/>
      <c r="AW318"/>
      <c r="AX318"/>
      <c r="AY318"/>
      <c r="AZ318"/>
      <c r="BA318"/>
      <c r="BB318"/>
      <c r="BC318"/>
      <c r="DG318"/>
      <c r="DH318"/>
      <c r="DI318"/>
      <c r="DJ318"/>
      <c r="DK318"/>
      <c r="DL318"/>
      <c r="DM318"/>
      <c r="DN318"/>
      <c r="DO318"/>
      <c r="DP318"/>
      <c r="DQ318"/>
    </row>
    <row r="319" spans="45:121" x14ac:dyDescent="0.35">
      <c r="AS319"/>
      <c r="AT319"/>
      <c r="AU319"/>
      <c r="AV319"/>
      <c r="AW319"/>
      <c r="AX319"/>
      <c r="AY319"/>
      <c r="AZ319"/>
      <c r="BA319"/>
      <c r="BB319"/>
      <c r="BC319"/>
      <c r="DG319"/>
      <c r="DH319"/>
      <c r="DI319"/>
      <c r="DJ319"/>
      <c r="DK319"/>
      <c r="DL319"/>
      <c r="DM319"/>
      <c r="DN319"/>
      <c r="DO319"/>
      <c r="DP319"/>
      <c r="DQ319"/>
    </row>
    <row r="320" spans="45:121" x14ac:dyDescent="0.35">
      <c r="AS320"/>
      <c r="AT320"/>
      <c r="AU320"/>
      <c r="AV320"/>
      <c r="AW320"/>
      <c r="AX320"/>
      <c r="AY320"/>
      <c r="AZ320"/>
      <c r="BA320"/>
      <c r="BB320"/>
      <c r="BC320"/>
      <c r="DG320"/>
      <c r="DH320"/>
      <c r="DI320"/>
      <c r="DJ320"/>
      <c r="DK320"/>
      <c r="DL320"/>
      <c r="DM320"/>
      <c r="DN320"/>
      <c r="DO320"/>
      <c r="DP320"/>
      <c r="DQ320"/>
    </row>
    <row r="321" spans="45:121" x14ac:dyDescent="0.35">
      <c r="AS321"/>
      <c r="AT321"/>
      <c r="AU321"/>
      <c r="AV321"/>
      <c r="AW321"/>
      <c r="AX321"/>
      <c r="AY321"/>
      <c r="AZ321"/>
      <c r="BA321"/>
      <c r="BB321"/>
      <c r="BC321"/>
      <c r="DG321"/>
      <c r="DH321"/>
      <c r="DI321"/>
      <c r="DJ321"/>
      <c r="DK321"/>
      <c r="DL321"/>
      <c r="DM321"/>
      <c r="DN321"/>
      <c r="DO321"/>
      <c r="DP321"/>
      <c r="DQ321"/>
    </row>
    <row r="322" spans="45:121" x14ac:dyDescent="0.35">
      <c r="AS322"/>
      <c r="AT322"/>
      <c r="AU322"/>
      <c r="AV322"/>
      <c r="AW322"/>
      <c r="AX322"/>
      <c r="AY322"/>
      <c r="AZ322"/>
      <c r="BA322"/>
      <c r="BB322"/>
      <c r="BC322"/>
      <c r="DG322"/>
      <c r="DH322"/>
      <c r="DI322"/>
      <c r="DJ322"/>
      <c r="DK322"/>
      <c r="DL322"/>
      <c r="DM322"/>
      <c r="DN322"/>
      <c r="DO322"/>
      <c r="DP322"/>
      <c r="DQ322"/>
    </row>
    <row r="323" spans="45:121" x14ac:dyDescent="0.35">
      <c r="AS323"/>
      <c r="AT323"/>
      <c r="AU323"/>
      <c r="AV323"/>
      <c r="AW323"/>
      <c r="AX323"/>
      <c r="AY323"/>
      <c r="AZ323"/>
      <c r="BA323"/>
      <c r="BB323"/>
      <c r="BC323"/>
      <c r="DG323"/>
      <c r="DH323"/>
      <c r="DI323"/>
      <c r="DJ323"/>
      <c r="DK323"/>
      <c r="DL323"/>
      <c r="DM323"/>
      <c r="DN323"/>
      <c r="DO323"/>
      <c r="DP323"/>
      <c r="DQ323"/>
    </row>
    <row r="324" spans="45:121" x14ac:dyDescent="0.35">
      <c r="AS324"/>
      <c r="AT324"/>
      <c r="AU324"/>
      <c r="AV324"/>
      <c r="AW324"/>
      <c r="AX324"/>
      <c r="AY324"/>
      <c r="AZ324"/>
      <c r="BA324"/>
      <c r="BB324"/>
      <c r="BC324"/>
      <c r="DG324"/>
      <c r="DH324"/>
      <c r="DI324"/>
      <c r="DJ324"/>
      <c r="DK324"/>
      <c r="DL324"/>
      <c r="DM324"/>
      <c r="DN324"/>
      <c r="DO324"/>
      <c r="DP324"/>
      <c r="DQ324"/>
    </row>
    <row r="325" spans="45:121" x14ac:dyDescent="0.35">
      <c r="AS325"/>
      <c r="AT325"/>
      <c r="AU325"/>
      <c r="AV325"/>
      <c r="AW325"/>
      <c r="AX325"/>
      <c r="AY325"/>
      <c r="AZ325"/>
      <c r="BA325"/>
      <c r="BB325"/>
      <c r="BC325"/>
      <c r="DG325"/>
      <c r="DH325"/>
      <c r="DI325"/>
      <c r="DJ325"/>
      <c r="DK325"/>
      <c r="DL325"/>
      <c r="DM325"/>
      <c r="DN325"/>
      <c r="DO325"/>
      <c r="DP325"/>
      <c r="DQ325"/>
    </row>
    <row r="326" spans="45:121" x14ac:dyDescent="0.35">
      <c r="AS326"/>
      <c r="AT326"/>
      <c r="AU326"/>
      <c r="AV326"/>
      <c r="AW326"/>
      <c r="AX326"/>
      <c r="AY326"/>
      <c r="AZ326"/>
      <c r="BA326"/>
      <c r="BB326"/>
      <c r="BC326"/>
      <c r="DG326"/>
      <c r="DH326"/>
      <c r="DI326"/>
      <c r="DJ326"/>
      <c r="DK326"/>
      <c r="DL326"/>
      <c r="DM326"/>
      <c r="DN326"/>
      <c r="DO326"/>
      <c r="DP326"/>
      <c r="DQ326"/>
    </row>
    <row r="327" spans="45:121" x14ac:dyDescent="0.35">
      <c r="AS327"/>
      <c r="AT327"/>
      <c r="AU327"/>
      <c r="AV327"/>
      <c r="AW327"/>
      <c r="AX327"/>
      <c r="AY327"/>
      <c r="AZ327"/>
      <c r="BA327"/>
      <c r="BB327"/>
      <c r="BC327"/>
      <c r="DG327"/>
      <c r="DH327"/>
      <c r="DI327"/>
      <c r="DJ327"/>
      <c r="DK327"/>
      <c r="DL327"/>
      <c r="DM327"/>
      <c r="DN327"/>
      <c r="DO327"/>
      <c r="DP327"/>
      <c r="DQ327"/>
    </row>
    <row r="328" spans="45:121" x14ac:dyDescent="0.35">
      <c r="AS328"/>
      <c r="AT328"/>
      <c r="AU328"/>
      <c r="AV328"/>
      <c r="AW328"/>
      <c r="AX328"/>
      <c r="AY328"/>
      <c r="AZ328"/>
      <c r="BA328"/>
      <c r="BB328"/>
      <c r="BC328"/>
      <c r="DG328"/>
      <c r="DH328"/>
      <c r="DI328"/>
      <c r="DJ328"/>
      <c r="DK328"/>
      <c r="DL328"/>
      <c r="DM328"/>
      <c r="DN328"/>
      <c r="DO328"/>
      <c r="DP328"/>
      <c r="DQ328"/>
    </row>
    <row r="329" spans="45:121" x14ac:dyDescent="0.35">
      <c r="AS329"/>
      <c r="AT329"/>
      <c r="AU329"/>
      <c r="AV329"/>
      <c r="AW329"/>
      <c r="AX329"/>
      <c r="AY329"/>
      <c r="AZ329"/>
      <c r="BA329"/>
      <c r="BB329"/>
      <c r="BC329"/>
      <c r="DG329"/>
      <c r="DH329"/>
      <c r="DI329"/>
      <c r="DJ329"/>
      <c r="DK329"/>
      <c r="DL329"/>
      <c r="DM329"/>
      <c r="DN329"/>
      <c r="DO329"/>
      <c r="DP329"/>
      <c r="DQ329"/>
    </row>
    <row r="330" spans="45:121" x14ac:dyDescent="0.35">
      <c r="AS330"/>
      <c r="AT330"/>
      <c r="AU330"/>
      <c r="AV330"/>
      <c r="AW330"/>
      <c r="AX330"/>
      <c r="AY330"/>
      <c r="AZ330"/>
      <c r="BA330"/>
      <c r="BB330"/>
      <c r="BC330"/>
      <c r="DG330"/>
      <c r="DH330"/>
      <c r="DI330"/>
      <c r="DJ330"/>
      <c r="DK330"/>
      <c r="DL330"/>
      <c r="DM330"/>
      <c r="DN330"/>
      <c r="DO330"/>
      <c r="DP330"/>
      <c r="DQ330"/>
    </row>
    <row r="331" spans="45:121" x14ac:dyDescent="0.35">
      <c r="AS331"/>
      <c r="AT331"/>
      <c r="AU331"/>
      <c r="AV331"/>
      <c r="AW331"/>
      <c r="AX331"/>
      <c r="AY331"/>
      <c r="AZ331"/>
      <c r="BA331"/>
      <c r="BB331"/>
      <c r="BC331"/>
      <c r="DG331"/>
      <c r="DH331"/>
      <c r="DI331"/>
      <c r="DJ331"/>
      <c r="DK331"/>
      <c r="DL331"/>
      <c r="DM331"/>
      <c r="DN331"/>
      <c r="DO331"/>
      <c r="DP331"/>
      <c r="DQ331"/>
    </row>
    <row r="332" spans="45:121" x14ac:dyDescent="0.35">
      <c r="AS332"/>
      <c r="AT332"/>
      <c r="AU332"/>
      <c r="AV332"/>
      <c r="AW332"/>
      <c r="AX332"/>
      <c r="AY332"/>
      <c r="AZ332"/>
      <c r="BA332"/>
      <c r="BB332"/>
      <c r="BC332"/>
      <c r="DG332"/>
      <c r="DH332"/>
      <c r="DI332"/>
      <c r="DJ332"/>
      <c r="DK332"/>
      <c r="DL332"/>
      <c r="DM332"/>
      <c r="DN332"/>
      <c r="DO332"/>
      <c r="DP332"/>
      <c r="DQ332"/>
    </row>
    <row r="333" spans="45:121" x14ac:dyDescent="0.35">
      <c r="AS333"/>
      <c r="AT333"/>
      <c r="AU333"/>
      <c r="AV333"/>
      <c r="AW333"/>
      <c r="AX333"/>
      <c r="AY333"/>
      <c r="AZ333"/>
      <c r="BA333"/>
      <c r="BB333"/>
      <c r="BC333"/>
      <c r="DG333"/>
      <c r="DH333"/>
      <c r="DI333"/>
      <c r="DJ333"/>
      <c r="DK333"/>
      <c r="DL333"/>
      <c r="DM333"/>
      <c r="DN333"/>
      <c r="DO333"/>
      <c r="DP333"/>
      <c r="DQ333"/>
    </row>
    <row r="334" spans="45:121" x14ac:dyDescent="0.35">
      <c r="AS334"/>
      <c r="AT334"/>
      <c r="AU334"/>
      <c r="AV334"/>
      <c r="AW334"/>
      <c r="AX334"/>
      <c r="AY334"/>
      <c r="AZ334"/>
      <c r="BA334"/>
      <c r="BB334"/>
      <c r="BC334"/>
      <c r="DG334"/>
      <c r="DH334"/>
      <c r="DI334"/>
      <c r="DJ334"/>
      <c r="DK334"/>
      <c r="DL334"/>
      <c r="DM334"/>
      <c r="DN334"/>
      <c r="DO334"/>
      <c r="DP334"/>
      <c r="DQ334"/>
    </row>
    <row r="335" spans="45:121" x14ac:dyDescent="0.35">
      <c r="AS335"/>
      <c r="AT335"/>
      <c r="AU335"/>
      <c r="AV335"/>
      <c r="AW335"/>
      <c r="AX335"/>
      <c r="AY335"/>
      <c r="AZ335"/>
      <c r="BA335"/>
      <c r="BB335"/>
      <c r="BC335"/>
      <c r="DG335"/>
      <c r="DH335"/>
      <c r="DI335"/>
      <c r="DJ335"/>
      <c r="DK335"/>
      <c r="DL335"/>
      <c r="DM335"/>
      <c r="DN335"/>
      <c r="DO335"/>
      <c r="DP335"/>
      <c r="DQ335"/>
    </row>
    <row r="336" spans="45:121" x14ac:dyDescent="0.35">
      <c r="AS336"/>
      <c r="AT336"/>
      <c r="AU336"/>
      <c r="AV336"/>
      <c r="AW336"/>
      <c r="AX336"/>
      <c r="AY336"/>
      <c r="AZ336"/>
      <c r="BA336"/>
      <c r="BB336"/>
      <c r="BC336"/>
      <c r="DG336"/>
      <c r="DH336"/>
      <c r="DI336"/>
      <c r="DJ336"/>
      <c r="DK336"/>
      <c r="DL336"/>
      <c r="DM336"/>
      <c r="DN336"/>
      <c r="DO336"/>
      <c r="DP336"/>
      <c r="DQ336"/>
    </row>
    <row r="337" spans="45:121" x14ac:dyDescent="0.35">
      <c r="AS337"/>
      <c r="AT337"/>
      <c r="AU337"/>
      <c r="AV337"/>
      <c r="AW337"/>
      <c r="AX337"/>
      <c r="AY337"/>
      <c r="AZ337"/>
      <c r="BA337"/>
      <c r="BB337"/>
      <c r="BC337"/>
      <c r="DG337"/>
      <c r="DH337"/>
      <c r="DI337"/>
      <c r="DJ337"/>
      <c r="DK337"/>
      <c r="DL337"/>
      <c r="DM337"/>
      <c r="DN337"/>
      <c r="DO337"/>
      <c r="DP337"/>
      <c r="DQ337"/>
    </row>
    <row r="338" spans="45:121" x14ac:dyDescent="0.35">
      <c r="AS338"/>
      <c r="AT338"/>
      <c r="AU338"/>
      <c r="AV338"/>
      <c r="AW338"/>
      <c r="AX338"/>
      <c r="AY338"/>
      <c r="AZ338"/>
      <c r="BA338"/>
      <c r="BB338"/>
      <c r="BC338"/>
      <c r="DG338"/>
      <c r="DH338"/>
      <c r="DI338"/>
      <c r="DJ338"/>
      <c r="DK338"/>
      <c r="DL338"/>
      <c r="DM338"/>
      <c r="DN338"/>
      <c r="DO338"/>
      <c r="DP338"/>
      <c r="DQ338"/>
    </row>
    <row r="339" spans="45:121" x14ac:dyDescent="0.35">
      <c r="AS339"/>
      <c r="AT339"/>
      <c r="AU339"/>
      <c r="AV339"/>
      <c r="AW339"/>
      <c r="AX339"/>
      <c r="AY339"/>
      <c r="AZ339"/>
      <c r="BA339"/>
      <c r="BB339"/>
      <c r="BC339"/>
      <c r="DG339"/>
      <c r="DH339"/>
      <c r="DI339"/>
      <c r="DJ339"/>
      <c r="DK339"/>
      <c r="DL339"/>
      <c r="DM339"/>
      <c r="DN339"/>
      <c r="DO339"/>
      <c r="DP339"/>
      <c r="DQ339"/>
    </row>
    <row r="340" spans="45:121" x14ac:dyDescent="0.35">
      <c r="AS340"/>
      <c r="AT340"/>
      <c r="AU340"/>
      <c r="AV340"/>
      <c r="AW340"/>
      <c r="AX340"/>
      <c r="AY340"/>
      <c r="AZ340"/>
      <c r="BA340"/>
      <c r="BB340"/>
      <c r="BC340"/>
      <c r="DG340"/>
      <c r="DH340"/>
      <c r="DI340"/>
      <c r="DJ340"/>
      <c r="DK340"/>
      <c r="DL340"/>
      <c r="DM340"/>
      <c r="DN340"/>
      <c r="DO340"/>
      <c r="DP340"/>
      <c r="DQ340"/>
    </row>
    <row r="341" spans="45:121" x14ac:dyDescent="0.35">
      <c r="AS341"/>
      <c r="AT341"/>
      <c r="AU341"/>
      <c r="AV341"/>
      <c r="AW341"/>
      <c r="AX341"/>
      <c r="AY341"/>
      <c r="AZ341"/>
      <c r="BA341"/>
      <c r="BB341"/>
      <c r="BC341"/>
      <c r="DG341"/>
      <c r="DH341"/>
      <c r="DI341"/>
      <c r="DJ341"/>
      <c r="DK341"/>
      <c r="DL341"/>
      <c r="DM341"/>
      <c r="DN341"/>
      <c r="DO341"/>
      <c r="DP341"/>
      <c r="DQ341"/>
    </row>
    <row r="342" spans="45:121" x14ac:dyDescent="0.35">
      <c r="AS342"/>
      <c r="AT342"/>
      <c r="AU342"/>
      <c r="AV342"/>
      <c r="AW342"/>
      <c r="AX342"/>
      <c r="AY342"/>
      <c r="AZ342"/>
      <c r="BA342"/>
      <c r="BB342"/>
      <c r="BC342"/>
      <c r="DG342"/>
      <c r="DH342"/>
      <c r="DI342"/>
      <c r="DJ342"/>
      <c r="DK342"/>
      <c r="DL342"/>
      <c r="DM342"/>
      <c r="DN342"/>
      <c r="DO342"/>
      <c r="DP342"/>
      <c r="DQ342"/>
    </row>
    <row r="343" spans="45:121" x14ac:dyDescent="0.35">
      <c r="AS343"/>
      <c r="AT343"/>
      <c r="AU343"/>
      <c r="AV343"/>
      <c r="AW343"/>
      <c r="AX343"/>
      <c r="AY343"/>
      <c r="AZ343"/>
      <c r="BA343"/>
      <c r="BB343"/>
      <c r="BC343"/>
      <c r="DG343"/>
      <c r="DH343"/>
      <c r="DI343"/>
      <c r="DJ343"/>
      <c r="DK343"/>
      <c r="DL343"/>
      <c r="DM343"/>
      <c r="DN343"/>
      <c r="DO343"/>
      <c r="DP343"/>
      <c r="DQ343"/>
    </row>
    <row r="344" spans="45:121" x14ac:dyDescent="0.35">
      <c r="AS344"/>
      <c r="AT344"/>
      <c r="AU344"/>
      <c r="AV344"/>
      <c r="AW344"/>
      <c r="AX344"/>
      <c r="AY344"/>
      <c r="AZ344"/>
      <c r="BA344"/>
      <c r="BB344"/>
      <c r="BC344"/>
      <c r="DG344"/>
      <c r="DH344"/>
      <c r="DI344"/>
      <c r="DJ344"/>
      <c r="DK344"/>
      <c r="DL344"/>
      <c r="DM344"/>
      <c r="DN344"/>
      <c r="DO344"/>
      <c r="DP344"/>
      <c r="DQ344"/>
    </row>
    <row r="345" spans="45:121" x14ac:dyDescent="0.35">
      <c r="AS345"/>
      <c r="AT345"/>
      <c r="AU345"/>
      <c r="AV345"/>
      <c r="AW345"/>
      <c r="AX345"/>
      <c r="AY345"/>
      <c r="AZ345"/>
      <c r="BA345"/>
      <c r="BB345"/>
      <c r="BC345"/>
      <c r="DG345"/>
      <c r="DH345"/>
      <c r="DI345"/>
      <c r="DJ345"/>
      <c r="DK345"/>
      <c r="DL345"/>
      <c r="DM345"/>
      <c r="DN345"/>
      <c r="DO345"/>
      <c r="DP345"/>
      <c r="DQ345"/>
    </row>
    <row r="346" spans="45:121" x14ac:dyDescent="0.35">
      <c r="AS346"/>
      <c r="AT346"/>
      <c r="AU346"/>
      <c r="AV346"/>
      <c r="AW346"/>
      <c r="AX346"/>
      <c r="AY346"/>
      <c r="AZ346"/>
      <c r="BA346"/>
      <c r="BB346"/>
      <c r="BC346"/>
      <c r="DG346"/>
      <c r="DH346"/>
      <c r="DI346"/>
      <c r="DJ346"/>
      <c r="DK346"/>
      <c r="DL346"/>
      <c r="DM346"/>
      <c r="DN346"/>
      <c r="DO346"/>
      <c r="DP346"/>
      <c r="DQ346"/>
    </row>
    <row r="347" spans="45:121" x14ac:dyDescent="0.35">
      <c r="AS347"/>
      <c r="AT347"/>
      <c r="AU347"/>
      <c r="AV347"/>
      <c r="AW347"/>
      <c r="AX347"/>
      <c r="AY347"/>
      <c r="AZ347"/>
      <c r="BA347"/>
      <c r="BB347"/>
      <c r="BC347"/>
      <c r="DG347"/>
      <c r="DH347"/>
      <c r="DI347"/>
      <c r="DJ347"/>
      <c r="DK347"/>
      <c r="DL347"/>
      <c r="DM347"/>
      <c r="DN347"/>
      <c r="DO347"/>
      <c r="DP347"/>
      <c r="DQ347"/>
    </row>
    <row r="348" spans="45:121" x14ac:dyDescent="0.35">
      <c r="AS348"/>
      <c r="AT348"/>
      <c r="AU348"/>
      <c r="AV348"/>
      <c r="AW348"/>
      <c r="AX348"/>
      <c r="AY348"/>
      <c r="AZ348"/>
      <c r="BA348"/>
      <c r="BB348"/>
      <c r="BC348"/>
      <c r="DG348"/>
      <c r="DH348"/>
      <c r="DI348"/>
      <c r="DJ348"/>
      <c r="DK348"/>
      <c r="DL348"/>
      <c r="DM348"/>
      <c r="DN348"/>
      <c r="DO348"/>
      <c r="DP348"/>
      <c r="DQ348"/>
    </row>
    <row r="349" spans="45:121" x14ac:dyDescent="0.35">
      <c r="AS349"/>
      <c r="AT349"/>
      <c r="AU349"/>
      <c r="AV349"/>
      <c r="AW349"/>
      <c r="AX349"/>
      <c r="AY349"/>
      <c r="AZ349"/>
      <c r="BA349"/>
      <c r="BB349"/>
      <c r="BC349"/>
      <c r="DG349"/>
      <c r="DH349"/>
      <c r="DI349"/>
      <c r="DJ349"/>
      <c r="DK349"/>
      <c r="DL349"/>
      <c r="DM349"/>
      <c r="DN349"/>
      <c r="DO349"/>
      <c r="DP349"/>
      <c r="DQ349"/>
    </row>
    <row r="350" spans="45:121" x14ac:dyDescent="0.35">
      <c r="AS350"/>
      <c r="AT350"/>
      <c r="AU350"/>
      <c r="AV350"/>
      <c r="AW350"/>
      <c r="AX350"/>
      <c r="AY350"/>
      <c r="AZ350"/>
      <c r="BA350"/>
      <c r="BB350"/>
      <c r="BC350"/>
      <c r="DG350"/>
      <c r="DH350"/>
      <c r="DI350"/>
      <c r="DJ350"/>
      <c r="DK350"/>
      <c r="DL350"/>
      <c r="DM350"/>
      <c r="DN350"/>
      <c r="DO350"/>
      <c r="DP350"/>
      <c r="DQ350"/>
    </row>
    <row r="351" spans="45:121" x14ac:dyDescent="0.35">
      <c r="AS351"/>
      <c r="AT351"/>
      <c r="AU351"/>
      <c r="AV351"/>
      <c r="AW351"/>
      <c r="AX351"/>
      <c r="AY351"/>
      <c r="AZ351"/>
      <c r="BA351"/>
      <c r="BB351"/>
      <c r="BC351"/>
      <c r="DG351"/>
      <c r="DH351"/>
      <c r="DI351"/>
      <c r="DJ351"/>
      <c r="DK351"/>
      <c r="DL351"/>
      <c r="DM351"/>
      <c r="DN351"/>
      <c r="DO351"/>
      <c r="DP351"/>
      <c r="DQ351"/>
    </row>
    <row r="352" spans="45:121" x14ac:dyDescent="0.35">
      <c r="AS352"/>
      <c r="AT352"/>
      <c r="AU352"/>
      <c r="AV352"/>
      <c r="AW352"/>
      <c r="AX352"/>
      <c r="AY352"/>
      <c r="AZ352"/>
      <c r="BA352"/>
      <c r="BB352"/>
      <c r="BC352"/>
      <c r="DG352"/>
      <c r="DH352"/>
      <c r="DI352"/>
      <c r="DJ352"/>
      <c r="DK352"/>
      <c r="DL352"/>
      <c r="DM352"/>
      <c r="DN352"/>
      <c r="DO352"/>
      <c r="DP352"/>
      <c r="DQ352"/>
    </row>
    <row r="353" spans="45:121" x14ac:dyDescent="0.35">
      <c r="AS353"/>
      <c r="AT353"/>
      <c r="AU353"/>
      <c r="AV353"/>
      <c r="AW353"/>
      <c r="AX353"/>
      <c r="AY353"/>
      <c r="AZ353"/>
      <c r="BA353"/>
      <c r="BB353"/>
      <c r="BC353"/>
      <c r="DG353"/>
      <c r="DH353"/>
      <c r="DI353"/>
      <c r="DJ353"/>
      <c r="DK353"/>
      <c r="DL353"/>
      <c r="DM353"/>
      <c r="DN353"/>
      <c r="DO353"/>
      <c r="DP353"/>
      <c r="DQ353"/>
    </row>
    <row r="354" spans="45:121" x14ac:dyDescent="0.35">
      <c r="AS354"/>
      <c r="AT354"/>
      <c r="AU354"/>
      <c r="AV354"/>
      <c r="AW354"/>
      <c r="AX354"/>
      <c r="AY354"/>
      <c r="AZ354"/>
      <c r="BA354"/>
      <c r="BB354"/>
      <c r="BC354"/>
      <c r="DG354"/>
      <c r="DH354"/>
      <c r="DI354"/>
      <c r="DJ354"/>
      <c r="DK354"/>
      <c r="DL354"/>
      <c r="DM354"/>
      <c r="DN354"/>
      <c r="DO354"/>
      <c r="DP354"/>
      <c r="DQ354"/>
    </row>
    <row r="355" spans="45:121" x14ac:dyDescent="0.35">
      <c r="AS355"/>
      <c r="AT355"/>
      <c r="AU355"/>
      <c r="AV355"/>
      <c r="AW355"/>
      <c r="AX355"/>
      <c r="AY355"/>
      <c r="AZ355"/>
      <c r="BA355"/>
      <c r="BB355"/>
      <c r="BC355"/>
      <c r="DG355"/>
      <c r="DH355"/>
      <c r="DI355"/>
      <c r="DJ355"/>
      <c r="DK355"/>
      <c r="DL355"/>
      <c r="DM355"/>
      <c r="DN355"/>
      <c r="DO355"/>
      <c r="DP355"/>
      <c r="DQ355"/>
    </row>
    <row r="356" spans="45:121" x14ac:dyDescent="0.35">
      <c r="DG356"/>
      <c r="DH356"/>
      <c r="DI356"/>
      <c r="DJ356"/>
      <c r="DK356"/>
      <c r="DL356"/>
      <c r="DM356"/>
      <c r="DN356"/>
      <c r="DO356"/>
      <c r="DP356"/>
      <c r="DQ356"/>
    </row>
    <row r="357" spans="45:121" x14ac:dyDescent="0.35">
      <c r="DG357"/>
      <c r="DH357"/>
      <c r="DI357"/>
      <c r="DJ357"/>
      <c r="DK357"/>
      <c r="DL357"/>
      <c r="DM357"/>
      <c r="DN357"/>
      <c r="DO357"/>
      <c r="DP357"/>
      <c r="DQ357"/>
    </row>
    <row r="358" spans="45:121" x14ac:dyDescent="0.35">
      <c r="DG358"/>
      <c r="DH358"/>
      <c r="DI358"/>
      <c r="DJ358"/>
      <c r="DK358"/>
      <c r="DL358"/>
      <c r="DM358"/>
      <c r="DN358"/>
      <c r="DO358"/>
      <c r="DP358"/>
      <c r="DQ358"/>
    </row>
    <row r="359" spans="45:121" x14ac:dyDescent="0.35">
      <c r="DG359"/>
      <c r="DH359"/>
      <c r="DI359"/>
      <c r="DJ359"/>
      <c r="DK359"/>
      <c r="DL359"/>
      <c r="DM359"/>
      <c r="DN359"/>
      <c r="DO359"/>
      <c r="DP359"/>
      <c r="DQ359"/>
    </row>
    <row r="360" spans="45:121" x14ac:dyDescent="0.35">
      <c r="DG360"/>
      <c r="DH360"/>
      <c r="DI360"/>
      <c r="DJ360"/>
      <c r="DK360"/>
      <c r="DL360"/>
      <c r="DM360"/>
      <c r="DN360"/>
      <c r="DO360"/>
      <c r="DP360"/>
      <c r="DQ360"/>
    </row>
    <row r="361" spans="45:121" x14ac:dyDescent="0.35">
      <c r="DG361"/>
      <c r="DH361"/>
      <c r="DI361"/>
      <c r="DJ361"/>
      <c r="DK361"/>
      <c r="DL361"/>
      <c r="DM361"/>
      <c r="DN361"/>
      <c r="DO361"/>
      <c r="DP361"/>
      <c r="DQ361"/>
    </row>
    <row r="362" spans="45:121" x14ac:dyDescent="0.35">
      <c r="DG362"/>
      <c r="DH362"/>
      <c r="DI362"/>
      <c r="DJ362"/>
      <c r="DK362"/>
      <c r="DL362"/>
      <c r="DM362"/>
      <c r="DN362"/>
      <c r="DO362"/>
      <c r="DP362"/>
      <c r="DQ362"/>
    </row>
    <row r="363" spans="45:121" x14ac:dyDescent="0.35">
      <c r="DG363"/>
      <c r="DH363"/>
      <c r="DI363"/>
      <c r="DJ363"/>
      <c r="DK363"/>
      <c r="DL363"/>
      <c r="DM363"/>
      <c r="DN363"/>
      <c r="DO363"/>
      <c r="DP363"/>
      <c r="DQ363"/>
    </row>
    <row r="364" spans="45:121" x14ac:dyDescent="0.35">
      <c r="DG364"/>
      <c r="DH364"/>
      <c r="DI364"/>
      <c r="DJ364"/>
      <c r="DK364"/>
      <c r="DL364"/>
      <c r="DM364"/>
      <c r="DN364"/>
      <c r="DO364"/>
      <c r="DP364"/>
      <c r="DQ364"/>
    </row>
    <row r="365" spans="45:121" x14ac:dyDescent="0.35">
      <c r="DG365"/>
      <c r="DH365"/>
      <c r="DI365"/>
      <c r="DJ365"/>
      <c r="DK365"/>
      <c r="DL365"/>
      <c r="DM365"/>
      <c r="DN365"/>
      <c r="DO365"/>
      <c r="DP365"/>
      <c r="DQ365"/>
    </row>
    <row r="366" spans="45:121" x14ac:dyDescent="0.35">
      <c r="DG366"/>
      <c r="DH366"/>
      <c r="DI366"/>
      <c r="DJ366"/>
      <c r="DK366"/>
      <c r="DL366"/>
      <c r="DM366"/>
      <c r="DN366"/>
      <c r="DO366"/>
      <c r="DP366"/>
      <c r="DQ366"/>
    </row>
    <row r="367" spans="45:121" x14ac:dyDescent="0.35">
      <c r="DG367"/>
      <c r="DH367"/>
      <c r="DI367"/>
      <c r="DJ367"/>
      <c r="DK367"/>
      <c r="DL367"/>
      <c r="DM367"/>
      <c r="DN367"/>
      <c r="DO367"/>
      <c r="DP367"/>
      <c r="DQ367"/>
    </row>
    <row r="368" spans="45:121" x14ac:dyDescent="0.35">
      <c r="DG368"/>
      <c r="DH368"/>
      <c r="DI368"/>
      <c r="DJ368"/>
      <c r="DK368"/>
      <c r="DL368"/>
      <c r="DM368"/>
      <c r="DN368"/>
      <c r="DO368"/>
      <c r="DP368"/>
      <c r="DQ368"/>
    </row>
    <row r="369" spans="111:121" x14ac:dyDescent="0.35">
      <c r="DG369"/>
      <c r="DH369"/>
      <c r="DI369"/>
      <c r="DJ369"/>
      <c r="DK369"/>
      <c r="DL369"/>
      <c r="DM369"/>
      <c r="DN369"/>
      <c r="DO369"/>
      <c r="DP369"/>
      <c r="DQ369"/>
    </row>
  </sheetData>
  <mergeCells count="8">
    <mergeCell ref="S3:V3"/>
    <mergeCell ref="AO3:AR3"/>
    <mergeCell ref="BK3:BN3"/>
    <mergeCell ref="FQ3:FT3"/>
    <mergeCell ref="CG3:CJ3"/>
    <mergeCell ref="DC3:DF3"/>
    <mergeCell ref="DY3:EB3"/>
    <mergeCell ref="EU3:EX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FT252"/>
  <sheetViews>
    <sheetView topLeftCell="DP1" workbookViewId="0">
      <selection activeCell="EA30" sqref="EA30"/>
    </sheetView>
  </sheetViews>
  <sheetFormatPr defaultRowHeight="14.5" x14ac:dyDescent="0.35"/>
  <cols>
    <col min="1" max="12" width="9.1796875" style="26"/>
    <col min="13" max="13" width="10.7265625" style="26" bestFit="1" customWidth="1"/>
    <col min="14" max="14" width="14.54296875" style="26" customWidth="1"/>
    <col min="15" max="18" width="9.1796875" style="26"/>
    <col min="19" max="22" width="8.7265625" style="1"/>
    <col min="23" max="34" width="9.1796875" style="10"/>
    <col min="35" max="35" width="10.7265625" style="10" bestFit="1" customWidth="1"/>
    <col min="36" max="39" width="9.1796875" style="10"/>
    <col min="40" max="40" width="9.1796875" style="1"/>
    <col min="41" max="44" width="8.7265625" style="1"/>
    <col min="45" max="56" width="9.1796875" style="1"/>
    <col min="57" max="57" width="10.7265625" style="1" bestFit="1" customWidth="1"/>
    <col min="58" max="58" width="11.1796875" style="1" customWidth="1"/>
    <col min="59" max="62" width="9.1796875" style="1"/>
    <col min="63" max="66" width="8.7265625" style="1"/>
    <col min="67" max="76" width="9.1796875" style="10"/>
    <col min="77" max="77" width="8.7265625" style="10" customWidth="1"/>
    <col min="78" max="78" width="9.1796875" style="10"/>
    <col min="79" max="79" width="10.7265625" style="10" bestFit="1" customWidth="1"/>
    <col min="80" max="84" width="9.1796875" style="10"/>
    <col min="85" max="88" width="8.7265625" style="1"/>
    <col min="89" max="100" width="9.1796875" style="1"/>
    <col min="101" max="101" width="10.7265625" style="1" bestFit="1" customWidth="1"/>
    <col min="102" max="102" width="10.54296875" style="1" bestFit="1" customWidth="1"/>
    <col min="103" max="106" width="9.1796875" style="1"/>
    <col min="107" max="110" width="8.7265625" style="1"/>
    <col min="111" max="122" width="9.1796875" style="10"/>
    <col min="123" max="123" width="10.7265625" style="10" bestFit="1" customWidth="1"/>
    <col min="124" max="124" width="10.54296875" style="10" bestFit="1" customWidth="1"/>
    <col min="125" max="127" width="9.1796875" style="10"/>
    <col min="128" max="128" width="9.1796875" style="1"/>
    <col min="129" max="132" width="8.7265625" style="1"/>
    <col min="133" max="144" width="9.1796875" style="1"/>
    <col min="145" max="145" width="10.7265625" style="1" bestFit="1" customWidth="1"/>
    <col min="146" max="150" width="9.1796875" style="1"/>
    <col min="151" max="154" width="8.7265625" style="1"/>
    <col min="155" max="166" width="9.1796875" style="10"/>
    <col min="167" max="167" width="10.7265625" style="10" bestFit="1" customWidth="1"/>
    <col min="168" max="171" width="9.1796875" style="10"/>
    <col min="172" max="176" width="9.1796875" style="1"/>
  </cols>
  <sheetData>
    <row r="1" spans="1:176" ht="15" thickBot="1" x14ac:dyDescent="0.4">
      <c r="K1" s="27"/>
      <c r="L1" s="26" t="s">
        <v>30</v>
      </c>
      <c r="M1" s="28" t="s">
        <v>37</v>
      </c>
      <c r="N1" s="28">
        <v>41546</v>
      </c>
      <c r="S1" s="5" t="s">
        <v>14</v>
      </c>
      <c r="T1" s="6">
        <f>COUNT(Q4:Q5000)</f>
        <v>105</v>
      </c>
      <c r="U1" s="5" t="s">
        <v>15</v>
      </c>
      <c r="V1" s="6">
        <f>MAX(Q4:Q5000)</f>
        <v>238.73694728717629</v>
      </c>
      <c r="AG1" s="16"/>
      <c r="AH1" s="1" t="s">
        <v>31</v>
      </c>
      <c r="AI1" s="2" t="s">
        <v>45</v>
      </c>
      <c r="AO1" s="5" t="s">
        <v>14</v>
      </c>
      <c r="AP1" s="6">
        <f>COUNT(AM4:AM5000)</f>
        <v>99</v>
      </c>
      <c r="AQ1" s="5" t="s">
        <v>15</v>
      </c>
      <c r="AR1" s="6">
        <f>MAX(AM4:AM5000)</f>
        <v>223.78170166481436</v>
      </c>
      <c r="BC1" s="15"/>
      <c r="BD1" s="1" t="s">
        <v>30</v>
      </c>
      <c r="BE1" s="2" t="s">
        <v>37</v>
      </c>
      <c r="BF1" s="2">
        <v>41548</v>
      </c>
      <c r="BK1" s="5" t="s">
        <v>14</v>
      </c>
      <c r="BL1" s="6">
        <f>COUNT(BI4:BI5000)</f>
        <v>101</v>
      </c>
      <c r="BM1" s="5" t="s">
        <v>15</v>
      </c>
      <c r="BN1" s="6">
        <f>MAX(BI4:BI5000)</f>
        <v>307.66309495940527</v>
      </c>
      <c r="BY1" s="16"/>
      <c r="BZ1" s="10" t="s">
        <v>36</v>
      </c>
      <c r="CA1" s="11" t="s">
        <v>37</v>
      </c>
      <c r="CB1" s="10" t="s">
        <v>46</v>
      </c>
      <c r="CG1" s="5" t="s">
        <v>14</v>
      </c>
      <c r="CH1" s="6">
        <f>COUNT(CE4:CE5000)</f>
        <v>99</v>
      </c>
      <c r="CI1" s="5" t="s">
        <v>15</v>
      </c>
      <c r="CJ1" s="6">
        <f>MAX(CE4:CE5000)</f>
        <v>324.73319817967484</v>
      </c>
      <c r="CU1" s="15"/>
      <c r="CV1" s="1" t="s">
        <v>36</v>
      </c>
      <c r="CW1" s="2" t="s">
        <v>37</v>
      </c>
      <c r="CX1" s="2">
        <v>41550</v>
      </c>
      <c r="DC1" s="5" t="s">
        <v>14</v>
      </c>
      <c r="DD1" s="6">
        <f>COUNT(DA4:DA5000)</f>
        <v>87</v>
      </c>
      <c r="DE1" s="5" t="s">
        <v>15</v>
      </c>
      <c r="DF1" s="6">
        <f>MAX(DA4:DA5000)</f>
        <v>325.75220643918897</v>
      </c>
      <c r="DQ1" s="16"/>
      <c r="DR1" s="1" t="s">
        <v>36</v>
      </c>
      <c r="DS1" s="2" t="s">
        <v>37</v>
      </c>
      <c r="DT1" s="11">
        <v>41551</v>
      </c>
      <c r="DY1" s="5" t="s">
        <v>14</v>
      </c>
      <c r="DZ1" s="6">
        <f>COUNT(DW4:DW5000)</f>
        <v>98</v>
      </c>
      <c r="EA1" s="5" t="s">
        <v>15</v>
      </c>
      <c r="EB1" s="6">
        <f>MAX(DW4:DW5000)</f>
        <v>164.21951771942335</v>
      </c>
      <c r="EM1" s="15"/>
      <c r="EN1" s="1" t="s">
        <v>13</v>
      </c>
      <c r="EO1" s="2">
        <v>41552</v>
      </c>
      <c r="EU1" s="5" t="s">
        <v>14</v>
      </c>
      <c r="EV1" s="6">
        <f>COUNT(ES4:ES5000)</f>
        <v>84</v>
      </c>
      <c r="EW1" s="5" t="s">
        <v>15</v>
      </c>
      <c r="EX1" s="6">
        <f>MAX(ES4:ES5000)</f>
        <v>334.47750298039477</v>
      </c>
      <c r="FF1" s="10">
        <f>COUNTIF(FF2:FF1000,1)</f>
        <v>0</v>
      </c>
      <c r="FI1" s="16"/>
      <c r="FJ1" s="10" t="s">
        <v>13</v>
      </c>
      <c r="FK1" s="11">
        <v>41516</v>
      </c>
      <c r="FQ1" s="5" t="s">
        <v>14</v>
      </c>
      <c r="FR1" s="6">
        <f>COUNT(FO4:FO5000)</f>
        <v>89</v>
      </c>
      <c r="FS1" s="5" t="s">
        <v>15</v>
      </c>
      <c r="FT1" s="6">
        <f>MAX(FO4:FO5000)</f>
        <v>0</v>
      </c>
    </row>
    <row r="2" spans="1:176" ht="15" thickBot="1" x14ac:dyDescent="0.4">
      <c r="A2" s="26" t="s">
        <v>0</v>
      </c>
      <c r="B2" s="26" t="s">
        <v>1</v>
      </c>
      <c r="C2" s="26" t="s">
        <v>2</v>
      </c>
      <c r="D2" s="26" t="s">
        <v>3</v>
      </c>
      <c r="E2" s="26" t="s">
        <v>4</v>
      </c>
      <c r="F2" s="26" t="s">
        <v>5</v>
      </c>
      <c r="G2" s="26" t="s">
        <v>6</v>
      </c>
      <c r="H2" s="26" t="s">
        <v>32</v>
      </c>
      <c r="I2" s="26" t="s">
        <v>33</v>
      </c>
      <c r="J2" s="26" t="s">
        <v>34</v>
      </c>
      <c r="K2" s="31" t="s">
        <v>35</v>
      </c>
      <c r="L2" s="43" t="s">
        <v>7</v>
      </c>
      <c r="M2" s="33" t="s">
        <v>8</v>
      </c>
      <c r="N2" s="33" t="s">
        <v>9</v>
      </c>
      <c r="O2" s="33" t="s">
        <v>10</v>
      </c>
      <c r="P2" s="42" t="s">
        <v>11</v>
      </c>
      <c r="Q2" s="35" t="s">
        <v>12</v>
      </c>
      <c r="S2" s="5" t="s">
        <v>16</v>
      </c>
      <c r="T2" s="6">
        <f>AVERAGE(Q4:Q5000)</f>
        <v>64.188727646352547</v>
      </c>
      <c r="U2" s="5" t="s">
        <v>17</v>
      </c>
      <c r="V2" s="6">
        <f>MIN(Q4:Q5000)</f>
        <v>0.69999999999998863</v>
      </c>
      <c r="W2" t="s">
        <v>0</v>
      </c>
      <c r="X2" t="s">
        <v>1</v>
      </c>
      <c r="Y2" t="s">
        <v>2</v>
      </c>
      <c r="Z2" t="s">
        <v>3</v>
      </c>
      <c r="AA2" t="s">
        <v>4</v>
      </c>
      <c r="AB2" t="s">
        <v>5</v>
      </c>
      <c r="AC2" t="s">
        <v>6</v>
      </c>
      <c r="AD2" t="s">
        <v>32</v>
      </c>
      <c r="AE2" t="s">
        <v>33</v>
      </c>
      <c r="AF2" t="s">
        <v>34</v>
      </c>
      <c r="AG2" t="s">
        <v>35</v>
      </c>
      <c r="AH2" s="41" t="s">
        <v>7</v>
      </c>
      <c r="AI2" s="21" t="s">
        <v>8</v>
      </c>
      <c r="AJ2" s="21" t="s">
        <v>9</v>
      </c>
      <c r="AK2" s="21" t="s">
        <v>10</v>
      </c>
      <c r="AL2" s="40" t="s">
        <v>11</v>
      </c>
      <c r="AM2" s="23" t="s">
        <v>12</v>
      </c>
      <c r="AO2" s="5" t="s">
        <v>16</v>
      </c>
      <c r="AP2" s="6">
        <f>AVERAGE(AM4:AM5000)</f>
        <v>64.472743029344997</v>
      </c>
      <c r="AQ2" s="5" t="s">
        <v>17</v>
      </c>
      <c r="AR2" s="6">
        <f>MIN(AM4:AM5000)</f>
        <v>4.5</v>
      </c>
      <c r="AS2" s="1" t="s">
        <v>0</v>
      </c>
      <c r="AT2" s="1" t="s">
        <v>1</v>
      </c>
      <c r="AU2" s="1" t="s">
        <v>2</v>
      </c>
      <c r="AV2" s="1" t="s">
        <v>3</v>
      </c>
      <c r="AW2" s="1" t="s">
        <v>4</v>
      </c>
      <c r="AX2" s="1" t="s">
        <v>5</v>
      </c>
      <c r="AY2" s="1" t="s">
        <v>6</v>
      </c>
      <c r="AZ2" s="1" t="s">
        <v>32</v>
      </c>
      <c r="BA2" s="1" t="s">
        <v>33</v>
      </c>
      <c r="BB2" s="1" t="s">
        <v>34</v>
      </c>
      <c r="BC2" s="7" t="s">
        <v>35</v>
      </c>
      <c r="BD2" s="39" t="s">
        <v>7</v>
      </c>
      <c r="BE2" s="3" t="s">
        <v>8</v>
      </c>
      <c r="BF2" s="3" t="s">
        <v>9</v>
      </c>
      <c r="BG2" s="3" t="s">
        <v>10</v>
      </c>
      <c r="BH2" s="38" t="s">
        <v>11</v>
      </c>
      <c r="BI2" s="4" t="s">
        <v>12</v>
      </c>
      <c r="BK2" s="5" t="s">
        <v>16</v>
      </c>
      <c r="BL2" s="6">
        <f>AVERAGE(BI4:BI5000)</f>
        <v>78.783168680096949</v>
      </c>
      <c r="BM2" s="5" t="s">
        <v>17</v>
      </c>
      <c r="BN2" s="6">
        <f>MIN(BI4:BI5000)</f>
        <v>4.6957427527495392</v>
      </c>
      <c r="BZ2" s="41" t="s">
        <v>7</v>
      </c>
      <c r="CA2" s="21" t="s">
        <v>8</v>
      </c>
      <c r="CB2" s="21" t="s">
        <v>9</v>
      </c>
      <c r="CC2" s="21" t="s">
        <v>10</v>
      </c>
      <c r="CD2" s="40" t="s">
        <v>11</v>
      </c>
      <c r="CE2" s="23" t="s">
        <v>12</v>
      </c>
      <c r="CG2" s="5" t="s">
        <v>16</v>
      </c>
      <c r="CH2" s="6">
        <f>AVERAGE(CE4:CE5000)</f>
        <v>86.696868446656495</v>
      </c>
      <c r="CI2" s="5" t="s">
        <v>17</v>
      </c>
      <c r="CJ2" s="6">
        <f>MIN(CE4:CE5000)</f>
        <v>0</v>
      </c>
      <c r="CK2" t="s">
        <v>0</v>
      </c>
      <c r="CL2" t="s">
        <v>1</v>
      </c>
      <c r="CM2" t="s">
        <v>2</v>
      </c>
      <c r="CN2" t="s">
        <v>3</v>
      </c>
      <c r="CO2" t="s">
        <v>4</v>
      </c>
      <c r="CP2" t="s">
        <v>5</v>
      </c>
      <c r="CQ2" t="s">
        <v>6</v>
      </c>
      <c r="CR2" t="s">
        <v>32</v>
      </c>
      <c r="CS2" t="s">
        <v>33</v>
      </c>
      <c r="CT2" t="s">
        <v>34</v>
      </c>
      <c r="CU2" t="s">
        <v>35</v>
      </c>
      <c r="CV2" s="39" t="s">
        <v>7</v>
      </c>
      <c r="CW2" s="3" t="s">
        <v>8</v>
      </c>
      <c r="CX2" s="3" t="s">
        <v>9</v>
      </c>
      <c r="CY2" s="3" t="s">
        <v>10</v>
      </c>
      <c r="CZ2" s="38" t="s">
        <v>11</v>
      </c>
      <c r="DA2" s="4" t="s">
        <v>12</v>
      </c>
      <c r="DC2" s="5" t="s">
        <v>16</v>
      </c>
      <c r="DD2" s="6">
        <f>AVERAGE(DA4:DA5000)</f>
        <v>97.341851727387137</v>
      </c>
      <c r="DE2" s="5" t="s">
        <v>17</v>
      </c>
      <c r="DF2" s="6">
        <f>MIN(DA4:DA5000)</f>
        <v>4.2000000000000171</v>
      </c>
      <c r="DG2" t="s">
        <v>0</v>
      </c>
      <c r="DH2" t="s">
        <v>1</v>
      </c>
      <c r="DI2" t="s">
        <v>2</v>
      </c>
      <c r="DJ2" t="s">
        <v>3</v>
      </c>
      <c r="DK2" t="s">
        <v>4</v>
      </c>
      <c r="DL2" t="s">
        <v>5</v>
      </c>
      <c r="DM2" t="s">
        <v>6</v>
      </c>
      <c r="DN2" t="s">
        <v>32</v>
      </c>
      <c r="DO2" t="s">
        <v>33</v>
      </c>
      <c r="DP2" t="s">
        <v>34</v>
      </c>
      <c r="DQ2" t="s">
        <v>35</v>
      </c>
      <c r="DR2" s="41" t="s">
        <v>7</v>
      </c>
      <c r="DS2" s="21" t="s">
        <v>8</v>
      </c>
      <c r="DT2" s="21" t="s">
        <v>9</v>
      </c>
      <c r="DU2" s="21" t="s">
        <v>10</v>
      </c>
      <c r="DV2" s="40" t="s">
        <v>11</v>
      </c>
      <c r="DW2" s="23" t="s">
        <v>12</v>
      </c>
      <c r="DY2" s="5" t="s">
        <v>16</v>
      </c>
      <c r="DZ2" s="6">
        <f>AVERAGE(DW4:DW5000)</f>
        <v>32.696474271362042</v>
      </c>
      <c r="EA2" s="5" t="s">
        <v>17</v>
      </c>
      <c r="EB2" s="6">
        <f>MIN(DW4:DW5000)</f>
        <v>0</v>
      </c>
      <c r="EC2" s="1" t="s">
        <v>0</v>
      </c>
      <c r="ED2" s="1" t="s">
        <v>1</v>
      </c>
      <c r="EE2" s="1" t="s">
        <v>2</v>
      </c>
      <c r="EF2" s="1" t="s">
        <v>3</v>
      </c>
      <c r="EG2" s="1" t="s">
        <v>4</v>
      </c>
      <c r="EH2" s="1" t="s">
        <v>5</v>
      </c>
      <c r="EI2" s="1" t="s">
        <v>6</v>
      </c>
      <c r="EJ2" s="1" t="s">
        <v>32</v>
      </c>
      <c r="EK2" s="1" t="s">
        <v>33</v>
      </c>
      <c r="EL2" s="1" t="s">
        <v>34</v>
      </c>
      <c r="EM2" s="7" t="s">
        <v>35</v>
      </c>
      <c r="EN2" s="39" t="s">
        <v>7</v>
      </c>
      <c r="EO2" s="3" t="s">
        <v>8</v>
      </c>
      <c r="EP2" s="3" t="s">
        <v>9</v>
      </c>
      <c r="EQ2" s="3" t="s">
        <v>10</v>
      </c>
      <c r="ER2" s="38" t="s">
        <v>11</v>
      </c>
      <c r="ES2" s="4" t="s">
        <v>12</v>
      </c>
      <c r="EU2" s="5" t="s">
        <v>16</v>
      </c>
      <c r="EV2" s="6">
        <f>AVERAGE(ES4:ES5000)</f>
        <v>96.556658412815864</v>
      </c>
      <c r="EW2" s="5" t="s">
        <v>17</v>
      </c>
      <c r="EX2" s="6">
        <f>MIN(ES4:ES5000)</f>
        <v>4.3000000000000114</v>
      </c>
      <c r="EY2" s="10" t="s">
        <v>0</v>
      </c>
      <c r="EZ2" s="10" t="s">
        <v>1</v>
      </c>
      <c r="FA2" s="10" t="s">
        <v>2</v>
      </c>
      <c r="FB2" s="10" t="s">
        <v>3</v>
      </c>
      <c r="FC2" s="10" t="s">
        <v>4</v>
      </c>
      <c r="FD2" s="10" t="s">
        <v>5</v>
      </c>
      <c r="FE2" s="10" t="s">
        <v>6</v>
      </c>
      <c r="FF2" s="10" t="s">
        <v>32</v>
      </c>
      <c r="FG2" s="10" t="s">
        <v>33</v>
      </c>
      <c r="FH2" s="10" t="s">
        <v>34</v>
      </c>
      <c r="FI2" s="19" t="s">
        <v>35</v>
      </c>
      <c r="FJ2" s="41" t="s">
        <v>7</v>
      </c>
      <c r="FK2" s="21" t="s">
        <v>8</v>
      </c>
      <c r="FL2" s="21" t="s">
        <v>9</v>
      </c>
      <c r="FM2" s="21" t="s">
        <v>10</v>
      </c>
      <c r="FN2" s="40" t="s">
        <v>11</v>
      </c>
      <c r="FO2" s="23" t="s">
        <v>12</v>
      </c>
      <c r="FQ2" s="5" t="s">
        <v>16</v>
      </c>
      <c r="FR2" s="6">
        <f>AVERAGE(FO4:FO5000)</f>
        <v>0</v>
      </c>
      <c r="FS2" s="5" t="s">
        <v>17</v>
      </c>
      <c r="FT2" s="6">
        <f>MIN(FO4:FO5000)</f>
        <v>0</v>
      </c>
    </row>
    <row r="3" spans="1:176" ht="15" thickBot="1" x14ac:dyDescent="0.4">
      <c r="A3" s="26">
        <v>6.3529999999999998</v>
      </c>
      <c r="B3" s="26">
        <v>243.9</v>
      </c>
      <c r="C3" s="26">
        <v>45.4</v>
      </c>
      <c r="D3" s="26">
        <v>-1</v>
      </c>
      <c r="E3" s="26">
        <v>-1</v>
      </c>
      <c r="F3" s="26">
        <v>-1</v>
      </c>
      <c r="G3" s="26">
        <v>-1</v>
      </c>
      <c r="H3" s="26">
        <v>0</v>
      </c>
      <c r="I3" s="26">
        <v>0</v>
      </c>
      <c r="J3" s="26">
        <v>-1</v>
      </c>
      <c r="K3" s="26">
        <v>1</v>
      </c>
      <c r="S3" s="49" t="s">
        <v>18</v>
      </c>
      <c r="T3" s="50"/>
      <c r="U3" s="50"/>
      <c r="V3" s="51"/>
      <c r="W3">
        <v>0.97799999999999998</v>
      </c>
      <c r="X3">
        <v>222.1</v>
      </c>
      <c r="Y3">
        <v>176.1</v>
      </c>
      <c r="Z3">
        <v>-1</v>
      </c>
      <c r="AA3">
        <v>-1</v>
      </c>
      <c r="AB3">
        <v>-1</v>
      </c>
      <c r="AC3">
        <v>-1</v>
      </c>
      <c r="AD3">
        <v>0</v>
      </c>
      <c r="AE3">
        <v>0</v>
      </c>
      <c r="AF3">
        <v>-1</v>
      </c>
      <c r="AG3">
        <v>1</v>
      </c>
      <c r="AO3" s="49" t="s">
        <v>18</v>
      </c>
      <c r="AP3" s="50"/>
      <c r="AQ3" s="50"/>
      <c r="AR3" s="51"/>
      <c r="AS3" s="1">
        <v>8.0359999999999996</v>
      </c>
      <c r="AT3" s="1">
        <v>226.8</v>
      </c>
      <c r="AU3" s="1">
        <v>171.9</v>
      </c>
      <c r="AV3" s="1">
        <v>-1</v>
      </c>
      <c r="AW3" s="1">
        <v>-1</v>
      </c>
      <c r="AX3" s="1">
        <v>-1</v>
      </c>
      <c r="AY3" s="1">
        <v>-1</v>
      </c>
      <c r="AZ3" s="1">
        <v>0</v>
      </c>
      <c r="BA3" s="1">
        <v>0</v>
      </c>
      <c r="BB3" s="1">
        <v>-1</v>
      </c>
      <c r="BC3" s="1">
        <v>1</v>
      </c>
      <c r="BK3" s="49" t="s">
        <v>18</v>
      </c>
      <c r="BL3" s="50"/>
      <c r="BM3" s="50"/>
      <c r="BN3" s="51"/>
      <c r="BO3">
        <v>1.1220000000000001</v>
      </c>
      <c r="BP3">
        <v>272.39999999999998</v>
      </c>
      <c r="BQ3">
        <v>206.4</v>
      </c>
      <c r="BR3">
        <v>-1</v>
      </c>
      <c r="BS3">
        <v>-1</v>
      </c>
      <c r="BT3">
        <v>-1</v>
      </c>
      <c r="BU3">
        <v>-1</v>
      </c>
      <c r="BV3">
        <v>0</v>
      </c>
      <c r="BW3">
        <v>0</v>
      </c>
      <c r="BX3">
        <v>-1</v>
      </c>
      <c r="BY3">
        <v>1</v>
      </c>
      <c r="BZ3" s="10">
        <f t="shared" ref="BZ3:BZ34" si="0">BP4-BP3</f>
        <v>-4.5</v>
      </c>
      <c r="CA3" s="10">
        <f t="shared" ref="CA3:CA34" si="1">BQ4-BQ3</f>
        <v>-4.2000000000000171</v>
      </c>
      <c r="CB3" s="10">
        <f>BZ3^2</f>
        <v>20.25</v>
      </c>
      <c r="CC3" s="10">
        <f>CA3^2</f>
        <v>17.640000000000143</v>
      </c>
      <c r="CD3" s="10">
        <f>CB3+CC3</f>
        <v>37.890000000000143</v>
      </c>
      <c r="CE3" s="48">
        <f>SQRT(CD3)</f>
        <v>6.1554853586049685</v>
      </c>
      <c r="CG3" s="49" t="s">
        <v>18</v>
      </c>
      <c r="CH3" s="50"/>
      <c r="CI3" s="50"/>
      <c r="CJ3" s="51"/>
      <c r="CK3">
        <v>2.1139999999999999</v>
      </c>
      <c r="CL3">
        <v>208.1</v>
      </c>
      <c r="CM3">
        <v>20.7</v>
      </c>
      <c r="CN3">
        <v>-1</v>
      </c>
      <c r="CO3">
        <v>-1</v>
      </c>
      <c r="CP3">
        <v>-1</v>
      </c>
      <c r="CQ3">
        <v>-1</v>
      </c>
      <c r="CR3">
        <v>0</v>
      </c>
      <c r="CS3">
        <v>0</v>
      </c>
      <c r="CT3">
        <v>-1</v>
      </c>
      <c r="CU3">
        <v>1</v>
      </c>
      <c r="DC3" s="49" t="s">
        <v>18</v>
      </c>
      <c r="DD3" s="50"/>
      <c r="DE3" s="50"/>
      <c r="DF3" s="51"/>
      <c r="DG3">
        <v>1.7370000000000001</v>
      </c>
      <c r="DH3">
        <v>209.5</v>
      </c>
      <c r="DI3">
        <v>95.5</v>
      </c>
      <c r="DJ3">
        <v>-1</v>
      </c>
      <c r="DK3">
        <v>-1</v>
      </c>
      <c r="DL3">
        <v>-1</v>
      </c>
      <c r="DM3">
        <v>-1</v>
      </c>
      <c r="DN3">
        <v>0</v>
      </c>
      <c r="DO3">
        <v>0</v>
      </c>
      <c r="DP3">
        <v>-1</v>
      </c>
      <c r="DQ3">
        <v>1</v>
      </c>
      <c r="DY3" s="49" t="s">
        <v>18</v>
      </c>
      <c r="DZ3" s="50"/>
      <c r="EA3" s="50"/>
      <c r="EB3" s="51"/>
      <c r="EC3" s="1">
        <v>2.0339999999999998</v>
      </c>
      <c r="ED3" s="1">
        <v>162.19999999999999</v>
      </c>
      <c r="EE3" s="1">
        <v>206.4</v>
      </c>
      <c r="EF3" s="1">
        <v>-1</v>
      </c>
      <c r="EG3" s="1">
        <v>-1</v>
      </c>
      <c r="EH3" s="1">
        <v>-1</v>
      </c>
      <c r="EI3" s="1">
        <v>-1</v>
      </c>
      <c r="EJ3" s="1">
        <v>0</v>
      </c>
      <c r="EK3" s="1">
        <v>0</v>
      </c>
      <c r="EL3" s="1">
        <v>-1</v>
      </c>
      <c r="EM3" s="1">
        <v>1</v>
      </c>
      <c r="EU3" s="49" t="s">
        <v>18</v>
      </c>
      <c r="EV3" s="50"/>
      <c r="EW3" s="50"/>
      <c r="EX3" s="51"/>
      <c r="FQ3" s="49" t="s">
        <v>18</v>
      </c>
      <c r="FR3" s="50"/>
      <c r="FS3" s="50"/>
      <c r="FT3" s="51"/>
    </row>
    <row r="4" spans="1:176" x14ac:dyDescent="0.35">
      <c r="A4" s="26">
        <v>6.4859999999999998</v>
      </c>
      <c r="B4" s="26">
        <v>276.89999999999998</v>
      </c>
      <c r="C4" s="26">
        <v>165.9</v>
      </c>
      <c r="D4" s="26">
        <v>243.9</v>
      </c>
      <c r="E4" s="26">
        <v>45.4</v>
      </c>
      <c r="F4" s="26">
        <v>124.9</v>
      </c>
      <c r="G4" s="26">
        <v>3</v>
      </c>
      <c r="H4" s="26">
        <v>0</v>
      </c>
      <c r="I4" s="26">
        <v>0</v>
      </c>
      <c r="J4" s="26">
        <v>0</v>
      </c>
      <c r="K4" s="26">
        <v>1</v>
      </c>
      <c r="L4" s="26">
        <f>B4-B3</f>
        <v>32.999999999999972</v>
      </c>
      <c r="M4" s="26">
        <f>C4-C3</f>
        <v>120.5</v>
      </c>
      <c r="N4" s="26">
        <f>L4^2</f>
        <v>1088.9999999999982</v>
      </c>
      <c r="O4" s="26">
        <f>M4^2</f>
        <v>14520.25</v>
      </c>
      <c r="P4" s="26">
        <f>N4+O4</f>
        <v>15609.249999999998</v>
      </c>
      <c r="Q4" s="26">
        <f>SQRT(P4)</f>
        <v>124.93698411599344</v>
      </c>
      <c r="S4" s="7" t="s">
        <v>19</v>
      </c>
      <c r="T4" s="7" t="s">
        <v>20</v>
      </c>
      <c r="U4" s="7" t="s">
        <v>14</v>
      </c>
      <c r="V4" s="7" t="s">
        <v>21</v>
      </c>
      <c r="W4">
        <v>2.927</v>
      </c>
      <c r="X4">
        <v>79.599999999999994</v>
      </c>
      <c r="Y4">
        <v>164.8</v>
      </c>
      <c r="Z4">
        <v>222.1</v>
      </c>
      <c r="AA4">
        <v>176.1</v>
      </c>
      <c r="AB4">
        <v>143</v>
      </c>
      <c r="AC4">
        <v>4</v>
      </c>
      <c r="AD4">
        <v>0</v>
      </c>
      <c r="AE4">
        <v>0</v>
      </c>
      <c r="AF4">
        <v>0</v>
      </c>
      <c r="AG4">
        <v>1</v>
      </c>
      <c r="AH4" s="10">
        <f>X4-X3</f>
        <v>-142.5</v>
      </c>
      <c r="AI4" s="10">
        <f>Y4-Y3</f>
        <v>-11.299999999999983</v>
      </c>
      <c r="AJ4" s="10">
        <f>AH4^2</f>
        <v>20306.25</v>
      </c>
      <c r="AK4" s="10">
        <f>AI4^2</f>
        <v>127.68999999999961</v>
      </c>
      <c r="AL4" s="10">
        <f>AJ4+AK4</f>
        <v>20433.939999999999</v>
      </c>
      <c r="AM4" s="10">
        <f>SQRT(AL4)</f>
        <v>142.94733295868096</v>
      </c>
      <c r="AO4" s="7" t="s">
        <v>19</v>
      </c>
      <c r="AP4" s="7" t="s">
        <v>20</v>
      </c>
      <c r="AQ4" s="7" t="s">
        <v>14</v>
      </c>
      <c r="AR4" s="7" t="s">
        <v>21</v>
      </c>
      <c r="AS4" s="1">
        <v>10.225</v>
      </c>
      <c r="AT4" s="1">
        <v>176</v>
      </c>
      <c r="AU4" s="1">
        <v>171.9</v>
      </c>
      <c r="AV4" s="1">
        <v>226.8</v>
      </c>
      <c r="AW4" s="1">
        <v>171.9</v>
      </c>
      <c r="AX4" s="1">
        <v>50.8</v>
      </c>
      <c r="AY4" s="1">
        <v>2</v>
      </c>
      <c r="AZ4" s="1">
        <v>0</v>
      </c>
      <c r="BA4" s="1">
        <v>0</v>
      </c>
      <c r="BB4" s="1">
        <v>0</v>
      </c>
      <c r="BC4" s="1">
        <v>1</v>
      </c>
      <c r="BD4" s="1">
        <f>AT4-AT3</f>
        <v>-50.800000000000011</v>
      </c>
      <c r="BE4" s="1">
        <f>AU4-AU3</f>
        <v>0</v>
      </c>
      <c r="BF4" s="1">
        <f>BD4^2</f>
        <v>2580.6400000000012</v>
      </c>
      <c r="BG4" s="1">
        <f>BE4^2</f>
        <v>0</v>
      </c>
      <c r="BH4" s="1">
        <f>BF4+BG4</f>
        <v>2580.6400000000012</v>
      </c>
      <c r="BI4" s="1">
        <f>SQRT(BH4)</f>
        <v>50.800000000000011</v>
      </c>
      <c r="BK4" s="7" t="s">
        <v>19</v>
      </c>
      <c r="BL4" s="7" t="s">
        <v>20</v>
      </c>
      <c r="BM4" s="7" t="s">
        <v>14</v>
      </c>
      <c r="BN4" s="7" t="s">
        <v>21</v>
      </c>
      <c r="BO4">
        <v>1.4390000000000001</v>
      </c>
      <c r="BP4">
        <v>267.89999999999998</v>
      </c>
      <c r="BQ4">
        <v>202.2</v>
      </c>
      <c r="BR4">
        <v>272.39999999999998</v>
      </c>
      <c r="BS4">
        <v>206.4</v>
      </c>
      <c r="BT4">
        <v>6.2</v>
      </c>
      <c r="BU4">
        <v>1</v>
      </c>
      <c r="BV4">
        <v>1</v>
      </c>
      <c r="BW4">
        <v>1</v>
      </c>
      <c r="BX4">
        <v>1</v>
      </c>
      <c r="BY4">
        <v>1</v>
      </c>
      <c r="BZ4" s="10">
        <f t="shared" si="0"/>
        <v>-9</v>
      </c>
      <c r="CA4" s="10">
        <f t="shared" si="1"/>
        <v>-11.799999999999983</v>
      </c>
      <c r="CB4" s="10">
        <f>BZ4^2</f>
        <v>81</v>
      </c>
      <c r="CC4" s="10">
        <f>CA4^2</f>
        <v>139.23999999999961</v>
      </c>
      <c r="CD4" s="10">
        <f>CB4+CC4</f>
        <v>220.23999999999961</v>
      </c>
      <c r="CE4" s="10">
        <f>SQRT(CD4)</f>
        <v>14.840485167271305</v>
      </c>
      <c r="CG4" s="7" t="s">
        <v>19</v>
      </c>
      <c r="CH4" s="7" t="s">
        <v>20</v>
      </c>
      <c r="CI4" s="7" t="s">
        <v>14</v>
      </c>
      <c r="CJ4" s="7" t="s">
        <v>21</v>
      </c>
      <c r="CK4">
        <v>5.2629999999999999</v>
      </c>
      <c r="CL4">
        <v>125.9</v>
      </c>
      <c r="CM4">
        <v>206.4</v>
      </c>
      <c r="CN4">
        <v>208.1</v>
      </c>
      <c r="CO4">
        <v>20.7</v>
      </c>
      <c r="CP4">
        <v>203.1</v>
      </c>
      <c r="CQ4">
        <v>5</v>
      </c>
      <c r="CR4">
        <v>0</v>
      </c>
      <c r="CS4">
        <v>0</v>
      </c>
      <c r="CT4">
        <v>0</v>
      </c>
      <c r="CU4">
        <v>1</v>
      </c>
      <c r="CV4" s="1">
        <f>CL4-CL3</f>
        <v>-82.199999999999989</v>
      </c>
      <c r="CW4" s="1">
        <f>CM4-CM3</f>
        <v>185.70000000000002</v>
      </c>
      <c r="CX4" s="1">
        <f>CV4^2</f>
        <v>6756.8399999999983</v>
      </c>
      <c r="CY4" s="1">
        <f>CW4^2</f>
        <v>34484.490000000005</v>
      </c>
      <c r="CZ4" s="1">
        <f>CX4+CY4</f>
        <v>41241.33</v>
      </c>
      <c r="DA4" s="1">
        <f>SQRT(CZ4)</f>
        <v>203.07961492971174</v>
      </c>
      <c r="DC4" s="7" t="s">
        <v>19</v>
      </c>
      <c r="DD4" s="7" t="s">
        <v>20</v>
      </c>
      <c r="DE4" s="7" t="s">
        <v>14</v>
      </c>
      <c r="DF4" s="7" t="s">
        <v>21</v>
      </c>
      <c r="DG4">
        <v>3.4620000000000002</v>
      </c>
      <c r="DH4">
        <v>240.1</v>
      </c>
      <c r="DI4">
        <v>85.5</v>
      </c>
      <c r="DJ4">
        <v>209.5</v>
      </c>
      <c r="DK4">
        <v>95.5</v>
      </c>
      <c r="DL4">
        <v>32.200000000000003</v>
      </c>
      <c r="DM4">
        <v>1</v>
      </c>
      <c r="DN4">
        <v>1</v>
      </c>
      <c r="DO4">
        <v>1</v>
      </c>
      <c r="DP4">
        <v>1</v>
      </c>
      <c r="DQ4">
        <v>1</v>
      </c>
      <c r="DR4" s="10">
        <f>DH4-DH3</f>
        <v>30.599999999999994</v>
      </c>
      <c r="DS4" s="10">
        <f>DI4-DI3</f>
        <v>-10</v>
      </c>
      <c r="DT4" s="10">
        <f>DR4^2</f>
        <v>936.35999999999967</v>
      </c>
      <c r="DU4" s="10">
        <f>DS4^2</f>
        <v>100</v>
      </c>
      <c r="DV4" s="10">
        <f>DT4+DU4</f>
        <v>1036.3599999999997</v>
      </c>
      <c r="DW4" s="10">
        <f>SQRT(DV4)</f>
        <v>32.192545721020565</v>
      </c>
      <c r="DY4" s="7" t="s">
        <v>19</v>
      </c>
      <c r="DZ4" s="7" t="s">
        <v>20</v>
      </c>
      <c r="EA4" s="7" t="s">
        <v>14</v>
      </c>
      <c r="EB4" s="7" t="s">
        <v>21</v>
      </c>
      <c r="EC4" s="1">
        <v>3.1669999999999998</v>
      </c>
      <c r="ED4" s="1">
        <v>267.89999999999998</v>
      </c>
      <c r="EE4" s="1">
        <v>165</v>
      </c>
      <c r="EF4" s="1">
        <v>162.19999999999999</v>
      </c>
      <c r="EG4" s="1">
        <v>206.4</v>
      </c>
      <c r="EH4" s="1">
        <v>113.5</v>
      </c>
      <c r="EI4" s="1">
        <v>3</v>
      </c>
      <c r="EJ4" s="1">
        <v>0</v>
      </c>
      <c r="EK4" s="1">
        <v>0</v>
      </c>
      <c r="EL4" s="1">
        <v>0</v>
      </c>
      <c r="EM4" s="1">
        <v>1</v>
      </c>
      <c r="EN4" s="1">
        <f>ED4-ED3</f>
        <v>105.69999999999999</v>
      </c>
      <c r="EO4" s="1">
        <f>EE4-EE3</f>
        <v>-41.400000000000006</v>
      </c>
      <c r="EP4" s="1">
        <f>EN4^2</f>
        <v>11172.489999999998</v>
      </c>
      <c r="EQ4" s="1">
        <f>EO4^2</f>
        <v>1713.9600000000005</v>
      </c>
      <c r="ER4" s="1">
        <f>EP4+EQ4</f>
        <v>12886.449999999999</v>
      </c>
      <c r="ES4" s="1">
        <f>SQRT(ER4)</f>
        <v>113.51850069482066</v>
      </c>
      <c r="EU4" s="7" t="s">
        <v>19</v>
      </c>
      <c r="EV4" s="7" t="s">
        <v>20</v>
      </c>
      <c r="EW4" s="7" t="s">
        <v>14</v>
      </c>
      <c r="EX4" s="7" t="s">
        <v>21</v>
      </c>
      <c r="FJ4" s="10">
        <f>EZ4-EZ3</f>
        <v>0</v>
      </c>
      <c r="FK4" s="10">
        <f>FA4-FA3</f>
        <v>0</v>
      </c>
      <c r="FL4" s="10">
        <f>FJ4^2</f>
        <v>0</v>
      </c>
      <c r="FM4" s="10">
        <f>FK4^2</f>
        <v>0</v>
      </c>
      <c r="FN4" s="10">
        <f>FL4+FM4</f>
        <v>0</v>
      </c>
      <c r="FO4" s="10">
        <f>SQRT(FN4)</f>
        <v>0</v>
      </c>
      <c r="FQ4" s="7" t="s">
        <v>19</v>
      </c>
      <c r="FR4" s="7" t="s">
        <v>20</v>
      </c>
      <c r="FS4" s="7" t="s">
        <v>14</v>
      </c>
      <c r="FT4" s="7" t="s">
        <v>21</v>
      </c>
    </row>
    <row r="5" spans="1:176" x14ac:dyDescent="0.35">
      <c r="A5" s="26">
        <v>6.91</v>
      </c>
      <c r="B5" s="26">
        <v>194.3</v>
      </c>
      <c r="C5" s="26">
        <v>20.7</v>
      </c>
      <c r="D5" s="26">
        <v>276.89999999999998</v>
      </c>
      <c r="E5" s="26">
        <v>165.9</v>
      </c>
      <c r="F5" s="26">
        <v>167.1</v>
      </c>
      <c r="G5" s="26">
        <v>4</v>
      </c>
      <c r="H5" s="26">
        <v>0</v>
      </c>
      <c r="I5" s="26">
        <v>0</v>
      </c>
      <c r="J5" s="26">
        <v>0</v>
      </c>
      <c r="K5" s="26">
        <v>1</v>
      </c>
      <c r="L5" s="26">
        <f t="shared" ref="L5:M68" si="2">B5-B4</f>
        <v>-82.599999999999966</v>
      </c>
      <c r="M5" s="26">
        <f t="shared" si="2"/>
        <v>-145.20000000000002</v>
      </c>
      <c r="N5" s="26">
        <f t="shared" ref="N5:O68" si="3">L5^2</f>
        <v>6822.7599999999948</v>
      </c>
      <c r="O5" s="26">
        <f t="shared" si="3"/>
        <v>21083.040000000005</v>
      </c>
      <c r="P5" s="26">
        <f t="shared" ref="P5:P68" si="4">N5+O5</f>
        <v>27905.8</v>
      </c>
      <c r="Q5" s="26">
        <f t="shared" ref="Q5:Q68" si="5">SQRT(P5)</f>
        <v>167.05029182853886</v>
      </c>
      <c r="S5" s="1">
        <v>1</v>
      </c>
      <c r="T5" s="8" t="s">
        <v>22</v>
      </c>
      <c r="U5" s="1">
        <f>COUNTIF(G$3:G$2000,1)</f>
        <v>45</v>
      </c>
      <c r="V5" s="9">
        <f>U5/T$20</f>
        <v>0.69230769230769229</v>
      </c>
      <c r="W5">
        <v>3.2149999999999999</v>
      </c>
      <c r="X5">
        <v>125.9</v>
      </c>
      <c r="Y5">
        <v>85.5</v>
      </c>
      <c r="Z5">
        <v>79.599999999999994</v>
      </c>
      <c r="AA5">
        <v>164.8</v>
      </c>
      <c r="AB5">
        <v>91.8</v>
      </c>
      <c r="AC5">
        <v>2</v>
      </c>
      <c r="AD5">
        <v>0</v>
      </c>
      <c r="AE5">
        <v>0</v>
      </c>
      <c r="AF5">
        <v>0</v>
      </c>
      <c r="AG5">
        <v>1</v>
      </c>
      <c r="AH5" s="10">
        <f t="shared" ref="AH5:AI68" si="6">X5-X4</f>
        <v>46.300000000000011</v>
      </c>
      <c r="AI5" s="10">
        <f t="shared" si="6"/>
        <v>-79.300000000000011</v>
      </c>
      <c r="AJ5" s="10">
        <f t="shared" ref="AJ5:AK68" si="7">AH5^2</f>
        <v>2143.690000000001</v>
      </c>
      <c r="AK5" s="10">
        <f t="shared" si="7"/>
        <v>6288.4900000000016</v>
      </c>
      <c r="AL5" s="10">
        <f t="shared" ref="AL5:AL68" si="8">AJ5+AK5</f>
        <v>8432.1800000000021</v>
      </c>
      <c r="AM5" s="10">
        <f t="shared" ref="AM5:AM68" si="9">SQRT(AL5)</f>
        <v>91.826902376155559</v>
      </c>
      <c r="AO5" s="1">
        <v>1</v>
      </c>
      <c r="AP5" s="8" t="s">
        <v>22</v>
      </c>
      <c r="AQ5" s="1">
        <f>COUNTIF(AC$3:AC$2000,1)</f>
        <v>41</v>
      </c>
      <c r="AR5" s="9">
        <f>AQ5/AP$20</f>
        <v>0.69491525423728817</v>
      </c>
      <c r="AS5" s="1">
        <v>10.961</v>
      </c>
      <c r="AT5" s="1">
        <v>176</v>
      </c>
      <c r="AU5" s="1">
        <v>202.2</v>
      </c>
      <c r="AV5" s="1">
        <v>176</v>
      </c>
      <c r="AW5" s="1">
        <v>171.9</v>
      </c>
      <c r="AX5" s="1">
        <v>30.3</v>
      </c>
      <c r="AY5" s="1">
        <v>1</v>
      </c>
      <c r="AZ5" s="1">
        <v>1</v>
      </c>
      <c r="BA5" s="1">
        <v>1</v>
      </c>
      <c r="BB5" s="1">
        <v>1</v>
      </c>
      <c r="BC5" s="1">
        <v>1</v>
      </c>
      <c r="BD5" s="1">
        <f t="shared" ref="BD5:BE68" si="10">AT5-AT4</f>
        <v>0</v>
      </c>
      <c r="BE5" s="1">
        <f t="shared" si="10"/>
        <v>30.299999999999983</v>
      </c>
      <c r="BF5" s="1">
        <f t="shared" ref="BF5:BG68" si="11">BD5^2</f>
        <v>0</v>
      </c>
      <c r="BG5" s="1">
        <f t="shared" si="11"/>
        <v>918.08999999999901</v>
      </c>
      <c r="BH5" s="1">
        <f t="shared" ref="BH5:BH68" si="12">BF5+BG5</f>
        <v>918.08999999999901</v>
      </c>
      <c r="BI5" s="1">
        <f t="shared" ref="BI5:BI68" si="13">SQRT(BH5)</f>
        <v>30.299999999999983</v>
      </c>
      <c r="BK5" s="1">
        <v>1</v>
      </c>
      <c r="BL5" s="8" t="s">
        <v>22</v>
      </c>
      <c r="BM5" s="1">
        <f>COUNTIF(AY$3:AY$2000,1)</f>
        <v>44</v>
      </c>
      <c r="BN5" s="9">
        <f>BM5/BL$20</f>
        <v>0.72131147540983609</v>
      </c>
      <c r="BO5">
        <v>4.8470000000000004</v>
      </c>
      <c r="BP5">
        <v>258.89999999999998</v>
      </c>
      <c r="BQ5">
        <v>190.4</v>
      </c>
      <c r="BR5">
        <v>-1</v>
      </c>
      <c r="BS5">
        <v>-1</v>
      </c>
      <c r="BT5">
        <v>-1</v>
      </c>
      <c r="BU5">
        <v>-1</v>
      </c>
      <c r="BV5">
        <v>0</v>
      </c>
      <c r="BW5">
        <v>1</v>
      </c>
      <c r="BX5">
        <v>-1</v>
      </c>
      <c r="BY5">
        <v>1</v>
      </c>
      <c r="BZ5" s="10">
        <f t="shared" si="0"/>
        <v>-17.599999999999966</v>
      </c>
      <c r="CA5" s="10">
        <f t="shared" si="1"/>
        <v>-128.69999999999999</v>
      </c>
      <c r="CB5" s="10">
        <f t="shared" ref="CB5:CC68" si="14">BZ5^2</f>
        <v>309.7599999999988</v>
      </c>
      <c r="CC5" s="10">
        <f t="shared" si="14"/>
        <v>16563.689999999999</v>
      </c>
      <c r="CD5" s="10">
        <f t="shared" ref="CD5:CD68" si="15">CB5+CC5</f>
        <v>16873.449999999997</v>
      </c>
      <c r="CE5" s="10">
        <f t="shared" ref="CE5:CE68" si="16">SQRT(CD5)</f>
        <v>129.8978444778819</v>
      </c>
      <c r="CG5" s="1">
        <v>1</v>
      </c>
      <c r="CH5" s="8" t="s">
        <v>22</v>
      </c>
      <c r="CI5" s="1">
        <f>COUNTIF(BU$3:BU$2000,1)</f>
        <v>40</v>
      </c>
      <c r="CJ5" s="9">
        <f>CI5/CH$20</f>
        <v>0.66666666666666663</v>
      </c>
      <c r="CK5">
        <v>6.423</v>
      </c>
      <c r="CL5">
        <v>125.9</v>
      </c>
      <c r="CM5">
        <v>197.7</v>
      </c>
      <c r="CN5">
        <v>125.9</v>
      </c>
      <c r="CO5">
        <v>206.4</v>
      </c>
      <c r="CP5">
        <v>8.6999999999999993</v>
      </c>
      <c r="CQ5">
        <v>1</v>
      </c>
      <c r="CR5">
        <v>1</v>
      </c>
      <c r="CS5">
        <v>1</v>
      </c>
      <c r="CT5">
        <v>1</v>
      </c>
      <c r="CU5">
        <v>1</v>
      </c>
      <c r="CV5" s="1">
        <f t="shared" ref="CV5:CW68" si="17">CL5-CL4</f>
        <v>0</v>
      </c>
      <c r="CW5" s="1">
        <f t="shared" si="17"/>
        <v>-8.7000000000000171</v>
      </c>
      <c r="CX5" s="1">
        <f t="shared" ref="CX5:CY68" si="18">CV5^2</f>
        <v>0</v>
      </c>
      <c r="CY5" s="1">
        <f t="shared" si="18"/>
        <v>75.690000000000296</v>
      </c>
      <c r="CZ5" s="1">
        <f t="shared" ref="CZ5:CZ68" si="19">CX5+CY5</f>
        <v>75.690000000000296</v>
      </c>
      <c r="DA5" s="1">
        <f t="shared" ref="DA5:DA68" si="20">SQRT(CZ5)</f>
        <v>8.7000000000000171</v>
      </c>
      <c r="DC5" s="1">
        <v>1</v>
      </c>
      <c r="DD5" s="8" t="s">
        <v>22</v>
      </c>
      <c r="DE5" s="1">
        <f>COUNTIF(CQ$3:CQ$2000,1)</f>
        <v>40</v>
      </c>
      <c r="DF5" s="9">
        <f>DE5/DD$20</f>
        <v>0.85106382978723405</v>
      </c>
      <c r="DG5">
        <v>5.9980000000000002</v>
      </c>
      <c r="DH5">
        <v>139.4</v>
      </c>
      <c r="DI5">
        <v>114.2</v>
      </c>
      <c r="DJ5">
        <v>-1</v>
      </c>
      <c r="DK5">
        <v>-1</v>
      </c>
      <c r="DL5">
        <v>-1</v>
      </c>
      <c r="DM5">
        <v>-1</v>
      </c>
      <c r="DN5">
        <v>0</v>
      </c>
      <c r="DO5">
        <v>1</v>
      </c>
      <c r="DP5">
        <v>-1</v>
      </c>
      <c r="DQ5">
        <v>1</v>
      </c>
      <c r="DR5" s="10">
        <f t="shared" ref="DR5:DS68" si="21">DH5-DH4</f>
        <v>-100.69999999999999</v>
      </c>
      <c r="DS5" s="10">
        <f t="shared" si="21"/>
        <v>28.700000000000003</v>
      </c>
      <c r="DT5" s="10">
        <f t="shared" ref="DT5:DU68" si="22">DR5^2</f>
        <v>10140.489999999998</v>
      </c>
      <c r="DU5" s="10">
        <f t="shared" si="22"/>
        <v>823.69000000000017</v>
      </c>
      <c r="DV5" s="10">
        <f t="shared" ref="DV5:DV68" si="23">DT5+DU5</f>
        <v>10964.179999999998</v>
      </c>
      <c r="DW5" s="10">
        <f t="shared" ref="DW5:DW68" si="24">SQRT(DV5)</f>
        <v>104.70998042211639</v>
      </c>
      <c r="DY5" s="1">
        <v>1</v>
      </c>
      <c r="DZ5" s="8" t="s">
        <v>22</v>
      </c>
      <c r="EA5" s="1">
        <f>COUNTIF(DM$3:DM$2000,1)</f>
        <v>51</v>
      </c>
      <c r="EB5" s="9">
        <f>EA5/DZ$20</f>
        <v>0.87931034482758619</v>
      </c>
      <c r="EC5" s="1">
        <v>7.3029999999999999</v>
      </c>
      <c r="ED5" s="1">
        <v>143.9</v>
      </c>
      <c r="EE5" s="1">
        <v>180.6</v>
      </c>
      <c r="EF5" s="1">
        <v>267.89999999999998</v>
      </c>
      <c r="EG5" s="1">
        <v>165</v>
      </c>
      <c r="EH5" s="1">
        <v>125</v>
      </c>
      <c r="EI5" s="1">
        <v>3</v>
      </c>
      <c r="EJ5" s="1">
        <v>0</v>
      </c>
      <c r="EK5" s="1">
        <v>0</v>
      </c>
      <c r="EL5" s="1">
        <v>0</v>
      </c>
      <c r="EM5" s="1">
        <v>1</v>
      </c>
      <c r="EN5" s="1">
        <f t="shared" ref="EN5:EO68" si="25">ED5-ED4</f>
        <v>-123.99999999999997</v>
      </c>
      <c r="EO5" s="1">
        <f t="shared" si="25"/>
        <v>15.599999999999994</v>
      </c>
      <c r="EP5" s="1">
        <f t="shared" ref="EP5:EQ68" si="26">EN5^2</f>
        <v>15375.999999999993</v>
      </c>
      <c r="EQ5" s="1">
        <f t="shared" si="26"/>
        <v>243.35999999999981</v>
      </c>
      <c r="ER5" s="1">
        <f t="shared" ref="ER5:ER68" si="27">EP5+EQ5</f>
        <v>15619.359999999993</v>
      </c>
      <c r="ES5" s="1">
        <f t="shared" ref="ES5:ES68" si="28">SQRT(ER5)</f>
        <v>124.97743796381806</v>
      </c>
      <c r="EU5" s="1">
        <v>1</v>
      </c>
      <c r="EV5" s="8" t="s">
        <v>22</v>
      </c>
      <c r="EW5" s="1">
        <f>COUNTIF(EI$3:EI$2000,1)</f>
        <v>40</v>
      </c>
      <c r="EX5" s="9">
        <f>EW5/EV$20</f>
        <v>0.90909090909090906</v>
      </c>
      <c r="FJ5" s="10">
        <f t="shared" ref="FJ5:FK68" si="29">EZ5-EZ4</f>
        <v>0</v>
      </c>
      <c r="FK5" s="10">
        <f t="shared" si="29"/>
        <v>0</v>
      </c>
      <c r="FL5" s="10">
        <f t="shared" ref="FL5:FM68" si="30">FJ5^2</f>
        <v>0</v>
      </c>
      <c r="FM5" s="10">
        <f t="shared" si="30"/>
        <v>0</v>
      </c>
      <c r="FN5" s="10">
        <f t="shared" ref="FN5:FN68" si="31">FL5+FM5</f>
        <v>0</v>
      </c>
      <c r="FO5" s="10">
        <f t="shared" ref="FO5:FO68" si="32">SQRT(FN5)</f>
        <v>0</v>
      </c>
      <c r="FQ5" s="1">
        <v>1</v>
      </c>
      <c r="FR5" s="8" t="s">
        <v>22</v>
      </c>
      <c r="FS5" s="1">
        <f>(COUNTIFS(FO4:FO5000,"&gt;=0",FO4:FO5000,"&lt;=46.299"))</f>
        <v>89</v>
      </c>
      <c r="FT5" s="9">
        <f>FS5/$FR$1</f>
        <v>1</v>
      </c>
    </row>
    <row r="6" spans="1:176" x14ac:dyDescent="0.35">
      <c r="A6" s="26">
        <v>6.9820000000000002</v>
      </c>
      <c r="B6" s="26">
        <v>184.5</v>
      </c>
      <c r="C6" s="26">
        <v>20.7</v>
      </c>
      <c r="D6" s="26">
        <v>194.3</v>
      </c>
      <c r="E6" s="26">
        <v>20.7</v>
      </c>
      <c r="F6" s="26">
        <v>9.6999999999999993</v>
      </c>
      <c r="G6" s="26">
        <v>1</v>
      </c>
      <c r="H6" s="26">
        <v>1</v>
      </c>
      <c r="I6" s="26">
        <v>1</v>
      </c>
      <c r="J6" s="26">
        <v>1</v>
      </c>
      <c r="K6" s="26">
        <v>1</v>
      </c>
      <c r="L6" s="26">
        <f t="shared" si="2"/>
        <v>-9.8000000000000114</v>
      </c>
      <c r="M6" s="26">
        <f t="shared" si="2"/>
        <v>0</v>
      </c>
      <c r="N6" s="26">
        <f t="shared" si="3"/>
        <v>96.040000000000219</v>
      </c>
      <c r="O6" s="26">
        <f t="shared" si="3"/>
        <v>0</v>
      </c>
      <c r="P6" s="26">
        <f t="shared" si="4"/>
        <v>96.040000000000219</v>
      </c>
      <c r="Q6" s="26">
        <f t="shared" si="5"/>
        <v>9.8000000000000114</v>
      </c>
      <c r="S6" s="1">
        <v>2</v>
      </c>
      <c r="T6" s="8" t="s">
        <v>23</v>
      </c>
      <c r="U6" s="1">
        <f>COUNTIF(G$3:G$2000,2)</f>
        <v>13</v>
      </c>
      <c r="V6" s="9">
        <f t="shared" ref="V6:V11" si="33">U6/T$20</f>
        <v>0.2</v>
      </c>
      <c r="W6">
        <v>5.1509999999999998</v>
      </c>
      <c r="X6">
        <v>84.3</v>
      </c>
      <c r="Y6">
        <v>173.7</v>
      </c>
      <c r="Z6">
        <v>125.9</v>
      </c>
      <c r="AA6">
        <v>85.5</v>
      </c>
      <c r="AB6">
        <v>97.5</v>
      </c>
      <c r="AC6">
        <v>3</v>
      </c>
      <c r="AD6">
        <v>0</v>
      </c>
      <c r="AE6">
        <v>0</v>
      </c>
      <c r="AF6">
        <v>0</v>
      </c>
      <c r="AG6">
        <v>1</v>
      </c>
      <c r="AH6" s="10">
        <f t="shared" si="6"/>
        <v>-41.600000000000009</v>
      </c>
      <c r="AI6" s="10">
        <f t="shared" si="6"/>
        <v>88.199999999999989</v>
      </c>
      <c r="AJ6" s="10">
        <f t="shared" si="7"/>
        <v>1730.5600000000006</v>
      </c>
      <c r="AK6" s="10">
        <f t="shared" si="7"/>
        <v>7779.239999999998</v>
      </c>
      <c r="AL6" s="10">
        <f t="shared" si="8"/>
        <v>9509.7999999999993</v>
      </c>
      <c r="AM6" s="10">
        <f t="shared" si="9"/>
        <v>97.518203428898332</v>
      </c>
      <c r="AO6" s="1">
        <v>2</v>
      </c>
      <c r="AP6" s="8" t="s">
        <v>23</v>
      </c>
      <c r="AQ6" s="1">
        <f>COUNTIF(AC$3:AC$2000,2)</f>
        <v>11</v>
      </c>
      <c r="AR6" s="9">
        <f t="shared" ref="AR6:AR11" si="34">AQ6/AP$20</f>
        <v>0.1864406779661017</v>
      </c>
      <c r="AS6" s="1">
        <v>15.016999999999999</v>
      </c>
      <c r="AT6" s="1">
        <v>276.89999999999998</v>
      </c>
      <c r="AU6" s="1">
        <v>206.4</v>
      </c>
      <c r="AV6" s="1">
        <v>-1</v>
      </c>
      <c r="AW6" s="1">
        <v>-1</v>
      </c>
      <c r="AX6" s="1">
        <v>-1</v>
      </c>
      <c r="AY6" s="1">
        <v>-1</v>
      </c>
      <c r="AZ6" s="1">
        <v>0</v>
      </c>
      <c r="BA6" s="1">
        <v>1</v>
      </c>
      <c r="BB6" s="1">
        <v>-1</v>
      </c>
      <c r="BC6" s="1">
        <v>1</v>
      </c>
      <c r="BD6" s="1">
        <f t="shared" si="10"/>
        <v>100.89999999999998</v>
      </c>
      <c r="BE6" s="1">
        <f t="shared" si="10"/>
        <v>4.2000000000000171</v>
      </c>
      <c r="BF6" s="1">
        <f t="shared" si="11"/>
        <v>10180.809999999996</v>
      </c>
      <c r="BG6" s="1">
        <f t="shared" si="11"/>
        <v>17.640000000000143</v>
      </c>
      <c r="BH6" s="1">
        <f t="shared" si="12"/>
        <v>10198.449999999995</v>
      </c>
      <c r="BI6" s="1">
        <f t="shared" si="13"/>
        <v>100.98737544861731</v>
      </c>
      <c r="BK6" s="1">
        <v>2</v>
      </c>
      <c r="BL6" s="8" t="s">
        <v>23</v>
      </c>
      <c r="BM6" s="1">
        <f>COUNTIF(AY$3:AY$2000,2)</f>
        <v>11</v>
      </c>
      <c r="BN6" s="9">
        <f t="shared" ref="BN6:BN11" si="35">BM6/BL$20</f>
        <v>0.18032786885245902</v>
      </c>
      <c r="BO6">
        <v>4.8789999999999996</v>
      </c>
      <c r="BP6">
        <v>241.3</v>
      </c>
      <c r="BQ6">
        <v>61.7</v>
      </c>
      <c r="BR6">
        <v>258.89999999999998</v>
      </c>
      <c r="BS6">
        <v>190.4</v>
      </c>
      <c r="BT6">
        <v>129.9</v>
      </c>
      <c r="BU6">
        <v>3</v>
      </c>
      <c r="BV6">
        <v>0</v>
      </c>
      <c r="BW6">
        <v>1</v>
      </c>
      <c r="BX6">
        <v>0</v>
      </c>
      <c r="BY6">
        <v>1</v>
      </c>
      <c r="BZ6" s="10">
        <f t="shared" si="0"/>
        <v>12.799999999999983</v>
      </c>
      <c r="CA6" s="10">
        <f t="shared" si="1"/>
        <v>123.10000000000001</v>
      </c>
      <c r="CB6" s="10">
        <f t="shared" si="14"/>
        <v>163.83999999999958</v>
      </c>
      <c r="CC6" s="10">
        <f t="shared" si="14"/>
        <v>15153.610000000002</v>
      </c>
      <c r="CD6" s="10">
        <f t="shared" si="15"/>
        <v>15317.450000000003</v>
      </c>
      <c r="CE6" s="10">
        <f t="shared" si="16"/>
        <v>123.76368611188018</v>
      </c>
      <c r="CG6" s="1">
        <v>2</v>
      </c>
      <c r="CH6" s="8" t="s">
        <v>23</v>
      </c>
      <c r="CI6" s="1">
        <f>COUNTIF(BU$3:BU$2000,2)</f>
        <v>14</v>
      </c>
      <c r="CJ6" s="9">
        <f t="shared" ref="CJ6:CJ11" si="36">CI6/CH$20</f>
        <v>0.23333333333333334</v>
      </c>
      <c r="CK6">
        <v>11.351000000000001</v>
      </c>
      <c r="CL6">
        <v>33.700000000000003</v>
      </c>
      <c r="CM6">
        <v>184.8</v>
      </c>
      <c r="CN6">
        <v>-1</v>
      </c>
      <c r="CO6">
        <v>-1</v>
      </c>
      <c r="CP6">
        <v>-1</v>
      </c>
      <c r="CQ6">
        <v>-1</v>
      </c>
      <c r="CR6">
        <v>0</v>
      </c>
      <c r="CS6">
        <v>1</v>
      </c>
      <c r="CT6">
        <v>-1</v>
      </c>
      <c r="CU6">
        <v>1</v>
      </c>
      <c r="CV6" s="1">
        <f t="shared" si="17"/>
        <v>-92.2</v>
      </c>
      <c r="CW6" s="1">
        <f t="shared" si="17"/>
        <v>-12.899999999999977</v>
      </c>
      <c r="CX6" s="1">
        <f t="shared" si="18"/>
        <v>8500.84</v>
      </c>
      <c r="CY6" s="1">
        <f t="shared" si="18"/>
        <v>166.4099999999994</v>
      </c>
      <c r="CZ6" s="1">
        <f t="shared" si="19"/>
        <v>8667.25</v>
      </c>
      <c r="DA6" s="1">
        <f t="shared" si="20"/>
        <v>93.098066574983179</v>
      </c>
      <c r="DC6" s="1">
        <v>2</v>
      </c>
      <c r="DD6" s="8" t="s">
        <v>23</v>
      </c>
      <c r="DE6" s="1">
        <f>COUNTIF(CQ$3:CQ$2000,2)</f>
        <v>6</v>
      </c>
      <c r="DF6" s="9">
        <f t="shared" ref="DF6:DF11" si="37">DE6/DD$20</f>
        <v>0.1276595744680851</v>
      </c>
      <c r="DG6">
        <v>6.4939999999999998</v>
      </c>
      <c r="DH6">
        <v>125.9</v>
      </c>
      <c r="DI6">
        <v>96.2</v>
      </c>
      <c r="DJ6">
        <v>139.4</v>
      </c>
      <c r="DK6">
        <v>114.2</v>
      </c>
      <c r="DL6">
        <v>22.6</v>
      </c>
      <c r="DM6">
        <v>1</v>
      </c>
      <c r="DN6">
        <v>1</v>
      </c>
      <c r="DO6">
        <v>2</v>
      </c>
      <c r="DP6">
        <v>1</v>
      </c>
      <c r="DQ6">
        <v>1</v>
      </c>
      <c r="DR6" s="10">
        <f t="shared" si="21"/>
        <v>-13.5</v>
      </c>
      <c r="DS6" s="10">
        <f t="shared" si="21"/>
        <v>-18</v>
      </c>
      <c r="DT6" s="10">
        <f t="shared" si="22"/>
        <v>182.25</v>
      </c>
      <c r="DU6" s="10">
        <f t="shared" si="22"/>
        <v>324</v>
      </c>
      <c r="DV6" s="10">
        <f t="shared" si="23"/>
        <v>506.25</v>
      </c>
      <c r="DW6" s="10">
        <f t="shared" si="24"/>
        <v>22.5</v>
      </c>
      <c r="DY6" s="1">
        <v>2</v>
      </c>
      <c r="DZ6" s="8" t="s">
        <v>23</v>
      </c>
      <c r="EA6" s="1">
        <f>COUNTIF(DM$3:DM$2000,2)</f>
        <v>7</v>
      </c>
      <c r="EB6" s="9">
        <f t="shared" ref="EB6:EB11" si="38">EA6/DZ$20</f>
        <v>0.1206896551724138</v>
      </c>
      <c r="EC6" s="1">
        <v>7.7670000000000003</v>
      </c>
      <c r="ED6" s="1">
        <v>134.69999999999999</v>
      </c>
      <c r="EE6" s="1">
        <v>197.7</v>
      </c>
      <c r="EF6" s="1">
        <v>143.9</v>
      </c>
      <c r="EG6" s="1">
        <v>180.6</v>
      </c>
      <c r="EH6" s="1">
        <v>19.5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f t="shared" si="25"/>
        <v>-9.2000000000000171</v>
      </c>
      <c r="EO6" s="1">
        <f t="shared" si="25"/>
        <v>17.099999999999994</v>
      </c>
      <c r="EP6" s="1">
        <f t="shared" si="26"/>
        <v>84.640000000000313</v>
      </c>
      <c r="EQ6" s="1">
        <f t="shared" si="26"/>
        <v>292.4099999999998</v>
      </c>
      <c r="ER6" s="1">
        <f t="shared" si="27"/>
        <v>377.05000000000013</v>
      </c>
      <c r="ES6" s="1">
        <f t="shared" si="28"/>
        <v>19.41777536176583</v>
      </c>
      <c r="EU6" s="1">
        <v>2</v>
      </c>
      <c r="EV6" s="8" t="s">
        <v>23</v>
      </c>
      <c r="EW6" s="1">
        <f>COUNTIF(EI$3:EI$2000,2)</f>
        <v>2</v>
      </c>
      <c r="EX6" s="9">
        <f t="shared" ref="EX6:EX11" si="39">EW6/EV$20</f>
        <v>4.5454545454545456E-2</v>
      </c>
      <c r="FJ6" s="10">
        <f t="shared" si="29"/>
        <v>0</v>
      </c>
      <c r="FK6" s="10">
        <f t="shared" si="29"/>
        <v>0</v>
      </c>
      <c r="FL6" s="10">
        <f t="shared" si="30"/>
        <v>0</v>
      </c>
      <c r="FM6" s="10">
        <f t="shared" si="30"/>
        <v>0</v>
      </c>
      <c r="FN6" s="10">
        <f t="shared" si="31"/>
        <v>0</v>
      </c>
      <c r="FO6" s="10">
        <f t="shared" si="32"/>
        <v>0</v>
      </c>
      <c r="FQ6" s="1">
        <v>2</v>
      </c>
      <c r="FR6" s="8" t="s">
        <v>23</v>
      </c>
      <c r="FS6" s="1">
        <f>(COUNTIFS(FO4:FO5000,"&gt;=46.30",FO4:FO5000,"&lt;=92.49"))</f>
        <v>0</v>
      </c>
      <c r="FT6" s="9">
        <f t="shared" ref="FT6:FT11" si="40">FS6/$FR$1</f>
        <v>0</v>
      </c>
    </row>
    <row r="7" spans="1:176" x14ac:dyDescent="0.35">
      <c r="A7" s="26">
        <v>15.622</v>
      </c>
      <c r="B7" s="26">
        <v>180.5</v>
      </c>
      <c r="C7" s="26">
        <v>90.4</v>
      </c>
      <c r="D7" s="26">
        <v>-1</v>
      </c>
      <c r="E7" s="26">
        <v>-1</v>
      </c>
      <c r="F7" s="26">
        <v>-1</v>
      </c>
      <c r="G7" s="26">
        <v>-1</v>
      </c>
      <c r="H7" s="26">
        <v>0</v>
      </c>
      <c r="I7" s="26">
        <v>1</v>
      </c>
      <c r="J7" s="26">
        <v>-1</v>
      </c>
      <c r="K7" s="26">
        <v>1</v>
      </c>
      <c r="L7" s="26">
        <f t="shared" si="2"/>
        <v>-4</v>
      </c>
      <c r="M7" s="26">
        <f t="shared" si="2"/>
        <v>69.7</v>
      </c>
      <c r="N7" s="26">
        <f t="shared" si="3"/>
        <v>16</v>
      </c>
      <c r="O7" s="26">
        <f t="shared" si="3"/>
        <v>4858.09</v>
      </c>
      <c r="P7" s="26">
        <f t="shared" si="4"/>
        <v>4874.09</v>
      </c>
      <c r="Q7" s="26">
        <f t="shared" si="5"/>
        <v>69.814683269352443</v>
      </c>
      <c r="S7" s="1">
        <v>3</v>
      </c>
      <c r="T7" s="8" t="s">
        <v>24</v>
      </c>
      <c r="U7" s="1">
        <f>COUNTIF(G$3:G$2000,3)</f>
        <v>5</v>
      </c>
      <c r="V7" s="9">
        <f t="shared" si="33"/>
        <v>7.6923076923076927E-2</v>
      </c>
      <c r="W7">
        <v>5.2549999999999999</v>
      </c>
      <c r="X7">
        <v>65.8</v>
      </c>
      <c r="Y7">
        <v>38.1</v>
      </c>
      <c r="Z7">
        <v>84.3</v>
      </c>
      <c r="AA7">
        <v>173.7</v>
      </c>
      <c r="AB7">
        <v>136.9</v>
      </c>
      <c r="AC7">
        <v>3</v>
      </c>
      <c r="AD7">
        <v>0</v>
      </c>
      <c r="AE7">
        <v>0</v>
      </c>
      <c r="AF7">
        <v>0</v>
      </c>
      <c r="AG7">
        <v>1</v>
      </c>
      <c r="AH7" s="10">
        <f t="shared" si="6"/>
        <v>-18.5</v>
      </c>
      <c r="AI7" s="10">
        <f t="shared" si="6"/>
        <v>-135.6</v>
      </c>
      <c r="AJ7" s="10">
        <f t="shared" si="7"/>
        <v>342.25</v>
      </c>
      <c r="AK7" s="10">
        <f t="shared" si="7"/>
        <v>18387.359999999997</v>
      </c>
      <c r="AL7" s="10">
        <f t="shared" si="8"/>
        <v>18729.609999999997</v>
      </c>
      <c r="AM7" s="10">
        <f t="shared" si="9"/>
        <v>136.85616537080088</v>
      </c>
      <c r="AO7" s="1">
        <v>3</v>
      </c>
      <c r="AP7" s="8" t="s">
        <v>24</v>
      </c>
      <c r="AQ7" s="1">
        <f>COUNTIF(AC$3:AC$2000,3)</f>
        <v>5</v>
      </c>
      <c r="AR7" s="9">
        <f t="shared" si="34"/>
        <v>8.4745762711864403E-2</v>
      </c>
      <c r="AS7" s="1">
        <v>15.441000000000001</v>
      </c>
      <c r="AT7" s="1">
        <v>255.6</v>
      </c>
      <c r="AU7" s="1">
        <v>95.5</v>
      </c>
      <c r="AV7" s="1">
        <v>276.89999999999998</v>
      </c>
      <c r="AW7" s="1">
        <v>206.4</v>
      </c>
      <c r="AX7" s="1">
        <v>112.9</v>
      </c>
      <c r="AY7" s="1">
        <v>3</v>
      </c>
      <c r="AZ7" s="1">
        <v>0</v>
      </c>
      <c r="BA7" s="1">
        <v>1</v>
      </c>
      <c r="BB7" s="1">
        <v>0</v>
      </c>
      <c r="BC7" s="1">
        <v>1</v>
      </c>
      <c r="BD7" s="1">
        <f t="shared" si="10"/>
        <v>-21.299999999999983</v>
      </c>
      <c r="BE7" s="1">
        <f t="shared" si="10"/>
        <v>-110.9</v>
      </c>
      <c r="BF7" s="1">
        <f t="shared" si="11"/>
        <v>453.68999999999926</v>
      </c>
      <c r="BG7" s="1">
        <f t="shared" si="11"/>
        <v>12298.810000000001</v>
      </c>
      <c r="BH7" s="1">
        <f t="shared" si="12"/>
        <v>12752.5</v>
      </c>
      <c r="BI7" s="1">
        <f t="shared" si="13"/>
        <v>112.92696754982842</v>
      </c>
      <c r="BK7" s="1">
        <v>3</v>
      </c>
      <c r="BL7" s="8" t="s">
        <v>24</v>
      </c>
      <c r="BM7" s="1">
        <f>COUNTIF(AY$3:AY$2000,3)</f>
        <v>3</v>
      </c>
      <c r="BN7" s="9">
        <f t="shared" si="35"/>
        <v>4.9180327868852458E-2</v>
      </c>
      <c r="BO7">
        <v>5.415</v>
      </c>
      <c r="BP7">
        <v>254.1</v>
      </c>
      <c r="BQ7">
        <v>184.8</v>
      </c>
      <c r="BR7">
        <v>241.3</v>
      </c>
      <c r="BS7">
        <v>61.7</v>
      </c>
      <c r="BT7">
        <v>123.8</v>
      </c>
      <c r="BU7">
        <v>3</v>
      </c>
      <c r="BV7">
        <v>0</v>
      </c>
      <c r="BW7">
        <v>1</v>
      </c>
      <c r="BX7">
        <v>0</v>
      </c>
      <c r="BY7">
        <v>1</v>
      </c>
      <c r="BZ7" s="10">
        <f t="shared" si="0"/>
        <v>32.099999999999994</v>
      </c>
      <c r="CA7" s="10">
        <f t="shared" si="1"/>
        <v>-23.400000000000006</v>
      </c>
      <c r="CB7" s="10">
        <f t="shared" si="14"/>
        <v>1030.4099999999996</v>
      </c>
      <c r="CC7" s="10">
        <f t="shared" si="14"/>
        <v>547.56000000000029</v>
      </c>
      <c r="CD7" s="10">
        <f t="shared" si="15"/>
        <v>1577.9699999999998</v>
      </c>
      <c r="CE7" s="48">
        <f t="shared" si="16"/>
        <v>39.723670525267423</v>
      </c>
      <c r="CG7" s="1">
        <v>3</v>
      </c>
      <c r="CH7" s="8" t="s">
        <v>24</v>
      </c>
      <c r="CI7" s="1">
        <f>COUNTIF(BU$3:BU$2000,3)</f>
        <v>4</v>
      </c>
      <c r="CJ7" s="9">
        <f t="shared" si="36"/>
        <v>6.6666666666666666E-2</v>
      </c>
      <c r="CK7">
        <v>11.879</v>
      </c>
      <c r="CL7">
        <v>65.8</v>
      </c>
      <c r="CM7">
        <v>180.6</v>
      </c>
      <c r="CN7">
        <v>33.700000000000003</v>
      </c>
      <c r="CO7">
        <v>184.8</v>
      </c>
      <c r="CP7">
        <v>32.299999999999997</v>
      </c>
      <c r="CQ7">
        <v>1</v>
      </c>
      <c r="CR7">
        <v>1</v>
      </c>
      <c r="CS7">
        <v>2</v>
      </c>
      <c r="CT7">
        <v>1</v>
      </c>
      <c r="CU7">
        <v>1</v>
      </c>
      <c r="CV7" s="1">
        <f t="shared" si="17"/>
        <v>32.099999999999994</v>
      </c>
      <c r="CW7" s="1">
        <f t="shared" si="17"/>
        <v>-4.2000000000000171</v>
      </c>
      <c r="CX7" s="1">
        <f t="shared" si="18"/>
        <v>1030.4099999999996</v>
      </c>
      <c r="CY7" s="1">
        <f t="shared" si="18"/>
        <v>17.640000000000143</v>
      </c>
      <c r="CZ7" s="1">
        <f t="shared" si="19"/>
        <v>1048.0499999999997</v>
      </c>
      <c r="DA7" s="1">
        <f t="shared" si="20"/>
        <v>32.373600355845497</v>
      </c>
      <c r="DC7" s="1">
        <v>3</v>
      </c>
      <c r="DD7" s="8" t="s">
        <v>24</v>
      </c>
      <c r="DE7" s="1">
        <f>COUNTIF(CQ$3:CQ$2000,3)</f>
        <v>0</v>
      </c>
      <c r="DF7" s="9">
        <f t="shared" si="37"/>
        <v>0</v>
      </c>
      <c r="DG7">
        <v>9.5419999999999998</v>
      </c>
      <c r="DH7">
        <v>109.3</v>
      </c>
      <c r="DI7">
        <v>95.7</v>
      </c>
      <c r="DJ7">
        <v>-1</v>
      </c>
      <c r="DK7">
        <v>-1</v>
      </c>
      <c r="DL7">
        <v>-1</v>
      </c>
      <c r="DM7">
        <v>-1</v>
      </c>
      <c r="DN7">
        <v>0</v>
      </c>
      <c r="DO7">
        <v>2</v>
      </c>
      <c r="DP7">
        <v>-1</v>
      </c>
      <c r="DQ7">
        <v>1</v>
      </c>
      <c r="DR7" s="10">
        <f t="shared" si="21"/>
        <v>-16.600000000000009</v>
      </c>
      <c r="DS7" s="10">
        <f t="shared" si="21"/>
        <v>-0.5</v>
      </c>
      <c r="DT7" s="10">
        <f t="shared" si="22"/>
        <v>275.56000000000029</v>
      </c>
      <c r="DU7" s="10">
        <f t="shared" si="22"/>
        <v>0.25</v>
      </c>
      <c r="DV7" s="10">
        <f t="shared" si="23"/>
        <v>275.81000000000029</v>
      </c>
      <c r="DW7" s="10">
        <f t="shared" si="24"/>
        <v>16.607528413343157</v>
      </c>
      <c r="DY7" s="1">
        <v>3</v>
      </c>
      <c r="DZ7" s="8" t="s">
        <v>24</v>
      </c>
      <c r="EA7" s="1">
        <f>COUNTIF(DM$3:DM$2000,3)</f>
        <v>0</v>
      </c>
      <c r="EB7" s="9">
        <f t="shared" si="38"/>
        <v>0</v>
      </c>
      <c r="EC7" s="1">
        <v>11.959</v>
      </c>
      <c r="ED7" s="1">
        <v>77.7</v>
      </c>
      <c r="EE7" s="1">
        <v>92.6</v>
      </c>
      <c r="EF7" s="1">
        <v>-1</v>
      </c>
      <c r="EG7" s="1">
        <v>-1</v>
      </c>
      <c r="EH7" s="1">
        <v>-1</v>
      </c>
      <c r="EI7" s="1">
        <v>-1</v>
      </c>
      <c r="EJ7" s="1">
        <v>0</v>
      </c>
      <c r="EK7" s="1">
        <v>1</v>
      </c>
      <c r="EL7" s="1">
        <v>-1</v>
      </c>
      <c r="EM7" s="1">
        <v>1</v>
      </c>
      <c r="EN7" s="1">
        <f t="shared" si="25"/>
        <v>-56.999999999999986</v>
      </c>
      <c r="EO7" s="1">
        <f t="shared" si="25"/>
        <v>-105.1</v>
      </c>
      <c r="EP7" s="1">
        <f t="shared" si="26"/>
        <v>3248.9999999999982</v>
      </c>
      <c r="EQ7" s="1">
        <f t="shared" si="26"/>
        <v>11046.009999999998</v>
      </c>
      <c r="ER7" s="1">
        <f t="shared" si="27"/>
        <v>14295.009999999997</v>
      </c>
      <c r="ES7" s="1">
        <f t="shared" si="28"/>
        <v>119.56174137239721</v>
      </c>
      <c r="EU7" s="1">
        <v>3</v>
      </c>
      <c r="EV7" s="8" t="s">
        <v>24</v>
      </c>
      <c r="EW7" s="1">
        <f>COUNTIF(EI$3:EI$2000,3)</f>
        <v>2</v>
      </c>
      <c r="EX7" s="9">
        <f t="shared" si="39"/>
        <v>4.5454545454545456E-2</v>
      </c>
      <c r="FJ7" s="10">
        <f t="shared" si="29"/>
        <v>0</v>
      </c>
      <c r="FK7" s="10">
        <f t="shared" si="29"/>
        <v>0</v>
      </c>
      <c r="FL7" s="10">
        <f t="shared" si="30"/>
        <v>0</v>
      </c>
      <c r="FM7" s="10">
        <f t="shared" si="30"/>
        <v>0</v>
      </c>
      <c r="FN7" s="10">
        <f t="shared" si="31"/>
        <v>0</v>
      </c>
      <c r="FO7" s="10">
        <f t="shared" si="32"/>
        <v>0</v>
      </c>
      <c r="FQ7" s="1">
        <v>3</v>
      </c>
      <c r="FR7" s="8" t="s">
        <v>24</v>
      </c>
      <c r="FS7" s="1">
        <f>(COUNTIFS(FO4:FO5000,"&gt;=92.5",FO4:FO5000,"&lt;=138.79"))</f>
        <v>0</v>
      </c>
      <c r="FT7" s="9">
        <f t="shared" si="40"/>
        <v>0</v>
      </c>
    </row>
    <row r="8" spans="1:176" x14ac:dyDescent="0.35">
      <c r="A8" s="26">
        <v>15.71</v>
      </c>
      <c r="B8" s="26">
        <v>185.3</v>
      </c>
      <c r="C8" s="26">
        <v>49.4</v>
      </c>
      <c r="D8" s="26">
        <v>180.5</v>
      </c>
      <c r="E8" s="26">
        <v>90.4</v>
      </c>
      <c r="F8" s="26">
        <v>41.2</v>
      </c>
      <c r="G8" s="26">
        <v>1</v>
      </c>
      <c r="H8" s="26">
        <v>1</v>
      </c>
      <c r="I8" s="26">
        <v>2</v>
      </c>
      <c r="J8" s="26">
        <v>1</v>
      </c>
      <c r="K8" s="26">
        <v>1</v>
      </c>
      <c r="L8" s="26">
        <f t="shared" si="2"/>
        <v>4.8000000000000114</v>
      </c>
      <c r="M8" s="26">
        <f t="shared" si="2"/>
        <v>-41.000000000000007</v>
      </c>
      <c r="N8" s="26">
        <f t="shared" si="3"/>
        <v>23.040000000000109</v>
      </c>
      <c r="O8" s="26">
        <f t="shared" si="3"/>
        <v>1681.0000000000007</v>
      </c>
      <c r="P8" s="26">
        <f t="shared" si="4"/>
        <v>1704.0400000000009</v>
      </c>
      <c r="Q8" s="26">
        <f t="shared" si="5"/>
        <v>41.280019379840425</v>
      </c>
      <c r="S8" s="1">
        <v>4</v>
      </c>
      <c r="T8" s="8" t="s">
        <v>25</v>
      </c>
      <c r="U8" s="1">
        <f>COUNTIF(G$3:G$2000,4)</f>
        <v>1</v>
      </c>
      <c r="V8" s="9">
        <f t="shared" si="33"/>
        <v>1.5384615384615385E-2</v>
      </c>
      <c r="W8">
        <v>5.5430000000000001</v>
      </c>
      <c r="X8">
        <v>93.3</v>
      </c>
      <c r="Y8">
        <v>161.6</v>
      </c>
      <c r="Z8">
        <v>65.8</v>
      </c>
      <c r="AA8">
        <v>38.1</v>
      </c>
      <c r="AB8">
        <v>126.6</v>
      </c>
      <c r="AC8">
        <v>3</v>
      </c>
      <c r="AD8">
        <v>0</v>
      </c>
      <c r="AE8">
        <v>0</v>
      </c>
      <c r="AF8">
        <v>0</v>
      </c>
      <c r="AG8">
        <v>1</v>
      </c>
      <c r="AH8" s="10">
        <f t="shared" si="6"/>
        <v>27.5</v>
      </c>
      <c r="AI8" s="10">
        <f t="shared" si="6"/>
        <v>123.5</v>
      </c>
      <c r="AJ8" s="10">
        <f t="shared" si="7"/>
        <v>756.25</v>
      </c>
      <c r="AK8" s="10">
        <f t="shared" si="7"/>
        <v>15252.25</v>
      </c>
      <c r="AL8" s="10">
        <f t="shared" si="8"/>
        <v>16008.5</v>
      </c>
      <c r="AM8" s="10">
        <f t="shared" si="9"/>
        <v>126.52470114566562</v>
      </c>
      <c r="AO8" s="1">
        <v>4</v>
      </c>
      <c r="AP8" s="8" t="s">
        <v>25</v>
      </c>
      <c r="AQ8" s="1">
        <f>COUNTIF(AC$3:AC$2000,4)</f>
        <v>1</v>
      </c>
      <c r="AR8" s="9">
        <f t="shared" si="34"/>
        <v>1.6949152542372881E-2</v>
      </c>
      <c r="AS8" s="1">
        <v>17.169</v>
      </c>
      <c r="AT8" s="1">
        <v>272.39999999999998</v>
      </c>
      <c r="AU8" s="1">
        <v>202.2</v>
      </c>
      <c r="AV8" s="1">
        <v>255.6</v>
      </c>
      <c r="AW8" s="1">
        <v>95.5</v>
      </c>
      <c r="AX8" s="1">
        <v>108</v>
      </c>
      <c r="AY8" s="1">
        <v>3</v>
      </c>
      <c r="AZ8" s="1">
        <v>0</v>
      </c>
      <c r="BA8" s="1">
        <v>1</v>
      </c>
      <c r="BB8" s="1">
        <v>0</v>
      </c>
      <c r="BC8" s="1">
        <v>1</v>
      </c>
      <c r="BD8" s="1">
        <f t="shared" si="10"/>
        <v>16.799999999999983</v>
      </c>
      <c r="BE8" s="1">
        <f t="shared" si="10"/>
        <v>106.69999999999999</v>
      </c>
      <c r="BF8" s="1">
        <f t="shared" si="11"/>
        <v>282.23999999999944</v>
      </c>
      <c r="BG8" s="1">
        <f t="shared" si="11"/>
        <v>11384.889999999998</v>
      </c>
      <c r="BH8" s="1">
        <f t="shared" si="12"/>
        <v>11667.129999999997</v>
      </c>
      <c r="BI8" s="1">
        <f t="shared" si="13"/>
        <v>108.01448976873425</v>
      </c>
      <c r="BK8" s="1">
        <v>4</v>
      </c>
      <c r="BL8" s="8" t="s">
        <v>25</v>
      </c>
      <c r="BM8" s="1">
        <f>COUNTIF(AY$3:AY$2000,4)</f>
        <v>0</v>
      </c>
      <c r="BN8" s="9">
        <f t="shared" si="35"/>
        <v>0</v>
      </c>
      <c r="BO8">
        <v>6.8310000000000004</v>
      </c>
      <c r="BP8">
        <v>286.2</v>
      </c>
      <c r="BQ8">
        <v>161.4</v>
      </c>
      <c r="BR8">
        <v>254.1</v>
      </c>
      <c r="BS8">
        <v>184.8</v>
      </c>
      <c r="BT8">
        <v>39.700000000000003</v>
      </c>
      <c r="BU8">
        <v>1</v>
      </c>
      <c r="BV8">
        <v>1</v>
      </c>
      <c r="BW8">
        <v>2</v>
      </c>
      <c r="BX8">
        <v>1</v>
      </c>
      <c r="BY8">
        <v>1</v>
      </c>
      <c r="BZ8" s="10">
        <f t="shared" si="0"/>
        <v>-215.7</v>
      </c>
      <c r="CA8" s="10">
        <f t="shared" si="1"/>
        <v>-66.800000000000011</v>
      </c>
      <c r="CB8" s="10">
        <f t="shared" si="14"/>
        <v>46526.49</v>
      </c>
      <c r="CC8" s="10">
        <f t="shared" si="14"/>
        <v>4462.2400000000016</v>
      </c>
      <c r="CD8" s="10">
        <f t="shared" si="15"/>
        <v>50988.729999999996</v>
      </c>
      <c r="CE8" s="10">
        <f t="shared" si="16"/>
        <v>225.80684223468518</v>
      </c>
      <c r="CG8" s="1">
        <v>4</v>
      </c>
      <c r="CH8" s="8" t="s">
        <v>25</v>
      </c>
      <c r="CI8" s="1">
        <f>COUNTIF(BU$3:BU$2000,4)</f>
        <v>1</v>
      </c>
      <c r="CJ8" s="9">
        <f t="shared" si="36"/>
        <v>1.6666666666666666E-2</v>
      </c>
      <c r="CK8">
        <v>16.759</v>
      </c>
      <c r="CL8">
        <v>272.39999999999998</v>
      </c>
      <c r="CM8">
        <v>206.4</v>
      </c>
      <c r="CN8">
        <v>-1</v>
      </c>
      <c r="CO8">
        <v>-1</v>
      </c>
      <c r="CP8">
        <v>-1</v>
      </c>
      <c r="CQ8">
        <v>-1</v>
      </c>
      <c r="CR8">
        <v>0</v>
      </c>
      <c r="CS8">
        <v>2</v>
      </c>
      <c r="CT8">
        <v>-1</v>
      </c>
      <c r="CU8">
        <v>1</v>
      </c>
      <c r="CV8" s="1">
        <f t="shared" si="17"/>
        <v>206.59999999999997</v>
      </c>
      <c r="CW8" s="1">
        <f t="shared" si="17"/>
        <v>25.800000000000011</v>
      </c>
      <c r="CX8" s="1">
        <f t="shared" si="18"/>
        <v>42683.559999999983</v>
      </c>
      <c r="CY8" s="1">
        <f t="shared" si="18"/>
        <v>665.64000000000055</v>
      </c>
      <c r="CZ8" s="1">
        <f t="shared" si="19"/>
        <v>43349.199999999983</v>
      </c>
      <c r="DA8" s="1">
        <f t="shared" si="20"/>
        <v>208.20470695928077</v>
      </c>
      <c r="DC8" s="1">
        <v>4</v>
      </c>
      <c r="DD8" s="8" t="s">
        <v>25</v>
      </c>
      <c r="DE8" s="1">
        <f>COUNTIF(CQ$3:CQ$2000,4)</f>
        <v>0</v>
      </c>
      <c r="DF8" s="9">
        <f t="shared" si="37"/>
        <v>0</v>
      </c>
      <c r="DG8">
        <v>9.9019999999999992</v>
      </c>
      <c r="DH8">
        <v>180.5</v>
      </c>
      <c r="DI8">
        <v>71.5</v>
      </c>
      <c r="DJ8">
        <v>109.3</v>
      </c>
      <c r="DK8">
        <v>95.7</v>
      </c>
      <c r="DL8">
        <v>75.3</v>
      </c>
      <c r="DM8">
        <v>2</v>
      </c>
      <c r="DN8">
        <v>0</v>
      </c>
      <c r="DO8">
        <v>2</v>
      </c>
      <c r="DP8">
        <v>0</v>
      </c>
      <c r="DQ8">
        <v>1</v>
      </c>
      <c r="DR8" s="10">
        <f t="shared" si="21"/>
        <v>71.2</v>
      </c>
      <c r="DS8" s="10">
        <f t="shared" si="21"/>
        <v>-24.200000000000003</v>
      </c>
      <c r="DT8" s="10">
        <f t="shared" si="22"/>
        <v>5069.4400000000005</v>
      </c>
      <c r="DU8" s="10">
        <f t="shared" si="22"/>
        <v>585.6400000000001</v>
      </c>
      <c r="DV8" s="10">
        <f t="shared" si="23"/>
        <v>5655.0800000000008</v>
      </c>
      <c r="DW8" s="10">
        <f t="shared" si="24"/>
        <v>75.200265956976509</v>
      </c>
      <c r="DY8" s="1">
        <v>4</v>
      </c>
      <c r="DZ8" s="8" t="s">
        <v>25</v>
      </c>
      <c r="EA8" s="1">
        <f>COUNTIF(DM$3:DM$2000,4)</f>
        <v>0</v>
      </c>
      <c r="EB8" s="9">
        <f t="shared" si="38"/>
        <v>0</v>
      </c>
      <c r="EC8" s="1">
        <v>12.382999999999999</v>
      </c>
      <c r="ED8" s="1">
        <v>85</v>
      </c>
      <c r="EE8" s="1">
        <v>98</v>
      </c>
      <c r="EF8" s="1">
        <v>77.7</v>
      </c>
      <c r="EG8" s="1">
        <v>92.6</v>
      </c>
      <c r="EH8" s="1">
        <v>9.1</v>
      </c>
      <c r="EI8" s="1">
        <v>1</v>
      </c>
      <c r="EJ8" s="1">
        <v>1</v>
      </c>
      <c r="EK8" s="1">
        <v>2</v>
      </c>
      <c r="EL8" s="1">
        <v>1</v>
      </c>
      <c r="EM8" s="1">
        <v>1</v>
      </c>
      <c r="EN8" s="1">
        <f t="shared" si="25"/>
        <v>7.2999999999999972</v>
      </c>
      <c r="EO8" s="1">
        <f t="shared" si="25"/>
        <v>5.4000000000000057</v>
      </c>
      <c r="EP8" s="1">
        <f t="shared" si="26"/>
        <v>53.289999999999957</v>
      </c>
      <c r="EQ8" s="1">
        <f t="shared" si="26"/>
        <v>29.160000000000061</v>
      </c>
      <c r="ER8" s="1">
        <f t="shared" si="27"/>
        <v>82.450000000000017</v>
      </c>
      <c r="ES8" s="1">
        <f t="shared" si="28"/>
        <v>9.0801982357215092</v>
      </c>
      <c r="EU8" s="1">
        <v>4</v>
      </c>
      <c r="EV8" s="8" t="s">
        <v>25</v>
      </c>
      <c r="EW8" s="1">
        <f>COUNTIF(EI$3:EI$2000,4)</f>
        <v>0</v>
      </c>
      <c r="EX8" s="9">
        <f t="shared" si="39"/>
        <v>0</v>
      </c>
      <c r="FJ8" s="10">
        <f t="shared" si="29"/>
        <v>0</v>
      </c>
      <c r="FK8" s="10">
        <f t="shared" si="29"/>
        <v>0</v>
      </c>
      <c r="FL8" s="10">
        <f t="shared" si="30"/>
        <v>0</v>
      </c>
      <c r="FM8" s="10">
        <f t="shared" si="30"/>
        <v>0</v>
      </c>
      <c r="FN8" s="10">
        <f t="shared" si="31"/>
        <v>0</v>
      </c>
      <c r="FO8" s="10">
        <f t="shared" si="32"/>
        <v>0</v>
      </c>
      <c r="FQ8" s="1">
        <v>4</v>
      </c>
      <c r="FR8" s="8" t="s">
        <v>25</v>
      </c>
      <c r="FS8" s="1">
        <f>(COUNTIFS(FO4:FO5000,"&gt;=138.8",FO4:FO5000,"&lt;=184.99"))</f>
        <v>0</v>
      </c>
      <c r="FT8" s="9">
        <f t="shared" si="40"/>
        <v>0</v>
      </c>
    </row>
    <row r="9" spans="1:176" x14ac:dyDescent="0.35">
      <c r="A9" s="26">
        <v>17.693999999999999</v>
      </c>
      <c r="B9" s="26">
        <v>212.8</v>
      </c>
      <c r="C9" s="26">
        <v>97.1</v>
      </c>
      <c r="D9" s="26">
        <v>-1</v>
      </c>
      <c r="E9" s="26">
        <v>-1</v>
      </c>
      <c r="F9" s="26">
        <v>-1</v>
      </c>
      <c r="G9" s="26">
        <v>-1</v>
      </c>
      <c r="H9" s="26">
        <v>0</v>
      </c>
      <c r="I9" s="26">
        <v>2</v>
      </c>
      <c r="J9" s="26">
        <v>-1</v>
      </c>
      <c r="K9" s="26">
        <v>1</v>
      </c>
      <c r="L9" s="26">
        <f t="shared" si="2"/>
        <v>27.5</v>
      </c>
      <c r="M9" s="26">
        <f t="shared" si="2"/>
        <v>47.699999999999996</v>
      </c>
      <c r="N9" s="26">
        <f t="shared" si="3"/>
        <v>756.25</v>
      </c>
      <c r="O9" s="26">
        <f t="shared" si="3"/>
        <v>2275.2899999999995</v>
      </c>
      <c r="P9" s="26">
        <f t="shared" si="4"/>
        <v>3031.5399999999995</v>
      </c>
      <c r="Q9" s="26">
        <f t="shared" si="5"/>
        <v>55.059422445209137</v>
      </c>
      <c r="S9" s="1">
        <v>5</v>
      </c>
      <c r="T9" s="8" t="s">
        <v>26</v>
      </c>
      <c r="U9" s="1">
        <f>COUNTIF(G$3:G$2000,5)</f>
        <v>0</v>
      </c>
      <c r="V9" s="9">
        <f t="shared" si="33"/>
        <v>0</v>
      </c>
      <c r="W9">
        <v>5.9909999999999997</v>
      </c>
      <c r="X9">
        <v>101.4</v>
      </c>
      <c r="Y9">
        <v>22.7</v>
      </c>
      <c r="Z9">
        <v>93.3</v>
      </c>
      <c r="AA9">
        <v>161.6</v>
      </c>
      <c r="AB9">
        <v>139.19999999999999</v>
      </c>
      <c r="AC9">
        <v>0</v>
      </c>
      <c r="AD9">
        <v>0</v>
      </c>
      <c r="AE9">
        <v>0</v>
      </c>
      <c r="AF9">
        <v>0</v>
      </c>
      <c r="AG9">
        <v>1</v>
      </c>
      <c r="AH9" s="10">
        <f t="shared" si="6"/>
        <v>8.1000000000000085</v>
      </c>
      <c r="AI9" s="10">
        <f t="shared" si="6"/>
        <v>-138.9</v>
      </c>
      <c r="AJ9" s="10">
        <f t="shared" si="7"/>
        <v>65.610000000000142</v>
      </c>
      <c r="AK9" s="10">
        <f t="shared" si="7"/>
        <v>19293.210000000003</v>
      </c>
      <c r="AL9" s="10">
        <f t="shared" si="8"/>
        <v>19358.820000000003</v>
      </c>
      <c r="AM9" s="10">
        <f t="shared" si="9"/>
        <v>139.13597665593181</v>
      </c>
      <c r="AO9" s="1">
        <v>5</v>
      </c>
      <c r="AP9" s="8" t="s">
        <v>26</v>
      </c>
      <c r="AQ9" s="1">
        <f>COUNTIF(AC$3:AC$2000,5)</f>
        <v>0</v>
      </c>
      <c r="AR9" s="9">
        <f t="shared" si="34"/>
        <v>0</v>
      </c>
      <c r="AS9" s="1">
        <v>22.952999999999999</v>
      </c>
      <c r="AT9" s="1">
        <v>75.099999999999994</v>
      </c>
      <c r="AU9" s="1">
        <v>100.6</v>
      </c>
      <c r="AV9" s="1">
        <v>272.39999999999998</v>
      </c>
      <c r="AW9" s="1">
        <v>202.2</v>
      </c>
      <c r="AX9" s="1">
        <v>221.9</v>
      </c>
      <c r="AY9" s="1">
        <v>5</v>
      </c>
      <c r="AZ9" s="1">
        <v>0</v>
      </c>
      <c r="BA9" s="1">
        <v>1</v>
      </c>
      <c r="BB9" s="1">
        <v>0</v>
      </c>
      <c r="BC9" s="1">
        <v>1</v>
      </c>
      <c r="BD9" s="1">
        <f t="shared" si="10"/>
        <v>-197.29999999999998</v>
      </c>
      <c r="BE9" s="1">
        <f t="shared" si="10"/>
        <v>-101.6</v>
      </c>
      <c r="BF9" s="1">
        <f t="shared" si="11"/>
        <v>38927.289999999994</v>
      </c>
      <c r="BG9" s="1">
        <f t="shared" si="11"/>
        <v>10322.56</v>
      </c>
      <c r="BH9" s="1">
        <f t="shared" si="12"/>
        <v>49249.849999999991</v>
      </c>
      <c r="BI9" s="1">
        <f t="shared" si="13"/>
        <v>221.92307225703232</v>
      </c>
      <c r="BK9" s="1">
        <v>5</v>
      </c>
      <c r="BL9" s="8" t="s">
        <v>26</v>
      </c>
      <c r="BM9" s="1">
        <f>COUNTIF(AY$3:AY$2000,5)</f>
        <v>3</v>
      </c>
      <c r="BN9" s="9">
        <f t="shared" si="35"/>
        <v>4.9180327868852458E-2</v>
      </c>
      <c r="BO9">
        <v>10.287000000000001</v>
      </c>
      <c r="BP9">
        <v>70.5</v>
      </c>
      <c r="BQ9">
        <v>94.6</v>
      </c>
      <c r="BR9">
        <v>-1</v>
      </c>
      <c r="BS9">
        <v>-1</v>
      </c>
      <c r="BT9">
        <v>-1</v>
      </c>
      <c r="BU9">
        <v>-1</v>
      </c>
      <c r="BV9">
        <v>0</v>
      </c>
      <c r="BW9">
        <v>2</v>
      </c>
      <c r="BX9">
        <v>-1</v>
      </c>
      <c r="BY9">
        <v>1</v>
      </c>
      <c r="BZ9" s="10">
        <f t="shared" si="0"/>
        <v>62</v>
      </c>
      <c r="CA9" s="10">
        <f t="shared" si="1"/>
        <v>-0.19999999999998863</v>
      </c>
      <c r="CB9" s="10">
        <f t="shared" si="14"/>
        <v>3844</v>
      </c>
      <c r="CC9" s="10">
        <f t="shared" si="14"/>
        <v>3.9999999999995456E-2</v>
      </c>
      <c r="CD9" s="10">
        <f t="shared" si="15"/>
        <v>3844.04</v>
      </c>
      <c r="CE9" s="10">
        <f t="shared" si="16"/>
        <v>62.000322579805989</v>
      </c>
      <c r="CG9" s="1">
        <v>5</v>
      </c>
      <c r="CH9" s="8" t="s">
        <v>26</v>
      </c>
      <c r="CI9" s="1">
        <f>COUNTIF(BU$3:BU$2000,5)</f>
        <v>1</v>
      </c>
      <c r="CJ9" s="9">
        <f t="shared" si="36"/>
        <v>1.6666666666666666E-2</v>
      </c>
      <c r="CK9">
        <v>17.271000000000001</v>
      </c>
      <c r="CL9">
        <v>254.1</v>
      </c>
      <c r="CM9">
        <v>176.1</v>
      </c>
      <c r="CN9">
        <v>272.39999999999998</v>
      </c>
      <c r="CO9">
        <v>206.4</v>
      </c>
      <c r="CP9">
        <v>35.4</v>
      </c>
      <c r="CQ9">
        <v>1</v>
      </c>
      <c r="CR9">
        <v>1</v>
      </c>
      <c r="CS9">
        <v>3</v>
      </c>
      <c r="CT9">
        <v>1</v>
      </c>
      <c r="CU9">
        <v>1</v>
      </c>
      <c r="CV9" s="1">
        <f t="shared" si="17"/>
        <v>-18.299999999999983</v>
      </c>
      <c r="CW9" s="1">
        <f t="shared" si="17"/>
        <v>-30.300000000000011</v>
      </c>
      <c r="CX9" s="1">
        <f t="shared" si="18"/>
        <v>334.88999999999936</v>
      </c>
      <c r="CY9" s="1">
        <f t="shared" si="18"/>
        <v>918.09000000000071</v>
      </c>
      <c r="CZ9" s="1">
        <f t="shared" si="19"/>
        <v>1252.98</v>
      </c>
      <c r="DA9" s="1">
        <f t="shared" si="20"/>
        <v>35.397457535817459</v>
      </c>
      <c r="DC9" s="1">
        <v>5</v>
      </c>
      <c r="DD9" s="8" t="s">
        <v>26</v>
      </c>
      <c r="DE9" s="1">
        <f>COUNTIF(CQ$3:CQ$2000,5)</f>
        <v>1</v>
      </c>
      <c r="DF9" s="9">
        <f t="shared" si="37"/>
        <v>2.1276595744680851E-2</v>
      </c>
      <c r="DG9">
        <v>10.358000000000001</v>
      </c>
      <c r="DH9">
        <v>114</v>
      </c>
      <c r="DI9">
        <v>81.3</v>
      </c>
      <c r="DJ9">
        <v>180.5</v>
      </c>
      <c r="DK9">
        <v>71.5</v>
      </c>
      <c r="DL9">
        <v>67.2</v>
      </c>
      <c r="DM9">
        <v>2</v>
      </c>
      <c r="DN9">
        <v>0</v>
      </c>
      <c r="DO9">
        <v>2</v>
      </c>
      <c r="DP9">
        <v>0</v>
      </c>
      <c r="DQ9">
        <v>1</v>
      </c>
      <c r="DR9" s="10">
        <f t="shared" si="21"/>
        <v>-66.5</v>
      </c>
      <c r="DS9" s="10">
        <f t="shared" si="21"/>
        <v>9.7999999999999972</v>
      </c>
      <c r="DT9" s="10">
        <f t="shared" si="22"/>
        <v>4422.25</v>
      </c>
      <c r="DU9" s="10">
        <f t="shared" si="22"/>
        <v>96.039999999999949</v>
      </c>
      <c r="DV9" s="10">
        <f t="shared" si="23"/>
        <v>4518.29</v>
      </c>
      <c r="DW9" s="10">
        <f t="shared" si="24"/>
        <v>67.21822669484817</v>
      </c>
      <c r="DY9" s="1">
        <v>5</v>
      </c>
      <c r="DZ9" s="8" t="s">
        <v>26</v>
      </c>
      <c r="EA9" s="1">
        <f>COUNTIF(DM$3:DM$2000,5)</f>
        <v>0</v>
      </c>
      <c r="EB9" s="9">
        <f t="shared" si="38"/>
        <v>0</v>
      </c>
      <c r="EC9" s="1">
        <v>17.158999999999999</v>
      </c>
      <c r="ED9" s="1">
        <v>281.39999999999998</v>
      </c>
      <c r="EE9" s="1">
        <v>154.5</v>
      </c>
      <c r="EF9" s="1">
        <v>-1</v>
      </c>
      <c r="EG9" s="1">
        <v>-1</v>
      </c>
      <c r="EH9" s="1">
        <v>-1</v>
      </c>
      <c r="EI9" s="1">
        <v>-1</v>
      </c>
      <c r="EJ9" s="1">
        <v>0</v>
      </c>
      <c r="EK9" s="1">
        <v>2</v>
      </c>
      <c r="EL9" s="1">
        <v>-1</v>
      </c>
      <c r="EM9" s="1">
        <v>1</v>
      </c>
      <c r="EN9" s="1">
        <f t="shared" si="25"/>
        <v>196.39999999999998</v>
      </c>
      <c r="EO9" s="1">
        <f t="shared" si="25"/>
        <v>56.5</v>
      </c>
      <c r="EP9" s="1">
        <f t="shared" si="26"/>
        <v>38572.959999999992</v>
      </c>
      <c r="EQ9" s="1">
        <f t="shared" si="26"/>
        <v>3192.25</v>
      </c>
      <c r="ER9" s="1">
        <f t="shared" si="27"/>
        <v>41765.209999999992</v>
      </c>
      <c r="ES9" s="1">
        <f t="shared" si="28"/>
        <v>204.3653835658084</v>
      </c>
      <c r="EU9" s="1">
        <v>5</v>
      </c>
      <c r="EV9" s="8" t="s">
        <v>26</v>
      </c>
      <c r="EW9" s="1">
        <f>COUNTIF(EI$3:EI$2000,5)</f>
        <v>0</v>
      </c>
      <c r="EX9" s="9">
        <f t="shared" si="39"/>
        <v>0</v>
      </c>
      <c r="FJ9" s="10">
        <f t="shared" si="29"/>
        <v>0</v>
      </c>
      <c r="FK9" s="10">
        <f t="shared" si="29"/>
        <v>0</v>
      </c>
      <c r="FL9" s="10">
        <f t="shared" si="30"/>
        <v>0</v>
      </c>
      <c r="FM9" s="10">
        <f t="shared" si="30"/>
        <v>0</v>
      </c>
      <c r="FN9" s="10">
        <f t="shared" si="31"/>
        <v>0</v>
      </c>
      <c r="FO9" s="10">
        <f t="shared" si="32"/>
        <v>0</v>
      </c>
      <c r="FQ9" s="1">
        <v>5</v>
      </c>
      <c r="FR9" s="8" t="s">
        <v>26</v>
      </c>
      <c r="FS9" s="1">
        <f>(COUNTIFS(FO4:FO5000,"&gt;=185.0",FO4:FO5000,"&lt;=231.29"))</f>
        <v>0</v>
      </c>
      <c r="FT9" s="9">
        <f t="shared" si="40"/>
        <v>0</v>
      </c>
    </row>
    <row r="10" spans="1:176" x14ac:dyDescent="0.35">
      <c r="A10" s="26">
        <v>17.725999999999999</v>
      </c>
      <c r="B10" s="26">
        <v>228</v>
      </c>
      <c r="C10" s="26">
        <v>163.19999999999999</v>
      </c>
      <c r="D10" s="26">
        <v>212.8</v>
      </c>
      <c r="E10" s="26">
        <v>97.1</v>
      </c>
      <c r="F10" s="26">
        <v>67.900000000000006</v>
      </c>
      <c r="G10" s="26">
        <v>2</v>
      </c>
      <c r="H10" s="26">
        <v>0</v>
      </c>
      <c r="I10" s="26">
        <v>2</v>
      </c>
      <c r="J10" s="26">
        <v>0</v>
      </c>
      <c r="K10" s="26">
        <v>1</v>
      </c>
      <c r="L10" s="26">
        <f t="shared" si="2"/>
        <v>15.199999999999989</v>
      </c>
      <c r="M10" s="26">
        <f t="shared" si="2"/>
        <v>66.099999999999994</v>
      </c>
      <c r="N10" s="26">
        <f t="shared" si="3"/>
        <v>231.03999999999965</v>
      </c>
      <c r="O10" s="26">
        <f t="shared" si="3"/>
        <v>4369.2099999999991</v>
      </c>
      <c r="P10" s="26">
        <f t="shared" si="4"/>
        <v>4600.2499999999991</v>
      </c>
      <c r="Q10" s="26">
        <f t="shared" si="5"/>
        <v>67.825142830664191</v>
      </c>
      <c r="S10" s="1">
        <v>6</v>
      </c>
      <c r="T10" s="8" t="s">
        <v>27</v>
      </c>
      <c r="U10" s="1">
        <f>COUNTIF(G$3:G$2000,6)</f>
        <v>0</v>
      </c>
      <c r="V10" s="9">
        <f t="shared" si="33"/>
        <v>0</v>
      </c>
      <c r="W10">
        <v>6.0389999999999997</v>
      </c>
      <c r="X10">
        <v>130.19999999999999</v>
      </c>
      <c r="Y10">
        <v>25.8</v>
      </c>
      <c r="Z10">
        <v>101.4</v>
      </c>
      <c r="AA10">
        <v>22.7</v>
      </c>
      <c r="AB10">
        <v>28.9</v>
      </c>
      <c r="AC10">
        <v>1</v>
      </c>
      <c r="AD10">
        <v>1</v>
      </c>
      <c r="AE10">
        <v>1</v>
      </c>
      <c r="AF10">
        <v>1</v>
      </c>
      <c r="AG10">
        <v>1</v>
      </c>
      <c r="AH10" s="10">
        <f t="shared" si="6"/>
        <v>28.799999999999983</v>
      </c>
      <c r="AI10" s="10">
        <f t="shared" si="6"/>
        <v>3.1000000000000014</v>
      </c>
      <c r="AJ10" s="10">
        <f t="shared" si="7"/>
        <v>829.43999999999903</v>
      </c>
      <c r="AK10" s="10">
        <f t="shared" si="7"/>
        <v>9.6100000000000083</v>
      </c>
      <c r="AL10" s="10">
        <f t="shared" si="8"/>
        <v>839.04999999999905</v>
      </c>
      <c r="AM10" s="10">
        <f t="shared" si="9"/>
        <v>28.966359798911547</v>
      </c>
      <c r="AO10" s="1">
        <v>6</v>
      </c>
      <c r="AP10" s="8" t="s">
        <v>27</v>
      </c>
      <c r="AQ10" s="1">
        <f>COUNTIF(AC$3:AC$2000,6)</f>
        <v>0</v>
      </c>
      <c r="AR10" s="9">
        <f t="shared" si="34"/>
        <v>0</v>
      </c>
      <c r="AS10" s="1">
        <v>23.760999999999999</v>
      </c>
      <c r="AT10" s="1">
        <v>125.9</v>
      </c>
      <c r="AU10" s="1">
        <v>143.4</v>
      </c>
      <c r="AV10" s="1">
        <v>75.099999999999994</v>
      </c>
      <c r="AW10" s="1">
        <v>100.6</v>
      </c>
      <c r="AX10" s="1">
        <v>66.400000000000006</v>
      </c>
      <c r="AY10" s="1">
        <v>2</v>
      </c>
      <c r="AZ10" s="1">
        <v>0</v>
      </c>
      <c r="BA10" s="1">
        <v>1</v>
      </c>
      <c r="BB10" s="1">
        <v>0</v>
      </c>
      <c r="BC10" s="1">
        <v>1</v>
      </c>
      <c r="BD10" s="1">
        <f t="shared" si="10"/>
        <v>50.800000000000011</v>
      </c>
      <c r="BE10" s="1">
        <f t="shared" si="10"/>
        <v>42.800000000000011</v>
      </c>
      <c r="BF10" s="1">
        <f t="shared" si="11"/>
        <v>2580.6400000000012</v>
      </c>
      <c r="BG10" s="1">
        <f t="shared" si="11"/>
        <v>1831.8400000000011</v>
      </c>
      <c r="BH10" s="1">
        <f t="shared" si="12"/>
        <v>4412.4800000000023</v>
      </c>
      <c r="BI10" s="1">
        <f t="shared" si="13"/>
        <v>66.426500735775647</v>
      </c>
      <c r="BK10" s="1">
        <v>6</v>
      </c>
      <c r="BL10" s="8" t="s">
        <v>27</v>
      </c>
      <c r="BM10" s="1">
        <f>COUNTIF(AY$3:AY$2000,6)</f>
        <v>0</v>
      </c>
      <c r="BN10" s="9">
        <f t="shared" si="35"/>
        <v>0</v>
      </c>
      <c r="BO10">
        <v>11.263</v>
      </c>
      <c r="BP10">
        <v>132.5</v>
      </c>
      <c r="BQ10">
        <v>94.4</v>
      </c>
      <c r="BR10">
        <v>70.5</v>
      </c>
      <c r="BS10">
        <v>94.6</v>
      </c>
      <c r="BT10">
        <v>62</v>
      </c>
      <c r="BU10">
        <v>2</v>
      </c>
      <c r="BV10">
        <v>0</v>
      </c>
      <c r="BW10">
        <v>2</v>
      </c>
      <c r="BX10">
        <v>0</v>
      </c>
      <c r="BY10">
        <v>1</v>
      </c>
      <c r="BZ10" s="10">
        <f t="shared" si="0"/>
        <v>27.099999999999994</v>
      </c>
      <c r="CA10" s="10">
        <f t="shared" si="1"/>
        <v>77.5</v>
      </c>
      <c r="CB10" s="10">
        <f t="shared" si="14"/>
        <v>734.40999999999974</v>
      </c>
      <c r="CC10" s="10">
        <f t="shared" si="14"/>
        <v>6006.25</v>
      </c>
      <c r="CD10" s="10">
        <f t="shared" si="15"/>
        <v>6740.66</v>
      </c>
      <c r="CE10" s="10">
        <f t="shared" si="16"/>
        <v>82.101522519378406</v>
      </c>
      <c r="CG10" s="1">
        <v>6</v>
      </c>
      <c r="CH10" s="8" t="s">
        <v>27</v>
      </c>
      <c r="CI10" s="1">
        <f>COUNTIF(BU$3:BU$2000,6)</f>
        <v>0</v>
      </c>
      <c r="CJ10" s="9">
        <f t="shared" si="36"/>
        <v>0</v>
      </c>
      <c r="CK10">
        <v>21.431000000000001</v>
      </c>
      <c r="CL10">
        <v>29.2</v>
      </c>
      <c r="CM10">
        <v>189.3</v>
      </c>
      <c r="CN10">
        <v>-1</v>
      </c>
      <c r="CO10">
        <v>-1</v>
      </c>
      <c r="CP10">
        <v>-1</v>
      </c>
      <c r="CQ10">
        <v>-1</v>
      </c>
      <c r="CR10">
        <v>0</v>
      </c>
      <c r="CS10">
        <v>3</v>
      </c>
      <c r="CT10">
        <v>-1</v>
      </c>
      <c r="CU10">
        <v>1</v>
      </c>
      <c r="CV10" s="1">
        <f t="shared" si="17"/>
        <v>-224.9</v>
      </c>
      <c r="CW10" s="1">
        <f t="shared" si="17"/>
        <v>13.200000000000017</v>
      </c>
      <c r="CX10" s="1">
        <f t="shared" si="18"/>
        <v>50580.01</v>
      </c>
      <c r="CY10" s="1">
        <f t="shared" si="18"/>
        <v>174.24000000000046</v>
      </c>
      <c r="CZ10" s="1">
        <f t="shared" si="19"/>
        <v>50754.25</v>
      </c>
      <c r="DA10" s="1">
        <f t="shared" si="20"/>
        <v>225.287039130084</v>
      </c>
      <c r="DC10" s="1">
        <v>6</v>
      </c>
      <c r="DD10" s="8" t="s">
        <v>27</v>
      </c>
      <c r="DE10" s="1">
        <f>COUNTIF(CQ$3:CQ$2000,6)</f>
        <v>0</v>
      </c>
      <c r="DF10" s="9">
        <f t="shared" si="37"/>
        <v>0</v>
      </c>
      <c r="DG10">
        <v>10.638</v>
      </c>
      <c r="DH10">
        <v>134.19999999999999</v>
      </c>
      <c r="DI10">
        <v>41.6</v>
      </c>
      <c r="DJ10">
        <v>114</v>
      </c>
      <c r="DK10">
        <v>81.3</v>
      </c>
      <c r="DL10">
        <v>44.5</v>
      </c>
      <c r="DM10">
        <v>1</v>
      </c>
      <c r="DN10">
        <v>1</v>
      </c>
      <c r="DO10">
        <v>3</v>
      </c>
      <c r="DP10">
        <v>1</v>
      </c>
      <c r="DQ10">
        <v>1</v>
      </c>
      <c r="DR10" s="10">
        <f t="shared" si="21"/>
        <v>20.199999999999989</v>
      </c>
      <c r="DS10" s="10">
        <f t="shared" si="21"/>
        <v>-39.699999999999996</v>
      </c>
      <c r="DT10" s="10">
        <f t="shared" si="22"/>
        <v>408.03999999999957</v>
      </c>
      <c r="DU10" s="10">
        <f t="shared" si="22"/>
        <v>1576.0899999999997</v>
      </c>
      <c r="DV10" s="10">
        <f t="shared" si="23"/>
        <v>1984.1299999999992</v>
      </c>
      <c r="DW10" s="10">
        <f t="shared" si="24"/>
        <v>44.543574171815166</v>
      </c>
      <c r="DY10" s="1">
        <v>6</v>
      </c>
      <c r="DZ10" s="8" t="s">
        <v>27</v>
      </c>
      <c r="EA10" s="1">
        <f>COUNTIF(DM$3:DM$2000,6)</f>
        <v>0</v>
      </c>
      <c r="EB10" s="9">
        <f t="shared" si="38"/>
        <v>0</v>
      </c>
      <c r="EC10" s="1">
        <v>17.638999999999999</v>
      </c>
      <c r="ED10" s="1">
        <v>231.1</v>
      </c>
      <c r="EE10" s="1">
        <v>167.7</v>
      </c>
      <c r="EF10" s="1">
        <v>281.39999999999998</v>
      </c>
      <c r="EG10" s="1">
        <v>154.5</v>
      </c>
      <c r="EH10" s="1">
        <v>52</v>
      </c>
      <c r="EI10" s="1">
        <v>2</v>
      </c>
      <c r="EJ10" s="1">
        <v>0</v>
      </c>
      <c r="EK10" s="1">
        <v>2</v>
      </c>
      <c r="EL10" s="1">
        <v>0</v>
      </c>
      <c r="EM10" s="1">
        <v>1</v>
      </c>
      <c r="EN10" s="1">
        <f t="shared" si="25"/>
        <v>-50.299999999999983</v>
      </c>
      <c r="EO10" s="1">
        <f t="shared" si="25"/>
        <v>13.199999999999989</v>
      </c>
      <c r="EP10" s="1">
        <f t="shared" si="26"/>
        <v>2530.0899999999983</v>
      </c>
      <c r="EQ10" s="1">
        <f t="shared" si="26"/>
        <v>174.2399999999997</v>
      </c>
      <c r="ER10" s="1">
        <f t="shared" si="27"/>
        <v>2704.3299999999981</v>
      </c>
      <c r="ES10" s="1">
        <f t="shared" si="28"/>
        <v>52.003172980117263</v>
      </c>
      <c r="EU10" s="1">
        <v>6</v>
      </c>
      <c r="EV10" s="8" t="s">
        <v>27</v>
      </c>
      <c r="EW10" s="1">
        <f>COUNTIF(EI$3:EI$2000,6)</f>
        <v>0</v>
      </c>
      <c r="EX10" s="9">
        <f t="shared" si="39"/>
        <v>0</v>
      </c>
      <c r="FJ10" s="10">
        <f t="shared" si="29"/>
        <v>0</v>
      </c>
      <c r="FK10" s="10">
        <f t="shared" si="29"/>
        <v>0</v>
      </c>
      <c r="FL10" s="10">
        <f t="shared" si="30"/>
        <v>0</v>
      </c>
      <c r="FM10" s="10">
        <f t="shared" si="30"/>
        <v>0</v>
      </c>
      <c r="FN10" s="10">
        <f t="shared" si="31"/>
        <v>0</v>
      </c>
      <c r="FO10" s="10">
        <f t="shared" si="32"/>
        <v>0</v>
      </c>
      <c r="FQ10" s="1">
        <v>6</v>
      </c>
      <c r="FR10" s="8" t="s">
        <v>27</v>
      </c>
      <c r="FS10" s="1">
        <f>(COUNTIFS(FO4:FO5000,"&gt;=231.30",FO4:FO5000,"&lt;=277.49"))</f>
        <v>0</v>
      </c>
      <c r="FT10" s="9">
        <f t="shared" si="40"/>
        <v>0</v>
      </c>
    </row>
    <row r="11" spans="1:176" x14ac:dyDescent="0.35">
      <c r="A11" s="26">
        <v>18.07</v>
      </c>
      <c r="B11" s="26">
        <v>244.9</v>
      </c>
      <c r="C11" s="26">
        <v>184.8</v>
      </c>
      <c r="D11" s="26">
        <v>228</v>
      </c>
      <c r="E11" s="26">
        <v>163.19999999999999</v>
      </c>
      <c r="F11" s="26">
        <v>27.4</v>
      </c>
      <c r="G11" s="26">
        <v>1</v>
      </c>
      <c r="H11" s="26">
        <v>1</v>
      </c>
      <c r="I11" s="26">
        <v>3</v>
      </c>
      <c r="J11" s="26">
        <v>1</v>
      </c>
      <c r="K11" s="26">
        <v>1</v>
      </c>
      <c r="L11" s="26">
        <f t="shared" si="2"/>
        <v>16.900000000000006</v>
      </c>
      <c r="M11" s="26">
        <f t="shared" si="2"/>
        <v>21.600000000000023</v>
      </c>
      <c r="N11" s="26">
        <f t="shared" si="3"/>
        <v>285.61000000000018</v>
      </c>
      <c r="O11" s="26">
        <f t="shared" si="3"/>
        <v>466.56000000000097</v>
      </c>
      <c r="P11" s="26">
        <f t="shared" si="4"/>
        <v>752.17000000000121</v>
      </c>
      <c r="Q11" s="26">
        <f t="shared" si="5"/>
        <v>27.425717857514709</v>
      </c>
      <c r="S11" s="1">
        <v>7</v>
      </c>
      <c r="T11" s="8" t="s">
        <v>28</v>
      </c>
      <c r="U11" s="1">
        <f>COUNTIF(G$3:G$2000,7)</f>
        <v>0</v>
      </c>
      <c r="V11" s="9">
        <f t="shared" si="33"/>
        <v>0</v>
      </c>
      <c r="W11">
        <v>9.4629999999999992</v>
      </c>
      <c r="X11">
        <v>267.89999999999998</v>
      </c>
      <c r="Y11">
        <v>202.2</v>
      </c>
      <c r="Z11">
        <v>-1</v>
      </c>
      <c r="AA11">
        <v>-1</v>
      </c>
      <c r="AB11">
        <v>-1</v>
      </c>
      <c r="AC11">
        <v>-1</v>
      </c>
      <c r="AD11">
        <v>0</v>
      </c>
      <c r="AE11">
        <v>1</v>
      </c>
      <c r="AF11">
        <v>-1</v>
      </c>
      <c r="AG11">
        <v>1</v>
      </c>
      <c r="AH11" s="10">
        <f t="shared" si="6"/>
        <v>137.69999999999999</v>
      </c>
      <c r="AI11" s="10">
        <f t="shared" si="6"/>
        <v>176.39999999999998</v>
      </c>
      <c r="AJ11" s="10">
        <f t="shared" si="7"/>
        <v>18961.289999999997</v>
      </c>
      <c r="AK11" s="10">
        <f t="shared" si="7"/>
        <v>31116.959999999992</v>
      </c>
      <c r="AL11" s="10">
        <f t="shared" si="8"/>
        <v>50078.249999999985</v>
      </c>
      <c r="AM11" s="10">
        <f t="shared" si="9"/>
        <v>223.78170166481436</v>
      </c>
      <c r="AO11" s="1">
        <v>7</v>
      </c>
      <c r="AP11" s="8" t="s">
        <v>28</v>
      </c>
      <c r="AQ11" s="1">
        <f>COUNTIF(AC$3:AC$2000,7)</f>
        <v>0</v>
      </c>
      <c r="AR11" s="9">
        <f t="shared" si="34"/>
        <v>0</v>
      </c>
      <c r="AS11" s="1">
        <v>25.417000000000002</v>
      </c>
      <c r="AT11" s="1">
        <v>157.9</v>
      </c>
      <c r="AU11" s="1">
        <v>197.7</v>
      </c>
      <c r="AV11" s="1">
        <v>125.9</v>
      </c>
      <c r="AW11" s="1">
        <v>143.4</v>
      </c>
      <c r="AX11" s="1">
        <v>63.1</v>
      </c>
      <c r="AY11" s="1">
        <v>2</v>
      </c>
      <c r="AZ11" s="1">
        <v>0</v>
      </c>
      <c r="BA11" s="1">
        <v>1</v>
      </c>
      <c r="BB11" s="1">
        <v>0</v>
      </c>
      <c r="BC11" s="1">
        <v>1</v>
      </c>
      <c r="BD11" s="1">
        <f t="shared" si="10"/>
        <v>32</v>
      </c>
      <c r="BE11" s="1">
        <f t="shared" si="10"/>
        <v>54.299999999999983</v>
      </c>
      <c r="BF11" s="1">
        <f t="shared" si="11"/>
        <v>1024</v>
      </c>
      <c r="BG11" s="1">
        <f t="shared" si="11"/>
        <v>2948.489999999998</v>
      </c>
      <c r="BH11" s="1">
        <f t="shared" si="12"/>
        <v>3972.489999999998</v>
      </c>
      <c r="BI11" s="1">
        <f t="shared" si="13"/>
        <v>63.027692326468674</v>
      </c>
      <c r="BK11" s="1">
        <v>7</v>
      </c>
      <c r="BL11" s="8" t="s">
        <v>28</v>
      </c>
      <c r="BM11" s="1">
        <f>COUNTIF(AY$3:AY$2000,7)</f>
        <v>0</v>
      </c>
      <c r="BN11" s="9">
        <f t="shared" si="35"/>
        <v>0</v>
      </c>
      <c r="BO11">
        <v>11.622999999999999</v>
      </c>
      <c r="BP11">
        <v>159.6</v>
      </c>
      <c r="BQ11">
        <v>171.9</v>
      </c>
      <c r="BR11">
        <v>132.5</v>
      </c>
      <c r="BS11">
        <v>94.4</v>
      </c>
      <c r="BT11">
        <v>82.1</v>
      </c>
      <c r="BU11">
        <v>2</v>
      </c>
      <c r="BV11">
        <v>0</v>
      </c>
      <c r="BW11">
        <v>2</v>
      </c>
      <c r="BX11">
        <v>0</v>
      </c>
      <c r="BY11">
        <v>1</v>
      </c>
      <c r="BZ11" s="10">
        <f t="shared" si="0"/>
        <v>-99.699999999999989</v>
      </c>
      <c r="CA11" s="10">
        <f t="shared" si="1"/>
        <v>-125.4</v>
      </c>
      <c r="CB11" s="10">
        <f t="shared" si="14"/>
        <v>9940.0899999999983</v>
      </c>
      <c r="CC11" s="10">
        <f t="shared" si="14"/>
        <v>15725.160000000002</v>
      </c>
      <c r="CD11" s="10">
        <f t="shared" si="15"/>
        <v>25665.25</v>
      </c>
      <c r="CE11" s="10">
        <f t="shared" si="16"/>
        <v>160.20377648482574</v>
      </c>
      <c r="CG11" s="1">
        <v>7</v>
      </c>
      <c r="CH11" s="8" t="s">
        <v>28</v>
      </c>
      <c r="CI11" s="1">
        <f>COUNTIF(BU$3:BU$2000,7)</f>
        <v>0</v>
      </c>
      <c r="CJ11" s="9">
        <f t="shared" si="36"/>
        <v>0</v>
      </c>
      <c r="CK11">
        <v>21.855</v>
      </c>
      <c r="CL11">
        <v>43</v>
      </c>
      <c r="CM11">
        <v>163.19999999999999</v>
      </c>
      <c r="CN11">
        <v>29.2</v>
      </c>
      <c r="CO11">
        <v>189.3</v>
      </c>
      <c r="CP11">
        <v>29.5</v>
      </c>
      <c r="CQ11">
        <v>1</v>
      </c>
      <c r="CR11">
        <v>1</v>
      </c>
      <c r="CS11">
        <v>4</v>
      </c>
      <c r="CT11">
        <v>1</v>
      </c>
      <c r="CU11">
        <v>1</v>
      </c>
      <c r="CV11" s="1">
        <f t="shared" si="17"/>
        <v>13.8</v>
      </c>
      <c r="CW11" s="1">
        <f t="shared" si="17"/>
        <v>-26.100000000000023</v>
      </c>
      <c r="CX11" s="1">
        <f t="shared" si="18"/>
        <v>190.44000000000003</v>
      </c>
      <c r="CY11" s="1">
        <f t="shared" si="18"/>
        <v>681.21000000000117</v>
      </c>
      <c r="CZ11" s="1">
        <f t="shared" si="19"/>
        <v>871.65000000000123</v>
      </c>
      <c r="DA11" s="1">
        <f t="shared" si="20"/>
        <v>29.523719277895886</v>
      </c>
      <c r="DC11" s="1">
        <v>7</v>
      </c>
      <c r="DD11" s="8" t="s">
        <v>28</v>
      </c>
      <c r="DE11" s="1">
        <f>COUNTIF(CQ$3:CQ$2000,7)</f>
        <v>0</v>
      </c>
      <c r="DF11" s="9">
        <f t="shared" si="37"/>
        <v>0</v>
      </c>
      <c r="DG11">
        <v>10.67</v>
      </c>
      <c r="DH11">
        <v>146.30000000000001</v>
      </c>
      <c r="DI11">
        <v>63.9</v>
      </c>
      <c r="DJ11">
        <v>134.19999999999999</v>
      </c>
      <c r="DK11">
        <v>41.6</v>
      </c>
      <c r="DL11">
        <v>25.3</v>
      </c>
      <c r="DM11">
        <v>1</v>
      </c>
      <c r="DN11">
        <v>0</v>
      </c>
      <c r="DO11">
        <v>3</v>
      </c>
      <c r="DP11">
        <v>-2</v>
      </c>
      <c r="DQ11">
        <v>1</v>
      </c>
      <c r="DR11" s="10">
        <f t="shared" si="21"/>
        <v>12.100000000000023</v>
      </c>
      <c r="DS11" s="10">
        <f t="shared" si="21"/>
        <v>22.299999999999997</v>
      </c>
      <c r="DT11" s="10">
        <f t="shared" si="22"/>
        <v>146.41000000000054</v>
      </c>
      <c r="DU11" s="10">
        <f t="shared" si="22"/>
        <v>497.28999999999985</v>
      </c>
      <c r="DV11" s="10">
        <f t="shared" si="23"/>
        <v>643.70000000000039</v>
      </c>
      <c r="DW11" s="10">
        <f t="shared" si="24"/>
        <v>25.371243564319041</v>
      </c>
      <c r="DY11" s="1">
        <v>7</v>
      </c>
      <c r="DZ11" s="8" t="s">
        <v>28</v>
      </c>
      <c r="EA11" s="1">
        <f>COUNTIF(DM$3:DM$2000,7)</f>
        <v>0</v>
      </c>
      <c r="EB11" s="9">
        <f t="shared" si="38"/>
        <v>0</v>
      </c>
      <c r="EC11" s="1">
        <v>18.407</v>
      </c>
      <c r="ED11" s="1">
        <v>222.1</v>
      </c>
      <c r="EE11" s="1">
        <v>202.2</v>
      </c>
      <c r="EF11" s="1">
        <v>231.1</v>
      </c>
      <c r="EG11" s="1">
        <v>167.7</v>
      </c>
      <c r="EH11" s="1">
        <v>35.700000000000003</v>
      </c>
      <c r="EI11" s="1">
        <v>1</v>
      </c>
      <c r="EJ11" s="1">
        <v>1</v>
      </c>
      <c r="EK11" s="1">
        <v>3</v>
      </c>
      <c r="EL11" s="1">
        <v>1</v>
      </c>
      <c r="EM11" s="1">
        <v>1</v>
      </c>
      <c r="EN11" s="1">
        <f t="shared" si="25"/>
        <v>-9</v>
      </c>
      <c r="EO11" s="1">
        <f t="shared" si="25"/>
        <v>34.5</v>
      </c>
      <c r="EP11" s="1">
        <f t="shared" si="26"/>
        <v>81</v>
      </c>
      <c r="EQ11" s="1">
        <f t="shared" si="26"/>
        <v>1190.25</v>
      </c>
      <c r="ER11" s="1">
        <f t="shared" si="27"/>
        <v>1271.25</v>
      </c>
      <c r="ES11" s="1">
        <f t="shared" si="28"/>
        <v>35.654592972014136</v>
      </c>
      <c r="EU11" s="1">
        <v>7</v>
      </c>
      <c r="EV11" s="8" t="s">
        <v>28</v>
      </c>
      <c r="EW11" s="1">
        <f>COUNTIF(EI$3:EI$2000,7)</f>
        <v>0</v>
      </c>
      <c r="EX11" s="9">
        <f t="shared" si="39"/>
        <v>0</v>
      </c>
      <c r="FJ11" s="10">
        <f t="shared" si="29"/>
        <v>0</v>
      </c>
      <c r="FK11" s="10">
        <f t="shared" si="29"/>
        <v>0</v>
      </c>
      <c r="FL11" s="10">
        <f t="shared" si="30"/>
        <v>0</v>
      </c>
      <c r="FM11" s="10">
        <f t="shared" si="30"/>
        <v>0</v>
      </c>
      <c r="FN11" s="10">
        <f t="shared" si="31"/>
        <v>0</v>
      </c>
      <c r="FO11" s="10">
        <f t="shared" si="32"/>
        <v>0</v>
      </c>
      <c r="FQ11" s="1">
        <v>7</v>
      </c>
      <c r="FR11" s="8" t="s">
        <v>28</v>
      </c>
      <c r="FS11" s="1">
        <f>(COUNTIFS(FO4:FO5000,"&gt;=277.5",FO4:FO5000,"&lt;=329.59"))</f>
        <v>0</v>
      </c>
      <c r="FT11" s="9">
        <f t="shared" si="40"/>
        <v>0</v>
      </c>
    </row>
    <row r="12" spans="1:176" x14ac:dyDescent="0.35">
      <c r="A12" s="26">
        <v>23.117999999999999</v>
      </c>
      <c r="B12" s="26">
        <v>231.1</v>
      </c>
      <c r="C12" s="26">
        <v>184.8</v>
      </c>
      <c r="D12" s="26">
        <v>-1</v>
      </c>
      <c r="E12" s="26">
        <v>-1</v>
      </c>
      <c r="F12" s="26">
        <v>-1</v>
      </c>
      <c r="G12" s="26">
        <v>-1</v>
      </c>
      <c r="H12" s="26">
        <v>0</v>
      </c>
      <c r="I12" s="26">
        <v>3</v>
      </c>
      <c r="J12" s="26">
        <v>-1</v>
      </c>
      <c r="K12" s="26">
        <v>1</v>
      </c>
      <c r="L12" s="26">
        <f t="shared" si="2"/>
        <v>-13.800000000000011</v>
      </c>
      <c r="M12" s="26">
        <f t="shared" si="2"/>
        <v>0</v>
      </c>
      <c r="N12" s="26">
        <f t="shared" si="3"/>
        <v>190.44000000000031</v>
      </c>
      <c r="O12" s="26">
        <f t="shared" si="3"/>
        <v>0</v>
      </c>
      <c r="P12" s="26">
        <f t="shared" si="4"/>
        <v>190.44000000000031</v>
      </c>
      <c r="Q12" s="26">
        <f t="shared" si="5"/>
        <v>13.800000000000011</v>
      </c>
      <c r="S12" s="1">
        <v>10</v>
      </c>
      <c r="U12" s="1">
        <f>COUNTIF(G$3:G$2000,-1)</f>
        <v>40</v>
      </c>
      <c r="V12" s="1">
        <f t="shared" ref="V12" si="41">U12/$T$20</f>
        <v>0.61538461538461542</v>
      </c>
      <c r="W12">
        <v>12.750999999999999</v>
      </c>
      <c r="X12">
        <v>258.89999999999998</v>
      </c>
      <c r="Y12">
        <v>180.6</v>
      </c>
      <c r="Z12">
        <v>267.89999999999998</v>
      </c>
      <c r="AA12">
        <v>202.2</v>
      </c>
      <c r="AB12">
        <v>23.4</v>
      </c>
      <c r="AC12">
        <v>1</v>
      </c>
      <c r="AD12">
        <v>1</v>
      </c>
      <c r="AE12">
        <v>2</v>
      </c>
      <c r="AF12">
        <v>1</v>
      </c>
      <c r="AG12">
        <v>1</v>
      </c>
      <c r="AH12" s="10">
        <f t="shared" si="6"/>
        <v>-9</v>
      </c>
      <c r="AI12" s="10">
        <f t="shared" si="6"/>
        <v>-21.599999999999994</v>
      </c>
      <c r="AJ12" s="10">
        <f t="shared" si="7"/>
        <v>81</v>
      </c>
      <c r="AK12" s="10">
        <f t="shared" si="7"/>
        <v>466.55999999999977</v>
      </c>
      <c r="AL12" s="10">
        <f t="shared" si="8"/>
        <v>547.55999999999972</v>
      </c>
      <c r="AM12" s="10">
        <f t="shared" si="9"/>
        <v>23.399999999999995</v>
      </c>
      <c r="AO12" s="1">
        <v>10</v>
      </c>
      <c r="AQ12" s="1">
        <f>COUNTIF(AC$3:AC$2000,-1)</f>
        <v>40</v>
      </c>
      <c r="AR12" s="1">
        <f t="shared" ref="AR12" si="42">AQ12/$T$20</f>
        <v>0.61538461538461542</v>
      </c>
      <c r="AS12" s="1">
        <v>27.625</v>
      </c>
      <c r="AT12" s="1">
        <v>70.099999999999994</v>
      </c>
      <c r="AU12" s="1">
        <v>20.7</v>
      </c>
      <c r="AV12" s="1">
        <v>157.9</v>
      </c>
      <c r="AW12" s="1">
        <v>197.7</v>
      </c>
      <c r="AX12" s="1">
        <v>197.6</v>
      </c>
      <c r="AY12" s="1">
        <v>5</v>
      </c>
      <c r="AZ12" s="1">
        <v>0</v>
      </c>
      <c r="BA12" s="1">
        <v>1</v>
      </c>
      <c r="BB12" s="1">
        <v>0</v>
      </c>
      <c r="BC12" s="1">
        <v>1</v>
      </c>
      <c r="BD12" s="1">
        <f t="shared" si="10"/>
        <v>-87.800000000000011</v>
      </c>
      <c r="BE12" s="1">
        <f t="shared" si="10"/>
        <v>-177</v>
      </c>
      <c r="BF12" s="1">
        <f t="shared" si="11"/>
        <v>7708.840000000002</v>
      </c>
      <c r="BG12" s="1">
        <f t="shared" si="11"/>
        <v>31329</v>
      </c>
      <c r="BH12" s="1">
        <f t="shared" si="12"/>
        <v>39037.840000000004</v>
      </c>
      <c r="BI12" s="1">
        <f t="shared" si="13"/>
        <v>197.57995849781932</v>
      </c>
      <c r="BK12" s="1">
        <v>10</v>
      </c>
      <c r="BM12" s="1">
        <f>COUNTIF(AY$3:AY$2000,-1)</f>
        <v>40</v>
      </c>
      <c r="BN12" s="1">
        <f t="shared" ref="BN12" si="43">BM12/$T$20</f>
        <v>0.61538461538461542</v>
      </c>
      <c r="BO12">
        <v>13.558999999999999</v>
      </c>
      <c r="BP12">
        <v>59.9</v>
      </c>
      <c r="BQ12">
        <v>46.5</v>
      </c>
      <c r="BR12">
        <v>159.6</v>
      </c>
      <c r="BS12">
        <v>171.9</v>
      </c>
      <c r="BT12">
        <v>160.19999999999999</v>
      </c>
      <c r="BU12">
        <v>4</v>
      </c>
      <c r="BV12">
        <v>0</v>
      </c>
      <c r="BW12">
        <v>2</v>
      </c>
      <c r="BX12">
        <v>0</v>
      </c>
      <c r="BY12">
        <v>1</v>
      </c>
      <c r="BZ12" s="10">
        <f t="shared" si="0"/>
        <v>-7.6000000000000014</v>
      </c>
      <c r="CA12" s="10">
        <f t="shared" si="1"/>
        <v>-12.899999999999999</v>
      </c>
      <c r="CB12" s="10">
        <f t="shared" si="14"/>
        <v>57.760000000000019</v>
      </c>
      <c r="CC12" s="10">
        <f t="shared" si="14"/>
        <v>166.40999999999997</v>
      </c>
      <c r="CD12" s="10">
        <f t="shared" si="15"/>
        <v>224.17</v>
      </c>
      <c r="CE12" s="48">
        <f t="shared" si="16"/>
        <v>14.972307771349078</v>
      </c>
      <c r="CG12" s="1">
        <v>10</v>
      </c>
      <c r="CI12" s="1">
        <f>COUNTIF(BU$3:BU$2000,-1)</f>
        <v>40</v>
      </c>
      <c r="CJ12" s="1">
        <f t="shared" ref="CJ12" si="44">CI12/$T$20</f>
        <v>0.61538461538461542</v>
      </c>
      <c r="CK12">
        <v>26.375</v>
      </c>
      <c r="CL12">
        <v>244.9</v>
      </c>
      <c r="CM12">
        <v>171.9</v>
      </c>
      <c r="CN12">
        <v>-1</v>
      </c>
      <c r="CO12">
        <v>-1</v>
      </c>
      <c r="CP12">
        <v>-1</v>
      </c>
      <c r="CQ12">
        <v>-1</v>
      </c>
      <c r="CR12">
        <v>0</v>
      </c>
      <c r="CS12">
        <v>4</v>
      </c>
      <c r="CT12">
        <v>-1</v>
      </c>
      <c r="CU12">
        <v>1</v>
      </c>
      <c r="CV12" s="1">
        <f t="shared" si="17"/>
        <v>201.9</v>
      </c>
      <c r="CW12" s="1">
        <f t="shared" si="17"/>
        <v>8.7000000000000171</v>
      </c>
      <c r="CX12" s="1">
        <f t="shared" si="18"/>
        <v>40763.61</v>
      </c>
      <c r="CY12" s="1">
        <f t="shared" si="18"/>
        <v>75.690000000000296</v>
      </c>
      <c r="CZ12" s="1">
        <f t="shared" si="19"/>
        <v>40839.300000000003</v>
      </c>
      <c r="DA12" s="1">
        <f t="shared" si="20"/>
        <v>202.08735734825174</v>
      </c>
      <c r="DC12" s="1">
        <v>10</v>
      </c>
      <c r="DE12" s="1">
        <f>COUNTIF(CQ$3:CQ$2000,-1)</f>
        <v>40</v>
      </c>
      <c r="DF12" s="1">
        <f t="shared" ref="DF12" si="45">DE12/$T$20</f>
        <v>0.61538461538461542</v>
      </c>
      <c r="DG12">
        <v>10.718</v>
      </c>
      <c r="DH12">
        <v>151.1</v>
      </c>
      <c r="DI12">
        <v>72.599999999999994</v>
      </c>
      <c r="DJ12">
        <v>146.30000000000001</v>
      </c>
      <c r="DK12">
        <v>63.9</v>
      </c>
      <c r="DL12">
        <v>9.9</v>
      </c>
      <c r="DM12">
        <v>1</v>
      </c>
      <c r="DN12">
        <v>0</v>
      </c>
      <c r="DO12">
        <v>3</v>
      </c>
      <c r="DP12">
        <v>-2</v>
      </c>
      <c r="DQ12">
        <v>1</v>
      </c>
      <c r="DR12" s="10">
        <f t="shared" si="21"/>
        <v>4.7999999999999829</v>
      </c>
      <c r="DS12" s="10">
        <f t="shared" si="21"/>
        <v>8.6999999999999957</v>
      </c>
      <c r="DT12" s="10">
        <f t="shared" si="22"/>
        <v>23.039999999999836</v>
      </c>
      <c r="DU12" s="10">
        <f t="shared" si="22"/>
        <v>75.689999999999927</v>
      </c>
      <c r="DV12" s="10">
        <f t="shared" si="23"/>
        <v>98.729999999999762</v>
      </c>
      <c r="DW12" s="10">
        <f t="shared" si="24"/>
        <v>9.936297097007504</v>
      </c>
      <c r="DY12" s="1">
        <v>10</v>
      </c>
      <c r="EA12" s="1">
        <f>COUNTIF(DM$3:DM$2000,-1)</f>
        <v>40</v>
      </c>
      <c r="EB12" s="1">
        <f t="shared" ref="EB12" si="46">EA12/$T$20</f>
        <v>0.61538461538461542</v>
      </c>
      <c r="EC12" s="1">
        <v>22.823</v>
      </c>
      <c r="ED12" s="1">
        <v>43</v>
      </c>
      <c r="EE12" s="1">
        <v>197.7</v>
      </c>
      <c r="EF12" s="1">
        <v>-1</v>
      </c>
      <c r="EG12" s="1">
        <v>-1</v>
      </c>
      <c r="EH12" s="1">
        <v>-1</v>
      </c>
      <c r="EI12" s="1">
        <v>-1</v>
      </c>
      <c r="EJ12" s="1">
        <v>0</v>
      </c>
      <c r="EK12" s="1">
        <v>3</v>
      </c>
      <c r="EL12" s="1">
        <v>-1</v>
      </c>
      <c r="EM12" s="1">
        <v>1</v>
      </c>
      <c r="EN12" s="1">
        <f t="shared" si="25"/>
        <v>-179.1</v>
      </c>
      <c r="EO12" s="1">
        <f t="shared" si="25"/>
        <v>-4.5</v>
      </c>
      <c r="EP12" s="1">
        <f t="shared" si="26"/>
        <v>32076.809999999998</v>
      </c>
      <c r="EQ12" s="1">
        <f t="shared" si="26"/>
        <v>20.25</v>
      </c>
      <c r="ER12" s="1">
        <f t="shared" si="27"/>
        <v>32097.059999999998</v>
      </c>
      <c r="ES12" s="1">
        <f t="shared" si="28"/>
        <v>179.15652374390388</v>
      </c>
      <c r="EU12" s="1">
        <v>10</v>
      </c>
      <c r="EW12" s="1">
        <f>COUNTIF(EI$3:EI$2000,-1)</f>
        <v>40</v>
      </c>
      <c r="EX12" s="1">
        <f t="shared" ref="EX12" si="47">EW12/$T$20</f>
        <v>0.61538461538461542</v>
      </c>
      <c r="FJ12" s="10">
        <f t="shared" si="29"/>
        <v>0</v>
      </c>
      <c r="FK12" s="10">
        <f t="shared" si="29"/>
        <v>0</v>
      </c>
      <c r="FL12" s="10">
        <f t="shared" si="30"/>
        <v>0</v>
      </c>
      <c r="FM12" s="10">
        <f t="shared" si="30"/>
        <v>0</v>
      </c>
      <c r="FN12" s="10">
        <f t="shared" si="31"/>
        <v>0</v>
      </c>
      <c r="FO12" s="10">
        <f t="shared" si="32"/>
        <v>0</v>
      </c>
    </row>
    <row r="13" spans="1:176" x14ac:dyDescent="0.35">
      <c r="A13" s="26">
        <v>23.15</v>
      </c>
      <c r="B13" s="26">
        <v>263.2</v>
      </c>
      <c r="C13" s="26">
        <v>176.1</v>
      </c>
      <c r="D13" s="26">
        <v>231.1</v>
      </c>
      <c r="E13" s="26">
        <v>184.8</v>
      </c>
      <c r="F13" s="26">
        <v>33.200000000000003</v>
      </c>
      <c r="G13" s="26">
        <v>1</v>
      </c>
      <c r="H13" s="26">
        <v>1</v>
      </c>
      <c r="I13" s="26">
        <v>4</v>
      </c>
      <c r="J13" s="26">
        <v>1</v>
      </c>
      <c r="K13" s="26">
        <v>1</v>
      </c>
      <c r="L13" s="26">
        <f t="shared" si="2"/>
        <v>32.099999999999994</v>
      </c>
      <c r="M13" s="26">
        <f t="shared" si="2"/>
        <v>-8.7000000000000171</v>
      </c>
      <c r="N13" s="26">
        <f t="shared" si="3"/>
        <v>1030.4099999999996</v>
      </c>
      <c r="O13" s="26">
        <f t="shared" si="3"/>
        <v>75.690000000000296</v>
      </c>
      <c r="P13" s="26">
        <f t="shared" si="4"/>
        <v>1106.0999999999999</v>
      </c>
      <c r="Q13" s="26">
        <f t="shared" si="5"/>
        <v>33.258081724597403</v>
      </c>
      <c r="S13" s="1" t="s">
        <v>53</v>
      </c>
      <c r="U13" s="1">
        <f>SUM(U5:U11)</f>
        <v>64</v>
      </c>
      <c r="V13" s="1">
        <f>SUM(V5:V11)</f>
        <v>0.98461538461538445</v>
      </c>
      <c r="W13">
        <v>17.079000000000001</v>
      </c>
      <c r="X13">
        <v>52.3</v>
      </c>
      <c r="Y13">
        <v>173.9</v>
      </c>
      <c r="Z13">
        <v>-1</v>
      </c>
      <c r="AA13">
        <v>-1</v>
      </c>
      <c r="AB13">
        <v>-1</v>
      </c>
      <c r="AC13">
        <v>-1</v>
      </c>
      <c r="AD13">
        <v>0</v>
      </c>
      <c r="AE13">
        <v>2</v>
      </c>
      <c r="AF13">
        <v>-1</v>
      </c>
      <c r="AG13">
        <v>1</v>
      </c>
      <c r="AH13" s="10">
        <f t="shared" si="6"/>
        <v>-206.59999999999997</v>
      </c>
      <c r="AI13" s="10">
        <f t="shared" si="6"/>
        <v>-6.6999999999999886</v>
      </c>
      <c r="AJ13" s="10">
        <f t="shared" si="7"/>
        <v>42683.559999999983</v>
      </c>
      <c r="AK13" s="10">
        <f t="shared" si="7"/>
        <v>44.889999999999844</v>
      </c>
      <c r="AL13" s="10">
        <f t="shared" si="8"/>
        <v>42728.449999999983</v>
      </c>
      <c r="AM13" s="10">
        <f t="shared" si="9"/>
        <v>206.70861133489331</v>
      </c>
      <c r="AO13" s="1" t="s">
        <v>53</v>
      </c>
      <c r="AQ13" s="1">
        <f>SUM(AQ5:AQ11)</f>
        <v>58</v>
      </c>
      <c r="AR13" s="1">
        <f>SUM(AR5:AR11)</f>
        <v>0.98305084745762716</v>
      </c>
      <c r="AS13" s="1">
        <v>29.369</v>
      </c>
      <c r="AT13" s="1">
        <v>276.89999999999998</v>
      </c>
      <c r="AU13" s="1">
        <v>42.3</v>
      </c>
      <c r="AV13" s="1">
        <v>70.099999999999994</v>
      </c>
      <c r="AW13" s="1">
        <v>20.7</v>
      </c>
      <c r="AX13" s="1">
        <v>208</v>
      </c>
      <c r="AY13" s="1">
        <v>5</v>
      </c>
      <c r="AZ13" s="1">
        <v>0</v>
      </c>
      <c r="BA13" s="1">
        <v>1</v>
      </c>
      <c r="BB13" s="1">
        <v>0</v>
      </c>
      <c r="BC13" s="1">
        <v>1</v>
      </c>
      <c r="BD13" s="1">
        <f t="shared" si="10"/>
        <v>206.79999999999998</v>
      </c>
      <c r="BE13" s="1">
        <f t="shared" si="10"/>
        <v>21.599999999999998</v>
      </c>
      <c r="BF13" s="1">
        <f t="shared" si="11"/>
        <v>42766.239999999991</v>
      </c>
      <c r="BG13" s="1">
        <f t="shared" si="11"/>
        <v>466.55999999999989</v>
      </c>
      <c r="BH13" s="1">
        <f t="shared" si="12"/>
        <v>43232.799999999988</v>
      </c>
      <c r="BI13" s="1">
        <f t="shared" si="13"/>
        <v>207.92498647348756</v>
      </c>
      <c r="BK13" s="1" t="s">
        <v>53</v>
      </c>
      <c r="BM13" s="1">
        <f>SUM(BM5:BM11)</f>
        <v>61</v>
      </c>
      <c r="BN13" s="1">
        <f>SUM(BN5:BN11)</f>
        <v>1</v>
      </c>
      <c r="BO13">
        <v>13.606999999999999</v>
      </c>
      <c r="BP13">
        <v>52.3</v>
      </c>
      <c r="BQ13">
        <v>33.6</v>
      </c>
      <c r="BR13">
        <v>59.9</v>
      </c>
      <c r="BS13">
        <v>46.5</v>
      </c>
      <c r="BT13">
        <v>15</v>
      </c>
      <c r="BU13">
        <v>1</v>
      </c>
      <c r="BV13">
        <v>1</v>
      </c>
      <c r="BW13">
        <v>3</v>
      </c>
      <c r="BX13">
        <v>1</v>
      </c>
      <c r="BY13">
        <v>1</v>
      </c>
      <c r="BZ13" s="10">
        <f t="shared" si="0"/>
        <v>197.10000000000002</v>
      </c>
      <c r="CA13" s="10">
        <f t="shared" si="1"/>
        <v>164.1</v>
      </c>
      <c r="CB13" s="10">
        <f t="shared" si="14"/>
        <v>38848.410000000011</v>
      </c>
      <c r="CC13" s="10">
        <f t="shared" si="14"/>
        <v>26928.809999999998</v>
      </c>
      <c r="CD13" s="10">
        <f t="shared" si="15"/>
        <v>65777.22</v>
      </c>
      <c r="CE13" s="10">
        <f t="shared" si="16"/>
        <v>256.47070008092544</v>
      </c>
      <c r="CG13" s="1" t="s">
        <v>53</v>
      </c>
      <c r="CI13" s="1">
        <f>SUM(CI5:CI11)</f>
        <v>60</v>
      </c>
      <c r="CJ13" s="1">
        <f>SUM(CJ5:CJ11)</f>
        <v>1</v>
      </c>
      <c r="CK13">
        <v>26.734999999999999</v>
      </c>
      <c r="CL13">
        <v>244.9</v>
      </c>
      <c r="CM13">
        <v>193.5</v>
      </c>
      <c r="CN13">
        <v>244.9</v>
      </c>
      <c r="CO13">
        <v>171.9</v>
      </c>
      <c r="CP13">
        <v>21.6</v>
      </c>
      <c r="CQ13">
        <v>1</v>
      </c>
      <c r="CR13">
        <v>1</v>
      </c>
      <c r="CS13">
        <v>5</v>
      </c>
      <c r="CT13">
        <v>1</v>
      </c>
      <c r="CU13">
        <v>1</v>
      </c>
      <c r="CV13" s="1">
        <f t="shared" si="17"/>
        <v>0</v>
      </c>
      <c r="CW13" s="1">
        <f t="shared" si="17"/>
        <v>21.599999999999994</v>
      </c>
      <c r="CX13" s="1">
        <f t="shared" si="18"/>
        <v>0</v>
      </c>
      <c r="CY13" s="1">
        <f t="shared" si="18"/>
        <v>466.55999999999977</v>
      </c>
      <c r="CZ13" s="1">
        <f t="shared" si="19"/>
        <v>466.55999999999977</v>
      </c>
      <c r="DA13" s="1">
        <f t="shared" si="20"/>
        <v>21.599999999999994</v>
      </c>
      <c r="DC13" s="1" t="s">
        <v>53</v>
      </c>
      <c r="DE13" s="1">
        <f>SUM(DE5:DE11)</f>
        <v>47</v>
      </c>
      <c r="DF13" s="1">
        <f>SUM(DF5:DF11)</f>
        <v>1</v>
      </c>
      <c r="DG13">
        <v>13.134</v>
      </c>
      <c r="DH13">
        <v>139.4</v>
      </c>
      <c r="DI13">
        <v>63.9</v>
      </c>
      <c r="DJ13">
        <v>-1</v>
      </c>
      <c r="DK13">
        <v>-1</v>
      </c>
      <c r="DL13">
        <v>-1</v>
      </c>
      <c r="DM13">
        <v>-1</v>
      </c>
      <c r="DN13">
        <v>0</v>
      </c>
      <c r="DO13">
        <v>3</v>
      </c>
      <c r="DP13">
        <v>-1</v>
      </c>
      <c r="DQ13">
        <v>1</v>
      </c>
      <c r="DR13" s="10">
        <f t="shared" si="21"/>
        <v>-11.699999999999989</v>
      </c>
      <c r="DS13" s="10">
        <f t="shared" si="21"/>
        <v>-8.6999999999999957</v>
      </c>
      <c r="DT13" s="10">
        <f t="shared" si="22"/>
        <v>136.88999999999973</v>
      </c>
      <c r="DU13" s="10">
        <f t="shared" si="22"/>
        <v>75.689999999999927</v>
      </c>
      <c r="DV13" s="10">
        <f t="shared" si="23"/>
        <v>212.57999999999964</v>
      </c>
      <c r="DW13" s="10">
        <f t="shared" si="24"/>
        <v>14.580123456267428</v>
      </c>
      <c r="DY13" s="1" t="s">
        <v>53</v>
      </c>
      <c r="EA13" s="1">
        <f>SUM(EA5:EA11)</f>
        <v>58</v>
      </c>
      <c r="EB13" s="1">
        <f>SUM(EB5:EB11)</f>
        <v>1</v>
      </c>
      <c r="EC13" s="1">
        <v>23.215</v>
      </c>
      <c r="ED13" s="1">
        <v>38.200000000000003</v>
      </c>
      <c r="EE13" s="1">
        <v>180.6</v>
      </c>
      <c r="EF13" s="1">
        <v>43</v>
      </c>
      <c r="EG13" s="1">
        <v>197.7</v>
      </c>
      <c r="EH13" s="1">
        <v>17.8</v>
      </c>
      <c r="EI13" s="1">
        <v>1</v>
      </c>
      <c r="EJ13" s="1">
        <v>1</v>
      </c>
      <c r="EK13" s="1">
        <v>4</v>
      </c>
      <c r="EL13" s="1">
        <v>1</v>
      </c>
      <c r="EM13" s="1">
        <v>1</v>
      </c>
      <c r="EN13" s="1">
        <f t="shared" si="25"/>
        <v>-4.7999999999999972</v>
      </c>
      <c r="EO13" s="1">
        <f t="shared" si="25"/>
        <v>-17.099999999999994</v>
      </c>
      <c r="EP13" s="1">
        <f t="shared" si="26"/>
        <v>23.039999999999974</v>
      </c>
      <c r="EQ13" s="1">
        <f t="shared" si="26"/>
        <v>292.4099999999998</v>
      </c>
      <c r="ER13" s="1">
        <f t="shared" si="27"/>
        <v>315.44999999999976</v>
      </c>
      <c r="ES13" s="1">
        <f t="shared" si="28"/>
        <v>17.760912138738814</v>
      </c>
      <c r="EU13" s="1" t="s">
        <v>53</v>
      </c>
      <c r="EW13" s="1">
        <f>SUM(EW5:EW11)</f>
        <v>44</v>
      </c>
      <c r="EX13" s="1">
        <f>SUM(EX5:EX11)</f>
        <v>0.99999999999999989</v>
      </c>
      <c r="FJ13" s="10">
        <f t="shared" si="29"/>
        <v>0</v>
      </c>
      <c r="FK13" s="10">
        <f t="shared" si="29"/>
        <v>0</v>
      </c>
      <c r="FL13" s="10">
        <f t="shared" si="30"/>
        <v>0</v>
      </c>
      <c r="FM13" s="10">
        <f t="shared" si="30"/>
        <v>0</v>
      </c>
      <c r="FN13" s="10">
        <f t="shared" si="31"/>
        <v>0</v>
      </c>
      <c r="FO13" s="10">
        <f t="shared" si="32"/>
        <v>0</v>
      </c>
    </row>
    <row r="14" spans="1:176" x14ac:dyDescent="0.35">
      <c r="A14" s="26">
        <v>28.077999999999999</v>
      </c>
      <c r="B14" s="26">
        <v>153.19999999999999</v>
      </c>
      <c r="C14" s="26">
        <v>176.1</v>
      </c>
      <c r="D14" s="26">
        <v>-1</v>
      </c>
      <c r="E14" s="26">
        <v>-1</v>
      </c>
      <c r="F14" s="26">
        <v>-1</v>
      </c>
      <c r="G14" s="26">
        <v>-1</v>
      </c>
      <c r="H14" s="26">
        <v>0</v>
      </c>
      <c r="I14" s="26">
        <v>4</v>
      </c>
      <c r="J14" s="26">
        <v>-1</v>
      </c>
      <c r="K14" s="26">
        <v>1</v>
      </c>
      <c r="L14" s="26">
        <f t="shared" si="2"/>
        <v>-110</v>
      </c>
      <c r="M14" s="26">
        <f t="shared" si="2"/>
        <v>0</v>
      </c>
      <c r="N14" s="26">
        <f t="shared" si="3"/>
        <v>12100</v>
      </c>
      <c r="O14" s="26">
        <f t="shared" si="3"/>
        <v>0</v>
      </c>
      <c r="P14" s="26">
        <f t="shared" si="4"/>
        <v>12100</v>
      </c>
      <c r="Q14" s="26">
        <f t="shared" si="5"/>
        <v>110</v>
      </c>
      <c r="W14">
        <v>17.471</v>
      </c>
      <c r="X14">
        <v>111.6</v>
      </c>
      <c r="Y14">
        <v>171.9</v>
      </c>
      <c r="Z14">
        <v>52.3</v>
      </c>
      <c r="AA14">
        <v>173.9</v>
      </c>
      <c r="AB14">
        <v>59.4</v>
      </c>
      <c r="AC14">
        <v>2</v>
      </c>
      <c r="AD14">
        <v>0</v>
      </c>
      <c r="AE14">
        <v>2</v>
      </c>
      <c r="AF14">
        <v>0</v>
      </c>
      <c r="AG14">
        <v>1</v>
      </c>
      <c r="AH14" s="10">
        <f t="shared" si="6"/>
        <v>59.3</v>
      </c>
      <c r="AI14" s="10">
        <f t="shared" si="6"/>
        <v>-2</v>
      </c>
      <c r="AJ14" s="10">
        <f t="shared" si="7"/>
        <v>3516.49</v>
      </c>
      <c r="AK14" s="10">
        <f t="shared" si="7"/>
        <v>4</v>
      </c>
      <c r="AL14" s="10">
        <f t="shared" si="8"/>
        <v>3520.49</v>
      </c>
      <c r="AM14" s="10">
        <f t="shared" si="9"/>
        <v>59.3337172272225</v>
      </c>
      <c r="AS14" s="1">
        <v>29.489000000000001</v>
      </c>
      <c r="AT14" s="1">
        <v>274.8</v>
      </c>
      <c r="AU14" s="1">
        <v>38.1</v>
      </c>
      <c r="AV14" s="1">
        <v>276.89999999999998</v>
      </c>
      <c r="AW14" s="1">
        <v>42.3</v>
      </c>
      <c r="AX14" s="1">
        <v>4.7</v>
      </c>
      <c r="AY14" s="1">
        <v>1</v>
      </c>
      <c r="AZ14" s="1">
        <v>1</v>
      </c>
      <c r="BA14" s="1">
        <v>2</v>
      </c>
      <c r="BB14" s="1">
        <v>1</v>
      </c>
      <c r="BC14" s="1">
        <v>1</v>
      </c>
      <c r="BD14" s="1">
        <f t="shared" si="10"/>
        <v>-2.0999999999999659</v>
      </c>
      <c r="BE14" s="1">
        <f t="shared" si="10"/>
        <v>-4.1999999999999957</v>
      </c>
      <c r="BF14" s="1">
        <f t="shared" si="11"/>
        <v>4.4099999999998571</v>
      </c>
      <c r="BG14" s="1">
        <f t="shared" si="11"/>
        <v>17.639999999999965</v>
      </c>
      <c r="BH14" s="1">
        <f t="shared" si="12"/>
        <v>22.049999999999823</v>
      </c>
      <c r="BI14" s="1">
        <f t="shared" si="13"/>
        <v>4.6957427527495392</v>
      </c>
      <c r="BO14">
        <v>19.271000000000001</v>
      </c>
      <c r="BP14">
        <v>249.4</v>
      </c>
      <c r="BQ14">
        <v>197.7</v>
      </c>
      <c r="BR14">
        <v>-1</v>
      </c>
      <c r="BS14">
        <v>-1</v>
      </c>
      <c r="BT14">
        <v>-1</v>
      </c>
      <c r="BU14">
        <v>-1</v>
      </c>
      <c r="BV14">
        <v>0</v>
      </c>
      <c r="BW14">
        <v>3</v>
      </c>
      <c r="BX14">
        <v>-1</v>
      </c>
      <c r="BY14">
        <v>1</v>
      </c>
      <c r="BZ14" s="10">
        <f t="shared" si="0"/>
        <v>36.799999999999983</v>
      </c>
      <c r="CA14" s="10">
        <f t="shared" si="1"/>
        <v>-30</v>
      </c>
      <c r="CB14" s="10">
        <f t="shared" si="14"/>
        <v>1354.2399999999986</v>
      </c>
      <c r="CC14" s="10">
        <f t="shared" si="14"/>
        <v>900</v>
      </c>
      <c r="CD14" s="10">
        <f t="shared" si="15"/>
        <v>2254.2399999999989</v>
      </c>
      <c r="CE14" s="10">
        <f t="shared" si="16"/>
        <v>47.478837390989248</v>
      </c>
      <c r="CK14">
        <v>30.567</v>
      </c>
      <c r="CL14">
        <v>20.2</v>
      </c>
      <c r="CM14">
        <v>154.5</v>
      </c>
      <c r="CN14">
        <v>-1</v>
      </c>
      <c r="CO14">
        <v>-1</v>
      </c>
      <c r="CP14">
        <v>-1</v>
      </c>
      <c r="CQ14">
        <v>-1</v>
      </c>
      <c r="CR14">
        <v>0</v>
      </c>
      <c r="CS14">
        <v>5</v>
      </c>
      <c r="CT14">
        <v>-1</v>
      </c>
      <c r="CU14">
        <v>1</v>
      </c>
      <c r="CV14" s="1">
        <f t="shared" si="17"/>
        <v>-224.70000000000002</v>
      </c>
      <c r="CW14" s="1">
        <f t="shared" si="17"/>
        <v>-39</v>
      </c>
      <c r="CX14" s="1">
        <f t="shared" si="18"/>
        <v>50490.090000000011</v>
      </c>
      <c r="CY14" s="1">
        <f t="shared" si="18"/>
        <v>1521</v>
      </c>
      <c r="CZ14" s="1">
        <f t="shared" si="19"/>
        <v>52011.090000000011</v>
      </c>
      <c r="DA14" s="1">
        <f t="shared" si="20"/>
        <v>228.05940015706437</v>
      </c>
      <c r="DG14">
        <v>13.222</v>
      </c>
      <c r="DH14">
        <v>133</v>
      </c>
      <c r="DI14">
        <v>83.1</v>
      </c>
      <c r="DJ14">
        <v>139.4</v>
      </c>
      <c r="DK14">
        <v>63.9</v>
      </c>
      <c r="DL14">
        <v>20.2</v>
      </c>
      <c r="DM14">
        <v>1</v>
      </c>
      <c r="DN14">
        <v>1</v>
      </c>
      <c r="DO14">
        <v>4</v>
      </c>
      <c r="DP14">
        <v>1</v>
      </c>
      <c r="DQ14">
        <v>1</v>
      </c>
      <c r="DR14" s="10">
        <f t="shared" si="21"/>
        <v>-6.4000000000000057</v>
      </c>
      <c r="DS14" s="10">
        <f t="shared" si="21"/>
        <v>19.199999999999996</v>
      </c>
      <c r="DT14" s="10">
        <f t="shared" si="22"/>
        <v>40.960000000000072</v>
      </c>
      <c r="DU14" s="10">
        <f t="shared" si="22"/>
        <v>368.63999999999982</v>
      </c>
      <c r="DV14" s="10">
        <f t="shared" si="23"/>
        <v>409.59999999999991</v>
      </c>
      <c r="DW14" s="10">
        <f t="shared" si="24"/>
        <v>20.238577025077625</v>
      </c>
      <c r="EC14" s="1">
        <v>27.047000000000001</v>
      </c>
      <c r="ED14" s="1">
        <v>244.9</v>
      </c>
      <c r="EE14" s="1">
        <v>206.4</v>
      </c>
      <c r="EF14" s="1">
        <v>-1</v>
      </c>
      <c r="EG14" s="1">
        <v>-1</v>
      </c>
      <c r="EH14" s="1">
        <v>-1</v>
      </c>
      <c r="EI14" s="1">
        <v>-1</v>
      </c>
      <c r="EJ14" s="1">
        <v>0</v>
      </c>
      <c r="EK14" s="1">
        <v>4</v>
      </c>
      <c r="EL14" s="1">
        <v>-1</v>
      </c>
      <c r="EM14" s="1">
        <v>1</v>
      </c>
      <c r="EN14" s="1">
        <f t="shared" si="25"/>
        <v>206.7</v>
      </c>
      <c r="EO14" s="1">
        <f t="shared" si="25"/>
        <v>25.800000000000011</v>
      </c>
      <c r="EP14" s="1">
        <f t="shared" si="26"/>
        <v>42724.889999999992</v>
      </c>
      <c r="EQ14" s="1">
        <f t="shared" si="26"/>
        <v>665.64000000000055</v>
      </c>
      <c r="ER14" s="1">
        <f t="shared" si="27"/>
        <v>43390.529999999992</v>
      </c>
      <c r="ES14" s="1">
        <f t="shared" si="28"/>
        <v>208.30393659266258</v>
      </c>
      <c r="FJ14" s="10">
        <f t="shared" si="29"/>
        <v>0</v>
      </c>
      <c r="FK14" s="10">
        <f t="shared" si="29"/>
        <v>0</v>
      </c>
      <c r="FL14" s="10">
        <f t="shared" si="30"/>
        <v>0</v>
      </c>
      <c r="FM14" s="10">
        <f t="shared" si="30"/>
        <v>0</v>
      </c>
      <c r="FN14" s="10">
        <f t="shared" si="31"/>
        <v>0</v>
      </c>
      <c r="FO14" s="10">
        <f t="shared" si="32"/>
        <v>0</v>
      </c>
    </row>
    <row r="15" spans="1:176" x14ac:dyDescent="0.35">
      <c r="A15" s="26">
        <v>28.422000000000001</v>
      </c>
      <c r="B15" s="26">
        <v>180.5</v>
      </c>
      <c r="C15" s="26">
        <v>176.1</v>
      </c>
      <c r="D15" s="26">
        <v>153.19999999999999</v>
      </c>
      <c r="E15" s="26">
        <v>176.1</v>
      </c>
      <c r="F15" s="26">
        <v>27.3</v>
      </c>
      <c r="G15" s="26">
        <v>1</v>
      </c>
      <c r="H15" s="26">
        <v>1</v>
      </c>
      <c r="I15" s="26">
        <v>5</v>
      </c>
      <c r="J15" s="26">
        <v>1</v>
      </c>
      <c r="K15" s="26">
        <v>1</v>
      </c>
      <c r="L15" s="26">
        <f t="shared" si="2"/>
        <v>27.300000000000011</v>
      </c>
      <c r="M15" s="26">
        <f t="shared" si="2"/>
        <v>0</v>
      </c>
      <c r="N15" s="26">
        <f t="shared" si="3"/>
        <v>745.29000000000065</v>
      </c>
      <c r="O15" s="26">
        <f t="shared" si="3"/>
        <v>0</v>
      </c>
      <c r="P15" s="26">
        <f t="shared" si="4"/>
        <v>745.29000000000065</v>
      </c>
      <c r="Q15" s="26">
        <f t="shared" si="5"/>
        <v>27.300000000000011</v>
      </c>
      <c r="W15">
        <v>17.798999999999999</v>
      </c>
      <c r="X15">
        <v>93.3</v>
      </c>
      <c r="Y15">
        <v>180.6</v>
      </c>
      <c r="Z15">
        <v>111.6</v>
      </c>
      <c r="AA15">
        <v>171.9</v>
      </c>
      <c r="AB15">
        <v>20.2</v>
      </c>
      <c r="AC15">
        <v>1</v>
      </c>
      <c r="AD15">
        <v>1</v>
      </c>
      <c r="AE15">
        <v>3</v>
      </c>
      <c r="AF15">
        <v>1</v>
      </c>
      <c r="AG15">
        <v>1</v>
      </c>
      <c r="AH15" s="10">
        <f t="shared" si="6"/>
        <v>-18.299999999999997</v>
      </c>
      <c r="AI15" s="10">
        <f t="shared" si="6"/>
        <v>8.6999999999999886</v>
      </c>
      <c r="AJ15" s="10">
        <f t="shared" si="7"/>
        <v>334.88999999999987</v>
      </c>
      <c r="AK15" s="10">
        <f t="shared" si="7"/>
        <v>75.689999999999799</v>
      </c>
      <c r="AL15" s="10">
        <f t="shared" si="8"/>
        <v>410.5799999999997</v>
      </c>
      <c r="AM15" s="10">
        <f t="shared" si="9"/>
        <v>20.26277374892193</v>
      </c>
      <c r="AS15" s="1">
        <v>30.024999999999999</v>
      </c>
      <c r="AT15" s="1">
        <v>267.7</v>
      </c>
      <c r="AU15" s="1">
        <v>30.5</v>
      </c>
      <c r="AV15" s="1">
        <v>274.8</v>
      </c>
      <c r="AW15" s="1">
        <v>38.1</v>
      </c>
      <c r="AX15" s="1">
        <v>10.4</v>
      </c>
      <c r="AY15" s="1">
        <v>1</v>
      </c>
      <c r="AZ15" s="1">
        <v>0</v>
      </c>
      <c r="BA15" s="1">
        <v>2</v>
      </c>
      <c r="BB15" s="1">
        <v>-2</v>
      </c>
      <c r="BC15" s="1">
        <v>1</v>
      </c>
      <c r="BD15" s="1">
        <f t="shared" si="10"/>
        <v>-7.1000000000000227</v>
      </c>
      <c r="BE15" s="1">
        <f t="shared" si="10"/>
        <v>-7.6000000000000014</v>
      </c>
      <c r="BF15" s="1">
        <f t="shared" si="11"/>
        <v>50.410000000000323</v>
      </c>
      <c r="BG15" s="1">
        <f t="shared" si="11"/>
        <v>57.760000000000019</v>
      </c>
      <c r="BH15" s="1">
        <f t="shared" si="12"/>
        <v>108.17000000000034</v>
      </c>
      <c r="BI15" s="1">
        <f t="shared" si="13"/>
        <v>10.400480758118844</v>
      </c>
      <c r="BO15">
        <v>19.646999999999998</v>
      </c>
      <c r="BP15">
        <v>286.2</v>
      </c>
      <c r="BQ15">
        <v>167.7</v>
      </c>
      <c r="BR15">
        <v>249.4</v>
      </c>
      <c r="BS15">
        <v>197.7</v>
      </c>
      <c r="BT15">
        <v>47.5</v>
      </c>
      <c r="BU15">
        <v>2</v>
      </c>
      <c r="BV15">
        <v>0</v>
      </c>
      <c r="BW15">
        <v>3</v>
      </c>
      <c r="BX15">
        <v>0</v>
      </c>
      <c r="BY15">
        <v>1</v>
      </c>
      <c r="BZ15" s="10">
        <f t="shared" si="0"/>
        <v>-41.299999999999983</v>
      </c>
      <c r="CA15" s="10">
        <f t="shared" si="1"/>
        <v>12.900000000000006</v>
      </c>
      <c r="CB15" s="10">
        <f t="shared" si="14"/>
        <v>1705.6899999999987</v>
      </c>
      <c r="CC15" s="10">
        <f t="shared" si="14"/>
        <v>166.41000000000014</v>
      </c>
      <c r="CD15" s="10">
        <f t="shared" si="15"/>
        <v>1872.0999999999988</v>
      </c>
      <c r="CE15" s="48">
        <f t="shared" si="16"/>
        <v>43.267770915544041</v>
      </c>
      <c r="CK15">
        <v>30.975000000000001</v>
      </c>
      <c r="CL15">
        <v>33.700000000000003</v>
      </c>
      <c r="CM15">
        <v>180.6</v>
      </c>
      <c r="CN15">
        <v>20.2</v>
      </c>
      <c r="CO15">
        <v>154.5</v>
      </c>
      <c r="CP15">
        <v>29.4</v>
      </c>
      <c r="CQ15">
        <v>1</v>
      </c>
      <c r="CR15">
        <v>1</v>
      </c>
      <c r="CS15">
        <v>6</v>
      </c>
      <c r="CT15">
        <v>1</v>
      </c>
      <c r="CU15">
        <v>1</v>
      </c>
      <c r="CV15" s="1">
        <f t="shared" si="17"/>
        <v>13.500000000000004</v>
      </c>
      <c r="CW15" s="1">
        <f t="shared" si="17"/>
        <v>26.099999999999994</v>
      </c>
      <c r="CX15" s="1">
        <f t="shared" si="18"/>
        <v>182.25000000000009</v>
      </c>
      <c r="CY15" s="1">
        <f t="shared" si="18"/>
        <v>681.2099999999997</v>
      </c>
      <c r="CZ15" s="1">
        <f t="shared" si="19"/>
        <v>863.45999999999981</v>
      </c>
      <c r="DA15" s="1">
        <f t="shared" si="20"/>
        <v>29.384689891166111</v>
      </c>
      <c r="DG15">
        <v>15.782</v>
      </c>
      <c r="DH15">
        <v>127.5</v>
      </c>
      <c r="DI15">
        <v>107.3</v>
      </c>
      <c r="DJ15">
        <v>-1</v>
      </c>
      <c r="DK15">
        <v>-1</v>
      </c>
      <c r="DL15">
        <v>-1</v>
      </c>
      <c r="DM15">
        <v>-1</v>
      </c>
      <c r="DN15">
        <v>0</v>
      </c>
      <c r="DO15">
        <v>4</v>
      </c>
      <c r="DP15">
        <v>-1</v>
      </c>
      <c r="DQ15">
        <v>1</v>
      </c>
      <c r="DR15" s="10">
        <f t="shared" si="21"/>
        <v>-5.5</v>
      </c>
      <c r="DS15" s="10">
        <f t="shared" si="21"/>
        <v>24.200000000000003</v>
      </c>
      <c r="DT15" s="10">
        <f t="shared" si="22"/>
        <v>30.25</v>
      </c>
      <c r="DU15" s="10">
        <f t="shared" si="22"/>
        <v>585.6400000000001</v>
      </c>
      <c r="DV15" s="10">
        <f t="shared" si="23"/>
        <v>615.8900000000001</v>
      </c>
      <c r="DW15" s="10">
        <f t="shared" si="24"/>
        <v>24.817131179892652</v>
      </c>
      <c r="EC15" s="1">
        <v>27.439</v>
      </c>
      <c r="ED15" s="1">
        <v>267.89999999999998</v>
      </c>
      <c r="EE15" s="1">
        <v>202.2</v>
      </c>
      <c r="EF15" s="1">
        <v>244.9</v>
      </c>
      <c r="EG15" s="1">
        <v>206.4</v>
      </c>
      <c r="EH15" s="1">
        <v>23.4</v>
      </c>
      <c r="EI15" s="1">
        <v>1</v>
      </c>
      <c r="EJ15" s="1">
        <v>1</v>
      </c>
      <c r="EK15" s="1">
        <v>5</v>
      </c>
      <c r="EL15" s="1">
        <v>1</v>
      </c>
      <c r="EM15" s="1">
        <v>1</v>
      </c>
      <c r="EN15" s="1">
        <f t="shared" si="25"/>
        <v>22.999999999999972</v>
      </c>
      <c r="EO15" s="1">
        <f t="shared" si="25"/>
        <v>-4.2000000000000171</v>
      </c>
      <c r="EP15" s="1">
        <f t="shared" si="26"/>
        <v>528.99999999999864</v>
      </c>
      <c r="EQ15" s="1">
        <f t="shared" si="26"/>
        <v>17.640000000000143</v>
      </c>
      <c r="ER15" s="1">
        <f t="shared" si="27"/>
        <v>546.63999999999874</v>
      </c>
      <c r="ES15" s="1">
        <f t="shared" si="28"/>
        <v>23.380333616097072</v>
      </c>
      <c r="FJ15" s="10">
        <f t="shared" si="29"/>
        <v>0</v>
      </c>
      <c r="FK15" s="10">
        <f t="shared" si="29"/>
        <v>0</v>
      </c>
      <c r="FL15" s="10">
        <f t="shared" si="30"/>
        <v>0</v>
      </c>
      <c r="FM15" s="10">
        <f t="shared" si="30"/>
        <v>0</v>
      </c>
      <c r="FN15" s="10">
        <f t="shared" si="31"/>
        <v>0</v>
      </c>
      <c r="FO15" s="10">
        <f t="shared" si="32"/>
        <v>0</v>
      </c>
    </row>
    <row r="16" spans="1:176" x14ac:dyDescent="0.35">
      <c r="A16" s="26">
        <v>34.494</v>
      </c>
      <c r="B16" s="26">
        <v>176</v>
      </c>
      <c r="C16" s="26">
        <v>180.6</v>
      </c>
      <c r="D16" s="26">
        <v>-1</v>
      </c>
      <c r="E16" s="26">
        <v>-1</v>
      </c>
      <c r="F16" s="26">
        <v>-1</v>
      </c>
      <c r="G16" s="26">
        <v>-1</v>
      </c>
      <c r="H16" s="26">
        <v>0</v>
      </c>
      <c r="I16" s="26">
        <v>5</v>
      </c>
      <c r="J16" s="26">
        <v>-1</v>
      </c>
      <c r="K16" s="26">
        <v>1</v>
      </c>
      <c r="L16" s="26">
        <f t="shared" si="2"/>
        <v>-4.5</v>
      </c>
      <c r="M16" s="26">
        <f t="shared" si="2"/>
        <v>4.5</v>
      </c>
      <c r="N16" s="26">
        <f t="shared" si="3"/>
        <v>20.25</v>
      </c>
      <c r="O16" s="26">
        <f t="shared" si="3"/>
        <v>20.25</v>
      </c>
      <c r="P16" s="26">
        <f t="shared" si="4"/>
        <v>40.5</v>
      </c>
      <c r="Q16" s="26">
        <f t="shared" si="5"/>
        <v>6.3639610306789276</v>
      </c>
      <c r="W16">
        <v>21.727</v>
      </c>
      <c r="X16">
        <v>244.9</v>
      </c>
      <c r="Y16">
        <v>167.7</v>
      </c>
      <c r="Z16">
        <v>-1</v>
      </c>
      <c r="AA16">
        <v>-1</v>
      </c>
      <c r="AB16">
        <v>-1</v>
      </c>
      <c r="AC16">
        <v>-1</v>
      </c>
      <c r="AD16">
        <v>0</v>
      </c>
      <c r="AE16">
        <v>3</v>
      </c>
      <c r="AF16">
        <v>-1</v>
      </c>
      <c r="AG16">
        <v>1</v>
      </c>
      <c r="AH16" s="10">
        <f t="shared" si="6"/>
        <v>151.60000000000002</v>
      </c>
      <c r="AI16" s="10">
        <f t="shared" si="6"/>
        <v>-12.900000000000006</v>
      </c>
      <c r="AJ16" s="10">
        <f t="shared" si="7"/>
        <v>22982.560000000009</v>
      </c>
      <c r="AK16" s="10">
        <f t="shared" si="7"/>
        <v>166.41000000000014</v>
      </c>
      <c r="AL16" s="10">
        <f t="shared" si="8"/>
        <v>23148.970000000008</v>
      </c>
      <c r="AM16" s="10">
        <f t="shared" si="9"/>
        <v>152.1478557193627</v>
      </c>
      <c r="AS16" s="1">
        <v>30.105</v>
      </c>
      <c r="AT16" s="1">
        <v>223.3</v>
      </c>
      <c r="AU16" s="1">
        <v>22.7</v>
      </c>
      <c r="AV16" s="1">
        <v>267.7</v>
      </c>
      <c r="AW16" s="1">
        <v>30.5</v>
      </c>
      <c r="AX16" s="1">
        <v>45.1</v>
      </c>
      <c r="AY16" s="1">
        <v>1</v>
      </c>
      <c r="AZ16" s="1">
        <v>0</v>
      </c>
      <c r="BA16" s="1">
        <v>2</v>
      </c>
      <c r="BB16" s="1">
        <v>-2</v>
      </c>
      <c r="BC16" s="1">
        <v>1</v>
      </c>
      <c r="BD16" s="1">
        <f t="shared" si="10"/>
        <v>-44.399999999999977</v>
      </c>
      <c r="BE16" s="1">
        <f t="shared" si="10"/>
        <v>-7.8000000000000007</v>
      </c>
      <c r="BF16" s="1">
        <f t="shared" si="11"/>
        <v>1971.3599999999981</v>
      </c>
      <c r="BG16" s="1">
        <f t="shared" si="11"/>
        <v>60.840000000000011</v>
      </c>
      <c r="BH16" s="1">
        <f t="shared" si="12"/>
        <v>2032.199999999998</v>
      </c>
      <c r="BI16" s="1">
        <f t="shared" si="13"/>
        <v>45.079929015028384</v>
      </c>
      <c r="BO16">
        <v>20.367000000000001</v>
      </c>
      <c r="BP16">
        <v>244.9</v>
      </c>
      <c r="BQ16">
        <v>180.6</v>
      </c>
      <c r="BR16">
        <v>286.2</v>
      </c>
      <c r="BS16">
        <v>167.7</v>
      </c>
      <c r="BT16">
        <v>43.3</v>
      </c>
      <c r="BU16">
        <v>1</v>
      </c>
      <c r="BV16">
        <v>1</v>
      </c>
      <c r="BW16">
        <v>4</v>
      </c>
      <c r="BX16">
        <v>1</v>
      </c>
      <c r="BY16">
        <v>1</v>
      </c>
      <c r="BZ16" s="10">
        <f t="shared" si="0"/>
        <v>-192.60000000000002</v>
      </c>
      <c r="CA16" s="10">
        <f t="shared" si="1"/>
        <v>0</v>
      </c>
      <c r="CB16" s="10">
        <f t="shared" si="14"/>
        <v>37094.760000000009</v>
      </c>
      <c r="CC16" s="10">
        <f t="shared" si="14"/>
        <v>0</v>
      </c>
      <c r="CD16" s="10">
        <f t="shared" si="15"/>
        <v>37094.760000000009</v>
      </c>
      <c r="CE16" s="10">
        <f t="shared" si="16"/>
        <v>192.60000000000002</v>
      </c>
      <c r="CK16">
        <v>35.615000000000002</v>
      </c>
      <c r="CL16">
        <v>281.39999999999998</v>
      </c>
      <c r="CM16">
        <v>171.9</v>
      </c>
      <c r="CN16">
        <v>-1</v>
      </c>
      <c r="CO16">
        <v>-1</v>
      </c>
      <c r="CP16">
        <v>-1</v>
      </c>
      <c r="CQ16">
        <v>-1</v>
      </c>
      <c r="CR16">
        <v>0</v>
      </c>
      <c r="CS16">
        <v>6</v>
      </c>
      <c r="CT16">
        <v>-1</v>
      </c>
      <c r="CU16">
        <v>1</v>
      </c>
      <c r="CV16" s="1">
        <f t="shared" si="17"/>
        <v>247.7</v>
      </c>
      <c r="CW16" s="1">
        <f t="shared" si="17"/>
        <v>-8.6999999999999886</v>
      </c>
      <c r="CX16" s="1">
        <f t="shared" si="18"/>
        <v>61355.289999999994</v>
      </c>
      <c r="CY16" s="1">
        <f t="shared" si="18"/>
        <v>75.689999999999799</v>
      </c>
      <c r="CZ16" s="1">
        <f t="shared" si="19"/>
        <v>61430.979999999996</v>
      </c>
      <c r="DA16" s="1">
        <f t="shared" si="20"/>
        <v>247.85273853641399</v>
      </c>
      <c r="DG16">
        <v>16.334</v>
      </c>
      <c r="DH16">
        <v>101.7</v>
      </c>
      <c r="DI16">
        <v>76.8</v>
      </c>
      <c r="DJ16">
        <v>127.5</v>
      </c>
      <c r="DK16">
        <v>107.3</v>
      </c>
      <c r="DL16">
        <v>40</v>
      </c>
      <c r="DM16">
        <v>1</v>
      </c>
      <c r="DN16">
        <v>1</v>
      </c>
      <c r="DO16">
        <v>5</v>
      </c>
      <c r="DP16">
        <v>1</v>
      </c>
      <c r="DQ16">
        <v>1</v>
      </c>
      <c r="DR16" s="10">
        <f t="shared" si="21"/>
        <v>-25.799999999999997</v>
      </c>
      <c r="DS16" s="10">
        <f t="shared" si="21"/>
        <v>-30.5</v>
      </c>
      <c r="DT16" s="10">
        <f t="shared" si="22"/>
        <v>665.63999999999987</v>
      </c>
      <c r="DU16" s="10">
        <f t="shared" si="22"/>
        <v>930.25</v>
      </c>
      <c r="DV16" s="10">
        <f t="shared" si="23"/>
        <v>1595.8899999999999</v>
      </c>
      <c r="DW16" s="10">
        <f t="shared" si="24"/>
        <v>39.948591965174444</v>
      </c>
      <c r="EC16" s="1">
        <v>31.431000000000001</v>
      </c>
      <c r="ED16" s="1">
        <v>258.89999999999998</v>
      </c>
      <c r="EE16" s="1">
        <v>197.7</v>
      </c>
      <c r="EF16" s="1">
        <v>-1</v>
      </c>
      <c r="EG16" s="1">
        <v>-1</v>
      </c>
      <c r="EH16" s="1">
        <v>-1</v>
      </c>
      <c r="EI16" s="1">
        <v>-1</v>
      </c>
      <c r="EJ16" s="1">
        <v>0</v>
      </c>
      <c r="EK16" s="1">
        <v>5</v>
      </c>
      <c r="EL16" s="1">
        <v>-1</v>
      </c>
      <c r="EM16" s="1">
        <v>1</v>
      </c>
      <c r="EN16" s="1">
        <f t="shared" si="25"/>
        <v>-9</v>
      </c>
      <c r="EO16" s="1">
        <f t="shared" si="25"/>
        <v>-4.5</v>
      </c>
      <c r="EP16" s="1">
        <f t="shared" si="26"/>
        <v>81</v>
      </c>
      <c r="EQ16" s="1">
        <f t="shared" si="26"/>
        <v>20.25</v>
      </c>
      <c r="ER16" s="1">
        <f t="shared" si="27"/>
        <v>101.25</v>
      </c>
      <c r="ES16" s="1">
        <f t="shared" si="28"/>
        <v>10.062305898749054</v>
      </c>
      <c r="FJ16" s="10">
        <f t="shared" si="29"/>
        <v>0</v>
      </c>
      <c r="FK16" s="10">
        <f t="shared" si="29"/>
        <v>0</v>
      </c>
      <c r="FL16" s="10">
        <f t="shared" si="30"/>
        <v>0</v>
      </c>
      <c r="FM16" s="10">
        <f t="shared" si="30"/>
        <v>0</v>
      </c>
      <c r="FN16" s="10">
        <f t="shared" si="31"/>
        <v>0</v>
      </c>
      <c r="FO16" s="10">
        <f t="shared" si="32"/>
        <v>0</v>
      </c>
    </row>
    <row r="17" spans="1:176" x14ac:dyDescent="0.35">
      <c r="A17" s="26">
        <v>35.277999999999999</v>
      </c>
      <c r="B17" s="26">
        <v>180.5</v>
      </c>
      <c r="C17" s="26">
        <v>171.9</v>
      </c>
      <c r="D17" s="26">
        <v>176</v>
      </c>
      <c r="E17" s="26">
        <v>180.6</v>
      </c>
      <c r="F17" s="26">
        <v>9.8000000000000007</v>
      </c>
      <c r="G17" s="26">
        <v>1</v>
      </c>
      <c r="H17" s="26">
        <v>1</v>
      </c>
      <c r="I17" s="26">
        <v>6</v>
      </c>
      <c r="J17" s="26">
        <v>1</v>
      </c>
      <c r="K17" s="26">
        <v>1</v>
      </c>
      <c r="L17" s="26">
        <f t="shared" si="2"/>
        <v>4.5</v>
      </c>
      <c r="M17" s="26">
        <f t="shared" si="2"/>
        <v>-8.6999999999999886</v>
      </c>
      <c r="N17" s="26">
        <f t="shared" si="3"/>
        <v>20.25</v>
      </c>
      <c r="O17" s="26">
        <f t="shared" si="3"/>
        <v>75.689999999999799</v>
      </c>
      <c r="P17" s="26">
        <f t="shared" si="4"/>
        <v>95.939999999999799</v>
      </c>
      <c r="Q17" s="26">
        <f t="shared" si="5"/>
        <v>9.7948966303886937</v>
      </c>
      <c r="S17"/>
      <c r="T17"/>
      <c r="U17"/>
      <c r="V17"/>
      <c r="W17">
        <v>22.126999999999999</v>
      </c>
      <c r="X17">
        <v>235.6</v>
      </c>
      <c r="Y17">
        <v>141.6</v>
      </c>
      <c r="Z17">
        <v>244.9</v>
      </c>
      <c r="AA17">
        <v>167.7</v>
      </c>
      <c r="AB17">
        <v>27.6</v>
      </c>
      <c r="AC17">
        <v>1</v>
      </c>
      <c r="AD17">
        <v>1</v>
      </c>
      <c r="AE17">
        <v>4</v>
      </c>
      <c r="AF17">
        <v>1</v>
      </c>
      <c r="AG17">
        <v>1</v>
      </c>
      <c r="AH17" s="10">
        <f t="shared" si="6"/>
        <v>-9.3000000000000114</v>
      </c>
      <c r="AI17" s="10">
        <f t="shared" si="6"/>
        <v>-26.099999999999994</v>
      </c>
      <c r="AJ17" s="10">
        <f t="shared" si="7"/>
        <v>86.490000000000208</v>
      </c>
      <c r="AK17" s="10">
        <f t="shared" si="7"/>
        <v>681.2099999999997</v>
      </c>
      <c r="AL17" s="10">
        <f t="shared" si="8"/>
        <v>767.69999999999993</v>
      </c>
      <c r="AM17" s="10">
        <f t="shared" si="9"/>
        <v>27.707399733645161</v>
      </c>
      <c r="AN17"/>
      <c r="AO17"/>
      <c r="AP17"/>
      <c r="AQ17"/>
      <c r="AR17"/>
      <c r="AS17" s="1">
        <v>30.177</v>
      </c>
      <c r="AT17" s="1">
        <v>269.8</v>
      </c>
      <c r="AU17" s="1">
        <v>20.7</v>
      </c>
      <c r="AV17" s="1">
        <v>223.3</v>
      </c>
      <c r="AW17" s="1">
        <v>22.7</v>
      </c>
      <c r="AX17" s="1">
        <v>46.6</v>
      </c>
      <c r="AY17" s="1">
        <v>2</v>
      </c>
      <c r="AZ17" s="1">
        <v>0</v>
      </c>
      <c r="BA17" s="1">
        <v>2</v>
      </c>
      <c r="BB17" s="1">
        <v>-2</v>
      </c>
      <c r="BC17" s="1">
        <v>1</v>
      </c>
      <c r="BD17" s="1">
        <f t="shared" si="10"/>
        <v>46.5</v>
      </c>
      <c r="BE17" s="1">
        <f t="shared" si="10"/>
        <v>-2</v>
      </c>
      <c r="BF17" s="1">
        <f t="shared" si="11"/>
        <v>2162.25</v>
      </c>
      <c r="BG17" s="1">
        <f t="shared" si="11"/>
        <v>4</v>
      </c>
      <c r="BH17" s="1">
        <f t="shared" si="12"/>
        <v>2166.25</v>
      </c>
      <c r="BI17" s="1">
        <f t="shared" si="13"/>
        <v>46.542990879400946</v>
      </c>
      <c r="BJ17"/>
      <c r="BK17"/>
      <c r="BL17"/>
      <c r="BM17"/>
      <c r="BN17"/>
      <c r="BO17">
        <v>24.350999999999999</v>
      </c>
      <c r="BP17">
        <v>52.3</v>
      </c>
      <c r="BQ17">
        <v>180.6</v>
      </c>
      <c r="BR17">
        <v>-1</v>
      </c>
      <c r="BS17">
        <v>-1</v>
      </c>
      <c r="BT17">
        <v>-1</v>
      </c>
      <c r="BU17">
        <v>-1</v>
      </c>
      <c r="BV17">
        <v>0</v>
      </c>
      <c r="BW17">
        <v>4</v>
      </c>
      <c r="BX17">
        <v>-1</v>
      </c>
      <c r="BY17">
        <v>1</v>
      </c>
      <c r="BZ17" s="10">
        <f t="shared" si="0"/>
        <v>-32.099999999999994</v>
      </c>
      <c r="CA17" s="10">
        <f t="shared" si="1"/>
        <v>21.599999999999994</v>
      </c>
      <c r="CB17" s="10">
        <f t="shared" si="14"/>
        <v>1030.4099999999996</v>
      </c>
      <c r="CC17" s="10">
        <f t="shared" si="14"/>
        <v>466.55999999999977</v>
      </c>
      <c r="CD17" s="10">
        <f t="shared" si="15"/>
        <v>1496.9699999999993</v>
      </c>
      <c r="CE17" s="48">
        <f t="shared" si="16"/>
        <v>38.690696556148993</v>
      </c>
      <c r="CG17"/>
      <c r="CH17"/>
      <c r="CI17"/>
      <c r="CJ17"/>
      <c r="CK17">
        <v>36.47</v>
      </c>
      <c r="CL17">
        <v>276.89999999999998</v>
      </c>
      <c r="CM17">
        <v>189.3</v>
      </c>
      <c r="CN17">
        <v>281.39999999999998</v>
      </c>
      <c r="CO17">
        <v>171.9</v>
      </c>
      <c r="CP17">
        <v>17.899999999999999</v>
      </c>
      <c r="CQ17">
        <v>1</v>
      </c>
      <c r="CR17">
        <v>1</v>
      </c>
      <c r="CS17">
        <v>7</v>
      </c>
      <c r="CT17">
        <v>1</v>
      </c>
      <c r="CU17">
        <v>1</v>
      </c>
      <c r="CV17" s="1">
        <f t="shared" si="17"/>
        <v>-4.5</v>
      </c>
      <c r="CW17" s="1">
        <f t="shared" si="17"/>
        <v>17.400000000000006</v>
      </c>
      <c r="CX17" s="1">
        <f t="shared" si="18"/>
        <v>20.25</v>
      </c>
      <c r="CY17" s="1">
        <f t="shared" si="18"/>
        <v>302.76000000000022</v>
      </c>
      <c r="CZ17" s="1">
        <f t="shared" si="19"/>
        <v>323.01000000000022</v>
      </c>
      <c r="DA17" s="1">
        <f t="shared" si="20"/>
        <v>17.972478960900197</v>
      </c>
      <c r="DB17"/>
      <c r="DC17"/>
      <c r="DD17"/>
      <c r="DE17"/>
      <c r="DF17"/>
      <c r="DG17">
        <v>19.341999999999999</v>
      </c>
      <c r="DH17">
        <v>140.1</v>
      </c>
      <c r="DI17">
        <v>94.9</v>
      </c>
      <c r="DJ17">
        <v>-1</v>
      </c>
      <c r="DK17">
        <v>-1</v>
      </c>
      <c r="DL17">
        <v>-1</v>
      </c>
      <c r="DM17">
        <v>-1</v>
      </c>
      <c r="DN17">
        <v>0</v>
      </c>
      <c r="DO17">
        <v>5</v>
      </c>
      <c r="DP17">
        <v>-1</v>
      </c>
      <c r="DQ17">
        <v>1</v>
      </c>
      <c r="DR17" s="10">
        <f t="shared" si="21"/>
        <v>38.399999999999991</v>
      </c>
      <c r="DS17" s="10">
        <f t="shared" si="21"/>
        <v>18.100000000000009</v>
      </c>
      <c r="DT17" s="10">
        <f t="shared" si="22"/>
        <v>1474.5599999999993</v>
      </c>
      <c r="DU17" s="10">
        <f t="shared" si="22"/>
        <v>327.6100000000003</v>
      </c>
      <c r="DV17" s="10">
        <f t="shared" si="23"/>
        <v>1802.1699999999996</v>
      </c>
      <c r="DW17" s="10">
        <f t="shared" si="24"/>
        <v>42.451972863460654</v>
      </c>
      <c r="DX17"/>
      <c r="DY17"/>
      <c r="DZ17"/>
      <c r="EA17"/>
      <c r="EB17"/>
      <c r="EC17" s="1">
        <v>31.927</v>
      </c>
      <c r="ED17" s="1">
        <v>249.4</v>
      </c>
      <c r="EE17" s="1">
        <v>197.7</v>
      </c>
      <c r="EF17" s="1">
        <v>258.89999999999998</v>
      </c>
      <c r="EG17" s="1">
        <v>197.7</v>
      </c>
      <c r="EH17" s="1">
        <v>9.5</v>
      </c>
      <c r="EI17" s="1">
        <v>1</v>
      </c>
      <c r="EJ17" s="1">
        <v>1</v>
      </c>
      <c r="EK17" s="1">
        <v>6</v>
      </c>
      <c r="EL17" s="1">
        <v>1</v>
      </c>
      <c r="EM17" s="1">
        <v>1</v>
      </c>
      <c r="EN17" s="1">
        <f t="shared" si="25"/>
        <v>-9.4999999999999716</v>
      </c>
      <c r="EO17" s="1">
        <f t="shared" si="25"/>
        <v>0</v>
      </c>
      <c r="EP17" s="1">
        <f t="shared" si="26"/>
        <v>90.24999999999946</v>
      </c>
      <c r="EQ17" s="1">
        <f t="shared" si="26"/>
        <v>0</v>
      </c>
      <c r="ER17" s="1">
        <f t="shared" si="27"/>
        <v>90.24999999999946</v>
      </c>
      <c r="ES17" s="1">
        <f t="shared" si="28"/>
        <v>9.4999999999999716</v>
      </c>
      <c r="ET17"/>
      <c r="EU17"/>
      <c r="EV17"/>
      <c r="EW17"/>
      <c r="EX17"/>
      <c r="FJ17" s="10">
        <f t="shared" si="29"/>
        <v>0</v>
      </c>
      <c r="FK17" s="10">
        <f t="shared" si="29"/>
        <v>0</v>
      </c>
      <c r="FL17" s="10">
        <f t="shared" si="30"/>
        <v>0</v>
      </c>
      <c r="FM17" s="10">
        <f t="shared" si="30"/>
        <v>0</v>
      </c>
      <c r="FN17" s="10">
        <f t="shared" si="31"/>
        <v>0</v>
      </c>
      <c r="FO17" s="10">
        <f t="shared" si="32"/>
        <v>0</v>
      </c>
      <c r="FP17"/>
      <c r="FQ17"/>
      <c r="FR17"/>
      <c r="FS17"/>
      <c r="FT17"/>
    </row>
    <row r="18" spans="1:176" x14ac:dyDescent="0.35">
      <c r="A18" s="26">
        <v>44.246000000000002</v>
      </c>
      <c r="B18" s="26">
        <v>24.5</v>
      </c>
      <c r="C18" s="26">
        <v>163.19999999999999</v>
      </c>
      <c r="D18" s="26">
        <v>-1</v>
      </c>
      <c r="E18" s="26">
        <v>-1</v>
      </c>
      <c r="F18" s="26">
        <v>-1</v>
      </c>
      <c r="G18" s="26">
        <v>-1</v>
      </c>
      <c r="H18" s="26">
        <v>0</v>
      </c>
      <c r="I18" s="26">
        <v>6</v>
      </c>
      <c r="J18" s="26">
        <v>-1</v>
      </c>
      <c r="K18" s="26">
        <v>1</v>
      </c>
      <c r="L18" s="26">
        <f t="shared" si="2"/>
        <v>-156</v>
      </c>
      <c r="M18" s="26">
        <f t="shared" si="2"/>
        <v>-8.7000000000000171</v>
      </c>
      <c r="N18" s="26">
        <f t="shared" si="3"/>
        <v>24336</v>
      </c>
      <c r="O18" s="26">
        <f t="shared" si="3"/>
        <v>75.690000000000296</v>
      </c>
      <c r="P18" s="26">
        <f t="shared" si="4"/>
        <v>24411.69</v>
      </c>
      <c r="Q18" s="26">
        <f t="shared" si="5"/>
        <v>156.24240781554795</v>
      </c>
      <c r="S18" t="s">
        <v>52</v>
      </c>
      <c r="T18"/>
      <c r="U18"/>
      <c r="V18"/>
      <c r="W18">
        <v>27.407</v>
      </c>
      <c r="X18">
        <v>86.2</v>
      </c>
      <c r="Y18">
        <v>136.30000000000001</v>
      </c>
      <c r="Z18">
        <v>-1</v>
      </c>
      <c r="AA18">
        <v>-1</v>
      </c>
      <c r="AB18">
        <v>-1</v>
      </c>
      <c r="AC18">
        <v>-1</v>
      </c>
      <c r="AD18">
        <v>0</v>
      </c>
      <c r="AE18">
        <v>4</v>
      </c>
      <c r="AF18">
        <v>-1</v>
      </c>
      <c r="AG18">
        <v>1</v>
      </c>
      <c r="AH18" s="10">
        <f t="shared" si="6"/>
        <v>-149.39999999999998</v>
      </c>
      <c r="AI18" s="10">
        <f t="shared" si="6"/>
        <v>-5.2999999999999829</v>
      </c>
      <c r="AJ18" s="10">
        <f t="shared" si="7"/>
        <v>22320.359999999993</v>
      </c>
      <c r="AK18" s="10">
        <f t="shared" si="7"/>
        <v>28.089999999999819</v>
      </c>
      <c r="AL18" s="10">
        <f t="shared" si="8"/>
        <v>22348.449999999993</v>
      </c>
      <c r="AM18" s="10">
        <f t="shared" si="9"/>
        <v>149.49397981189742</v>
      </c>
      <c r="AN18"/>
      <c r="AO18" t="s">
        <v>52</v>
      </c>
      <c r="AP18"/>
      <c r="AQ18"/>
      <c r="AR18"/>
      <c r="AS18" s="1">
        <v>33.976999999999997</v>
      </c>
      <c r="AT18" s="1">
        <v>24.5</v>
      </c>
      <c r="AU18" s="1">
        <v>206.4</v>
      </c>
      <c r="AV18" s="1">
        <v>-1</v>
      </c>
      <c r="AW18" s="1">
        <v>-1</v>
      </c>
      <c r="AX18" s="1">
        <v>-1</v>
      </c>
      <c r="AY18" s="1">
        <v>-1</v>
      </c>
      <c r="AZ18" s="1">
        <v>0</v>
      </c>
      <c r="BA18" s="1">
        <v>2</v>
      </c>
      <c r="BB18" s="1">
        <v>-1</v>
      </c>
      <c r="BC18" s="1">
        <v>1</v>
      </c>
      <c r="BD18" s="1">
        <f t="shared" si="10"/>
        <v>-245.3</v>
      </c>
      <c r="BE18" s="1">
        <f t="shared" si="10"/>
        <v>185.70000000000002</v>
      </c>
      <c r="BF18" s="1">
        <f t="shared" si="11"/>
        <v>60172.090000000004</v>
      </c>
      <c r="BG18" s="1">
        <f t="shared" si="11"/>
        <v>34484.490000000005</v>
      </c>
      <c r="BH18" s="1">
        <f t="shared" si="12"/>
        <v>94656.580000000016</v>
      </c>
      <c r="BI18" s="1">
        <f t="shared" si="13"/>
        <v>307.66309495940527</v>
      </c>
      <c r="BJ18"/>
      <c r="BK18" t="s">
        <v>52</v>
      </c>
      <c r="BL18"/>
      <c r="BM18"/>
      <c r="BN18"/>
      <c r="BO18">
        <v>25.135000000000002</v>
      </c>
      <c r="BP18">
        <v>20.2</v>
      </c>
      <c r="BQ18">
        <v>202.2</v>
      </c>
      <c r="BR18">
        <v>52.3</v>
      </c>
      <c r="BS18">
        <v>180.6</v>
      </c>
      <c r="BT18">
        <v>38.700000000000003</v>
      </c>
      <c r="BU18">
        <v>1</v>
      </c>
      <c r="BV18">
        <v>1</v>
      </c>
      <c r="BW18">
        <v>5</v>
      </c>
      <c r="BX18">
        <v>1</v>
      </c>
      <c r="BY18">
        <v>1</v>
      </c>
      <c r="BZ18" s="10">
        <f t="shared" si="0"/>
        <v>243</v>
      </c>
      <c r="CA18" s="10">
        <f t="shared" si="1"/>
        <v>4.2000000000000171</v>
      </c>
      <c r="CB18" s="10">
        <f t="shared" si="14"/>
        <v>59049</v>
      </c>
      <c r="CC18" s="10">
        <f t="shared" si="14"/>
        <v>17.640000000000143</v>
      </c>
      <c r="CD18" s="10">
        <f t="shared" si="15"/>
        <v>59066.64</v>
      </c>
      <c r="CE18" s="10">
        <f t="shared" si="16"/>
        <v>243.03629358595805</v>
      </c>
      <c r="CG18" t="s">
        <v>52</v>
      </c>
      <c r="CH18"/>
      <c r="CI18"/>
      <c r="CJ18"/>
      <c r="CK18">
        <v>40.094000000000001</v>
      </c>
      <c r="CL18">
        <v>43</v>
      </c>
      <c r="CM18">
        <v>165.2</v>
      </c>
      <c r="CN18">
        <v>-1</v>
      </c>
      <c r="CO18">
        <v>-1</v>
      </c>
      <c r="CP18">
        <v>-1</v>
      </c>
      <c r="CQ18">
        <v>-1</v>
      </c>
      <c r="CR18">
        <v>0</v>
      </c>
      <c r="CS18">
        <v>7</v>
      </c>
      <c r="CT18">
        <v>-1</v>
      </c>
      <c r="CU18">
        <v>1</v>
      </c>
      <c r="CV18" s="1">
        <f t="shared" si="17"/>
        <v>-233.89999999999998</v>
      </c>
      <c r="CW18" s="1">
        <f t="shared" si="17"/>
        <v>-24.100000000000023</v>
      </c>
      <c r="CX18" s="1">
        <f t="shared" si="18"/>
        <v>54709.209999999992</v>
      </c>
      <c r="CY18" s="1">
        <f t="shared" si="18"/>
        <v>580.81000000000108</v>
      </c>
      <c r="CZ18" s="1">
        <f t="shared" si="19"/>
        <v>55290.01999999999</v>
      </c>
      <c r="DA18" s="1">
        <f t="shared" si="20"/>
        <v>235.13829973018005</v>
      </c>
      <c r="DB18"/>
      <c r="DC18" t="s">
        <v>52</v>
      </c>
      <c r="DD18"/>
      <c r="DE18"/>
      <c r="DF18"/>
      <c r="DG18">
        <v>19.518000000000001</v>
      </c>
      <c r="DH18">
        <v>113.1</v>
      </c>
      <c r="DI18">
        <v>52.8</v>
      </c>
      <c r="DJ18">
        <v>140.1</v>
      </c>
      <c r="DK18">
        <v>94.9</v>
      </c>
      <c r="DL18">
        <v>50</v>
      </c>
      <c r="DM18">
        <v>2</v>
      </c>
      <c r="DN18">
        <v>0</v>
      </c>
      <c r="DO18">
        <v>5</v>
      </c>
      <c r="DP18">
        <v>0</v>
      </c>
      <c r="DQ18">
        <v>1</v>
      </c>
      <c r="DR18" s="10">
        <f t="shared" si="21"/>
        <v>-27</v>
      </c>
      <c r="DS18" s="10">
        <f t="shared" si="21"/>
        <v>-42.100000000000009</v>
      </c>
      <c r="DT18" s="10">
        <f t="shared" si="22"/>
        <v>729</v>
      </c>
      <c r="DU18" s="10">
        <f t="shared" si="22"/>
        <v>1772.4100000000008</v>
      </c>
      <c r="DV18" s="10">
        <f t="shared" si="23"/>
        <v>2501.4100000000008</v>
      </c>
      <c r="DW18" s="10">
        <f t="shared" si="24"/>
        <v>50.014098012460451</v>
      </c>
      <c r="DX18"/>
      <c r="DY18" t="s">
        <v>52</v>
      </c>
      <c r="DZ18"/>
      <c r="EA18"/>
      <c r="EB18"/>
      <c r="EC18" s="1">
        <v>35.759</v>
      </c>
      <c r="ED18" s="1">
        <v>24.5</v>
      </c>
      <c r="EE18" s="1">
        <v>184.8</v>
      </c>
      <c r="EF18" s="1">
        <v>-1</v>
      </c>
      <c r="EG18" s="1">
        <v>-1</v>
      </c>
      <c r="EH18" s="1">
        <v>-1</v>
      </c>
      <c r="EI18" s="1">
        <v>-1</v>
      </c>
      <c r="EJ18" s="1">
        <v>0</v>
      </c>
      <c r="EK18" s="1">
        <v>6</v>
      </c>
      <c r="EL18" s="1">
        <v>-1</v>
      </c>
      <c r="EM18" s="1">
        <v>1</v>
      </c>
      <c r="EN18" s="1">
        <f t="shared" si="25"/>
        <v>-224.9</v>
      </c>
      <c r="EO18" s="1">
        <f t="shared" si="25"/>
        <v>-12.899999999999977</v>
      </c>
      <c r="EP18" s="1">
        <f t="shared" si="26"/>
        <v>50580.01</v>
      </c>
      <c r="EQ18" s="1">
        <f t="shared" si="26"/>
        <v>166.4099999999994</v>
      </c>
      <c r="ER18" s="1">
        <f t="shared" si="27"/>
        <v>50746.42</v>
      </c>
      <c r="ES18" s="1">
        <f t="shared" si="28"/>
        <v>225.26966062921122</v>
      </c>
      <c r="ET18"/>
      <c r="EU18" t="s">
        <v>52</v>
      </c>
      <c r="EV18"/>
      <c r="EW18"/>
      <c r="EX18"/>
      <c r="FJ18" s="10">
        <f t="shared" si="29"/>
        <v>0</v>
      </c>
      <c r="FK18" s="10">
        <f t="shared" si="29"/>
        <v>0</v>
      </c>
      <c r="FL18" s="10">
        <f t="shared" si="30"/>
        <v>0</v>
      </c>
      <c r="FM18" s="10">
        <f t="shared" si="30"/>
        <v>0</v>
      </c>
      <c r="FN18" s="10">
        <f t="shared" si="31"/>
        <v>0</v>
      </c>
      <c r="FO18" s="10">
        <f t="shared" si="32"/>
        <v>0</v>
      </c>
      <c r="FP18"/>
      <c r="FQ18"/>
      <c r="FR18"/>
      <c r="FS18"/>
      <c r="FT18"/>
    </row>
    <row r="19" spans="1:176" x14ac:dyDescent="0.35">
      <c r="A19" s="26">
        <v>44.981999999999999</v>
      </c>
      <c r="B19" s="26">
        <v>52.3</v>
      </c>
      <c r="C19" s="26">
        <v>184.8</v>
      </c>
      <c r="D19" s="26">
        <v>24.5</v>
      </c>
      <c r="E19" s="26">
        <v>163.19999999999999</v>
      </c>
      <c r="F19" s="26">
        <v>35.200000000000003</v>
      </c>
      <c r="G19" s="26">
        <v>1</v>
      </c>
      <c r="H19" s="26">
        <v>1</v>
      </c>
      <c r="I19" s="26">
        <v>7</v>
      </c>
      <c r="J19" s="26">
        <v>1</v>
      </c>
      <c r="K19" s="26">
        <v>1</v>
      </c>
      <c r="L19" s="26">
        <f t="shared" si="2"/>
        <v>27.799999999999997</v>
      </c>
      <c r="M19" s="26">
        <f t="shared" si="2"/>
        <v>21.600000000000023</v>
      </c>
      <c r="N19" s="26">
        <f t="shared" si="3"/>
        <v>772.8399999999998</v>
      </c>
      <c r="O19" s="26">
        <f t="shared" si="3"/>
        <v>466.56000000000097</v>
      </c>
      <c r="P19" s="26">
        <f t="shared" si="4"/>
        <v>1239.4000000000008</v>
      </c>
      <c r="Q19" s="26">
        <f t="shared" si="5"/>
        <v>35.205113264979005</v>
      </c>
      <c r="S19"/>
      <c r="T19"/>
      <c r="U19"/>
      <c r="V19"/>
      <c r="W19">
        <v>27.806999999999999</v>
      </c>
      <c r="X19">
        <v>75.099999999999994</v>
      </c>
      <c r="Y19">
        <v>163.19999999999999</v>
      </c>
      <c r="Z19">
        <v>86.2</v>
      </c>
      <c r="AA19">
        <v>136.30000000000001</v>
      </c>
      <c r="AB19">
        <v>29.2</v>
      </c>
      <c r="AC19">
        <v>1</v>
      </c>
      <c r="AD19">
        <v>1</v>
      </c>
      <c r="AE19">
        <v>5</v>
      </c>
      <c r="AF19">
        <v>1</v>
      </c>
      <c r="AG19">
        <v>1</v>
      </c>
      <c r="AH19" s="10">
        <f t="shared" si="6"/>
        <v>-11.100000000000009</v>
      </c>
      <c r="AI19" s="10">
        <f t="shared" si="6"/>
        <v>26.899999999999977</v>
      </c>
      <c r="AJ19" s="10">
        <f t="shared" si="7"/>
        <v>123.21000000000019</v>
      </c>
      <c r="AK19" s="10">
        <f t="shared" si="7"/>
        <v>723.60999999999876</v>
      </c>
      <c r="AL19" s="10">
        <f t="shared" si="8"/>
        <v>846.81999999999891</v>
      </c>
      <c r="AM19" s="10">
        <f t="shared" si="9"/>
        <v>29.100171820798565</v>
      </c>
      <c r="AN19"/>
      <c r="AO19"/>
      <c r="AP19"/>
      <c r="AQ19"/>
      <c r="AR19"/>
      <c r="AS19" s="1">
        <v>34.369</v>
      </c>
      <c r="AT19" s="1">
        <v>29.2</v>
      </c>
      <c r="AU19" s="1">
        <v>206.4</v>
      </c>
      <c r="AV19" s="1">
        <v>24.5</v>
      </c>
      <c r="AW19" s="1">
        <v>206.4</v>
      </c>
      <c r="AX19" s="1">
        <v>4.8</v>
      </c>
      <c r="AY19" s="1">
        <v>1</v>
      </c>
      <c r="AZ19" s="1">
        <v>1</v>
      </c>
      <c r="BA19" s="1">
        <v>3</v>
      </c>
      <c r="BB19" s="1">
        <v>1</v>
      </c>
      <c r="BC19" s="1">
        <v>1</v>
      </c>
      <c r="BD19" s="1">
        <f t="shared" si="10"/>
        <v>4.6999999999999993</v>
      </c>
      <c r="BE19" s="1">
        <f t="shared" si="10"/>
        <v>0</v>
      </c>
      <c r="BF19" s="1">
        <f t="shared" si="11"/>
        <v>22.089999999999993</v>
      </c>
      <c r="BG19" s="1">
        <f t="shared" si="11"/>
        <v>0</v>
      </c>
      <c r="BH19" s="1">
        <f t="shared" si="12"/>
        <v>22.089999999999993</v>
      </c>
      <c r="BI19" s="1">
        <f t="shared" si="13"/>
        <v>4.6999999999999993</v>
      </c>
      <c r="BJ19"/>
      <c r="BK19"/>
      <c r="BL19"/>
      <c r="BM19"/>
      <c r="BN19"/>
      <c r="BO19">
        <v>30.783000000000001</v>
      </c>
      <c r="BP19">
        <v>263.2</v>
      </c>
      <c r="BQ19">
        <v>206.4</v>
      </c>
      <c r="BR19">
        <v>-1</v>
      </c>
      <c r="BS19">
        <v>-1</v>
      </c>
      <c r="BT19">
        <v>-1</v>
      </c>
      <c r="BU19">
        <v>-1</v>
      </c>
      <c r="BV19">
        <v>0</v>
      </c>
      <c r="BW19">
        <v>5</v>
      </c>
      <c r="BX19">
        <v>-1</v>
      </c>
      <c r="BY19">
        <v>1</v>
      </c>
      <c r="BZ19" s="10">
        <f t="shared" si="0"/>
        <v>4.6999999999999886</v>
      </c>
      <c r="CA19" s="10">
        <f t="shared" si="1"/>
        <v>-4.2000000000000171</v>
      </c>
      <c r="CB19" s="10">
        <f t="shared" si="14"/>
        <v>22.089999999999893</v>
      </c>
      <c r="CC19" s="10">
        <f t="shared" si="14"/>
        <v>17.640000000000143</v>
      </c>
      <c r="CD19" s="10">
        <f t="shared" si="15"/>
        <v>39.730000000000032</v>
      </c>
      <c r="CE19" s="48">
        <f t="shared" si="16"/>
        <v>6.3031738037277725</v>
      </c>
      <c r="CG19"/>
      <c r="CH19"/>
      <c r="CI19"/>
      <c r="CJ19"/>
      <c r="CK19">
        <v>41.238</v>
      </c>
      <c r="CL19">
        <v>102.6</v>
      </c>
      <c r="CM19">
        <v>189.3</v>
      </c>
      <c r="CN19">
        <v>43</v>
      </c>
      <c r="CO19">
        <v>165.2</v>
      </c>
      <c r="CP19">
        <v>64.3</v>
      </c>
      <c r="CQ19">
        <v>2</v>
      </c>
      <c r="CR19">
        <v>0</v>
      </c>
      <c r="CS19">
        <v>7</v>
      </c>
      <c r="CT19">
        <v>0</v>
      </c>
      <c r="CU19">
        <v>1</v>
      </c>
      <c r="CV19" s="1">
        <f t="shared" si="17"/>
        <v>59.599999999999994</v>
      </c>
      <c r="CW19" s="1">
        <f t="shared" si="17"/>
        <v>24.100000000000023</v>
      </c>
      <c r="CX19" s="1">
        <f t="shared" si="18"/>
        <v>3552.1599999999994</v>
      </c>
      <c r="CY19" s="1">
        <f t="shared" si="18"/>
        <v>580.81000000000108</v>
      </c>
      <c r="CZ19" s="1">
        <f t="shared" si="19"/>
        <v>4132.97</v>
      </c>
      <c r="DA19" s="1">
        <f t="shared" si="20"/>
        <v>64.288179317818603</v>
      </c>
      <c r="DB19"/>
      <c r="DC19"/>
      <c r="DD19"/>
      <c r="DE19"/>
      <c r="DF19"/>
      <c r="DG19">
        <v>19.734000000000002</v>
      </c>
      <c r="DH19">
        <v>124</v>
      </c>
      <c r="DI19">
        <v>86.8</v>
      </c>
      <c r="DJ19">
        <v>113.1</v>
      </c>
      <c r="DK19">
        <v>52.8</v>
      </c>
      <c r="DL19">
        <v>35.799999999999997</v>
      </c>
      <c r="DM19">
        <v>1</v>
      </c>
      <c r="DN19">
        <v>1</v>
      </c>
      <c r="DO19">
        <v>6</v>
      </c>
      <c r="DP19">
        <v>1</v>
      </c>
      <c r="DQ19">
        <v>1</v>
      </c>
      <c r="DR19" s="10">
        <f t="shared" si="21"/>
        <v>10.900000000000006</v>
      </c>
      <c r="DS19" s="10">
        <f t="shared" si="21"/>
        <v>34</v>
      </c>
      <c r="DT19" s="10">
        <f t="shared" si="22"/>
        <v>118.81000000000013</v>
      </c>
      <c r="DU19" s="10">
        <f t="shared" si="22"/>
        <v>1156</v>
      </c>
      <c r="DV19" s="10">
        <f t="shared" si="23"/>
        <v>1274.8100000000002</v>
      </c>
      <c r="DW19" s="10">
        <f t="shared" si="24"/>
        <v>35.70448151142935</v>
      </c>
      <c r="DX19"/>
      <c r="DY19"/>
      <c r="DZ19"/>
      <c r="EA19"/>
      <c r="EB19"/>
      <c r="EC19" s="1">
        <v>37.174999999999997</v>
      </c>
      <c r="ED19" s="1">
        <v>18.100000000000001</v>
      </c>
      <c r="EE19" s="1">
        <v>173.2</v>
      </c>
      <c r="EF19" s="1">
        <v>24.5</v>
      </c>
      <c r="EG19" s="1">
        <v>184.8</v>
      </c>
      <c r="EH19" s="1">
        <v>13.2</v>
      </c>
      <c r="EI19" s="1">
        <v>1</v>
      </c>
      <c r="EJ19" s="1">
        <v>1</v>
      </c>
      <c r="EK19" s="1">
        <v>7</v>
      </c>
      <c r="EL19" s="1">
        <v>1</v>
      </c>
      <c r="EM19" s="1">
        <v>1</v>
      </c>
      <c r="EN19" s="1">
        <f t="shared" si="25"/>
        <v>-6.3999999999999986</v>
      </c>
      <c r="EO19" s="1">
        <f t="shared" si="25"/>
        <v>-11.600000000000023</v>
      </c>
      <c r="EP19" s="1">
        <f t="shared" si="26"/>
        <v>40.95999999999998</v>
      </c>
      <c r="EQ19" s="1">
        <f t="shared" si="26"/>
        <v>134.56000000000051</v>
      </c>
      <c r="ER19" s="1">
        <f t="shared" si="27"/>
        <v>175.52000000000049</v>
      </c>
      <c r="ES19" s="1">
        <f t="shared" si="28"/>
        <v>13.248396129343375</v>
      </c>
      <c r="ET19"/>
      <c r="EU19"/>
      <c r="EV19"/>
      <c r="EW19"/>
      <c r="EX19"/>
      <c r="FJ19" s="10">
        <f t="shared" si="29"/>
        <v>0</v>
      </c>
      <c r="FK19" s="10">
        <f t="shared" si="29"/>
        <v>0</v>
      </c>
      <c r="FL19" s="10">
        <f t="shared" si="30"/>
        <v>0</v>
      </c>
      <c r="FM19" s="10">
        <f t="shared" si="30"/>
        <v>0</v>
      </c>
      <c r="FN19" s="10">
        <f t="shared" si="31"/>
        <v>0</v>
      </c>
      <c r="FO19" s="10">
        <f t="shared" si="32"/>
        <v>0</v>
      </c>
      <c r="FP19"/>
      <c r="FQ19"/>
      <c r="FR19"/>
      <c r="FS19"/>
      <c r="FT19"/>
    </row>
    <row r="20" spans="1:176" x14ac:dyDescent="0.35">
      <c r="A20" s="26">
        <v>49.07</v>
      </c>
      <c r="B20" s="26">
        <v>254.1</v>
      </c>
      <c r="C20" s="26">
        <v>193.5</v>
      </c>
      <c r="D20" s="26">
        <v>-1</v>
      </c>
      <c r="E20" s="26">
        <v>-1</v>
      </c>
      <c r="F20" s="26">
        <v>-1</v>
      </c>
      <c r="G20" s="26">
        <v>-1</v>
      </c>
      <c r="H20" s="26">
        <v>0</v>
      </c>
      <c r="I20" s="26">
        <v>7</v>
      </c>
      <c r="J20" s="26">
        <v>-1</v>
      </c>
      <c r="K20" s="26">
        <v>1</v>
      </c>
      <c r="L20" s="26">
        <f t="shared" si="2"/>
        <v>201.8</v>
      </c>
      <c r="M20" s="26">
        <f t="shared" si="2"/>
        <v>8.6999999999999886</v>
      </c>
      <c r="N20" s="26">
        <f t="shared" si="3"/>
        <v>40723.240000000005</v>
      </c>
      <c r="O20" s="26">
        <f t="shared" si="3"/>
        <v>75.689999999999799</v>
      </c>
      <c r="P20" s="26">
        <f t="shared" si="4"/>
        <v>40798.930000000008</v>
      </c>
      <c r="Q20" s="26">
        <f t="shared" si="5"/>
        <v>201.98745010519838</v>
      </c>
      <c r="S20" t="s">
        <v>14</v>
      </c>
      <c r="T20">
        <f>V20-U12</f>
        <v>65</v>
      </c>
      <c r="U20"/>
      <c r="V20">
        <f>COUNT(G3:G2000)</f>
        <v>105</v>
      </c>
      <c r="W20">
        <v>34.781999999999996</v>
      </c>
      <c r="X20">
        <v>248.4</v>
      </c>
      <c r="Y20">
        <v>167.7</v>
      </c>
      <c r="Z20">
        <v>-1</v>
      </c>
      <c r="AA20">
        <v>-1</v>
      </c>
      <c r="AB20">
        <v>-1</v>
      </c>
      <c r="AC20">
        <v>-1</v>
      </c>
      <c r="AD20">
        <v>0</v>
      </c>
      <c r="AE20">
        <v>5</v>
      </c>
      <c r="AF20">
        <v>-1</v>
      </c>
      <c r="AG20">
        <v>1</v>
      </c>
      <c r="AH20" s="10">
        <f t="shared" si="6"/>
        <v>173.3</v>
      </c>
      <c r="AI20" s="10">
        <f t="shared" si="6"/>
        <v>4.5</v>
      </c>
      <c r="AJ20" s="10">
        <f t="shared" si="7"/>
        <v>30032.890000000003</v>
      </c>
      <c r="AK20" s="10">
        <f t="shared" si="7"/>
        <v>20.25</v>
      </c>
      <c r="AL20" s="10">
        <f t="shared" si="8"/>
        <v>30053.140000000003</v>
      </c>
      <c r="AM20" s="10">
        <f t="shared" si="9"/>
        <v>173.35841485200538</v>
      </c>
      <c r="AN20"/>
      <c r="AO20" t="s">
        <v>14</v>
      </c>
      <c r="AP20">
        <f>AR20-AQ12</f>
        <v>59</v>
      </c>
      <c r="AQ20"/>
      <c r="AR20">
        <f>COUNT(AC3:AC2000)</f>
        <v>99</v>
      </c>
      <c r="AS20" s="1">
        <v>39.225000000000001</v>
      </c>
      <c r="AT20" s="1">
        <v>240.4</v>
      </c>
      <c r="AU20" s="1">
        <v>167.7</v>
      </c>
      <c r="AV20" s="1">
        <v>-1</v>
      </c>
      <c r="AW20" s="1">
        <v>-1</v>
      </c>
      <c r="AX20" s="1">
        <v>-1</v>
      </c>
      <c r="AY20" s="1">
        <v>-1</v>
      </c>
      <c r="AZ20" s="1">
        <v>0</v>
      </c>
      <c r="BA20" s="1">
        <v>3</v>
      </c>
      <c r="BB20" s="1">
        <v>-1</v>
      </c>
      <c r="BC20" s="1">
        <v>1</v>
      </c>
      <c r="BD20" s="1">
        <f t="shared" si="10"/>
        <v>211.20000000000002</v>
      </c>
      <c r="BE20" s="1">
        <f t="shared" si="10"/>
        <v>-38.700000000000017</v>
      </c>
      <c r="BF20" s="1">
        <f t="shared" si="11"/>
        <v>44605.44000000001</v>
      </c>
      <c r="BG20" s="1">
        <f t="shared" si="11"/>
        <v>1497.6900000000014</v>
      </c>
      <c r="BH20" s="1">
        <f t="shared" si="12"/>
        <v>46103.130000000012</v>
      </c>
      <c r="BI20" s="1">
        <f t="shared" si="13"/>
        <v>214.71639434379483</v>
      </c>
      <c r="BJ20"/>
      <c r="BK20" t="s">
        <v>14</v>
      </c>
      <c r="BL20">
        <f>BN20-BM12</f>
        <v>61</v>
      </c>
      <c r="BM20"/>
      <c r="BN20">
        <f>COUNT(AY3:AY2000)</f>
        <v>101</v>
      </c>
      <c r="BO20">
        <v>31.215</v>
      </c>
      <c r="BP20">
        <v>267.89999999999998</v>
      </c>
      <c r="BQ20">
        <v>202.2</v>
      </c>
      <c r="BR20">
        <v>263.2</v>
      </c>
      <c r="BS20">
        <v>206.4</v>
      </c>
      <c r="BT20">
        <v>6.4</v>
      </c>
      <c r="BU20">
        <v>1</v>
      </c>
      <c r="BV20">
        <v>1</v>
      </c>
      <c r="BW20">
        <v>6</v>
      </c>
      <c r="BX20">
        <v>1</v>
      </c>
      <c r="BY20">
        <v>1</v>
      </c>
      <c r="BZ20" s="10">
        <f t="shared" si="0"/>
        <v>-4.6999999999999886</v>
      </c>
      <c r="CA20" s="10">
        <f t="shared" si="1"/>
        <v>-8.6999999999999886</v>
      </c>
      <c r="CB20" s="10">
        <f t="shared" si="14"/>
        <v>22.089999999999893</v>
      </c>
      <c r="CC20" s="10">
        <f t="shared" si="14"/>
        <v>75.689999999999799</v>
      </c>
      <c r="CD20" s="10">
        <f t="shared" si="15"/>
        <v>97.779999999999688</v>
      </c>
      <c r="CE20" s="48">
        <f t="shared" si="16"/>
        <v>9.8883770154661725</v>
      </c>
      <c r="CG20" t="s">
        <v>14</v>
      </c>
      <c r="CH20">
        <f>CJ20-CI12</f>
        <v>60</v>
      </c>
      <c r="CI20"/>
      <c r="CJ20">
        <f>COUNT(BU3:BU2000)</f>
        <v>100</v>
      </c>
      <c r="CK20">
        <v>41.701999999999998</v>
      </c>
      <c r="CL20">
        <v>116.4</v>
      </c>
      <c r="CM20">
        <v>193.5</v>
      </c>
      <c r="CN20">
        <v>102.6</v>
      </c>
      <c r="CO20">
        <v>189.3</v>
      </c>
      <c r="CP20">
        <v>14.4</v>
      </c>
      <c r="CQ20">
        <v>1</v>
      </c>
      <c r="CR20">
        <v>1</v>
      </c>
      <c r="CS20">
        <v>8</v>
      </c>
      <c r="CT20">
        <v>1</v>
      </c>
      <c r="CU20">
        <v>1</v>
      </c>
      <c r="CV20" s="1">
        <f t="shared" si="17"/>
        <v>13.800000000000011</v>
      </c>
      <c r="CW20" s="1">
        <f t="shared" si="17"/>
        <v>4.1999999999999886</v>
      </c>
      <c r="CX20" s="1">
        <f t="shared" si="18"/>
        <v>190.44000000000031</v>
      </c>
      <c r="CY20" s="1">
        <f t="shared" si="18"/>
        <v>17.639999999999905</v>
      </c>
      <c r="CZ20" s="1">
        <f t="shared" si="19"/>
        <v>208.08000000000021</v>
      </c>
      <c r="DA20" s="1">
        <f t="shared" si="20"/>
        <v>14.424978336205577</v>
      </c>
      <c r="DB20"/>
      <c r="DC20" t="s">
        <v>14</v>
      </c>
      <c r="DD20">
        <f>DF20-DE12</f>
        <v>47</v>
      </c>
      <c r="DE20"/>
      <c r="DF20">
        <f>COUNT(CQ3:CQ2000)</f>
        <v>87</v>
      </c>
      <c r="DG20">
        <v>19.838000000000001</v>
      </c>
      <c r="DH20">
        <v>159.1</v>
      </c>
      <c r="DI20">
        <v>87.7</v>
      </c>
      <c r="DJ20">
        <v>124</v>
      </c>
      <c r="DK20">
        <v>86.8</v>
      </c>
      <c r="DL20">
        <v>35.200000000000003</v>
      </c>
      <c r="DM20">
        <v>1</v>
      </c>
      <c r="DN20">
        <v>0</v>
      </c>
      <c r="DO20">
        <v>6</v>
      </c>
      <c r="DP20">
        <v>-2</v>
      </c>
      <c r="DQ20">
        <v>1</v>
      </c>
      <c r="DR20" s="10">
        <f t="shared" si="21"/>
        <v>35.099999999999994</v>
      </c>
      <c r="DS20" s="10">
        <f t="shared" si="21"/>
        <v>0.90000000000000568</v>
      </c>
      <c r="DT20" s="10">
        <f t="shared" si="22"/>
        <v>1232.0099999999995</v>
      </c>
      <c r="DU20" s="10">
        <f t="shared" si="22"/>
        <v>0.81000000000001027</v>
      </c>
      <c r="DV20" s="10">
        <f t="shared" si="23"/>
        <v>1232.8199999999995</v>
      </c>
      <c r="DW20" s="10">
        <f t="shared" si="24"/>
        <v>35.111536565636079</v>
      </c>
      <c r="DX20"/>
      <c r="DY20" t="s">
        <v>14</v>
      </c>
      <c r="DZ20">
        <f>EB20-EA12</f>
        <v>58</v>
      </c>
      <c r="EA20"/>
      <c r="EB20">
        <f>COUNT(DM3:DM2000)</f>
        <v>98</v>
      </c>
      <c r="EC20" s="1">
        <v>42.134</v>
      </c>
      <c r="ED20" s="1">
        <v>47.5</v>
      </c>
      <c r="EE20" s="1">
        <v>173.9</v>
      </c>
      <c r="EF20" s="1">
        <v>-1</v>
      </c>
      <c r="EG20" s="1">
        <v>-1</v>
      </c>
      <c r="EH20" s="1">
        <v>-1</v>
      </c>
      <c r="EI20" s="1">
        <v>-1</v>
      </c>
      <c r="EJ20" s="1">
        <v>0</v>
      </c>
      <c r="EK20" s="1">
        <v>7</v>
      </c>
      <c r="EL20" s="1">
        <v>-1</v>
      </c>
      <c r="EM20" s="1">
        <v>1</v>
      </c>
      <c r="EN20" s="1">
        <f t="shared" si="25"/>
        <v>29.4</v>
      </c>
      <c r="EO20" s="1">
        <f t="shared" si="25"/>
        <v>0.70000000000001705</v>
      </c>
      <c r="EP20" s="1">
        <f t="shared" si="26"/>
        <v>864.3599999999999</v>
      </c>
      <c r="EQ20" s="1">
        <f t="shared" si="26"/>
        <v>0.49000000000002386</v>
      </c>
      <c r="ER20" s="1">
        <f t="shared" si="27"/>
        <v>864.84999999999991</v>
      </c>
      <c r="ES20" s="1">
        <f t="shared" si="28"/>
        <v>29.408332152640003</v>
      </c>
      <c r="ET20"/>
      <c r="EU20" t="s">
        <v>14</v>
      </c>
      <c r="EV20">
        <f>EX20-EW12</f>
        <v>44</v>
      </c>
      <c r="EW20"/>
      <c r="EX20">
        <f>COUNT(EI3:EI2000)</f>
        <v>84</v>
      </c>
      <c r="FJ20" s="10">
        <f t="shared" si="29"/>
        <v>0</v>
      </c>
      <c r="FK20" s="10">
        <f t="shared" si="29"/>
        <v>0</v>
      </c>
      <c r="FL20" s="10">
        <f t="shared" si="30"/>
        <v>0</v>
      </c>
      <c r="FM20" s="10">
        <f t="shared" si="30"/>
        <v>0</v>
      </c>
      <c r="FN20" s="10">
        <f t="shared" si="31"/>
        <v>0</v>
      </c>
      <c r="FO20" s="10">
        <f t="shared" si="32"/>
        <v>0</v>
      </c>
      <c r="FP20"/>
      <c r="FQ20"/>
      <c r="FR20"/>
      <c r="FS20"/>
      <c r="FT20"/>
    </row>
    <row r="21" spans="1:176" x14ac:dyDescent="0.35">
      <c r="A21" s="26">
        <v>49.101999999999997</v>
      </c>
      <c r="B21" s="26">
        <v>267.89999999999998</v>
      </c>
      <c r="C21" s="26">
        <v>167.7</v>
      </c>
      <c r="D21" s="26">
        <v>254.1</v>
      </c>
      <c r="E21" s="26">
        <v>193.5</v>
      </c>
      <c r="F21" s="26">
        <v>29.3</v>
      </c>
      <c r="G21" s="26">
        <v>1</v>
      </c>
      <c r="H21" s="26">
        <v>1</v>
      </c>
      <c r="I21" s="26">
        <v>8</v>
      </c>
      <c r="J21" s="26">
        <v>1</v>
      </c>
      <c r="K21" s="26">
        <v>1</v>
      </c>
      <c r="L21" s="26">
        <f t="shared" si="2"/>
        <v>13.799999999999983</v>
      </c>
      <c r="M21" s="26">
        <f t="shared" si="2"/>
        <v>-25.800000000000011</v>
      </c>
      <c r="N21" s="26">
        <f t="shared" si="3"/>
        <v>190.43999999999954</v>
      </c>
      <c r="O21" s="26">
        <f t="shared" si="3"/>
        <v>665.64000000000055</v>
      </c>
      <c r="P21" s="26">
        <f t="shared" si="4"/>
        <v>856.08000000000015</v>
      </c>
      <c r="Q21" s="26">
        <f t="shared" si="5"/>
        <v>29.258844816567866</v>
      </c>
      <c r="S21"/>
      <c r="T21"/>
      <c r="U21"/>
      <c r="V21"/>
      <c r="W21">
        <v>37.229999999999997</v>
      </c>
      <c r="X21">
        <v>272.39999999999998</v>
      </c>
      <c r="Y21">
        <v>193.5</v>
      </c>
      <c r="Z21">
        <v>248.4</v>
      </c>
      <c r="AA21">
        <v>167.7</v>
      </c>
      <c r="AB21">
        <v>35.200000000000003</v>
      </c>
      <c r="AC21">
        <v>1</v>
      </c>
      <c r="AD21">
        <v>1</v>
      </c>
      <c r="AE21">
        <v>6</v>
      </c>
      <c r="AF21">
        <v>1</v>
      </c>
      <c r="AG21">
        <v>1</v>
      </c>
      <c r="AH21" s="10">
        <f t="shared" si="6"/>
        <v>23.999999999999972</v>
      </c>
      <c r="AI21" s="10">
        <f t="shared" si="6"/>
        <v>25.800000000000011</v>
      </c>
      <c r="AJ21" s="10">
        <f t="shared" si="7"/>
        <v>575.99999999999864</v>
      </c>
      <c r="AK21" s="10">
        <f t="shared" si="7"/>
        <v>665.64000000000055</v>
      </c>
      <c r="AL21" s="10">
        <f t="shared" si="8"/>
        <v>1241.6399999999992</v>
      </c>
      <c r="AM21" s="10">
        <f t="shared" si="9"/>
        <v>35.236912464062442</v>
      </c>
      <c r="AN21"/>
      <c r="AO21"/>
      <c r="AP21"/>
      <c r="AQ21"/>
      <c r="AR21"/>
      <c r="AS21" s="1">
        <v>39.569000000000003</v>
      </c>
      <c r="AT21" s="1">
        <v>263.2</v>
      </c>
      <c r="AU21" s="1">
        <v>206.4</v>
      </c>
      <c r="AV21" s="1">
        <v>240.4</v>
      </c>
      <c r="AW21" s="1">
        <v>167.7</v>
      </c>
      <c r="AX21" s="1">
        <v>45</v>
      </c>
      <c r="AY21" s="1">
        <v>1</v>
      </c>
      <c r="AZ21" s="1">
        <v>1</v>
      </c>
      <c r="BA21" s="1">
        <v>4</v>
      </c>
      <c r="BB21" s="1">
        <v>1</v>
      </c>
      <c r="BC21" s="1">
        <v>1</v>
      </c>
      <c r="BD21" s="1">
        <f t="shared" si="10"/>
        <v>22.799999999999983</v>
      </c>
      <c r="BE21" s="1">
        <f t="shared" si="10"/>
        <v>38.700000000000017</v>
      </c>
      <c r="BF21" s="1">
        <f t="shared" si="11"/>
        <v>519.83999999999924</v>
      </c>
      <c r="BG21" s="1">
        <f t="shared" si="11"/>
        <v>1497.6900000000014</v>
      </c>
      <c r="BH21" s="1">
        <f t="shared" si="12"/>
        <v>2017.5300000000007</v>
      </c>
      <c r="BI21" s="1">
        <f t="shared" si="13"/>
        <v>44.916923314047239</v>
      </c>
      <c r="BJ21"/>
      <c r="BK21"/>
      <c r="BL21"/>
      <c r="BM21"/>
      <c r="BN21"/>
      <c r="BO21">
        <v>36.927</v>
      </c>
      <c r="BP21">
        <v>263.2</v>
      </c>
      <c r="BQ21">
        <v>193.5</v>
      </c>
      <c r="BR21">
        <v>-1</v>
      </c>
      <c r="BS21">
        <v>-1</v>
      </c>
      <c r="BT21">
        <v>-1</v>
      </c>
      <c r="BU21">
        <v>-1</v>
      </c>
      <c r="BV21">
        <v>0</v>
      </c>
      <c r="BW21">
        <v>6</v>
      </c>
      <c r="BX21">
        <v>-1</v>
      </c>
      <c r="BY21">
        <v>1</v>
      </c>
      <c r="BZ21" s="10">
        <f t="shared" si="0"/>
        <v>-9.0999999999999943</v>
      </c>
      <c r="CA21" s="10">
        <f t="shared" si="1"/>
        <v>4.1999999999999886</v>
      </c>
      <c r="CB21" s="10">
        <f t="shared" si="14"/>
        <v>82.809999999999903</v>
      </c>
      <c r="CC21" s="10">
        <f t="shared" si="14"/>
        <v>17.639999999999905</v>
      </c>
      <c r="CD21" s="10">
        <f t="shared" si="15"/>
        <v>100.4499999999998</v>
      </c>
      <c r="CE21" s="48">
        <f t="shared" si="16"/>
        <v>10.022474744293437</v>
      </c>
      <c r="CG21"/>
      <c r="CH21"/>
      <c r="CI21"/>
      <c r="CJ21"/>
      <c r="CK21">
        <v>45.445999999999998</v>
      </c>
      <c r="CL21">
        <v>263.2</v>
      </c>
      <c r="CM21">
        <v>202.2</v>
      </c>
      <c r="CN21">
        <v>-1</v>
      </c>
      <c r="CO21">
        <v>-1</v>
      </c>
      <c r="CP21">
        <v>-1</v>
      </c>
      <c r="CQ21">
        <v>-1</v>
      </c>
      <c r="CR21">
        <v>0</v>
      </c>
      <c r="CS21">
        <v>8</v>
      </c>
      <c r="CT21">
        <v>-1</v>
      </c>
      <c r="CU21">
        <v>1</v>
      </c>
      <c r="CV21" s="1">
        <f t="shared" si="17"/>
        <v>146.79999999999998</v>
      </c>
      <c r="CW21" s="1">
        <f t="shared" si="17"/>
        <v>8.6999999999999886</v>
      </c>
      <c r="CX21" s="1">
        <f t="shared" si="18"/>
        <v>21550.239999999994</v>
      </c>
      <c r="CY21" s="1">
        <f t="shared" si="18"/>
        <v>75.689999999999799</v>
      </c>
      <c r="CZ21" s="1">
        <f t="shared" si="19"/>
        <v>21625.929999999993</v>
      </c>
      <c r="DA21" s="1">
        <f t="shared" si="20"/>
        <v>147.05757375939532</v>
      </c>
      <c r="DB21"/>
      <c r="DC21"/>
      <c r="DD21"/>
      <c r="DE21"/>
      <c r="DF21"/>
      <c r="DG21">
        <v>22.574000000000002</v>
      </c>
      <c r="DH21">
        <v>165.1</v>
      </c>
      <c r="DI21">
        <v>85.5</v>
      </c>
      <c r="DJ21">
        <v>-1</v>
      </c>
      <c r="DK21">
        <v>-1</v>
      </c>
      <c r="DL21">
        <v>-1</v>
      </c>
      <c r="DM21">
        <v>-1</v>
      </c>
      <c r="DN21">
        <v>0</v>
      </c>
      <c r="DO21">
        <v>6</v>
      </c>
      <c r="DP21">
        <v>-1</v>
      </c>
      <c r="DQ21">
        <v>1</v>
      </c>
      <c r="DR21" s="10">
        <f t="shared" si="21"/>
        <v>6</v>
      </c>
      <c r="DS21" s="10">
        <f t="shared" si="21"/>
        <v>-2.2000000000000028</v>
      </c>
      <c r="DT21" s="10">
        <f t="shared" si="22"/>
        <v>36</v>
      </c>
      <c r="DU21" s="10">
        <f t="shared" si="22"/>
        <v>4.8400000000000123</v>
      </c>
      <c r="DV21" s="10">
        <f t="shared" si="23"/>
        <v>40.840000000000011</v>
      </c>
      <c r="DW21" s="10">
        <f t="shared" si="24"/>
        <v>6.390618123468184</v>
      </c>
      <c r="DX21"/>
      <c r="DY21"/>
      <c r="DZ21"/>
      <c r="EA21"/>
      <c r="EB21"/>
      <c r="EC21" s="1">
        <v>43.014000000000003</v>
      </c>
      <c r="ED21" s="1">
        <v>38.200000000000003</v>
      </c>
      <c r="EE21" s="1">
        <v>154.5</v>
      </c>
      <c r="EF21" s="1">
        <v>47.5</v>
      </c>
      <c r="EG21" s="1">
        <v>173.9</v>
      </c>
      <c r="EH21" s="1">
        <v>21.5</v>
      </c>
      <c r="EI21" s="1">
        <v>1</v>
      </c>
      <c r="EJ21" s="1">
        <v>1</v>
      </c>
      <c r="EK21" s="1">
        <v>8</v>
      </c>
      <c r="EL21" s="1">
        <v>1</v>
      </c>
      <c r="EM21" s="1">
        <v>1</v>
      </c>
      <c r="EN21" s="1">
        <f t="shared" si="25"/>
        <v>-9.2999999999999972</v>
      </c>
      <c r="EO21" s="1">
        <f t="shared" si="25"/>
        <v>-19.400000000000006</v>
      </c>
      <c r="EP21" s="1">
        <f t="shared" si="26"/>
        <v>86.489999999999952</v>
      </c>
      <c r="EQ21" s="1">
        <f t="shared" si="26"/>
        <v>376.36000000000024</v>
      </c>
      <c r="ER21" s="1">
        <f t="shared" si="27"/>
        <v>462.85000000000019</v>
      </c>
      <c r="ES21" s="1">
        <f t="shared" si="28"/>
        <v>21.51394896340512</v>
      </c>
      <c r="ET21"/>
      <c r="EU21"/>
      <c r="EV21"/>
      <c r="EW21"/>
      <c r="EX21"/>
      <c r="FJ21" s="10">
        <f t="shared" si="29"/>
        <v>0</v>
      </c>
      <c r="FK21" s="10">
        <f t="shared" si="29"/>
        <v>0</v>
      </c>
      <c r="FL21" s="10">
        <f t="shared" si="30"/>
        <v>0</v>
      </c>
      <c r="FM21" s="10">
        <f t="shared" si="30"/>
        <v>0</v>
      </c>
      <c r="FN21" s="10">
        <f t="shared" si="31"/>
        <v>0</v>
      </c>
      <c r="FO21" s="10">
        <f t="shared" si="32"/>
        <v>0</v>
      </c>
      <c r="FP21"/>
      <c r="FQ21"/>
      <c r="FR21"/>
      <c r="FS21"/>
      <c r="FT21"/>
    </row>
    <row r="22" spans="1:176" x14ac:dyDescent="0.35">
      <c r="A22" s="26">
        <v>56.822000000000003</v>
      </c>
      <c r="B22" s="26">
        <v>130.19999999999999</v>
      </c>
      <c r="C22" s="26">
        <v>193.5</v>
      </c>
      <c r="D22" s="26">
        <v>-1</v>
      </c>
      <c r="E22" s="26">
        <v>-1</v>
      </c>
      <c r="F22" s="26">
        <v>-1</v>
      </c>
      <c r="G22" s="26">
        <v>-1</v>
      </c>
      <c r="H22" s="26">
        <v>0</v>
      </c>
      <c r="I22" s="26">
        <v>8</v>
      </c>
      <c r="J22" s="26">
        <v>-1</v>
      </c>
      <c r="K22" s="26">
        <v>1</v>
      </c>
      <c r="L22" s="26">
        <f t="shared" si="2"/>
        <v>-137.69999999999999</v>
      </c>
      <c r="M22" s="26">
        <f t="shared" si="2"/>
        <v>25.800000000000011</v>
      </c>
      <c r="N22" s="26">
        <f t="shared" si="3"/>
        <v>18961.289999999997</v>
      </c>
      <c r="O22" s="26">
        <f t="shared" si="3"/>
        <v>665.64000000000055</v>
      </c>
      <c r="P22" s="26">
        <f t="shared" si="4"/>
        <v>19626.929999999997</v>
      </c>
      <c r="Q22" s="26">
        <f t="shared" si="5"/>
        <v>140.09614555725648</v>
      </c>
      <c r="S22"/>
      <c r="T22"/>
      <c r="U22"/>
      <c r="V22"/>
      <c r="W22">
        <v>47.085999999999999</v>
      </c>
      <c r="X22">
        <v>89.1</v>
      </c>
      <c r="Y22">
        <v>180.6</v>
      </c>
      <c r="Z22">
        <v>-1</v>
      </c>
      <c r="AA22">
        <v>-1</v>
      </c>
      <c r="AB22">
        <v>-1</v>
      </c>
      <c r="AC22">
        <v>-1</v>
      </c>
      <c r="AD22">
        <v>0</v>
      </c>
      <c r="AE22">
        <v>6</v>
      </c>
      <c r="AF22">
        <v>-1</v>
      </c>
      <c r="AG22">
        <v>1</v>
      </c>
      <c r="AH22" s="10">
        <f t="shared" si="6"/>
        <v>-183.29999999999998</v>
      </c>
      <c r="AI22" s="10">
        <f t="shared" si="6"/>
        <v>-12.900000000000006</v>
      </c>
      <c r="AJ22" s="10">
        <f t="shared" si="7"/>
        <v>33598.889999999992</v>
      </c>
      <c r="AK22" s="10">
        <f t="shared" si="7"/>
        <v>166.41000000000014</v>
      </c>
      <c r="AL22" s="10">
        <f t="shared" si="8"/>
        <v>33765.299999999996</v>
      </c>
      <c r="AM22" s="10">
        <f t="shared" si="9"/>
        <v>183.75336731608485</v>
      </c>
      <c r="AN22"/>
      <c r="AO22"/>
      <c r="AP22"/>
      <c r="AQ22"/>
      <c r="AR22"/>
      <c r="AS22" s="1">
        <v>44.344999999999999</v>
      </c>
      <c r="AT22" s="1">
        <v>15.4</v>
      </c>
      <c r="AU22" s="1">
        <v>140.30000000000001</v>
      </c>
      <c r="AV22" s="1">
        <v>-1</v>
      </c>
      <c r="AW22" s="1">
        <v>-1</v>
      </c>
      <c r="AX22" s="1">
        <v>-1</v>
      </c>
      <c r="AY22" s="1">
        <v>-1</v>
      </c>
      <c r="AZ22" s="1">
        <v>0</v>
      </c>
      <c r="BA22" s="1">
        <v>4</v>
      </c>
      <c r="BB22" s="1">
        <v>-1</v>
      </c>
      <c r="BC22" s="1">
        <v>1</v>
      </c>
      <c r="BD22" s="1">
        <f t="shared" si="10"/>
        <v>-247.79999999999998</v>
      </c>
      <c r="BE22" s="1">
        <f t="shared" si="10"/>
        <v>-66.099999999999994</v>
      </c>
      <c r="BF22" s="1">
        <f t="shared" si="11"/>
        <v>61404.839999999989</v>
      </c>
      <c r="BG22" s="1">
        <f t="shared" si="11"/>
        <v>4369.2099999999991</v>
      </c>
      <c r="BH22" s="1">
        <f t="shared" si="12"/>
        <v>65774.049999999988</v>
      </c>
      <c r="BI22" s="1">
        <f t="shared" si="13"/>
        <v>256.46451996328847</v>
      </c>
      <c r="BJ22"/>
      <c r="BK22"/>
      <c r="BL22"/>
      <c r="BM22"/>
      <c r="BN22"/>
      <c r="BO22">
        <v>38.142000000000003</v>
      </c>
      <c r="BP22">
        <v>254.1</v>
      </c>
      <c r="BQ22">
        <v>197.7</v>
      </c>
      <c r="BR22">
        <v>263.2</v>
      </c>
      <c r="BS22">
        <v>193.5</v>
      </c>
      <c r="BT22">
        <v>10</v>
      </c>
      <c r="BU22">
        <v>1</v>
      </c>
      <c r="BV22">
        <v>1</v>
      </c>
      <c r="BW22">
        <v>7</v>
      </c>
      <c r="BX22">
        <v>1</v>
      </c>
      <c r="BY22">
        <v>1</v>
      </c>
      <c r="BZ22" s="10">
        <f t="shared" si="0"/>
        <v>-67.400000000000006</v>
      </c>
      <c r="CA22" s="10">
        <f t="shared" si="1"/>
        <v>-176.1</v>
      </c>
      <c r="CB22" s="10">
        <f t="shared" si="14"/>
        <v>4542.7600000000011</v>
      </c>
      <c r="CC22" s="10">
        <f t="shared" si="14"/>
        <v>31011.21</v>
      </c>
      <c r="CD22" s="10">
        <f t="shared" si="15"/>
        <v>35553.97</v>
      </c>
      <c r="CE22" s="10">
        <f t="shared" si="16"/>
        <v>188.55760393047001</v>
      </c>
      <c r="CG22"/>
      <c r="CH22"/>
      <c r="CI22"/>
      <c r="CJ22"/>
      <c r="CK22">
        <v>46.661999999999999</v>
      </c>
      <c r="CL22">
        <v>231.1</v>
      </c>
      <c r="CM22">
        <v>202.2</v>
      </c>
      <c r="CN22">
        <v>263.2</v>
      </c>
      <c r="CO22">
        <v>202.2</v>
      </c>
      <c r="CP22">
        <v>32.1</v>
      </c>
      <c r="CQ22">
        <v>1</v>
      </c>
      <c r="CR22">
        <v>1</v>
      </c>
      <c r="CS22">
        <v>9</v>
      </c>
      <c r="CT22">
        <v>1</v>
      </c>
      <c r="CU22">
        <v>1</v>
      </c>
      <c r="CV22" s="1">
        <f t="shared" si="17"/>
        <v>-32.099999999999994</v>
      </c>
      <c r="CW22" s="1">
        <f t="shared" si="17"/>
        <v>0</v>
      </c>
      <c r="CX22" s="1">
        <f t="shared" si="18"/>
        <v>1030.4099999999996</v>
      </c>
      <c r="CY22" s="1">
        <f t="shared" si="18"/>
        <v>0</v>
      </c>
      <c r="CZ22" s="1">
        <f t="shared" si="19"/>
        <v>1030.4099999999996</v>
      </c>
      <c r="DA22" s="1">
        <f t="shared" si="20"/>
        <v>32.099999999999994</v>
      </c>
      <c r="DB22"/>
      <c r="DC22"/>
      <c r="DD22"/>
      <c r="DE22"/>
      <c r="DF22"/>
      <c r="DG22">
        <v>22.885999999999999</v>
      </c>
      <c r="DH22">
        <v>153.19999999999999</v>
      </c>
      <c r="DI22">
        <v>94.2</v>
      </c>
      <c r="DJ22">
        <v>165.1</v>
      </c>
      <c r="DK22">
        <v>85.5</v>
      </c>
      <c r="DL22">
        <v>14.7</v>
      </c>
      <c r="DM22">
        <v>1</v>
      </c>
      <c r="DN22">
        <v>1</v>
      </c>
      <c r="DO22">
        <v>7</v>
      </c>
      <c r="DP22">
        <v>1</v>
      </c>
      <c r="DQ22">
        <v>1</v>
      </c>
      <c r="DR22" s="10">
        <f t="shared" si="21"/>
        <v>-11.900000000000006</v>
      </c>
      <c r="DS22" s="10">
        <f t="shared" si="21"/>
        <v>8.7000000000000028</v>
      </c>
      <c r="DT22" s="10">
        <f t="shared" si="22"/>
        <v>141.61000000000013</v>
      </c>
      <c r="DU22" s="10">
        <f t="shared" si="22"/>
        <v>75.690000000000055</v>
      </c>
      <c r="DV22" s="10">
        <f t="shared" si="23"/>
        <v>217.30000000000018</v>
      </c>
      <c r="DW22" s="10">
        <f t="shared" si="24"/>
        <v>14.741099009232663</v>
      </c>
      <c r="DX22"/>
      <c r="DY22"/>
      <c r="DZ22"/>
      <c r="EA22"/>
      <c r="EB22"/>
      <c r="EC22" s="1">
        <v>47.15</v>
      </c>
      <c r="ED22" s="1">
        <v>258.89999999999998</v>
      </c>
      <c r="EE22" s="1">
        <v>193.5</v>
      </c>
      <c r="EF22" s="1">
        <v>-1</v>
      </c>
      <c r="EG22" s="1">
        <v>-1</v>
      </c>
      <c r="EH22" s="1">
        <v>-1</v>
      </c>
      <c r="EI22" s="1">
        <v>-1</v>
      </c>
      <c r="EJ22" s="1">
        <v>0</v>
      </c>
      <c r="EK22" s="1">
        <v>8</v>
      </c>
      <c r="EL22" s="1">
        <v>-1</v>
      </c>
      <c r="EM22" s="1">
        <v>1</v>
      </c>
      <c r="EN22" s="1">
        <f t="shared" si="25"/>
        <v>220.7</v>
      </c>
      <c r="EO22" s="1">
        <f t="shared" si="25"/>
        <v>39</v>
      </c>
      <c r="EP22" s="1">
        <f t="shared" si="26"/>
        <v>48708.49</v>
      </c>
      <c r="EQ22" s="1">
        <f t="shared" si="26"/>
        <v>1521</v>
      </c>
      <c r="ER22" s="1">
        <f t="shared" si="27"/>
        <v>50229.49</v>
      </c>
      <c r="ES22" s="1">
        <f t="shared" si="28"/>
        <v>224.11936551757412</v>
      </c>
      <c r="ET22"/>
      <c r="EU22"/>
      <c r="EV22"/>
      <c r="EW22"/>
      <c r="EX22"/>
      <c r="FJ22" s="10">
        <f t="shared" si="29"/>
        <v>0</v>
      </c>
      <c r="FK22" s="10">
        <f t="shared" si="29"/>
        <v>0</v>
      </c>
      <c r="FL22" s="10">
        <f t="shared" si="30"/>
        <v>0</v>
      </c>
      <c r="FM22" s="10">
        <f t="shared" si="30"/>
        <v>0</v>
      </c>
      <c r="FN22" s="10">
        <f t="shared" si="31"/>
        <v>0</v>
      </c>
      <c r="FO22" s="10">
        <f t="shared" si="32"/>
        <v>0</v>
      </c>
      <c r="FP22"/>
      <c r="FQ22"/>
      <c r="FR22"/>
      <c r="FS22"/>
      <c r="FT22"/>
    </row>
    <row r="23" spans="1:176" x14ac:dyDescent="0.35">
      <c r="A23" s="26">
        <v>58.478000000000002</v>
      </c>
      <c r="B23" s="26">
        <v>65.8</v>
      </c>
      <c r="C23" s="26">
        <v>167.7</v>
      </c>
      <c r="D23" s="26">
        <v>130.19999999999999</v>
      </c>
      <c r="E23" s="26">
        <v>193.5</v>
      </c>
      <c r="F23" s="26">
        <v>69.400000000000006</v>
      </c>
      <c r="G23" s="26">
        <v>2</v>
      </c>
      <c r="H23" s="26">
        <v>0</v>
      </c>
      <c r="I23" s="26">
        <v>8</v>
      </c>
      <c r="J23" s="26">
        <v>0</v>
      </c>
      <c r="K23" s="26">
        <v>1</v>
      </c>
      <c r="L23" s="26">
        <f t="shared" si="2"/>
        <v>-64.399999999999991</v>
      </c>
      <c r="M23" s="26">
        <f t="shared" si="2"/>
        <v>-25.800000000000011</v>
      </c>
      <c r="N23" s="26">
        <f t="shared" si="3"/>
        <v>4147.3599999999988</v>
      </c>
      <c r="O23" s="26">
        <f t="shared" si="3"/>
        <v>665.64000000000055</v>
      </c>
      <c r="P23" s="26">
        <f t="shared" si="4"/>
        <v>4812.9999999999991</v>
      </c>
      <c r="Q23" s="26">
        <f t="shared" si="5"/>
        <v>69.375788283809783</v>
      </c>
      <c r="S23"/>
      <c r="T23"/>
      <c r="U23"/>
      <c r="V23"/>
      <c r="W23">
        <v>47.173999999999999</v>
      </c>
      <c r="X23">
        <v>61.3</v>
      </c>
      <c r="Y23">
        <v>180.6</v>
      </c>
      <c r="Z23">
        <v>89.1</v>
      </c>
      <c r="AA23">
        <v>180.6</v>
      </c>
      <c r="AB23">
        <v>27.8</v>
      </c>
      <c r="AC23">
        <v>1</v>
      </c>
      <c r="AD23">
        <v>1</v>
      </c>
      <c r="AE23">
        <v>7</v>
      </c>
      <c r="AF23">
        <v>1</v>
      </c>
      <c r="AG23">
        <v>1</v>
      </c>
      <c r="AH23" s="10">
        <f t="shared" si="6"/>
        <v>-27.799999999999997</v>
      </c>
      <c r="AI23" s="10">
        <f t="shared" si="6"/>
        <v>0</v>
      </c>
      <c r="AJ23" s="10">
        <f t="shared" si="7"/>
        <v>772.8399999999998</v>
      </c>
      <c r="AK23" s="10">
        <f t="shared" si="7"/>
        <v>0</v>
      </c>
      <c r="AL23" s="10">
        <f t="shared" si="8"/>
        <v>772.8399999999998</v>
      </c>
      <c r="AM23" s="10">
        <f t="shared" si="9"/>
        <v>27.799999999999997</v>
      </c>
      <c r="AN23"/>
      <c r="AO23"/>
      <c r="AP23"/>
      <c r="AQ23"/>
      <c r="AR23"/>
      <c r="AS23" s="1">
        <v>44.801000000000002</v>
      </c>
      <c r="AT23" s="1">
        <v>24.5</v>
      </c>
      <c r="AU23" s="1">
        <v>189.3</v>
      </c>
      <c r="AV23" s="1">
        <v>15.4</v>
      </c>
      <c r="AW23" s="1">
        <v>140.30000000000001</v>
      </c>
      <c r="AX23" s="1">
        <v>49.8</v>
      </c>
      <c r="AY23" s="1">
        <v>2</v>
      </c>
      <c r="AZ23" s="1">
        <v>0</v>
      </c>
      <c r="BA23" s="1">
        <v>4</v>
      </c>
      <c r="BB23" s="1">
        <v>0</v>
      </c>
      <c r="BC23" s="1">
        <v>1</v>
      </c>
      <c r="BD23" s="1">
        <f t="shared" si="10"/>
        <v>9.1</v>
      </c>
      <c r="BE23" s="1">
        <f t="shared" si="10"/>
        <v>49</v>
      </c>
      <c r="BF23" s="1">
        <f t="shared" si="11"/>
        <v>82.809999999999988</v>
      </c>
      <c r="BG23" s="1">
        <f t="shared" si="11"/>
        <v>2401</v>
      </c>
      <c r="BH23" s="1">
        <f t="shared" si="12"/>
        <v>2483.81</v>
      </c>
      <c r="BI23" s="1">
        <f t="shared" si="13"/>
        <v>49.837837031717179</v>
      </c>
      <c r="BJ23"/>
      <c r="BK23"/>
      <c r="BL23"/>
      <c r="BM23"/>
      <c r="BN23"/>
      <c r="BO23">
        <v>38.549999999999997</v>
      </c>
      <c r="BP23">
        <v>186.7</v>
      </c>
      <c r="BQ23">
        <v>21.6</v>
      </c>
      <c r="BR23">
        <v>254.1</v>
      </c>
      <c r="BS23">
        <v>197.7</v>
      </c>
      <c r="BT23">
        <v>188.6</v>
      </c>
      <c r="BU23">
        <v>5</v>
      </c>
      <c r="BV23">
        <v>0</v>
      </c>
      <c r="BW23">
        <v>7</v>
      </c>
      <c r="BX23">
        <v>-2</v>
      </c>
      <c r="BY23">
        <v>1</v>
      </c>
      <c r="BZ23" s="10">
        <f t="shared" si="0"/>
        <v>99.5</v>
      </c>
      <c r="CA23" s="10">
        <f t="shared" si="1"/>
        <v>176.1</v>
      </c>
      <c r="CB23" s="10">
        <f t="shared" si="14"/>
        <v>9900.25</v>
      </c>
      <c r="CC23" s="10">
        <f t="shared" si="14"/>
        <v>31011.21</v>
      </c>
      <c r="CD23" s="10">
        <f t="shared" si="15"/>
        <v>40911.46</v>
      </c>
      <c r="CE23" s="10">
        <f t="shared" si="16"/>
        <v>202.26581520365718</v>
      </c>
      <c r="CG23"/>
      <c r="CH23"/>
      <c r="CI23"/>
      <c r="CJ23"/>
      <c r="CK23">
        <v>51.454000000000001</v>
      </c>
      <c r="CL23">
        <v>33.700000000000003</v>
      </c>
      <c r="CM23">
        <v>167.7</v>
      </c>
      <c r="CN23">
        <v>-1</v>
      </c>
      <c r="CO23">
        <v>-1</v>
      </c>
      <c r="CP23">
        <v>-1</v>
      </c>
      <c r="CQ23">
        <v>-1</v>
      </c>
      <c r="CR23">
        <v>0</v>
      </c>
      <c r="CS23">
        <v>9</v>
      </c>
      <c r="CT23">
        <v>-1</v>
      </c>
      <c r="CU23">
        <v>1</v>
      </c>
      <c r="CV23" s="1">
        <f t="shared" si="17"/>
        <v>-197.39999999999998</v>
      </c>
      <c r="CW23" s="1">
        <f t="shared" si="17"/>
        <v>-34.5</v>
      </c>
      <c r="CX23" s="1">
        <f t="shared" si="18"/>
        <v>38966.759999999987</v>
      </c>
      <c r="CY23" s="1">
        <f t="shared" si="18"/>
        <v>1190.25</v>
      </c>
      <c r="CZ23" s="1">
        <f t="shared" si="19"/>
        <v>40157.009999999987</v>
      </c>
      <c r="DA23" s="1">
        <f t="shared" si="20"/>
        <v>200.39214056444428</v>
      </c>
      <c r="DB23"/>
      <c r="DC23"/>
      <c r="DD23"/>
      <c r="DE23"/>
      <c r="DF23"/>
      <c r="DG23">
        <v>22.934000000000001</v>
      </c>
      <c r="DH23">
        <v>125.9</v>
      </c>
      <c r="DI23">
        <v>55.2</v>
      </c>
      <c r="DJ23">
        <v>153.19999999999999</v>
      </c>
      <c r="DK23">
        <v>94.2</v>
      </c>
      <c r="DL23">
        <v>47.6</v>
      </c>
      <c r="DM23">
        <v>2</v>
      </c>
      <c r="DN23">
        <v>0</v>
      </c>
      <c r="DO23">
        <v>7</v>
      </c>
      <c r="DP23">
        <v>-2</v>
      </c>
      <c r="DQ23">
        <v>1</v>
      </c>
      <c r="DR23" s="10">
        <f t="shared" si="21"/>
        <v>-27.299999999999983</v>
      </c>
      <c r="DS23" s="10">
        <f t="shared" si="21"/>
        <v>-39</v>
      </c>
      <c r="DT23" s="10">
        <f t="shared" si="22"/>
        <v>745.28999999999905</v>
      </c>
      <c r="DU23" s="10">
        <f t="shared" si="22"/>
        <v>1521</v>
      </c>
      <c r="DV23" s="10">
        <f t="shared" si="23"/>
        <v>2266.2899999999991</v>
      </c>
      <c r="DW23" s="10">
        <f t="shared" si="24"/>
        <v>47.605566901361435</v>
      </c>
      <c r="DX23"/>
      <c r="DY23"/>
      <c r="DZ23"/>
      <c r="EA23"/>
      <c r="EB23"/>
      <c r="EC23" s="1">
        <v>47.542000000000002</v>
      </c>
      <c r="ED23" s="1">
        <v>240.4</v>
      </c>
      <c r="EE23" s="1">
        <v>189.3</v>
      </c>
      <c r="EF23" s="1">
        <v>258.89999999999998</v>
      </c>
      <c r="EG23" s="1">
        <v>193.5</v>
      </c>
      <c r="EH23" s="1">
        <v>19</v>
      </c>
      <c r="EI23" s="1">
        <v>1</v>
      </c>
      <c r="EJ23" s="1">
        <v>1</v>
      </c>
      <c r="EK23" s="1">
        <v>9</v>
      </c>
      <c r="EL23" s="1">
        <v>1</v>
      </c>
      <c r="EM23" s="1">
        <v>1</v>
      </c>
      <c r="EN23" s="1">
        <f t="shared" si="25"/>
        <v>-18.499999999999972</v>
      </c>
      <c r="EO23" s="1">
        <f t="shared" si="25"/>
        <v>-4.1999999999999886</v>
      </c>
      <c r="EP23" s="1">
        <f t="shared" si="26"/>
        <v>342.24999999999898</v>
      </c>
      <c r="EQ23" s="1">
        <f t="shared" si="26"/>
        <v>17.639999999999905</v>
      </c>
      <c r="ER23" s="1">
        <f t="shared" si="27"/>
        <v>359.88999999999891</v>
      </c>
      <c r="ES23" s="1">
        <f t="shared" si="28"/>
        <v>18.970766985021953</v>
      </c>
      <c r="ET23"/>
      <c r="EU23"/>
      <c r="EV23"/>
      <c r="EW23"/>
      <c r="EX23"/>
      <c r="FJ23" s="10">
        <f t="shared" si="29"/>
        <v>0</v>
      </c>
      <c r="FK23" s="10">
        <f t="shared" si="29"/>
        <v>0</v>
      </c>
      <c r="FL23" s="10">
        <f t="shared" si="30"/>
        <v>0</v>
      </c>
      <c r="FM23" s="10">
        <f t="shared" si="30"/>
        <v>0</v>
      </c>
      <c r="FN23" s="10">
        <f t="shared" si="31"/>
        <v>0</v>
      </c>
      <c r="FO23" s="10">
        <f t="shared" si="32"/>
        <v>0</v>
      </c>
      <c r="FP23"/>
      <c r="FQ23"/>
      <c r="FR23"/>
      <c r="FS23"/>
      <c r="FT23"/>
    </row>
    <row r="24" spans="1:176" x14ac:dyDescent="0.35">
      <c r="A24" s="26">
        <v>59.045999999999999</v>
      </c>
      <c r="B24" s="26">
        <v>89.1</v>
      </c>
      <c r="C24" s="26">
        <v>176.1</v>
      </c>
      <c r="D24" s="26">
        <v>65.8</v>
      </c>
      <c r="E24" s="26">
        <v>167.7</v>
      </c>
      <c r="F24" s="26">
        <v>24.8</v>
      </c>
      <c r="G24" s="26">
        <v>1</v>
      </c>
      <c r="H24" s="26">
        <v>1</v>
      </c>
      <c r="I24" s="26">
        <v>9</v>
      </c>
      <c r="J24" s="26">
        <v>1</v>
      </c>
      <c r="K24" s="26">
        <v>1</v>
      </c>
      <c r="L24" s="26">
        <f t="shared" si="2"/>
        <v>23.299999999999997</v>
      </c>
      <c r="M24" s="26">
        <f t="shared" si="2"/>
        <v>8.4000000000000057</v>
      </c>
      <c r="N24" s="26">
        <f t="shared" si="3"/>
        <v>542.88999999999987</v>
      </c>
      <c r="O24" s="26">
        <f t="shared" si="3"/>
        <v>70.560000000000102</v>
      </c>
      <c r="P24" s="26">
        <f t="shared" si="4"/>
        <v>613.44999999999993</v>
      </c>
      <c r="Q24" s="26">
        <f t="shared" si="5"/>
        <v>24.767922803497267</v>
      </c>
      <c r="S24"/>
      <c r="T24"/>
      <c r="U24"/>
      <c r="V24"/>
      <c r="W24">
        <v>51.55</v>
      </c>
      <c r="X24">
        <v>272.39999999999998</v>
      </c>
      <c r="Y24">
        <v>176.1</v>
      </c>
      <c r="Z24">
        <v>-1</v>
      </c>
      <c r="AA24">
        <v>-1</v>
      </c>
      <c r="AB24">
        <v>-1</v>
      </c>
      <c r="AC24">
        <v>-1</v>
      </c>
      <c r="AD24">
        <v>0</v>
      </c>
      <c r="AE24">
        <v>7</v>
      </c>
      <c r="AF24">
        <v>-1</v>
      </c>
      <c r="AG24">
        <v>1</v>
      </c>
      <c r="AH24" s="10">
        <f t="shared" si="6"/>
        <v>211.09999999999997</v>
      </c>
      <c r="AI24" s="10">
        <f t="shared" si="6"/>
        <v>-4.5</v>
      </c>
      <c r="AJ24" s="10">
        <f t="shared" si="7"/>
        <v>44563.209999999985</v>
      </c>
      <c r="AK24" s="10">
        <f t="shared" si="7"/>
        <v>20.25</v>
      </c>
      <c r="AL24" s="10">
        <f t="shared" si="8"/>
        <v>44583.459999999985</v>
      </c>
      <c r="AM24" s="10">
        <f t="shared" si="9"/>
        <v>211.14795760319348</v>
      </c>
      <c r="AN24"/>
      <c r="AO24"/>
      <c r="AP24"/>
      <c r="AQ24"/>
      <c r="AR24"/>
      <c r="AS24" s="1">
        <v>45.337000000000003</v>
      </c>
      <c r="AT24" s="1">
        <v>29.2</v>
      </c>
      <c r="AU24" s="1">
        <v>167.7</v>
      </c>
      <c r="AV24" s="1">
        <v>24.5</v>
      </c>
      <c r="AW24" s="1">
        <v>189.3</v>
      </c>
      <c r="AX24" s="1">
        <v>22.1</v>
      </c>
      <c r="AY24" s="1">
        <v>1</v>
      </c>
      <c r="AZ24" s="1">
        <v>1</v>
      </c>
      <c r="BA24" s="1">
        <v>5</v>
      </c>
      <c r="BB24" s="1">
        <v>1</v>
      </c>
      <c r="BC24" s="1">
        <v>1</v>
      </c>
      <c r="BD24" s="1">
        <f t="shared" si="10"/>
        <v>4.6999999999999993</v>
      </c>
      <c r="BE24" s="1">
        <f t="shared" si="10"/>
        <v>-21.600000000000023</v>
      </c>
      <c r="BF24" s="1">
        <f t="shared" si="11"/>
        <v>22.089999999999993</v>
      </c>
      <c r="BG24" s="1">
        <f t="shared" si="11"/>
        <v>466.56000000000097</v>
      </c>
      <c r="BH24" s="1">
        <f t="shared" si="12"/>
        <v>488.65000000000094</v>
      </c>
      <c r="BI24" s="1">
        <f t="shared" si="13"/>
        <v>22.105429197371421</v>
      </c>
      <c r="BJ24"/>
      <c r="BK24"/>
      <c r="BL24"/>
      <c r="BM24"/>
      <c r="BN24"/>
      <c r="BO24">
        <v>41.886000000000003</v>
      </c>
      <c r="BP24">
        <v>286.2</v>
      </c>
      <c r="BQ24">
        <v>197.7</v>
      </c>
      <c r="BR24">
        <v>-1</v>
      </c>
      <c r="BS24">
        <v>-1</v>
      </c>
      <c r="BT24">
        <v>-1</v>
      </c>
      <c r="BU24">
        <v>-1</v>
      </c>
      <c r="BV24">
        <v>0</v>
      </c>
      <c r="BW24">
        <v>7</v>
      </c>
      <c r="BX24">
        <v>-1</v>
      </c>
      <c r="BY24">
        <v>1</v>
      </c>
      <c r="BZ24" s="10">
        <f t="shared" si="0"/>
        <v>-23</v>
      </c>
      <c r="CA24" s="10">
        <f t="shared" si="1"/>
        <v>-43.199999999999989</v>
      </c>
      <c r="CB24" s="10">
        <f t="shared" si="14"/>
        <v>529</v>
      </c>
      <c r="CC24" s="10">
        <f t="shared" si="14"/>
        <v>1866.2399999999991</v>
      </c>
      <c r="CD24" s="10">
        <f t="shared" si="15"/>
        <v>2395.2399999999989</v>
      </c>
      <c r="CE24" s="10">
        <f t="shared" si="16"/>
        <v>48.941189196830912</v>
      </c>
      <c r="CG24"/>
      <c r="CH24"/>
      <c r="CI24"/>
      <c r="CJ24"/>
      <c r="CK24">
        <v>52.101999999999997</v>
      </c>
      <c r="CL24">
        <v>52.3</v>
      </c>
      <c r="CM24">
        <v>180.6</v>
      </c>
      <c r="CN24">
        <v>33.700000000000003</v>
      </c>
      <c r="CO24">
        <v>167.7</v>
      </c>
      <c r="CP24">
        <v>22.6</v>
      </c>
      <c r="CQ24">
        <v>1</v>
      </c>
      <c r="CR24">
        <v>1</v>
      </c>
      <c r="CS24">
        <v>10</v>
      </c>
      <c r="CT24">
        <v>1</v>
      </c>
      <c r="CU24">
        <v>1</v>
      </c>
      <c r="CV24" s="1">
        <f t="shared" si="17"/>
        <v>18.599999999999994</v>
      </c>
      <c r="CW24" s="1">
        <f t="shared" si="17"/>
        <v>12.900000000000006</v>
      </c>
      <c r="CX24" s="1">
        <f t="shared" si="18"/>
        <v>345.95999999999981</v>
      </c>
      <c r="CY24" s="1">
        <f t="shared" si="18"/>
        <v>166.41000000000014</v>
      </c>
      <c r="CZ24" s="1">
        <f t="shared" si="19"/>
        <v>512.36999999999989</v>
      </c>
      <c r="DA24" s="1">
        <f t="shared" si="20"/>
        <v>22.635591443565151</v>
      </c>
      <c r="DB24"/>
      <c r="DC24"/>
      <c r="DD24"/>
      <c r="DE24"/>
      <c r="DF24"/>
      <c r="DG24">
        <v>25.334</v>
      </c>
      <c r="DH24">
        <v>136.80000000000001</v>
      </c>
      <c r="DI24">
        <v>89.5</v>
      </c>
      <c r="DJ24">
        <v>-1</v>
      </c>
      <c r="DK24">
        <v>-1</v>
      </c>
      <c r="DL24">
        <v>-1</v>
      </c>
      <c r="DM24">
        <v>-1</v>
      </c>
      <c r="DN24">
        <v>0</v>
      </c>
      <c r="DO24">
        <v>7</v>
      </c>
      <c r="DP24">
        <v>-1</v>
      </c>
      <c r="DQ24">
        <v>1</v>
      </c>
      <c r="DR24" s="10">
        <f t="shared" si="21"/>
        <v>10.900000000000006</v>
      </c>
      <c r="DS24" s="10">
        <f t="shared" si="21"/>
        <v>34.299999999999997</v>
      </c>
      <c r="DT24" s="10">
        <f t="shared" si="22"/>
        <v>118.81000000000013</v>
      </c>
      <c r="DU24" s="10">
        <f t="shared" si="22"/>
        <v>1176.4899999999998</v>
      </c>
      <c r="DV24" s="10">
        <f t="shared" si="23"/>
        <v>1295.3</v>
      </c>
      <c r="DW24" s="10">
        <f t="shared" si="24"/>
        <v>35.990276464623051</v>
      </c>
      <c r="DX24"/>
      <c r="DY24"/>
      <c r="DZ24"/>
      <c r="EA24"/>
      <c r="EB24"/>
      <c r="EC24" s="1">
        <v>50.814</v>
      </c>
      <c r="ED24" s="1">
        <v>276.89999999999998</v>
      </c>
      <c r="EE24" s="1">
        <v>184.8</v>
      </c>
      <c r="EF24" s="1">
        <v>-1</v>
      </c>
      <c r="EG24" s="1">
        <v>-1</v>
      </c>
      <c r="EH24" s="1">
        <v>-1</v>
      </c>
      <c r="EI24" s="1">
        <v>-1</v>
      </c>
      <c r="EJ24" s="1">
        <v>0</v>
      </c>
      <c r="EK24" s="1">
        <v>9</v>
      </c>
      <c r="EL24" s="1">
        <v>-1</v>
      </c>
      <c r="EM24" s="1">
        <v>1</v>
      </c>
      <c r="EN24" s="1">
        <f t="shared" si="25"/>
        <v>36.499999999999972</v>
      </c>
      <c r="EO24" s="1">
        <f t="shared" si="25"/>
        <v>-4.5</v>
      </c>
      <c r="EP24" s="1">
        <f t="shared" si="26"/>
        <v>1332.249999999998</v>
      </c>
      <c r="EQ24" s="1">
        <f t="shared" si="26"/>
        <v>20.25</v>
      </c>
      <c r="ER24" s="1">
        <f t="shared" si="27"/>
        <v>1352.499999999998</v>
      </c>
      <c r="ES24" s="1">
        <f t="shared" si="28"/>
        <v>36.776351096866556</v>
      </c>
      <c r="ET24"/>
      <c r="EU24"/>
      <c r="EV24"/>
      <c r="EW24"/>
      <c r="EX24"/>
      <c r="FJ24" s="10">
        <f t="shared" si="29"/>
        <v>0</v>
      </c>
      <c r="FK24" s="10">
        <f t="shared" si="29"/>
        <v>0</v>
      </c>
      <c r="FL24" s="10">
        <f t="shared" si="30"/>
        <v>0</v>
      </c>
      <c r="FM24" s="10">
        <f t="shared" si="30"/>
        <v>0</v>
      </c>
      <c r="FN24" s="10">
        <f t="shared" si="31"/>
        <v>0</v>
      </c>
      <c r="FO24" s="10">
        <f t="shared" si="32"/>
        <v>0</v>
      </c>
      <c r="FP24"/>
      <c r="FQ24"/>
      <c r="FR24"/>
      <c r="FS24"/>
      <c r="FT24"/>
    </row>
    <row r="25" spans="1:176" x14ac:dyDescent="0.35">
      <c r="A25" s="26">
        <v>65.492999999999995</v>
      </c>
      <c r="B25" s="26">
        <v>75.099999999999994</v>
      </c>
      <c r="C25" s="26">
        <v>189.3</v>
      </c>
      <c r="D25" s="26">
        <v>-1</v>
      </c>
      <c r="E25" s="26">
        <v>-1</v>
      </c>
      <c r="F25" s="26">
        <v>-1</v>
      </c>
      <c r="G25" s="26">
        <v>-1</v>
      </c>
      <c r="H25" s="26">
        <v>0</v>
      </c>
      <c r="I25" s="26">
        <v>9</v>
      </c>
      <c r="J25" s="26">
        <v>-1</v>
      </c>
      <c r="K25" s="26">
        <v>1</v>
      </c>
      <c r="L25" s="26">
        <f t="shared" si="2"/>
        <v>-14</v>
      </c>
      <c r="M25" s="26">
        <f t="shared" si="2"/>
        <v>13.200000000000017</v>
      </c>
      <c r="N25" s="26">
        <f t="shared" si="3"/>
        <v>196</v>
      </c>
      <c r="O25" s="26">
        <f t="shared" si="3"/>
        <v>174.24000000000046</v>
      </c>
      <c r="P25" s="26">
        <f t="shared" si="4"/>
        <v>370.24000000000046</v>
      </c>
      <c r="Q25" s="26">
        <f t="shared" si="5"/>
        <v>19.241621553289121</v>
      </c>
      <c r="S25"/>
      <c r="T25"/>
      <c r="U25"/>
      <c r="V25"/>
      <c r="W25">
        <v>52.286000000000001</v>
      </c>
      <c r="X25">
        <v>249.4</v>
      </c>
      <c r="Y25">
        <v>202.2</v>
      </c>
      <c r="Z25">
        <v>272.39999999999998</v>
      </c>
      <c r="AA25">
        <v>176.1</v>
      </c>
      <c r="AB25">
        <v>34.799999999999997</v>
      </c>
      <c r="AC25">
        <v>1</v>
      </c>
      <c r="AD25">
        <v>1</v>
      </c>
      <c r="AE25">
        <v>8</v>
      </c>
      <c r="AF25">
        <v>1</v>
      </c>
      <c r="AG25">
        <v>1</v>
      </c>
      <c r="AH25" s="10">
        <f t="shared" si="6"/>
        <v>-22.999999999999972</v>
      </c>
      <c r="AI25" s="10">
        <f t="shared" si="6"/>
        <v>26.099999999999994</v>
      </c>
      <c r="AJ25" s="10">
        <f t="shared" si="7"/>
        <v>528.99999999999864</v>
      </c>
      <c r="AK25" s="10">
        <f t="shared" si="7"/>
        <v>681.2099999999997</v>
      </c>
      <c r="AL25" s="10">
        <f t="shared" si="8"/>
        <v>1210.2099999999982</v>
      </c>
      <c r="AM25" s="10">
        <f t="shared" si="9"/>
        <v>34.788072668660419</v>
      </c>
      <c r="AN25"/>
      <c r="AO25"/>
      <c r="AP25"/>
      <c r="AQ25"/>
      <c r="AR25"/>
      <c r="AS25" s="1">
        <v>52.945</v>
      </c>
      <c r="AT25" s="1">
        <v>29.2</v>
      </c>
      <c r="AU25" s="1">
        <v>124.5</v>
      </c>
      <c r="AV25" s="1">
        <v>-1</v>
      </c>
      <c r="AW25" s="1">
        <v>-1</v>
      </c>
      <c r="AX25" s="1">
        <v>-1</v>
      </c>
      <c r="AY25" s="1">
        <v>-1</v>
      </c>
      <c r="AZ25" s="1">
        <v>0</v>
      </c>
      <c r="BA25" s="1">
        <v>5</v>
      </c>
      <c r="BB25" s="1">
        <v>-1</v>
      </c>
      <c r="BC25" s="1">
        <v>1</v>
      </c>
      <c r="BD25" s="1">
        <f t="shared" si="10"/>
        <v>0</v>
      </c>
      <c r="BE25" s="1">
        <f t="shared" si="10"/>
        <v>-43.199999999999989</v>
      </c>
      <c r="BF25" s="1">
        <f t="shared" si="11"/>
        <v>0</v>
      </c>
      <c r="BG25" s="1">
        <f t="shared" si="11"/>
        <v>1866.2399999999991</v>
      </c>
      <c r="BH25" s="1">
        <f t="shared" si="12"/>
        <v>1866.2399999999991</v>
      </c>
      <c r="BI25" s="1">
        <f t="shared" si="13"/>
        <v>43.199999999999989</v>
      </c>
      <c r="BJ25"/>
      <c r="BK25"/>
      <c r="BL25"/>
      <c r="BM25"/>
      <c r="BN25"/>
      <c r="BO25">
        <v>42.317999999999998</v>
      </c>
      <c r="BP25">
        <v>263.2</v>
      </c>
      <c r="BQ25">
        <v>154.5</v>
      </c>
      <c r="BR25">
        <v>286.2</v>
      </c>
      <c r="BS25">
        <v>197.7</v>
      </c>
      <c r="BT25">
        <v>49</v>
      </c>
      <c r="BU25">
        <v>2</v>
      </c>
      <c r="BV25">
        <v>0</v>
      </c>
      <c r="BW25">
        <v>7</v>
      </c>
      <c r="BX25">
        <v>0</v>
      </c>
      <c r="BY25">
        <v>1</v>
      </c>
      <c r="BZ25" s="10">
        <f t="shared" si="0"/>
        <v>-4.3000000000000114</v>
      </c>
      <c r="CA25" s="10">
        <f t="shared" si="1"/>
        <v>51.900000000000006</v>
      </c>
      <c r="CB25" s="10">
        <f t="shared" si="14"/>
        <v>18.490000000000098</v>
      </c>
      <c r="CC25" s="10">
        <f t="shared" si="14"/>
        <v>2693.6100000000006</v>
      </c>
      <c r="CD25" s="10">
        <f t="shared" si="15"/>
        <v>2712.1000000000008</v>
      </c>
      <c r="CE25" s="10">
        <f t="shared" si="16"/>
        <v>52.077826375531465</v>
      </c>
      <c r="CG25"/>
      <c r="CH25"/>
      <c r="CI25"/>
      <c r="CJ25"/>
      <c r="CK25">
        <v>56.774000000000001</v>
      </c>
      <c r="CL25">
        <v>276.89999999999998</v>
      </c>
      <c r="CM25">
        <v>176.1</v>
      </c>
      <c r="CN25">
        <v>-1</v>
      </c>
      <c r="CO25">
        <v>-1</v>
      </c>
      <c r="CP25">
        <v>-1</v>
      </c>
      <c r="CQ25">
        <v>-1</v>
      </c>
      <c r="CR25">
        <v>0</v>
      </c>
      <c r="CS25">
        <v>10</v>
      </c>
      <c r="CT25">
        <v>-1</v>
      </c>
      <c r="CU25">
        <v>1</v>
      </c>
      <c r="CV25" s="1">
        <f t="shared" si="17"/>
        <v>224.59999999999997</v>
      </c>
      <c r="CW25" s="1">
        <f t="shared" si="17"/>
        <v>-4.5</v>
      </c>
      <c r="CX25" s="1">
        <f t="shared" si="18"/>
        <v>50445.159999999982</v>
      </c>
      <c r="CY25" s="1">
        <f t="shared" si="18"/>
        <v>20.25</v>
      </c>
      <c r="CZ25" s="1">
        <f t="shared" si="19"/>
        <v>50465.409999999982</v>
      </c>
      <c r="DA25" s="1">
        <f t="shared" si="20"/>
        <v>224.6450756192977</v>
      </c>
      <c r="DB25"/>
      <c r="DC25"/>
      <c r="DD25"/>
      <c r="DE25"/>
      <c r="DF25"/>
      <c r="DG25">
        <v>25.861999999999998</v>
      </c>
      <c r="DH25">
        <v>105.2</v>
      </c>
      <c r="DI25">
        <v>80.8</v>
      </c>
      <c r="DJ25">
        <v>136.80000000000001</v>
      </c>
      <c r="DK25">
        <v>89.5</v>
      </c>
      <c r="DL25">
        <v>32.799999999999997</v>
      </c>
      <c r="DM25">
        <v>1</v>
      </c>
      <c r="DN25">
        <v>1</v>
      </c>
      <c r="DO25">
        <v>8</v>
      </c>
      <c r="DP25">
        <v>1</v>
      </c>
      <c r="DQ25">
        <v>1</v>
      </c>
      <c r="DR25" s="10">
        <f t="shared" si="21"/>
        <v>-31.600000000000009</v>
      </c>
      <c r="DS25" s="10">
        <f t="shared" si="21"/>
        <v>-8.7000000000000028</v>
      </c>
      <c r="DT25" s="10">
        <f t="shared" si="22"/>
        <v>998.56000000000051</v>
      </c>
      <c r="DU25" s="10">
        <f t="shared" si="22"/>
        <v>75.690000000000055</v>
      </c>
      <c r="DV25" s="10">
        <f t="shared" si="23"/>
        <v>1074.2500000000005</v>
      </c>
      <c r="DW25" s="10">
        <f t="shared" si="24"/>
        <v>32.775753233144776</v>
      </c>
      <c r="DX25"/>
      <c r="DY25"/>
      <c r="DZ25"/>
      <c r="EA25"/>
      <c r="EB25"/>
      <c r="EC25" s="1">
        <v>51.253999999999998</v>
      </c>
      <c r="ED25" s="1">
        <v>249.4</v>
      </c>
      <c r="EE25" s="1">
        <v>206.4</v>
      </c>
      <c r="EF25" s="1">
        <v>276.89999999999998</v>
      </c>
      <c r="EG25" s="1">
        <v>184.8</v>
      </c>
      <c r="EH25" s="1">
        <v>35</v>
      </c>
      <c r="EI25" s="1">
        <v>1</v>
      </c>
      <c r="EJ25" s="1">
        <v>1</v>
      </c>
      <c r="EK25" s="1">
        <v>10</v>
      </c>
      <c r="EL25" s="1">
        <v>1</v>
      </c>
      <c r="EM25" s="1">
        <v>1</v>
      </c>
      <c r="EN25" s="1">
        <f t="shared" si="25"/>
        <v>-27.499999999999972</v>
      </c>
      <c r="EO25" s="1">
        <f t="shared" si="25"/>
        <v>21.599999999999994</v>
      </c>
      <c r="EP25" s="1">
        <f t="shared" si="26"/>
        <v>756.24999999999841</v>
      </c>
      <c r="EQ25" s="1">
        <f t="shared" si="26"/>
        <v>466.55999999999977</v>
      </c>
      <c r="ER25" s="1">
        <f t="shared" si="27"/>
        <v>1222.8099999999981</v>
      </c>
      <c r="ES25" s="1">
        <f t="shared" si="28"/>
        <v>34.968700290402531</v>
      </c>
      <c r="ET25"/>
      <c r="EU25"/>
      <c r="EV25"/>
      <c r="EW25"/>
      <c r="EX25"/>
      <c r="FJ25" s="10">
        <f t="shared" si="29"/>
        <v>0</v>
      </c>
      <c r="FK25" s="10">
        <f t="shared" si="29"/>
        <v>0</v>
      </c>
      <c r="FL25" s="10">
        <f t="shared" si="30"/>
        <v>0</v>
      </c>
      <c r="FM25" s="10">
        <f t="shared" si="30"/>
        <v>0</v>
      </c>
      <c r="FN25" s="10">
        <f t="shared" si="31"/>
        <v>0</v>
      </c>
      <c r="FO25" s="10">
        <f t="shared" si="32"/>
        <v>0</v>
      </c>
      <c r="FP25"/>
      <c r="FQ25"/>
      <c r="FR25"/>
      <c r="FS25"/>
      <c r="FT25"/>
    </row>
    <row r="26" spans="1:176" x14ac:dyDescent="0.35">
      <c r="A26" s="26">
        <v>65.820999999999998</v>
      </c>
      <c r="B26" s="26">
        <v>93.3</v>
      </c>
      <c r="C26" s="26">
        <v>152.30000000000001</v>
      </c>
      <c r="D26" s="26">
        <v>75.099999999999994</v>
      </c>
      <c r="E26" s="26">
        <v>189.3</v>
      </c>
      <c r="F26" s="26">
        <v>41.2</v>
      </c>
      <c r="G26" s="26">
        <v>1</v>
      </c>
      <c r="H26" s="26">
        <v>1</v>
      </c>
      <c r="I26" s="26">
        <v>10</v>
      </c>
      <c r="J26" s="26">
        <v>1</v>
      </c>
      <c r="K26" s="26">
        <v>1</v>
      </c>
      <c r="L26" s="26">
        <f t="shared" si="2"/>
        <v>18.200000000000003</v>
      </c>
      <c r="M26" s="26">
        <f t="shared" si="2"/>
        <v>-37</v>
      </c>
      <c r="N26" s="26">
        <f t="shared" si="3"/>
        <v>331.24000000000012</v>
      </c>
      <c r="O26" s="26">
        <f t="shared" si="3"/>
        <v>1369</v>
      </c>
      <c r="P26" s="26">
        <f t="shared" si="4"/>
        <v>1700.2400000000002</v>
      </c>
      <c r="Q26" s="26">
        <f t="shared" si="5"/>
        <v>41.233966580963326</v>
      </c>
      <c r="S26"/>
      <c r="T26"/>
      <c r="U26"/>
      <c r="V26"/>
      <c r="W26">
        <v>55.725999999999999</v>
      </c>
      <c r="X26">
        <v>267.89999999999998</v>
      </c>
      <c r="Y26">
        <v>202.2</v>
      </c>
      <c r="Z26">
        <v>-1</v>
      </c>
      <c r="AA26">
        <v>-1</v>
      </c>
      <c r="AB26">
        <v>-1</v>
      </c>
      <c r="AC26">
        <v>-1</v>
      </c>
      <c r="AD26">
        <v>0</v>
      </c>
      <c r="AE26">
        <v>8</v>
      </c>
      <c r="AF26">
        <v>-1</v>
      </c>
      <c r="AG26">
        <v>1</v>
      </c>
      <c r="AH26" s="10">
        <f t="shared" si="6"/>
        <v>18.499999999999972</v>
      </c>
      <c r="AI26" s="10">
        <f t="shared" si="6"/>
        <v>0</v>
      </c>
      <c r="AJ26" s="10">
        <f t="shared" si="7"/>
        <v>342.24999999999898</v>
      </c>
      <c r="AK26" s="10">
        <f t="shared" si="7"/>
        <v>0</v>
      </c>
      <c r="AL26" s="10">
        <f t="shared" si="8"/>
        <v>342.24999999999898</v>
      </c>
      <c r="AM26" s="10">
        <f t="shared" si="9"/>
        <v>18.499999999999972</v>
      </c>
      <c r="AN26"/>
      <c r="AO26"/>
      <c r="AP26"/>
      <c r="AQ26"/>
      <c r="AR26"/>
      <c r="AS26" s="1">
        <v>53.344999999999999</v>
      </c>
      <c r="AT26" s="1">
        <v>52.3</v>
      </c>
      <c r="AU26" s="1">
        <v>146.1</v>
      </c>
      <c r="AV26" s="1">
        <v>29.2</v>
      </c>
      <c r="AW26" s="1">
        <v>124.5</v>
      </c>
      <c r="AX26" s="1">
        <v>31.6</v>
      </c>
      <c r="AY26" s="1">
        <v>1</v>
      </c>
      <c r="AZ26" s="1">
        <v>1</v>
      </c>
      <c r="BA26" s="1">
        <v>6</v>
      </c>
      <c r="BB26" s="1">
        <v>1</v>
      </c>
      <c r="BC26" s="1">
        <v>1</v>
      </c>
      <c r="BD26" s="1">
        <f t="shared" si="10"/>
        <v>23.099999999999998</v>
      </c>
      <c r="BE26" s="1">
        <f t="shared" si="10"/>
        <v>21.599999999999994</v>
      </c>
      <c r="BF26" s="1">
        <f t="shared" si="11"/>
        <v>533.6099999999999</v>
      </c>
      <c r="BG26" s="1">
        <f t="shared" si="11"/>
        <v>466.55999999999977</v>
      </c>
      <c r="BH26" s="1">
        <f t="shared" si="12"/>
        <v>1000.1699999999996</v>
      </c>
      <c r="BI26" s="1">
        <f t="shared" si="13"/>
        <v>31.62546442346736</v>
      </c>
      <c r="BJ26"/>
      <c r="BK26"/>
      <c r="BL26"/>
      <c r="BM26"/>
      <c r="BN26"/>
      <c r="BO26">
        <v>43.134</v>
      </c>
      <c r="BP26">
        <v>258.89999999999998</v>
      </c>
      <c r="BQ26">
        <v>206.4</v>
      </c>
      <c r="BR26">
        <v>263.2</v>
      </c>
      <c r="BS26">
        <v>154.5</v>
      </c>
      <c r="BT26">
        <v>52.1</v>
      </c>
      <c r="BU26">
        <v>2</v>
      </c>
      <c r="BV26">
        <v>0</v>
      </c>
      <c r="BW26">
        <v>7</v>
      </c>
      <c r="BX26">
        <v>0</v>
      </c>
      <c r="BY26">
        <v>1</v>
      </c>
      <c r="BZ26" s="10">
        <f t="shared" si="0"/>
        <v>-4.7999999999999829</v>
      </c>
      <c r="CA26" s="10">
        <f t="shared" si="1"/>
        <v>-30.300000000000011</v>
      </c>
      <c r="CB26" s="10">
        <f t="shared" si="14"/>
        <v>23.039999999999836</v>
      </c>
      <c r="CC26" s="10">
        <f t="shared" si="14"/>
        <v>918.09000000000071</v>
      </c>
      <c r="CD26" s="10">
        <f t="shared" si="15"/>
        <v>941.13000000000056</v>
      </c>
      <c r="CE26" s="48">
        <f t="shared" si="16"/>
        <v>30.677842166619225</v>
      </c>
      <c r="CG26"/>
      <c r="CH26"/>
      <c r="CI26"/>
      <c r="CJ26"/>
      <c r="CK26">
        <v>58.573999999999998</v>
      </c>
      <c r="CL26">
        <v>278.60000000000002</v>
      </c>
      <c r="CM26">
        <v>171.9</v>
      </c>
      <c r="CN26">
        <v>276.89999999999998</v>
      </c>
      <c r="CO26">
        <v>176.1</v>
      </c>
      <c r="CP26">
        <v>4.5</v>
      </c>
      <c r="CQ26">
        <v>1</v>
      </c>
      <c r="CR26">
        <v>1</v>
      </c>
      <c r="CS26">
        <v>11</v>
      </c>
      <c r="CT26">
        <v>1</v>
      </c>
      <c r="CU26">
        <v>1</v>
      </c>
      <c r="CV26" s="1">
        <f t="shared" si="17"/>
        <v>1.7000000000000455</v>
      </c>
      <c r="CW26" s="1">
        <f t="shared" si="17"/>
        <v>-4.1999999999999886</v>
      </c>
      <c r="CX26" s="1">
        <f t="shared" si="18"/>
        <v>2.8900000000001547</v>
      </c>
      <c r="CY26" s="1">
        <f t="shared" si="18"/>
        <v>17.639999999999905</v>
      </c>
      <c r="CZ26" s="1">
        <f t="shared" si="19"/>
        <v>20.530000000000058</v>
      </c>
      <c r="DA26" s="1">
        <f t="shared" si="20"/>
        <v>4.5310043036836829</v>
      </c>
      <c r="DB26"/>
      <c r="DC26"/>
      <c r="DD26"/>
      <c r="DE26"/>
      <c r="DF26"/>
      <c r="DG26">
        <v>28.734000000000002</v>
      </c>
      <c r="DH26">
        <v>100</v>
      </c>
      <c r="DI26">
        <v>102.6</v>
      </c>
      <c r="DJ26">
        <v>-1</v>
      </c>
      <c r="DK26">
        <v>-1</v>
      </c>
      <c r="DL26">
        <v>-1</v>
      </c>
      <c r="DM26">
        <v>-1</v>
      </c>
      <c r="DN26">
        <v>0</v>
      </c>
      <c r="DO26">
        <v>8</v>
      </c>
      <c r="DP26">
        <v>-1</v>
      </c>
      <c r="DQ26">
        <v>1</v>
      </c>
      <c r="DR26" s="10">
        <f t="shared" si="21"/>
        <v>-5.2000000000000028</v>
      </c>
      <c r="DS26" s="10">
        <f t="shared" si="21"/>
        <v>21.799999999999997</v>
      </c>
      <c r="DT26" s="10">
        <f t="shared" si="22"/>
        <v>27.040000000000031</v>
      </c>
      <c r="DU26" s="10">
        <f t="shared" si="22"/>
        <v>475.2399999999999</v>
      </c>
      <c r="DV26" s="10">
        <f t="shared" si="23"/>
        <v>502.27999999999992</v>
      </c>
      <c r="DW26" s="10">
        <f t="shared" si="24"/>
        <v>22.411604137142881</v>
      </c>
      <c r="DX26"/>
      <c r="DY26"/>
      <c r="DZ26"/>
      <c r="EA26"/>
      <c r="EB26"/>
      <c r="EC26" s="1">
        <v>54.454000000000001</v>
      </c>
      <c r="ED26" s="1">
        <v>52.3</v>
      </c>
      <c r="EE26" s="1">
        <v>197.7</v>
      </c>
      <c r="EF26" s="1">
        <v>-1</v>
      </c>
      <c r="EG26" s="1">
        <v>-1</v>
      </c>
      <c r="EH26" s="1">
        <v>-1</v>
      </c>
      <c r="EI26" s="1">
        <v>-1</v>
      </c>
      <c r="EJ26" s="1">
        <v>0</v>
      </c>
      <c r="EK26" s="1">
        <v>10</v>
      </c>
      <c r="EL26" s="1">
        <v>-1</v>
      </c>
      <c r="EM26" s="1">
        <v>1</v>
      </c>
      <c r="EN26" s="1">
        <f t="shared" si="25"/>
        <v>-197.10000000000002</v>
      </c>
      <c r="EO26" s="1">
        <f t="shared" si="25"/>
        <v>-8.7000000000000171</v>
      </c>
      <c r="EP26" s="1">
        <f t="shared" si="26"/>
        <v>38848.410000000011</v>
      </c>
      <c r="EQ26" s="1">
        <f t="shared" si="26"/>
        <v>75.690000000000296</v>
      </c>
      <c r="ER26" s="1">
        <f t="shared" si="27"/>
        <v>38924.100000000013</v>
      </c>
      <c r="ES26" s="1">
        <f t="shared" si="28"/>
        <v>197.29191569854049</v>
      </c>
      <c r="ET26"/>
      <c r="EU26"/>
      <c r="EV26"/>
      <c r="EW26"/>
      <c r="EX26"/>
      <c r="FJ26" s="10">
        <f t="shared" si="29"/>
        <v>0</v>
      </c>
      <c r="FK26" s="10">
        <f t="shared" si="29"/>
        <v>0</v>
      </c>
      <c r="FL26" s="10">
        <f t="shared" si="30"/>
        <v>0</v>
      </c>
      <c r="FM26" s="10">
        <f t="shared" si="30"/>
        <v>0</v>
      </c>
      <c r="FN26" s="10">
        <f t="shared" si="31"/>
        <v>0</v>
      </c>
      <c r="FO26" s="10">
        <f t="shared" si="32"/>
        <v>0</v>
      </c>
      <c r="FP26"/>
      <c r="FQ26"/>
      <c r="FR26"/>
      <c r="FS26"/>
      <c r="FT26"/>
    </row>
    <row r="27" spans="1:176" x14ac:dyDescent="0.35">
      <c r="A27" s="26">
        <v>66.796999999999997</v>
      </c>
      <c r="B27" s="26">
        <v>75.099999999999994</v>
      </c>
      <c r="C27" s="26">
        <v>152.30000000000001</v>
      </c>
      <c r="D27" s="26">
        <v>93.3</v>
      </c>
      <c r="E27" s="26">
        <v>152.30000000000001</v>
      </c>
      <c r="F27" s="26">
        <v>18.3</v>
      </c>
      <c r="G27" s="26">
        <v>1</v>
      </c>
      <c r="H27" s="26">
        <v>0</v>
      </c>
      <c r="I27" s="26">
        <v>10</v>
      </c>
      <c r="J27" s="26">
        <v>-2</v>
      </c>
      <c r="K27" s="26">
        <v>1</v>
      </c>
      <c r="L27" s="26">
        <f t="shared" si="2"/>
        <v>-18.200000000000003</v>
      </c>
      <c r="M27" s="26">
        <f t="shared" si="2"/>
        <v>0</v>
      </c>
      <c r="N27" s="26">
        <f t="shared" si="3"/>
        <v>331.24000000000012</v>
      </c>
      <c r="O27" s="26">
        <f t="shared" si="3"/>
        <v>0</v>
      </c>
      <c r="P27" s="26">
        <f t="shared" si="4"/>
        <v>331.24000000000012</v>
      </c>
      <c r="Q27" s="26">
        <f t="shared" si="5"/>
        <v>18.200000000000003</v>
      </c>
      <c r="S27"/>
      <c r="T27"/>
      <c r="U27"/>
      <c r="V27"/>
      <c r="W27">
        <v>56.101999999999997</v>
      </c>
      <c r="X27">
        <v>254.1</v>
      </c>
      <c r="Y27">
        <v>197.7</v>
      </c>
      <c r="Z27">
        <v>267.89999999999998</v>
      </c>
      <c r="AA27">
        <v>202.2</v>
      </c>
      <c r="AB27">
        <v>14.5</v>
      </c>
      <c r="AC27">
        <v>1</v>
      </c>
      <c r="AD27">
        <v>1</v>
      </c>
      <c r="AE27">
        <v>9</v>
      </c>
      <c r="AF27">
        <v>1</v>
      </c>
      <c r="AG27">
        <v>1</v>
      </c>
      <c r="AH27" s="10">
        <f t="shared" si="6"/>
        <v>-13.799999999999983</v>
      </c>
      <c r="AI27" s="10">
        <f t="shared" si="6"/>
        <v>-4.5</v>
      </c>
      <c r="AJ27" s="10">
        <f t="shared" si="7"/>
        <v>190.43999999999954</v>
      </c>
      <c r="AK27" s="10">
        <f t="shared" si="7"/>
        <v>20.25</v>
      </c>
      <c r="AL27" s="10">
        <f t="shared" si="8"/>
        <v>210.68999999999954</v>
      </c>
      <c r="AM27" s="10">
        <f t="shared" si="9"/>
        <v>14.515164484083519</v>
      </c>
      <c r="AN27"/>
      <c r="AO27"/>
      <c r="AP27"/>
      <c r="AQ27"/>
      <c r="AR27"/>
      <c r="AS27" s="1">
        <v>58.936999999999998</v>
      </c>
      <c r="AT27" s="1">
        <v>212.8</v>
      </c>
      <c r="AU27" s="1">
        <v>167.7</v>
      </c>
      <c r="AV27" s="1">
        <v>-1</v>
      </c>
      <c r="AW27" s="1">
        <v>-1</v>
      </c>
      <c r="AX27" s="1">
        <v>-1</v>
      </c>
      <c r="AY27" s="1">
        <v>-1</v>
      </c>
      <c r="AZ27" s="1">
        <v>0</v>
      </c>
      <c r="BA27" s="1">
        <v>6</v>
      </c>
      <c r="BB27" s="1">
        <v>-1</v>
      </c>
      <c r="BC27" s="1">
        <v>1</v>
      </c>
      <c r="BD27" s="1">
        <f t="shared" si="10"/>
        <v>160.5</v>
      </c>
      <c r="BE27" s="1">
        <f t="shared" si="10"/>
        <v>21.599999999999994</v>
      </c>
      <c r="BF27" s="1">
        <f t="shared" si="11"/>
        <v>25760.25</v>
      </c>
      <c r="BG27" s="1">
        <f t="shared" si="11"/>
        <v>466.55999999999977</v>
      </c>
      <c r="BH27" s="1">
        <f t="shared" si="12"/>
        <v>26226.81</v>
      </c>
      <c r="BI27" s="1">
        <f t="shared" si="13"/>
        <v>161.94693575365974</v>
      </c>
      <c r="BJ27"/>
      <c r="BK27"/>
      <c r="BL27"/>
      <c r="BM27"/>
      <c r="BN27"/>
      <c r="BO27">
        <v>43.173999999999999</v>
      </c>
      <c r="BP27">
        <v>254.1</v>
      </c>
      <c r="BQ27">
        <v>176.1</v>
      </c>
      <c r="BR27">
        <v>258.89999999999998</v>
      </c>
      <c r="BS27">
        <v>206.4</v>
      </c>
      <c r="BT27">
        <v>30.7</v>
      </c>
      <c r="BU27">
        <v>1</v>
      </c>
      <c r="BV27">
        <v>1</v>
      </c>
      <c r="BW27">
        <v>8</v>
      </c>
      <c r="BX27">
        <v>1</v>
      </c>
      <c r="BY27">
        <v>1</v>
      </c>
      <c r="BZ27" s="10">
        <f t="shared" si="0"/>
        <v>-4.6999999999999886</v>
      </c>
      <c r="CA27" s="10">
        <f t="shared" si="1"/>
        <v>21.599999999999994</v>
      </c>
      <c r="CB27" s="10">
        <f t="shared" si="14"/>
        <v>22.089999999999893</v>
      </c>
      <c r="CC27" s="10">
        <f t="shared" si="14"/>
        <v>466.55999999999977</v>
      </c>
      <c r="CD27" s="10">
        <f t="shared" si="15"/>
        <v>488.64999999999969</v>
      </c>
      <c r="CE27" s="48">
        <f t="shared" si="16"/>
        <v>22.105429197371393</v>
      </c>
      <c r="CG27"/>
      <c r="CH27"/>
      <c r="CI27"/>
      <c r="CJ27"/>
      <c r="CK27">
        <v>63.741999999999997</v>
      </c>
      <c r="CL27">
        <v>47.5</v>
      </c>
      <c r="CM27">
        <v>197.7</v>
      </c>
      <c r="CN27">
        <v>-1</v>
      </c>
      <c r="CO27">
        <v>-1</v>
      </c>
      <c r="CP27">
        <v>-1</v>
      </c>
      <c r="CQ27">
        <v>-1</v>
      </c>
      <c r="CR27">
        <v>0</v>
      </c>
      <c r="CS27">
        <v>11</v>
      </c>
      <c r="CT27">
        <v>-1</v>
      </c>
      <c r="CU27">
        <v>1</v>
      </c>
      <c r="CV27" s="1">
        <f t="shared" si="17"/>
        <v>-231.10000000000002</v>
      </c>
      <c r="CW27" s="1">
        <f t="shared" si="17"/>
        <v>25.799999999999983</v>
      </c>
      <c r="CX27" s="1">
        <f t="shared" si="18"/>
        <v>53407.210000000014</v>
      </c>
      <c r="CY27" s="1">
        <f t="shared" si="18"/>
        <v>665.63999999999908</v>
      </c>
      <c r="CZ27" s="1">
        <f t="shared" si="19"/>
        <v>54072.850000000013</v>
      </c>
      <c r="DA27" s="1">
        <f t="shared" si="20"/>
        <v>232.53569618447833</v>
      </c>
      <c r="DB27"/>
      <c r="DC27"/>
      <c r="DD27"/>
      <c r="DE27"/>
      <c r="DF27"/>
      <c r="DG27">
        <v>28.805</v>
      </c>
      <c r="DH27">
        <v>124.7</v>
      </c>
      <c r="DI27">
        <v>85.5</v>
      </c>
      <c r="DJ27">
        <v>100</v>
      </c>
      <c r="DK27">
        <v>102.6</v>
      </c>
      <c r="DL27">
        <v>30.1</v>
      </c>
      <c r="DM27">
        <v>1</v>
      </c>
      <c r="DN27">
        <v>1</v>
      </c>
      <c r="DO27">
        <v>9</v>
      </c>
      <c r="DP27">
        <v>1</v>
      </c>
      <c r="DQ27">
        <v>1</v>
      </c>
      <c r="DR27" s="10">
        <f t="shared" si="21"/>
        <v>24.700000000000003</v>
      </c>
      <c r="DS27" s="10">
        <f t="shared" si="21"/>
        <v>-17.099999999999994</v>
      </c>
      <c r="DT27" s="10">
        <f t="shared" si="22"/>
        <v>610.09000000000015</v>
      </c>
      <c r="DU27" s="10">
        <f t="shared" si="22"/>
        <v>292.4099999999998</v>
      </c>
      <c r="DV27" s="10">
        <f t="shared" si="23"/>
        <v>902.5</v>
      </c>
      <c r="DW27" s="10">
        <f t="shared" si="24"/>
        <v>30.041637771599603</v>
      </c>
      <c r="DX27"/>
      <c r="DY27"/>
      <c r="DZ27"/>
      <c r="EA27"/>
      <c r="EB27"/>
      <c r="EC27" s="1">
        <v>55.206000000000003</v>
      </c>
      <c r="ED27" s="1">
        <v>24.5</v>
      </c>
      <c r="EE27" s="1">
        <v>163.19999999999999</v>
      </c>
      <c r="EF27" s="1">
        <v>52.3</v>
      </c>
      <c r="EG27" s="1">
        <v>197.7</v>
      </c>
      <c r="EH27" s="1">
        <v>44.3</v>
      </c>
      <c r="EI27" s="1">
        <v>1</v>
      </c>
      <c r="EJ27" s="1">
        <v>1</v>
      </c>
      <c r="EK27" s="1">
        <v>11</v>
      </c>
      <c r="EL27" s="1">
        <v>1</v>
      </c>
      <c r="EM27" s="1">
        <v>1</v>
      </c>
      <c r="EN27" s="1">
        <f t="shared" si="25"/>
        <v>-27.799999999999997</v>
      </c>
      <c r="EO27" s="1">
        <f t="shared" si="25"/>
        <v>-34.5</v>
      </c>
      <c r="EP27" s="1">
        <f t="shared" si="26"/>
        <v>772.8399999999998</v>
      </c>
      <c r="EQ27" s="1">
        <f t="shared" si="26"/>
        <v>1190.25</v>
      </c>
      <c r="ER27" s="1">
        <f t="shared" si="27"/>
        <v>1963.0899999999997</v>
      </c>
      <c r="ES27" s="1">
        <f t="shared" si="28"/>
        <v>44.306771491500029</v>
      </c>
      <c r="ET27"/>
      <c r="EU27"/>
      <c r="EV27"/>
      <c r="EW27"/>
      <c r="EX27"/>
      <c r="FJ27" s="10">
        <f t="shared" si="29"/>
        <v>0</v>
      </c>
      <c r="FK27" s="10">
        <f t="shared" si="29"/>
        <v>0</v>
      </c>
      <c r="FL27" s="10">
        <f t="shared" si="30"/>
        <v>0</v>
      </c>
      <c r="FM27" s="10">
        <f t="shared" si="30"/>
        <v>0</v>
      </c>
      <c r="FN27" s="10">
        <f t="shared" si="31"/>
        <v>0</v>
      </c>
      <c r="FO27" s="10">
        <f t="shared" si="32"/>
        <v>0</v>
      </c>
      <c r="FP27"/>
      <c r="FQ27"/>
      <c r="FR27"/>
      <c r="FS27"/>
      <c r="FT27"/>
    </row>
    <row r="28" spans="1:176" x14ac:dyDescent="0.35">
      <c r="A28" s="26">
        <v>66.980999999999995</v>
      </c>
      <c r="B28" s="26">
        <v>70.5</v>
      </c>
      <c r="C28" s="26">
        <v>155.4</v>
      </c>
      <c r="D28" s="26">
        <v>75.099999999999994</v>
      </c>
      <c r="E28" s="26">
        <v>152.30000000000001</v>
      </c>
      <c r="F28" s="26">
        <v>5.5</v>
      </c>
      <c r="G28" s="26">
        <v>1</v>
      </c>
      <c r="H28" s="26">
        <v>0</v>
      </c>
      <c r="I28" s="26">
        <v>10</v>
      </c>
      <c r="J28" s="26">
        <v>-2</v>
      </c>
      <c r="K28" s="26">
        <v>1</v>
      </c>
      <c r="L28" s="26">
        <f t="shared" si="2"/>
        <v>-4.5999999999999943</v>
      </c>
      <c r="M28" s="26">
        <f t="shared" si="2"/>
        <v>3.0999999999999943</v>
      </c>
      <c r="N28" s="26">
        <f t="shared" si="3"/>
        <v>21.159999999999947</v>
      </c>
      <c r="O28" s="26">
        <f t="shared" si="3"/>
        <v>9.6099999999999639</v>
      </c>
      <c r="P28" s="26">
        <f t="shared" si="4"/>
        <v>30.769999999999911</v>
      </c>
      <c r="Q28" s="26">
        <f t="shared" si="5"/>
        <v>5.5470712993434574</v>
      </c>
      <c r="S28"/>
      <c r="T28"/>
      <c r="U28"/>
      <c r="V28"/>
      <c r="W28">
        <v>60.125999999999998</v>
      </c>
      <c r="X28">
        <v>134.69999999999999</v>
      </c>
      <c r="Y28">
        <v>171.9</v>
      </c>
      <c r="Z28">
        <v>-1</v>
      </c>
      <c r="AA28">
        <v>-1</v>
      </c>
      <c r="AB28">
        <v>-1</v>
      </c>
      <c r="AC28">
        <v>-1</v>
      </c>
      <c r="AD28">
        <v>0</v>
      </c>
      <c r="AE28">
        <v>9</v>
      </c>
      <c r="AF28">
        <v>-1</v>
      </c>
      <c r="AG28">
        <v>1</v>
      </c>
      <c r="AH28" s="10">
        <f t="shared" si="6"/>
        <v>-119.4</v>
      </c>
      <c r="AI28" s="10">
        <f t="shared" si="6"/>
        <v>-25.799999999999983</v>
      </c>
      <c r="AJ28" s="10">
        <f t="shared" si="7"/>
        <v>14256.36</v>
      </c>
      <c r="AK28" s="10">
        <f t="shared" si="7"/>
        <v>665.63999999999908</v>
      </c>
      <c r="AL28" s="10">
        <f t="shared" si="8"/>
        <v>14922</v>
      </c>
      <c r="AM28" s="10">
        <f t="shared" si="9"/>
        <v>122.15563842901399</v>
      </c>
      <c r="AN28"/>
      <c r="AO28"/>
      <c r="AP28"/>
      <c r="AQ28"/>
      <c r="AR28"/>
      <c r="AS28" s="1">
        <v>59.296999999999997</v>
      </c>
      <c r="AT28" s="1">
        <v>240.4</v>
      </c>
      <c r="AU28" s="1">
        <v>184.8</v>
      </c>
      <c r="AV28" s="1">
        <v>212.8</v>
      </c>
      <c r="AW28" s="1">
        <v>167.7</v>
      </c>
      <c r="AX28" s="1">
        <v>32.4</v>
      </c>
      <c r="AY28" s="1">
        <v>1</v>
      </c>
      <c r="AZ28" s="1">
        <v>1</v>
      </c>
      <c r="BA28" s="1">
        <v>7</v>
      </c>
      <c r="BB28" s="1">
        <v>1</v>
      </c>
      <c r="BC28" s="1">
        <v>1</v>
      </c>
      <c r="BD28" s="1">
        <f t="shared" si="10"/>
        <v>27.599999999999994</v>
      </c>
      <c r="BE28" s="1">
        <f t="shared" si="10"/>
        <v>17.100000000000023</v>
      </c>
      <c r="BF28" s="1">
        <f t="shared" si="11"/>
        <v>761.75999999999965</v>
      </c>
      <c r="BG28" s="1">
        <f t="shared" si="11"/>
        <v>292.41000000000076</v>
      </c>
      <c r="BH28" s="1">
        <f t="shared" si="12"/>
        <v>1054.1700000000005</v>
      </c>
      <c r="BI28" s="1">
        <f t="shared" si="13"/>
        <v>32.467984230623259</v>
      </c>
      <c r="BJ28"/>
      <c r="BK28"/>
      <c r="BL28"/>
      <c r="BM28"/>
      <c r="BN28"/>
      <c r="BO28">
        <v>48.253999999999998</v>
      </c>
      <c r="BP28">
        <v>249.4</v>
      </c>
      <c r="BQ28">
        <v>197.7</v>
      </c>
      <c r="BR28">
        <v>-1</v>
      </c>
      <c r="BS28">
        <v>-1</v>
      </c>
      <c r="BT28">
        <v>-1</v>
      </c>
      <c r="BU28">
        <v>-1</v>
      </c>
      <c r="BV28">
        <v>0</v>
      </c>
      <c r="BW28">
        <v>8</v>
      </c>
      <c r="BX28">
        <v>-1</v>
      </c>
      <c r="BY28">
        <v>1</v>
      </c>
      <c r="BZ28" s="10">
        <f t="shared" si="0"/>
        <v>13.799999999999983</v>
      </c>
      <c r="CA28" s="10">
        <f t="shared" si="1"/>
        <v>-59</v>
      </c>
      <c r="CB28" s="10">
        <f t="shared" si="14"/>
        <v>190.43999999999954</v>
      </c>
      <c r="CC28" s="10">
        <f t="shared" si="14"/>
        <v>3481</v>
      </c>
      <c r="CD28" s="10">
        <f t="shared" si="15"/>
        <v>3671.4399999999996</v>
      </c>
      <c r="CE28" s="10">
        <f t="shared" si="16"/>
        <v>60.592408765455097</v>
      </c>
      <c r="CG28"/>
      <c r="CH28"/>
      <c r="CI28"/>
      <c r="CJ28"/>
      <c r="CK28">
        <v>64.150000000000006</v>
      </c>
      <c r="CL28">
        <v>52.3</v>
      </c>
      <c r="CM28">
        <v>189.3</v>
      </c>
      <c r="CN28">
        <v>47.5</v>
      </c>
      <c r="CO28">
        <v>197.7</v>
      </c>
      <c r="CP28">
        <v>9.6999999999999993</v>
      </c>
      <c r="CQ28">
        <v>1</v>
      </c>
      <c r="CR28">
        <v>1</v>
      </c>
      <c r="CS28">
        <v>12</v>
      </c>
      <c r="CT28">
        <v>1</v>
      </c>
      <c r="CU28">
        <v>1</v>
      </c>
      <c r="CV28" s="1">
        <f t="shared" si="17"/>
        <v>4.7999999999999972</v>
      </c>
      <c r="CW28" s="1">
        <f t="shared" si="17"/>
        <v>-8.3999999999999773</v>
      </c>
      <c r="CX28" s="1">
        <f t="shared" si="18"/>
        <v>23.039999999999974</v>
      </c>
      <c r="CY28" s="1">
        <f t="shared" si="18"/>
        <v>70.559999999999619</v>
      </c>
      <c r="CZ28" s="1">
        <f t="shared" si="19"/>
        <v>93.599999999999596</v>
      </c>
      <c r="DA28" s="1">
        <f t="shared" si="20"/>
        <v>9.6747092979582394</v>
      </c>
      <c r="DB28"/>
      <c r="DC28"/>
      <c r="DD28"/>
      <c r="DE28"/>
      <c r="DF28"/>
      <c r="DG28">
        <v>31.452999999999999</v>
      </c>
      <c r="DH28">
        <v>118.3</v>
      </c>
      <c r="DI28">
        <v>67.7</v>
      </c>
      <c r="DJ28">
        <v>-1</v>
      </c>
      <c r="DK28">
        <v>-1</v>
      </c>
      <c r="DL28">
        <v>-1</v>
      </c>
      <c r="DM28">
        <v>-1</v>
      </c>
      <c r="DN28">
        <v>0</v>
      </c>
      <c r="DO28">
        <v>9</v>
      </c>
      <c r="DP28">
        <v>-1</v>
      </c>
      <c r="DQ28">
        <v>1</v>
      </c>
      <c r="DR28" s="10">
        <f t="shared" si="21"/>
        <v>-6.4000000000000057</v>
      </c>
      <c r="DS28" s="10">
        <f t="shared" si="21"/>
        <v>-17.799999999999997</v>
      </c>
      <c r="DT28" s="10">
        <f t="shared" si="22"/>
        <v>40.960000000000072</v>
      </c>
      <c r="DU28" s="10">
        <f t="shared" si="22"/>
        <v>316.83999999999992</v>
      </c>
      <c r="DV28" s="10">
        <f t="shared" si="23"/>
        <v>357.8</v>
      </c>
      <c r="DW28" s="10">
        <f t="shared" si="24"/>
        <v>18.915602025840997</v>
      </c>
      <c r="DX28"/>
      <c r="DY28"/>
      <c r="DZ28"/>
      <c r="EA28"/>
      <c r="EB28"/>
      <c r="EC28" s="1">
        <v>58.566000000000003</v>
      </c>
      <c r="ED28" s="1">
        <v>272.39999999999998</v>
      </c>
      <c r="EE28" s="1">
        <v>184.8</v>
      </c>
      <c r="EF28" s="1">
        <v>-1</v>
      </c>
      <c r="EG28" s="1">
        <v>-1</v>
      </c>
      <c r="EH28" s="1">
        <v>-1</v>
      </c>
      <c r="EI28" s="1">
        <v>-1</v>
      </c>
      <c r="EJ28" s="1">
        <v>0</v>
      </c>
      <c r="EK28" s="1">
        <v>11</v>
      </c>
      <c r="EL28" s="1">
        <v>-1</v>
      </c>
      <c r="EM28" s="1">
        <v>1</v>
      </c>
      <c r="EN28" s="1">
        <f t="shared" si="25"/>
        <v>247.89999999999998</v>
      </c>
      <c r="EO28" s="1">
        <f t="shared" si="25"/>
        <v>21.600000000000023</v>
      </c>
      <c r="EP28" s="1">
        <f t="shared" si="26"/>
        <v>61454.409999999989</v>
      </c>
      <c r="EQ28" s="1">
        <f t="shared" si="26"/>
        <v>466.56000000000097</v>
      </c>
      <c r="ER28" s="1">
        <f t="shared" si="27"/>
        <v>61920.969999999987</v>
      </c>
      <c r="ES28" s="1">
        <f t="shared" si="28"/>
        <v>248.83924529703907</v>
      </c>
      <c r="ET28"/>
      <c r="EU28"/>
      <c r="EV28"/>
      <c r="EW28"/>
      <c r="EX28"/>
      <c r="FJ28" s="10">
        <f t="shared" si="29"/>
        <v>0</v>
      </c>
      <c r="FK28" s="10">
        <f t="shared" si="29"/>
        <v>0</v>
      </c>
      <c r="FL28" s="10">
        <f t="shared" si="30"/>
        <v>0</v>
      </c>
      <c r="FM28" s="10">
        <f t="shared" si="30"/>
        <v>0</v>
      </c>
      <c r="FN28" s="10">
        <f t="shared" si="31"/>
        <v>0</v>
      </c>
      <c r="FO28" s="10">
        <f t="shared" si="32"/>
        <v>0</v>
      </c>
      <c r="FP28"/>
      <c r="FQ28"/>
      <c r="FR28"/>
      <c r="FS28"/>
      <c r="FT28"/>
    </row>
    <row r="29" spans="1:176" x14ac:dyDescent="0.35">
      <c r="A29" s="26">
        <v>71.724999999999994</v>
      </c>
      <c r="B29" s="26">
        <v>240.4</v>
      </c>
      <c r="C29" s="26">
        <v>177.7</v>
      </c>
      <c r="D29" s="26">
        <v>-1</v>
      </c>
      <c r="E29" s="26">
        <v>-1</v>
      </c>
      <c r="F29" s="26">
        <v>-1</v>
      </c>
      <c r="G29" s="26">
        <v>-1</v>
      </c>
      <c r="H29" s="26">
        <v>0</v>
      </c>
      <c r="I29" s="26">
        <v>10</v>
      </c>
      <c r="J29" s="26">
        <v>-1</v>
      </c>
      <c r="K29" s="26">
        <v>1</v>
      </c>
      <c r="L29" s="26">
        <f t="shared" si="2"/>
        <v>169.9</v>
      </c>
      <c r="M29" s="26">
        <f t="shared" si="2"/>
        <v>22.299999999999983</v>
      </c>
      <c r="N29" s="26">
        <f t="shared" si="3"/>
        <v>28866.010000000002</v>
      </c>
      <c r="O29" s="26">
        <f t="shared" si="3"/>
        <v>497.28999999999922</v>
      </c>
      <c r="P29" s="26">
        <f t="shared" si="4"/>
        <v>29363.300000000003</v>
      </c>
      <c r="Q29" s="26">
        <f t="shared" si="5"/>
        <v>171.35722920262222</v>
      </c>
      <c r="S29"/>
      <c r="T29"/>
      <c r="U29"/>
      <c r="V29"/>
      <c r="W29">
        <v>61.286000000000001</v>
      </c>
      <c r="X29">
        <v>157.9</v>
      </c>
      <c r="Y29">
        <v>202.2</v>
      </c>
      <c r="Z29">
        <v>134.69999999999999</v>
      </c>
      <c r="AA29">
        <v>171.9</v>
      </c>
      <c r="AB29">
        <v>38.200000000000003</v>
      </c>
      <c r="AC29">
        <v>1</v>
      </c>
      <c r="AD29">
        <v>1</v>
      </c>
      <c r="AE29">
        <v>10</v>
      </c>
      <c r="AF29">
        <v>1</v>
      </c>
      <c r="AG29">
        <v>1</v>
      </c>
      <c r="AH29" s="10">
        <f t="shared" si="6"/>
        <v>23.200000000000017</v>
      </c>
      <c r="AI29" s="10">
        <f t="shared" si="6"/>
        <v>30.299999999999983</v>
      </c>
      <c r="AJ29" s="10">
        <f t="shared" si="7"/>
        <v>538.2400000000008</v>
      </c>
      <c r="AK29" s="10">
        <f t="shared" si="7"/>
        <v>918.08999999999901</v>
      </c>
      <c r="AL29" s="10">
        <f t="shared" si="8"/>
        <v>1456.33</v>
      </c>
      <c r="AM29" s="10">
        <f t="shared" si="9"/>
        <v>38.161891986640285</v>
      </c>
      <c r="AN29"/>
      <c r="AO29"/>
      <c r="AP29"/>
      <c r="AQ29"/>
      <c r="AR29"/>
      <c r="AS29" s="1">
        <v>72.608999999999995</v>
      </c>
      <c r="AT29" s="1">
        <v>249.4</v>
      </c>
      <c r="AU29" s="1">
        <v>180.6</v>
      </c>
      <c r="AV29" s="1">
        <v>-1</v>
      </c>
      <c r="AW29" s="1">
        <v>-1</v>
      </c>
      <c r="AX29" s="1">
        <v>-1</v>
      </c>
      <c r="AY29" s="1">
        <v>-1</v>
      </c>
      <c r="AZ29" s="1">
        <v>0</v>
      </c>
      <c r="BA29" s="1">
        <v>7</v>
      </c>
      <c r="BB29" s="1">
        <v>-1</v>
      </c>
      <c r="BC29" s="1">
        <v>1</v>
      </c>
      <c r="BD29" s="1">
        <f t="shared" si="10"/>
        <v>9</v>
      </c>
      <c r="BE29" s="1">
        <f t="shared" si="10"/>
        <v>-4.2000000000000171</v>
      </c>
      <c r="BF29" s="1">
        <f t="shared" si="11"/>
        <v>81</v>
      </c>
      <c r="BG29" s="1">
        <f t="shared" si="11"/>
        <v>17.640000000000143</v>
      </c>
      <c r="BH29" s="1">
        <f t="shared" si="12"/>
        <v>98.640000000000143</v>
      </c>
      <c r="BI29" s="1">
        <f t="shared" si="13"/>
        <v>9.9317672143481168</v>
      </c>
      <c r="BJ29"/>
      <c r="BK29"/>
      <c r="BL29"/>
      <c r="BM29"/>
      <c r="BN29"/>
      <c r="BO29">
        <v>48.286000000000001</v>
      </c>
      <c r="BP29">
        <v>263.2</v>
      </c>
      <c r="BQ29">
        <v>138.69999999999999</v>
      </c>
      <c r="BR29">
        <v>249.4</v>
      </c>
      <c r="BS29">
        <v>197.7</v>
      </c>
      <c r="BT29">
        <v>60.6</v>
      </c>
      <c r="BU29">
        <v>2</v>
      </c>
      <c r="BV29">
        <v>0</v>
      </c>
      <c r="BW29">
        <v>8</v>
      </c>
      <c r="BX29">
        <v>0</v>
      </c>
      <c r="BY29">
        <v>1</v>
      </c>
      <c r="BZ29" s="10">
        <f t="shared" si="0"/>
        <v>-22.799999999999983</v>
      </c>
      <c r="CA29" s="10">
        <f t="shared" si="1"/>
        <v>-47.599999999999994</v>
      </c>
      <c r="CB29" s="10">
        <f t="shared" si="14"/>
        <v>519.83999999999924</v>
      </c>
      <c r="CC29" s="10">
        <f t="shared" si="14"/>
        <v>2265.7599999999993</v>
      </c>
      <c r="CD29" s="10">
        <f t="shared" si="15"/>
        <v>2785.5999999999985</v>
      </c>
      <c r="CE29" s="10">
        <f t="shared" si="16"/>
        <v>52.778783616146349</v>
      </c>
      <c r="CG29"/>
      <c r="CH29"/>
      <c r="CI29"/>
      <c r="CJ29"/>
      <c r="CK29">
        <v>64.510000000000005</v>
      </c>
      <c r="CL29">
        <v>84.3</v>
      </c>
      <c r="CM29">
        <v>124.9</v>
      </c>
      <c r="CN29">
        <v>52.3</v>
      </c>
      <c r="CO29">
        <v>189.3</v>
      </c>
      <c r="CP29">
        <v>71.900000000000006</v>
      </c>
      <c r="CQ29">
        <v>2</v>
      </c>
      <c r="CR29">
        <v>0</v>
      </c>
      <c r="CS29">
        <v>12</v>
      </c>
      <c r="CT29">
        <v>-2</v>
      </c>
      <c r="CU29">
        <v>1</v>
      </c>
      <c r="CV29" s="1">
        <f t="shared" si="17"/>
        <v>32</v>
      </c>
      <c r="CW29" s="1">
        <f t="shared" si="17"/>
        <v>-64.400000000000006</v>
      </c>
      <c r="CX29" s="1">
        <f t="shared" si="18"/>
        <v>1024</v>
      </c>
      <c r="CY29" s="1">
        <f t="shared" si="18"/>
        <v>4147.3600000000006</v>
      </c>
      <c r="CZ29" s="1">
        <f t="shared" si="19"/>
        <v>5171.3600000000006</v>
      </c>
      <c r="DA29" s="1">
        <f t="shared" si="20"/>
        <v>71.912168650375165</v>
      </c>
      <c r="DB29"/>
      <c r="DC29"/>
      <c r="DD29"/>
      <c r="DE29"/>
      <c r="DF29"/>
      <c r="DG29">
        <v>31.780999999999999</v>
      </c>
      <c r="DH29">
        <v>108.8</v>
      </c>
      <c r="DI29">
        <v>98.4</v>
      </c>
      <c r="DJ29">
        <v>118.3</v>
      </c>
      <c r="DK29">
        <v>67.7</v>
      </c>
      <c r="DL29">
        <v>32.200000000000003</v>
      </c>
      <c r="DM29">
        <v>1</v>
      </c>
      <c r="DN29">
        <v>1</v>
      </c>
      <c r="DO29">
        <v>10</v>
      </c>
      <c r="DP29">
        <v>1</v>
      </c>
      <c r="DQ29">
        <v>1</v>
      </c>
      <c r="DR29" s="10">
        <f t="shared" si="21"/>
        <v>-9.5</v>
      </c>
      <c r="DS29" s="10">
        <f t="shared" si="21"/>
        <v>30.700000000000003</v>
      </c>
      <c r="DT29" s="10">
        <f t="shared" si="22"/>
        <v>90.25</v>
      </c>
      <c r="DU29" s="10">
        <f t="shared" si="22"/>
        <v>942.49000000000012</v>
      </c>
      <c r="DV29" s="10">
        <f t="shared" si="23"/>
        <v>1032.7400000000002</v>
      </c>
      <c r="DW29" s="10">
        <f t="shared" si="24"/>
        <v>32.136272341390189</v>
      </c>
      <c r="DX29"/>
      <c r="DY29"/>
      <c r="DZ29"/>
      <c r="EA29"/>
      <c r="EB29"/>
      <c r="EC29" s="1">
        <v>58.942</v>
      </c>
      <c r="ED29" s="1">
        <v>272.39999999999998</v>
      </c>
      <c r="EE29" s="1">
        <v>193.5</v>
      </c>
      <c r="EF29" s="1">
        <v>272.39999999999998</v>
      </c>
      <c r="EG29" s="1">
        <v>184.8</v>
      </c>
      <c r="EH29" s="1">
        <v>8.6999999999999993</v>
      </c>
      <c r="EI29" s="1">
        <v>1</v>
      </c>
      <c r="EJ29" s="1">
        <v>1</v>
      </c>
      <c r="EK29" s="1">
        <v>12</v>
      </c>
      <c r="EL29" s="1">
        <v>1</v>
      </c>
      <c r="EM29" s="1">
        <v>1</v>
      </c>
      <c r="EN29" s="1">
        <f t="shared" si="25"/>
        <v>0</v>
      </c>
      <c r="EO29" s="1">
        <f t="shared" si="25"/>
        <v>8.6999999999999886</v>
      </c>
      <c r="EP29" s="1">
        <f t="shared" si="26"/>
        <v>0</v>
      </c>
      <c r="EQ29" s="1">
        <f t="shared" si="26"/>
        <v>75.689999999999799</v>
      </c>
      <c r="ER29" s="1">
        <f t="shared" si="27"/>
        <v>75.689999999999799</v>
      </c>
      <c r="ES29" s="1">
        <f t="shared" si="28"/>
        <v>8.6999999999999886</v>
      </c>
      <c r="ET29"/>
      <c r="EU29"/>
      <c r="EV29"/>
      <c r="EW29"/>
      <c r="EX29"/>
      <c r="FJ29" s="10">
        <f t="shared" si="29"/>
        <v>0</v>
      </c>
      <c r="FK29" s="10">
        <f t="shared" si="29"/>
        <v>0</v>
      </c>
      <c r="FL29" s="10">
        <f t="shared" si="30"/>
        <v>0</v>
      </c>
      <c r="FM29" s="10">
        <f t="shared" si="30"/>
        <v>0</v>
      </c>
      <c r="FN29" s="10">
        <f t="shared" si="31"/>
        <v>0</v>
      </c>
      <c r="FO29" s="10">
        <f t="shared" si="32"/>
        <v>0</v>
      </c>
      <c r="FP29"/>
      <c r="FQ29"/>
      <c r="FR29"/>
      <c r="FS29"/>
      <c r="FT29"/>
    </row>
    <row r="30" spans="1:176" x14ac:dyDescent="0.35">
      <c r="A30" s="26">
        <v>73.572999999999993</v>
      </c>
      <c r="B30" s="26">
        <v>102.6</v>
      </c>
      <c r="C30" s="26">
        <v>163.19999999999999</v>
      </c>
      <c r="D30" s="26">
        <v>240.4</v>
      </c>
      <c r="E30" s="26">
        <v>177.7</v>
      </c>
      <c r="F30" s="26">
        <v>138.5</v>
      </c>
      <c r="G30" s="26">
        <v>3</v>
      </c>
      <c r="H30" s="26">
        <v>0</v>
      </c>
      <c r="I30" s="26">
        <v>10</v>
      </c>
      <c r="J30" s="26">
        <v>0</v>
      </c>
      <c r="K30" s="26">
        <v>1</v>
      </c>
      <c r="L30" s="26">
        <f t="shared" si="2"/>
        <v>-137.80000000000001</v>
      </c>
      <c r="M30" s="26">
        <f t="shared" si="2"/>
        <v>-14.5</v>
      </c>
      <c r="N30" s="26">
        <f t="shared" si="3"/>
        <v>18988.840000000004</v>
      </c>
      <c r="O30" s="26">
        <f t="shared" si="3"/>
        <v>210.25</v>
      </c>
      <c r="P30" s="26">
        <f t="shared" si="4"/>
        <v>19199.090000000004</v>
      </c>
      <c r="Q30" s="26">
        <f t="shared" si="5"/>
        <v>138.56078088694508</v>
      </c>
      <c r="S30"/>
      <c r="T30"/>
      <c r="U30"/>
      <c r="V30"/>
      <c r="W30">
        <v>64.317999999999998</v>
      </c>
      <c r="X30">
        <v>231.1</v>
      </c>
      <c r="Y30">
        <v>193.5</v>
      </c>
      <c r="Z30">
        <v>-1</v>
      </c>
      <c r="AA30">
        <v>-1</v>
      </c>
      <c r="AB30">
        <v>-1</v>
      </c>
      <c r="AC30">
        <v>-1</v>
      </c>
      <c r="AD30">
        <v>0</v>
      </c>
      <c r="AE30">
        <v>10</v>
      </c>
      <c r="AF30">
        <v>-1</v>
      </c>
      <c r="AG30">
        <v>1</v>
      </c>
      <c r="AH30" s="10">
        <f t="shared" si="6"/>
        <v>73.199999999999989</v>
      </c>
      <c r="AI30" s="10">
        <f t="shared" si="6"/>
        <v>-8.6999999999999886</v>
      </c>
      <c r="AJ30" s="10">
        <f t="shared" si="7"/>
        <v>5358.239999999998</v>
      </c>
      <c r="AK30" s="10">
        <f t="shared" si="7"/>
        <v>75.689999999999799</v>
      </c>
      <c r="AL30" s="10">
        <f t="shared" si="8"/>
        <v>5433.9299999999976</v>
      </c>
      <c r="AM30" s="10">
        <f t="shared" si="9"/>
        <v>73.715195177113912</v>
      </c>
      <c r="AN30"/>
      <c r="AO30"/>
      <c r="AP30"/>
      <c r="AQ30"/>
      <c r="AR30"/>
      <c r="AS30" s="1">
        <v>73.272999999999996</v>
      </c>
      <c r="AT30" s="1">
        <v>267.89999999999998</v>
      </c>
      <c r="AU30" s="1">
        <v>180.6</v>
      </c>
      <c r="AV30" s="1">
        <v>249.4</v>
      </c>
      <c r="AW30" s="1">
        <v>180.6</v>
      </c>
      <c r="AX30" s="1">
        <v>18.5</v>
      </c>
      <c r="AY30" s="1">
        <v>1</v>
      </c>
      <c r="AZ30" s="1">
        <v>1</v>
      </c>
      <c r="BA30" s="1">
        <v>8</v>
      </c>
      <c r="BB30" s="1">
        <v>1</v>
      </c>
      <c r="BC30" s="1">
        <v>1</v>
      </c>
      <c r="BD30" s="1">
        <f t="shared" si="10"/>
        <v>18.499999999999972</v>
      </c>
      <c r="BE30" s="1">
        <f t="shared" si="10"/>
        <v>0</v>
      </c>
      <c r="BF30" s="1">
        <f t="shared" si="11"/>
        <v>342.24999999999898</v>
      </c>
      <c r="BG30" s="1">
        <f t="shared" si="11"/>
        <v>0</v>
      </c>
      <c r="BH30" s="1">
        <f t="shared" si="12"/>
        <v>342.24999999999898</v>
      </c>
      <c r="BI30" s="1">
        <f t="shared" si="13"/>
        <v>18.499999999999972</v>
      </c>
      <c r="BJ30"/>
      <c r="BK30"/>
      <c r="BL30"/>
      <c r="BM30"/>
      <c r="BN30"/>
      <c r="BO30">
        <v>48.798000000000002</v>
      </c>
      <c r="BP30">
        <v>240.4</v>
      </c>
      <c r="BQ30">
        <v>91.1</v>
      </c>
      <c r="BR30">
        <v>263.2</v>
      </c>
      <c r="BS30">
        <v>138.69999999999999</v>
      </c>
      <c r="BT30">
        <v>52.8</v>
      </c>
      <c r="BU30">
        <v>2</v>
      </c>
      <c r="BV30">
        <v>0</v>
      </c>
      <c r="BW30">
        <v>8</v>
      </c>
      <c r="BX30">
        <v>0</v>
      </c>
      <c r="BY30">
        <v>1</v>
      </c>
      <c r="BZ30" s="10">
        <f t="shared" si="0"/>
        <v>36.499999999999972</v>
      </c>
      <c r="CA30" s="10">
        <f t="shared" si="1"/>
        <v>79.5</v>
      </c>
      <c r="CB30" s="10">
        <f t="shared" si="14"/>
        <v>1332.249999999998</v>
      </c>
      <c r="CC30" s="10">
        <f t="shared" si="14"/>
        <v>6320.25</v>
      </c>
      <c r="CD30" s="10">
        <f t="shared" si="15"/>
        <v>7652.4999999999982</v>
      </c>
      <c r="CE30" s="10">
        <f t="shared" si="16"/>
        <v>87.478568804021933</v>
      </c>
      <c r="CG30"/>
      <c r="CH30"/>
      <c r="CI30"/>
      <c r="CJ30"/>
      <c r="CK30">
        <v>68.341999999999999</v>
      </c>
      <c r="CL30">
        <v>281.39999999999998</v>
      </c>
      <c r="CM30">
        <v>180.6</v>
      </c>
      <c r="CN30">
        <v>-1</v>
      </c>
      <c r="CO30">
        <v>-1</v>
      </c>
      <c r="CP30">
        <v>-1</v>
      </c>
      <c r="CQ30">
        <v>-1</v>
      </c>
      <c r="CR30">
        <v>0</v>
      </c>
      <c r="CS30">
        <v>12</v>
      </c>
      <c r="CT30">
        <v>-1</v>
      </c>
      <c r="CU30">
        <v>1</v>
      </c>
      <c r="CV30" s="1">
        <f t="shared" si="17"/>
        <v>197.09999999999997</v>
      </c>
      <c r="CW30" s="1">
        <f t="shared" si="17"/>
        <v>55.699999999999989</v>
      </c>
      <c r="CX30" s="1">
        <f t="shared" si="18"/>
        <v>38848.409999999989</v>
      </c>
      <c r="CY30" s="1">
        <f t="shared" si="18"/>
        <v>3102.4899999999989</v>
      </c>
      <c r="CZ30" s="1">
        <f t="shared" si="19"/>
        <v>41950.899999999987</v>
      </c>
      <c r="DA30" s="1">
        <f t="shared" si="20"/>
        <v>204.81918855419769</v>
      </c>
      <c r="DB30"/>
      <c r="DC30"/>
      <c r="DD30"/>
      <c r="DE30"/>
      <c r="DF30"/>
      <c r="DG30">
        <v>31.829000000000001</v>
      </c>
      <c r="DH30">
        <v>89.8</v>
      </c>
      <c r="DI30">
        <v>61.2</v>
      </c>
      <c r="DJ30">
        <v>108.8</v>
      </c>
      <c r="DK30">
        <v>98.4</v>
      </c>
      <c r="DL30">
        <v>41.8</v>
      </c>
      <c r="DM30">
        <v>1</v>
      </c>
      <c r="DN30">
        <v>0</v>
      </c>
      <c r="DO30">
        <v>10</v>
      </c>
      <c r="DP30">
        <v>-2</v>
      </c>
      <c r="DQ30">
        <v>1</v>
      </c>
      <c r="DR30" s="10">
        <f t="shared" si="21"/>
        <v>-19</v>
      </c>
      <c r="DS30" s="10">
        <f t="shared" si="21"/>
        <v>-37.200000000000003</v>
      </c>
      <c r="DT30" s="10">
        <f t="shared" si="22"/>
        <v>361</v>
      </c>
      <c r="DU30" s="10">
        <f t="shared" si="22"/>
        <v>1383.8400000000001</v>
      </c>
      <c r="DV30" s="10">
        <f t="shared" si="23"/>
        <v>1744.8400000000001</v>
      </c>
      <c r="DW30" s="10">
        <f t="shared" si="24"/>
        <v>41.771282000915413</v>
      </c>
      <c r="DX30"/>
      <c r="DY30"/>
      <c r="DZ30"/>
      <c r="EA30"/>
      <c r="EB30"/>
      <c r="EC30" s="1">
        <v>62.357999999999997</v>
      </c>
      <c r="ED30" s="1">
        <v>254.1</v>
      </c>
      <c r="EE30" s="1">
        <v>184.8</v>
      </c>
      <c r="EF30" s="1">
        <v>-1</v>
      </c>
      <c r="EG30" s="1">
        <v>-1</v>
      </c>
      <c r="EH30" s="1">
        <v>-1</v>
      </c>
      <c r="EI30" s="1">
        <v>-1</v>
      </c>
      <c r="EJ30" s="1">
        <v>0</v>
      </c>
      <c r="EK30" s="1">
        <v>12</v>
      </c>
      <c r="EL30" s="1">
        <v>-1</v>
      </c>
      <c r="EM30" s="1">
        <v>1</v>
      </c>
      <c r="EN30" s="1">
        <f t="shared" si="25"/>
        <v>-18.299999999999983</v>
      </c>
      <c r="EO30" s="1">
        <f t="shared" si="25"/>
        <v>-8.6999999999999886</v>
      </c>
      <c r="EP30" s="1">
        <f t="shared" si="26"/>
        <v>334.88999999999936</v>
      </c>
      <c r="EQ30" s="1">
        <f t="shared" si="26"/>
        <v>75.689999999999799</v>
      </c>
      <c r="ER30" s="1">
        <f t="shared" si="27"/>
        <v>410.57999999999913</v>
      </c>
      <c r="ES30" s="1">
        <f t="shared" si="28"/>
        <v>20.262773748921916</v>
      </c>
      <c r="ET30"/>
      <c r="EU30"/>
      <c r="EV30"/>
      <c r="EW30"/>
      <c r="EX30"/>
      <c r="FJ30" s="10">
        <f t="shared" si="29"/>
        <v>0</v>
      </c>
      <c r="FK30" s="10">
        <f t="shared" si="29"/>
        <v>0</v>
      </c>
      <c r="FL30" s="10">
        <f t="shared" si="30"/>
        <v>0</v>
      </c>
      <c r="FM30" s="10">
        <f t="shared" si="30"/>
        <v>0</v>
      </c>
      <c r="FN30" s="10">
        <f t="shared" si="31"/>
        <v>0</v>
      </c>
      <c r="FO30" s="10">
        <f t="shared" si="32"/>
        <v>0</v>
      </c>
      <c r="FP30"/>
      <c r="FQ30"/>
      <c r="FR30"/>
      <c r="FS30"/>
      <c r="FT30"/>
    </row>
    <row r="31" spans="1:176" x14ac:dyDescent="0.35">
      <c r="A31" s="26">
        <v>74.221000000000004</v>
      </c>
      <c r="B31" s="26">
        <v>121.1</v>
      </c>
      <c r="C31" s="26">
        <v>146.1</v>
      </c>
      <c r="D31" s="26">
        <v>102.6</v>
      </c>
      <c r="E31" s="26">
        <v>163.19999999999999</v>
      </c>
      <c r="F31" s="26">
        <v>25.2</v>
      </c>
      <c r="G31" s="26">
        <v>1</v>
      </c>
      <c r="H31" s="26">
        <v>1</v>
      </c>
      <c r="I31" s="26">
        <v>11</v>
      </c>
      <c r="J31" s="26">
        <v>1</v>
      </c>
      <c r="K31" s="26">
        <v>1</v>
      </c>
      <c r="L31" s="26">
        <f t="shared" si="2"/>
        <v>18.5</v>
      </c>
      <c r="M31" s="26">
        <f t="shared" si="2"/>
        <v>-17.099999999999994</v>
      </c>
      <c r="N31" s="26">
        <f t="shared" si="3"/>
        <v>342.25</v>
      </c>
      <c r="O31" s="26">
        <f t="shared" si="3"/>
        <v>292.4099999999998</v>
      </c>
      <c r="P31" s="26">
        <f t="shared" si="4"/>
        <v>634.65999999999985</v>
      </c>
      <c r="Q31" s="26">
        <f t="shared" si="5"/>
        <v>25.192459189209771</v>
      </c>
      <c r="S31"/>
      <c r="T31"/>
      <c r="U31"/>
      <c r="V31"/>
      <c r="W31">
        <v>64.742000000000004</v>
      </c>
      <c r="X31">
        <v>267.89999999999998</v>
      </c>
      <c r="Y31">
        <v>189.3</v>
      </c>
      <c r="Z31">
        <v>231.1</v>
      </c>
      <c r="AA31">
        <v>193.5</v>
      </c>
      <c r="AB31">
        <v>37.1</v>
      </c>
      <c r="AC31">
        <v>1</v>
      </c>
      <c r="AD31">
        <v>1</v>
      </c>
      <c r="AE31">
        <v>11</v>
      </c>
      <c r="AF31">
        <v>1</v>
      </c>
      <c r="AG31">
        <v>1</v>
      </c>
      <c r="AH31" s="10">
        <f t="shared" si="6"/>
        <v>36.799999999999983</v>
      </c>
      <c r="AI31" s="10">
        <f t="shared" si="6"/>
        <v>-4.1999999999999886</v>
      </c>
      <c r="AJ31" s="10">
        <f t="shared" si="7"/>
        <v>1354.2399999999986</v>
      </c>
      <c r="AK31" s="10">
        <f t="shared" si="7"/>
        <v>17.639999999999905</v>
      </c>
      <c r="AL31" s="10">
        <f t="shared" si="8"/>
        <v>1371.8799999999985</v>
      </c>
      <c r="AM31" s="10">
        <f t="shared" si="9"/>
        <v>37.038898471741817</v>
      </c>
      <c r="AN31"/>
      <c r="AO31"/>
      <c r="AP31"/>
      <c r="AQ31"/>
      <c r="AR31"/>
      <c r="AS31" s="1">
        <v>78.608999999999995</v>
      </c>
      <c r="AT31" s="1">
        <v>277.89999999999998</v>
      </c>
      <c r="AU31" s="1">
        <v>147.80000000000001</v>
      </c>
      <c r="AV31" s="1">
        <v>-1</v>
      </c>
      <c r="AW31" s="1">
        <v>-1</v>
      </c>
      <c r="AX31" s="1">
        <v>-1</v>
      </c>
      <c r="AY31" s="1">
        <v>-1</v>
      </c>
      <c r="AZ31" s="1">
        <v>0</v>
      </c>
      <c r="BA31" s="1">
        <v>8</v>
      </c>
      <c r="BB31" s="1">
        <v>-1</v>
      </c>
      <c r="BC31" s="1">
        <v>1</v>
      </c>
      <c r="BD31" s="1">
        <f t="shared" si="10"/>
        <v>10</v>
      </c>
      <c r="BE31" s="1">
        <f t="shared" si="10"/>
        <v>-32.799999999999983</v>
      </c>
      <c r="BF31" s="1">
        <f t="shared" si="11"/>
        <v>100</v>
      </c>
      <c r="BG31" s="1">
        <f t="shared" si="11"/>
        <v>1075.8399999999988</v>
      </c>
      <c r="BH31" s="1">
        <f t="shared" si="12"/>
        <v>1175.8399999999988</v>
      </c>
      <c r="BI31" s="1">
        <f t="shared" si="13"/>
        <v>34.290523472236451</v>
      </c>
      <c r="BJ31"/>
      <c r="BK31"/>
      <c r="BL31"/>
      <c r="BM31"/>
      <c r="BN31"/>
      <c r="BO31">
        <v>49.23</v>
      </c>
      <c r="BP31">
        <v>276.89999999999998</v>
      </c>
      <c r="BQ31">
        <v>170.6</v>
      </c>
      <c r="BR31">
        <v>240.4</v>
      </c>
      <c r="BS31">
        <v>91.1</v>
      </c>
      <c r="BT31">
        <v>87.5</v>
      </c>
      <c r="BU31">
        <v>2</v>
      </c>
      <c r="BV31">
        <v>0</v>
      </c>
      <c r="BW31">
        <v>8</v>
      </c>
      <c r="BX31">
        <v>0</v>
      </c>
      <c r="BY31">
        <v>1</v>
      </c>
      <c r="BZ31" s="10">
        <f t="shared" si="0"/>
        <v>-27.499999999999972</v>
      </c>
      <c r="CA31" s="10">
        <f t="shared" si="1"/>
        <v>5.5</v>
      </c>
      <c r="CB31" s="10">
        <f t="shared" si="14"/>
        <v>756.24999999999841</v>
      </c>
      <c r="CC31" s="10">
        <f t="shared" si="14"/>
        <v>30.25</v>
      </c>
      <c r="CD31" s="10">
        <f t="shared" si="15"/>
        <v>786.49999999999841</v>
      </c>
      <c r="CE31" s="48">
        <f t="shared" si="16"/>
        <v>28.044607324760289</v>
      </c>
      <c r="CG31"/>
      <c r="CH31"/>
      <c r="CI31"/>
      <c r="CJ31"/>
      <c r="CK31">
        <v>68.718000000000004</v>
      </c>
      <c r="CL31">
        <v>258.89999999999998</v>
      </c>
      <c r="CM31">
        <v>197.7</v>
      </c>
      <c r="CN31">
        <v>281.39999999999998</v>
      </c>
      <c r="CO31">
        <v>180.6</v>
      </c>
      <c r="CP31">
        <v>28.3</v>
      </c>
      <c r="CQ31">
        <v>1</v>
      </c>
      <c r="CR31">
        <v>1</v>
      </c>
      <c r="CS31">
        <v>13</v>
      </c>
      <c r="CT31">
        <v>1</v>
      </c>
      <c r="CU31">
        <v>1</v>
      </c>
      <c r="CV31" s="1">
        <f t="shared" si="17"/>
        <v>-22.5</v>
      </c>
      <c r="CW31" s="1">
        <f t="shared" si="17"/>
        <v>17.099999999999994</v>
      </c>
      <c r="CX31" s="1">
        <f t="shared" si="18"/>
        <v>506.25</v>
      </c>
      <c r="CY31" s="1">
        <f t="shared" si="18"/>
        <v>292.4099999999998</v>
      </c>
      <c r="CZ31" s="1">
        <f t="shared" si="19"/>
        <v>798.65999999999985</v>
      </c>
      <c r="DA31" s="1">
        <f t="shared" si="20"/>
        <v>28.260573242593644</v>
      </c>
      <c r="DB31"/>
      <c r="DC31"/>
      <c r="DD31"/>
      <c r="DE31"/>
      <c r="DF31"/>
      <c r="DG31">
        <v>32.140999999999998</v>
      </c>
      <c r="DH31">
        <v>89.1</v>
      </c>
      <c r="DI31">
        <v>41.6</v>
      </c>
      <c r="DJ31">
        <v>89.8</v>
      </c>
      <c r="DK31">
        <v>61.2</v>
      </c>
      <c r="DL31">
        <v>19.600000000000001</v>
      </c>
      <c r="DM31">
        <v>1</v>
      </c>
      <c r="DN31">
        <v>0</v>
      </c>
      <c r="DO31">
        <v>10</v>
      </c>
      <c r="DP31">
        <v>-2</v>
      </c>
      <c r="DQ31">
        <v>1</v>
      </c>
      <c r="DR31" s="10">
        <f t="shared" si="21"/>
        <v>-0.70000000000000284</v>
      </c>
      <c r="DS31" s="10">
        <f t="shared" si="21"/>
        <v>-19.600000000000001</v>
      </c>
      <c r="DT31" s="10">
        <f t="shared" si="22"/>
        <v>0.49000000000000399</v>
      </c>
      <c r="DU31" s="10">
        <f t="shared" si="22"/>
        <v>384.16000000000008</v>
      </c>
      <c r="DV31" s="10">
        <f t="shared" si="23"/>
        <v>384.65000000000009</v>
      </c>
      <c r="DW31" s="10">
        <f t="shared" si="24"/>
        <v>19.612496016570663</v>
      </c>
      <c r="DX31"/>
      <c r="DY31"/>
      <c r="DZ31"/>
      <c r="EA31"/>
      <c r="EB31"/>
      <c r="EC31" s="1">
        <v>62.718000000000004</v>
      </c>
      <c r="ED31" s="1">
        <v>263.2</v>
      </c>
      <c r="EE31" s="1">
        <v>206.4</v>
      </c>
      <c r="EF31" s="1">
        <v>254.1</v>
      </c>
      <c r="EG31" s="1">
        <v>184.8</v>
      </c>
      <c r="EH31" s="1">
        <v>23.4</v>
      </c>
      <c r="EI31" s="1">
        <v>1</v>
      </c>
      <c r="EJ31" s="1">
        <v>1</v>
      </c>
      <c r="EK31" s="1">
        <v>13</v>
      </c>
      <c r="EL31" s="1">
        <v>1</v>
      </c>
      <c r="EM31" s="1">
        <v>1</v>
      </c>
      <c r="EN31" s="1">
        <f t="shared" si="25"/>
        <v>9.0999999999999943</v>
      </c>
      <c r="EO31" s="1">
        <f t="shared" si="25"/>
        <v>21.599999999999994</v>
      </c>
      <c r="EP31" s="1">
        <f t="shared" si="26"/>
        <v>82.809999999999903</v>
      </c>
      <c r="EQ31" s="1">
        <f t="shared" si="26"/>
        <v>466.55999999999977</v>
      </c>
      <c r="ER31" s="1">
        <f t="shared" si="27"/>
        <v>549.36999999999966</v>
      </c>
      <c r="ES31" s="1">
        <f t="shared" si="28"/>
        <v>23.438643305447517</v>
      </c>
      <c r="ET31"/>
      <c r="EU31"/>
      <c r="EV31"/>
      <c r="EW31"/>
      <c r="EX31"/>
      <c r="FJ31" s="10">
        <f t="shared" si="29"/>
        <v>0</v>
      </c>
      <c r="FK31" s="10">
        <f t="shared" si="29"/>
        <v>0</v>
      </c>
      <c r="FL31" s="10">
        <f t="shared" si="30"/>
        <v>0</v>
      </c>
      <c r="FM31" s="10">
        <f t="shared" si="30"/>
        <v>0</v>
      </c>
      <c r="FN31" s="10">
        <f t="shared" si="31"/>
        <v>0</v>
      </c>
      <c r="FO31" s="10">
        <f t="shared" si="32"/>
        <v>0</v>
      </c>
      <c r="FP31"/>
      <c r="FQ31"/>
      <c r="FR31"/>
      <c r="FS31"/>
      <c r="FT31"/>
    </row>
    <row r="32" spans="1:176" x14ac:dyDescent="0.35">
      <c r="A32" s="26">
        <v>80.653000000000006</v>
      </c>
      <c r="B32" s="26">
        <v>171.5</v>
      </c>
      <c r="C32" s="26">
        <v>202.2</v>
      </c>
      <c r="D32" s="26">
        <v>-1</v>
      </c>
      <c r="E32" s="26">
        <v>-1</v>
      </c>
      <c r="F32" s="26">
        <v>-1</v>
      </c>
      <c r="G32" s="26">
        <v>-1</v>
      </c>
      <c r="H32" s="26">
        <v>0</v>
      </c>
      <c r="I32" s="26">
        <v>11</v>
      </c>
      <c r="J32" s="26">
        <v>-1</v>
      </c>
      <c r="K32" s="26">
        <v>1</v>
      </c>
      <c r="L32" s="26">
        <f t="shared" si="2"/>
        <v>50.400000000000006</v>
      </c>
      <c r="M32" s="26">
        <f t="shared" si="2"/>
        <v>56.099999999999994</v>
      </c>
      <c r="N32" s="26">
        <f t="shared" si="3"/>
        <v>2540.1600000000008</v>
      </c>
      <c r="O32" s="26">
        <f t="shared" si="3"/>
        <v>3147.2099999999996</v>
      </c>
      <c r="P32" s="26">
        <f t="shared" si="4"/>
        <v>5687.3700000000008</v>
      </c>
      <c r="Q32" s="26">
        <f t="shared" si="5"/>
        <v>75.414653748459259</v>
      </c>
      <c r="S32"/>
      <c r="T32"/>
      <c r="U32"/>
      <c r="V32"/>
      <c r="W32">
        <v>68.486000000000004</v>
      </c>
      <c r="X32">
        <v>157.9</v>
      </c>
      <c r="Y32">
        <v>193.5</v>
      </c>
      <c r="Z32">
        <v>-1</v>
      </c>
      <c r="AA32">
        <v>-1</v>
      </c>
      <c r="AB32">
        <v>-1</v>
      </c>
      <c r="AC32">
        <v>-1</v>
      </c>
      <c r="AD32">
        <v>0</v>
      </c>
      <c r="AE32">
        <v>11</v>
      </c>
      <c r="AF32">
        <v>-1</v>
      </c>
      <c r="AG32">
        <v>1</v>
      </c>
      <c r="AH32" s="10">
        <f t="shared" si="6"/>
        <v>-109.99999999999997</v>
      </c>
      <c r="AI32" s="10">
        <f t="shared" si="6"/>
        <v>4.1999999999999886</v>
      </c>
      <c r="AJ32" s="10">
        <f t="shared" si="7"/>
        <v>12099.999999999995</v>
      </c>
      <c r="AK32" s="10">
        <f t="shared" si="7"/>
        <v>17.639999999999905</v>
      </c>
      <c r="AL32" s="10">
        <f t="shared" si="8"/>
        <v>12117.639999999994</v>
      </c>
      <c r="AM32" s="10">
        <f t="shared" si="9"/>
        <v>110.08015261617325</v>
      </c>
      <c r="AN32"/>
      <c r="AO32"/>
      <c r="AP32"/>
      <c r="AQ32"/>
      <c r="AR32"/>
      <c r="AS32" s="1">
        <v>79.328999999999994</v>
      </c>
      <c r="AT32" s="1">
        <v>263.2</v>
      </c>
      <c r="AU32" s="1">
        <v>167.7</v>
      </c>
      <c r="AV32" s="1">
        <v>277.89999999999998</v>
      </c>
      <c r="AW32" s="1">
        <v>147.80000000000001</v>
      </c>
      <c r="AX32" s="1">
        <v>24.7</v>
      </c>
      <c r="AY32" s="1">
        <v>1</v>
      </c>
      <c r="AZ32" s="1">
        <v>1</v>
      </c>
      <c r="BA32" s="1">
        <v>9</v>
      </c>
      <c r="BB32" s="1">
        <v>1</v>
      </c>
      <c r="BC32" s="1">
        <v>1</v>
      </c>
      <c r="BD32" s="1">
        <f t="shared" si="10"/>
        <v>-14.699999999999989</v>
      </c>
      <c r="BE32" s="1">
        <f t="shared" si="10"/>
        <v>19.899999999999977</v>
      </c>
      <c r="BF32" s="1">
        <f t="shared" si="11"/>
        <v>216.08999999999966</v>
      </c>
      <c r="BG32" s="1">
        <f t="shared" si="11"/>
        <v>396.00999999999908</v>
      </c>
      <c r="BH32" s="1">
        <f t="shared" si="12"/>
        <v>612.09999999999877</v>
      </c>
      <c r="BI32" s="1">
        <f t="shared" si="13"/>
        <v>24.740654801358811</v>
      </c>
      <c r="BJ32"/>
      <c r="BK32"/>
      <c r="BL32"/>
      <c r="BM32"/>
      <c r="BN32"/>
      <c r="BO32">
        <v>49.622</v>
      </c>
      <c r="BP32">
        <v>249.4</v>
      </c>
      <c r="BQ32">
        <v>176.1</v>
      </c>
      <c r="BR32">
        <v>276.89999999999998</v>
      </c>
      <c r="BS32">
        <v>170.6</v>
      </c>
      <c r="BT32">
        <v>28.1</v>
      </c>
      <c r="BU32">
        <v>1</v>
      </c>
      <c r="BV32">
        <v>1</v>
      </c>
      <c r="BW32">
        <v>9</v>
      </c>
      <c r="BX32">
        <v>1</v>
      </c>
      <c r="BY32">
        <v>1</v>
      </c>
      <c r="BZ32" s="10">
        <f t="shared" si="0"/>
        <v>-211.2</v>
      </c>
      <c r="CA32" s="10">
        <f t="shared" si="1"/>
        <v>26.099999999999994</v>
      </c>
      <c r="CB32" s="10">
        <f t="shared" si="14"/>
        <v>44605.439999999995</v>
      </c>
      <c r="CC32" s="10">
        <f t="shared" si="14"/>
        <v>681.2099999999997</v>
      </c>
      <c r="CD32" s="10">
        <f t="shared" si="15"/>
        <v>45286.649999999994</v>
      </c>
      <c r="CE32" s="10">
        <f t="shared" si="16"/>
        <v>212.80660234118676</v>
      </c>
      <c r="CG32"/>
      <c r="CH32"/>
      <c r="CI32"/>
      <c r="CJ32"/>
      <c r="CK32">
        <v>73.134</v>
      </c>
      <c r="CL32">
        <v>86</v>
      </c>
      <c r="CM32">
        <v>151.9</v>
      </c>
      <c r="CN32">
        <v>-1</v>
      </c>
      <c r="CO32">
        <v>-1</v>
      </c>
      <c r="CP32">
        <v>-1</v>
      </c>
      <c r="CQ32">
        <v>-1</v>
      </c>
      <c r="CR32">
        <v>0</v>
      </c>
      <c r="CS32">
        <v>13</v>
      </c>
      <c r="CT32">
        <v>-1</v>
      </c>
      <c r="CU32">
        <v>1</v>
      </c>
      <c r="CV32" s="1">
        <f t="shared" si="17"/>
        <v>-172.89999999999998</v>
      </c>
      <c r="CW32" s="1">
        <f t="shared" si="17"/>
        <v>-45.799999999999983</v>
      </c>
      <c r="CX32" s="1">
        <f t="shared" si="18"/>
        <v>29894.409999999993</v>
      </c>
      <c r="CY32" s="1">
        <f t="shared" si="18"/>
        <v>2097.6399999999985</v>
      </c>
      <c r="CZ32" s="1">
        <f t="shared" si="19"/>
        <v>31992.049999999992</v>
      </c>
      <c r="DA32" s="1">
        <f t="shared" si="20"/>
        <v>178.86321589415749</v>
      </c>
      <c r="DB32"/>
      <c r="DC32"/>
      <c r="DD32"/>
      <c r="DE32"/>
      <c r="DF32"/>
      <c r="DG32">
        <v>34.548999999999999</v>
      </c>
      <c r="DH32">
        <v>150.80000000000001</v>
      </c>
      <c r="DI32">
        <v>98.2</v>
      </c>
      <c r="DJ32">
        <v>-1</v>
      </c>
      <c r="DK32">
        <v>-1</v>
      </c>
      <c r="DL32">
        <v>-1</v>
      </c>
      <c r="DM32">
        <v>-1</v>
      </c>
      <c r="DN32">
        <v>0</v>
      </c>
      <c r="DO32">
        <v>10</v>
      </c>
      <c r="DP32">
        <v>-1</v>
      </c>
      <c r="DQ32">
        <v>1</v>
      </c>
      <c r="DR32" s="10">
        <f t="shared" si="21"/>
        <v>61.700000000000017</v>
      </c>
      <c r="DS32" s="10">
        <f t="shared" si="21"/>
        <v>56.6</v>
      </c>
      <c r="DT32" s="10">
        <f t="shared" si="22"/>
        <v>3806.8900000000021</v>
      </c>
      <c r="DU32" s="10">
        <f t="shared" si="22"/>
        <v>3203.56</v>
      </c>
      <c r="DV32" s="10">
        <f t="shared" si="23"/>
        <v>7010.4500000000025</v>
      </c>
      <c r="DW32" s="10">
        <f t="shared" si="24"/>
        <v>83.72843005813499</v>
      </c>
      <c r="DX32"/>
      <c r="DY32"/>
      <c r="DZ32"/>
      <c r="EA32"/>
      <c r="EB32"/>
      <c r="EC32" s="1">
        <v>65.902000000000001</v>
      </c>
      <c r="ED32" s="1">
        <v>29.2</v>
      </c>
      <c r="EE32" s="1">
        <v>206.4</v>
      </c>
      <c r="EF32" s="1">
        <v>-1</v>
      </c>
      <c r="EG32" s="1">
        <v>-1</v>
      </c>
      <c r="EH32" s="1">
        <v>-1</v>
      </c>
      <c r="EI32" s="1">
        <v>-1</v>
      </c>
      <c r="EJ32" s="1">
        <v>0</v>
      </c>
      <c r="EK32" s="1">
        <v>13</v>
      </c>
      <c r="EL32" s="1">
        <v>-1</v>
      </c>
      <c r="EM32" s="1">
        <v>1</v>
      </c>
      <c r="EN32" s="1">
        <f t="shared" si="25"/>
        <v>-234</v>
      </c>
      <c r="EO32" s="1">
        <f t="shared" si="25"/>
        <v>0</v>
      </c>
      <c r="EP32" s="1">
        <f t="shared" si="26"/>
        <v>54756</v>
      </c>
      <c r="EQ32" s="1">
        <f t="shared" si="26"/>
        <v>0</v>
      </c>
      <c r="ER32" s="1">
        <f t="shared" si="27"/>
        <v>54756</v>
      </c>
      <c r="ES32" s="1">
        <f t="shared" si="28"/>
        <v>234</v>
      </c>
      <c r="ET32"/>
      <c r="EU32"/>
      <c r="EV32"/>
      <c r="EW32"/>
      <c r="EX32"/>
      <c r="FJ32" s="10">
        <f t="shared" si="29"/>
        <v>0</v>
      </c>
      <c r="FK32" s="10">
        <f t="shared" si="29"/>
        <v>0</v>
      </c>
      <c r="FL32" s="10">
        <f t="shared" si="30"/>
        <v>0</v>
      </c>
      <c r="FM32" s="10">
        <f t="shared" si="30"/>
        <v>0</v>
      </c>
      <c r="FN32" s="10">
        <f t="shared" si="31"/>
        <v>0</v>
      </c>
      <c r="FO32" s="10">
        <f t="shared" si="32"/>
        <v>0</v>
      </c>
      <c r="FP32"/>
      <c r="FQ32"/>
      <c r="FR32"/>
      <c r="FS32"/>
      <c r="FT32"/>
    </row>
    <row r="33" spans="1:176" x14ac:dyDescent="0.35">
      <c r="A33" s="26">
        <v>81.253</v>
      </c>
      <c r="B33" s="26">
        <v>162.19999999999999</v>
      </c>
      <c r="C33" s="26">
        <v>189.3</v>
      </c>
      <c r="D33" s="26">
        <v>171.5</v>
      </c>
      <c r="E33" s="26">
        <v>202.2</v>
      </c>
      <c r="F33" s="26">
        <v>15.9</v>
      </c>
      <c r="G33" s="26">
        <v>1</v>
      </c>
      <c r="H33" s="26">
        <v>1</v>
      </c>
      <c r="I33" s="26">
        <v>12</v>
      </c>
      <c r="J33" s="26">
        <v>1</v>
      </c>
      <c r="K33" s="26">
        <v>1</v>
      </c>
      <c r="L33" s="26">
        <f t="shared" si="2"/>
        <v>-9.3000000000000114</v>
      </c>
      <c r="M33" s="26">
        <f t="shared" si="2"/>
        <v>-12.899999999999977</v>
      </c>
      <c r="N33" s="26">
        <f t="shared" si="3"/>
        <v>86.490000000000208</v>
      </c>
      <c r="O33" s="26">
        <f t="shared" si="3"/>
        <v>166.4099999999994</v>
      </c>
      <c r="P33" s="26">
        <f t="shared" si="4"/>
        <v>252.89999999999961</v>
      </c>
      <c r="Q33" s="26">
        <f t="shared" si="5"/>
        <v>15.902829936838273</v>
      </c>
      <c r="S33"/>
      <c r="T33"/>
      <c r="U33"/>
      <c r="V33"/>
      <c r="W33">
        <v>68.902000000000001</v>
      </c>
      <c r="X33">
        <v>162.19999999999999</v>
      </c>
      <c r="Y33">
        <v>206.4</v>
      </c>
      <c r="Z33">
        <v>157.9</v>
      </c>
      <c r="AA33">
        <v>193.5</v>
      </c>
      <c r="AB33">
        <v>13.6</v>
      </c>
      <c r="AC33">
        <v>1</v>
      </c>
      <c r="AD33">
        <v>1</v>
      </c>
      <c r="AE33">
        <v>12</v>
      </c>
      <c r="AF33">
        <v>1</v>
      </c>
      <c r="AG33">
        <v>1</v>
      </c>
      <c r="AH33" s="10">
        <f t="shared" si="6"/>
        <v>4.2999999999999829</v>
      </c>
      <c r="AI33" s="10">
        <f t="shared" si="6"/>
        <v>12.900000000000006</v>
      </c>
      <c r="AJ33" s="10">
        <f t="shared" si="7"/>
        <v>18.489999999999853</v>
      </c>
      <c r="AK33" s="10">
        <f t="shared" si="7"/>
        <v>166.41000000000014</v>
      </c>
      <c r="AL33" s="10">
        <f t="shared" si="8"/>
        <v>184.89999999999998</v>
      </c>
      <c r="AM33" s="10">
        <f t="shared" si="9"/>
        <v>13.597793938724029</v>
      </c>
      <c r="AN33"/>
      <c r="AO33"/>
      <c r="AP33"/>
      <c r="AQ33"/>
      <c r="AR33"/>
      <c r="AS33" s="1">
        <v>83.265000000000001</v>
      </c>
      <c r="AT33" s="1">
        <v>38.200000000000003</v>
      </c>
      <c r="AU33" s="1">
        <v>171.9</v>
      </c>
      <c r="AV33" s="1">
        <v>-1</v>
      </c>
      <c r="AW33" s="1">
        <v>-1</v>
      </c>
      <c r="AX33" s="1">
        <v>-1</v>
      </c>
      <c r="AY33" s="1">
        <v>-1</v>
      </c>
      <c r="AZ33" s="1">
        <v>0</v>
      </c>
      <c r="BA33" s="1">
        <v>9</v>
      </c>
      <c r="BB33" s="1">
        <v>-1</v>
      </c>
      <c r="BC33" s="1">
        <v>1</v>
      </c>
      <c r="BD33" s="1">
        <f t="shared" si="10"/>
        <v>-225</v>
      </c>
      <c r="BE33" s="1">
        <f t="shared" si="10"/>
        <v>4.2000000000000171</v>
      </c>
      <c r="BF33" s="1">
        <f t="shared" si="11"/>
        <v>50625</v>
      </c>
      <c r="BG33" s="1">
        <f t="shared" si="11"/>
        <v>17.640000000000143</v>
      </c>
      <c r="BH33" s="1">
        <f t="shared" si="12"/>
        <v>50642.64</v>
      </c>
      <c r="BI33" s="1">
        <f t="shared" si="13"/>
        <v>225.03919658583925</v>
      </c>
      <c r="BJ33"/>
      <c r="BK33"/>
      <c r="BL33"/>
      <c r="BM33"/>
      <c r="BN33"/>
      <c r="BO33">
        <v>53.006</v>
      </c>
      <c r="BP33">
        <v>38.200000000000003</v>
      </c>
      <c r="BQ33">
        <v>202.2</v>
      </c>
      <c r="BR33">
        <v>-1</v>
      </c>
      <c r="BS33">
        <v>-1</v>
      </c>
      <c r="BT33">
        <v>-1</v>
      </c>
      <c r="BU33">
        <v>-1</v>
      </c>
      <c r="BV33">
        <v>0</v>
      </c>
      <c r="BW33">
        <v>9</v>
      </c>
      <c r="BX33">
        <v>-1</v>
      </c>
      <c r="BY33">
        <v>1</v>
      </c>
      <c r="BZ33" s="10">
        <f t="shared" si="0"/>
        <v>4.7999999999999972</v>
      </c>
      <c r="CA33" s="10">
        <f t="shared" si="1"/>
        <v>-37.699999999999989</v>
      </c>
      <c r="CB33" s="10">
        <f t="shared" si="14"/>
        <v>23.039999999999974</v>
      </c>
      <c r="CC33" s="10">
        <f t="shared" si="14"/>
        <v>1421.2899999999991</v>
      </c>
      <c r="CD33" s="10">
        <f t="shared" si="15"/>
        <v>1444.329999999999</v>
      </c>
      <c r="CE33" s="48">
        <f t="shared" si="16"/>
        <v>38.004341857214143</v>
      </c>
      <c r="CG33"/>
      <c r="CH33"/>
      <c r="CI33"/>
      <c r="CJ33"/>
      <c r="CK33">
        <v>73.614000000000004</v>
      </c>
      <c r="CL33">
        <v>47.5</v>
      </c>
      <c r="CM33">
        <v>171.9</v>
      </c>
      <c r="CN33">
        <v>86</v>
      </c>
      <c r="CO33">
        <v>151.9</v>
      </c>
      <c r="CP33">
        <v>43.4</v>
      </c>
      <c r="CQ33">
        <v>1</v>
      </c>
      <c r="CR33">
        <v>1</v>
      </c>
      <c r="CS33">
        <v>14</v>
      </c>
      <c r="CT33">
        <v>1</v>
      </c>
      <c r="CU33">
        <v>1</v>
      </c>
      <c r="CV33" s="1">
        <f t="shared" si="17"/>
        <v>-38.5</v>
      </c>
      <c r="CW33" s="1">
        <f t="shared" si="17"/>
        <v>20</v>
      </c>
      <c r="CX33" s="1">
        <f t="shared" si="18"/>
        <v>1482.25</v>
      </c>
      <c r="CY33" s="1">
        <f t="shared" si="18"/>
        <v>400</v>
      </c>
      <c r="CZ33" s="1">
        <f t="shared" si="19"/>
        <v>1882.25</v>
      </c>
      <c r="DA33" s="1">
        <f t="shared" si="20"/>
        <v>43.384905209070126</v>
      </c>
      <c r="DB33"/>
      <c r="DC33"/>
      <c r="DD33"/>
      <c r="DE33"/>
      <c r="DF33"/>
      <c r="DG33">
        <v>35.052999999999997</v>
      </c>
      <c r="DH33">
        <v>99</v>
      </c>
      <c r="DI33">
        <v>89.7</v>
      </c>
      <c r="DJ33">
        <v>150.80000000000001</v>
      </c>
      <c r="DK33">
        <v>98.2</v>
      </c>
      <c r="DL33">
        <v>52.5</v>
      </c>
      <c r="DM33">
        <v>2</v>
      </c>
      <c r="DN33">
        <v>0</v>
      </c>
      <c r="DO33">
        <v>10</v>
      </c>
      <c r="DP33">
        <v>0</v>
      </c>
      <c r="DQ33">
        <v>1</v>
      </c>
      <c r="DR33" s="10">
        <f t="shared" si="21"/>
        <v>-51.800000000000011</v>
      </c>
      <c r="DS33" s="10">
        <f t="shared" si="21"/>
        <v>-8.5</v>
      </c>
      <c r="DT33" s="10">
        <f t="shared" si="22"/>
        <v>2683.2400000000011</v>
      </c>
      <c r="DU33" s="10">
        <f t="shared" si="22"/>
        <v>72.25</v>
      </c>
      <c r="DV33" s="10">
        <f t="shared" si="23"/>
        <v>2755.4900000000011</v>
      </c>
      <c r="DW33" s="10">
        <f t="shared" si="24"/>
        <v>52.492761405740517</v>
      </c>
      <c r="DX33"/>
      <c r="DY33"/>
      <c r="DZ33"/>
      <c r="EA33"/>
      <c r="EB33"/>
      <c r="EC33" s="1">
        <v>66.334000000000003</v>
      </c>
      <c r="ED33" s="1">
        <v>43</v>
      </c>
      <c r="EE33" s="1">
        <v>202.2</v>
      </c>
      <c r="EF33" s="1">
        <v>29.2</v>
      </c>
      <c r="EG33" s="1">
        <v>206.4</v>
      </c>
      <c r="EH33" s="1">
        <v>14.4</v>
      </c>
      <c r="EI33" s="1">
        <v>1</v>
      </c>
      <c r="EJ33" s="1">
        <v>1</v>
      </c>
      <c r="EK33" s="1">
        <v>14</v>
      </c>
      <c r="EL33" s="1">
        <v>1</v>
      </c>
      <c r="EM33" s="1">
        <v>1</v>
      </c>
      <c r="EN33" s="1">
        <f t="shared" si="25"/>
        <v>13.8</v>
      </c>
      <c r="EO33" s="1">
        <f t="shared" si="25"/>
        <v>-4.2000000000000171</v>
      </c>
      <c r="EP33" s="1">
        <f t="shared" si="26"/>
        <v>190.44000000000003</v>
      </c>
      <c r="EQ33" s="1">
        <f t="shared" si="26"/>
        <v>17.640000000000143</v>
      </c>
      <c r="ER33" s="1">
        <f t="shared" si="27"/>
        <v>208.08000000000015</v>
      </c>
      <c r="ES33" s="1">
        <f t="shared" si="28"/>
        <v>14.424978336205575</v>
      </c>
      <c r="ET33"/>
      <c r="EU33"/>
      <c r="EV33"/>
      <c r="EW33"/>
      <c r="EX33"/>
      <c r="FJ33" s="10">
        <f t="shared" si="29"/>
        <v>0</v>
      </c>
      <c r="FK33" s="10">
        <f t="shared" si="29"/>
        <v>0</v>
      </c>
      <c r="FL33" s="10">
        <f t="shared" si="30"/>
        <v>0</v>
      </c>
      <c r="FM33" s="10">
        <f t="shared" si="30"/>
        <v>0</v>
      </c>
      <c r="FN33" s="10">
        <f t="shared" si="31"/>
        <v>0</v>
      </c>
      <c r="FO33" s="10">
        <f t="shared" si="32"/>
        <v>0</v>
      </c>
      <c r="FP33"/>
      <c r="FQ33"/>
      <c r="FR33"/>
      <c r="FS33"/>
      <c r="FT33"/>
    </row>
    <row r="34" spans="1:176" x14ac:dyDescent="0.35">
      <c r="A34" s="26">
        <v>84.741</v>
      </c>
      <c r="B34" s="26">
        <v>258.89999999999998</v>
      </c>
      <c r="C34" s="26">
        <v>189.3</v>
      </c>
      <c r="D34" s="26">
        <v>-1</v>
      </c>
      <c r="E34" s="26">
        <v>-1</v>
      </c>
      <c r="F34" s="26">
        <v>-1</v>
      </c>
      <c r="G34" s="26">
        <v>-1</v>
      </c>
      <c r="H34" s="26">
        <v>0</v>
      </c>
      <c r="I34" s="26">
        <v>12</v>
      </c>
      <c r="J34" s="26">
        <v>-1</v>
      </c>
      <c r="K34" s="26">
        <v>1</v>
      </c>
      <c r="L34" s="26">
        <f t="shared" si="2"/>
        <v>96.699999999999989</v>
      </c>
      <c r="M34" s="26">
        <f t="shared" si="2"/>
        <v>0</v>
      </c>
      <c r="N34" s="26">
        <f t="shared" si="3"/>
        <v>9350.8899999999976</v>
      </c>
      <c r="O34" s="26">
        <f t="shared" si="3"/>
        <v>0</v>
      </c>
      <c r="P34" s="26">
        <f t="shared" si="4"/>
        <v>9350.8899999999976</v>
      </c>
      <c r="Q34" s="26">
        <f t="shared" si="5"/>
        <v>96.699999999999989</v>
      </c>
      <c r="S34"/>
      <c r="T34"/>
      <c r="U34"/>
      <c r="V34"/>
      <c r="W34">
        <v>71.926000000000002</v>
      </c>
      <c r="X34">
        <v>240.4</v>
      </c>
      <c r="Y34">
        <v>171.9</v>
      </c>
      <c r="Z34">
        <v>-1</v>
      </c>
      <c r="AA34">
        <v>-1</v>
      </c>
      <c r="AB34">
        <v>-1</v>
      </c>
      <c r="AC34">
        <v>-1</v>
      </c>
      <c r="AD34">
        <v>0</v>
      </c>
      <c r="AE34">
        <v>12</v>
      </c>
      <c r="AF34">
        <v>-1</v>
      </c>
      <c r="AG34">
        <v>1</v>
      </c>
      <c r="AH34" s="10">
        <f t="shared" si="6"/>
        <v>78.200000000000017</v>
      </c>
      <c r="AI34" s="10">
        <f t="shared" si="6"/>
        <v>-34.5</v>
      </c>
      <c r="AJ34" s="10">
        <f t="shared" si="7"/>
        <v>6115.2400000000025</v>
      </c>
      <c r="AK34" s="10">
        <f t="shared" si="7"/>
        <v>1190.25</v>
      </c>
      <c r="AL34" s="10">
        <f t="shared" si="8"/>
        <v>7305.4900000000025</v>
      </c>
      <c r="AM34" s="10">
        <f t="shared" si="9"/>
        <v>85.472159209885433</v>
      </c>
      <c r="AN34"/>
      <c r="AO34"/>
      <c r="AP34"/>
      <c r="AQ34"/>
      <c r="AR34"/>
      <c r="AS34" s="1">
        <v>84.088999999999999</v>
      </c>
      <c r="AT34" s="1">
        <v>24.5</v>
      </c>
      <c r="AU34" s="1">
        <v>202.2</v>
      </c>
      <c r="AV34" s="1">
        <v>38.200000000000003</v>
      </c>
      <c r="AW34" s="1">
        <v>171.9</v>
      </c>
      <c r="AX34" s="1">
        <v>33.299999999999997</v>
      </c>
      <c r="AY34" s="1">
        <v>1</v>
      </c>
      <c r="AZ34" s="1">
        <v>1</v>
      </c>
      <c r="BA34" s="1">
        <v>10</v>
      </c>
      <c r="BB34" s="1">
        <v>1</v>
      </c>
      <c r="BC34" s="1">
        <v>1</v>
      </c>
      <c r="BD34" s="1">
        <f t="shared" si="10"/>
        <v>-13.700000000000003</v>
      </c>
      <c r="BE34" s="1">
        <f t="shared" si="10"/>
        <v>30.299999999999983</v>
      </c>
      <c r="BF34" s="1">
        <f t="shared" si="11"/>
        <v>187.69000000000008</v>
      </c>
      <c r="BG34" s="1">
        <f t="shared" si="11"/>
        <v>918.08999999999901</v>
      </c>
      <c r="BH34" s="1">
        <f t="shared" si="12"/>
        <v>1105.7799999999991</v>
      </c>
      <c r="BI34" s="1">
        <f t="shared" si="13"/>
        <v>33.253270515845493</v>
      </c>
      <c r="BJ34"/>
      <c r="BK34"/>
      <c r="BL34"/>
      <c r="BM34"/>
      <c r="BN34"/>
      <c r="BO34">
        <v>53.526000000000003</v>
      </c>
      <c r="BP34">
        <v>43</v>
      </c>
      <c r="BQ34">
        <v>164.5</v>
      </c>
      <c r="BR34">
        <v>38.200000000000003</v>
      </c>
      <c r="BS34">
        <v>202.2</v>
      </c>
      <c r="BT34">
        <v>37.9</v>
      </c>
      <c r="BU34">
        <v>1</v>
      </c>
      <c r="BV34">
        <v>1</v>
      </c>
      <c r="BW34">
        <v>10</v>
      </c>
      <c r="BX34">
        <v>1</v>
      </c>
      <c r="BY34">
        <v>1</v>
      </c>
      <c r="BZ34" s="10">
        <f t="shared" si="0"/>
        <v>206.4</v>
      </c>
      <c r="CA34" s="10">
        <f t="shared" si="1"/>
        <v>33.199999999999989</v>
      </c>
      <c r="CB34" s="10">
        <f t="shared" si="14"/>
        <v>42600.959999999999</v>
      </c>
      <c r="CC34" s="10">
        <f t="shared" si="14"/>
        <v>1102.2399999999993</v>
      </c>
      <c r="CD34" s="10">
        <f t="shared" si="15"/>
        <v>43703.199999999997</v>
      </c>
      <c r="CE34" s="10">
        <f t="shared" si="16"/>
        <v>209.05310330152957</v>
      </c>
      <c r="CG34"/>
      <c r="CH34"/>
      <c r="CI34"/>
      <c r="CJ34"/>
      <c r="CK34">
        <v>77.822000000000003</v>
      </c>
      <c r="CL34">
        <v>258.89999999999998</v>
      </c>
      <c r="CM34">
        <v>167.7</v>
      </c>
      <c r="CN34">
        <v>-1</v>
      </c>
      <c r="CO34">
        <v>-1</v>
      </c>
      <c r="CP34">
        <v>-1</v>
      </c>
      <c r="CQ34">
        <v>-1</v>
      </c>
      <c r="CR34">
        <v>0</v>
      </c>
      <c r="CS34">
        <v>14</v>
      </c>
      <c r="CT34">
        <v>-1</v>
      </c>
      <c r="CU34">
        <v>1</v>
      </c>
      <c r="CV34" s="1">
        <f t="shared" si="17"/>
        <v>211.39999999999998</v>
      </c>
      <c r="CW34" s="1">
        <f t="shared" si="17"/>
        <v>-4.2000000000000171</v>
      </c>
      <c r="CX34" s="1">
        <f t="shared" si="18"/>
        <v>44689.959999999992</v>
      </c>
      <c r="CY34" s="1">
        <f t="shared" si="18"/>
        <v>17.640000000000143</v>
      </c>
      <c r="CZ34" s="1">
        <f t="shared" si="19"/>
        <v>44707.599999999991</v>
      </c>
      <c r="DA34" s="1">
        <f t="shared" si="20"/>
        <v>211.44171773800929</v>
      </c>
      <c r="DB34"/>
      <c r="DC34"/>
      <c r="DD34"/>
      <c r="DE34"/>
      <c r="DF34"/>
      <c r="DG34">
        <v>35.325000000000003</v>
      </c>
      <c r="DH34">
        <v>110.7</v>
      </c>
      <c r="DI34">
        <v>87.1</v>
      </c>
      <c r="DJ34">
        <v>99</v>
      </c>
      <c r="DK34">
        <v>89.7</v>
      </c>
      <c r="DL34">
        <v>11.9</v>
      </c>
      <c r="DM34">
        <v>1</v>
      </c>
      <c r="DN34">
        <v>1</v>
      </c>
      <c r="DO34">
        <v>11</v>
      </c>
      <c r="DP34">
        <v>1</v>
      </c>
      <c r="DQ34">
        <v>1</v>
      </c>
      <c r="DR34" s="10">
        <f t="shared" si="21"/>
        <v>11.700000000000003</v>
      </c>
      <c r="DS34" s="10">
        <f t="shared" si="21"/>
        <v>-2.6000000000000085</v>
      </c>
      <c r="DT34" s="10">
        <f t="shared" si="22"/>
        <v>136.89000000000007</v>
      </c>
      <c r="DU34" s="10">
        <f t="shared" si="22"/>
        <v>6.7600000000000442</v>
      </c>
      <c r="DV34" s="10">
        <f t="shared" si="23"/>
        <v>143.65000000000012</v>
      </c>
      <c r="DW34" s="10">
        <f t="shared" si="24"/>
        <v>11.985407794480759</v>
      </c>
      <c r="DX34"/>
      <c r="DY34"/>
      <c r="DZ34"/>
      <c r="EA34"/>
      <c r="EB34"/>
      <c r="EC34" s="1">
        <v>70.349999999999994</v>
      </c>
      <c r="ED34" s="1">
        <v>273.8</v>
      </c>
      <c r="EE34" s="1">
        <v>193.5</v>
      </c>
      <c r="EF34" s="1">
        <v>-1</v>
      </c>
      <c r="EG34" s="1">
        <v>-1</v>
      </c>
      <c r="EH34" s="1">
        <v>-1</v>
      </c>
      <c r="EI34" s="1">
        <v>-1</v>
      </c>
      <c r="EJ34" s="1">
        <v>0</v>
      </c>
      <c r="EK34" s="1">
        <v>14</v>
      </c>
      <c r="EL34" s="1">
        <v>-1</v>
      </c>
      <c r="EM34" s="1">
        <v>1</v>
      </c>
      <c r="EN34" s="1">
        <f t="shared" si="25"/>
        <v>230.8</v>
      </c>
      <c r="EO34" s="1">
        <f t="shared" si="25"/>
        <v>-8.6999999999999886</v>
      </c>
      <c r="EP34" s="1">
        <f t="shared" si="26"/>
        <v>53268.640000000007</v>
      </c>
      <c r="EQ34" s="1">
        <f t="shared" si="26"/>
        <v>75.689999999999799</v>
      </c>
      <c r="ER34" s="1">
        <f t="shared" si="27"/>
        <v>53344.330000000009</v>
      </c>
      <c r="ES34" s="1">
        <f t="shared" si="28"/>
        <v>230.9639149304497</v>
      </c>
      <c r="ET34"/>
      <c r="EU34"/>
      <c r="EV34"/>
      <c r="EW34"/>
      <c r="EX34"/>
      <c r="FJ34" s="10">
        <f t="shared" si="29"/>
        <v>0</v>
      </c>
      <c r="FK34" s="10">
        <f t="shared" si="29"/>
        <v>0</v>
      </c>
      <c r="FL34" s="10">
        <f t="shared" si="30"/>
        <v>0</v>
      </c>
      <c r="FM34" s="10">
        <f t="shared" si="30"/>
        <v>0</v>
      </c>
      <c r="FN34" s="10">
        <f t="shared" si="31"/>
        <v>0</v>
      </c>
      <c r="FO34" s="10">
        <f t="shared" si="32"/>
        <v>0</v>
      </c>
      <c r="FP34"/>
      <c r="FQ34"/>
      <c r="FR34"/>
      <c r="FS34"/>
      <c r="FT34"/>
    </row>
    <row r="35" spans="1:176" x14ac:dyDescent="0.35">
      <c r="A35" s="26">
        <v>85.100999999999999</v>
      </c>
      <c r="B35" s="26">
        <v>267.89999999999998</v>
      </c>
      <c r="C35" s="26">
        <v>202.2</v>
      </c>
      <c r="D35" s="26">
        <v>258.89999999999998</v>
      </c>
      <c r="E35" s="26">
        <v>189.3</v>
      </c>
      <c r="F35" s="26">
        <v>15.8</v>
      </c>
      <c r="G35" s="26">
        <v>1</v>
      </c>
      <c r="H35" s="26">
        <v>1</v>
      </c>
      <c r="I35" s="26">
        <v>13</v>
      </c>
      <c r="J35" s="26">
        <v>1</v>
      </c>
      <c r="K35" s="26">
        <v>1</v>
      </c>
      <c r="L35" s="26">
        <f t="shared" si="2"/>
        <v>9</v>
      </c>
      <c r="M35" s="26">
        <f t="shared" si="2"/>
        <v>12.899999999999977</v>
      </c>
      <c r="N35" s="26">
        <f t="shared" si="3"/>
        <v>81</v>
      </c>
      <c r="O35" s="26">
        <f t="shared" si="3"/>
        <v>166.4099999999994</v>
      </c>
      <c r="P35" s="26">
        <f t="shared" si="4"/>
        <v>247.4099999999994</v>
      </c>
      <c r="Q35" s="26">
        <f t="shared" si="5"/>
        <v>15.729272074701976</v>
      </c>
      <c r="S35"/>
      <c r="T35"/>
      <c r="U35"/>
      <c r="V35"/>
      <c r="W35">
        <v>72.302000000000007</v>
      </c>
      <c r="X35">
        <v>273.60000000000002</v>
      </c>
      <c r="Y35">
        <v>189.3</v>
      </c>
      <c r="Z35">
        <v>240.4</v>
      </c>
      <c r="AA35">
        <v>171.9</v>
      </c>
      <c r="AB35">
        <v>37.5</v>
      </c>
      <c r="AC35">
        <v>1</v>
      </c>
      <c r="AD35">
        <v>1</v>
      </c>
      <c r="AE35">
        <v>13</v>
      </c>
      <c r="AF35">
        <v>1</v>
      </c>
      <c r="AG35">
        <v>1</v>
      </c>
      <c r="AH35" s="10">
        <f t="shared" si="6"/>
        <v>33.200000000000017</v>
      </c>
      <c r="AI35" s="10">
        <f t="shared" si="6"/>
        <v>17.400000000000006</v>
      </c>
      <c r="AJ35" s="10">
        <f t="shared" si="7"/>
        <v>1102.2400000000011</v>
      </c>
      <c r="AK35" s="10">
        <f t="shared" si="7"/>
        <v>302.76000000000022</v>
      </c>
      <c r="AL35" s="10">
        <f t="shared" si="8"/>
        <v>1405.0000000000014</v>
      </c>
      <c r="AM35" s="10">
        <f t="shared" si="9"/>
        <v>37.483329627982641</v>
      </c>
      <c r="AN35"/>
      <c r="AO35"/>
      <c r="AP35"/>
      <c r="AQ35"/>
      <c r="AR35"/>
      <c r="AS35" s="1">
        <v>89.049000000000007</v>
      </c>
      <c r="AT35" s="1">
        <v>258.89999999999998</v>
      </c>
      <c r="AU35" s="1">
        <v>206.4</v>
      </c>
      <c r="AV35" s="1">
        <v>-1</v>
      </c>
      <c r="AW35" s="1">
        <v>-1</v>
      </c>
      <c r="AX35" s="1">
        <v>-1</v>
      </c>
      <c r="AY35" s="1">
        <v>-1</v>
      </c>
      <c r="AZ35" s="1">
        <v>0</v>
      </c>
      <c r="BA35" s="1">
        <v>10</v>
      </c>
      <c r="BB35" s="1">
        <v>-1</v>
      </c>
      <c r="BC35" s="1">
        <v>1</v>
      </c>
      <c r="BD35" s="1">
        <f t="shared" si="10"/>
        <v>234.39999999999998</v>
      </c>
      <c r="BE35" s="1">
        <f t="shared" si="10"/>
        <v>4.2000000000000171</v>
      </c>
      <c r="BF35" s="1">
        <f t="shared" si="11"/>
        <v>54943.359999999986</v>
      </c>
      <c r="BG35" s="1">
        <f t="shared" si="11"/>
        <v>17.640000000000143</v>
      </c>
      <c r="BH35" s="1">
        <f t="shared" si="12"/>
        <v>54960.999999999985</v>
      </c>
      <c r="BI35" s="1">
        <f t="shared" si="13"/>
        <v>234.4376249666422</v>
      </c>
      <c r="BJ35"/>
      <c r="BK35"/>
      <c r="BL35"/>
      <c r="BM35"/>
      <c r="BN35"/>
      <c r="BO35">
        <v>59.902000000000001</v>
      </c>
      <c r="BP35">
        <v>249.4</v>
      </c>
      <c r="BQ35">
        <v>197.7</v>
      </c>
      <c r="BR35">
        <v>-1</v>
      </c>
      <c r="BS35">
        <v>-1</v>
      </c>
      <c r="BT35">
        <v>-1</v>
      </c>
      <c r="BU35">
        <v>-1</v>
      </c>
      <c r="BV35">
        <v>0</v>
      </c>
      <c r="BW35">
        <v>10</v>
      </c>
      <c r="BX35">
        <v>-1</v>
      </c>
      <c r="BY35">
        <v>1</v>
      </c>
      <c r="BZ35" s="10">
        <f t="shared" ref="BZ35:BZ66" si="48">BP36-BP35</f>
        <v>36.799999999999983</v>
      </c>
      <c r="CA35" s="10">
        <f t="shared" ref="CA35:CA66" si="49">BQ36-BQ35</f>
        <v>-21.599999999999994</v>
      </c>
      <c r="CB35" s="10">
        <f t="shared" si="14"/>
        <v>1354.2399999999986</v>
      </c>
      <c r="CC35" s="10">
        <f t="shared" si="14"/>
        <v>466.55999999999977</v>
      </c>
      <c r="CD35" s="10">
        <f t="shared" si="15"/>
        <v>1820.7999999999984</v>
      </c>
      <c r="CE35" s="48">
        <f t="shared" si="16"/>
        <v>42.670833129902661</v>
      </c>
      <c r="CG35"/>
      <c r="CH35"/>
      <c r="CI35"/>
      <c r="CJ35"/>
      <c r="CK35">
        <v>79.022000000000006</v>
      </c>
      <c r="CL35">
        <v>228.2</v>
      </c>
      <c r="CM35">
        <v>154.5</v>
      </c>
      <c r="CN35">
        <v>258.89999999999998</v>
      </c>
      <c r="CO35">
        <v>167.7</v>
      </c>
      <c r="CP35">
        <v>33.299999999999997</v>
      </c>
      <c r="CQ35">
        <v>1</v>
      </c>
      <c r="CR35">
        <v>1</v>
      </c>
      <c r="CS35">
        <v>15</v>
      </c>
      <c r="CT35">
        <v>1</v>
      </c>
      <c r="CU35">
        <v>1</v>
      </c>
      <c r="CV35" s="1">
        <f t="shared" si="17"/>
        <v>-30.699999999999989</v>
      </c>
      <c r="CW35" s="1">
        <f t="shared" si="17"/>
        <v>-13.199999999999989</v>
      </c>
      <c r="CX35" s="1">
        <f t="shared" si="18"/>
        <v>942.48999999999933</v>
      </c>
      <c r="CY35" s="1">
        <f t="shared" si="18"/>
        <v>174.2399999999997</v>
      </c>
      <c r="CZ35" s="1">
        <f t="shared" si="19"/>
        <v>1116.7299999999991</v>
      </c>
      <c r="DA35" s="1">
        <f t="shared" si="20"/>
        <v>33.41751038003877</v>
      </c>
      <c r="DB35"/>
      <c r="DC35"/>
      <c r="DD35"/>
      <c r="DE35"/>
      <c r="DF35"/>
      <c r="DG35">
        <v>38.540999999999997</v>
      </c>
      <c r="DH35">
        <v>111.6</v>
      </c>
      <c r="DI35">
        <v>84.4</v>
      </c>
      <c r="DJ35">
        <v>-1</v>
      </c>
      <c r="DK35">
        <v>-1</v>
      </c>
      <c r="DL35">
        <v>-1</v>
      </c>
      <c r="DM35">
        <v>-1</v>
      </c>
      <c r="DN35">
        <v>0</v>
      </c>
      <c r="DO35">
        <v>11</v>
      </c>
      <c r="DP35">
        <v>-1</v>
      </c>
      <c r="DQ35">
        <v>1</v>
      </c>
      <c r="DR35" s="10">
        <f t="shared" si="21"/>
        <v>0.89999999999999147</v>
      </c>
      <c r="DS35" s="10">
        <f t="shared" si="21"/>
        <v>-2.6999999999999886</v>
      </c>
      <c r="DT35" s="10">
        <f t="shared" si="22"/>
        <v>0.80999999999998462</v>
      </c>
      <c r="DU35" s="10">
        <f t="shared" si="22"/>
        <v>7.2899999999999388</v>
      </c>
      <c r="DV35" s="10">
        <f t="shared" si="23"/>
        <v>8.0999999999999233</v>
      </c>
      <c r="DW35" s="10">
        <f t="shared" si="24"/>
        <v>2.8460498941515278</v>
      </c>
      <c r="DX35"/>
      <c r="DY35"/>
      <c r="DZ35"/>
      <c r="EA35"/>
      <c r="EB35"/>
      <c r="EC35" s="1">
        <v>71.085999999999999</v>
      </c>
      <c r="ED35" s="1">
        <v>281.39999999999998</v>
      </c>
      <c r="EE35" s="1">
        <v>176.1</v>
      </c>
      <c r="EF35" s="1">
        <v>273.8</v>
      </c>
      <c r="EG35" s="1">
        <v>193.5</v>
      </c>
      <c r="EH35" s="1">
        <v>19</v>
      </c>
      <c r="EI35" s="1">
        <v>1</v>
      </c>
      <c r="EJ35" s="1">
        <v>1</v>
      </c>
      <c r="EK35" s="1">
        <v>15</v>
      </c>
      <c r="EL35" s="1">
        <v>1</v>
      </c>
      <c r="EM35" s="1">
        <v>1</v>
      </c>
      <c r="EN35" s="1">
        <f t="shared" si="25"/>
        <v>7.5999999999999659</v>
      </c>
      <c r="EO35" s="1">
        <f t="shared" si="25"/>
        <v>-17.400000000000006</v>
      </c>
      <c r="EP35" s="1">
        <f t="shared" si="26"/>
        <v>57.759999999999479</v>
      </c>
      <c r="EQ35" s="1">
        <f t="shared" si="26"/>
        <v>302.76000000000022</v>
      </c>
      <c r="ER35" s="1">
        <f t="shared" si="27"/>
        <v>360.5199999999997</v>
      </c>
      <c r="ES35" s="1">
        <f t="shared" si="28"/>
        <v>18.987364219396007</v>
      </c>
      <c r="ET35"/>
      <c r="EU35"/>
      <c r="EV35"/>
      <c r="EW35"/>
      <c r="EX35"/>
      <c r="FJ35" s="10">
        <f t="shared" si="29"/>
        <v>0</v>
      </c>
      <c r="FK35" s="10">
        <f t="shared" si="29"/>
        <v>0</v>
      </c>
      <c r="FL35" s="10">
        <f t="shared" si="30"/>
        <v>0</v>
      </c>
      <c r="FM35" s="10">
        <f t="shared" si="30"/>
        <v>0</v>
      </c>
      <c r="FN35" s="10">
        <f t="shared" si="31"/>
        <v>0</v>
      </c>
      <c r="FO35" s="10">
        <f t="shared" si="32"/>
        <v>0</v>
      </c>
      <c r="FP35"/>
      <c r="FQ35"/>
      <c r="FR35"/>
      <c r="FS35"/>
      <c r="FT35"/>
    </row>
    <row r="36" spans="1:176" x14ac:dyDescent="0.35">
      <c r="A36" s="26">
        <v>92.013000000000005</v>
      </c>
      <c r="B36" s="26">
        <v>244.9</v>
      </c>
      <c r="C36" s="26">
        <v>202.2</v>
      </c>
      <c r="D36" s="26">
        <v>-1</v>
      </c>
      <c r="E36" s="26">
        <v>-1</v>
      </c>
      <c r="F36" s="26">
        <v>-1</v>
      </c>
      <c r="G36" s="26">
        <v>-1</v>
      </c>
      <c r="H36" s="26">
        <v>0</v>
      </c>
      <c r="I36" s="26">
        <v>13</v>
      </c>
      <c r="J36" s="26">
        <v>-1</v>
      </c>
      <c r="K36" s="26">
        <v>1</v>
      </c>
      <c r="L36" s="26">
        <f t="shared" si="2"/>
        <v>-22.999999999999972</v>
      </c>
      <c r="M36" s="26">
        <f t="shared" si="2"/>
        <v>0</v>
      </c>
      <c r="N36" s="26">
        <f t="shared" si="3"/>
        <v>528.99999999999864</v>
      </c>
      <c r="O36" s="26">
        <f t="shared" si="3"/>
        <v>0</v>
      </c>
      <c r="P36" s="26">
        <f t="shared" si="4"/>
        <v>528.99999999999864</v>
      </c>
      <c r="Q36" s="26">
        <f t="shared" si="5"/>
        <v>22.999999999999972</v>
      </c>
      <c r="S36"/>
      <c r="T36"/>
      <c r="U36"/>
      <c r="V36"/>
      <c r="W36">
        <v>75.182000000000002</v>
      </c>
      <c r="X36">
        <v>217.3</v>
      </c>
      <c r="Y36">
        <v>189.3</v>
      </c>
      <c r="Z36">
        <v>-1</v>
      </c>
      <c r="AA36">
        <v>-1</v>
      </c>
      <c r="AB36">
        <v>-1</v>
      </c>
      <c r="AC36">
        <v>-1</v>
      </c>
      <c r="AD36">
        <v>0</v>
      </c>
      <c r="AE36">
        <v>13</v>
      </c>
      <c r="AF36">
        <v>-1</v>
      </c>
      <c r="AG36">
        <v>1</v>
      </c>
      <c r="AH36" s="10">
        <f t="shared" si="6"/>
        <v>-56.300000000000011</v>
      </c>
      <c r="AI36" s="10">
        <f t="shared" si="6"/>
        <v>0</v>
      </c>
      <c r="AJ36" s="10">
        <f t="shared" si="7"/>
        <v>3169.6900000000014</v>
      </c>
      <c r="AK36" s="10">
        <f t="shared" si="7"/>
        <v>0</v>
      </c>
      <c r="AL36" s="10">
        <f t="shared" si="8"/>
        <v>3169.6900000000014</v>
      </c>
      <c r="AM36" s="10">
        <f t="shared" si="9"/>
        <v>56.300000000000011</v>
      </c>
      <c r="AN36"/>
      <c r="AO36"/>
      <c r="AP36"/>
      <c r="AQ36"/>
      <c r="AR36"/>
      <c r="AS36" s="1">
        <v>89.992999999999995</v>
      </c>
      <c r="AT36" s="1">
        <v>254.1</v>
      </c>
      <c r="AU36" s="1">
        <v>202.2</v>
      </c>
      <c r="AV36" s="1">
        <v>258.89999999999998</v>
      </c>
      <c r="AW36" s="1">
        <v>206.4</v>
      </c>
      <c r="AX36" s="1">
        <v>6.4</v>
      </c>
      <c r="AY36" s="1">
        <v>1</v>
      </c>
      <c r="AZ36" s="1">
        <v>1</v>
      </c>
      <c r="BA36" s="1">
        <v>11</v>
      </c>
      <c r="BB36" s="1">
        <v>1</v>
      </c>
      <c r="BC36" s="1">
        <v>1</v>
      </c>
      <c r="BD36" s="1">
        <f t="shared" si="10"/>
        <v>-4.7999999999999829</v>
      </c>
      <c r="BE36" s="1">
        <f t="shared" si="10"/>
        <v>-4.2000000000000171</v>
      </c>
      <c r="BF36" s="1">
        <f t="shared" si="11"/>
        <v>23.039999999999836</v>
      </c>
      <c r="BG36" s="1">
        <f t="shared" si="11"/>
        <v>17.640000000000143</v>
      </c>
      <c r="BH36" s="1">
        <f t="shared" si="12"/>
        <v>40.679999999999978</v>
      </c>
      <c r="BI36" s="1">
        <f t="shared" si="13"/>
        <v>6.378087487640788</v>
      </c>
      <c r="BJ36"/>
      <c r="BK36"/>
      <c r="BL36"/>
      <c r="BM36"/>
      <c r="BN36"/>
      <c r="BO36">
        <v>60.262</v>
      </c>
      <c r="BP36">
        <v>286.2</v>
      </c>
      <c r="BQ36">
        <v>176.1</v>
      </c>
      <c r="BR36">
        <v>249.4</v>
      </c>
      <c r="BS36">
        <v>197.7</v>
      </c>
      <c r="BT36">
        <v>42.7</v>
      </c>
      <c r="BU36">
        <v>1</v>
      </c>
      <c r="BV36">
        <v>1</v>
      </c>
      <c r="BW36">
        <v>11</v>
      </c>
      <c r="BX36">
        <v>1</v>
      </c>
      <c r="BY36">
        <v>1</v>
      </c>
      <c r="BZ36" s="10">
        <f t="shared" si="48"/>
        <v>-156</v>
      </c>
      <c r="CA36" s="10">
        <f t="shared" si="49"/>
        <v>13.200000000000017</v>
      </c>
      <c r="CB36" s="10">
        <f t="shared" si="14"/>
        <v>24336</v>
      </c>
      <c r="CC36" s="10">
        <f t="shared" si="14"/>
        <v>174.24000000000046</v>
      </c>
      <c r="CD36" s="10">
        <f t="shared" si="15"/>
        <v>24510.240000000002</v>
      </c>
      <c r="CE36" s="10">
        <f t="shared" si="16"/>
        <v>156.55746548791598</v>
      </c>
      <c r="CG36"/>
      <c r="CH36"/>
      <c r="CI36"/>
      <c r="CJ36"/>
      <c r="CK36">
        <v>82.796999999999997</v>
      </c>
      <c r="CL36">
        <v>33.700000000000003</v>
      </c>
      <c r="CM36">
        <v>189.3</v>
      </c>
      <c r="CN36">
        <v>-1</v>
      </c>
      <c r="CO36">
        <v>-1</v>
      </c>
      <c r="CP36">
        <v>-1</v>
      </c>
      <c r="CQ36">
        <v>-1</v>
      </c>
      <c r="CR36">
        <v>0</v>
      </c>
      <c r="CS36">
        <v>15</v>
      </c>
      <c r="CT36">
        <v>-1</v>
      </c>
      <c r="CU36">
        <v>1</v>
      </c>
      <c r="CV36" s="1">
        <f t="shared" si="17"/>
        <v>-194.5</v>
      </c>
      <c r="CW36" s="1">
        <f t="shared" si="17"/>
        <v>34.800000000000011</v>
      </c>
      <c r="CX36" s="1">
        <f t="shared" si="18"/>
        <v>37830.25</v>
      </c>
      <c r="CY36" s="1">
        <f t="shared" si="18"/>
        <v>1211.0400000000009</v>
      </c>
      <c r="CZ36" s="1">
        <f t="shared" si="19"/>
        <v>39041.29</v>
      </c>
      <c r="DA36" s="1">
        <f t="shared" si="20"/>
        <v>197.58868894752047</v>
      </c>
      <c r="DB36"/>
      <c r="DC36"/>
      <c r="DD36"/>
      <c r="DE36"/>
      <c r="DF36"/>
      <c r="DG36">
        <v>39.005000000000003</v>
      </c>
      <c r="DH36">
        <v>77.2</v>
      </c>
      <c r="DI36">
        <v>72.599999999999994</v>
      </c>
      <c r="DJ36">
        <v>111.6</v>
      </c>
      <c r="DK36">
        <v>84.4</v>
      </c>
      <c r="DL36">
        <v>36.4</v>
      </c>
      <c r="DM36">
        <v>1</v>
      </c>
      <c r="DN36">
        <v>1</v>
      </c>
      <c r="DO36">
        <v>12</v>
      </c>
      <c r="DP36">
        <v>1</v>
      </c>
      <c r="DQ36">
        <v>1</v>
      </c>
      <c r="DR36" s="10">
        <f t="shared" si="21"/>
        <v>-34.399999999999991</v>
      </c>
      <c r="DS36" s="10">
        <f t="shared" si="21"/>
        <v>-11.800000000000011</v>
      </c>
      <c r="DT36" s="10">
        <f t="shared" si="22"/>
        <v>1183.3599999999994</v>
      </c>
      <c r="DU36" s="10">
        <f t="shared" si="22"/>
        <v>139.24000000000026</v>
      </c>
      <c r="DV36" s="10">
        <f t="shared" si="23"/>
        <v>1322.5999999999997</v>
      </c>
      <c r="DW36" s="10">
        <f t="shared" si="24"/>
        <v>36.367567969277239</v>
      </c>
      <c r="DX36"/>
      <c r="DY36"/>
      <c r="DZ36"/>
      <c r="EA36"/>
      <c r="EB36"/>
      <c r="EC36" s="1">
        <v>74.83</v>
      </c>
      <c r="ED36" s="1">
        <v>15.4</v>
      </c>
      <c r="EE36" s="1">
        <v>161</v>
      </c>
      <c r="EF36" s="1">
        <v>-1</v>
      </c>
      <c r="EG36" s="1">
        <v>-1</v>
      </c>
      <c r="EH36" s="1">
        <v>-1</v>
      </c>
      <c r="EI36" s="1">
        <v>-1</v>
      </c>
      <c r="EJ36" s="1">
        <v>0</v>
      </c>
      <c r="EK36" s="1">
        <v>15</v>
      </c>
      <c r="EL36" s="1">
        <v>-1</v>
      </c>
      <c r="EM36" s="1">
        <v>1</v>
      </c>
      <c r="EN36" s="1">
        <f t="shared" si="25"/>
        <v>-266</v>
      </c>
      <c r="EO36" s="1">
        <f t="shared" si="25"/>
        <v>-15.099999999999994</v>
      </c>
      <c r="EP36" s="1">
        <f t="shared" si="26"/>
        <v>70756</v>
      </c>
      <c r="EQ36" s="1">
        <f t="shared" si="26"/>
        <v>228.00999999999982</v>
      </c>
      <c r="ER36" s="1">
        <f t="shared" si="27"/>
        <v>70984.009999999995</v>
      </c>
      <c r="ES36" s="1">
        <f t="shared" si="28"/>
        <v>266.42824549960915</v>
      </c>
      <c r="ET36"/>
      <c r="EU36"/>
      <c r="EV36"/>
      <c r="EW36"/>
      <c r="EX36"/>
      <c r="FJ36" s="10">
        <f t="shared" si="29"/>
        <v>0</v>
      </c>
      <c r="FK36" s="10">
        <f t="shared" si="29"/>
        <v>0</v>
      </c>
      <c r="FL36" s="10">
        <f t="shared" si="30"/>
        <v>0</v>
      </c>
      <c r="FM36" s="10">
        <f t="shared" si="30"/>
        <v>0</v>
      </c>
      <c r="FN36" s="10">
        <f t="shared" si="31"/>
        <v>0</v>
      </c>
      <c r="FO36" s="10">
        <f t="shared" si="32"/>
        <v>0</v>
      </c>
      <c r="FP36"/>
      <c r="FQ36"/>
      <c r="FR36"/>
      <c r="FS36"/>
      <c r="FT36"/>
    </row>
    <row r="37" spans="1:176" x14ac:dyDescent="0.35">
      <c r="A37" s="26">
        <v>94.325000000000003</v>
      </c>
      <c r="B37" s="26">
        <v>162.19999999999999</v>
      </c>
      <c r="C37" s="26">
        <v>189.3</v>
      </c>
      <c r="D37" s="26">
        <v>244.9</v>
      </c>
      <c r="E37" s="26">
        <v>202.2</v>
      </c>
      <c r="F37" s="26">
        <v>83.7</v>
      </c>
      <c r="G37" s="26">
        <v>2</v>
      </c>
      <c r="H37" s="26">
        <v>0</v>
      </c>
      <c r="I37" s="26">
        <v>13</v>
      </c>
      <c r="J37" s="26">
        <v>0</v>
      </c>
      <c r="K37" s="26">
        <v>1</v>
      </c>
      <c r="L37" s="26">
        <f t="shared" si="2"/>
        <v>-82.700000000000017</v>
      </c>
      <c r="M37" s="26">
        <f t="shared" si="2"/>
        <v>-12.899999999999977</v>
      </c>
      <c r="N37" s="26">
        <f t="shared" si="3"/>
        <v>6839.2900000000027</v>
      </c>
      <c r="O37" s="26">
        <f t="shared" si="3"/>
        <v>166.4099999999994</v>
      </c>
      <c r="P37" s="26">
        <f t="shared" si="4"/>
        <v>7005.7000000000025</v>
      </c>
      <c r="Q37" s="26">
        <f t="shared" si="5"/>
        <v>83.700059737135206</v>
      </c>
      <c r="S37"/>
      <c r="T37"/>
      <c r="U37"/>
      <c r="V37"/>
      <c r="W37">
        <v>75.59</v>
      </c>
      <c r="X37">
        <v>249.4</v>
      </c>
      <c r="Y37">
        <v>167.7</v>
      </c>
      <c r="Z37">
        <v>217.3</v>
      </c>
      <c r="AA37">
        <v>189.3</v>
      </c>
      <c r="AB37">
        <v>38.700000000000003</v>
      </c>
      <c r="AC37">
        <v>1</v>
      </c>
      <c r="AD37">
        <v>1</v>
      </c>
      <c r="AE37">
        <v>14</v>
      </c>
      <c r="AF37">
        <v>1</v>
      </c>
      <c r="AG37">
        <v>1</v>
      </c>
      <c r="AH37" s="10">
        <f t="shared" si="6"/>
        <v>32.099999999999994</v>
      </c>
      <c r="AI37" s="10">
        <f t="shared" si="6"/>
        <v>-21.600000000000023</v>
      </c>
      <c r="AJ37" s="10">
        <f t="shared" si="7"/>
        <v>1030.4099999999996</v>
      </c>
      <c r="AK37" s="10">
        <f t="shared" si="7"/>
        <v>466.56000000000097</v>
      </c>
      <c r="AL37" s="10">
        <f t="shared" si="8"/>
        <v>1496.9700000000007</v>
      </c>
      <c r="AM37" s="10">
        <f t="shared" si="9"/>
        <v>38.690696556149007</v>
      </c>
      <c r="AN37"/>
      <c r="AO37"/>
      <c r="AP37"/>
      <c r="AQ37"/>
      <c r="AR37"/>
      <c r="AS37" s="1">
        <v>93.856999999999999</v>
      </c>
      <c r="AT37" s="1">
        <v>267.89999999999998</v>
      </c>
      <c r="AU37" s="1">
        <v>202.2</v>
      </c>
      <c r="AV37" s="1">
        <v>-1</v>
      </c>
      <c r="AW37" s="1">
        <v>-1</v>
      </c>
      <c r="AX37" s="1">
        <v>-1</v>
      </c>
      <c r="AY37" s="1">
        <v>-1</v>
      </c>
      <c r="AZ37" s="1">
        <v>0</v>
      </c>
      <c r="BA37" s="1">
        <v>11</v>
      </c>
      <c r="BB37" s="1">
        <v>-1</v>
      </c>
      <c r="BC37" s="1">
        <v>1</v>
      </c>
      <c r="BD37" s="1">
        <f t="shared" si="10"/>
        <v>13.799999999999983</v>
      </c>
      <c r="BE37" s="1">
        <f t="shared" si="10"/>
        <v>0</v>
      </c>
      <c r="BF37" s="1">
        <f t="shared" si="11"/>
        <v>190.43999999999954</v>
      </c>
      <c r="BG37" s="1">
        <f t="shared" si="11"/>
        <v>0</v>
      </c>
      <c r="BH37" s="1">
        <f t="shared" si="12"/>
        <v>190.43999999999954</v>
      </c>
      <c r="BI37" s="1">
        <f t="shared" si="13"/>
        <v>13.799999999999983</v>
      </c>
      <c r="BJ37"/>
      <c r="BK37"/>
      <c r="BL37"/>
      <c r="BM37"/>
      <c r="BN37"/>
      <c r="BO37">
        <v>67.566000000000003</v>
      </c>
      <c r="BP37">
        <v>130.19999999999999</v>
      </c>
      <c r="BQ37">
        <v>189.3</v>
      </c>
      <c r="BR37">
        <v>-1</v>
      </c>
      <c r="BS37">
        <v>-1</v>
      </c>
      <c r="BT37">
        <v>-1</v>
      </c>
      <c r="BU37">
        <v>-1</v>
      </c>
      <c r="BV37">
        <v>0</v>
      </c>
      <c r="BW37">
        <v>11</v>
      </c>
      <c r="BX37">
        <v>-1</v>
      </c>
      <c r="BY37">
        <v>1</v>
      </c>
      <c r="BZ37" s="10">
        <f t="shared" si="48"/>
        <v>23</v>
      </c>
      <c r="CA37" s="10">
        <f t="shared" si="49"/>
        <v>-13.200000000000017</v>
      </c>
      <c r="CB37" s="10">
        <f t="shared" si="14"/>
        <v>529</v>
      </c>
      <c r="CC37" s="10">
        <f t="shared" si="14"/>
        <v>174.24000000000046</v>
      </c>
      <c r="CD37" s="10">
        <f t="shared" si="15"/>
        <v>703.24000000000046</v>
      </c>
      <c r="CE37" s="48">
        <f t="shared" si="16"/>
        <v>26.518672666632476</v>
      </c>
      <c r="CG37"/>
      <c r="CH37"/>
      <c r="CI37"/>
      <c r="CJ37"/>
      <c r="CK37">
        <v>83.188999999999993</v>
      </c>
      <c r="CL37">
        <v>38.200000000000003</v>
      </c>
      <c r="CM37">
        <v>184.8</v>
      </c>
      <c r="CN37">
        <v>33.700000000000003</v>
      </c>
      <c r="CO37">
        <v>189.3</v>
      </c>
      <c r="CP37">
        <v>6.3</v>
      </c>
      <c r="CQ37">
        <v>1</v>
      </c>
      <c r="CR37">
        <v>1</v>
      </c>
      <c r="CS37">
        <v>16</v>
      </c>
      <c r="CT37">
        <v>1</v>
      </c>
      <c r="CU37">
        <v>1</v>
      </c>
      <c r="CV37" s="1">
        <f t="shared" si="17"/>
        <v>4.5</v>
      </c>
      <c r="CW37" s="1">
        <f t="shared" si="17"/>
        <v>-4.5</v>
      </c>
      <c r="CX37" s="1">
        <f t="shared" si="18"/>
        <v>20.25</v>
      </c>
      <c r="CY37" s="1">
        <f t="shared" si="18"/>
        <v>20.25</v>
      </c>
      <c r="CZ37" s="1">
        <f t="shared" si="19"/>
        <v>40.5</v>
      </c>
      <c r="DA37" s="1">
        <f t="shared" si="20"/>
        <v>6.3639610306789276</v>
      </c>
      <c r="DB37"/>
      <c r="DC37"/>
      <c r="DD37"/>
      <c r="DE37"/>
      <c r="DF37"/>
      <c r="DG37">
        <v>41.604999999999997</v>
      </c>
      <c r="DH37">
        <v>86.7</v>
      </c>
      <c r="DI37">
        <v>54.6</v>
      </c>
      <c r="DJ37">
        <v>-1</v>
      </c>
      <c r="DK37">
        <v>-1</v>
      </c>
      <c r="DL37">
        <v>-1</v>
      </c>
      <c r="DM37">
        <v>-1</v>
      </c>
      <c r="DN37">
        <v>0</v>
      </c>
      <c r="DO37">
        <v>12</v>
      </c>
      <c r="DP37">
        <v>-1</v>
      </c>
      <c r="DQ37">
        <v>1</v>
      </c>
      <c r="DR37" s="10">
        <f t="shared" si="21"/>
        <v>9.5</v>
      </c>
      <c r="DS37" s="10">
        <f t="shared" si="21"/>
        <v>-17.999999999999993</v>
      </c>
      <c r="DT37" s="10">
        <f t="shared" si="22"/>
        <v>90.25</v>
      </c>
      <c r="DU37" s="10">
        <f t="shared" si="22"/>
        <v>323.99999999999977</v>
      </c>
      <c r="DV37" s="10">
        <f t="shared" si="23"/>
        <v>414.24999999999977</v>
      </c>
      <c r="DW37" s="10">
        <f t="shared" si="24"/>
        <v>20.353132437047616</v>
      </c>
      <c r="DX37"/>
      <c r="DY37"/>
      <c r="DZ37"/>
      <c r="EA37"/>
      <c r="EB37"/>
      <c r="EC37" s="1">
        <v>75.653999999999996</v>
      </c>
      <c r="ED37" s="1">
        <v>38.200000000000003</v>
      </c>
      <c r="EE37" s="1">
        <v>176.1</v>
      </c>
      <c r="EF37" s="1">
        <v>15.4</v>
      </c>
      <c r="EG37" s="1">
        <v>161</v>
      </c>
      <c r="EH37" s="1">
        <v>27.4</v>
      </c>
      <c r="EI37" s="1">
        <v>1</v>
      </c>
      <c r="EJ37" s="1">
        <v>1</v>
      </c>
      <c r="EK37" s="1">
        <v>16</v>
      </c>
      <c r="EL37" s="1">
        <v>1</v>
      </c>
      <c r="EM37" s="1">
        <v>1</v>
      </c>
      <c r="EN37" s="1">
        <f t="shared" si="25"/>
        <v>22.800000000000004</v>
      </c>
      <c r="EO37" s="1">
        <f t="shared" si="25"/>
        <v>15.099999999999994</v>
      </c>
      <c r="EP37" s="1">
        <f t="shared" si="26"/>
        <v>519.84000000000015</v>
      </c>
      <c r="EQ37" s="1">
        <f t="shared" si="26"/>
        <v>228.00999999999982</v>
      </c>
      <c r="ER37" s="1">
        <f t="shared" si="27"/>
        <v>747.84999999999991</v>
      </c>
      <c r="ES37" s="1">
        <f t="shared" si="28"/>
        <v>27.346846253270229</v>
      </c>
      <c r="ET37"/>
      <c r="EU37"/>
      <c r="EV37"/>
      <c r="EW37"/>
      <c r="EX37"/>
      <c r="FJ37" s="10">
        <f t="shared" si="29"/>
        <v>0</v>
      </c>
      <c r="FK37" s="10">
        <f t="shared" si="29"/>
        <v>0</v>
      </c>
      <c r="FL37" s="10">
        <f t="shared" si="30"/>
        <v>0</v>
      </c>
      <c r="FM37" s="10">
        <f t="shared" si="30"/>
        <v>0</v>
      </c>
      <c r="FN37" s="10">
        <f t="shared" si="31"/>
        <v>0</v>
      </c>
      <c r="FO37" s="10">
        <f t="shared" si="32"/>
        <v>0</v>
      </c>
      <c r="FP37"/>
      <c r="FQ37"/>
      <c r="FR37"/>
      <c r="FS37"/>
      <c r="FT37"/>
    </row>
    <row r="38" spans="1:176" x14ac:dyDescent="0.35">
      <c r="A38" s="26">
        <v>94.716999999999999</v>
      </c>
      <c r="B38" s="26">
        <v>203.5</v>
      </c>
      <c r="C38" s="26">
        <v>163.19999999999999</v>
      </c>
      <c r="D38" s="26">
        <v>162.19999999999999</v>
      </c>
      <c r="E38" s="26">
        <v>189.3</v>
      </c>
      <c r="F38" s="26">
        <v>48.9</v>
      </c>
      <c r="G38" s="26">
        <v>2</v>
      </c>
      <c r="H38" s="26">
        <v>0</v>
      </c>
      <c r="I38" s="26">
        <v>13</v>
      </c>
      <c r="J38" s="26">
        <v>0</v>
      </c>
      <c r="K38" s="26">
        <v>1</v>
      </c>
      <c r="L38" s="26">
        <f t="shared" si="2"/>
        <v>41.300000000000011</v>
      </c>
      <c r="M38" s="26">
        <f t="shared" si="2"/>
        <v>-26.100000000000023</v>
      </c>
      <c r="N38" s="26">
        <f t="shared" si="3"/>
        <v>1705.690000000001</v>
      </c>
      <c r="O38" s="26">
        <f t="shared" si="3"/>
        <v>681.21000000000117</v>
      </c>
      <c r="P38" s="26">
        <f t="shared" si="4"/>
        <v>2386.9000000000024</v>
      </c>
      <c r="Q38" s="26">
        <f t="shared" si="5"/>
        <v>48.85591059431809</v>
      </c>
      <c r="S38"/>
      <c r="T38"/>
      <c r="U38"/>
      <c r="V38"/>
      <c r="W38">
        <v>79.286000000000001</v>
      </c>
      <c r="X38">
        <v>185.3</v>
      </c>
      <c r="Y38">
        <v>202.2</v>
      </c>
      <c r="Z38">
        <v>-1</v>
      </c>
      <c r="AA38">
        <v>-1</v>
      </c>
      <c r="AB38">
        <v>-1</v>
      </c>
      <c r="AC38">
        <v>-1</v>
      </c>
      <c r="AD38">
        <v>0</v>
      </c>
      <c r="AE38">
        <v>14</v>
      </c>
      <c r="AF38">
        <v>-1</v>
      </c>
      <c r="AG38">
        <v>1</v>
      </c>
      <c r="AH38" s="10">
        <f t="shared" si="6"/>
        <v>-64.099999999999994</v>
      </c>
      <c r="AI38" s="10">
        <f t="shared" si="6"/>
        <v>34.5</v>
      </c>
      <c r="AJ38" s="10">
        <f t="shared" si="7"/>
        <v>4108.8099999999995</v>
      </c>
      <c r="AK38" s="10">
        <f t="shared" si="7"/>
        <v>1190.25</v>
      </c>
      <c r="AL38" s="10">
        <f t="shared" si="8"/>
        <v>5299.0599999999995</v>
      </c>
      <c r="AM38" s="10">
        <f t="shared" si="9"/>
        <v>72.794642660019974</v>
      </c>
      <c r="AN38"/>
      <c r="AO38"/>
      <c r="AP38"/>
      <c r="AQ38"/>
      <c r="AR38"/>
      <c r="AS38" s="1">
        <v>94.233000000000004</v>
      </c>
      <c r="AT38" s="1">
        <v>272.39999999999998</v>
      </c>
      <c r="AU38" s="1">
        <v>189.3</v>
      </c>
      <c r="AV38" s="1">
        <v>267.89999999999998</v>
      </c>
      <c r="AW38" s="1">
        <v>202.2</v>
      </c>
      <c r="AX38" s="1">
        <v>13.7</v>
      </c>
      <c r="AY38" s="1">
        <v>1</v>
      </c>
      <c r="AZ38" s="1">
        <v>1</v>
      </c>
      <c r="BA38" s="1">
        <v>12</v>
      </c>
      <c r="BB38" s="1">
        <v>1</v>
      </c>
      <c r="BC38" s="1">
        <v>1</v>
      </c>
      <c r="BD38" s="1">
        <f t="shared" si="10"/>
        <v>4.5</v>
      </c>
      <c r="BE38" s="1">
        <f t="shared" si="10"/>
        <v>-12.899999999999977</v>
      </c>
      <c r="BF38" s="1">
        <f t="shared" si="11"/>
        <v>20.25</v>
      </c>
      <c r="BG38" s="1">
        <f t="shared" si="11"/>
        <v>166.4099999999994</v>
      </c>
      <c r="BH38" s="1">
        <f t="shared" si="12"/>
        <v>186.6599999999994</v>
      </c>
      <c r="BI38" s="1">
        <f t="shared" si="13"/>
        <v>13.662357044082817</v>
      </c>
      <c r="BJ38"/>
      <c r="BK38"/>
      <c r="BL38"/>
      <c r="BM38"/>
      <c r="BN38"/>
      <c r="BO38">
        <v>67.926000000000002</v>
      </c>
      <c r="BP38">
        <v>153.19999999999999</v>
      </c>
      <c r="BQ38">
        <v>176.1</v>
      </c>
      <c r="BR38">
        <v>130.19999999999999</v>
      </c>
      <c r="BS38">
        <v>189.3</v>
      </c>
      <c r="BT38">
        <v>26.5</v>
      </c>
      <c r="BU38">
        <v>1</v>
      </c>
      <c r="BV38">
        <v>1</v>
      </c>
      <c r="BW38">
        <v>12</v>
      </c>
      <c r="BX38">
        <v>1</v>
      </c>
      <c r="BY38">
        <v>1</v>
      </c>
      <c r="BZ38" s="10">
        <f t="shared" si="48"/>
        <v>105.69999999999999</v>
      </c>
      <c r="CA38" s="10">
        <f t="shared" si="49"/>
        <v>4.5</v>
      </c>
      <c r="CB38" s="10">
        <f t="shared" si="14"/>
        <v>11172.489999999998</v>
      </c>
      <c r="CC38" s="10">
        <f t="shared" si="14"/>
        <v>20.25</v>
      </c>
      <c r="CD38" s="10">
        <f t="shared" si="15"/>
        <v>11192.739999999998</v>
      </c>
      <c r="CE38" s="10">
        <f t="shared" si="16"/>
        <v>105.79574660637354</v>
      </c>
      <c r="CG38"/>
      <c r="CH38"/>
      <c r="CI38"/>
      <c r="CJ38"/>
      <c r="CK38">
        <v>87.501000000000005</v>
      </c>
      <c r="CL38">
        <v>235.6</v>
      </c>
      <c r="CM38">
        <v>94</v>
      </c>
      <c r="CN38">
        <v>-1</v>
      </c>
      <c r="CO38">
        <v>-1</v>
      </c>
      <c r="CP38">
        <v>-1</v>
      </c>
      <c r="CQ38">
        <v>-1</v>
      </c>
      <c r="CR38">
        <v>0</v>
      </c>
      <c r="CS38">
        <v>16</v>
      </c>
      <c r="CT38">
        <v>-1</v>
      </c>
      <c r="CU38">
        <v>1</v>
      </c>
      <c r="CV38" s="1">
        <f t="shared" si="17"/>
        <v>197.39999999999998</v>
      </c>
      <c r="CW38" s="1">
        <f t="shared" si="17"/>
        <v>-90.800000000000011</v>
      </c>
      <c r="CX38" s="1">
        <f t="shared" si="18"/>
        <v>38966.759999999987</v>
      </c>
      <c r="CY38" s="1">
        <f t="shared" si="18"/>
        <v>8244.6400000000012</v>
      </c>
      <c r="CZ38" s="1">
        <f t="shared" si="19"/>
        <v>47211.399999999987</v>
      </c>
      <c r="DA38" s="1">
        <f t="shared" si="20"/>
        <v>217.28184461661766</v>
      </c>
      <c r="DB38"/>
      <c r="DC38"/>
      <c r="DD38"/>
      <c r="DE38"/>
      <c r="DF38"/>
      <c r="DG38">
        <v>42.045000000000002</v>
      </c>
      <c r="DH38">
        <v>99</v>
      </c>
      <c r="DI38">
        <v>89.7</v>
      </c>
      <c r="DJ38">
        <v>86.7</v>
      </c>
      <c r="DK38">
        <v>54.6</v>
      </c>
      <c r="DL38">
        <v>37.299999999999997</v>
      </c>
      <c r="DM38">
        <v>1</v>
      </c>
      <c r="DN38">
        <v>1</v>
      </c>
      <c r="DO38">
        <v>13</v>
      </c>
      <c r="DP38">
        <v>1</v>
      </c>
      <c r="DQ38">
        <v>1</v>
      </c>
      <c r="DR38" s="10">
        <f t="shared" si="21"/>
        <v>12.299999999999997</v>
      </c>
      <c r="DS38" s="10">
        <f t="shared" si="21"/>
        <v>35.1</v>
      </c>
      <c r="DT38" s="10">
        <f t="shared" si="22"/>
        <v>151.28999999999994</v>
      </c>
      <c r="DU38" s="10">
        <f t="shared" si="22"/>
        <v>1232.01</v>
      </c>
      <c r="DV38" s="10">
        <f t="shared" si="23"/>
        <v>1383.3</v>
      </c>
      <c r="DW38" s="10">
        <f t="shared" si="24"/>
        <v>37.192741227287883</v>
      </c>
      <c r="DX38"/>
      <c r="DY38"/>
      <c r="DZ38"/>
      <c r="EA38"/>
      <c r="EB38"/>
      <c r="EC38" s="1">
        <v>79.334000000000003</v>
      </c>
      <c r="ED38" s="1">
        <v>75.099999999999994</v>
      </c>
      <c r="EE38" s="1">
        <v>154.1</v>
      </c>
      <c r="EF38" s="1">
        <v>-1</v>
      </c>
      <c r="EG38" s="1">
        <v>-1</v>
      </c>
      <c r="EH38" s="1">
        <v>-1</v>
      </c>
      <c r="EI38" s="1">
        <v>-1</v>
      </c>
      <c r="EJ38" s="1">
        <v>0</v>
      </c>
      <c r="EK38" s="1">
        <v>16</v>
      </c>
      <c r="EL38" s="1">
        <v>-1</v>
      </c>
      <c r="EM38" s="1">
        <v>1</v>
      </c>
      <c r="EN38" s="1">
        <f t="shared" si="25"/>
        <v>36.899999999999991</v>
      </c>
      <c r="EO38" s="1">
        <f t="shared" si="25"/>
        <v>-22</v>
      </c>
      <c r="EP38" s="1">
        <f t="shared" si="26"/>
        <v>1361.6099999999994</v>
      </c>
      <c r="EQ38" s="1">
        <f t="shared" si="26"/>
        <v>484</v>
      </c>
      <c r="ER38" s="1">
        <f t="shared" si="27"/>
        <v>1845.6099999999994</v>
      </c>
      <c r="ES38" s="1">
        <f t="shared" si="28"/>
        <v>42.960563311018156</v>
      </c>
      <c r="ET38"/>
      <c r="EU38"/>
      <c r="EV38"/>
      <c r="EW38"/>
      <c r="EX38"/>
      <c r="FJ38" s="10">
        <f t="shared" si="29"/>
        <v>0</v>
      </c>
      <c r="FK38" s="10">
        <f t="shared" si="29"/>
        <v>0</v>
      </c>
      <c r="FL38" s="10">
        <f t="shared" si="30"/>
        <v>0</v>
      </c>
      <c r="FM38" s="10">
        <f t="shared" si="30"/>
        <v>0</v>
      </c>
      <c r="FN38" s="10">
        <f t="shared" si="31"/>
        <v>0</v>
      </c>
      <c r="FO38" s="10">
        <f t="shared" si="32"/>
        <v>0</v>
      </c>
      <c r="FP38"/>
      <c r="FQ38"/>
      <c r="FR38"/>
      <c r="FS38"/>
      <c r="FT38"/>
    </row>
    <row r="39" spans="1:176" x14ac:dyDescent="0.35">
      <c r="A39" s="26">
        <v>95.076999999999998</v>
      </c>
      <c r="B39" s="26">
        <v>176</v>
      </c>
      <c r="C39" s="26">
        <v>202.2</v>
      </c>
      <c r="D39" s="26">
        <v>203.5</v>
      </c>
      <c r="E39" s="26">
        <v>163.19999999999999</v>
      </c>
      <c r="F39" s="26">
        <v>47.7</v>
      </c>
      <c r="G39" s="26">
        <v>2</v>
      </c>
      <c r="H39" s="26">
        <v>0</v>
      </c>
      <c r="I39" s="26">
        <v>13</v>
      </c>
      <c r="J39" s="26">
        <v>0</v>
      </c>
      <c r="K39" s="26">
        <v>1</v>
      </c>
      <c r="L39" s="26">
        <f t="shared" si="2"/>
        <v>-27.5</v>
      </c>
      <c r="M39" s="26">
        <f t="shared" si="2"/>
        <v>39</v>
      </c>
      <c r="N39" s="26">
        <f t="shared" si="3"/>
        <v>756.25</v>
      </c>
      <c r="O39" s="26">
        <f t="shared" si="3"/>
        <v>1521</v>
      </c>
      <c r="P39" s="26">
        <f t="shared" si="4"/>
        <v>2277.25</v>
      </c>
      <c r="Q39" s="26">
        <f t="shared" si="5"/>
        <v>47.720540650751225</v>
      </c>
      <c r="S39"/>
      <c r="T39"/>
      <c r="U39"/>
      <c r="V39"/>
      <c r="W39">
        <v>79.733999999999995</v>
      </c>
      <c r="X39">
        <v>217.3</v>
      </c>
      <c r="Y39">
        <v>193.5</v>
      </c>
      <c r="Z39">
        <v>185.3</v>
      </c>
      <c r="AA39">
        <v>202.2</v>
      </c>
      <c r="AB39">
        <v>33.200000000000003</v>
      </c>
      <c r="AC39">
        <v>1</v>
      </c>
      <c r="AD39">
        <v>1</v>
      </c>
      <c r="AE39">
        <v>15</v>
      </c>
      <c r="AF39">
        <v>1</v>
      </c>
      <c r="AG39">
        <v>1</v>
      </c>
      <c r="AH39" s="10">
        <f t="shared" si="6"/>
        <v>32</v>
      </c>
      <c r="AI39" s="10">
        <f t="shared" si="6"/>
        <v>-8.6999999999999886</v>
      </c>
      <c r="AJ39" s="10">
        <f t="shared" si="7"/>
        <v>1024</v>
      </c>
      <c r="AK39" s="10">
        <f t="shared" si="7"/>
        <v>75.689999999999799</v>
      </c>
      <c r="AL39" s="10">
        <f t="shared" si="8"/>
        <v>1099.6899999999998</v>
      </c>
      <c r="AM39" s="10">
        <f t="shared" si="9"/>
        <v>33.161574148402543</v>
      </c>
      <c r="AN39"/>
      <c r="AO39"/>
      <c r="AP39"/>
      <c r="AQ39"/>
      <c r="AR39"/>
      <c r="AS39" s="1">
        <v>99.177000000000007</v>
      </c>
      <c r="AT39" s="1">
        <v>24.5</v>
      </c>
      <c r="AU39" s="1">
        <v>164.5</v>
      </c>
      <c r="AV39" s="1">
        <v>-1</v>
      </c>
      <c r="AW39" s="1">
        <v>-1</v>
      </c>
      <c r="AX39" s="1">
        <v>-1</v>
      </c>
      <c r="AY39" s="1">
        <v>-1</v>
      </c>
      <c r="AZ39" s="1">
        <v>0</v>
      </c>
      <c r="BA39" s="1">
        <v>12</v>
      </c>
      <c r="BB39" s="1">
        <v>-1</v>
      </c>
      <c r="BC39" s="1">
        <v>1</v>
      </c>
      <c r="BD39" s="1">
        <f t="shared" si="10"/>
        <v>-247.89999999999998</v>
      </c>
      <c r="BE39" s="1">
        <f t="shared" si="10"/>
        <v>-24.800000000000011</v>
      </c>
      <c r="BF39" s="1">
        <f t="shared" si="11"/>
        <v>61454.409999999989</v>
      </c>
      <c r="BG39" s="1">
        <f t="shared" si="11"/>
        <v>615.04000000000053</v>
      </c>
      <c r="BH39" s="1">
        <f t="shared" si="12"/>
        <v>62069.44999999999</v>
      </c>
      <c r="BI39" s="1">
        <f t="shared" si="13"/>
        <v>249.13741188348246</v>
      </c>
      <c r="BJ39"/>
      <c r="BK39"/>
      <c r="BL39"/>
      <c r="BM39"/>
      <c r="BN39"/>
      <c r="BO39">
        <v>72.373999999999995</v>
      </c>
      <c r="BP39">
        <v>258.89999999999998</v>
      </c>
      <c r="BQ39">
        <v>180.6</v>
      </c>
      <c r="BR39">
        <v>-1</v>
      </c>
      <c r="BS39">
        <v>-1</v>
      </c>
      <c r="BT39">
        <v>-1</v>
      </c>
      <c r="BU39">
        <v>-1</v>
      </c>
      <c r="BV39">
        <v>0</v>
      </c>
      <c r="BW39">
        <v>12</v>
      </c>
      <c r="BX39">
        <v>-1</v>
      </c>
      <c r="BY39">
        <v>1</v>
      </c>
      <c r="BZ39" s="10">
        <f t="shared" si="48"/>
        <v>4.3000000000000114</v>
      </c>
      <c r="CA39" s="10">
        <f t="shared" si="49"/>
        <v>8.7000000000000171</v>
      </c>
      <c r="CB39" s="10">
        <f t="shared" si="14"/>
        <v>18.490000000000098</v>
      </c>
      <c r="CC39" s="10">
        <f t="shared" si="14"/>
        <v>75.690000000000296</v>
      </c>
      <c r="CD39" s="10">
        <f t="shared" si="15"/>
        <v>94.180000000000391</v>
      </c>
      <c r="CE39" s="48">
        <f t="shared" si="16"/>
        <v>9.7046380664092968</v>
      </c>
      <c r="CG39"/>
      <c r="CH39"/>
      <c r="CI39"/>
      <c r="CJ39"/>
      <c r="CK39">
        <v>88.293000000000006</v>
      </c>
      <c r="CL39">
        <v>235.6</v>
      </c>
      <c r="CM39">
        <v>184.8</v>
      </c>
      <c r="CN39">
        <v>235.6</v>
      </c>
      <c r="CO39">
        <v>94</v>
      </c>
      <c r="CP39">
        <v>90.8</v>
      </c>
      <c r="CQ39">
        <v>2</v>
      </c>
      <c r="CR39">
        <v>0</v>
      </c>
      <c r="CS39">
        <v>16</v>
      </c>
      <c r="CT39">
        <v>0</v>
      </c>
      <c r="CU39">
        <v>1</v>
      </c>
      <c r="CV39" s="1">
        <f t="shared" si="17"/>
        <v>0</v>
      </c>
      <c r="CW39" s="1">
        <f t="shared" si="17"/>
        <v>90.800000000000011</v>
      </c>
      <c r="CX39" s="1">
        <f t="shared" si="18"/>
        <v>0</v>
      </c>
      <c r="CY39" s="1">
        <f t="shared" si="18"/>
        <v>8244.6400000000012</v>
      </c>
      <c r="CZ39" s="1">
        <f t="shared" si="19"/>
        <v>8244.6400000000012</v>
      </c>
      <c r="DA39" s="1">
        <f t="shared" si="20"/>
        <v>90.800000000000011</v>
      </c>
      <c r="DB39"/>
      <c r="DC39"/>
      <c r="DD39"/>
      <c r="DE39"/>
      <c r="DF39"/>
      <c r="DG39">
        <v>45.301000000000002</v>
      </c>
      <c r="DH39">
        <v>90.5</v>
      </c>
      <c r="DI39">
        <v>98.4</v>
      </c>
      <c r="DJ39">
        <v>-1</v>
      </c>
      <c r="DK39">
        <v>-1</v>
      </c>
      <c r="DL39">
        <v>-1</v>
      </c>
      <c r="DM39">
        <v>-1</v>
      </c>
      <c r="DN39">
        <v>0</v>
      </c>
      <c r="DO39">
        <v>13</v>
      </c>
      <c r="DP39">
        <v>-1</v>
      </c>
      <c r="DQ39">
        <v>1</v>
      </c>
      <c r="DR39" s="10">
        <f t="shared" si="21"/>
        <v>-8.5</v>
      </c>
      <c r="DS39" s="10">
        <f t="shared" si="21"/>
        <v>8.7000000000000028</v>
      </c>
      <c r="DT39" s="10">
        <f t="shared" si="22"/>
        <v>72.25</v>
      </c>
      <c r="DU39" s="10">
        <f t="shared" si="22"/>
        <v>75.690000000000055</v>
      </c>
      <c r="DV39" s="10">
        <f t="shared" si="23"/>
        <v>147.94000000000005</v>
      </c>
      <c r="DW39" s="10">
        <f t="shared" si="24"/>
        <v>12.163058825805294</v>
      </c>
      <c r="DX39"/>
      <c r="DY39"/>
      <c r="DZ39"/>
      <c r="EA39"/>
      <c r="EB39"/>
      <c r="EC39" s="1">
        <v>83.093000000000004</v>
      </c>
      <c r="ED39" s="1">
        <v>61.3</v>
      </c>
      <c r="EE39" s="1">
        <v>189.3</v>
      </c>
      <c r="EF39" s="1">
        <v>75.099999999999994</v>
      </c>
      <c r="EG39" s="1">
        <v>154.1</v>
      </c>
      <c r="EH39" s="1">
        <v>37.799999999999997</v>
      </c>
      <c r="EI39" s="1">
        <v>1</v>
      </c>
      <c r="EJ39" s="1">
        <v>1</v>
      </c>
      <c r="EK39" s="1">
        <v>17</v>
      </c>
      <c r="EL39" s="1">
        <v>1</v>
      </c>
      <c r="EM39" s="1">
        <v>1</v>
      </c>
      <c r="EN39" s="1">
        <f t="shared" si="25"/>
        <v>-13.799999999999997</v>
      </c>
      <c r="EO39" s="1">
        <f t="shared" si="25"/>
        <v>35.200000000000017</v>
      </c>
      <c r="EP39" s="1">
        <f t="shared" si="26"/>
        <v>190.43999999999991</v>
      </c>
      <c r="EQ39" s="1">
        <f t="shared" si="26"/>
        <v>1239.0400000000011</v>
      </c>
      <c r="ER39" s="1">
        <f t="shared" si="27"/>
        <v>1429.4800000000009</v>
      </c>
      <c r="ES39" s="1">
        <f t="shared" si="28"/>
        <v>37.808464660707934</v>
      </c>
      <c r="ET39"/>
      <c r="EU39"/>
      <c r="EV39"/>
      <c r="EW39"/>
      <c r="EX39"/>
      <c r="FJ39" s="10">
        <f t="shared" si="29"/>
        <v>0</v>
      </c>
      <c r="FK39" s="10">
        <f t="shared" si="29"/>
        <v>0</v>
      </c>
      <c r="FL39" s="10">
        <f t="shared" si="30"/>
        <v>0</v>
      </c>
      <c r="FM39" s="10">
        <f t="shared" si="30"/>
        <v>0</v>
      </c>
      <c r="FN39" s="10">
        <f t="shared" si="31"/>
        <v>0</v>
      </c>
      <c r="FO39" s="10">
        <f t="shared" si="32"/>
        <v>0</v>
      </c>
      <c r="FP39"/>
      <c r="FQ39"/>
      <c r="FR39"/>
      <c r="FS39"/>
      <c r="FT39"/>
    </row>
    <row r="40" spans="1:176" x14ac:dyDescent="0.35">
      <c r="A40" s="26">
        <v>95.436999999999998</v>
      </c>
      <c r="B40" s="26">
        <v>180.5</v>
      </c>
      <c r="C40" s="26">
        <v>202.2</v>
      </c>
      <c r="D40" s="26">
        <v>176</v>
      </c>
      <c r="E40" s="26">
        <v>202.2</v>
      </c>
      <c r="F40" s="26">
        <v>4.5</v>
      </c>
      <c r="G40" s="26">
        <v>1</v>
      </c>
      <c r="H40" s="26">
        <v>1</v>
      </c>
      <c r="I40" s="26">
        <v>14</v>
      </c>
      <c r="J40" s="26">
        <v>1</v>
      </c>
      <c r="K40" s="26">
        <v>1</v>
      </c>
      <c r="L40" s="26">
        <f t="shared" si="2"/>
        <v>4.5</v>
      </c>
      <c r="M40" s="26">
        <f t="shared" si="2"/>
        <v>0</v>
      </c>
      <c r="N40" s="26">
        <f t="shared" si="3"/>
        <v>20.25</v>
      </c>
      <c r="O40" s="26">
        <f t="shared" si="3"/>
        <v>0</v>
      </c>
      <c r="P40" s="26">
        <f t="shared" si="4"/>
        <v>20.25</v>
      </c>
      <c r="Q40" s="26">
        <f t="shared" si="5"/>
        <v>4.5</v>
      </c>
      <c r="S40"/>
      <c r="T40"/>
      <c r="U40"/>
      <c r="V40"/>
      <c r="W40">
        <v>82.638000000000005</v>
      </c>
      <c r="X40">
        <v>258.89999999999998</v>
      </c>
      <c r="Y40">
        <v>193.5</v>
      </c>
      <c r="Z40">
        <v>-1</v>
      </c>
      <c r="AA40">
        <v>-1</v>
      </c>
      <c r="AB40">
        <v>-1</v>
      </c>
      <c r="AC40">
        <v>-1</v>
      </c>
      <c r="AD40">
        <v>0</v>
      </c>
      <c r="AE40">
        <v>15</v>
      </c>
      <c r="AF40">
        <v>-1</v>
      </c>
      <c r="AG40">
        <v>1</v>
      </c>
      <c r="AH40" s="10">
        <f t="shared" si="6"/>
        <v>41.599999999999966</v>
      </c>
      <c r="AI40" s="10">
        <f t="shared" si="6"/>
        <v>0</v>
      </c>
      <c r="AJ40" s="10">
        <f t="shared" si="7"/>
        <v>1730.5599999999972</v>
      </c>
      <c r="AK40" s="10">
        <f t="shared" si="7"/>
        <v>0</v>
      </c>
      <c r="AL40" s="10">
        <f t="shared" si="8"/>
        <v>1730.5599999999972</v>
      </c>
      <c r="AM40" s="10">
        <f t="shared" si="9"/>
        <v>41.599999999999966</v>
      </c>
      <c r="AN40"/>
      <c r="AO40"/>
      <c r="AP40"/>
      <c r="AQ40"/>
      <c r="AR40"/>
      <c r="AS40" s="1">
        <v>99.641000000000005</v>
      </c>
      <c r="AT40" s="1">
        <v>33.700000000000003</v>
      </c>
      <c r="AU40" s="1">
        <v>202.2</v>
      </c>
      <c r="AV40" s="1">
        <v>24.5</v>
      </c>
      <c r="AW40" s="1">
        <v>164.5</v>
      </c>
      <c r="AX40" s="1">
        <v>38.799999999999997</v>
      </c>
      <c r="AY40" s="1">
        <v>1</v>
      </c>
      <c r="AZ40" s="1">
        <v>1</v>
      </c>
      <c r="BA40" s="1">
        <v>13</v>
      </c>
      <c r="BB40" s="1">
        <v>1</v>
      </c>
      <c r="BC40" s="1">
        <v>1</v>
      </c>
      <c r="BD40" s="1">
        <f t="shared" si="10"/>
        <v>9.2000000000000028</v>
      </c>
      <c r="BE40" s="1">
        <f t="shared" si="10"/>
        <v>37.699999999999989</v>
      </c>
      <c r="BF40" s="1">
        <f t="shared" si="11"/>
        <v>84.640000000000057</v>
      </c>
      <c r="BG40" s="1">
        <f t="shared" si="11"/>
        <v>1421.2899999999991</v>
      </c>
      <c r="BH40" s="1">
        <f t="shared" si="12"/>
        <v>1505.9299999999992</v>
      </c>
      <c r="BI40" s="1">
        <f t="shared" si="13"/>
        <v>38.806313919258024</v>
      </c>
      <c r="BJ40"/>
      <c r="BK40"/>
      <c r="BL40"/>
      <c r="BM40"/>
      <c r="BN40"/>
      <c r="BO40">
        <v>72.733999999999995</v>
      </c>
      <c r="BP40">
        <v>263.2</v>
      </c>
      <c r="BQ40">
        <v>189.3</v>
      </c>
      <c r="BR40">
        <v>258.89999999999998</v>
      </c>
      <c r="BS40">
        <v>180.6</v>
      </c>
      <c r="BT40">
        <v>9.6999999999999993</v>
      </c>
      <c r="BU40">
        <v>1</v>
      </c>
      <c r="BV40">
        <v>1</v>
      </c>
      <c r="BW40">
        <v>13</v>
      </c>
      <c r="BX40">
        <v>1</v>
      </c>
      <c r="BY40">
        <v>1</v>
      </c>
      <c r="BZ40" s="10">
        <f t="shared" si="48"/>
        <v>4.6999999999999886</v>
      </c>
      <c r="CA40" s="10">
        <f t="shared" si="49"/>
        <v>8.3999999999999773</v>
      </c>
      <c r="CB40" s="10">
        <f t="shared" si="14"/>
        <v>22.089999999999893</v>
      </c>
      <c r="CC40" s="10">
        <f t="shared" si="14"/>
        <v>70.559999999999619</v>
      </c>
      <c r="CD40" s="10">
        <f t="shared" si="15"/>
        <v>92.649999999999508</v>
      </c>
      <c r="CE40" s="48">
        <f t="shared" si="16"/>
        <v>9.625487000666487</v>
      </c>
      <c r="CG40"/>
      <c r="CH40"/>
      <c r="CI40"/>
      <c r="CJ40"/>
      <c r="CK40">
        <v>88.653000000000006</v>
      </c>
      <c r="CL40">
        <v>240.4</v>
      </c>
      <c r="CM40">
        <v>197.7</v>
      </c>
      <c r="CN40">
        <v>235.6</v>
      </c>
      <c r="CO40">
        <v>184.8</v>
      </c>
      <c r="CP40">
        <v>13.8</v>
      </c>
      <c r="CQ40">
        <v>1</v>
      </c>
      <c r="CR40">
        <v>1</v>
      </c>
      <c r="CS40">
        <v>17</v>
      </c>
      <c r="CT40">
        <v>1</v>
      </c>
      <c r="CU40">
        <v>1</v>
      </c>
      <c r="CV40" s="1">
        <f t="shared" si="17"/>
        <v>4.8000000000000114</v>
      </c>
      <c r="CW40" s="1">
        <f t="shared" si="17"/>
        <v>12.899999999999977</v>
      </c>
      <c r="CX40" s="1">
        <f t="shared" si="18"/>
        <v>23.040000000000109</v>
      </c>
      <c r="CY40" s="1">
        <f t="shared" si="18"/>
        <v>166.4099999999994</v>
      </c>
      <c r="CZ40" s="1">
        <f t="shared" si="19"/>
        <v>189.44999999999951</v>
      </c>
      <c r="DA40" s="1">
        <f t="shared" si="20"/>
        <v>13.764083696345336</v>
      </c>
      <c r="DB40"/>
      <c r="DC40"/>
      <c r="DD40"/>
      <c r="DE40"/>
      <c r="DF40"/>
      <c r="DG40">
        <v>45.573</v>
      </c>
      <c r="DH40">
        <v>118.8</v>
      </c>
      <c r="DI40">
        <v>94.4</v>
      </c>
      <c r="DJ40">
        <v>90.5</v>
      </c>
      <c r="DK40">
        <v>98.4</v>
      </c>
      <c r="DL40">
        <v>28.5</v>
      </c>
      <c r="DM40">
        <v>1</v>
      </c>
      <c r="DN40">
        <v>1</v>
      </c>
      <c r="DO40">
        <v>14</v>
      </c>
      <c r="DP40">
        <v>1</v>
      </c>
      <c r="DQ40">
        <v>1</v>
      </c>
      <c r="DR40" s="10">
        <f t="shared" si="21"/>
        <v>28.299999999999997</v>
      </c>
      <c r="DS40" s="10">
        <f t="shared" si="21"/>
        <v>-4</v>
      </c>
      <c r="DT40" s="10">
        <f t="shared" si="22"/>
        <v>800.88999999999987</v>
      </c>
      <c r="DU40" s="10">
        <f t="shared" si="22"/>
        <v>16</v>
      </c>
      <c r="DV40" s="10">
        <f t="shared" si="23"/>
        <v>816.88999999999987</v>
      </c>
      <c r="DW40" s="10">
        <f t="shared" si="24"/>
        <v>28.581287584711781</v>
      </c>
      <c r="DX40"/>
      <c r="DY40"/>
      <c r="DZ40"/>
      <c r="EA40"/>
      <c r="EB40"/>
      <c r="EC40" s="1">
        <v>88.228999999999999</v>
      </c>
      <c r="ED40" s="1">
        <v>267.89999999999998</v>
      </c>
      <c r="EE40" s="1">
        <v>197.7</v>
      </c>
      <c r="EF40" s="1">
        <v>-1</v>
      </c>
      <c r="EG40" s="1">
        <v>-1</v>
      </c>
      <c r="EH40" s="1">
        <v>-1</v>
      </c>
      <c r="EI40" s="1">
        <v>-1</v>
      </c>
      <c r="EJ40" s="1">
        <v>0</v>
      </c>
      <c r="EK40" s="1">
        <v>17</v>
      </c>
      <c r="EL40" s="1">
        <v>-1</v>
      </c>
      <c r="EM40" s="1">
        <v>1</v>
      </c>
      <c r="EN40" s="1">
        <f t="shared" si="25"/>
        <v>206.59999999999997</v>
      </c>
      <c r="EO40" s="1">
        <f t="shared" si="25"/>
        <v>8.3999999999999773</v>
      </c>
      <c r="EP40" s="1">
        <f t="shared" si="26"/>
        <v>42683.559999999983</v>
      </c>
      <c r="EQ40" s="1">
        <f t="shared" si="26"/>
        <v>70.559999999999619</v>
      </c>
      <c r="ER40" s="1">
        <f t="shared" si="27"/>
        <v>42754.119999999981</v>
      </c>
      <c r="ES40" s="1">
        <f t="shared" si="28"/>
        <v>206.77069424848384</v>
      </c>
      <c r="ET40"/>
      <c r="EU40"/>
      <c r="EV40"/>
      <c r="EW40"/>
      <c r="EX40"/>
      <c r="FJ40" s="10">
        <f t="shared" si="29"/>
        <v>0</v>
      </c>
      <c r="FK40" s="10">
        <f t="shared" si="29"/>
        <v>0</v>
      </c>
      <c r="FL40" s="10">
        <f t="shared" si="30"/>
        <v>0</v>
      </c>
      <c r="FM40" s="10">
        <f t="shared" si="30"/>
        <v>0</v>
      </c>
      <c r="FN40" s="10">
        <f t="shared" si="31"/>
        <v>0</v>
      </c>
      <c r="FO40" s="10">
        <f t="shared" si="32"/>
        <v>0</v>
      </c>
      <c r="FP40"/>
      <c r="FQ40"/>
      <c r="FR40"/>
      <c r="FS40"/>
      <c r="FT40"/>
    </row>
    <row r="41" spans="1:176" x14ac:dyDescent="0.35">
      <c r="A41" s="26">
        <v>99.781000000000006</v>
      </c>
      <c r="B41" s="26">
        <v>263.2</v>
      </c>
      <c r="C41" s="26">
        <v>202.2</v>
      </c>
      <c r="D41" s="26">
        <v>-1</v>
      </c>
      <c r="E41" s="26">
        <v>-1</v>
      </c>
      <c r="F41" s="26">
        <v>-1</v>
      </c>
      <c r="G41" s="26">
        <v>-1</v>
      </c>
      <c r="H41" s="26">
        <v>0</v>
      </c>
      <c r="I41" s="26">
        <v>14</v>
      </c>
      <c r="J41" s="26">
        <v>-1</v>
      </c>
      <c r="K41" s="26">
        <v>1</v>
      </c>
      <c r="L41" s="26">
        <f t="shared" si="2"/>
        <v>82.699999999999989</v>
      </c>
      <c r="M41" s="26">
        <f t="shared" si="2"/>
        <v>0</v>
      </c>
      <c r="N41" s="26">
        <f t="shared" si="3"/>
        <v>6839.2899999999981</v>
      </c>
      <c r="O41" s="26">
        <f t="shared" si="3"/>
        <v>0</v>
      </c>
      <c r="P41" s="26">
        <f t="shared" si="4"/>
        <v>6839.2899999999981</v>
      </c>
      <c r="Q41" s="26">
        <f t="shared" si="5"/>
        <v>82.699999999999989</v>
      </c>
      <c r="S41"/>
      <c r="T41"/>
      <c r="U41"/>
      <c r="V41"/>
      <c r="W41">
        <v>83.03</v>
      </c>
      <c r="X41">
        <v>281.39999999999998</v>
      </c>
      <c r="Y41">
        <v>146.1</v>
      </c>
      <c r="Z41">
        <v>258.89999999999998</v>
      </c>
      <c r="AA41">
        <v>193.5</v>
      </c>
      <c r="AB41">
        <v>52.5</v>
      </c>
      <c r="AC41">
        <v>2</v>
      </c>
      <c r="AD41">
        <v>0</v>
      </c>
      <c r="AE41">
        <v>15</v>
      </c>
      <c r="AF41">
        <v>0</v>
      </c>
      <c r="AG41">
        <v>1</v>
      </c>
      <c r="AH41" s="10">
        <f t="shared" si="6"/>
        <v>22.5</v>
      </c>
      <c r="AI41" s="10">
        <f t="shared" si="6"/>
        <v>-47.400000000000006</v>
      </c>
      <c r="AJ41" s="10">
        <f t="shared" si="7"/>
        <v>506.25</v>
      </c>
      <c r="AK41" s="10">
        <f t="shared" si="7"/>
        <v>2246.7600000000007</v>
      </c>
      <c r="AL41" s="10">
        <f t="shared" si="8"/>
        <v>2753.0100000000007</v>
      </c>
      <c r="AM41" s="10">
        <f t="shared" si="9"/>
        <v>52.469133783587473</v>
      </c>
      <c r="AN41"/>
      <c r="AO41"/>
      <c r="AP41"/>
      <c r="AQ41"/>
      <c r="AR41"/>
      <c r="AS41" s="1">
        <v>104.19199999999999</v>
      </c>
      <c r="AT41" s="1">
        <v>43</v>
      </c>
      <c r="AU41" s="1">
        <v>197.7</v>
      </c>
      <c r="AV41" s="1">
        <v>-1</v>
      </c>
      <c r="AW41" s="1">
        <v>-1</v>
      </c>
      <c r="AX41" s="1">
        <v>-1</v>
      </c>
      <c r="AY41" s="1">
        <v>-1</v>
      </c>
      <c r="AZ41" s="1">
        <v>0</v>
      </c>
      <c r="BA41" s="1">
        <v>13</v>
      </c>
      <c r="BB41" s="1">
        <v>-1</v>
      </c>
      <c r="BC41" s="1">
        <v>1</v>
      </c>
      <c r="BD41" s="1">
        <f t="shared" si="10"/>
        <v>9.2999999999999972</v>
      </c>
      <c r="BE41" s="1">
        <f t="shared" si="10"/>
        <v>-4.5</v>
      </c>
      <c r="BF41" s="1">
        <f t="shared" si="11"/>
        <v>86.489999999999952</v>
      </c>
      <c r="BG41" s="1">
        <f t="shared" si="11"/>
        <v>20.25</v>
      </c>
      <c r="BH41" s="1">
        <f t="shared" si="12"/>
        <v>106.73999999999995</v>
      </c>
      <c r="BI41" s="1">
        <f t="shared" si="13"/>
        <v>10.331505214633536</v>
      </c>
      <c r="BJ41"/>
      <c r="BK41"/>
      <c r="BL41"/>
      <c r="BM41"/>
      <c r="BN41"/>
      <c r="BO41">
        <v>75.646000000000001</v>
      </c>
      <c r="BP41">
        <v>267.89999999999998</v>
      </c>
      <c r="BQ41">
        <v>197.7</v>
      </c>
      <c r="BR41">
        <v>-1</v>
      </c>
      <c r="BS41">
        <v>-1</v>
      </c>
      <c r="BT41">
        <v>-1</v>
      </c>
      <c r="BU41">
        <v>-1</v>
      </c>
      <c r="BV41">
        <v>0</v>
      </c>
      <c r="BW41">
        <v>13</v>
      </c>
      <c r="BX41">
        <v>-1</v>
      </c>
      <c r="BY41">
        <v>1</v>
      </c>
      <c r="BZ41" s="10">
        <f t="shared" si="48"/>
        <v>18.300000000000011</v>
      </c>
      <c r="CA41" s="10">
        <f t="shared" si="49"/>
        <v>-12.899999999999977</v>
      </c>
      <c r="CB41" s="10">
        <f t="shared" si="14"/>
        <v>334.89000000000044</v>
      </c>
      <c r="CC41" s="10">
        <f t="shared" si="14"/>
        <v>166.4099999999994</v>
      </c>
      <c r="CD41" s="10">
        <f t="shared" si="15"/>
        <v>501.29999999999984</v>
      </c>
      <c r="CE41" s="48">
        <f t="shared" si="16"/>
        <v>22.389729788454346</v>
      </c>
      <c r="CG41"/>
      <c r="CH41"/>
      <c r="CI41"/>
      <c r="CJ41"/>
      <c r="CK41">
        <v>92.468999999999994</v>
      </c>
      <c r="CL41">
        <v>29.2</v>
      </c>
      <c r="CM41">
        <v>180.6</v>
      </c>
      <c r="CN41">
        <v>-1</v>
      </c>
      <c r="CO41">
        <v>-1</v>
      </c>
      <c r="CP41">
        <v>-1</v>
      </c>
      <c r="CQ41">
        <v>-1</v>
      </c>
      <c r="CR41">
        <v>0</v>
      </c>
      <c r="CS41">
        <v>17</v>
      </c>
      <c r="CT41">
        <v>-1</v>
      </c>
      <c r="CU41">
        <v>1</v>
      </c>
      <c r="CV41" s="1">
        <f t="shared" si="17"/>
        <v>-211.20000000000002</v>
      </c>
      <c r="CW41" s="1">
        <f t="shared" si="17"/>
        <v>-17.099999999999994</v>
      </c>
      <c r="CX41" s="1">
        <f t="shared" si="18"/>
        <v>44605.44000000001</v>
      </c>
      <c r="CY41" s="1">
        <f t="shared" si="18"/>
        <v>292.4099999999998</v>
      </c>
      <c r="CZ41" s="1">
        <f t="shared" si="19"/>
        <v>44897.850000000006</v>
      </c>
      <c r="DA41" s="1">
        <f t="shared" si="20"/>
        <v>211.89112770477203</v>
      </c>
      <c r="DB41"/>
      <c r="DC41"/>
      <c r="DD41"/>
      <c r="DE41"/>
      <c r="DF41"/>
      <c r="DG41">
        <v>48.517000000000003</v>
      </c>
      <c r="DH41">
        <v>137.30000000000001</v>
      </c>
      <c r="DI41">
        <v>98</v>
      </c>
      <c r="DJ41">
        <v>-1</v>
      </c>
      <c r="DK41">
        <v>-1</v>
      </c>
      <c r="DL41">
        <v>-1</v>
      </c>
      <c r="DM41">
        <v>-1</v>
      </c>
      <c r="DN41">
        <v>0</v>
      </c>
      <c r="DO41">
        <v>14</v>
      </c>
      <c r="DP41">
        <v>-1</v>
      </c>
      <c r="DQ41">
        <v>1</v>
      </c>
      <c r="DR41" s="10">
        <f t="shared" si="21"/>
        <v>18.500000000000014</v>
      </c>
      <c r="DS41" s="10">
        <f t="shared" si="21"/>
        <v>3.5999999999999943</v>
      </c>
      <c r="DT41" s="10">
        <f t="shared" si="22"/>
        <v>342.25000000000051</v>
      </c>
      <c r="DU41" s="10">
        <f t="shared" si="22"/>
        <v>12.959999999999958</v>
      </c>
      <c r="DV41" s="10">
        <f t="shared" si="23"/>
        <v>355.21000000000049</v>
      </c>
      <c r="DW41" s="10">
        <f t="shared" si="24"/>
        <v>18.847015678881377</v>
      </c>
      <c r="DX41"/>
      <c r="DY41"/>
      <c r="DZ41"/>
      <c r="EA41"/>
      <c r="EB41"/>
      <c r="EC41" s="1">
        <v>88.620999999999995</v>
      </c>
      <c r="ED41" s="1">
        <v>249.4</v>
      </c>
      <c r="EE41" s="1">
        <v>184.8</v>
      </c>
      <c r="EF41" s="1">
        <v>267.89999999999998</v>
      </c>
      <c r="EG41" s="1">
        <v>197.7</v>
      </c>
      <c r="EH41" s="1">
        <v>22.6</v>
      </c>
      <c r="EI41" s="1">
        <v>1</v>
      </c>
      <c r="EJ41" s="1">
        <v>1</v>
      </c>
      <c r="EK41" s="1">
        <v>18</v>
      </c>
      <c r="EL41" s="1">
        <v>1</v>
      </c>
      <c r="EM41" s="1">
        <v>1</v>
      </c>
      <c r="EN41" s="1">
        <f t="shared" si="25"/>
        <v>-18.499999999999972</v>
      </c>
      <c r="EO41" s="1">
        <f t="shared" si="25"/>
        <v>-12.899999999999977</v>
      </c>
      <c r="EP41" s="1">
        <f t="shared" si="26"/>
        <v>342.24999999999898</v>
      </c>
      <c r="EQ41" s="1">
        <f t="shared" si="26"/>
        <v>166.4099999999994</v>
      </c>
      <c r="ER41" s="1">
        <f t="shared" si="27"/>
        <v>508.65999999999838</v>
      </c>
      <c r="ES41" s="1">
        <f t="shared" si="28"/>
        <v>22.553491969094239</v>
      </c>
      <c r="ET41"/>
      <c r="EU41"/>
      <c r="EV41"/>
      <c r="EW41"/>
      <c r="EX41"/>
      <c r="FJ41" s="10">
        <f t="shared" si="29"/>
        <v>0</v>
      </c>
      <c r="FK41" s="10">
        <f t="shared" si="29"/>
        <v>0</v>
      </c>
      <c r="FL41" s="10">
        <f t="shared" si="30"/>
        <v>0</v>
      </c>
      <c r="FM41" s="10">
        <f t="shared" si="30"/>
        <v>0</v>
      </c>
      <c r="FN41" s="10">
        <f t="shared" si="31"/>
        <v>0</v>
      </c>
      <c r="FO41" s="10">
        <f t="shared" si="32"/>
        <v>0</v>
      </c>
      <c r="FP41"/>
      <c r="FQ41"/>
      <c r="FR41"/>
      <c r="FS41"/>
      <c r="FT41"/>
    </row>
    <row r="42" spans="1:176" x14ac:dyDescent="0.35">
      <c r="A42" s="26">
        <v>99.820999999999998</v>
      </c>
      <c r="B42" s="26">
        <v>276.89999999999998</v>
      </c>
      <c r="C42" s="26">
        <v>169.9</v>
      </c>
      <c r="D42" s="26">
        <v>263.2</v>
      </c>
      <c r="E42" s="26">
        <v>202.2</v>
      </c>
      <c r="F42" s="26">
        <v>35.1</v>
      </c>
      <c r="G42" s="26">
        <v>1</v>
      </c>
      <c r="H42" s="26">
        <v>1</v>
      </c>
      <c r="I42" s="26">
        <v>15</v>
      </c>
      <c r="J42" s="26">
        <v>1</v>
      </c>
      <c r="K42" s="26">
        <v>1</v>
      </c>
      <c r="L42" s="26">
        <f t="shared" si="2"/>
        <v>13.699999999999989</v>
      </c>
      <c r="M42" s="26">
        <f t="shared" si="2"/>
        <v>-32.299999999999983</v>
      </c>
      <c r="N42" s="26">
        <f t="shared" si="3"/>
        <v>187.68999999999969</v>
      </c>
      <c r="O42" s="26">
        <f t="shared" si="3"/>
        <v>1043.2899999999988</v>
      </c>
      <c r="P42" s="26">
        <f t="shared" si="4"/>
        <v>1230.9799999999984</v>
      </c>
      <c r="Q42" s="26">
        <f t="shared" si="5"/>
        <v>35.0853245674028</v>
      </c>
      <c r="S42"/>
      <c r="T42"/>
      <c r="U42"/>
      <c r="V42"/>
      <c r="W42">
        <v>83.63</v>
      </c>
      <c r="X42">
        <v>269.60000000000002</v>
      </c>
      <c r="Y42">
        <v>176.1</v>
      </c>
      <c r="Z42">
        <v>281.39999999999998</v>
      </c>
      <c r="AA42">
        <v>146.1</v>
      </c>
      <c r="AB42">
        <v>32.299999999999997</v>
      </c>
      <c r="AC42">
        <v>1</v>
      </c>
      <c r="AD42">
        <v>1</v>
      </c>
      <c r="AE42">
        <v>16</v>
      </c>
      <c r="AF42">
        <v>1</v>
      </c>
      <c r="AG42">
        <v>1</v>
      </c>
      <c r="AH42" s="10">
        <f t="shared" si="6"/>
        <v>-11.799999999999955</v>
      </c>
      <c r="AI42" s="10">
        <f t="shared" si="6"/>
        <v>30</v>
      </c>
      <c r="AJ42" s="10">
        <f t="shared" si="7"/>
        <v>139.23999999999893</v>
      </c>
      <c r="AK42" s="10">
        <f t="shared" si="7"/>
        <v>900</v>
      </c>
      <c r="AL42" s="10">
        <f t="shared" si="8"/>
        <v>1039.2399999999989</v>
      </c>
      <c r="AM42" s="10">
        <f t="shared" si="9"/>
        <v>32.23724553990305</v>
      </c>
      <c r="AN42"/>
      <c r="AO42"/>
      <c r="AP42"/>
      <c r="AQ42"/>
      <c r="AR42"/>
      <c r="AS42" s="1">
        <v>104.944</v>
      </c>
      <c r="AT42" s="1">
        <v>70.5</v>
      </c>
      <c r="AU42" s="1">
        <v>202.2</v>
      </c>
      <c r="AV42" s="1">
        <v>43</v>
      </c>
      <c r="AW42" s="1">
        <v>197.7</v>
      </c>
      <c r="AX42" s="1">
        <v>27.9</v>
      </c>
      <c r="AY42" s="1">
        <v>1</v>
      </c>
      <c r="AZ42" s="1">
        <v>1</v>
      </c>
      <c r="BA42" s="1">
        <v>14</v>
      </c>
      <c r="BB42" s="1">
        <v>1</v>
      </c>
      <c r="BC42" s="1">
        <v>1</v>
      </c>
      <c r="BD42" s="1">
        <f t="shared" si="10"/>
        <v>27.5</v>
      </c>
      <c r="BE42" s="1">
        <f t="shared" si="10"/>
        <v>4.5</v>
      </c>
      <c r="BF42" s="1">
        <f t="shared" si="11"/>
        <v>756.25</v>
      </c>
      <c r="BG42" s="1">
        <f t="shared" si="11"/>
        <v>20.25</v>
      </c>
      <c r="BH42" s="1">
        <f t="shared" si="12"/>
        <v>776.5</v>
      </c>
      <c r="BI42" s="1">
        <f t="shared" si="13"/>
        <v>27.865749586185547</v>
      </c>
      <c r="BJ42"/>
      <c r="BK42"/>
      <c r="BL42"/>
      <c r="BM42"/>
      <c r="BN42"/>
      <c r="BO42">
        <v>76.006</v>
      </c>
      <c r="BP42">
        <v>286.2</v>
      </c>
      <c r="BQ42">
        <v>184.8</v>
      </c>
      <c r="BR42">
        <v>267.89999999999998</v>
      </c>
      <c r="BS42">
        <v>197.7</v>
      </c>
      <c r="BT42">
        <v>22.4</v>
      </c>
      <c r="BU42">
        <v>1</v>
      </c>
      <c r="BV42">
        <v>1</v>
      </c>
      <c r="BW42">
        <v>14</v>
      </c>
      <c r="BX42">
        <v>1</v>
      </c>
      <c r="BY42">
        <v>1</v>
      </c>
      <c r="BZ42" s="10">
        <f t="shared" si="48"/>
        <v>-211.1</v>
      </c>
      <c r="CA42" s="10">
        <f t="shared" si="49"/>
        <v>0</v>
      </c>
      <c r="CB42" s="10">
        <f t="shared" si="14"/>
        <v>44563.21</v>
      </c>
      <c r="CC42" s="10">
        <f t="shared" si="14"/>
        <v>0</v>
      </c>
      <c r="CD42" s="10">
        <f t="shared" si="15"/>
        <v>44563.21</v>
      </c>
      <c r="CE42" s="10">
        <f t="shared" si="16"/>
        <v>211.1</v>
      </c>
      <c r="CG42"/>
      <c r="CH42"/>
      <c r="CI42"/>
      <c r="CJ42"/>
      <c r="CK42">
        <v>93.284999999999997</v>
      </c>
      <c r="CL42">
        <v>89.1</v>
      </c>
      <c r="CM42">
        <v>167.7</v>
      </c>
      <c r="CN42">
        <v>29.2</v>
      </c>
      <c r="CO42">
        <v>180.6</v>
      </c>
      <c r="CP42">
        <v>61.2</v>
      </c>
      <c r="CQ42">
        <v>2</v>
      </c>
      <c r="CR42">
        <v>0</v>
      </c>
      <c r="CS42">
        <v>17</v>
      </c>
      <c r="CT42">
        <v>0</v>
      </c>
      <c r="CU42">
        <v>1</v>
      </c>
      <c r="CV42" s="1">
        <f t="shared" si="17"/>
        <v>59.899999999999991</v>
      </c>
      <c r="CW42" s="1">
        <f t="shared" si="17"/>
        <v>-12.900000000000006</v>
      </c>
      <c r="CX42" s="1">
        <f t="shared" si="18"/>
        <v>3588.0099999999989</v>
      </c>
      <c r="CY42" s="1">
        <f t="shared" si="18"/>
        <v>166.41000000000014</v>
      </c>
      <c r="CZ42" s="1">
        <f t="shared" si="19"/>
        <v>3754.4199999999992</v>
      </c>
      <c r="DA42" s="1">
        <f t="shared" si="20"/>
        <v>61.273322090449767</v>
      </c>
      <c r="DB42"/>
      <c r="DC42"/>
      <c r="DD42"/>
      <c r="DE42"/>
      <c r="DF42"/>
      <c r="DG42">
        <v>49.613</v>
      </c>
      <c r="DH42">
        <v>107.1</v>
      </c>
      <c r="DI42">
        <v>55.2</v>
      </c>
      <c r="DJ42">
        <v>137.30000000000001</v>
      </c>
      <c r="DK42">
        <v>98</v>
      </c>
      <c r="DL42">
        <v>52.3</v>
      </c>
      <c r="DM42">
        <v>2</v>
      </c>
      <c r="DN42">
        <v>0</v>
      </c>
      <c r="DO42">
        <v>14</v>
      </c>
      <c r="DP42">
        <v>0</v>
      </c>
      <c r="DQ42">
        <v>1</v>
      </c>
      <c r="DR42" s="10">
        <f t="shared" si="21"/>
        <v>-30.200000000000017</v>
      </c>
      <c r="DS42" s="10">
        <f t="shared" si="21"/>
        <v>-42.8</v>
      </c>
      <c r="DT42" s="10">
        <f t="shared" si="22"/>
        <v>912.04000000000099</v>
      </c>
      <c r="DU42" s="10">
        <f t="shared" si="22"/>
        <v>1831.8399999999997</v>
      </c>
      <c r="DV42" s="10">
        <f t="shared" si="23"/>
        <v>2743.8800000000006</v>
      </c>
      <c r="DW42" s="10">
        <f t="shared" si="24"/>
        <v>52.382057996989779</v>
      </c>
      <c r="DX42"/>
      <c r="DY42"/>
      <c r="DZ42"/>
      <c r="EA42"/>
      <c r="EB42"/>
      <c r="EC42" s="1">
        <v>92.284999999999997</v>
      </c>
      <c r="ED42" s="1">
        <v>38.200000000000003</v>
      </c>
      <c r="EE42" s="1">
        <v>164.8</v>
      </c>
      <c r="EF42" s="1">
        <v>-1</v>
      </c>
      <c r="EG42" s="1">
        <v>-1</v>
      </c>
      <c r="EH42" s="1">
        <v>-1</v>
      </c>
      <c r="EI42" s="1">
        <v>-1</v>
      </c>
      <c r="EJ42" s="1">
        <v>0</v>
      </c>
      <c r="EK42" s="1">
        <v>18</v>
      </c>
      <c r="EL42" s="1">
        <v>-1</v>
      </c>
      <c r="EM42" s="1">
        <v>1</v>
      </c>
      <c r="EN42" s="1">
        <f t="shared" si="25"/>
        <v>-211.2</v>
      </c>
      <c r="EO42" s="1">
        <f t="shared" si="25"/>
        <v>-20</v>
      </c>
      <c r="EP42" s="1">
        <f t="shared" si="26"/>
        <v>44605.439999999995</v>
      </c>
      <c r="EQ42" s="1">
        <f t="shared" si="26"/>
        <v>400</v>
      </c>
      <c r="ER42" s="1">
        <f t="shared" si="27"/>
        <v>45005.439999999995</v>
      </c>
      <c r="ES42" s="1">
        <f t="shared" si="28"/>
        <v>212.14485617143771</v>
      </c>
      <c r="ET42"/>
      <c r="EU42"/>
      <c r="EV42"/>
      <c r="EW42"/>
      <c r="EX42"/>
      <c r="FJ42" s="10">
        <f t="shared" si="29"/>
        <v>0</v>
      </c>
      <c r="FK42" s="10">
        <f t="shared" si="29"/>
        <v>0</v>
      </c>
      <c r="FL42" s="10">
        <f t="shared" si="30"/>
        <v>0</v>
      </c>
      <c r="FM42" s="10">
        <f t="shared" si="30"/>
        <v>0</v>
      </c>
      <c r="FN42" s="10">
        <f t="shared" si="31"/>
        <v>0</v>
      </c>
      <c r="FO42" s="10">
        <f t="shared" si="32"/>
        <v>0</v>
      </c>
      <c r="FP42"/>
      <c r="FQ42"/>
      <c r="FR42"/>
      <c r="FS42"/>
      <c r="FT42"/>
    </row>
    <row r="43" spans="1:176" x14ac:dyDescent="0.35">
      <c r="A43" s="26">
        <v>105.069</v>
      </c>
      <c r="B43" s="26">
        <v>226.8</v>
      </c>
      <c r="C43" s="26">
        <v>197.7</v>
      </c>
      <c r="D43" s="26">
        <v>-1</v>
      </c>
      <c r="E43" s="26">
        <v>-1</v>
      </c>
      <c r="F43" s="26">
        <v>-1</v>
      </c>
      <c r="G43" s="26">
        <v>-1</v>
      </c>
      <c r="H43" s="26">
        <v>0</v>
      </c>
      <c r="I43" s="26">
        <v>15</v>
      </c>
      <c r="J43" s="26">
        <v>-1</v>
      </c>
      <c r="K43" s="26">
        <v>1</v>
      </c>
      <c r="L43" s="26">
        <f t="shared" si="2"/>
        <v>-50.099999999999966</v>
      </c>
      <c r="M43" s="26">
        <f t="shared" si="2"/>
        <v>27.799999999999983</v>
      </c>
      <c r="N43" s="26">
        <f t="shared" si="3"/>
        <v>2510.0099999999966</v>
      </c>
      <c r="O43" s="26">
        <f t="shared" si="3"/>
        <v>772.83999999999901</v>
      </c>
      <c r="P43" s="26">
        <f t="shared" si="4"/>
        <v>3282.8499999999958</v>
      </c>
      <c r="Q43" s="26">
        <f t="shared" si="5"/>
        <v>57.296160429822834</v>
      </c>
      <c r="S43"/>
      <c r="T43"/>
      <c r="U43"/>
      <c r="V43"/>
      <c r="W43">
        <v>87.07</v>
      </c>
      <c r="X43">
        <v>263.2</v>
      </c>
      <c r="Y43">
        <v>197.7</v>
      </c>
      <c r="Z43">
        <v>-1</v>
      </c>
      <c r="AA43">
        <v>-1</v>
      </c>
      <c r="AB43">
        <v>-1</v>
      </c>
      <c r="AC43">
        <v>-1</v>
      </c>
      <c r="AD43">
        <v>0</v>
      </c>
      <c r="AE43">
        <v>16</v>
      </c>
      <c r="AF43">
        <v>-1</v>
      </c>
      <c r="AG43">
        <v>1</v>
      </c>
      <c r="AH43" s="10">
        <f t="shared" si="6"/>
        <v>-6.4000000000000341</v>
      </c>
      <c r="AI43" s="10">
        <f t="shared" si="6"/>
        <v>21.599999999999994</v>
      </c>
      <c r="AJ43" s="10">
        <f t="shared" si="7"/>
        <v>40.960000000000434</v>
      </c>
      <c r="AK43" s="10">
        <f t="shared" si="7"/>
        <v>466.55999999999977</v>
      </c>
      <c r="AL43" s="10">
        <f t="shared" si="8"/>
        <v>507.52000000000021</v>
      </c>
      <c r="AM43" s="10">
        <f t="shared" si="9"/>
        <v>22.528204544525963</v>
      </c>
      <c r="AN43"/>
      <c r="AO43"/>
      <c r="AP43"/>
      <c r="AQ43"/>
      <c r="AR43"/>
      <c r="AS43" s="1">
        <v>110.04</v>
      </c>
      <c r="AT43" s="1">
        <v>254.1</v>
      </c>
      <c r="AU43" s="1">
        <v>197.7</v>
      </c>
      <c r="AV43" s="1">
        <v>-1</v>
      </c>
      <c r="AW43" s="1">
        <v>-1</v>
      </c>
      <c r="AX43" s="1">
        <v>-1</v>
      </c>
      <c r="AY43" s="1">
        <v>-1</v>
      </c>
      <c r="AZ43" s="1">
        <v>0</v>
      </c>
      <c r="BA43" s="1">
        <v>14</v>
      </c>
      <c r="BB43" s="1">
        <v>-1</v>
      </c>
      <c r="BC43" s="1">
        <v>1</v>
      </c>
      <c r="BD43" s="1">
        <f t="shared" si="10"/>
        <v>183.6</v>
      </c>
      <c r="BE43" s="1">
        <f t="shared" si="10"/>
        <v>-4.5</v>
      </c>
      <c r="BF43" s="1">
        <f t="shared" si="11"/>
        <v>33708.959999999999</v>
      </c>
      <c r="BG43" s="1">
        <f t="shared" si="11"/>
        <v>20.25</v>
      </c>
      <c r="BH43" s="1">
        <f t="shared" si="12"/>
        <v>33729.21</v>
      </c>
      <c r="BI43" s="1">
        <f t="shared" si="13"/>
        <v>183.65513877918036</v>
      </c>
      <c r="BJ43"/>
      <c r="BK43"/>
      <c r="BL43"/>
      <c r="BM43"/>
      <c r="BN43"/>
      <c r="BO43">
        <v>79.63</v>
      </c>
      <c r="BP43">
        <v>75.099999999999994</v>
      </c>
      <c r="BQ43">
        <v>184.8</v>
      </c>
      <c r="BR43">
        <v>-1</v>
      </c>
      <c r="BS43">
        <v>-1</v>
      </c>
      <c r="BT43">
        <v>-1</v>
      </c>
      <c r="BU43">
        <v>-1</v>
      </c>
      <c r="BV43">
        <v>0</v>
      </c>
      <c r="BW43">
        <v>14</v>
      </c>
      <c r="BX43">
        <v>-1</v>
      </c>
      <c r="BY43">
        <v>1</v>
      </c>
      <c r="BZ43" s="10">
        <f t="shared" si="48"/>
        <v>9.2000000000000028</v>
      </c>
      <c r="CA43" s="10">
        <f t="shared" si="49"/>
        <v>0</v>
      </c>
      <c r="CB43" s="10">
        <f t="shared" si="14"/>
        <v>84.640000000000057</v>
      </c>
      <c r="CC43" s="10">
        <f t="shared" si="14"/>
        <v>0</v>
      </c>
      <c r="CD43" s="10">
        <f t="shared" si="15"/>
        <v>84.640000000000057</v>
      </c>
      <c r="CE43" s="48">
        <f t="shared" si="16"/>
        <v>9.2000000000000028</v>
      </c>
      <c r="CG43"/>
      <c r="CH43"/>
      <c r="CI43"/>
      <c r="CJ43"/>
      <c r="CK43">
        <v>95.972999999999999</v>
      </c>
      <c r="CL43">
        <v>89.1</v>
      </c>
      <c r="CM43">
        <v>184.8</v>
      </c>
      <c r="CN43">
        <v>89.1</v>
      </c>
      <c r="CO43">
        <v>167.7</v>
      </c>
      <c r="CP43">
        <v>17.100000000000001</v>
      </c>
      <c r="CQ43">
        <v>1</v>
      </c>
      <c r="CR43">
        <v>1</v>
      </c>
      <c r="CS43">
        <v>18</v>
      </c>
      <c r="CT43">
        <v>1</v>
      </c>
      <c r="CU43">
        <v>1</v>
      </c>
      <c r="CV43" s="1">
        <f t="shared" si="17"/>
        <v>0</v>
      </c>
      <c r="CW43" s="1">
        <f t="shared" si="17"/>
        <v>17.100000000000023</v>
      </c>
      <c r="CX43" s="1">
        <f t="shared" si="18"/>
        <v>0</v>
      </c>
      <c r="CY43" s="1">
        <f t="shared" si="18"/>
        <v>292.41000000000076</v>
      </c>
      <c r="CZ43" s="1">
        <f t="shared" si="19"/>
        <v>292.41000000000076</v>
      </c>
      <c r="DA43" s="1">
        <f t="shared" si="20"/>
        <v>17.100000000000023</v>
      </c>
      <c r="DB43"/>
      <c r="DC43"/>
      <c r="DD43"/>
      <c r="DE43"/>
      <c r="DF43"/>
      <c r="DG43">
        <v>49.917000000000002</v>
      </c>
      <c r="DH43">
        <v>139.4</v>
      </c>
      <c r="DI43">
        <v>45.2</v>
      </c>
      <c r="DJ43">
        <v>107.1</v>
      </c>
      <c r="DK43">
        <v>55.2</v>
      </c>
      <c r="DL43">
        <v>33.799999999999997</v>
      </c>
      <c r="DM43">
        <v>1</v>
      </c>
      <c r="DN43">
        <v>1</v>
      </c>
      <c r="DO43">
        <v>15</v>
      </c>
      <c r="DP43">
        <v>1</v>
      </c>
      <c r="DQ43">
        <v>1</v>
      </c>
      <c r="DR43" s="10">
        <f t="shared" si="21"/>
        <v>32.300000000000011</v>
      </c>
      <c r="DS43" s="10">
        <f t="shared" si="21"/>
        <v>-10</v>
      </c>
      <c r="DT43" s="10">
        <f t="shared" si="22"/>
        <v>1043.2900000000006</v>
      </c>
      <c r="DU43" s="10">
        <f t="shared" si="22"/>
        <v>100</v>
      </c>
      <c r="DV43" s="10">
        <f t="shared" si="23"/>
        <v>1143.2900000000006</v>
      </c>
      <c r="DW43" s="10">
        <f t="shared" si="24"/>
        <v>33.812571626541519</v>
      </c>
      <c r="DX43"/>
      <c r="DY43"/>
      <c r="DZ43"/>
      <c r="EA43"/>
      <c r="EB43"/>
      <c r="EC43" s="1">
        <v>92.709000000000003</v>
      </c>
      <c r="ED43" s="1">
        <v>38.200000000000003</v>
      </c>
      <c r="EE43" s="1">
        <v>184.8</v>
      </c>
      <c r="EF43" s="1">
        <v>38.200000000000003</v>
      </c>
      <c r="EG43" s="1">
        <v>164.8</v>
      </c>
      <c r="EH43" s="1">
        <v>20</v>
      </c>
      <c r="EI43" s="1">
        <v>1</v>
      </c>
      <c r="EJ43" s="1">
        <v>1</v>
      </c>
      <c r="EK43" s="1">
        <v>19</v>
      </c>
      <c r="EL43" s="1">
        <v>1</v>
      </c>
      <c r="EM43" s="1">
        <v>1</v>
      </c>
      <c r="EN43" s="1">
        <f t="shared" si="25"/>
        <v>0</v>
      </c>
      <c r="EO43" s="1">
        <f t="shared" si="25"/>
        <v>20</v>
      </c>
      <c r="EP43" s="1">
        <f t="shared" si="26"/>
        <v>0</v>
      </c>
      <c r="EQ43" s="1">
        <f t="shared" si="26"/>
        <v>400</v>
      </c>
      <c r="ER43" s="1">
        <f t="shared" si="27"/>
        <v>400</v>
      </c>
      <c r="ES43" s="1">
        <f t="shared" si="28"/>
        <v>20</v>
      </c>
      <c r="ET43"/>
      <c r="EU43"/>
      <c r="EV43"/>
      <c r="EW43"/>
      <c r="EX43"/>
      <c r="FJ43" s="10">
        <f t="shared" si="29"/>
        <v>0</v>
      </c>
      <c r="FK43" s="10">
        <f t="shared" si="29"/>
        <v>0</v>
      </c>
      <c r="FL43" s="10">
        <f t="shared" si="30"/>
        <v>0</v>
      </c>
      <c r="FM43" s="10">
        <f t="shared" si="30"/>
        <v>0</v>
      </c>
      <c r="FN43" s="10">
        <f t="shared" si="31"/>
        <v>0</v>
      </c>
      <c r="FO43" s="10">
        <f t="shared" si="32"/>
        <v>0</v>
      </c>
      <c r="FP43"/>
      <c r="FQ43"/>
      <c r="FR43"/>
      <c r="FS43"/>
      <c r="FT43"/>
    </row>
    <row r="44" spans="1:176" x14ac:dyDescent="0.35">
      <c r="A44" s="26">
        <v>107.501</v>
      </c>
      <c r="B44" s="26">
        <v>148.4</v>
      </c>
      <c r="C44" s="26">
        <v>197.7</v>
      </c>
      <c r="D44" s="26">
        <v>226.8</v>
      </c>
      <c r="E44" s="26">
        <v>197.7</v>
      </c>
      <c r="F44" s="26">
        <v>78.400000000000006</v>
      </c>
      <c r="G44" s="26">
        <v>2</v>
      </c>
      <c r="H44" s="26">
        <v>0</v>
      </c>
      <c r="I44" s="26">
        <v>15</v>
      </c>
      <c r="J44" s="26">
        <v>0</v>
      </c>
      <c r="K44" s="26">
        <v>1</v>
      </c>
      <c r="L44" s="26">
        <f t="shared" si="2"/>
        <v>-78.400000000000006</v>
      </c>
      <c r="M44" s="26">
        <f t="shared" si="2"/>
        <v>0</v>
      </c>
      <c r="N44" s="26">
        <f t="shared" si="3"/>
        <v>6146.5600000000013</v>
      </c>
      <c r="O44" s="26">
        <f t="shared" si="3"/>
        <v>0</v>
      </c>
      <c r="P44" s="26">
        <f t="shared" si="4"/>
        <v>6146.5600000000013</v>
      </c>
      <c r="Q44" s="26">
        <f t="shared" si="5"/>
        <v>78.400000000000006</v>
      </c>
      <c r="S44"/>
      <c r="T44"/>
      <c r="U44"/>
      <c r="V44"/>
      <c r="W44">
        <v>87.445999999999998</v>
      </c>
      <c r="X44">
        <v>272.39999999999998</v>
      </c>
      <c r="Y44">
        <v>197.7</v>
      </c>
      <c r="Z44">
        <v>263.2</v>
      </c>
      <c r="AA44">
        <v>197.7</v>
      </c>
      <c r="AB44">
        <v>9.3000000000000007</v>
      </c>
      <c r="AC44">
        <v>1</v>
      </c>
      <c r="AD44">
        <v>1</v>
      </c>
      <c r="AE44">
        <v>17</v>
      </c>
      <c r="AF44">
        <v>1</v>
      </c>
      <c r="AG44">
        <v>1</v>
      </c>
      <c r="AH44" s="10">
        <f t="shared" si="6"/>
        <v>9.1999999999999886</v>
      </c>
      <c r="AI44" s="10">
        <f t="shared" si="6"/>
        <v>0</v>
      </c>
      <c r="AJ44" s="10">
        <f t="shared" si="7"/>
        <v>84.639999999999787</v>
      </c>
      <c r="AK44" s="10">
        <f t="shared" si="7"/>
        <v>0</v>
      </c>
      <c r="AL44" s="10">
        <f t="shared" si="8"/>
        <v>84.639999999999787</v>
      </c>
      <c r="AM44" s="10">
        <f t="shared" si="9"/>
        <v>9.1999999999999886</v>
      </c>
      <c r="AN44"/>
      <c r="AO44"/>
      <c r="AP44"/>
      <c r="AQ44"/>
      <c r="AR44"/>
      <c r="AS44" s="1">
        <v>110.98399999999999</v>
      </c>
      <c r="AT44" s="1">
        <v>254.1</v>
      </c>
      <c r="AU44" s="1">
        <v>206.4</v>
      </c>
      <c r="AV44" s="1">
        <v>254.1</v>
      </c>
      <c r="AW44" s="1">
        <v>197.7</v>
      </c>
      <c r="AX44" s="1">
        <v>8.6999999999999993</v>
      </c>
      <c r="AY44" s="1">
        <v>1</v>
      </c>
      <c r="AZ44" s="1">
        <v>1</v>
      </c>
      <c r="BA44" s="1">
        <v>15</v>
      </c>
      <c r="BB44" s="1">
        <v>1</v>
      </c>
      <c r="BC44" s="1">
        <v>1</v>
      </c>
      <c r="BD44" s="1">
        <f t="shared" si="10"/>
        <v>0</v>
      </c>
      <c r="BE44" s="1">
        <f t="shared" si="10"/>
        <v>8.7000000000000171</v>
      </c>
      <c r="BF44" s="1">
        <f t="shared" si="11"/>
        <v>0</v>
      </c>
      <c r="BG44" s="1">
        <f t="shared" si="11"/>
        <v>75.690000000000296</v>
      </c>
      <c r="BH44" s="1">
        <f t="shared" si="12"/>
        <v>75.690000000000296</v>
      </c>
      <c r="BI44" s="1">
        <f t="shared" si="13"/>
        <v>8.7000000000000171</v>
      </c>
      <c r="BJ44"/>
      <c r="BK44"/>
      <c r="BL44"/>
      <c r="BM44"/>
      <c r="BN44"/>
      <c r="BO44">
        <v>80.004999999999995</v>
      </c>
      <c r="BP44">
        <v>84.3</v>
      </c>
      <c r="BQ44">
        <v>184.8</v>
      </c>
      <c r="BR44">
        <v>75.099999999999994</v>
      </c>
      <c r="BS44">
        <v>184.8</v>
      </c>
      <c r="BT44">
        <v>9.3000000000000007</v>
      </c>
      <c r="BU44">
        <v>1</v>
      </c>
      <c r="BV44">
        <v>1</v>
      </c>
      <c r="BW44">
        <v>15</v>
      </c>
      <c r="BX44">
        <v>1</v>
      </c>
      <c r="BY44">
        <v>1</v>
      </c>
      <c r="BZ44" s="10">
        <f t="shared" si="48"/>
        <v>176</v>
      </c>
      <c r="CA44" s="10">
        <f t="shared" si="49"/>
        <v>17.399999999999977</v>
      </c>
      <c r="CB44" s="10">
        <f t="shared" si="14"/>
        <v>30976</v>
      </c>
      <c r="CC44" s="10">
        <f t="shared" si="14"/>
        <v>302.7599999999992</v>
      </c>
      <c r="CD44" s="10">
        <f t="shared" si="15"/>
        <v>31278.76</v>
      </c>
      <c r="CE44" s="10">
        <f t="shared" si="16"/>
        <v>176.85802215336457</v>
      </c>
      <c r="CG44"/>
      <c r="CH44"/>
      <c r="CI44"/>
      <c r="CJ44"/>
      <c r="CK44">
        <v>100.029</v>
      </c>
      <c r="CL44">
        <v>244.9</v>
      </c>
      <c r="CM44">
        <v>180.6</v>
      </c>
      <c r="CN44">
        <v>-1</v>
      </c>
      <c r="CO44">
        <v>-1</v>
      </c>
      <c r="CP44">
        <v>-1</v>
      </c>
      <c r="CQ44">
        <v>-1</v>
      </c>
      <c r="CR44">
        <v>0</v>
      </c>
      <c r="CS44">
        <v>18</v>
      </c>
      <c r="CT44">
        <v>-1</v>
      </c>
      <c r="CU44">
        <v>1</v>
      </c>
      <c r="CV44" s="1">
        <f t="shared" si="17"/>
        <v>155.80000000000001</v>
      </c>
      <c r="CW44" s="1">
        <f t="shared" si="17"/>
        <v>-4.2000000000000171</v>
      </c>
      <c r="CX44" s="1">
        <f t="shared" si="18"/>
        <v>24273.640000000003</v>
      </c>
      <c r="CY44" s="1">
        <f t="shared" si="18"/>
        <v>17.640000000000143</v>
      </c>
      <c r="CZ44" s="1">
        <f t="shared" si="19"/>
        <v>24291.280000000002</v>
      </c>
      <c r="DA44" s="1">
        <f t="shared" si="20"/>
        <v>155.85660075851777</v>
      </c>
      <c r="DB44"/>
      <c r="DC44"/>
      <c r="DD44"/>
      <c r="DE44"/>
      <c r="DF44"/>
      <c r="DG44">
        <v>52.773000000000003</v>
      </c>
      <c r="DH44">
        <v>137.30000000000001</v>
      </c>
      <c r="DI44">
        <v>94.2</v>
      </c>
      <c r="DJ44">
        <v>-1</v>
      </c>
      <c r="DK44">
        <v>-1</v>
      </c>
      <c r="DL44">
        <v>-1</v>
      </c>
      <c r="DM44">
        <v>-1</v>
      </c>
      <c r="DN44">
        <v>0</v>
      </c>
      <c r="DO44">
        <v>15</v>
      </c>
      <c r="DP44">
        <v>-1</v>
      </c>
      <c r="DQ44">
        <v>1</v>
      </c>
      <c r="DR44" s="10">
        <f t="shared" si="21"/>
        <v>-2.0999999999999943</v>
      </c>
      <c r="DS44" s="10">
        <f t="shared" si="21"/>
        <v>49</v>
      </c>
      <c r="DT44" s="10">
        <f t="shared" si="22"/>
        <v>4.4099999999999762</v>
      </c>
      <c r="DU44" s="10">
        <f t="shared" si="22"/>
        <v>2401</v>
      </c>
      <c r="DV44" s="10">
        <f t="shared" si="23"/>
        <v>2405.41</v>
      </c>
      <c r="DW44" s="10">
        <f t="shared" si="24"/>
        <v>49.044979355689406</v>
      </c>
      <c r="DX44"/>
      <c r="DY44"/>
      <c r="DZ44"/>
      <c r="EA44"/>
      <c r="EB44"/>
      <c r="EC44" s="1">
        <v>97.572999999999993</v>
      </c>
      <c r="ED44" s="1">
        <v>217.3</v>
      </c>
      <c r="EE44" s="1">
        <v>206.4</v>
      </c>
      <c r="EF44" s="1">
        <v>-1</v>
      </c>
      <c r="EG44" s="1">
        <v>-1</v>
      </c>
      <c r="EH44" s="1">
        <v>-1</v>
      </c>
      <c r="EI44" s="1">
        <v>-1</v>
      </c>
      <c r="EJ44" s="1">
        <v>0</v>
      </c>
      <c r="EK44" s="1">
        <v>19</v>
      </c>
      <c r="EL44" s="1">
        <v>-1</v>
      </c>
      <c r="EM44" s="1">
        <v>1</v>
      </c>
      <c r="EN44" s="1">
        <f t="shared" si="25"/>
        <v>179.10000000000002</v>
      </c>
      <c r="EO44" s="1">
        <f t="shared" si="25"/>
        <v>21.599999999999994</v>
      </c>
      <c r="EP44" s="1">
        <f t="shared" si="26"/>
        <v>32076.810000000009</v>
      </c>
      <c r="EQ44" s="1">
        <f t="shared" si="26"/>
        <v>466.55999999999977</v>
      </c>
      <c r="ER44" s="1">
        <f t="shared" si="27"/>
        <v>32543.37000000001</v>
      </c>
      <c r="ES44" s="1">
        <f t="shared" si="28"/>
        <v>180.39781040799804</v>
      </c>
      <c r="ET44"/>
      <c r="EU44"/>
      <c r="EV44"/>
      <c r="EW44"/>
      <c r="EX44"/>
      <c r="FJ44" s="10">
        <f t="shared" si="29"/>
        <v>0</v>
      </c>
      <c r="FK44" s="10">
        <f t="shared" si="29"/>
        <v>0</v>
      </c>
      <c r="FL44" s="10">
        <f t="shared" si="30"/>
        <v>0</v>
      </c>
      <c r="FM44" s="10">
        <f t="shared" si="30"/>
        <v>0</v>
      </c>
      <c r="FN44" s="10">
        <f t="shared" si="31"/>
        <v>0</v>
      </c>
      <c r="FO44" s="10">
        <f t="shared" si="32"/>
        <v>0</v>
      </c>
      <c r="FP44"/>
      <c r="FQ44"/>
      <c r="FR44"/>
      <c r="FS44"/>
      <c r="FT44"/>
    </row>
    <row r="45" spans="1:176" x14ac:dyDescent="0.35">
      <c r="A45" s="26">
        <v>107.861</v>
      </c>
      <c r="B45" s="26">
        <v>153.19999999999999</v>
      </c>
      <c r="C45" s="26">
        <v>202.2</v>
      </c>
      <c r="D45" s="26">
        <v>148.4</v>
      </c>
      <c r="E45" s="26">
        <v>197.7</v>
      </c>
      <c r="F45" s="26">
        <v>6.5</v>
      </c>
      <c r="G45" s="26">
        <v>1</v>
      </c>
      <c r="H45" s="26">
        <v>1</v>
      </c>
      <c r="I45" s="26">
        <v>16</v>
      </c>
      <c r="J45" s="26">
        <v>1</v>
      </c>
      <c r="K45" s="26">
        <v>1</v>
      </c>
      <c r="L45" s="26">
        <f t="shared" si="2"/>
        <v>4.7999999999999829</v>
      </c>
      <c r="M45" s="26">
        <f t="shared" si="2"/>
        <v>4.5</v>
      </c>
      <c r="N45" s="26">
        <f t="shared" si="3"/>
        <v>23.039999999999836</v>
      </c>
      <c r="O45" s="26">
        <f t="shared" si="3"/>
        <v>20.25</v>
      </c>
      <c r="P45" s="26">
        <f t="shared" si="4"/>
        <v>43.289999999999836</v>
      </c>
      <c r="Q45" s="26">
        <f t="shared" si="5"/>
        <v>6.5795136598383799</v>
      </c>
      <c r="S45"/>
      <c r="T45"/>
      <c r="U45"/>
      <c r="V45"/>
      <c r="W45">
        <v>91.334000000000003</v>
      </c>
      <c r="X45">
        <v>240.4</v>
      </c>
      <c r="Y45">
        <v>180.6</v>
      </c>
      <c r="Z45">
        <v>-1</v>
      </c>
      <c r="AA45">
        <v>-1</v>
      </c>
      <c r="AB45">
        <v>-1</v>
      </c>
      <c r="AC45">
        <v>-1</v>
      </c>
      <c r="AD45">
        <v>0</v>
      </c>
      <c r="AE45">
        <v>17</v>
      </c>
      <c r="AF45">
        <v>-1</v>
      </c>
      <c r="AG45">
        <v>1</v>
      </c>
      <c r="AH45" s="10">
        <f t="shared" si="6"/>
        <v>-31.999999999999972</v>
      </c>
      <c r="AI45" s="10">
        <f t="shared" si="6"/>
        <v>-17.099999999999994</v>
      </c>
      <c r="AJ45" s="10">
        <f t="shared" si="7"/>
        <v>1023.9999999999982</v>
      </c>
      <c r="AK45" s="10">
        <f t="shared" si="7"/>
        <v>292.4099999999998</v>
      </c>
      <c r="AL45" s="10">
        <f t="shared" si="8"/>
        <v>1316.409999999998</v>
      </c>
      <c r="AM45" s="10">
        <f t="shared" si="9"/>
        <v>36.282364862285341</v>
      </c>
      <c r="AN45"/>
      <c r="AO45"/>
      <c r="AP45"/>
      <c r="AQ45"/>
      <c r="AR45"/>
      <c r="AS45" s="1">
        <v>114.44</v>
      </c>
      <c r="AT45" s="1">
        <v>263.2</v>
      </c>
      <c r="AU45" s="1">
        <v>184.8</v>
      </c>
      <c r="AV45" s="1">
        <v>-1</v>
      </c>
      <c r="AW45" s="1">
        <v>-1</v>
      </c>
      <c r="AX45" s="1">
        <v>-1</v>
      </c>
      <c r="AY45" s="1">
        <v>-1</v>
      </c>
      <c r="AZ45" s="1">
        <v>0</v>
      </c>
      <c r="BA45" s="1">
        <v>15</v>
      </c>
      <c r="BB45" s="1">
        <v>-1</v>
      </c>
      <c r="BC45" s="1">
        <v>1</v>
      </c>
      <c r="BD45" s="1">
        <f t="shared" si="10"/>
        <v>9.0999999999999943</v>
      </c>
      <c r="BE45" s="1">
        <f t="shared" si="10"/>
        <v>-21.599999999999994</v>
      </c>
      <c r="BF45" s="1">
        <f t="shared" si="11"/>
        <v>82.809999999999903</v>
      </c>
      <c r="BG45" s="1">
        <f t="shared" si="11"/>
        <v>466.55999999999977</v>
      </c>
      <c r="BH45" s="1">
        <f t="shared" si="12"/>
        <v>549.36999999999966</v>
      </c>
      <c r="BI45" s="1">
        <f t="shared" si="13"/>
        <v>23.438643305447517</v>
      </c>
      <c r="BJ45"/>
      <c r="BK45"/>
      <c r="BL45"/>
      <c r="BM45"/>
      <c r="BN45"/>
      <c r="BO45">
        <v>84.093000000000004</v>
      </c>
      <c r="BP45">
        <v>260.3</v>
      </c>
      <c r="BQ45">
        <v>202.2</v>
      </c>
      <c r="BR45">
        <v>-1</v>
      </c>
      <c r="BS45">
        <v>-1</v>
      </c>
      <c r="BT45">
        <v>-1</v>
      </c>
      <c r="BU45">
        <v>-1</v>
      </c>
      <c r="BV45">
        <v>0</v>
      </c>
      <c r="BW45">
        <v>15</v>
      </c>
      <c r="BX45">
        <v>-1</v>
      </c>
      <c r="BY45">
        <v>1</v>
      </c>
      <c r="BZ45" s="10">
        <f t="shared" si="48"/>
        <v>-19.900000000000006</v>
      </c>
      <c r="CA45" s="10">
        <f t="shared" si="49"/>
        <v>-21.599999999999994</v>
      </c>
      <c r="CB45" s="10">
        <f t="shared" si="14"/>
        <v>396.01000000000022</v>
      </c>
      <c r="CC45" s="10">
        <f t="shared" si="14"/>
        <v>466.55999999999977</v>
      </c>
      <c r="CD45" s="10">
        <f t="shared" si="15"/>
        <v>862.56999999999994</v>
      </c>
      <c r="CE45" s="48">
        <f t="shared" si="16"/>
        <v>29.36954204614025</v>
      </c>
      <c r="CG45"/>
      <c r="CH45"/>
      <c r="CI45"/>
      <c r="CJ45"/>
      <c r="CK45">
        <v>100.42100000000001</v>
      </c>
      <c r="CL45">
        <v>254.1</v>
      </c>
      <c r="CM45">
        <v>163.19999999999999</v>
      </c>
      <c r="CN45">
        <v>244.9</v>
      </c>
      <c r="CO45">
        <v>180.6</v>
      </c>
      <c r="CP45">
        <v>19.7</v>
      </c>
      <c r="CQ45">
        <v>1</v>
      </c>
      <c r="CR45">
        <v>1</v>
      </c>
      <c r="CS45">
        <v>19</v>
      </c>
      <c r="CT45">
        <v>1</v>
      </c>
      <c r="CU45">
        <v>1</v>
      </c>
      <c r="CV45" s="1">
        <f t="shared" si="17"/>
        <v>9.1999999999999886</v>
      </c>
      <c r="CW45" s="1">
        <f t="shared" si="17"/>
        <v>-17.400000000000006</v>
      </c>
      <c r="CX45" s="1">
        <f t="shared" si="18"/>
        <v>84.639999999999787</v>
      </c>
      <c r="CY45" s="1">
        <f t="shared" si="18"/>
        <v>302.76000000000022</v>
      </c>
      <c r="CZ45" s="1">
        <f t="shared" si="19"/>
        <v>387.4</v>
      </c>
      <c r="DA45" s="1">
        <f t="shared" si="20"/>
        <v>19.682479518597244</v>
      </c>
      <c r="DB45"/>
      <c r="DC45"/>
      <c r="DD45"/>
      <c r="DE45"/>
      <c r="DF45"/>
      <c r="DG45">
        <v>52.948999999999998</v>
      </c>
      <c r="DH45">
        <v>113.3</v>
      </c>
      <c r="DI45">
        <v>59</v>
      </c>
      <c r="DJ45">
        <v>137.30000000000001</v>
      </c>
      <c r="DK45">
        <v>94.2</v>
      </c>
      <c r="DL45">
        <v>42.6</v>
      </c>
      <c r="DM45">
        <v>1</v>
      </c>
      <c r="DN45">
        <v>1</v>
      </c>
      <c r="DO45">
        <v>16</v>
      </c>
      <c r="DP45">
        <v>1</v>
      </c>
      <c r="DQ45">
        <v>1</v>
      </c>
      <c r="DR45" s="10">
        <f t="shared" si="21"/>
        <v>-24.000000000000014</v>
      </c>
      <c r="DS45" s="10">
        <f t="shared" si="21"/>
        <v>-35.200000000000003</v>
      </c>
      <c r="DT45" s="10">
        <f t="shared" si="22"/>
        <v>576.00000000000068</v>
      </c>
      <c r="DU45" s="10">
        <f t="shared" si="22"/>
        <v>1239.0400000000002</v>
      </c>
      <c r="DV45" s="10">
        <f t="shared" si="23"/>
        <v>1815.0400000000009</v>
      </c>
      <c r="DW45" s="10">
        <f t="shared" si="24"/>
        <v>42.603286258221921</v>
      </c>
      <c r="DX45"/>
      <c r="DY45"/>
      <c r="DZ45"/>
      <c r="EA45"/>
      <c r="EB45"/>
      <c r="EC45" s="1">
        <v>97.948999999999998</v>
      </c>
      <c r="ED45" s="1">
        <v>254.1</v>
      </c>
      <c r="EE45" s="1">
        <v>176.1</v>
      </c>
      <c r="EF45" s="1">
        <v>217.3</v>
      </c>
      <c r="EG45" s="1">
        <v>206.4</v>
      </c>
      <c r="EH45" s="1">
        <v>47.7</v>
      </c>
      <c r="EI45" s="1">
        <v>2</v>
      </c>
      <c r="EJ45" s="1">
        <v>0</v>
      </c>
      <c r="EK45" s="1">
        <v>19</v>
      </c>
      <c r="EL45" s="1">
        <v>0</v>
      </c>
      <c r="EM45" s="1">
        <v>1</v>
      </c>
      <c r="EN45" s="1">
        <f t="shared" si="25"/>
        <v>36.799999999999983</v>
      </c>
      <c r="EO45" s="1">
        <f t="shared" si="25"/>
        <v>-30.300000000000011</v>
      </c>
      <c r="EP45" s="1">
        <f t="shared" si="26"/>
        <v>1354.2399999999986</v>
      </c>
      <c r="EQ45" s="1">
        <f t="shared" si="26"/>
        <v>918.09000000000071</v>
      </c>
      <c r="ER45" s="1">
        <f t="shared" si="27"/>
        <v>2272.3299999999995</v>
      </c>
      <c r="ES45" s="1">
        <f t="shared" si="28"/>
        <v>47.668962648666891</v>
      </c>
      <c r="ET45"/>
      <c r="EU45"/>
      <c r="EV45"/>
      <c r="EW45"/>
      <c r="EX45"/>
      <c r="FJ45" s="10">
        <f t="shared" si="29"/>
        <v>0</v>
      </c>
      <c r="FK45" s="10">
        <f t="shared" si="29"/>
        <v>0</v>
      </c>
      <c r="FL45" s="10">
        <f t="shared" si="30"/>
        <v>0</v>
      </c>
      <c r="FM45" s="10">
        <f t="shared" si="30"/>
        <v>0</v>
      </c>
      <c r="FN45" s="10">
        <f t="shared" si="31"/>
        <v>0</v>
      </c>
      <c r="FO45" s="10">
        <f t="shared" si="32"/>
        <v>0</v>
      </c>
      <c r="FP45"/>
      <c r="FQ45"/>
      <c r="FR45"/>
      <c r="FS45"/>
      <c r="FT45"/>
    </row>
    <row r="46" spans="1:176" x14ac:dyDescent="0.35">
      <c r="A46" s="26">
        <v>113.149</v>
      </c>
      <c r="B46" s="26">
        <v>107.1</v>
      </c>
      <c r="C46" s="26">
        <v>206.4</v>
      </c>
      <c r="D46" s="26">
        <v>-1</v>
      </c>
      <c r="E46" s="26">
        <v>-1</v>
      </c>
      <c r="F46" s="26">
        <v>-1</v>
      </c>
      <c r="G46" s="26">
        <v>-1</v>
      </c>
      <c r="H46" s="26">
        <v>0</v>
      </c>
      <c r="I46" s="26">
        <v>16</v>
      </c>
      <c r="J46" s="26">
        <v>-1</v>
      </c>
      <c r="K46" s="26">
        <v>1</v>
      </c>
      <c r="L46" s="26">
        <f t="shared" si="2"/>
        <v>-46.099999999999994</v>
      </c>
      <c r="M46" s="26">
        <f t="shared" si="2"/>
        <v>4.2000000000000171</v>
      </c>
      <c r="N46" s="26">
        <f t="shared" si="3"/>
        <v>2125.2099999999996</v>
      </c>
      <c r="O46" s="26">
        <f t="shared" si="3"/>
        <v>17.640000000000143</v>
      </c>
      <c r="P46" s="26">
        <f t="shared" si="4"/>
        <v>2142.85</v>
      </c>
      <c r="Q46" s="26">
        <f t="shared" si="5"/>
        <v>46.290927836888301</v>
      </c>
      <c r="S46"/>
      <c r="T46"/>
      <c r="U46"/>
      <c r="V46"/>
      <c r="W46">
        <v>92.286000000000001</v>
      </c>
      <c r="X46">
        <v>263.2</v>
      </c>
      <c r="Y46">
        <v>206.4</v>
      </c>
      <c r="Z46">
        <v>240.4</v>
      </c>
      <c r="AA46">
        <v>180.6</v>
      </c>
      <c r="AB46">
        <v>34.5</v>
      </c>
      <c r="AC46">
        <v>1</v>
      </c>
      <c r="AD46">
        <v>1</v>
      </c>
      <c r="AE46">
        <v>18</v>
      </c>
      <c r="AF46">
        <v>1</v>
      </c>
      <c r="AG46">
        <v>1</v>
      </c>
      <c r="AH46" s="10">
        <f t="shared" si="6"/>
        <v>22.799999999999983</v>
      </c>
      <c r="AI46" s="10">
        <f t="shared" si="6"/>
        <v>25.800000000000011</v>
      </c>
      <c r="AJ46" s="10">
        <f t="shared" si="7"/>
        <v>519.83999999999924</v>
      </c>
      <c r="AK46" s="10">
        <f t="shared" si="7"/>
        <v>665.64000000000055</v>
      </c>
      <c r="AL46" s="10">
        <f t="shared" si="8"/>
        <v>1185.4799999999998</v>
      </c>
      <c r="AM46" s="10">
        <f t="shared" si="9"/>
        <v>34.430800164968574</v>
      </c>
      <c r="AN46"/>
      <c r="AO46"/>
      <c r="AP46"/>
      <c r="AQ46"/>
      <c r="AR46"/>
      <c r="AS46" s="1">
        <v>114.83199999999999</v>
      </c>
      <c r="AT46" s="1">
        <v>263.2</v>
      </c>
      <c r="AU46" s="1">
        <v>202.2</v>
      </c>
      <c r="AV46" s="1">
        <v>263.2</v>
      </c>
      <c r="AW46" s="1">
        <v>184.8</v>
      </c>
      <c r="AX46" s="1">
        <v>17.399999999999999</v>
      </c>
      <c r="AY46" s="1">
        <v>1</v>
      </c>
      <c r="AZ46" s="1">
        <v>1</v>
      </c>
      <c r="BA46" s="1">
        <v>16</v>
      </c>
      <c r="BB46" s="1">
        <v>1</v>
      </c>
      <c r="BC46" s="1">
        <v>1</v>
      </c>
      <c r="BD46" s="1">
        <f t="shared" si="10"/>
        <v>0</v>
      </c>
      <c r="BE46" s="1">
        <f t="shared" si="10"/>
        <v>17.399999999999977</v>
      </c>
      <c r="BF46" s="1">
        <f t="shared" si="11"/>
        <v>0</v>
      </c>
      <c r="BG46" s="1">
        <f t="shared" si="11"/>
        <v>302.7599999999992</v>
      </c>
      <c r="BH46" s="1">
        <f t="shared" si="12"/>
        <v>302.7599999999992</v>
      </c>
      <c r="BI46" s="1">
        <f t="shared" si="13"/>
        <v>17.399999999999977</v>
      </c>
      <c r="BJ46"/>
      <c r="BK46"/>
      <c r="BL46"/>
      <c r="BM46"/>
      <c r="BN46"/>
      <c r="BO46">
        <v>84.661000000000001</v>
      </c>
      <c r="BP46">
        <v>240.4</v>
      </c>
      <c r="BQ46">
        <v>180.6</v>
      </c>
      <c r="BR46">
        <v>260.3</v>
      </c>
      <c r="BS46">
        <v>202.2</v>
      </c>
      <c r="BT46">
        <v>29.4</v>
      </c>
      <c r="BU46">
        <v>1</v>
      </c>
      <c r="BV46">
        <v>1</v>
      </c>
      <c r="BW46">
        <v>16</v>
      </c>
      <c r="BX46">
        <v>1</v>
      </c>
      <c r="BY46">
        <v>1</v>
      </c>
      <c r="BZ46" s="10">
        <f t="shared" si="48"/>
        <v>45.799999999999983</v>
      </c>
      <c r="CA46" s="10">
        <f t="shared" si="49"/>
        <v>-16.5</v>
      </c>
      <c r="CB46" s="10">
        <f t="shared" si="14"/>
        <v>2097.6399999999985</v>
      </c>
      <c r="CC46" s="10">
        <f t="shared" si="14"/>
        <v>272.25</v>
      </c>
      <c r="CD46" s="10">
        <f t="shared" si="15"/>
        <v>2369.8899999999985</v>
      </c>
      <c r="CE46" s="10">
        <f t="shared" si="16"/>
        <v>48.681515999401647</v>
      </c>
      <c r="CG46"/>
      <c r="CH46"/>
      <c r="CI46"/>
      <c r="CJ46"/>
      <c r="CK46">
        <v>103.741</v>
      </c>
      <c r="CL46">
        <v>267.89999999999998</v>
      </c>
      <c r="CM46">
        <v>193.5</v>
      </c>
      <c r="CN46">
        <v>-1</v>
      </c>
      <c r="CO46">
        <v>-1</v>
      </c>
      <c r="CP46">
        <v>-1</v>
      </c>
      <c r="CQ46">
        <v>-1</v>
      </c>
      <c r="CR46">
        <v>0</v>
      </c>
      <c r="CS46">
        <v>19</v>
      </c>
      <c r="CT46">
        <v>-1</v>
      </c>
      <c r="CU46">
        <v>1</v>
      </c>
      <c r="CV46" s="1">
        <f t="shared" si="17"/>
        <v>13.799999999999983</v>
      </c>
      <c r="CW46" s="1">
        <f t="shared" si="17"/>
        <v>30.300000000000011</v>
      </c>
      <c r="CX46" s="1">
        <f t="shared" si="18"/>
        <v>190.43999999999954</v>
      </c>
      <c r="CY46" s="1">
        <f t="shared" si="18"/>
        <v>918.09000000000071</v>
      </c>
      <c r="CZ46" s="1">
        <f t="shared" si="19"/>
        <v>1108.5300000000002</v>
      </c>
      <c r="DA46" s="1">
        <f t="shared" si="20"/>
        <v>33.294594155808539</v>
      </c>
      <c r="DB46"/>
      <c r="DC46"/>
      <c r="DD46"/>
      <c r="DE46"/>
      <c r="DF46"/>
      <c r="DG46">
        <v>56.213000000000001</v>
      </c>
      <c r="DH46">
        <v>79.599999999999994</v>
      </c>
      <c r="DI46">
        <v>94.2</v>
      </c>
      <c r="DJ46">
        <v>-1</v>
      </c>
      <c r="DK46">
        <v>-1</v>
      </c>
      <c r="DL46">
        <v>-1</v>
      </c>
      <c r="DM46">
        <v>-1</v>
      </c>
      <c r="DN46">
        <v>0</v>
      </c>
      <c r="DO46">
        <v>16</v>
      </c>
      <c r="DP46">
        <v>-1</v>
      </c>
      <c r="DQ46">
        <v>1</v>
      </c>
      <c r="DR46" s="10">
        <f t="shared" si="21"/>
        <v>-33.700000000000003</v>
      </c>
      <c r="DS46" s="10">
        <f t="shared" si="21"/>
        <v>35.200000000000003</v>
      </c>
      <c r="DT46" s="10">
        <f t="shared" si="22"/>
        <v>1135.6900000000003</v>
      </c>
      <c r="DU46" s="10">
        <f t="shared" si="22"/>
        <v>1239.0400000000002</v>
      </c>
      <c r="DV46" s="10">
        <f t="shared" si="23"/>
        <v>2374.7300000000005</v>
      </c>
      <c r="DW46" s="10">
        <f t="shared" si="24"/>
        <v>48.73120150375938</v>
      </c>
      <c r="DX46"/>
      <c r="DY46"/>
      <c r="DZ46"/>
      <c r="EA46"/>
      <c r="EB46"/>
      <c r="EC46" s="1">
        <v>98.293000000000006</v>
      </c>
      <c r="ED46" s="1">
        <v>240.4</v>
      </c>
      <c r="EE46" s="1">
        <v>206.4</v>
      </c>
      <c r="EF46" s="1">
        <v>254.1</v>
      </c>
      <c r="EG46" s="1">
        <v>176.1</v>
      </c>
      <c r="EH46" s="1">
        <v>33.299999999999997</v>
      </c>
      <c r="EI46" s="1">
        <v>1</v>
      </c>
      <c r="EJ46" s="1">
        <v>1</v>
      </c>
      <c r="EK46" s="1">
        <v>20</v>
      </c>
      <c r="EL46" s="1">
        <v>1</v>
      </c>
      <c r="EM46" s="1">
        <v>1</v>
      </c>
      <c r="EN46" s="1">
        <f t="shared" si="25"/>
        <v>-13.699999999999989</v>
      </c>
      <c r="EO46" s="1">
        <f t="shared" si="25"/>
        <v>30.300000000000011</v>
      </c>
      <c r="EP46" s="1">
        <f t="shared" si="26"/>
        <v>187.68999999999969</v>
      </c>
      <c r="EQ46" s="1">
        <f t="shared" si="26"/>
        <v>918.09000000000071</v>
      </c>
      <c r="ER46" s="1">
        <f t="shared" si="27"/>
        <v>1105.7800000000004</v>
      </c>
      <c r="ES46" s="1">
        <f t="shared" si="28"/>
        <v>33.253270515845514</v>
      </c>
      <c r="ET46"/>
      <c r="EU46"/>
      <c r="EV46"/>
      <c r="EW46"/>
      <c r="EX46"/>
      <c r="FJ46" s="10">
        <f t="shared" si="29"/>
        <v>0</v>
      </c>
      <c r="FK46" s="10">
        <f t="shared" si="29"/>
        <v>0</v>
      </c>
      <c r="FL46" s="10">
        <f t="shared" si="30"/>
        <v>0</v>
      </c>
      <c r="FM46" s="10">
        <f t="shared" si="30"/>
        <v>0</v>
      </c>
      <c r="FN46" s="10">
        <f t="shared" si="31"/>
        <v>0</v>
      </c>
      <c r="FO46" s="10">
        <f t="shared" si="32"/>
        <v>0</v>
      </c>
      <c r="FP46"/>
      <c r="FQ46"/>
      <c r="FR46"/>
      <c r="FS46"/>
      <c r="FT46"/>
    </row>
    <row r="47" spans="1:176" x14ac:dyDescent="0.35">
      <c r="A47" s="26">
        <v>114.837</v>
      </c>
      <c r="B47" s="26">
        <v>116.4</v>
      </c>
      <c r="C47" s="26">
        <v>197.7</v>
      </c>
      <c r="D47" s="26">
        <v>107.1</v>
      </c>
      <c r="E47" s="26">
        <v>206.4</v>
      </c>
      <c r="F47" s="26">
        <v>12.7</v>
      </c>
      <c r="G47" s="26">
        <v>1</v>
      </c>
      <c r="H47" s="26">
        <v>1</v>
      </c>
      <c r="I47" s="26">
        <v>17</v>
      </c>
      <c r="J47" s="26">
        <v>1</v>
      </c>
      <c r="K47" s="26">
        <v>1</v>
      </c>
      <c r="L47" s="26">
        <f t="shared" si="2"/>
        <v>9.3000000000000114</v>
      </c>
      <c r="M47" s="26">
        <f t="shared" si="2"/>
        <v>-8.7000000000000171</v>
      </c>
      <c r="N47" s="26">
        <f t="shared" si="3"/>
        <v>86.490000000000208</v>
      </c>
      <c r="O47" s="26">
        <f t="shared" si="3"/>
        <v>75.690000000000296</v>
      </c>
      <c r="P47" s="26">
        <f t="shared" si="4"/>
        <v>162.18000000000052</v>
      </c>
      <c r="Q47" s="26">
        <f t="shared" si="5"/>
        <v>12.734991166074694</v>
      </c>
      <c r="S47"/>
      <c r="T47"/>
      <c r="U47"/>
      <c r="V47"/>
      <c r="W47">
        <v>92.325999999999993</v>
      </c>
      <c r="X47">
        <v>263.2</v>
      </c>
      <c r="Y47">
        <v>180.6</v>
      </c>
      <c r="Z47">
        <v>263.2</v>
      </c>
      <c r="AA47">
        <v>206.4</v>
      </c>
      <c r="AB47">
        <v>25.8</v>
      </c>
      <c r="AC47">
        <v>1</v>
      </c>
      <c r="AD47">
        <v>0</v>
      </c>
      <c r="AE47">
        <v>18</v>
      </c>
      <c r="AF47">
        <v>-2</v>
      </c>
      <c r="AG47">
        <v>1</v>
      </c>
      <c r="AH47" s="10">
        <f t="shared" si="6"/>
        <v>0</v>
      </c>
      <c r="AI47" s="10">
        <f t="shared" si="6"/>
        <v>-25.800000000000011</v>
      </c>
      <c r="AJ47" s="10">
        <f t="shared" si="7"/>
        <v>0</v>
      </c>
      <c r="AK47" s="10">
        <f t="shared" si="7"/>
        <v>665.64000000000055</v>
      </c>
      <c r="AL47" s="10">
        <f t="shared" si="8"/>
        <v>665.64000000000055</v>
      </c>
      <c r="AM47" s="10">
        <f t="shared" si="9"/>
        <v>25.800000000000011</v>
      </c>
      <c r="AN47"/>
      <c r="AO47"/>
      <c r="AP47"/>
      <c r="AQ47"/>
      <c r="AR47"/>
      <c r="AS47" s="1">
        <v>118.63200000000001</v>
      </c>
      <c r="AT47" s="1">
        <v>47.5</v>
      </c>
      <c r="AU47" s="1">
        <v>184.8</v>
      </c>
      <c r="AV47" s="1">
        <v>-1</v>
      </c>
      <c r="AW47" s="1">
        <v>-1</v>
      </c>
      <c r="AX47" s="1">
        <v>-1</v>
      </c>
      <c r="AY47" s="1">
        <v>-1</v>
      </c>
      <c r="AZ47" s="1">
        <v>0</v>
      </c>
      <c r="BA47" s="1">
        <v>16</v>
      </c>
      <c r="BB47" s="1">
        <v>-1</v>
      </c>
      <c r="BC47" s="1">
        <v>1</v>
      </c>
      <c r="BD47" s="1">
        <f t="shared" si="10"/>
        <v>-215.7</v>
      </c>
      <c r="BE47" s="1">
        <f t="shared" si="10"/>
        <v>-17.399999999999977</v>
      </c>
      <c r="BF47" s="1">
        <f t="shared" si="11"/>
        <v>46526.49</v>
      </c>
      <c r="BG47" s="1">
        <f t="shared" si="11"/>
        <v>302.7599999999992</v>
      </c>
      <c r="BH47" s="1">
        <f t="shared" si="12"/>
        <v>46829.25</v>
      </c>
      <c r="BI47" s="1">
        <f t="shared" si="13"/>
        <v>216.40067005441549</v>
      </c>
      <c r="BJ47"/>
      <c r="BK47"/>
      <c r="BL47"/>
      <c r="BM47"/>
      <c r="BN47"/>
      <c r="BO47">
        <v>88.492999999999995</v>
      </c>
      <c r="BP47">
        <v>286.2</v>
      </c>
      <c r="BQ47">
        <v>164.1</v>
      </c>
      <c r="BR47">
        <v>-1</v>
      </c>
      <c r="BS47">
        <v>-1</v>
      </c>
      <c r="BT47">
        <v>-1</v>
      </c>
      <c r="BU47">
        <v>-1</v>
      </c>
      <c r="BV47">
        <v>0</v>
      </c>
      <c r="BW47">
        <v>16</v>
      </c>
      <c r="BX47">
        <v>-1</v>
      </c>
      <c r="BY47">
        <v>1</v>
      </c>
      <c r="BZ47" s="10">
        <f t="shared" si="48"/>
        <v>-27.300000000000011</v>
      </c>
      <c r="CA47" s="10">
        <f t="shared" si="49"/>
        <v>25.200000000000017</v>
      </c>
      <c r="CB47" s="10">
        <f t="shared" si="14"/>
        <v>745.29000000000065</v>
      </c>
      <c r="CC47" s="10">
        <f t="shared" si="14"/>
        <v>635.04000000000087</v>
      </c>
      <c r="CD47" s="10">
        <f t="shared" si="15"/>
        <v>1380.3300000000015</v>
      </c>
      <c r="CE47" s="48">
        <f t="shared" si="16"/>
        <v>37.152792627203702</v>
      </c>
      <c r="CG47"/>
      <c r="CH47"/>
      <c r="CI47"/>
      <c r="CJ47"/>
      <c r="CK47">
        <v>104.133</v>
      </c>
      <c r="CL47">
        <v>274.8</v>
      </c>
      <c r="CM47">
        <v>170.8</v>
      </c>
      <c r="CN47">
        <v>267.89999999999998</v>
      </c>
      <c r="CO47">
        <v>193.5</v>
      </c>
      <c r="CP47">
        <v>23.7</v>
      </c>
      <c r="CQ47">
        <v>1</v>
      </c>
      <c r="CR47">
        <v>1</v>
      </c>
      <c r="CS47">
        <v>20</v>
      </c>
      <c r="CT47">
        <v>1</v>
      </c>
      <c r="CU47">
        <v>1</v>
      </c>
      <c r="CV47" s="1">
        <f t="shared" si="17"/>
        <v>6.9000000000000341</v>
      </c>
      <c r="CW47" s="1">
        <f t="shared" si="17"/>
        <v>-22.699999999999989</v>
      </c>
      <c r="CX47" s="1">
        <f t="shared" si="18"/>
        <v>47.610000000000468</v>
      </c>
      <c r="CY47" s="1">
        <f t="shared" si="18"/>
        <v>515.28999999999951</v>
      </c>
      <c r="CZ47" s="1">
        <f t="shared" si="19"/>
        <v>562.9</v>
      </c>
      <c r="DA47" s="1">
        <f t="shared" si="20"/>
        <v>23.725513693068901</v>
      </c>
      <c r="DB47"/>
      <c r="DC47"/>
      <c r="DD47"/>
      <c r="DE47"/>
      <c r="DF47"/>
      <c r="DG47">
        <v>56.453000000000003</v>
      </c>
      <c r="DH47">
        <v>98.6</v>
      </c>
      <c r="DI47">
        <v>85.9</v>
      </c>
      <c r="DJ47">
        <v>79.599999999999994</v>
      </c>
      <c r="DK47">
        <v>94.2</v>
      </c>
      <c r="DL47">
        <v>20.7</v>
      </c>
      <c r="DM47">
        <v>1</v>
      </c>
      <c r="DN47">
        <v>1</v>
      </c>
      <c r="DO47">
        <v>17</v>
      </c>
      <c r="DP47">
        <v>1</v>
      </c>
      <c r="DQ47">
        <v>1</v>
      </c>
      <c r="DR47" s="10">
        <f t="shared" si="21"/>
        <v>19</v>
      </c>
      <c r="DS47" s="10">
        <f t="shared" si="21"/>
        <v>-8.2999999999999972</v>
      </c>
      <c r="DT47" s="10">
        <f t="shared" si="22"/>
        <v>361</v>
      </c>
      <c r="DU47" s="10">
        <f t="shared" si="22"/>
        <v>68.889999999999958</v>
      </c>
      <c r="DV47" s="10">
        <f t="shared" si="23"/>
        <v>429.89</v>
      </c>
      <c r="DW47" s="10">
        <f t="shared" si="24"/>
        <v>20.733788848157975</v>
      </c>
      <c r="DX47"/>
      <c r="DY47"/>
      <c r="DZ47"/>
      <c r="EA47"/>
      <c r="EB47"/>
      <c r="EC47" s="1">
        <v>101.693</v>
      </c>
      <c r="ED47" s="1">
        <v>29.2</v>
      </c>
      <c r="EE47" s="1">
        <v>193.5</v>
      </c>
      <c r="EF47" s="1">
        <v>-1</v>
      </c>
      <c r="EG47" s="1">
        <v>-1</v>
      </c>
      <c r="EH47" s="1">
        <v>-1</v>
      </c>
      <c r="EI47" s="1">
        <v>-1</v>
      </c>
      <c r="EJ47" s="1">
        <v>0</v>
      </c>
      <c r="EK47" s="1">
        <v>20</v>
      </c>
      <c r="EL47" s="1">
        <v>-1</v>
      </c>
      <c r="EM47" s="1">
        <v>1</v>
      </c>
      <c r="EN47" s="1">
        <f t="shared" si="25"/>
        <v>-211.20000000000002</v>
      </c>
      <c r="EO47" s="1">
        <f t="shared" si="25"/>
        <v>-12.900000000000006</v>
      </c>
      <c r="EP47" s="1">
        <f t="shared" si="26"/>
        <v>44605.44000000001</v>
      </c>
      <c r="EQ47" s="1">
        <f t="shared" si="26"/>
        <v>166.41000000000014</v>
      </c>
      <c r="ER47" s="1">
        <f t="shared" si="27"/>
        <v>44771.850000000013</v>
      </c>
      <c r="ES47" s="1">
        <f t="shared" si="28"/>
        <v>211.59359631141962</v>
      </c>
      <c r="ET47"/>
      <c r="EU47"/>
      <c r="EV47"/>
      <c r="EW47"/>
      <c r="EX47"/>
      <c r="FJ47" s="10">
        <f t="shared" si="29"/>
        <v>0</v>
      </c>
      <c r="FK47" s="10">
        <f t="shared" si="29"/>
        <v>0</v>
      </c>
      <c r="FL47" s="10">
        <f t="shared" si="30"/>
        <v>0</v>
      </c>
      <c r="FM47" s="10">
        <f t="shared" si="30"/>
        <v>0</v>
      </c>
      <c r="FN47" s="10">
        <f t="shared" si="31"/>
        <v>0</v>
      </c>
      <c r="FO47" s="10">
        <f t="shared" si="32"/>
        <v>0</v>
      </c>
      <c r="FP47"/>
      <c r="FQ47"/>
      <c r="FR47"/>
      <c r="FS47"/>
      <c r="FT47"/>
    </row>
    <row r="48" spans="1:176" x14ac:dyDescent="0.35">
      <c r="A48" s="26">
        <v>122.092</v>
      </c>
      <c r="B48" s="26">
        <v>111.6</v>
      </c>
      <c r="C48" s="26">
        <v>206.4</v>
      </c>
      <c r="D48" s="26">
        <v>-1</v>
      </c>
      <c r="E48" s="26">
        <v>-1</v>
      </c>
      <c r="F48" s="26">
        <v>-1</v>
      </c>
      <c r="G48" s="26">
        <v>-1</v>
      </c>
      <c r="H48" s="26">
        <v>0</v>
      </c>
      <c r="I48" s="26">
        <v>17</v>
      </c>
      <c r="J48" s="26">
        <v>-1</v>
      </c>
      <c r="K48" s="26">
        <v>1</v>
      </c>
      <c r="L48" s="26">
        <f t="shared" si="2"/>
        <v>-4.8000000000000114</v>
      </c>
      <c r="M48" s="26">
        <f t="shared" si="2"/>
        <v>8.7000000000000171</v>
      </c>
      <c r="N48" s="26">
        <f t="shared" si="3"/>
        <v>23.040000000000109</v>
      </c>
      <c r="O48" s="26">
        <f t="shared" si="3"/>
        <v>75.690000000000296</v>
      </c>
      <c r="P48" s="26">
        <f t="shared" si="4"/>
        <v>98.730000000000402</v>
      </c>
      <c r="Q48" s="26">
        <f t="shared" si="5"/>
        <v>9.9362970970075359</v>
      </c>
      <c r="S48"/>
      <c r="T48"/>
      <c r="U48"/>
      <c r="V48"/>
      <c r="W48">
        <v>96.221999999999994</v>
      </c>
      <c r="X48">
        <v>244.9</v>
      </c>
      <c r="Y48">
        <v>197.7</v>
      </c>
      <c r="Z48">
        <v>-1</v>
      </c>
      <c r="AA48">
        <v>-1</v>
      </c>
      <c r="AB48">
        <v>-1</v>
      </c>
      <c r="AC48">
        <v>-1</v>
      </c>
      <c r="AD48">
        <v>0</v>
      </c>
      <c r="AE48">
        <v>18</v>
      </c>
      <c r="AF48">
        <v>-1</v>
      </c>
      <c r="AG48">
        <v>1</v>
      </c>
      <c r="AH48" s="10">
        <f t="shared" si="6"/>
        <v>-18.299999999999983</v>
      </c>
      <c r="AI48" s="10">
        <f t="shared" si="6"/>
        <v>17.099999999999994</v>
      </c>
      <c r="AJ48" s="10">
        <f t="shared" si="7"/>
        <v>334.88999999999936</v>
      </c>
      <c r="AK48" s="10">
        <f t="shared" si="7"/>
        <v>292.4099999999998</v>
      </c>
      <c r="AL48" s="10">
        <f t="shared" si="8"/>
        <v>627.29999999999916</v>
      </c>
      <c r="AM48" s="10">
        <f t="shared" si="9"/>
        <v>25.045957757690147</v>
      </c>
      <c r="AN48"/>
      <c r="AO48"/>
      <c r="AP48"/>
      <c r="AQ48"/>
      <c r="AR48"/>
      <c r="AS48" s="1">
        <v>119.83199999999999</v>
      </c>
      <c r="AT48" s="1">
        <v>70.5</v>
      </c>
      <c r="AU48" s="1">
        <v>206.4</v>
      </c>
      <c r="AV48" s="1">
        <v>47.5</v>
      </c>
      <c r="AW48" s="1">
        <v>184.8</v>
      </c>
      <c r="AX48" s="1">
        <v>31.6</v>
      </c>
      <c r="AY48" s="1">
        <v>1</v>
      </c>
      <c r="AZ48" s="1">
        <v>1</v>
      </c>
      <c r="BA48" s="1">
        <v>17</v>
      </c>
      <c r="BB48" s="1">
        <v>1</v>
      </c>
      <c r="BC48" s="1">
        <v>1</v>
      </c>
      <c r="BD48" s="1">
        <f t="shared" si="10"/>
        <v>23</v>
      </c>
      <c r="BE48" s="1">
        <f t="shared" si="10"/>
        <v>21.599999999999994</v>
      </c>
      <c r="BF48" s="1">
        <f t="shared" si="11"/>
        <v>529</v>
      </c>
      <c r="BG48" s="1">
        <f t="shared" si="11"/>
        <v>466.55999999999977</v>
      </c>
      <c r="BH48" s="1">
        <f t="shared" si="12"/>
        <v>995.55999999999972</v>
      </c>
      <c r="BI48" s="1">
        <f t="shared" si="13"/>
        <v>31.552495939307239</v>
      </c>
      <c r="BJ48"/>
      <c r="BK48"/>
      <c r="BL48"/>
      <c r="BM48"/>
      <c r="BN48"/>
      <c r="BO48">
        <v>88.885000000000005</v>
      </c>
      <c r="BP48">
        <v>258.89999999999998</v>
      </c>
      <c r="BQ48">
        <v>189.3</v>
      </c>
      <c r="BR48">
        <v>286.2</v>
      </c>
      <c r="BS48">
        <v>164.1</v>
      </c>
      <c r="BT48">
        <v>37.1</v>
      </c>
      <c r="BU48">
        <v>1</v>
      </c>
      <c r="BV48">
        <v>1</v>
      </c>
      <c r="BW48">
        <v>17</v>
      </c>
      <c r="BX48">
        <v>1</v>
      </c>
      <c r="BY48">
        <v>1</v>
      </c>
      <c r="BZ48" s="10">
        <f t="shared" si="48"/>
        <v>18</v>
      </c>
      <c r="CA48" s="10">
        <f t="shared" si="49"/>
        <v>4.1999999999999886</v>
      </c>
      <c r="CB48" s="10">
        <f t="shared" si="14"/>
        <v>324</v>
      </c>
      <c r="CC48" s="10">
        <f t="shared" si="14"/>
        <v>17.639999999999905</v>
      </c>
      <c r="CD48" s="10">
        <f t="shared" si="15"/>
        <v>341.63999999999993</v>
      </c>
      <c r="CE48" s="10">
        <f t="shared" si="16"/>
        <v>18.483506160899235</v>
      </c>
      <c r="CG48"/>
      <c r="CH48"/>
      <c r="CI48"/>
      <c r="CJ48"/>
      <c r="CK48">
        <v>108.14100000000001</v>
      </c>
      <c r="CL48">
        <v>70.5</v>
      </c>
      <c r="CM48">
        <v>184.8</v>
      </c>
      <c r="CN48">
        <v>-1</v>
      </c>
      <c r="CO48">
        <v>-1</v>
      </c>
      <c r="CP48">
        <v>-1</v>
      </c>
      <c r="CQ48">
        <v>-1</v>
      </c>
      <c r="CR48">
        <v>0</v>
      </c>
      <c r="CS48">
        <v>20</v>
      </c>
      <c r="CT48">
        <v>-1</v>
      </c>
      <c r="CU48">
        <v>1</v>
      </c>
      <c r="CV48" s="1">
        <f t="shared" si="17"/>
        <v>-204.3</v>
      </c>
      <c r="CW48" s="1">
        <f t="shared" si="17"/>
        <v>14</v>
      </c>
      <c r="CX48" s="1">
        <f t="shared" si="18"/>
        <v>41738.490000000005</v>
      </c>
      <c r="CY48" s="1">
        <f t="shared" si="18"/>
        <v>196</v>
      </c>
      <c r="CZ48" s="1">
        <f t="shared" si="19"/>
        <v>41934.490000000005</v>
      </c>
      <c r="DA48" s="1">
        <f t="shared" si="20"/>
        <v>204.7791249126727</v>
      </c>
      <c r="DB48"/>
      <c r="DC48"/>
      <c r="DD48"/>
      <c r="DE48"/>
      <c r="DF48"/>
      <c r="DG48">
        <v>56.484999999999999</v>
      </c>
      <c r="DH48">
        <v>114</v>
      </c>
      <c r="DI48">
        <v>56.8</v>
      </c>
      <c r="DJ48">
        <v>98.6</v>
      </c>
      <c r="DK48">
        <v>85.9</v>
      </c>
      <c r="DL48">
        <v>33</v>
      </c>
      <c r="DM48">
        <v>1</v>
      </c>
      <c r="DN48">
        <v>0</v>
      </c>
      <c r="DO48">
        <v>17</v>
      </c>
      <c r="DP48">
        <v>-2</v>
      </c>
      <c r="DQ48">
        <v>1</v>
      </c>
      <c r="DR48" s="10">
        <f t="shared" si="21"/>
        <v>15.400000000000006</v>
      </c>
      <c r="DS48" s="10">
        <f t="shared" si="21"/>
        <v>-29.100000000000009</v>
      </c>
      <c r="DT48" s="10">
        <f t="shared" si="22"/>
        <v>237.16000000000017</v>
      </c>
      <c r="DU48" s="10">
        <f t="shared" si="22"/>
        <v>846.81000000000051</v>
      </c>
      <c r="DV48" s="10">
        <f t="shared" si="23"/>
        <v>1083.9700000000007</v>
      </c>
      <c r="DW48" s="10">
        <f t="shared" si="24"/>
        <v>32.923699670602041</v>
      </c>
      <c r="DX48"/>
      <c r="DY48"/>
      <c r="DZ48"/>
      <c r="EA48"/>
      <c r="EB48"/>
      <c r="EC48" s="1">
        <v>102.517</v>
      </c>
      <c r="ED48" s="1">
        <v>29.2</v>
      </c>
      <c r="EE48" s="1">
        <v>164.1</v>
      </c>
      <c r="EF48" s="1">
        <v>29.2</v>
      </c>
      <c r="EG48" s="1">
        <v>193.5</v>
      </c>
      <c r="EH48" s="1">
        <v>29.4</v>
      </c>
      <c r="EI48" s="1">
        <v>1</v>
      </c>
      <c r="EJ48" s="1">
        <v>1</v>
      </c>
      <c r="EK48" s="1">
        <v>21</v>
      </c>
      <c r="EL48" s="1">
        <v>1</v>
      </c>
      <c r="EM48" s="1">
        <v>1</v>
      </c>
      <c r="EN48" s="1">
        <f t="shared" si="25"/>
        <v>0</v>
      </c>
      <c r="EO48" s="1">
        <f t="shared" si="25"/>
        <v>-29.400000000000006</v>
      </c>
      <c r="EP48" s="1">
        <f t="shared" si="26"/>
        <v>0</v>
      </c>
      <c r="EQ48" s="1">
        <f t="shared" si="26"/>
        <v>864.36000000000035</v>
      </c>
      <c r="ER48" s="1">
        <f t="shared" si="27"/>
        <v>864.36000000000035</v>
      </c>
      <c r="ES48" s="1">
        <f t="shared" si="28"/>
        <v>29.400000000000006</v>
      </c>
      <c r="ET48"/>
      <c r="EU48"/>
      <c r="EV48"/>
      <c r="EW48"/>
      <c r="EX48"/>
      <c r="FJ48" s="10">
        <f t="shared" si="29"/>
        <v>0</v>
      </c>
      <c r="FK48" s="10">
        <f t="shared" si="29"/>
        <v>0</v>
      </c>
      <c r="FL48" s="10">
        <f t="shared" si="30"/>
        <v>0</v>
      </c>
      <c r="FM48" s="10">
        <f t="shared" si="30"/>
        <v>0</v>
      </c>
      <c r="FN48" s="10">
        <f t="shared" si="31"/>
        <v>0</v>
      </c>
      <c r="FO48" s="10">
        <f t="shared" si="32"/>
        <v>0</v>
      </c>
      <c r="FP48"/>
      <c r="FQ48"/>
      <c r="FR48"/>
      <c r="FS48"/>
      <c r="FT48"/>
    </row>
    <row r="49" spans="1:176" x14ac:dyDescent="0.35">
      <c r="A49" s="26">
        <v>122.468</v>
      </c>
      <c r="B49" s="26">
        <v>148.4</v>
      </c>
      <c r="C49" s="26">
        <v>151.9</v>
      </c>
      <c r="D49" s="26">
        <v>111.6</v>
      </c>
      <c r="E49" s="26">
        <v>206.4</v>
      </c>
      <c r="F49" s="26">
        <v>65.8</v>
      </c>
      <c r="G49" s="26">
        <v>2</v>
      </c>
      <c r="H49" s="26">
        <v>0</v>
      </c>
      <c r="I49" s="26">
        <v>17</v>
      </c>
      <c r="J49" s="26">
        <v>0</v>
      </c>
      <c r="K49" s="26">
        <v>1</v>
      </c>
      <c r="L49" s="26">
        <f t="shared" si="2"/>
        <v>36.800000000000011</v>
      </c>
      <c r="M49" s="26">
        <f t="shared" si="2"/>
        <v>-54.5</v>
      </c>
      <c r="N49" s="26">
        <f t="shared" si="3"/>
        <v>1354.2400000000009</v>
      </c>
      <c r="O49" s="26">
        <f t="shared" si="3"/>
        <v>2970.25</v>
      </c>
      <c r="P49" s="26">
        <f t="shared" si="4"/>
        <v>4324.4900000000007</v>
      </c>
      <c r="Q49" s="26">
        <f t="shared" si="5"/>
        <v>65.760854617317747</v>
      </c>
      <c r="S49"/>
      <c r="T49"/>
      <c r="U49"/>
      <c r="V49"/>
      <c r="W49">
        <v>96.581999999999994</v>
      </c>
      <c r="X49">
        <v>281.39999999999998</v>
      </c>
      <c r="Y49">
        <v>180.6</v>
      </c>
      <c r="Z49">
        <v>244.9</v>
      </c>
      <c r="AA49">
        <v>197.7</v>
      </c>
      <c r="AB49">
        <v>40.4</v>
      </c>
      <c r="AC49">
        <v>1</v>
      </c>
      <c r="AD49">
        <v>1</v>
      </c>
      <c r="AE49">
        <v>19</v>
      </c>
      <c r="AF49">
        <v>1</v>
      </c>
      <c r="AG49">
        <v>1</v>
      </c>
      <c r="AH49" s="10">
        <f t="shared" si="6"/>
        <v>36.499999999999972</v>
      </c>
      <c r="AI49" s="10">
        <f t="shared" si="6"/>
        <v>-17.099999999999994</v>
      </c>
      <c r="AJ49" s="10">
        <f t="shared" si="7"/>
        <v>1332.249999999998</v>
      </c>
      <c r="AK49" s="10">
        <f t="shared" si="7"/>
        <v>292.4099999999998</v>
      </c>
      <c r="AL49" s="10">
        <f t="shared" si="8"/>
        <v>1624.6599999999978</v>
      </c>
      <c r="AM49" s="10">
        <f t="shared" si="9"/>
        <v>40.307071339902606</v>
      </c>
      <c r="AN49"/>
      <c r="AO49"/>
      <c r="AP49"/>
      <c r="AQ49"/>
      <c r="AR49"/>
      <c r="AS49" s="1">
        <v>124.28</v>
      </c>
      <c r="AT49" s="1">
        <v>240.4</v>
      </c>
      <c r="AU49" s="1">
        <v>206.4</v>
      </c>
      <c r="AV49" s="1">
        <v>-1</v>
      </c>
      <c r="AW49" s="1">
        <v>-1</v>
      </c>
      <c r="AX49" s="1">
        <v>-1</v>
      </c>
      <c r="AY49" s="1">
        <v>-1</v>
      </c>
      <c r="AZ49" s="1">
        <v>0</v>
      </c>
      <c r="BA49" s="1">
        <v>17</v>
      </c>
      <c r="BB49" s="1">
        <v>-1</v>
      </c>
      <c r="BC49" s="1">
        <v>1</v>
      </c>
      <c r="BD49" s="1">
        <f t="shared" si="10"/>
        <v>169.9</v>
      </c>
      <c r="BE49" s="1">
        <f t="shared" si="10"/>
        <v>0</v>
      </c>
      <c r="BF49" s="1">
        <f t="shared" si="11"/>
        <v>28866.010000000002</v>
      </c>
      <c r="BG49" s="1">
        <f t="shared" si="11"/>
        <v>0</v>
      </c>
      <c r="BH49" s="1">
        <f t="shared" si="12"/>
        <v>28866.010000000002</v>
      </c>
      <c r="BI49" s="1">
        <f t="shared" si="13"/>
        <v>169.9</v>
      </c>
      <c r="BJ49"/>
      <c r="BK49"/>
      <c r="BL49"/>
      <c r="BM49"/>
      <c r="BN49"/>
      <c r="BO49">
        <v>91.844999999999999</v>
      </c>
      <c r="BP49">
        <v>276.89999999999998</v>
      </c>
      <c r="BQ49">
        <v>193.5</v>
      </c>
      <c r="BR49">
        <v>-1</v>
      </c>
      <c r="BS49">
        <v>-1</v>
      </c>
      <c r="BT49">
        <v>-1</v>
      </c>
      <c r="BU49">
        <v>-1</v>
      </c>
      <c r="BV49">
        <v>0</v>
      </c>
      <c r="BW49">
        <v>17</v>
      </c>
      <c r="BX49">
        <v>-1</v>
      </c>
      <c r="BY49">
        <v>1</v>
      </c>
      <c r="BZ49" s="10">
        <f t="shared" si="48"/>
        <v>-9</v>
      </c>
      <c r="CA49" s="10">
        <f t="shared" si="49"/>
        <v>-101.5</v>
      </c>
      <c r="CB49" s="10">
        <f t="shared" si="14"/>
        <v>81</v>
      </c>
      <c r="CC49" s="10">
        <f t="shared" si="14"/>
        <v>10302.25</v>
      </c>
      <c r="CD49" s="10">
        <f t="shared" si="15"/>
        <v>10383.25</v>
      </c>
      <c r="CE49" s="10">
        <f t="shared" si="16"/>
        <v>101.89823354700512</v>
      </c>
      <c r="CG49"/>
      <c r="CH49"/>
      <c r="CI49"/>
      <c r="CJ49"/>
      <c r="CK49">
        <v>108.54900000000001</v>
      </c>
      <c r="CL49">
        <v>75.099999999999994</v>
      </c>
      <c r="CM49">
        <v>189.3</v>
      </c>
      <c r="CN49">
        <v>70.5</v>
      </c>
      <c r="CO49">
        <v>184.8</v>
      </c>
      <c r="CP49">
        <v>6.3</v>
      </c>
      <c r="CQ49">
        <v>1</v>
      </c>
      <c r="CR49">
        <v>1</v>
      </c>
      <c r="CS49">
        <v>21</v>
      </c>
      <c r="CT49">
        <v>1</v>
      </c>
      <c r="CU49">
        <v>1</v>
      </c>
      <c r="CV49" s="1">
        <f t="shared" si="17"/>
        <v>4.5999999999999943</v>
      </c>
      <c r="CW49" s="1">
        <f t="shared" si="17"/>
        <v>4.5</v>
      </c>
      <c r="CX49" s="1">
        <f t="shared" si="18"/>
        <v>21.159999999999947</v>
      </c>
      <c r="CY49" s="1">
        <f t="shared" si="18"/>
        <v>20.25</v>
      </c>
      <c r="CZ49" s="1">
        <f t="shared" si="19"/>
        <v>41.409999999999947</v>
      </c>
      <c r="DA49" s="1">
        <f t="shared" si="20"/>
        <v>6.4350602172784637</v>
      </c>
      <c r="DB49"/>
      <c r="DC49"/>
      <c r="DD49"/>
      <c r="DE49"/>
      <c r="DF49"/>
      <c r="DG49">
        <v>59.173000000000002</v>
      </c>
      <c r="DH49">
        <v>113.5</v>
      </c>
      <c r="DI49">
        <v>85.5</v>
      </c>
      <c r="DJ49">
        <v>-1</v>
      </c>
      <c r="DK49">
        <v>-1</v>
      </c>
      <c r="DL49">
        <v>-1</v>
      </c>
      <c r="DM49">
        <v>-1</v>
      </c>
      <c r="DN49">
        <v>0</v>
      </c>
      <c r="DO49">
        <v>17</v>
      </c>
      <c r="DP49">
        <v>-1</v>
      </c>
      <c r="DQ49">
        <v>1</v>
      </c>
      <c r="DR49" s="10">
        <f t="shared" si="21"/>
        <v>-0.5</v>
      </c>
      <c r="DS49" s="10">
        <f t="shared" si="21"/>
        <v>28.700000000000003</v>
      </c>
      <c r="DT49" s="10">
        <f t="shared" si="22"/>
        <v>0.25</v>
      </c>
      <c r="DU49" s="10">
        <f t="shared" si="22"/>
        <v>823.69000000000017</v>
      </c>
      <c r="DV49" s="10">
        <f t="shared" si="23"/>
        <v>823.94000000000017</v>
      </c>
      <c r="DW49" s="10">
        <f t="shared" si="24"/>
        <v>28.704355070267649</v>
      </c>
      <c r="DX49"/>
      <c r="DY49"/>
      <c r="DZ49"/>
      <c r="EA49"/>
      <c r="EB49"/>
      <c r="EC49" s="1">
        <v>107.23699999999999</v>
      </c>
      <c r="ED49" s="1">
        <v>235.6</v>
      </c>
      <c r="EE49" s="1">
        <v>180.6</v>
      </c>
      <c r="EF49" s="1">
        <v>-1</v>
      </c>
      <c r="EG49" s="1">
        <v>-1</v>
      </c>
      <c r="EH49" s="1">
        <v>-1</v>
      </c>
      <c r="EI49" s="1">
        <v>-1</v>
      </c>
      <c r="EJ49" s="1">
        <v>0</v>
      </c>
      <c r="EK49" s="1">
        <v>21</v>
      </c>
      <c r="EL49" s="1">
        <v>-1</v>
      </c>
      <c r="EM49" s="1">
        <v>1</v>
      </c>
      <c r="EN49" s="1">
        <f t="shared" si="25"/>
        <v>206.4</v>
      </c>
      <c r="EO49" s="1">
        <f t="shared" si="25"/>
        <v>16.5</v>
      </c>
      <c r="EP49" s="1">
        <f t="shared" si="26"/>
        <v>42600.959999999999</v>
      </c>
      <c r="EQ49" s="1">
        <f t="shared" si="26"/>
        <v>272.25</v>
      </c>
      <c r="ER49" s="1">
        <f t="shared" si="27"/>
        <v>42873.21</v>
      </c>
      <c r="ES49" s="1">
        <f t="shared" si="28"/>
        <v>207.05847000304044</v>
      </c>
      <c r="ET49"/>
      <c r="EU49"/>
      <c r="EV49"/>
      <c r="EW49"/>
      <c r="EX49"/>
      <c r="FJ49" s="10">
        <f t="shared" si="29"/>
        <v>0</v>
      </c>
      <c r="FK49" s="10">
        <f t="shared" si="29"/>
        <v>0</v>
      </c>
      <c r="FL49" s="10">
        <f t="shared" si="30"/>
        <v>0</v>
      </c>
      <c r="FM49" s="10">
        <f t="shared" si="30"/>
        <v>0</v>
      </c>
      <c r="FN49" s="10">
        <f t="shared" si="31"/>
        <v>0</v>
      </c>
      <c r="FO49" s="10">
        <f t="shared" si="32"/>
        <v>0</v>
      </c>
      <c r="FP49"/>
      <c r="FQ49"/>
      <c r="FR49"/>
      <c r="FS49"/>
      <c r="FT49"/>
    </row>
    <row r="50" spans="1:176" x14ac:dyDescent="0.35">
      <c r="A50" s="26">
        <v>123.05200000000001</v>
      </c>
      <c r="B50" s="26">
        <v>125.9</v>
      </c>
      <c r="C50" s="26">
        <v>189.3</v>
      </c>
      <c r="D50" s="26">
        <v>148.4</v>
      </c>
      <c r="E50" s="26">
        <v>151.9</v>
      </c>
      <c r="F50" s="26">
        <v>43.7</v>
      </c>
      <c r="G50" s="26">
        <v>1</v>
      </c>
      <c r="H50" s="26">
        <v>1</v>
      </c>
      <c r="I50" s="26">
        <v>18</v>
      </c>
      <c r="J50" s="26">
        <v>1</v>
      </c>
      <c r="K50" s="26">
        <v>1</v>
      </c>
      <c r="L50" s="26">
        <f t="shared" si="2"/>
        <v>-22.5</v>
      </c>
      <c r="M50" s="26">
        <f t="shared" si="2"/>
        <v>37.400000000000006</v>
      </c>
      <c r="N50" s="26">
        <f t="shared" si="3"/>
        <v>506.25</v>
      </c>
      <c r="O50" s="26">
        <f t="shared" si="3"/>
        <v>1398.7600000000004</v>
      </c>
      <c r="P50" s="26">
        <f t="shared" si="4"/>
        <v>1905.0100000000004</v>
      </c>
      <c r="Q50" s="26">
        <f t="shared" si="5"/>
        <v>43.646420242672825</v>
      </c>
      <c r="S50"/>
      <c r="T50"/>
      <c r="U50"/>
      <c r="V50"/>
      <c r="W50">
        <v>100.566</v>
      </c>
      <c r="X50">
        <v>258.89999999999998</v>
      </c>
      <c r="Y50">
        <v>94</v>
      </c>
      <c r="Z50">
        <v>-1</v>
      </c>
      <c r="AA50">
        <v>-1</v>
      </c>
      <c r="AB50">
        <v>-1</v>
      </c>
      <c r="AC50">
        <v>-1</v>
      </c>
      <c r="AD50">
        <v>0</v>
      </c>
      <c r="AE50">
        <v>19</v>
      </c>
      <c r="AF50">
        <v>-1</v>
      </c>
      <c r="AG50">
        <v>1</v>
      </c>
      <c r="AH50" s="10">
        <f t="shared" si="6"/>
        <v>-22.5</v>
      </c>
      <c r="AI50" s="10">
        <f t="shared" si="6"/>
        <v>-86.6</v>
      </c>
      <c r="AJ50" s="10">
        <f t="shared" si="7"/>
        <v>506.25</v>
      </c>
      <c r="AK50" s="10">
        <f t="shared" si="7"/>
        <v>7499.5599999999986</v>
      </c>
      <c r="AL50" s="10">
        <f t="shared" si="8"/>
        <v>8005.8099999999986</v>
      </c>
      <c r="AM50" s="10">
        <f t="shared" si="9"/>
        <v>89.475192092557137</v>
      </c>
      <c r="AN50"/>
      <c r="AO50"/>
      <c r="AP50"/>
      <c r="AQ50"/>
      <c r="AR50"/>
      <c r="AS50" s="1">
        <v>124.312</v>
      </c>
      <c r="AT50" s="1">
        <v>249.4</v>
      </c>
      <c r="AU50" s="1">
        <v>189.3</v>
      </c>
      <c r="AV50" s="1">
        <v>240.4</v>
      </c>
      <c r="AW50" s="1">
        <v>206.4</v>
      </c>
      <c r="AX50" s="1">
        <v>19.399999999999999</v>
      </c>
      <c r="AY50" s="1">
        <v>1</v>
      </c>
      <c r="AZ50" s="1">
        <v>1</v>
      </c>
      <c r="BA50" s="1">
        <v>18</v>
      </c>
      <c r="BB50" s="1">
        <v>1</v>
      </c>
      <c r="BC50" s="1">
        <v>1</v>
      </c>
      <c r="BD50" s="1">
        <f t="shared" si="10"/>
        <v>9</v>
      </c>
      <c r="BE50" s="1">
        <f t="shared" si="10"/>
        <v>-17.099999999999994</v>
      </c>
      <c r="BF50" s="1">
        <f t="shared" si="11"/>
        <v>81</v>
      </c>
      <c r="BG50" s="1">
        <f t="shared" si="11"/>
        <v>292.4099999999998</v>
      </c>
      <c r="BH50" s="1">
        <f t="shared" si="12"/>
        <v>373.4099999999998</v>
      </c>
      <c r="BI50" s="1">
        <f t="shared" si="13"/>
        <v>19.323819498225493</v>
      </c>
      <c r="BJ50"/>
      <c r="BK50"/>
      <c r="BL50"/>
      <c r="BM50"/>
      <c r="BN50"/>
      <c r="BO50">
        <v>92.221000000000004</v>
      </c>
      <c r="BP50">
        <v>267.89999999999998</v>
      </c>
      <c r="BQ50">
        <v>92</v>
      </c>
      <c r="BR50">
        <v>276.89999999999998</v>
      </c>
      <c r="BS50">
        <v>193.5</v>
      </c>
      <c r="BT50">
        <v>101.9</v>
      </c>
      <c r="BU50">
        <v>3</v>
      </c>
      <c r="BV50">
        <v>0</v>
      </c>
      <c r="BW50">
        <v>17</v>
      </c>
      <c r="BX50">
        <v>0</v>
      </c>
      <c r="BY50">
        <v>1</v>
      </c>
      <c r="BZ50" s="10">
        <f t="shared" si="48"/>
        <v>18.300000000000011</v>
      </c>
      <c r="CA50" s="10">
        <f t="shared" si="49"/>
        <v>77.699999999999989</v>
      </c>
      <c r="CB50" s="10">
        <f t="shared" si="14"/>
        <v>334.89000000000044</v>
      </c>
      <c r="CC50" s="10">
        <f t="shared" si="14"/>
        <v>6037.2899999999981</v>
      </c>
      <c r="CD50" s="10">
        <f t="shared" si="15"/>
        <v>6372.1799999999985</v>
      </c>
      <c r="CE50" s="10">
        <f t="shared" si="16"/>
        <v>79.825935634980183</v>
      </c>
      <c r="CG50"/>
      <c r="CH50"/>
      <c r="CI50"/>
      <c r="CJ50"/>
      <c r="CK50">
        <v>112.277</v>
      </c>
      <c r="CL50">
        <v>258.89999999999998</v>
      </c>
      <c r="CM50">
        <v>171.9</v>
      </c>
      <c r="CN50">
        <v>-1</v>
      </c>
      <c r="CO50">
        <v>-1</v>
      </c>
      <c r="CP50">
        <v>-1</v>
      </c>
      <c r="CQ50">
        <v>-1</v>
      </c>
      <c r="CR50">
        <v>0</v>
      </c>
      <c r="CS50">
        <v>21</v>
      </c>
      <c r="CT50">
        <v>-1</v>
      </c>
      <c r="CU50">
        <v>1</v>
      </c>
      <c r="CV50" s="1">
        <f t="shared" si="17"/>
        <v>183.79999999999998</v>
      </c>
      <c r="CW50" s="1">
        <f t="shared" si="17"/>
        <v>-17.400000000000006</v>
      </c>
      <c r="CX50" s="1">
        <f t="shared" si="18"/>
        <v>33782.439999999995</v>
      </c>
      <c r="CY50" s="1">
        <f t="shared" si="18"/>
        <v>302.76000000000022</v>
      </c>
      <c r="CZ50" s="1">
        <f t="shared" si="19"/>
        <v>34085.199999999997</v>
      </c>
      <c r="DA50" s="1">
        <f t="shared" si="20"/>
        <v>184.62177553040704</v>
      </c>
      <c r="DB50"/>
      <c r="DC50"/>
      <c r="DD50"/>
      <c r="DE50"/>
      <c r="DF50"/>
      <c r="DG50">
        <v>59.204999999999998</v>
      </c>
      <c r="DH50">
        <v>128.30000000000001</v>
      </c>
      <c r="DI50">
        <v>80.8</v>
      </c>
      <c r="DJ50">
        <v>113.5</v>
      </c>
      <c r="DK50">
        <v>85.5</v>
      </c>
      <c r="DL50">
        <v>15.4</v>
      </c>
      <c r="DM50">
        <v>1</v>
      </c>
      <c r="DN50">
        <v>1</v>
      </c>
      <c r="DO50">
        <v>18</v>
      </c>
      <c r="DP50">
        <v>1</v>
      </c>
      <c r="DQ50">
        <v>1</v>
      </c>
      <c r="DR50" s="10">
        <f t="shared" si="21"/>
        <v>14.800000000000011</v>
      </c>
      <c r="DS50" s="10">
        <f t="shared" si="21"/>
        <v>-4.7000000000000028</v>
      </c>
      <c r="DT50" s="10">
        <f t="shared" si="22"/>
        <v>219.04000000000033</v>
      </c>
      <c r="DU50" s="10">
        <f t="shared" si="22"/>
        <v>22.090000000000028</v>
      </c>
      <c r="DV50" s="10">
        <f t="shared" si="23"/>
        <v>241.13000000000036</v>
      </c>
      <c r="DW50" s="10">
        <f t="shared" si="24"/>
        <v>15.528361149844512</v>
      </c>
      <c r="DX50"/>
      <c r="DY50"/>
      <c r="DZ50"/>
      <c r="EA50"/>
      <c r="EB50"/>
      <c r="EC50" s="1">
        <v>108.349</v>
      </c>
      <c r="ED50" s="1">
        <v>249.4</v>
      </c>
      <c r="EE50" s="1">
        <v>189.3</v>
      </c>
      <c r="EF50" s="1">
        <v>235.6</v>
      </c>
      <c r="EG50" s="1">
        <v>180.6</v>
      </c>
      <c r="EH50" s="1">
        <v>16.3</v>
      </c>
      <c r="EI50" s="1">
        <v>1</v>
      </c>
      <c r="EJ50" s="1">
        <v>1</v>
      </c>
      <c r="EK50" s="1">
        <v>22</v>
      </c>
      <c r="EL50" s="1">
        <v>1</v>
      </c>
      <c r="EM50" s="1">
        <v>1</v>
      </c>
      <c r="EN50" s="1">
        <f t="shared" si="25"/>
        <v>13.800000000000011</v>
      </c>
      <c r="EO50" s="1">
        <f t="shared" si="25"/>
        <v>8.7000000000000171</v>
      </c>
      <c r="EP50" s="1">
        <f t="shared" si="26"/>
        <v>190.44000000000031</v>
      </c>
      <c r="EQ50" s="1">
        <f t="shared" si="26"/>
        <v>75.690000000000296</v>
      </c>
      <c r="ER50" s="1">
        <f t="shared" si="27"/>
        <v>266.13000000000062</v>
      </c>
      <c r="ES50" s="1">
        <f t="shared" si="28"/>
        <v>16.313491349187046</v>
      </c>
      <c r="ET50"/>
      <c r="EU50"/>
      <c r="EV50"/>
      <c r="EW50"/>
      <c r="EX50"/>
      <c r="FJ50" s="10">
        <f t="shared" si="29"/>
        <v>0</v>
      </c>
      <c r="FK50" s="10">
        <f t="shared" si="29"/>
        <v>0</v>
      </c>
      <c r="FL50" s="10">
        <f t="shared" si="30"/>
        <v>0</v>
      </c>
      <c r="FM50" s="10">
        <f t="shared" si="30"/>
        <v>0</v>
      </c>
      <c r="FN50" s="10">
        <f t="shared" si="31"/>
        <v>0</v>
      </c>
      <c r="FO50" s="10">
        <f t="shared" si="32"/>
        <v>0</v>
      </c>
      <c r="FP50"/>
      <c r="FQ50"/>
      <c r="FR50"/>
      <c r="FS50"/>
      <c r="FT50"/>
    </row>
    <row r="51" spans="1:176" x14ac:dyDescent="0.35">
      <c r="A51" s="26">
        <v>127.38</v>
      </c>
      <c r="B51" s="26">
        <v>199</v>
      </c>
      <c r="C51" s="26">
        <v>184.8</v>
      </c>
      <c r="D51" s="26">
        <v>-1</v>
      </c>
      <c r="E51" s="26">
        <v>-1</v>
      </c>
      <c r="F51" s="26">
        <v>-1</v>
      </c>
      <c r="G51" s="26">
        <v>-1</v>
      </c>
      <c r="H51" s="26">
        <v>0</v>
      </c>
      <c r="I51" s="26">
        <v>18</v>
      </c>
      <c r="J51" s="26">
        <v>-1</v>
      </c>
      <c r="K51" s="26">
        <v>1</v>
      </c>
      <c r="L51" s="26">
        <f t="shared" si="2"/>
        <v>73.099999999999994</v>
      </c>
      <c r="M51" s="26">
        <f t="shared" si="2"/>
        <v>-4.5</v>
      </c>
      <c r="N51" s="26">
        <f t="shared" si="3"/>
        <v>5343.6099999999988</v>
      </c>
      <c r="O51" s="26">
        <f t="shared" si="3"/>
        <v>20.25</v>
      </c>
      <c r="P51" s="26">
        <f t="shared" si="4"/>
        <v>5363.8599999999988</v>
      </c>
      <c r="Q51" s="26">
        <f t="shared" si="5"/>
        <v>73.238377917591805</v>
      </c>
      <c r="S51"/>
      <c r="T51"/>
      <c r="U51"/>
      <c r="V51"/>
      <c r="W51">
        <v>102.574</v>
      </c>
      <c r="X51">
        <v>222.1</v>
      </c>
      <c r="Y51">
        <v>193.5</v>
      </c>
      <c r="Z51">
        <v>258.89999999999998</v>
      </c>
      <c r="AA51">
        <v>94</v>
      </c>
      <c r="AB51">
        <v>106.1</v>
      </c>
      <c r="AC51">
        <v>3</v>
      </c>
      <c r="AD51">
        <v>0</v>
      </c>
      <c r="AE51">
        <v>19</v>
      </c>
      <c r="AF51">
        <v>0</v>
      </c>
      <c r="AG51">
        <v>1</v>
      </c>
      <c r="AH51" s="10">
        <f t="shared" si="6"/>
        <v>-36.799999999999983</v>
      </c>
      <c r="AI51" s="10">
        <f t="shared" si="6"/>
        <v>99.5</v>
      </c>
      <c r="AJ51" s="10">
        <f t="shared" si="7"/>
        <v>1354.2399999999986</v>
      </c>
      <c r="AK51" s="10">
        <f t="shared" si="7"/>
        <v>9900.25</v>
      </c>
      <c r="AL51" s="10">
        <f t="shared" si="8"/>
        <v>11254.489999999998</v>
      </c>
      <c r="AM51" s="10">
        <f t="shared" si="9"/>
        <v>106.08718112948425</v>
      </c>
      <c r="AN51"/>
      <c r="AO51"/>
      <c r="AP51"/>
      <c r="AQ51"/>
      <c r="AR51"/>
      <c r="AS51" s="1">
        <v>129.80000000000001</v>
      </c>
      <c r="AT51" s="1">
        <v>116.4</v>
      </c>
      <c r="AU51" s="1">
        <v>189.3</v>
      </c>
      <c r="AV51" s="1">
        <v>-1</v>
      </c>
      <c r="AW51" s="1">
        <v>-1</v>
      </c>
      <c r="AX51" s="1">
        <v>-1</v>
      </c>
      <c r="AY51" s="1">
        <v>-1</v>
      </c>
      <c r="AZ51" s="1">
        <v>0</v>
      </c>
      <c r="BA51" s="1">
        <v>18</v>
      </c>
      <c r="BB51" s="1">
        <v>-1</v>
      </c>
      <c r="BC51" s="1">
        <v>1</v>
      </c>
      <c r="BD51" s="1">
        <f t="shared" si="10"/>
        <v>-133</v>
      </c>
      <c r="BE51" s="1">
        <f t="shared" si="10"/>
        <v>0</v>
      </c>
      <c r="BF51" s="1">
        <f t="shared" si="11"/>
        <v>17689</v>
      </c>
      <c r="BG51" s="1">
        <f t="shared" si="11"/>
        <v>0</v>
      </c>
      <c r="BH51" s="1">
        <f t="shared" si="12"/>
        <v>17689</v>
      </c>
      <c r="BI51" s="1">
        <f t="shared" si="13"/>
        <v>133</v>
      </c>
      <c r="BJ51"/>
      <c r="BK51"/>
      <c r="BL51"/>
      <c r="BM51"/>
      <c r="BN51"/>
      <c r="BO51">
        <v>92.596999999999994</v>
      </c>
      <c r="BP51">
        <v>286.2</v>
      </c>
      <c r="BQ51">
        <v>169.7</v>
      </c>
      <c r="BR51">
        <v>267.89999999999998</v>
      </c>
      <c r="BS51">
        <v>92</v>
      </c>
      <c r="BT51">
        <v>79.8</v>
      </c>
      <c r="BU51">
        <v>2</v>
      </c>
      <c r="BV51">
        <v>0</v>
      </c>
      <c r="BW51">
        <v>17</v>
      </c>
      <c r="BX51">
        <v>0</v>
      </c>
      <c r="BY51">
        <v>1</v>
      </c>
      <c r="BZ51" s="10">
        <f t="shared" si="48"/>
        <v>0</v>
      </c>
      <c r="CA51" s="10">
        <f t="shared" si="49"/>
        <v>19.600000000000023</v>
      </c>
      <c r="CB51" s="10">
        <f t="shared" si="14"/>
        <v>0</v>
      </c>
      <c r="CC51" s="10">
        <f t="shared" si="14"/>
        <v>384.16000000000088</v>
      </c>
      <c r="CD51" s="10">
        <f t="shared" si="15"/>
        <v>384.16000000000088</v>
      </c>
      <c r="CE51" s="48">
        <f t="shared" si="16"/>
        <v>19.600000000000023</v>
      </c>
      <c r="CG51"/>
      <c r="CH51"/>
      <c r="CI51"/>
      <c r="CJ51"/>
      <c r="CK51">
        <v>112.65300000000001</v>
      </c>
      <c r="CL51">
        <v>272.39999999999998</v>
      </c>
      <c r="CM51">
        <v>167.7</v>
      </c>
      <c r="CN51">
        <v>258.89999999999998</v>
      </c>
      <c r="CO51">
        <v>171.9</v>
      </c>
      <c r="CP51">
        <v>14.2</v>
      </c>
      <c r="CQ51">
        <v>1</v>
      </c>
      <c r="CR51">
        <v>1</v>
      </c>
      <c r="CS51">
        <v>22</v>
      </c>
      <c r="CT51">
        <v>1</v>
      </c>
      <c r="CU51">
        <v>1</v>
      </c>
      <c r="CV51" s="1">
        <f t="shared" si="17"/>
        <v>13.5</v>
      </c>
      <c r="CW51" s="1">
        <f t="shared" si="17"/>
        <v>-4.2000000000000171</v>
      </c>
      <c r="CX51" s="1">
        <f t="shared" si="18"/>
        <v>182.25</v>
      </c>
      <c r="CY51" s="1">
        <f t="shared" si="18"/>
        <v>17.640000000000143</v>
      </c>
      <c r="CZ51" s="1">
        <f t="shared" si="19"/>
        <v>199.89000000000016</v>
      </c>
      <c r="DA51" s="1">
        <f t="shared" si="20"/>
        <v>14.138246001537819</v>
      </c>
      <c r="DB51"/>
      <c r="DC51"/>
      <c r="DD51"/>
      <c r="DE51"/>
      <c r="DF51"/>
      <c r="DG51">
        <v>62.069000000000003</v>
      </c>
      <c r="DH51">
        <v>136.80000000000001</v>
      </c>
      <c r="DI51">
        <v>92.2</v>
      </c>
      <c r="DJ51">
        <v>-1</v>
      </c>
      <c r="DK51">
        <v>-1</v>
      </c>
      <c r="DL51">
        <v>-1</v>
      </c>
      <c r="DM51">
        <v>-1</v>
      </c>
      <c r="DN51">
        <v>0</v>
      </c>
      <c r="DO51">
        <v>18</v>
      </c>
      <c r="DP51">
        <v>-1</v>
      </c>
      <c r="DQ51">
        <v>1</v>
      </c>
      <c r="DR51" s="10">
        <f t="shared" si="21"/>
        <v>8.5</v>
      </c>
      <c r="DS51" s="10">
        <f t="shared" si="21"/>
        <v>11.400000000000006</v>
      </c>
      <c r="DT51" s="10">
        <f t="shared" si="22"/>
        <v>72.25</v>
      </c>
      <c r="DU51" s="10">
        <f t="shared" si="22"/>
        <v>129.96000000000012</v>
      </c>
      <c r="DV51" s="10">
        <f t="shared" si="23"/>
        <v>202.21000000000012</v>
      </c>
      <c r="DW51" s="10">
        <f t="shared" si="24"/>
        <v>14.220056258679152</v>
      </c>
      <c r="DX51"/>
      <c r="DY51"/>
      <c r="DZ51"/>
      <c r="EA51"/>
      <c r="EB51"/>
      <c r="EC51" s="1">
        <v>111.861</v>
      </c>
      <c r="ED51" s="1">
        <v>43</v>
      </c>
      <c r="EE51" s="1">
        <v>171.9</v>
      </c>
      <c r="EF51" s="1">
        <v>-1</v>
      </c>
      <c r="EG51" s="1">
        <v>-1</v>
      </c>
      <c r="EH51" s="1">
        <v>-1</v>
      </c>
      <c r="EI51" s="1">
        <v>-1</v>
      </c>
      <c r="EJ51" s="1">
        <v>0</v>
      </c>
      <c r="EK51" s="1">
        <v>22</v>
      </c>
      <c r="EL51" s="1">
        <v>-1</v>
      </c>
      <c r="EM51" s="1">
        <v>1</v>
      </c>
      <c r="EN51" s="1">
        <f t="shared" si="25"/>
        <v>-206.4</v>
      </c>
      <c r="EO51" s="1">
        <f t="shared" si="25"/>
        <v>-17.400000000000006</v>
      </c>
      <c r="EP51" s="1">
        <f t="shared" si="26"/>
        <v>42600.959999999999</v>
      </c>
      <c r="EQ51" s="1">
        <f t="shared" si="26"/>
        <v>302.76000000000022</v>
      </c>
      <c r="ER51" s="1">
        <f t="shared" si="27"/>
        <v>42903.72</v>
      </c>
      <c r="ES51" s="1">
        <f t="shared" si="28"/>
        <v>207.13213174203563</v>
      </c>
      <c r="ET51"/>
      <c r="EU51"/>
      <c r="EV51"/>
      <c r="EW51"/>
      <c r="EX51"/>
      <c r="FJ51" s="10">
        <f t="shared" si="29"/>
        <v>0</v>
      </c>
      <c r="FK51" s="10">
        <f t="shared" si="29"/>
        <v>0</v>
      </c>
      <c r="FL51" s="10">
        <f t="shared" si="30"/>
        <v>0</v>
      </c>
      <c r="FM51" s="10">
        <f t="shared" si="30"/>
        <v>0</v>
      </c>
      <c r="FN51" s="10">
        <f t="shared" si="31"/>
        <v>0</v>
      </c>
      <c r="FO51" s="10">
        <f t="shared" si="32"/>
        <v>0</v>
      </c>
      <c r="FP51"/>
      <c r="FQ51"/>
      <c r="FR51"/>
      <c r="FS51"/>
      <c r="FT51"/>
    </row>
    <row r="52" spans="1:176" x14ac:dyDescent="0.35">
      <c r="A52" s="26">
        <v>127.74</v>
      </c>
      <c r="B52" s="26">
        <v>180.5</v>
      </c>
      <c r="C52" s="26">
        <v>202.2</v>
      </c>
      <c r="D52" s="26">
        <v>199</v>
      </c>
      <c r="E52" s="26">
        <v>184.8</v>
      </c>
      <c r="F52" s="26">
        <v>25.4</v>
      </c>
      <c r="G52" s="26">
        <v>1</v>
      </c>
      <c r="H52" s="26">
        <v>1</v>
      </c>
      <c r="I52" s="26">
        <v>19</v>
      </c>
      <c r="J52" s="26">
        <v>1</v>
      </c>
      <c r="K52" s="26">
        <v>1</v>
      </c>
      <c r="L52" s="26">
        <f t="shared" si="2"/>
        <v>-18.5</v>
      </c>
      <c r="M52" s="26">
        <f t="shared" si="2"/>
        <v>17.399999999999977</v>
      </c>
      <c r="N52" s="26">
        <f t="shared" si="3"/>
        <v>342.25</v>
      </c>
      <c r="O52" s="26">
        <f t="shared" si="3"/>
        <v>302.7599999999992</v>
      </c>
      <c r="P52" s="26">
        <f t="shared" si="4"/>
        <v>645.0099999999992</v>
      </c>
      <c r="Q52" s="26">
        <f t="shared" si="5"/>
        <v>25.397047072445236</v>
      </c>
      <c r="S52"/>
      <c r="T52"/>
      <c r="U52"/>
      <c r="V52"/>
      <c r="W52">
        <v>102.60599999999999</v>
      </c>
      <c r="X52">
        <v>217.3</v>
      </c>
      <c r="Y52">
        <v>167.7</v>
      </c>
      <c r="Z52">
        <v>222.1</v>
      </c>
      <c r="AA52">
        <v>193.5</v>
      </c>
      <c r="AB52">
        <v>26.3</v>
      </c>
      <c r="AC52">
        <v>1</v>
      </c>
      <c r="AD52">
        <v>1</v>
      </c>
      <c r="AE52">
        <v>20</v>
      </c>
      <c r="AF52">
        <v>1</v>
      </c>
      <c r="AG52">
        <v>1</v>
      </c>
      <c r="AH52" s="10">
        <f t="shared" si="6"/>
        <v>-4.7999999999999829</v>
      </c>
      <c r="AI52" s="10">
        <f t="shared" si="6"/>
        <v>-25.800000000000011</v>
      </c>
      <c r="AJ52" s="10">
        <f t="shared" si="7"/>
        <v>23.039999999999836</v>
      </c>
      <c r="AK52" s="10">
        <f t="shared" si="7"/>
        <v>665.64000000000055</v>
      </c>
      <c r="AL52" s="10">
        <f t="shared" si="8"/>
        <v>688.6800000000004</v>
      </c>
      <c r="AM52" s="10">
        <f t="shared" si="9"/>
        <v>26.242713274354852</v>
      </c>
      <c r="AN52"/>
      <c r="AO52"/>
      <c r="AP52"/>
      <c r="AQ52"/>
      <c r="AR52"/>
      <c r="AS52" s="1">
        <v>130.71199999999999</v>
      </c>
      <c r="AT52" s="1">
        <v>75.099999999999994</v>
      </c>
      <c r="AU52" s="1">
        <v>193.5</v>
      </c>
      <c r="AV52" s="1">
        <v>116.4</v>
      </c>
      <c r="AW52" s="1">
        <v>189.3</v>
      </c>
      <c r="AX52" s="1">
        <v>41.5</v>
      </c>
      <c r="AY52" s="1">
        <v>1</v>
      </c>
      <c r="AZ52" s="1">
        <v>1</v>
      </c>
      <c r="BA52" s="1">
        <v>19</v>
      </c>
      <c r="BB52" s="1">
        <v>1</v>
      </c>
      <c r="BC52" s="1">
        <v>1</v>
      </c>
      <c r="BD52" s="1">
        <f t="shared" si="10"/>
        <v>-41.300000000000011</v>
      </c>
      <c r="BE52" s="1">
        <f t="shared" si="10"/>
        <v>4.1999999999999886</v>
      </c>
      <c r="BF52" s="1">
        <f t="shared" si="11"/>
        <v>1705.690000000001</v>
      </c>
      <c r="BG52" s="1">
        <f t="shared" si="11"/>
        <v>17.639999999999905</v>
      </c>
      <c r="BH52" s="1">
        <f t="shared" si="12"/>
        <v>1723.3300000000008</v>
      </c>
      <c r="BI52" s="1">
        <f t="shared" si="13"/>
        <v>41.513010008911671</v>
      </c>
      <c r="BJ52"/>
      <c r="BK52"/>
      <c r="BL52"/>
      <c r="BM52"/>
      <c r="BN52"/>
      <c r="BO52">
        <v>93.509</v>
      </c>
      <c r="BP52">
        <v>286.2</v>
      </c>
      <c r="BQ52">
        <v>189.3</v>
      </c>
      <c r="BR52">
        <v>286.2</v>
      </c>
      <c r="BS52">
        <v>169.7</v>
      </c>
      <c r="BT52">
        <v>19.600000000000001</v>
      </c>
      <c r="BU52">
        <v>1</v>
      </c>
      <c r="BV52">
        <v>1</v>
      </c>
      <c r="BW52">
        <v>18</v>
      </c>
      <c r="BX52">
        <v>1</v>
      </c>
      <c r="BY52">
        <v>1</v>
      </c>
      <c r="BZ52" s="10">
        <f t="shared" si="48"/>
        <v>-263.39999999999998</v>
      </c>
      <c r="CA52" s="10">
        <f t="shared" si="49"/>
        <v>-72.900000000000006</v>
      </c>
      <c r="CB52" s="10">
        <f t="shared" si="14"/>
        <v>69379.559999999983</v>
      </c>
      <c r="CC52" s="10">
        <f t="shared" si="14"/>
        <v>5314.4100000000008</v>
      </c>
      <c r="CD52" s="10">
        <f t="shared" si="15"/>
        <v>74693.969999999987</v>
      </c>
      <c r="CE52" s="10">
        <f t="shared" si="16"/>
        <v>273.3019758435712</v>
      </c>
      <c r="CG52"/>
      <c r="CH52"/>
      <c r="CI52"/>
      <c r="CJ52"/>
      <c r="CK52">
        <v>118.26900000000001</v>
      </c>
      <c r="CL52">
        <v>267.89999999999998</v>
      </c>
      <c r="CM52">
        <v>193.5</v>
      </c>
      <c r="CN52">
        <v>-1</v>
      </c>
      <c r="CO52">
        <v>-1</v>
      </c>
      <c r="CP52">
        <v>-1</v>
      </c>
      <c r="CQ52">
        <v>-1</v>
      </c>
      <c r="CR52">
        <v>0</v>
      </c>
      <c r="CS52">
        <v>22</v>
      </c>
      <c r="CT52">
        <v>-1</v>
      </c>
      <c r="CU52">
        <v>1</v>
      </c>
      <c r="CV52" s="1">
        <f t="shared" si="17"/>
        <v>-4.5</v>
      </c>
      <c r="CW52" s="1">
        <f t="shared" si="17"/>
        <v>25.800000000000011</v>
      </c>
      <c r="CX52" s="1">
        <f t="shared" si="18"/>
        <v>20.25</v>
      </c>
      <c r="CY52" s="1">
        <f t="shared" si="18"/>
        <v>665.64000000000055</v>
      </c>
      <c r="CZ52" s="1">
        <f t="shared" si="19"/>
        <v>685.89000000000055</v>
      </c>
      <c r="DA52" s="1">
        <f t="shared" si="20"/>
        <v>26.189501713472911</v>
      </c>
      <c r="DB52"/>
      <c r="DC52"/>
      <c r="DD52"/>
      <c r="DE52"/>
      <c r="DF52"/>
      <c r="DG52">
        <v>62.837000000000003</v>
      </c>
      <c r="DH52">
        <v>143.9</v>
      </c>
      <c r="DI52">
        <v>49</v>
      </c>
      <c r="DJ52">
        <v>136.80000000000001</v>
      </c>
      <c r="DK52">
        <v>92.2</v>
      </c>
      <c r="DL52">
        <v>43.8</v>
      </c>
      <c r="DM52">
        <v>1</v>
      </c>
      <c r="DN52">
        <v>1</v>
      </c>
      <c r="DO52">
        <v>19</v>
      </c>
      <c r="DP52">
        <v>1</v>
      </c>
      <c r="DQ52">
        <v>1</v>
      </c>
      <c r="DR52" s="10">
        <f t="shared" si="21"/>
        <v>7.0999999999999943</v>
      </c>
      <c r="DS52" s="10">
        <f t="shared" si="21"/>
        <v>-43.2</v>
      </c>
      <c r="DT52" s="10">
        <f t="shared" si="22"/>
        <v>50.409999999999918</v>
      </c>
      <c r="DU52" s="10">
        <f t="shared" si="22"/>
        <v>1866.2400000000002</v>
      </c>
      <c r="DV52" s="10">
        <f t="shared" si="23"/>
        <v>1916.65</v>
      </c>
      <c r="DW52" s="10">
        <f t="shared" si="24"/>
        <v>43.779561441384949</v>
      </c>
      <c r="DX52"/>
      <c r="DY52"/>
      <c r="DZ52"/>
      <c r="EA52"/>
      <c r="EB52"/>
      <c r="EC52" s="1">
        <v>112.253</v>
      </c>
      <c r="ED52" s="1">
        <v>44.7</v>
      </c>
      <c r="EE52" s="1">
        <v>202.2</v>
      </c>
      <c r="EF52" s="1">
        <v>43</v>
      </c>
      <c r="EG52" s="1">
        <v>171.9</v>
      </c>
      <c r="EH52" s="1">
        <v>30.3</v>
      </c>
      <c r="EI52" s="1">
        <v>1</v>
      </c>
      <c r="EJ52" s="1">
        <v>1</v>
      </c>
      <c r="EK52" s="1">
        <v>23</v>
      </c>
      <c r="EL52" s="1">
        <v>1</v>
      </c>
      <c r="EM52" s="1">
        <v>1</v>
      </c>
      <c r="EN52" s="1">
        <f t="shared" si="25"/>
        <v>1.7000000000000028</v>
      </c>
      <c r="EO52" s="1">
        <f t="shared" si="25"/>
        <v>30.299999999999983</v>
      </c>
      <c r="EP52" s="1">
        <f t="shared" si="26"/>
        <v>2.8900000000000095</v>
      </c>
      <c r="EQ52" s="1">
        <f t="shared" si="26"/>
        <v>918.08999999999901</v>
      </c>
      <c r="ER52" s="1">
        <f t="shared" si="27"/>
        <v>920.979999999999</v>
      </c>
      <c r="ES52" s="1">
        <f t="shared" si="28"/>
        <v>30.347652297994962</v>
      </c>
      <c r="ET52"/>
      <c r="EU52"/>
      <c r="EV52"/>
      <c r="EW52"/>
      <c r="EX52"/>
      <c r="FJ52" s="10">
        <f t="shared" si="29"/>
        <v>0</v>
      </c>
      <c r="FK52" s="10">
        <f t="shared" si="29"/>
        <v>0</v>
      </c>
      <c r="FL52" s="10">
        <f t="shared" si="30"/>
        <v>0</v>
      </c>
      <c r="FM52" s="10">
        <f t="shared" si="30"/>
        <v>0</v>
      </c>
      <c r="FN52" s="10">
        <f t="shared" si="31"/>
        <v>0</v>
      </c>
      <c r="FO52" s="10">
        <f t="shared" si="32"/>
        <v>0</v>
      </c>
      <c r="FP52"/>
      <c r="FQ52"/>
      <c r="FR52"/>
      <c r="FS52"/>
      <c r="FT52"/>
    </row>
    <row r="53" spans="1:176" x14ac:dyDescent="0.35">
      <c r="A53" s="26">
        <v>134.65199999999999</v>
      </c>
      <c r="B53" s="26">
        <v>275.7</v>
      </c>
      <c r="C53" s="26">
        <v>189.3</v>
      </c>
      <c r="D53" s="26">
        <v>-1</v>
      </c>
      <c r="E53" s="26">
        <v>-1</v>
      </c>
      <c r="F53" s="26">
        <v>-1</v>
      </c>
      <c r="G53" s="26">
        <v>-1</v>
      </c>
      <c r="H53" s="26">
        <v>0</v>
      </c>
      <c r="I53" s="26">
        <v>19</v>
      </c>
      <c r="J53" s="26">
        <v>-1</v>
      </c>
      <c r="K53" s="26">
        <v>1</v>
      </c>
      <c r="L53" s="26">
        <f t="shared" si="2"/>
        <v>95.199999999999989</v>
      </c>
      <c r="M53" s="26">
        <f t="shared" si="2"/>
        <v>-12.899999999999977</v>
      </c>
      <c r="N53" s="26">
        <f t="shared" si="3"/>
        <v>9063.0399999999972</v>
      </c>
      <c r="O53" s="26">
        <f t="shared" si="3"/>
        <v>166.4099999999994</v>
      </c>
      <c r="P53" s="26">
        <f t="shared" si="4"/>
        <v>9229.4499999999971</v>
      </c>
      <c r="Q53" s="26">
        <f t="shared" si="5"/>
        <v>96.070026543141935</v>
      </c>
      <c r="S53"/>
      <c r="T53"/>
      <c r="U53"/>
      <c r="V53"/>
      <c r="W53">
        <v>106.438</v>
      </c>
      <c r="X53">
        <v>203.5</v>
      </c>
      <c r="Y53">
        <v>176.1</v>
      </c>
      <c r="Z53">
        <v>-1</v>
      </c>
      <c r="AA53">
        <v>-1</v>
      </c>
      <c r="AB53">
        <v>-1</v>
      </c>
      <c r="AC53">
        <v>-1</v>
      </c>
      <c r="AD53">
        <v>0</v>
      </c>
      <c r="AE53">
        <v>20</v>
      </c>
      <c r="AF53">
        <v>-1</v>
      </c>
      <c r="AG53">
        <v>1</v>
      </c>
      <c r="AH53" s="10">
        <f t="shared" si="6"/>
        <v>-13.800000000000011</v>
      </c>
      <c r="AI53" s="10">
        <f t="shared" si="6"/>
        <v>8.4000000000000057</v>
      </c>
      <c r="AJ53" s="10">
        <f t="shared" si="7"/>
        <v>190.44000000000031</v>
      </c>
      <c r="AK53" s="10">
        <f t="shared" si="7"/>
        <v>70.560000000000102</v>
      </c>
      <c r="AL53" s="10">
        <f t="shared" si="8"/>
        <v>261.0000000000004</v>
      </c>
      <c r="AM53" s="10">
        <f t="shared" si="9"/>
        <v>16.155494421403525</v>
      </c>
      <c r="AN53"/>
      <c r="AO53"/>
      <c r="AP53"/>
      <c r="AQ53"/>
      <c r="AR53"/>
      <c r="AS53" s="1">
        <v>136.096</v>
      </c>
      <c r="AT53" s="1">
        <v>235.6</v>
      </c>
      <c r="AU53" s="1">
        <v>202.2</v>
      </c>
      <c r="AV53" s="1">
        <v>-1</v>
      </c>
      <c r="AW53" s="1">
        <v>-1</v>
      </c>
      <c r="AX53" s="1">
        <v>-1</v>
      </c>
      <c r="AY53" s="1">
        <v>-1</v>
      </c>
      <c r="AZ53" s="1">
        <v>0</v>
      </c>
      <c r="BA53" s="1">
        <v>19</v>
      </c>
      <c r="BB53" s="1">
        <v>-1</v>
      </c>
      <c r="BC53" s="1">
        <v>1</v>
      </c>
      <c r="BD53" s="1">
        <f t="shared" si="10"/>
        <v>160.5</v>
      </c>
      <c r="BE53" s="1">
        <f t="shared" si="10"/>
        <v>8.6999999999999886</v>
      </c>
      <c r="BF53" s="1">
        <f t="shared" si="11"/>
        <v>25760.25</v>
      </c>
      <c r="BG53" s="1">
        <f t="shared" si="11"/>
        <v>75.689999999999799</v>
      </c>
      <c r="BH53" s="1">
        <f t="shared" si="12"/>
        <v>25835.94</v>
      </c>
      <c r="BI53" s="1">
        <f t="shared" si="13"/>
        <v>160.73562144092392</v>
      </c>
      <c r="BJ53"/>
      <c r="BK53"/>
      <c r="BL53"/>
      <c r="BM53"/>
      <c r="BN53"/>
      <c r="BO53">
        <v>96.685000000000002</v>
      </c>
      <c r="BP53">
        <v>22.8</v>
      </c>
      <c r="BQ53">
        <v>116.4</v>
      </c>
      <c r="BR53">
        <v>-1</v>
      </c>
      <c r="BS53">
        <v>-1</v>
      </c>
      <c r="BT53">
        <v>-1</v>
      </c>
      <c r="BU53">
        <v>-1</v>
      </c>
      <c r="BV53">
        <v>0</v>
      </c>
      <c r="BW53">
        <v>18</v>
      </c>
      <c r="BX53">
        <v>-1</v>
      </c>
      <c r="BY53">
        <v>1</v>
      </c>
      <c r="BZ53" s="10">
        <f t="shared" si="48"/>
        <v>15.400000000000002</v>
      </c>
      <c r="CA53" s="10">
        <f t="shared" si="49"/>
        <v>77.099999999999994</v>
      </c>
      <c r="CB53" s="10">
        <f t="shared" si="14"/>
        <v>237.16000000000005</v>
      </c>
      <c r="CC53" s="10">
        <f t="shared" si="14"/>
        <v>5944.4099999999989</v>
      </c>
      <c r="CD53" s="10">
        <f t="shared" si="15"/>
        <v>6181.5699999999988</v>
      </c>
      <c r="CE53" s="10">
        <f t="shared" si="16"/>
        <v>78.622961022846241</v>
      </c>
      <c r="CG53"/>
      <c r="CH53"/>
      <c r="CI53"/>
      <c r="CJ53"/>
      <c r="CK53">
        <v>118.301</v>
      </c>
      <c r="CL53">
        <v>272.39999999999998</v>
      </c>
      <c r="CM53">
        <v>163.19999999999999</v>
      </c>
      <c r="CN53">
        <v>267.89999999999998</v>
      </c>
      <c r="CO53">
        <v>193.5</v>
      </c>
      <c r="CP53">
        <v>30.6</v>
      </c>
      <c r="CQ53">
        <v>1</v>
      </c>
      <c r="CR53">
        <v>1</v>
      </c>
      <c r="CS53">
        <v>23</v>
      </c>
      <c r="CT53">
        <v>1</v>
      </c>
      <c r="CU53">
        <v>1</v>
      </c>
      <c r="CV53" s="1">
        <f t="shared" si="17"/>
        <v>4.5</v>
      </c>
      <c r="CW53" s="1">
        <f t="shared" si="17"/>
        <v>-30.300000000000011</v>
      </c>
      <c r="CX53" s="1">
        <f t="shared" si="18"/>
        <v>20.25</v>
      </c>
      <c r="CY53" s="1">
        <f t="shared" si="18"/>
        <v>918.09000000000071</v>
      </c>
      <c r="CZ53" s="1">
        <f t="shared" si="19"/>
        <v>938.34000000000071</v>
      </c>
      <c r="DA53" s="1">
        <f t="shared" si="20"/>
        <v>30.632335856085163</v>
      </c>
      <c r="DB53"/>
      <c r="DC53"/>
      <c r="DD53"/>
      <c r="DE53"/>
      <c r="DF53"/>
      <c r="DG53">
        <v>62.884999999999998</v>
      </c>
      <c r="DH53">
        <v>143.9</v>
      </c>
      <c r="DI53">
        <v>81.3</v>
      </c>
      <c r="DJ53">
        <v>143.9</v>
      </c>
      <c r="DK53">
        <v>49</v>
      </c>
      <c r="DL53">
        <v>32.299999999999997</v>
      </c>
      <c r="DM53">
        <v>1</v>
      </c>
      <c r="DN53">
        <v>0</v>
      </c>
      <c r="DO53">
        <v>19</v>
      </c>
      <c r="DP53">
        <v>-2</v>
      </c>
      <c r="DQ53">
        <v>1</v>
      </c>
      <c r="DR53" s="10">
        <f t="shared" si="21"/>
        <v>0</v>
      </c>
      <c r="DS53" s="10">
        <f t="shared" si="21"/>
        <v>32.299999999999997</v>
      </c>
      <c r="DT53" s="10">
        <f t="shared" si="22"/>
        <v>0</v>
      </c>
      <c r="DU53" s="10">
        <f t="shared" si="22"/>
        <v>1043.2899999999997</v>
      </c>
      <c r="DV53" s="10">
        <f t="shared" si="23"/>
        <v>1043.2899999999997</v>
      </c>
      <c r="DW53" s="10">
        <f t="shared" si="24"/>
        <v>32.299999999999997</v>
      </c>
      <c r="DX53"/>
      <c r="DY53"/>
      <c r="DZ53"/>
      <c r="EA53"/>
      <c r="EB53"/>
      <c r="EC53" s="1">
        <v>116.149</v>
      </c>
      <c r="ED53" s="1">
        <v>263.2</v>
      </c>
      <c r="EE53" s="1">
        <v>202.2</v>
      </c>
      <c r="EF53" s="1">
        <v>-1</v>
      </c>
      <c r="EG53" s="1">
        <v>-1</v>
      </c>
      <c r="EH53" s="1">
        <v>-1</v>
      </c>
      <c r="EI53" s="1">
        <v>-1</v>
      </c>
      <c r="EJ53" s="1">
        <v>0</v>
      </c>
      <c r="EK53" s="1">
        <v>23</v>
      </c>
      <c r="EL53" s="1">
        <v>-1</v>
      </c>
      <c r="EM53" s="1">
        <v>1</v>
      </c>
      <c r="EN53" s="1">
        <f t="shared" si="25"/>
        <v>218.5</v>
      </c>
      <c r="EO53" s="1">
        <f t="shared" si="25"/>
        <v>0</v>
      </c>
      <c r="EP53" s="1">
        <f t="shared" si="26"/>
        <v>47742.25</v>
      </c>
      <c r="EQ53" s="1">
        <f t="shared" si="26"/>
        <v>0</v>
      </c>
      <c r="ER53" s="1">
        <f t="shared" si="27"/>
        <v>47742.25</v>
      </c>
      <c r="ES53" s="1">
        <f t="shared" si="28"/>
        <v>218.5</v>
      </c>
      <c r="ET53"/>
      <c r="EU53"/>
      <c r="EV53"/>
      <c r="EW53"/>
      <c r="EX53"/>
      <c r="FJ53" s="10">
        <f t="shared" si="29"/>
        <v>0</v>
      </c>
      <c r="FK53" s="10">
        <f t="shared" si="29"/>
        <v>0</v>
      </c>
      <c r="FL53" s="10">
        <f t="shared" si="30"/>
        <v>0</v>
      </c>
      <c r="FM53" s="10">
        <f t="shared" si="30"/>
        <v>0</v>
      </c>
      <c r="FN53" s="10">
        <f t="shared" si="31"/>
        <v>0</v>
      </c>
      <c r="FO53" s="10">
        <f t="shared" si="32"/>
        <v>0</v>
      </c>
      <c r="FP53"/>
      <c r="FQ53"/>
      <c r="FR53"/>
      <c r="FS53"/>
      <c r="FT53"/>
    </row>
    <row r="54" spans="1:176" x14ac:dyDescent="0.35">
      <c r="A54" s="26">
        <v>134.684</v>
      </c>
      <c r="B54" s="26">
        <v>275</v>
      </c>
      <c r="C54" s="26">
        <v>146.1</v>
      </c>
      <c r="D54" s="26">
        <v>275.7</v>
      </c>
      <c r="E54" s="26">
        <v>189.3</v>
      </c>
      <c r="F54" s="26">
        <v>43.2</v>
      </c>
      <c r="G54" s="26">
        <v>1</v>
      </c>
      <c r="H54" s="26">
        <v>1</v>
      </c>
      <c r="I54" s="26">
        <v>20</v>
      </c>
      <c r="J54" s="26">
        <v>1</v>
      </c>
      <c r="K54" s="26">
        <v>1</v>
      </c>
      <c r="L54" s="26">
        <f t="shared" si="2"/>
        <v>-0.69999999999998863</v>
      </c>
      <c r="M54" s="26">
        <f t="shared" si="2"/>
        <v>-43.200000000000017</v>
      </c>
      <c r="N54" s="26">
        <f t="shared" si="3"/>
        <v>0.48999999999998406</v>
      </c>
      <c r="O54" s="26">
        <f t="shared" si="3"/>
        <v>1866.2400000000014</v>
      </c>
      <c r="P54" s="26">
        <f t="shared" si="4"/>
        <v>1866.7300000000014</v>
      </c>
      <c r="Q54" s="26">
        <f t="shared" si="5"/>
        <v>43.205670924081268</v>
      </c>
      <c r="S54"/>
      <c r="T54"/>
      <c r="U54"/>
      <c r="V54"/>
      <c r="W54">
        <v>106.83</v>
      </c>
      <c r="X54">
        <v>258.89999999999998</v>
      </c>
      <c r="Y54">
        <v>164.3</v>
      </c>
      <c r="Z54">
        <v>203.5</v>
      </c>
      <c r="AA54">
        <v>176.1</v>
      </c>
      <c r="AB54">
        <v>56.6</v>
      </c>
      <c r="AC54">
        <v>2</v>
      </c>
      <c r="AD54">
        <v>0</v>
      </c>
      <c r="AE54">
        <v>20</v>
      </c>
      <c r="AF54">
        <v>0</v>
      </c>
      <c r="AG54">
        <v>1</v>
      </c>
      <c r="AH54" s="10">
        <f t="shared" si="6"/>
        <v>55.399999999999977</v>
      </c>
      <c r="AI54" s="10">
        <f t="shared" si="6"/>
        <v>-11.799999999999983</v>
      </c>
      <c r="AJ54" s="10">
        <f t="shared" si="7"/>
        <v>3069.1599999999976</v>
      </c>
      <c r="AK54" s="10">
        <f t="shared" si="7"/>
        <v>139.23999999999961</v>
      </c>
      <c r="AL54" s="10">
        <f t="shared" si="8"/>
        <v>3208.3999999999974</v>
      </c>
      <c r="AM54" s="10">
        <f t="shared" si="9"/>
        <v>56.64274004671735</v>
      </c>
      <c r="AN54"/>
      <c r="AO54"/>
      <c r="AP54"/>
      <c r="AQ54"/>
      <c r="AR54"/>
      <c r="AS54" s="1">
        <v>137.52000000000001</v>
      </c>
      <c r="AT54" s="1">
        <v>226.8</v>
      </c>
      <c r="AU54" s="1">
        <v>193.5</v>
      </c>
      <c r="AV54" s="1">
        <v>235.6</v>
      </c>
      <c r="AW54" s="1">
        <v>202.2</v>
      </c>
      <c r="AX54" s="1">
        <v>12.4</v>
      </c>
      <c r="AY54" s="1">
        <v>1</v>
      </c>
      <c r="AZ54" s="1">
        <v>1</v>
      </c>
      <c r="BA54" s="1">
        <v>20</v>
      </c>
      <c r="BB54" s="1">
        <v>1</v>
      </c>
      <c r="BC54" s="1">
        <v>1</v>
      </c>
      <c r="BD54" s="1">
        <f t="shared" si="10"/>
        <v>-8.7999999999999829</v>
      </c>
      <c r="BE54" s="1">
        <f t="shared" si="10"/>
        <v>-8.6999999999999886</v>
      </c>
      <c r="BF54" s="1">
        <f t="shared" si="11"/>
        <v>77.439999999999699</v>
      </c>
      <c r="BG54" s="1">
        <f t="shared" si="11"/>
        <v>75.689999999999799</v>
      </c>
      <c r="BH54" s="1">
        <f t="shared" si="12"/>
        <v>153.12999999999948</v>
      </c>
      <c r="BI54" s="1">
        <f t="shared" si="13"/>
        <v>12.37457069962427</v>
      </c>
      <c r="BJ54"/>
      <c r="BK54"/>
      <c r="BL54"/>
      <c r="BM54"/>
      <c r="BN54"/>
      <c r="BO54">
        <v>97.084999999999994</v>
      </c>
      <c r="BP54">
        <v>38.200000000000003</v>
      </c>
      <c r="BQ54">
        <v>193.5</v>
      </c>
      <c r="BR54">
        <v>22.8</v>
      </c>
      <c r="BS54">
        <v>116.4</v>
      </c>
      <c r="BT54">
        <v>78.599999999999994</v>
      </c>
      <c r="BU54">
        <v>2</v>
      </c>
      <c r="BV54">
        <v>0</v>
      </c>
      <c r="BW54">
        <v>18</v>
      </c>
      <c r="BX54">
        <v>0</v>
      </c>
      <c r="BY54">
        <v>1</v>
      </c>
      <c r="BZ54" s="10">
        <f t="shared" si="48"/>
        <v>101.2</v>
      </c>
      <c r="CA54" s="10">
        <f t="shared" si="49"/>
        <v>-34.5</v>
      </c>
      <c r="CB54" s="10">
        <f t="shared" si="14"/>
        <v>10241.44</v>
      </c>
      <c r="CC54" s="10">
        <f t="shared" si="14"/>
        <v>1190.25</v>
      </c>
      <c r="CD54" s="10">
        <f t="shared" si="15"/>
        <v>11431.69</v>
      </c>
      <c r="CE54" s="10">
        <f t="shared" si="16"/>
        <v>106.91908155235903</v>
      </c>
      <c r="CG54"/>
      <c r="CH54"/>
      <c r="CI54"/>
      <c r="CJ54"/>
      <c r="CK54">
        <v>121.621</v>
      </c>
      <c r="CL54">
        <v>47.5</v>
      </c>
      <c r="CM54">
        <v>180.6</v>
      </c>
      <c r="CN54">
        <v>-1</v>
      </c>
      <c r="CO54">
        <v>-1</v>
      </c>
      <c r="CP54">
        <v>-1</v>
      </c>
      <c r="CQ54">
        <v>-1</v>
      </c>
      <c r="CR54">
        <v>0</v>
      </c>
      <c r="CS54">
        <v>23</v>
      </c>
      <c r="CT54">
        <v>-1</v>
      </c>
      <c r="CU54">
        <v>1</v>
      </c>
      <c r="CV54" s="1">
        <f t="shared" si="17"/>
        <v>-224.89999999999998</v>
      </c>
      <c r="CW54" s="1">
        <f t="shared" si="17"/>
        <v>17.400000000000006</v>
      </c>
      <c r="CX54" s="1">
        <f t="shared" si="18"/>
        <v>50580.009999999987</v>
      </c>
      <c r="CY54" s="1">
        <f t="shared" si="18"/>
        <v>302.76000000000022</v>
      </c>
      <c r="CZ54" s="1">
        <f t="shared" si="19"/>
        <v>50882.76999999999</v>
      </c>
      <c r="DA54" s="1">
        <f t="shared" si="20"/>
        <v>225.57209490537608</v>
      </c>
      <c r="DB54"/>
      <c r="DC54"/>
      <c r="DD54"/>
      <c r="DE54"/>
      <c r="DF54"/>
      <c r="DG54">
        <v>62.972999999999999</v>
      </c>
      <c r="DH54">
        <v>143.9</v>
      </c>
      <c r="DI54">
        <v>81.3</v>
      </c>
      <c r="DJ54">
        <v>143.9</v>
      </c>
      <c r="DK54">
        <v>81.3</v>
      </c>
      <c r="DL54">
        <v>0</v>
      </c>
      <c r="DM54">
        <v>1</v>
      </c>
      <c r="DN54">
        <v>0</v>
      </c>
      <c r="DO54">
        <v>19</v>
      </c>
      <c r="DP54">
        <v>-2</v>
      </c>
      <c r="DQ54">
        <v>1</v>
      </c>
      <c r="DR54" s="10">
        <f t="shared" si="21"/>
        <v>0</v>
      </c>
      <c r="DS54" s="10">
        <f t="shared" si="21"/>
        <v>0</v>
      </c>
      <c r="DT54" s="10">
        <f t="shared" si="22"/>
        <v>0</v>
      </c>
      <c r="DU54" s="10">
        <f t="shared" si="22"/>
        <v>0</v>
      </c>
      <c r="DV54" s="10">
        <f t="shared" si="23"/>
        <v>0</v>
      </c>
      <c r="DW54" s="10">
        <f t="shared" si="24"/>
        <v>0</v>
      </c>
      <c r="DX54"/>
      <c r="DY54"/>
      <c r="DZ54"/>
      <c r="EA54"/>
      <c r="EB54"/>
      <c r="EC54" s="1">
        <v>116.565</v>
      </c>
      <c r="ED54" s="1">
        <v>281.39999999999998</v>
      </c>
      <c r="EE54" s="1">
        <v>169.4</v>
      </c>
      <c r="EF54" s="1">
        <v>263.2</v>
      </c>
      <c r="EG54" s="1">
        <v>202.2</v>
      </c>
      <c r="EH54" s="1">
        <v>37.5</v>
      </c>
      <c r="EI54" s="1">
        <v>1</v>
      </c>
      <c r="EJ54" s="1">
        <v>1</v>
      </c>
      <c r="EK54" s="1">
        <v>24</v>
      </c>
      <c r="EL54" s="1">
        <v>1</v>
      </c>
      <c r="EM54" s="1">
        <v>1</v>
      </c>
      <c r="EN54" s="1">
        <f t="shared" si="25"/>
        <v>18.199999999999989</v>
      </c>
      <c r="EO54" s="1">
        <f t="shared" si="25"/>
        <v>-32.799999999999983</v>
      </c>
      <c r="EP54" s="1">
        <f t="shared" si="26"/>
        <v>331.23999999999961</v>
      </c>
      <c r="EQ54" s="1">
        <f t="shared" si="26"/>
        <v>1075.8399999999988</v>
      </c>
      <c r="ER54" s="1">
        <f t="shared" si="27"/>
        <v>1407.0799999999983</v>
      </c>
      <c r="ES54" s="1">
        <f t="shared" si="28"/>
        <v>37.511065034200222</v>
      </c>
      <c r="ET54"/>
      <c r="EU54"/>
      <c r="EV54"/>
      <c r="EW54"/>
      <c r="EX54"/>
      <c r="FJ54" s="10">
        <f t="shared" si="29"/>
        <v>0</v>
      </c>
      <c r="FK54" s="10">
        <f t="shared" si="29"/>
        <v>0</v>
      </c>
      <c r="FL54" s="10">
        <f t="shared" si="30"/>
        <v>0</v>
      </c>
      <c r="FM54" s="10">
        <f t="shared" si="30"/>
        <v>0</v>
      </c>
      <c r="FN54" s="10">
        <f t="shared" si="31"/>
        <v>0</v>
      </c>
      <c r="FO54" s="10">
        <f t="shared" si="32"/>
        <v>0</v>
      </c>
      <c r="FP54"/>
      <c r="FQ54"/>
      <c r="FR54"/>
      <c r="FS54"/>
      <c r="FT54"/>
    </row>
    <row r="55" spans="1:176" x14ac:dyDescent="0.35">
      <c r="A55" s="26">
        <v>138.97999999999999</v>
      </c>
      <c r="B55" s="26">
        <v>125.9</v>
      </c>
      <c r="C55" s="26">
        <v>202.2</v>
      </c>
      <c r="D55" s="26">
        <v>-1</v>
      </c>
      <c r="E55" s="26">
        <v>-1</v>
      </c>
      <c r="F55" s="26">
        <v>-1</v>
      </c>
      <c r="G55" s="26">
        <v>-1</v>
      </c>
      <c r="H55" s="26">
        <v>0</v>
      </c>
      <c r="I55" s="26">
        <v>20</v>
      </c>
      <c r="J55" s="26">
        <v>-1</v>
      </c>
      <c r="K55" s="26">
        <v>1</v>
      </c>
      <c r="L55" s="26">
        <f t="shared" si="2"/>
        <v>-149.1</v>
      </c>
      <c r="M55" s="26">
        <f t="shared" si="2"/>
        <v>56.099999999999994</v>
      </c>
      <c r="N55" s="26">
        <f t="shared" si="3"/>
        <v>22230.809999999998</v>
      </c>
      <c r="O55" s="26">
        <f t="shared" si="3"/>
        <v>3147.2099999999996</v>
      </c>
      <c r="P55" s="26">
        <f t="shared" si="4"/>
        <v>25378.019999999997</v>
      </c>
      <c r="Q55" s="26">
        <f t="shared" si="5"/>
        <v>159.30480218750469</v>
      </c>
      <c r="S55"/>
      <c r="T55"/>
      <c r="U55"/>
      <c r="V55"/>
      <c r="W55">
        <v>107.533</v>
      </c>
      <c r="X55">
        <v>254.1</v>
      </c>
      <c r="Y55">
        <v>202.2</v>
      </c>
      <c r="Z55">
        <v>258.89999999999998</v>
      </c>
      <c r="AA55">
        <v>164.3</v>
      </c>
      <c r="AB55">
        <v>38.1</v>
      </c>
      <c r="AC55">
        <v>1</v>
      </c>
      <c r="AD55">
        <v>1</v>
      </c>
      <c r="AE55">
        <v>21</v>
      </c>
      <c r="AF55">
        <v>1</v>
      </c>
      <c r="AG55">
        <v>1</v>
      </c>
      <c r="AH55" s="10">
        <f t="shared" si="6"/>
        <v>-4.7999999999999829</v>
      </c>
      <c r="AI55" s="10">
        <f t="shared" si="6"/>
        <v>37.899999999999977</v>
      </c>
      <c r="AJ55" s="10">
        <f t="shared" si="7"/>
        <v>23.039999999999836</v>
      </c>
      <c r="AK55" s="10">
        <f t="shared" si="7"/>
        <v>1436.4099999999983</v>
      </c>
      <c r="AL55" s="10">
        <f t="shared" si="8"/>
        <v>1459.449999999998</v>
      </c>
      <c r="AM55" s="10">
        <f t="shared" si="9"/>
        <v>38.202748592215166</v>
      </c>
      <c r="AN55"/>
      <c r="AO55"/>
      <c r="AP55"/>
      <c r="AQ55"/>
      <c r="AR55"/>
      <c r="AS55" s="1">
        <v>141.36799999999999</v>
      </c>
      <c r="AT55" s="1">
        <v>20.2</v>
      </c>
      <c r="AU55" s="1">
        <v>189.3</v>
      </c>
      <c r="AV55" s="1">
        <v>-1</v>
      </c>
      <c r="AW55" s="1">
        <v>-1</v>
      </c>
      <c r="AX55" s="1">
        <v>-1</v>
      </c>
      <c r="AY55" s="1">
        <v>-1</v>
      </c>
      <c r="AZ55" s="1">
        <v>0</v>
      </c>
      <c r="BA55" s="1">
        <v>20</v>
      </c>
      <c r="BB55" s="1">
        <v>-1</v>
      </c>
      <c r="BC55" s="1">
        <v>1</v>
      </c>
      <c r="BD55" s="1">
        <f t="shared" si="10"/>
        <v>-206.60000000000002</v>
      </c>
      <c r="BE55" s="1">
        <f t="shared" si="10"/>
        <v>-4.1999999999999886</v>
      </c>
      <c r="BF55" s="1">
        <f t="shared" si="11"/>
        <v>42683.560000000012</v>
      </c>
      <c r="BG55" s="1">
        <f t="shared" si="11"/>
        <v>17.639999999999905</v>
      </c>
      <c r="BH55" s="1">
        <f t="shared" si="12"/>
        <v>42701.200000000012</v>
      </c>
      <c r="BI55" s="1">
        <f t="shared" si="13"/>
        <v>206.64268678082951</v>
      </c>
      <c r="BJ55"/>
      <c r="BK55"/>
      <c r="BL55"/>
      <c r="BM55"/>
      <c r="BN55"/>
      <c r="BO55">
        <v>98.813000000000002</v>
      </c>
      <c r="BP55">
        <v>139.4</v>
      </c>
      <c r="BQ55">
        <v>159</v>
      </c>
      <c r="BR55">
        <v>38.200000000000003</v>
      </c>
      <c r="BS55">
        <v>193.5</v>
      </c>
      <c r="BT55">
        <v>106.9</v>
      </c>
      <c r="BU55">
        <v>3</v>
      </c>
      <c r="BV55">
        <v>0</v>
      </c>
      <c r="BW55">
        <v>18</v>
      </c>
      <c r="BX55">
        <v>0</v>
      </c>
      <c r="BY55">
        <v>1</v>
      </c>
      <c r="BZ55" s="10">
        <f t="shared" si="48"/>
        <v>-13.5</v>
      </c>
      <c r="CA55" s="10">
        <f t="shared" si="49"/>
        <v>4.1999999999999886</v>
      </c>
      <c r="CB55" s="10">
        <f t="shared" si="14"/>
        <v>182.25</v>
      </c>
      <c r="CC55" s="10">
        <f t="shared" si="14"/>
        <v>17.639999999999905</v>
      </c>
      <c r="CD55" s="10">
        <f t="shared" si="15"/>
        <v>199.8899999999999</v>
      </c>
      <c r="CE55" s="48">
        <f t="shared" si="16"/>
        <v>14.13824600153781</v>
      </c>
      <c r="CG55"/>
      <c r="CH55"/>
      <c r="CI55"/>
      <c r="CJ55"/>
      <c r="CK55">
        <v>122.029</v>
      </c>
      <c r="CL55">
        <v>57</v>
      </c>
      <c r="CM55">
        <v>193.5</v>
      </c>
      <c r="CN55">
        <v>47.5</v>
      </c>
      <c r="CO55">
        <v>180.6</v>
      </c>
      <c r="CP55">
        <v>16</v>
      </c>
      <c r="CQ55">
        <v>1</v>
      </c>
      <c r="CR55">
        <v>1</v>
      </c>
      <c r="CS55">
        <v>24</v>
      </c>
      <c r="CT55">
        <v>1</v>
      </c>
      <c r="CU55">
        <v>1</v>
      </c>
      <c r="CV55" s="1">
        <f t="shared" si="17"/>
        <v>9.5</v>
      </c>
      <c r="CW55" s="1">
        <f t="shared" si="17"/>
        <v>12.900000000000006</v>
      </c>
      <c r="CX55" s="1">
        <f t="shared" si="18"/>
        <v>90.25</v>
      </c>
      <c r="CY55" s="1">
        <f t="shared" si="18"/>
        <v>166.41000000000014</v>
      </c>
      <c r="CZ55" s="1">
        <f t="shared" si="19"/>
        <v>256.66000000000014</v>
      </c>
      <c r="DA55" s="1">
        <f t="shared" si="20"/>
        <v>16.020611723651509</v>
      </c>
      <c r="DB55"/>
      <c r="DC55"/>
      <c r="DD55"/>
      <c r="DE55"/>
      <c r="DF55"/>
      <c r="DG55">
        <v>65.245000000000005</v>
      </c>
      <c r="DH55">
        <v>93.3</v>
      </c>
      <c r="DI55">
        <v>76.599999999999994</v>
      </c>
      <c r="DJ55">
        <v>-1</v>
      </c>
      <c r="DK55">
        <v>-1</v>
      </c>
      <c r="DL55">
        <v>-1</v>
      </c>
      <c r="DM55">
        <v>-1</v>
      </c>
      <c r="DN55">
        <v>0</v>
      </c>
      <c r="DO55">
        <v>19</v>
      </c>
      <c r="DP55">
        <v>-1</v>
      </c>
      <c r="DQ55">
        <v>1</v>
      </c>
      <c r="DR55" s="10">
        <f t="shared" si="21"/>
        <v>-50.600000000000009</v>
      </c>
      <c r="DS55" s="10">
        <f t="shared" si="21"/>
        <v>-4.7000000000000028</v>
      </c>
      <c r="DT55" s="10">
        <f t="shared" si="22"/>
        <v>2560.360000000001</v>
      </c>
      <c r="DU55" s="10">
        <f t="shared" si="22"/>
        <v>22.090000000000028</v>
      </c>
      <c r="DV55" s="10">
        <f t="shared" si="23"/>
        <v>2582.4500000000012</v>
      </c>
      <c r="DW55" s="10">
        <f t="shared" si="24"/>
        <v>50.817811837976663</v>
      </c>
      <c r="DX55"/>
      <c r="DY55"/>
      <c r="DZ55"/>
      <c r="EA55"/>
      <c r="EB55"/>
      <c r="EC55" s="1">
        <v>120.021</v>
      </c>
      <c r="ED55" s="1">
        <v>52.3</v>
      </c>
      <c r="EE55" s="1">
        <v>184.8</v>
      </c>
      <c r="EF55" s="1">
        <v>-1</v>
      </c>
      <c r="EG55" s="1">
        <v>-1</v>
      </c>
      <c r="EH55" s="1">
        <v>-1</v>
      </c>
      <c r="EI55" s="1">
        <v>-1</v>
      </c>
      <c r="EJ55" s="1">
        <v>0</v>
      </c>
      <c r="EK55" s="1">
        <v>24</v>
      </c>
      <c r="EL55" s="1">
        <v>-1</v>
      </c>
      <c r="EM55" s="1">
        <v>1</v>
      </c>
      <c r="EN55" s="1">
        <f t="shared" si="25"/>
        <v>-229.09999999999997</v>
      </c>
      <c r="EO55" s="1">
        <f t="shared" si="25"/>
        <v>15.400000000000006</v>
      </c>
      <c r="EP55" s="1">
        <f t="shared" si="26"/>
        <v>52486.809999999983</v>
      </c>
      <c r="EQ55" s="1">
        <f t="shared" si="26"/>
        <v>237.16000000000017</v>
      </c>
      <c r="ER55" s="1">
        <f t="shared" si="27"/>
        <v>52723.969999999987</v>
      </c>
      <c r="ES55" s="1">
        <f t="shared" si="28"/>
        <v>229.61700720983188</v>
      </c>
      <c r="ET55"/>
      <c r="EU55"/>
      <c r="EV55"/>
      <c r="EW55"/>
      <c r="EX55"/>
      <c r="FJ55" s="10">
        <f t="shared" si="29"/>
        <v>0</v>
      </c>
      <c r="FK55" s="10">
        <f t="shared" si="29"/>
        <v>0</v>
      </c>
      <c r="FL55" s="10">
        <f t="shared" si="30"/>
        <v>0</v>
      </c>
      <c r="FM55" s="10">
        <f t="shared" si="30"/>
        <v>0</v>
      </c>
      <c r="FN55" s="10">
        <f t="shared" si="31"/>
        <v>0</v>
      </c>
      <c r="FO55" s="10">
        <f t="shared" si="32"/>
        <v>0</v>
      </c>
      <c r="FP55"/>
      <c r="FQ55"/>
      <c r="FR55"/>
      <c r="FS55"/>
      <c r="FT55"/>
    </row>
    <row r="56" spans="1:176" x14ac:dyDescent="0.35">
      <c r="A56" s="26">
        <v>139.684</v>
      </c>
      <c r="B56" s="26">
        <v>171.5</v>
      </c>
      <c r="C56" s="26">
        <v>189.3</v>
      </c>
      <c r="D56" s="26">
        <v>125.9</v>
      </c>
      <c r="E56" s="26">
        <v>202.2</v>
      </c>
      <c r="F56" s="26">
        <v>47.4</v>
      </c>
      <c r="G56" s="26">
        <v>2</v>
      </c>
      <c r="H56" s="26">
        <v>0</v>
      </c>
      <c r="I56" s="26">
        <v>20</v>
      </c>
      <c r="J56" s="26">
        <v>0</v>
      </c>
      <c r="K56" s="26">
        <v>1</v>
      </c>
      <c r="L56" s="26">
        <f t="shared" si="2"/>
        <v>45.599999999999994</v>
      </c>
      <c r="M56" s="26">
        <f t="shared" si="2"/>
        <v>-12.899999999999977</v>
      </c>
      <c r="N56" s="26">
        <f t="shared" si="3"/>
        <v>2079.3599999999997</v>
      </c>
      <c r="O56" s="26">
        <f t="shared" si="3"/>
        <v>166.4099999999994</v>
      </c>
      <c r="P56" s="26">
        <f t="shared" si="4"/>
        <v>2245.7699999999991</v>
      </c>
      <c r="Q56" s="26">
        <f t="shared" si="5"/>
        <v>47.389555811381044</v>
      </c>
      <c r="S56"/>
      <c r="T56"/>
      <c r="U56"/>
      <c r="V56"/>
      <c r="W56">
        <v>111.46899999999999</v>
      </c>
      <c r="X56">
        <v>240.4</v>
      </c>
      <c r="Y56">
        <v>171.9</v>
      </c>
      <c r="Z56">
        <v>-1</v>
      </c>
      <c r="AA56">
        <v>-1</v>
      </c>
      <c r="AB56">
        <v>-1</v>
      </c>
      <c r="AC56">
        <v>-1</v>
      </c>
      <c r="AD56">
        <v>0</v>
      </c>
      <c r="AE56">
        <v>21</v>
      </c>
      <c r="AF56">
        <v>-1</v>
      </c>
      <c r="AG56">
        <v>1</v>
      </c>
      <c r="AH56" s="10">
        <f t="shared" si="6"/>
        <v>-13.699999999999989</v>
      </c>
      <c r="AI56" s="10">
        <f t="shared" si="6"/>
        <v>-30.299999999999983</v>
      </c>
      <c r="AJ56" s="10">
        <f t="shared" si="7"/>
        <v>187.68999999999969</v>
      </c>
      <c r="AK56" s="10">
        <f t="shared" si="7"/>
        <v>918.08999999999901</v>
      </c>
      <c r="AL56" s="10">
        <f t="shared" si="8"/>
        <v>1105.7799999999986</v>
      </c>
      <c r="AM56" s="10">
        <f t="shared" si="9"/>
        <v>33.253270515845486</v>
      </c>
      <c r="AN56"/>
      <c r="AO56"/>
      <c r="AP56"/>
      <c r="AQ56"/>
      <c r="AR56"/>
      <c r="AS56" s="1">
        <v>142.10400000000001</v>
      </c>
      <c r="AT56" s="1">
        <v>43</v>
      </c>
      <c r="AU56" s="1">
        <v>197.7</v>
      </c>
      <c r="AV56" s="1">
        <v>20.2</v>
      </c>
      <c r="AW56" s="1">
        <v>189.3</v>
      </c>
      <c r="AX56" s="1">
        <v>24.3</v>
      </c>
      <c r="AY56" s="1">
        <v>1</v>
      </c>
      <c r="AZ56" s="1">
        <v>1</v>
      </c>
      <c r="BA56" s="1">
        <v>21</v>
      </c>
      <c r="BB56" s="1">
        <v>1</v>
      </c>
      <c r="BC56" s="1">
        <v>1</v>
      </c>
      <c r="BD56" s="1">
        <f t="shared" si="10"/>
        <v>22.8</v>
      </c>
      <c r="BE56" s="1">
        <f t="shared" si="10"/>
        <v>8.3999999999999773</v>
      </c>
      <c r="BF56" s="1">
        <f t="shared" si="11"/>
        <v>519.84</v>
      </c>
      <c r="BG56" s="1">
        <f t="shared" si="11"/>
        <v>70.559999999999619</v>
      </c>
      <c r="BH56" s="1">
        <f t="shared" si="12"/>
        <v>590.39999999999964</v>
      </c>
      <c r="BI56" s="1">
        <f t="shared" si="13"/>
        <v>24.298148077579896</v>
      </c>
      <c r="BJ56"/>
      <c r="BK56"/>
      <c r="BL56"/>
      <c r="BM56"/>
      <c r="BN56"/>
      <c r="BO56">
        <v>100.301</v>
      </c>
      <c r="BP56">
        <v>125.9</v>
      </c>
      <c r="BQ56">
        <v>163.19999999999999</v>
      </c>
      <c r="BR56">
        <v>139.4</v>
      </c>
      <c r="BS56">
        <v>159</v>
      </c>
      <c r="BT56">
        <v>14.2</v>
      </c>
      <c r="BU56">
        <v>1</v>
      </c>
      <c r="BV56">
        <v>1</v>
      </c>
      <c r="BW56">
        <v>19</v>
      </c>
      <c r="BX56">
        <v>1</v>
      </c>
      <c r="BY56">
        <v>1</v>
      </c>
      <c r="BZ56" s="10">
        <f t="shared" si="48"/>
        <v>141.99999999999997</v>
      </c>
      <c r="CA56" s="10">
        <f t="shared" si="49"/>
        <v>26.100000000000023</v>
      </c>
      <c r="CB56" s="10">
        <f t="shared" si="14"/>
        <v>20163.999999999993</v>
      </c>
      <c r="CC56" s="10">
        <f t="shared" si="14"/>
        <v>681.21000000000117</v>
      </c>
      <c r="CD56" s="10">
        <f t="shared" si="15"/>
        <v>20845.209999999995</v>
      </c>
      <c r="CE56" s="10">
        <f t="shared" si="16"/>
        <v>144.37870341570462</v>
      </c>
      <c r="CG56"/>
      <c r="CH56"/>
      <c r="CI56"/>
      <c r="CJ56"/>
      <c r="CK56">
        <v>125.98</v>
      </c>
      <c r="CL56">
        <v>281.39999999999998</v>
      </c>
      <c r="CM56">
        <v>153.19999999999999</v>
      </c>
      <c r="CN56">
        <v>-1</v>
      </c>
      <c r="CO56">
        <v>-1</v>
      </c>
      <c r="CP56">
        <v>-1</v>
      </c>
      <c r="CQ56">
        <v>-1</v>
      </c>
      <c r="CR56">
        <v>0</v>
      </c>
      <c r="CS56">
        <v>24</v>
      </c>
      <c r="CT56">
        <v>-1</v>
      </c>
      <c r="CU56">
        <v>1</v>
      </c>
      <c r="CV56" s="1">
        <f t="shared" si="17"/>
        <v>224.39999999999998</v>
      </c>
      <c r="CW56" s="1">
        <f t="shared" si="17"/>
        <v>-40.300000000000011</v>
      </c>
      <c r="CX56" s="1">
        <f t="shared" si="18"/>
        <v>50355.359999999993</v>
      </c>
      <c r="CY56" s="1">
        <f t="shared" si="18"/>
        <v>1624.0900000000008</v>
      </c>
      <c r="CZ56" s="1">
        <f t="shared" si="19"/>
        <v>51979.45</v>
      </c>
      <c r="DA56" s="1">
        <f t="shared" si="20"/>
        <v>227.99002171147754</v>
      </c>
      <c r="DB56"/>
      <c r="DC56"/>
      <c r="DD56"/>
      <c r="DE56"/>
      <c r="DF56"/>
      <c r="DG56">
        <v>65.364999999999995</v>
      </c>
      <c r="DH56">
        <v>93.3</v>
      </c>
      <c r="DI56">
        <v>76.599999999999994</v>
      </c>
      <c r="DJ56">
        <v>93.3</v>
      </c>
      <c r="DK56">
        <v>76.599999999999994</v>
      </c>
      <c r="DL56">
        <v>0</v>
      </c>
      <c r="DM56">
        <v>1</v>
      </c>
      <c r="DN56">
        <v>1</v>
      </c>
      <c r="DO56">
        <v>20</v>
      </c>
      <c r="DP56">
        <v>1</v>
      </c>
      <c r="DQ56">
        <v>1</v>
      </c>
      <c r="DR56" s="10">
        <f t="shared" si="21"/>
        <v>0</v>
      </c>
      <c r="DS56" s="10">
        <f t="shared" si="21"/>
        <v>0</v>
      </c>
      <c r="DT56" s="10">
        <f t="shared" si="22"/>
        <v>0</v>
      </c>
      <c r="DU56" s="10">
        <f t="shared" si="22"/>
        <v>0</v>
      </c>
      <c r="DV56" s="10">
        <f t="shared" si="23"/>
        <v>0</v>
      </c>
      <c r="DW56" s="10">
        <f t="shared" si="24"/>
        <v>0</v>
      </c>
      <c r="DX56"/>
      <c r="DY56"/>
      <c r="DZ56"/>
      <c r="EA56"/>
      <c r="EB56"/>
      <c r="EC56" s="1">
        <v>121.285</v>
      </c>
      <c r="ED56" s="1">
        <v>47.5</v>
      </c>
      <c r="EE56" s="1">
        <v>171.9</v>
      </c>
      <c r="EF56" s="1">
        <v>52.3</v>
      </c>
      <c r="EG56" s="1">
        <v>184.8</v>
      </c>
      <c r="EH56" s="1">
        <v>13.8</v>
      </c>
      <c r="EI56" s="1">
        <v>1</v>
      </c>
      <c r="EJ56" s="1">
        <v>1</v>
      </c>
      <c r="EK56" s="1">
        <v>25</v>
      </c>
      <c r="EL56" s="1">
        <v>1</v>
      </c>
      <c r="EM56" s="1">
        <v>1</v>
      </c>
      <c r="EN56" s="1">
        <f t="shared" si="25"/>
        <v>-4.7999999999999972</v>
      </c>
      <c r="EO56" s="1">
        <f t="shared" si="25"/>
        <v>-12.900000000000006</v>
      </c>
      <c r="EP56" s="1">
        <f t="shared" si="26"/>
        <v>23.039999999999974</v>
      </c>
      <c r="EQ56" s="1">
        <f t="shared" si="26"/>
        <v>166.41000000000014</v>
      </c>
      <c r="ER56" s="1">
        <f t="shared" si="27"/>
        <v>189.4500000000001</v>
      </c>
      <c r="ES56" s="1">
        <f t="shared" si="28"/>
        <v>13.764083696345358</v>
      </c>
      <c r="ET56"/>
      <c r="EU56"/>
      <c r="EV56"/>
      <c r="EW56"/>
      <c r="EX56"/>
      <c r="FJ56" s="10">
        <f t="shared" si="29"/>
        <v>0</v>
      </c>
      <c r="FK56" s="10">
        <f t="shared" si="29"/>
        <v>0</v>
      </c>
      <c r="FL56" s="10">
        <f t="shared" si="30"/>
        <v>0</v>
      </c>
      <c r="FM56" s="10">
        <f t="shared" si="30"/>
        <v>0</v>
      </c>
      <c r="FN56" s="10">
        <f t="shared" si="31"/>
        <v>0</v>
      </c>
      <c r="FO56" s="10">
        <f t="shared" si="32"/>
        <v>0</v>
      </c>
      <c r="FP56"/>
      <c r="FQ56"/>
      <c r="FR56"/>
      <c r="FS56"/>
      <c r="FT56"/>
    </row>
    <row r="57" spans="1:176" x14ac:dyDescent="0.35">
      <c r="A57" s="26">
        <v>140.22800000000001</v>
      </c>
      <c r="B57" s="26">
        <v>162.19999999999999</v>
      </c>
      <c r="C57" s="26">
        <v>202.2</v>
      </c>
      <c r="D57" s="26">
        <v>171.5</v>
      </c>
      <c r="E57" s="26">
        <v>189.3</v>
      </c>
      <c r="F57" s="26">
        <v>15.9</v>
      </c>
      <c r="G57" s="26">
        <v>1</v>
      </c>
      <c r="H57" s="26">
        <v>1</v>
      </c>
      <c r="I57" s="26">
        <v>21</v>
      </c>
      <c r="J57" s="26">
        <v>1</v>
      </c>
      <c r="K57" s="26">
        <v>1</v>
      </c>
      <c r="L57" s="26">
        <f t="shared" si="2"/>
        <v>-9.3000000000000114</v>
      </c>
      <c r="M57" s="26">
        <f t="shared" si="2"/>
        <v>12.899999999999977</v>
      </c>
      <c r="N57" s="26">
        <f t="shared" si="3"/>
        <v>86.490000000000208</v>
      </c>
      <c r="O57" s="26">
        <f t="shared" si="3"/>
        <v>166.4099999999994</v>
      </c>
      <c r="P57" s="26">
        <f t="shared" si="4"/>
        <v>252.89999999999961</v>
      </c>
      <c r="Q57" s="26">
        <f t="shared" si="5"/>
        <v>15.902829936838273</v>
      </c>
      <c r="S57"/>
      <c r="T57"/>
      <c r="U57"/>
      <c r="V57"/>
      <c r="W57">
        <v>112.133</v>
      </c>
      <c r="X57">
        <v>222.1</v>
      </c>
      <c r="Y57">
        <v>176.1</v>
      </c>
      <c r="Z57">
        <v>240.4</v>
      </c>
      <c r="AA57">
        <v>171.9</v>
      </c>
      <c r="AB57">
        <v>18.8</v>
      </c>
      <c r="AC57">
        <v>1</v>
      </c>
      <c r="AD57">
        <v>1</v>
      </c>
      <c r="AE57">
        <v>22</v>
      </c>
      <c r="AF57">
        <v>1</v>
      </c>
      <c r="AG57">
        <v>1</v>
      </c>
      <c r="AH57" s="10">
        <f t="shared" si="6"/>
        <v>-18.300000000000011</v>
      </c>
      <c r="AI57" s="10">
        <f t="shared" si="6"/>
        <v>4.1999999999999886</v>
      </c>
      <c r="AJ57" s="10">
        <f t="shared" si="7"/>
        <v>334.89000000000044</v>
      </c>
      <c r="AK57" s="10">
        <f t="shared" si="7"/>
        <v>17.639999999999905</v>
      </c>
      <c r="AL57" s="10">
        <f t="shared" si="8"/>
        <v>352.53000000000037</v>
      </c>
      <c r="AM57" s="10">
        <f t="shared" si="9"/>
        <v>18.775782273982632</v>
      </c>
      <c r="AN57"/>
      <c r="AO57"/>
      <c r="AP57"/>
      <c r="AQ57"/>
      <c r="AR57"/>
      <c r="AS57" s="1">
        <v>146.31200000000001</v>
      </c>
      <c r="AT57" s="1">
        <v>263.2</v>
      </c>
      <c r="AU57" s="1">
        <v>197.7</v>
      </c>
      <c r="AV57" s="1">
        <v>-1</v>
      </c>
      <c r="AW57" s="1">
        <v>-1</v>
      </c>
      <c r="AX57" s="1">
        <v>-1</v>
      </c>
      <c r="AY57" s="1">
        <v>-1</v>
      </c>
      <c r="AZ57" s="1">
        <v>0</v>
      </c>
      <c r="BA57" s="1">
        <v>21</v>
      </c>
      <c r="BB57" s="1">
        <v>-1</v>
      </c>
      <c r="BC57" s="1">
        <v>1</v>
      </c>
      <c r="BD57" s="1">
        <f t="shared" si="10"/>
        <v>220.2</v>
      </c>
      <c r="BE57" s="1">
        <f t="shared" si="10"/>
        <v>0</v>
      </c>
      <c r="BF57" s="1">
        <f t="shared" si="11"/>
        <v>48488.039999999994</v>
      </c>
      <c r="BG57" s="1">
        <f t="shared" si="11"/>
        <v>0</v>
      </c>
      <c r="BH57" s="1">
        <f t="shared" si="12"/>
        <v>48488.039999999994</v>
      </c>
      <c r="BI57" s="1">
        <f t="shared" si="13"/>
        <v>220.2</v>
      </c>
      <c r="BJ57"/>
      <c r="BK57"/>
      <c r="BL57"/>
      <c r="BM57"/>
      <c r="BN57"/>
      <c r="BO57">
        <v>103.997</v>
      </c>
      <c r="BP57">
        <v>267.89999999999998</v>
      </c>
      <c r="BQ57">
        <v>189.3</v>
      </c>
      <c r="BR57">
        <v>-1</v>
      </c>
      <c r="BS57">
        <v>-1</v>
      </c>
      <c r="BT57">
        <v>-1</v>
      </c>
      <c r="BU57">
        <v>-1</v>
      </c>
      <c r="BV57">
        <v>0</v>
      </c>
      <c r="BW57">
        <v>19</v>
      </c>
      <c r="BX57">
        <v>-1</v>
      </c>
      <c r="BY57">
        <v>1</v>
      </c>
      <c r="BZ57" s="10">
        <f t="shared" si="48"/>
        <v>-4.6999999999999886</v>
      </c>
      <c r="CA57" s="10">
        <f t="shared" si="49"/>
        <v>17.099999999999994</v>
      </c>
      <c r="CB57" s="10">
        <f t="shared" si="14"/>
        <v>22.089999999999893</v>
      </c>
      <c r="CC57" s="10">
        <f t="shared" si="14"/>
        <v>292.4099999999998</v>
      </c>
      <c r="CD57" s="10">
        <f t="shared" si="15"/>
        <v>314.49999999999972</v>
      </c>
      <c r="CE57" s="48">
        <f t="shared" si="16"/>
        <v>17.734147850968192</v>
      </c>
      <c r="CG57"/>
      <c r="CH57"/>
      <c r="CI57"/>
      <c r="CJ57"/>
      <c r="CK57">
        <v>126.34</v>
      </c>
      <c r="CL57">
        <v>263.2</v>
      </c>
      <c r="CM57">
        <v>206.4</v>
      </c>
      <c r="CN57">
        <v>281.39999999999998</v>
      </c>
      <c r="CO57">
        <v>153.19999999999999</v>
      </c>
      <c r="CP57">
        <v>56.3</v>
      </c>
      <c r="CQ57">
        <v>2</v>
      </c>
      <c r="CR57">
        <v>0</v>
      </c>
      <c r="CS57">
        <v>24</v>
      </c>
      <c r="CT57">
        <v>0</v>
      </c>
      <c r="CU57">
        <v>1</v>
      </c>
      <c r="CV57" s="1">
        <f t="shared" si="17"/>
        <v>-18.199999999999989</v>
      </c>
      <c r="CW57" s="1">
        <f t="shared" si="17"/>
        <v>53.200000000000017</v>
      </c>
      <c r="CX57" s="1">
        <f t="shared" si="18"/>
        <v>331.23999999999961</v>
      </c>
      <c r="CY57" s="1">
        <f t="shared" si="18"/>
        <v>2830.2400000000016</v>
      </c>
      <c r="CZ57" s="1">
        <f t="shared" si="19"/>
        <v>3161.4800000000014</v>
      </c>
      <c r="DA57" s="1">
        <f t="shared" si="20"/>
        <v>56.227039758464976</v>
      </c>
      <c r="DB57"/>
      <c r="DC57"/>
      <c r="DD57"/>
      <c r="DE57"/>
      <c r="DF57"/>
      <c r="DG57">
        <v>65.468999999999994</v>
      </c>
      <c r="DH57">
        <v>111.2</v>
      </c>
      <c r="DI57">
        <v>96</v>
      </c>
      <c r="DJ57">
        <v>93.3</v>
      </c>
      <c r="DK57">
        <v>76.599999999999994</v>
      </c>
      <c r="DL57">
        <v>26.3</v>
      </c>
      <c r="DM57">
        <v>1</v>
      </c>
      <c r="DN57">
        <v>0</v>
      </c>
      <c r="DO57">
        <v>20</v>
      </c>
      <c r="DP57">
        <v>-2</v>
      </c>
      <c r="DQ57">
        <v>1</v>
      </c>
      <c r="DR57" s="10">
        <f t="shared" si="21"/>
        <v>17.900000000000006</v>
      </c>
      <c r="DS57" s="10">
        <f t="shared" si="21"/>
        <v>19.400000000000006</v>
      </c>
      <c r="DT57" s="10">
        <f t="shared" si="22"/>
        <v>320.4100000000002</v>
      </c>
      <c r="DU57" s="10">
        <f t="shared" si="22"/>
        <v>376.36000000000024</v>
      </c>
      <c r="DV57" s="10">
        <f t="shared" si="23"/>
        <v>696.77000000000044</v>
      </c>
      <c r="DW57" s="10">
        <f t="shared" si="24"/>
        <v>26.396401269870111</v>
      </c>
      <c r="DX57"/>
      <c r="DY57"/>
      <c r="DZ57"/>
      <c r="EA57"/>
      <c r="EB57"/>
      <c r="EC57" s="1">
        <v>125.053</v>
      </c>
      <c r="ED57" s="1">
        <v>244.9</v>
      </c>
      <c r="EE57" s="1">
        <v>197.7</v>
      </c>
      <c r="EF57" s="1">
        <v>-1</v>
      </c>
      <c r="EG57" s="1">
        <v>-1</v>
      </c>
      <c r="EH57" s="1">
        <v>-1</v>
      </c>
      <c r="EI57" s="1">
        <v>-1</v>
      </c>
      <c r="EJ57" s="1">
        <v>0</v>
      </c>
      <c r="EK57" s="1">
        <v>25</v>
      </c>
      <c r="EL57" s="1">
        <v>-1</v>
      </c>
      <c r="EM57" s="1">
        <v>1</v>
      </c>
      <c r="EN57" s="1">
        <f t="shared" si="25"/>
        <v>197.4</v>
      </c>
      <c r="EO57" s="1">
        <f t="shared" si="25"/>
        <v>25.799999999999983</v>
      </c>
      <c r="EP57" s="1">
        <f t="shared" si="26"/>
        <v>38966.76</v>
      </c>
      <c r="EQ57" s="1">
        <f t="shared" si="26"/>
        <v>665.63999999999908</v>
      </c>
      <c r="ER57" s="1">
        <f t="shared" si="27"/>
        <v>39632.400000000001</v>
      </c>
      <c r="ES57" s="1">
        <f t="shared" si="28"/>
        <v>199.07887883951929</v>
      </c>
      <c r="ET57"/>
      <c r="EU57"/>
      <c r="EV57"/>
      <c r="EW57"/>
      <c r="EX57"/>
      <c r="FJ57" s="10">
        <f t="shared" si="29"/>
        <v>0</v>
      </c>
      <c r="FK57" s="10">
        <f t="shared" si="29"/>
        <v>0</v>
      </c>
      <c r="FL57" s="10">
        <f t="shared" si="30"/>
        <v>0</v>
      </c>
      <c r="FM57" s="10">
        <f t="shared" si="30"/>
        <v>0</v>
      </c>
      <c r="FN57" s="10">
        <f t="shared" si="31"/>
        <v>0</v>
      </c>
      <c r="FO57" s="10">
        <f t="shared" si="32"/>
        <v>0</v>
      </c>
      <c r="FP57"/>
      <c r="FQ57"/>
      <c r="FR57"/>
      <c r="FS57"/>
      <c r="FT57"/>
    </row>
    <row r="58" spans="1:176" x14ac:dyDescent="0.35">
      <c r="A58" s="26">
        <v>144.524</v>
      </c>
      <c r="B58" s="26">
        <v>97.9</v>
      </c>
      <c r="C58" s="26">
        <v>202.2</v>
      </c>
      <c r="D58" s="26">
        <v>-1</v>
      </c>
      <c r="E58" s="26">
        <v>-1</v>
      </c>
      <c r="F58" s="26">
        <v>-1</v>
      </c>
      <c r="G58" s="26">
        <v>-1</v>
      </c>
      <c r="H58" s="26">
        <v>0</v>
      </c>
      <c r="I58" s="26">
        <v>21</v>
      </c>
      <c r="J58" s="26">
        <v>-1</v>
      </c>
      <c r="K58" s="26">
        <v>1</v>
      </c>
      <c r="L58" s="26">
        <f t="shared" si="2"/>
        <v>-64.299999999999983</v>
      </c>
      <c r="M58" s="26">
        <f t="shared" si="2"/>
        <v>0</v>
      </c>
      <c r="N58" s="26">
        <f t="shared" si="3"/>
        <v>4134.489999999998</v>
      </c>
      <c r="O58" s="26">
        <f t="shared" si="3"/>
        <v>0</v>
      </c>
      <c r="P58" s="26">
        <f t="shared" si="4"/>
        <v>4134.489999999998</v>
      </c>
      <c r="Q58" s="26">
        <f t="shared" si="5"/>
        <v>64.299999999999983</v>
      </c>
      <c r="S58"/>
      <c r="T58"/>
      <c r="U58"/>
      <c r="V58"/>
      <c r="W58">
        <v>117.06100000000001</v>
      </c>
      <c r="X58">
        <v>95</v>
      </c>
      <c r="Y58">
        <v>94</v>
      </c>
      <c r="Z58">
        <v>-1</v>
      </c>
      <c r="AA58">
        <v>-1</v>
      </c>
      <c r="AB58">
        <v>-1</v>
      </c>
      <c r="AC58">
        <v>-1</v>
      </c>
      <c r="AD58">
        <v>0</v>
      </c>
      <c r="AE58">
        <v>22</v>
      </c>
      <c r="AF58">
        <v>-1</v>
      </c>
      <c r="AG58">
        <v>1</v>
      </c>
      <c r="AH58" s="10">
        <f t="shared" si="6"/>
        <v>-127.1</v>
      </c>
      <c r="AI58" s="10">
        <f t="shared" si="6"/>
        <v>-82.1</v>
      </c>
      <c r="AJ58" s="10">
        <f t="shared" si="7"/>
        <v>16154.409999999998</v>
      </c>
      <c r="AK58" s="10">
        <f t="shared" si="7"/>
        <v>6740.4099999999989</v>
      </c>
      <c r="AL58" s="10">
        <f t="shared" si="8"/>
        <v>22894.819999999996</v>
      </c>
      <c r="AM58" s="10">
        <f t="shared" si="9"/>
        <v>151.31034333448588</v>
      </c>
      <c r="AN58"/>
      <c r="AO58"/>
      <c r="AP58"/>
      <c r="AQ58"/>
      <c r="AR58"/>
      <c r="AS58" s="1">
        <v>146.65600000000001</v>
      </c>
      <c r="AT58" s="1">
        <v>249.4</v>
      </c>
      <c r="AU58" s="1">
        <v>206.4</v>
      </c>
      <c r="AV58" s="1">
        <v>263.2</v>
      </c>
      <c r="AW58" s="1">
        <v>197.7</v>
      </c>
      <c r="AX58" s="1">
        <v>16.3</v>
      </c>
      <c r="AY58" s="1">
        <v>1</v>
      </c>
      <c r="AZ58" s="1">
        <v>1</v>
      </c>
      <c r="BA58" s="1">
        <v>22</v>
      </c>
      <c r="BB58" s="1">
        <v>1</v>
      </c>
      <c r="BC58" s="1">
        <v>1</v>
      </c>
      <c r="BD58" s="1">
        <f t="shared" si="10"/>
        <v>-13.799999999999983</v>
      </c>
      <c r="BE58" s="1">
        <f t="shared" si="10"/>
        <v>8.7000000000000171</v>
      </c>
      <c r="BF58" s="1">
        <f t="shared" si="11"/>
        <v>190.43999999999954</v>
      </c>
      <c r="BG58" s="1">
        <f t="shared" si="11"/>
        <v>75.690000000000296</v>
      </c>
      <c r="BH58" s="1">
        <f t="shared" si="12"/>
        <v>266.12999999999982</v>
      </c>
      <c r="BI58" s="1">
        <f t="shared" si="13"/>
        <v>16.313491349187021</v>
      </c>
      <c r="BJ58"/>
      <c r="BK58"/>
      <c r="BL58"/>
      <c r="BM58"/>
      <c r="BN58"/>
      <c r="BO58">
        <v>104.57299999999999</v>
      </c>
      <c r="BP58">
        <v>263.2</v>
      </c>
      <c r="BQ58">
        <v>206.4</v>
      </c>
      <c r="BR58">
        <v>267.89999999999998</v>
      </c>
      <c r="BS58">
        <v>189.3</v>
      </c>
      <c r="BT58">
        <v>17.8</v>
      </c>
      <c r="BU58">
        <v>1</v>
      </c>
      <c r="BV58">
        <v>1</v>
      </c>
      <c r="BW58">
        <v>20</v>
      </c>
      <c r="BX58">
        <v>1</v>
      </c>
      <c r="BY58">
        <v>1</v>
      </c>
      <c r="BZ58" s="10">
        <f t="shared" si="48"/>
        <v>-238.7</v>
      </c>
      <c r="CA58" s="10">
        <f t="shared" si="49"/>
        <v>-4.2000000000000171</v>
      </c>
      <c r="CB58" s="10">
        <f t="shared" si="14"/>
        <v>56977.689999999995</v>
      </c>
      <c r="CC58" s="10">
        <f t="shared" si="14"/>
        <v>17.640000000000143</v>
      </c>
      <c r="CD58" s="10">
        <f t="shared" si="15"/>
        <v>56995.329999999994</v>
      </c>
      <c r="CE58" s="10">
        <f t="shared" si="16"/>
        <v>238.73694728717629</v>
      </c>
      <c r="CG58"/>
      <c r="CH58"/>
      <c r="CI58"/>
      <c r="CJ58"/>
      <c r="CK58">
        <v>126.732</v>
      </c>
      <c r="CL58">
        <v>263.2</v>
      </c>
      <c r="CM58">
        <v>193.5</v>
      </c>
      <c r="CN58">
        <v>263.2</v>
      </c>
      <c r="CO58">
        <v>206.4</v>
      </c>
      <c r="CP58">
        <v>12.9</v>
      </c>
      <c r="CQ58">
        <v>1</v>
      </c>
      <c r="CR58">
        <v>1</v>
      </c>
      <c r="CS58">
        <v>25</v>
      </c>
      <c r="CT58">
        <v>1</v>
      </c>
      <c r="CU58">
        <v>1</v>
      </c>
      <c r="CV58" s="1">
        <f t="shared" si="17"/>
        <v>0</v>
      </c>
      <c r="CW58" s="1">
        <f t="shared" si="17"/>
        <v>-12.900000000000006</v>
      </c>
      <c r="CX58" s="1">
        <f t="shared" si="18"/>
        <v>0</v>
      </c>
      <c r="CY58" s="1">
        <f t="shared" si="18"/>
        <v>166.41000000000014</v>
      </c>
      <c r="CZ58" s="1">
        <f t="shared" si="19"/>
        <v>166.41000000000014</v>
      </c>
      <c r="DA58" s="1">
        <f t="shared" si="20"/>
        <v>12.900000000000006</v>
      </c>
      <c r="DB58"/>
      <c r="DC58"/>
      <c r="DD58"/>
      <c r="DE58"/>
      <c r="DF58"/>
      <c r="DG58">
        <v>68.293000000000006</v>
      </c>
      <c r="DH58">
        <v>99</v>
      </c>
      <c r="DI58">
        <v>88.2</v>
      </c>
      <c r="DJ58">
        <v>-1</v>
      </c>
      <c r="DK58">
        <v>-1</v>
      </c>
      <c r="DL58">
        <v>-1</v>
      </c>
      <c r="DM58">
        <v>-1</v>
      </c>
      <c r="DN58">
        <v>0</v>
      </c>
      <c r="DO58">
        <v>20</v>
      </c>
      <c r="DP58">
        <v>-1</v>
      </c>
      <c r="DQ58">
        <v>1</v>
      </c>
      <c r="DR58" s="10">
        <f t="shared" si="21"/>
        <v>-12.200000000000003</v>
      </c>
      <c r="DS58" s="10">
        <f t="shared" si="21"/>
        <v>-7.7999999999999972</v>
      </c>
      <c r="DT58" s="10">
        <f t="shared" si="22"/>
        <v>148.84000000000006</v>
      </c>
      <c r="DU58" s="10">
        <f t="shared" si="22"/>
        <v>60.839999999999954</v>
      </c>
      <c r="DV58" s="10">
        <f t="shared" si="23"/>
        <v>209.68</v>
      </c>
      <c r="DW58" s="10">
        <f t="shared" si="24"/>
        <v>14.480331487918361</v>
      </c>
      <c r="DX58"/>
      <c r="DY58"/>
      <c r="DZ58"/>
      <c r="EA58"/>
      <c r="EB58"/>
      <c r="EC58" s="1">
        <v>125.477</v>
      </c>
      <c r="ED58" s="1">
        <v>258.89999999999998</v>
      </c>
      <c r="EE58" s="1">
        <v>197.7</v>
      </c>
      <c r="EF58" s="1">
        <v>244.9</v>
      </c>
      <c r="EG58" s="1">
        <v>197.7</v>
      </c>
      <c r="EH58" s="1">
        <v>14</v>
      </c>
      <c r="EI58" s="1">
        <v>1</v>
      </c>
      <c r="EJ58" s="1">
        <v>1</v>
      </c>
      <c r="EK58" s="1">
        <v>26</v>
      </c>
      <c r="EL58" s="1">
        <v>1</v>
      </c>
      <c r="EM58" s="1">
        <v>1</v>
      </c>
      <c r="EN58" s="1">
        <f t="shared" si="25"/>
        <v>13.999999999999972</v>
      </c>
      <c r="EO58" s="1">
        <f t="shared" si="25"/>
        <v>0</v>
      </c>
      <c r="EP58" s="1">
        <f t="shared" si="26"/>
        <v>195.9999999999992</v>
      </c>
      <c r="EQ58" s="1">
        <f t="shared" si="26"/>
        <v>0</v>
      </c>
      <c r="ER58" s="1">
        <f t="shared" si="27"/>
        <v>195.9999999999992</v>
      </c>
      <c r="ES58" s="1">
        <f t="shared" si="28"/>
        <v>13.999999999999972</v>
      </c>
      <c r="ET58"/>
      <c r="EU58"/>
      <c r="EV58"/>
      <c r="EW58"/>
      <c r="EX58"/>
      <c r="FJ58" s="10">
        <f t="shared" si="29"/>
        <v>0</v>
      </c>
      <c r="FK58" s="10">
        <f t="shared" si="29"/>
        <v>0</v>
      </c>
      <c r="FL58" s="10">
        <f t="shared" si="30"/>
        <v>0</v>
      </c>
      <c r="FM58" s="10">
        <f t="shared" si="30"/>
        <v>0</v>
      </c>
      <c r="FN58" s="10">
        <f t="shared" si="31"/>
        <v>0</v>
      </c>
      <c r="FO58" s="10">
        <f t="shared" si="32"/>
        <v>0</v>
      </c>
      <c r="FP58"/>
      <c r="FQ58"/>
      <c r="FR58"/>
      <c r="FS58"/>
      <c r="FT58"/>
    </row>
    <row r="59" spans="1:176" x14ac:dyDescent="0.35">
      <c r="A59" s="26">
        <v>146.58000000000001</v>
      </c>
      <c r="B59" s="26">
        <v>102.6</v>
      </c>
      <c r="C59" s="26">
        <v>193.5</v>
      </c>
      <c r="D59" s="26">
        <v>97.9</v>
      </c>
      <c r="E59" s="26">
        <v>202.2</v>
      </c>
      <c r="F59" s="26">
        <v>9.9</v>
      </c>
      <c r="G59" s="26">
        <v>1</v>
      </c>
      <c r="H59" s="26">
        <v>1</v>
      </c>
      <c r="I59" s="26">
        <v>22</v>
      </c>
      <c r="J59" s="26">
        <v>1</v>
      </c>
      <c r="K59" s="26">
        <v>1</v>
      </c>
      <c r="L59" s="26">
        <f t="shared" si="2"/>
        <v>4.6999999999999886</v>
      </c>
      <c r="M59" s="26">
        <f t="shared" si="2"/>
        <v>-8.6999999999999886</v>
      </c>
      <c r="N59" s="26">
        <f t="shared" si="3"/>
        <v>22.089999999999893</v>
      </c>
      <c r="O59" s="26">
        <f t="shared" si="3"/>
        <v>75.689999999999799</v>
      </c>
      <c r="P59" s="26">
        <f t="shared" si="4"/>
        <v>97.779999999999688</v>
      </c>
      <c r="Q59" s="26">
        <f t="shared" si="5"/>
        <v>9.8883770154661725</v>
      </c>
      <c r="S59"/>
      <c r="T59"/>
      <c r="U59"/>
      <c r="V59"/>
      <c r="W59">
        <v>117.85299999999999</v>
      </c>
      <c r="X59">
        <v>127.3</v>
      </c>
      <c r="Y59">
        <v>152.30000000000001</v>
      </c>
      <c r="Z59">
        <v>95</v>
      </c>
      <c r="AA59">
        <v>94</v>
      </c>
      <c r="AB59">
        <v>66.7</v>
      </c>
      <c r="AC59">
        <v>2</v>
      </c>
      <c r="AD59">
        <v>0</v>
      </c>
      <c r="AE59">
        <v>22</v>
      </c>
      <c r="AF59">
        <v>0</v>
      </c>
      <c r="AG59">
        <v>1</v>
      </c>
      <c r="AH59" s="10">
        <f t="shared" si="6"/>
        <v>32.299999999999997</v>
      </c>
      <c r="AI59" s="10">
        <f t="shared" si="6"/>
        <v>58.300000000000011</v>
      </c>
      <c r="AJ59" s="10">
        <f t="shared" si="7"/>
        <v>1043.2899999999997</v>
      </c>
      <c r="AK59" s="10">
        <f t="shared" si="7"/>
        <v>3398.8900000000012</v>
      </c>
      <c r="AL59" s="10">
        <f t="shared" si="8"/>
        <v>4442.1800000000012</v>
      </c>
      <c r="AM59" s="10">
        <f t="shared" si="9"/>
        <v>66.649681169529998</v>
      </c>
      <c r="AN59"/>
      <c r="AO59"/>
      <c r="AP59"/>
      <c r="AQ59"/>
      <c r="AR59"/>
      <c r="AS59" s="1">
        <v>146.68799999999999</v>
      </c>
      <c r="AT59" s="1">
        <v>272.39999999999998</v>
      </c>
      <c r="AU59" s="1">
        <v>171.9</v>
      </c>
      <c r="AV59" s="1">
        <v>249.4</v>
      </c>
      <c r="AW59" s="1">
        <v>206.4</v>
      </c>
      <c r="AX59" s="1">
        <v>41.5</v>
      </c>
      <c r="AY59" s="1">
        <v>1</v>
      </c>
      <c r="AZ59" s="1">
        <v>0</v>
      </c>
      <c r="BA59" s="1">
        <v>22</v>
      </c>
      <c r="BB59" s="1">
        <v>-2</v>
      </c>
      <c r="BC59" s="1">
        <v>1</v>
      </c>
      <c r="BD59" s="1">
        <f t="shared" si="10"/>
        <v>22.999999999999972</v>
      </c>
      <c r="BE59" s="1">
        <f t="shared" si="10"/>
        <v>-34.5</v>
      </c>
      <c r="BF59" s="1">
        <f t="shared" si="11"/>
        <v>528.99999999999864</v>
      </c>
      <c r="BG59" s="1">
        <f t="shared" si="11"/>
        <v>1190.25</v>
      </c>
      <c r="BH59" s="1">
        <f t="shared" si="12"/>
        <v>1719.2499999999986</v>
      </c>
      <c r="BI59" s="1">
        <f t="shared" si="13"/>
        <v>41.463839667835863</v>
      </c>
      <c r="BJ59"/>
      <c r="BK59"/>
      <c r="BL59"/>
      <c r="BM59"/>
      <c r="BN59"/>
      <c r="BO59">
        <v>109.285</v>
      </c>
      <c r="BP59">
        <v>24.5</v>
      </c>
      <c r="BQ59">
        <v>202.2</v>
      </c>
      <c r="BR59">
        <v>-1</v>
      </c>
      <c r="BS59">
        <v>-1</v>
      </c>
      <c r="BT59">
        <v>-1</v>
      </c>
      <c r="BU59">
        <v>-1</v>
      </c>
      <c r="BV59">
        <v>0</v>
      </c>
      <c r="BW59">
        <v>20</v>
      </c>
      <c r="BX59">
        <v>-1</v>
      </c>
      <c r="BY59">
        <v>1</v>
      </c>
      <c r="BZ59" s="10">
        <f t="shared" si="48"/>
        <v>-9.1</v>
      </c>
      <c r="CA59" s="10">
        <f t="shared" si="49"/>
        <v>-28.799999999999983</v>
      </c>
      <c r="CB59" s="10">
        <f t="shared" si="14"/>
        <v>82.809999999999988</v>
      </c>
      <c r="CC59" s="10">
        <f t="shared" si="14"/>
        <v>829.43999999999903</v>
      </c>
      <c r="CD59" s="10">
        <f t="shared" si="15"/>
        <v>912.24999999999898</v>
      </c>
      <c r="CE59" s="48">
        <f t="shared" si="16"/>
        <v>30.203476621077893</v>
      </c>
      <c r="CG59"/>
      <c r="CH59"/>
      <c r="CI59"/>
      <c r="CJ59"/>
      <c r="CK59">
        <v>129.79599999999999</v>
      </c>
      <c r="CL59">
        <v>263.2</v>
      </c>
      <c r="CM59">
        <v>184.8</v>
      </c>
      <c r="CN59">
        <v>-1</v>
      </c>
      <c r="CO59">
        <v>-1</v>
      </c>
      <c r="CP59">
        <v>-1</v>
      </c>
      <c r="CQ59">
        <v>-1</v>
      </c>
      <c r="CR59">
        <v>0</v>
      </c>
      <c r="CS59">
        <v>25</v>
      </c>
      <c r="CT59">
        <v>-1</v>
      </c>
      <c r="CU59">
        <v>1</v>
      </c>
      <c r="CV59" s="1">
        <f t="shared" si="17"/>
        <v>0</v>
      </c>
      <c r="CW59" s="1">
        <f t="shared" si="17"/>
        <v>-8.6999999999999886</v>
      </c>
      <c r="CX59" s="1">
        <f t="shared" si="18"/>
        <v>0</v>
      </c>
      <c r="CY59" s="1">
        <f t="shared" si="18"/>
        <v>75.689999999999799</v>
      </c>
      <c r="CZ59" s="1">
        <f t="shared" si="19"/>
        <v>75.689999999999799</v>
      </c>
      <c r="DA59" s="1">
        <f t="shared" si="20"/>
        <v>8.6999999999999886</v>
      </c>
      <c r="DB59"/>
      <c r="DC59"/>
      <c r="DD59"/>
      <c r="DE59"/>
      <c r="DF59"/>
      <c r="DG59">
        <v>68.325000000000003</v>
      </c>
      <c r="DH59">
        <v>112.1</v>
      </c>
      <c r="DI59">
        <v>60.3</v>
      </c>
      <c r="DJ59">
        <v>99</v>
      </c>
      <c r="DK59">
        <v>88.2</v>
      </c>
      <c r="DL59">
        <v>30.7</v>
      </c>
      <c r="DM59">
        <v>1</v>
      </c>
      <c r="DN59">
        <v>1</v>
      </c>
      <c r="DO59">
        <v>21</v>
      </c>
      <c r="DP59">
        <v>1</v>
      </c>
      <c r="DQ59">
        <v>1</v>
      </c>
      <c r="DR59" s="10">
        <f t="shared" si="21"/>
        <v>13.099999999999994</v>
      </c>
      <c r="DS59" s="10">
        <f t="shared" si="21"/>
        <v>-27.900000000000006</v>
      </c>
      <c r="DT59" s="10">
        <f t="shared" si="22"/>
        <v>171.60999999999984</v>
      </c>
      <c r="DU59" s="10">
        <f t="shared" si="22"/>
        <v>778.41000000000031</v>
      </c>
      <c r="DV59" s="10">
        <f t="shared" si="23"/>
        <v>950.02000000000021</v>
      </c>
      <c r="DW59" s="10">
        <f t="shared" si="24"/>
        <v>30.82239445597957</v>
      </c>
      <c r="DX59"/>
      <c r="DY59"/>
      <c r="DZ59"/>
      <c r="EA59"/>
      <c r="EB59"/>
      <c r="EC59" s="1">
        <v>131.58799999999999</v>
      </c>
      <c r="ED59" s="1">
        <v>33.700000000000003</v>
      </c>
      <c r="EE59" s="1">
        <v>202.2</v>
      </c>
      <c r="EF59" s="1">
        <v>-1</v>
      </c>
      <c r="EG59" s="1">
        <v>-1</v>
      </c>
      <c r="EH59" s="1">
        <v>-1</v>
      </c>
      <c r="EI59" s="1">
        <v>-1</v>
      </c>
      <c r="EJ59" s="1">
        <v>0</v>
      </c>
      <c r="EK59" s="1">
        <v>26</v>
      </c>
      <c r="EL59" s="1">
        <v>-1</v>
      </c>
      <c r="EM59" s="1">
        <v>1</v>
      </c>
      <c r="EN59" s="1">
        <f t="shared" si="25"/>
        <v>-225.2</v>
      </c>
      <c r="EO59" s="1">
        <f t="shared" si="25"/>
        <v>4.5</v>
      </c>
      <c r="EP59" s="1">
        <f t="shared" si="26"/>
        <v>50715.039999999994</v>
      </c>
      <c r="EQ59" s="1">
        <f t="shared" si="26"/>
        <v>20.25</v>
      </c>
      <c r="ER59" s="1">
        <f t="shared" si="27"/>
        <v>50735.289999999994</v>
      </c>
      <c r="ES59" s="1">
        <f t="shared" si="28"/>
        <v>225.24495554839845</v>
      </c>
      <c r="ET59"/>
      <c r="EU59"/>
      <c r="EV59"/>
      <c r="EW59"/>
      <c r="EX59"/>
      <c r="FJ59" s="10">
        <f t="shared" si="29"/>
        <v>0</v>
      </c>
      <c r="FK59" s="10">
        <f t="shared" si="29"/>
        <v>0</v>
      </c>
      <c r="FL59" s="10">
        <f t="shared" si="30"/>
        <v>0</v>
      </c>
      <c r="FM59" s="10">
        <f t="shared" si="30"/>
        <v>0</v>
      </c>
      <c r="FN59" s="10">
        <f t="shared" si="31"/>
        <v>0</v>
      </c>
      <c r="FO59" s="10">
        <f t="shared" si="32"/>
        <v>0</v>
      </c>
      <c r="FP59"/>
      <c r="FQ59"/>
      <c r="FR59"/>
      <c r="FS59"/>
      <c r="FT59"/>
    </row>
    <row r="60" spans="1:176" x14ac:dyDescent="0.35">
      <c r="A60" s="26">
        <v>151.708</v>
      </c>
      <c r="B60" s="26">
        <v>240.4</v>
      </c>
      <c r="C60" s="26">
        <v>180.6</v>
      </c>
      <c r="D60" s="26">
        <v>-1</v>
      </c>
      <c r="E60" s="26">
        <v>-1</v>
      </c>
      <c r="F60" s="26">
        <v>-1</v>
      </c>
      <c r="G60" s="26">
        <v>-1</v>
      </c>
      <c r="H60" s="26">
        <v>0</v>
      </c>
      <c r="I60" s="26">
        <v>22</v>
      </c>
      <c r="J60" s="26">
        <v>-1</v>
      </c>
      <c r="K60" s="26">
        <v>1</v>
      </c>
      <c r="L60" s="26">
        <f t="shared" si="2"/>
        <v>137.80000000000001</v>
      </c>
      <c r="M60" s="26">
        <f t="shared" si="2"/>
        <v>-12.900000000000006</v>
      </c>
      <c r="N60" s="26">
        <f t="shared" si="3"/>
        <v>18988.840000000004</v>
      </c>
      <c r="O60" s="26">
        <f t="shared" si="3"/>
        <v>166.41000000000014</v>
      </c>
      <c r="P60" s="26">
        <f t="shared" si="4"/>
        <v>19155.250000000004</v>
      </c>
      <c r="Q60" s="26">
        <f t="shared" si="5"/>
        <v>138.40249275211775</v>
      </c>
      <c r="S60"/>
      <c r="T60"/>
      <c r="U60"/>
      <c r="V60"/>
      <c r="W60">
        <v>118.54900000000001</v>
      </c>
      <c r="X60">
        <v>107.1</v>
      </c>
      <c r="Y60">
        <v>171.9</v>
      </c>
      <c r="Z60">
        <v>127.3</v>
      </c>
      <c r="AA60">
        <v>152.30000000000001</v>
      </c>
      <c r="AB60">
        <v>28.1</v>
      </c>
      <c r="AC60">
        <v>1</v>
      </c>
      <c r="AD60">
        <v>1</v>
      </c>
      <c r="AE60">
        <v>23</v>
      </c>
      <c r="AF60">
        <v>1</v>
      </c>
      <c r="AG60">
        <v>1</v>
      </c>
      <c r="AH60" s="10">
        <f t="shared" si="6"/>
        <v>-20.200000000000003</v>
      </c>
      <c r="AI60" s="10">
        <f t="shared" si="6"/>
        <v>19.599999999999994</v>
      </c>
      <c r="AJ60" s="10">
        <f t="shared" si="7"/>
        <v>408.04000000000013</v>
      </c>
      <c r="AK60" s="10">
        <f t="shared" si="7"/>
        <v>384.1599999999998</v>
      </c>
      <c r="AL60" s="10">
        <f t="shared" si="8"/>
        <v>792.19999999999993</v>
      </c>
      <c r="AM60" s="10">
        <f t="shared" si="9"/>
        <v>28.146047679914137</v>
      </c>
      <c r="AN60"/>
      <c r="AO60"/>
      <c r="AP60"/>
      <c r="AQ60"/>
      <c r="AR60"/>
      <c r="AS60" s="1">
        <v>149.904</v>
      </c>
      <c r="AT60" s="1">
        <v>272.39999999999998</v>
      </c>
      <c r="AU60" s="1">
        <v>151.19999999999999</v>
      </c>
      <c r="AV60" s="1">
        <v>-1</v>
      </c>
      <c r="AW60" s="1">
        <v>-1</v>
      </c>
      <c r="AX60" s="1">
        <v>-1</v>
      </c>
      <c r="AY60" s="1">
        <v>-1</v>
      </c>
      <c r="AZ60" s="1">
        <v>0</v>
      </c>
      <c r="BA60" s="1">
        <v>22</v>
      </c>
      <c r="BB60" s="1">
        <v>-1</v>
      </c>
      <c r="BC60" s="1">
        <v>1</v>
      </c>
      <c r="BD60" s="1">
        <f t="shared" si="10"/>
        <v>0</v>
      </c>
      <c r="BE60" s="1">
        <f t="shared" si="10"/>
        <v>-20.700000000000017</v>
      </c>
      <c r="BF60" s="1">
        <f t="shared" si="11"/>
        <v>0</v>
      </c>
      <c r="BG60" s="1">
        <f t="shared" si="11"/>
        <v>428.49000000000069</v>
      </c>
      <c r="BH60" s="1">
        <f t="shared" si="12"/>
        <v>428.49000000000069</v>
      </c>
      <c r="BI60" s="1">
        <f t="shared" si="13"/>
        <v>20.700000000000017</v>
      </c>
      <c r="BJ60"/>
      <c r="BK60"/>
      <c r="BL60"/>
      <c r="BM60"/>
      <c r="BN60"/>
      <c r="BO60">
        <v>109.741</v>
      </c>
      <c r="BP60">
        <v>15.4</v>
      </c>
      <c r="BQ60">
        <v>173.4</v>
      </c>
      <c r="BR60">
        <v>24.5</v>
      </c>
      <c r="BS60">
        <v>202.2</v>
      </c>
      <c r="BT60">
        <v>30.1</v>
      </c>
      <c r="BU60">
        <v>1</v>
      </c>
      <c r="BV60">
        <v>1</v>
      </c>
      <c r="BW60">
        <v>21</v>
      </c>
      <c r="BX60">
        <v>1</v>
      </c>
      <c r="BY60">
        <v>1</v>
      </c>
      <c r="BZ60" s="10">
        <f t="shared" si="48"/>
        <v>270.8</v>
      </c>
      <c r="CA60" s="10">
        <f t="shared" si="49"/>
        <v>7.1999999999999886</v>
      </c>
      <c r="CB60" s="10">
        <f t="shared" si="14"/>
        <v>73332.639999999999</v>
      </c>
      <c r="CC60" s="10">
        <f t="shared" si="14"/>
        <v>51.839999999999833</v>
      </c>
      <c r="CD60" s="10">
        <f t="shared" si="15"/>
        <v>73384.479999999996</v>
      </c>
      <c r="CE60" s="10">
        <f t="shared" si="16"/>
        <v>270.89569948598296</v>
      </c>
      <c r="CG60"/>
      <c r="CH60"/>
      <c r="CI60"/>
      <c r="CJ60"/>
      <c r="CK60">
        <v>130.62</v>
      </c>
      <c r="CL60">
        <v>267.89999999999998</v>
      </c>
      <c r="CM60">
        <v>206.4</v>
      </c>
      <c r="CN60">
        <v>263.2</v>
      </c>
      <c r="CO60">
        <v>184.8</v>
      </c>
      <c r="CP60">
        <v>22.1</v>
      </c>
      <c r="CQ60">
        <v>1</v>
      </c>
      <c r="CR60">
        <v>1</v>
      </c>
      <c r="CS60">
        <v>26</v>
      </c>
      <c r="CT60">
        <v>1</v>
      </c>
      <c r="CU60">
        <v>1</v>
      </c>
      <c r="CV60" s="1">
        <f t="shared" si="17"/>
        <v>4.6999999999999886</v>
      </c>
      <c r="CW60" s="1">
        <f t="shared" si="17"/>
        <v>21.599999999999994</v>
      </c>
      <c r="CX60" s="1">
        <f t="shared" si="18"/>
        <v>22.089999999999893</v>
      </c>
      <c r="CY60" s="1">
        <f t="shared" si="18"/>
        <v>466.55999999999977</v>
      </c>
      <c r="CZ60" s="1">
        <f t="shared" si="19"/>
        <v>488.64999999999969</v>
      </c>
      <c r="DA60" s="1">
        <f t="shared" si="20"/>
        <v>22.105429197371393</v>
      </c>
      <c r="DB60"/>
      <c r="DC60"/>
      <c r="DD60"/>
      <c r="DE60"/>
      <c r="DF60"/>
      <c r="DG60">
        <v>70.965000000000003</v>
      </c>
      <c r="DH60">
        <v>109.5</v>
      </c>
      <c r="DI60">
        <v>94.9</v>
      </c>
      <c r="DJ60">
        <v>-1</v>
      </c>
      <c r="DK60">
        <v>-1</v>
      </c>
      <c r="DL60">
        <v>-1</v>
      </c>
      <c r="DM60">
        <v>-1</v>
      </c>
      <c r="DN60">
        <v>0</v>
      </c>
      <c r="DO60">
        <v>21</v>
      </c>
      <c r="DP60">
        <v>-1</v>
      </c>
      <c r="DQ60">
        <v>1</v>
      </c>
      <c r="DR60" s="10">
        <f t="shared" si="21"/>
        <v>-2.5999999999999943</v>
      </c>
      <c r="DS60" s="10">
        <f t="shared" si="21"/>
        <v>34.600000000000009</v>
      </c>
      <c r="DT60" s="10">
        <f t="shared" si="22"/>
        <v>6.7599999999999705</v>
      </c>
      <c r="DU60" s="10">
        <f t="shared" si="22"/>
        <v>1197.1600000000005</v>
      </c>
      <c r="DV60" s="10">
        <f t="shared" si="23"/>
        <v>1203.9200000000005</v>
      </c>
      <c r="DW60" s="10">
        <f t="shared" si="24"/>
        <v>34.697550345809724</v>
      </c>
      <c r="DX60"/>
      <c r="DY60"/>
      <c r="DZ60"/>
      <c r="EA60"/>
      <c r="EB60"/>
      <c r="EC60" s="1">
        <v>132.012</v>
      </c>
      <c r="ED60" s="1">
        <v>29.2</v>
      </c>
      <c r="EE60" s="1">
        <v>159</v>
      </c>
      <c r="EF60" s="1">
        <v>33.700000000000003</v>
      </c>
      <c r="EG60" s="1">
        <v>202.2</v>
      </c>
      <c r="EH60" s="1">
        <v>43.4</v>
      </c>
      <c r="EI60" s="1">
        <v>1</v>
      </c>
      <c r="EJ60" s="1">
        <v>1</v>
      </c>
      <c r="EK60" s="1">
        <v>27</v>
      </c>
      <c r="EL60" s="1">
        <v>1</v>
      </c>
      <c r="EM60" s="1">
        <v>1</v>
      </c>
      <c r="EN60" s="1">
        <f t="shared" si="25"/>
        <v>-4.5000000000000036</v>
      </c>
      <c r="EO60" s="1">
        <f t="shared" si="25"/>
        <v>-43.199999999999989</v>
      </c>
      <c r="EP60" s="1">
        <f t="shared" si="26"/>
        <v>20.250000000000032</v>
      </c>
      <c r="EQ60" s="1">
        <f t="shared" si="26"/>
        <v>1866.2399999999991</v>
      </c>
      <c r="ER60" s="1">
        <f t="shared" si="27"/>
        <v>1886.4899999999991</v>
      </c>
      <c r="ES60" s="1">
        <f t="shared" si="28"/>
        <v>43.433742643249147</v>
      </c>
      <c r="ET60"/>
      <c r="EU60"/>
      <c r="EV60"/>
      <c r="EW60"/>
      <c r="EX60"/>
      <c r="FJ60" s="10">
        <f t="shared" si="29"/>
        <v>0</v>
      </c>
      <c r="FK60" s="10">
        <f t="shared" si="29"/>
        <v>0</v>
      </c>
      <c r="FL60" s="10">
        <f t="shared" si="30"/>
        <v>0</v>
      </c>
      <c r="FM60" s="10">
        <f t="shared" si="30"/>
        <v>0</v>
      </c>
      <c r="FN60" s="10">
        <f t="shared" si="31"/>
        <v>0</v>
      </c>
      <c r="FO60" s="10">
        <f t="shared" si="32"/>
        <v>0</v>
      </c>
      <c r="FP60"/>
      <c r="FQ60"/>
      <c r="FR60"/>
      <c r="FS60"/>
      <c r="FT60"/>
    </row>
    <row r="61" spans="1:176" x14ac:dyDescent="0.35">
      <c r="A61" s="26">
        <v>152.06800000000001</v>
      </c>
      <c r="B61" s="26">
        <v>244.9</v>
      </c>
      <c r="C61" s="26">
        <v>206.4</v>
      </c>
      <c r="D61" s="26">
        <v>240.4</v>
      </c>
      <c r="E61" s="26">
        <v>180.6</v>
      </c>
      <c r="F61" s="26">
        <v>26.2</v>
      </c>
      <c r="G61" s="26">
        <v>1</v>
      </c>
      <c r="H61" s="26">
        <v>1</v>
      </c>
      <c r="I61" s="26">
        <v>23</v>
      </c>
      <c r="J61" s="26">
        <v>1</v>
      </c>
      <c r="K61" s="26">
        <v>1</v>
      </c>
      <c r="L61" s="26">
        <f t="shared" si="2"/>
        <v>4.5</v>
      </c>
      <c r="M61" s="26">
        <f t="shared" si="2"/>
        <v>25.800000000000011</v>
      </c>
      <c r="N61" s="26">
        <f t="shared" si="3"/>
        <v>20.25</v>
      </c>
      <c r="O61" s="26">
        <f t="shared" si="3"/>
        <v>665.64000000000055</v>
      </c>
      <c r="P61" s="26">
        <f t="shared" si="4"/>
        <v>685.89000000000055</v>
      </c>
      <c r="Q61" s="26">
        <f t="shared" si="5"/>
        <v>26.189501713472911</v>
      </c>
      <c r="S61"/>
      <c r="T61"/>
      <c r="U61"/>
      <c r="V61"/>
      <c r="W61">
        <v>122.72499999999999</v>
      </c>
      <c r="X61">
        <v>226.8</v>
      </c>
      <c r="Y61">
        <v>202.2</v>
      </c>
      <c r="Z61">
        <v>-1</v>
      </c>
      <c r="AA61">
        <v>-1</v>
      </c>
      <c r="AB61">
        <v>-1</v>
      </c>
      <c r="AC61">
        <v>-1</v>
      </c>
      <c r="AD61">
        <v>0</v>
      </c>
      <c r="AE61">
        <v>23</v>
      </c>
      <c r="AF61">
        <v>-1</v>
      </c>
      <c r="AG61">
        <v>1</v>
      </c>
      <c r="AH61" s="10">
        <f t="shared" si="6"/>
        <v>119.70000000000002</v>
      </c>
      <c r="AI61" s="10">
        <f t="shared" si="6"/>
        <v>30.299999999999983</v>
      </c>
      <c r="AJ61" s="10">
        <f t="shared" si="7"/>
        <v>14328.090000000004</v>
      </c>
      <c r="AK61" s="10">
        <f t="shared" si="7"/>
        <v>918.08999999999901</v>
      </c>
      <c r="AL61" s="10">
        <f t="shared" si="8"/>
        <v>15246.180000000002</v>
      </c>
      <c r="AM61" s="10">
        <f t="shared" si="9"/>
        <v>123.47542265568481</v>
      </c>
      <c r="AN61"/>
      <c r="AO61"/>
      <c r="AP61"/>
      <c r="AQ61"/>
      <c r="AR61"/>
      <c r="AS61" s="1">
        <v>151</v>
      </c>
      <c r="AT61" s="1">
        <v>275.5</v>
      </c>
      <c r="AU61" s="1">
        <v>173.4</v>
      </c>
      <c r="AV61" s="1">
        <v>272.39999999999998</v>
      </c>
      <c r="AW61" s="1">
        <v>151.19999999999999</v>
      </c>
      <c r="AX61" s="1">
        <v>22.5</v>
      </c>
      <c r="AY61" s="1">
        <v>1</v>
      </c>
      <c r="AZ61" s="1">
        <v>1</v>
      </c>
      <c r="BA61" s="1">
        <v>23</v>
      </c>
      <c r="BB61" s="1">
        <v>1</v>
      </c>
      <c r="BC61" s="1">
        <v>1</v>
      </c>
      <c r="BD61" s="1">
        <f t="shared" si="10"/>
        <v>3.1000000000000227</v>
      </c>
      <c r="BE61" s="1">
        <f t="shared" si="10"/>
        <v>22.200000000000017</v>
      </c>
      <c r="BF61" s="1">
        <f t="shared" si="11"/>
        <v>9.6100000000001415</v>
      </c>
      <c r="BG61" s="1">
        <f t="shared" si="11"/>
        <v>492.84000000000077</v>
      </c>
      <c r="BH61" s="1">
        <f t="shared" si="12"/>
        <v>502.4500000000009</v>
      </c>
      <c r="BI61" s="1">
        <f t="shared" si="13"/>
        <v>22.41539649437415</v>
      </c>
      <c r="BJ61"/>
      <c r="BK61"/>
      <c r="BL61"/>
      <c r="BM61"/>
      <c r="BN61"/>
      <c r="BO61">
        <v>114.08499999999999</v>
      </c>
      <c r="BP61">
        <v>286.2</v>
      </c>
      <c r="BQ61">
        <v>180.6</v>
      </c>
      <c r="BR61">
        <v>-1</v>
      </c>
      <c r="BS61">
        <v>-1</v>
      </c>
      <c r="BT61">
        <v>-1</v>
      </c>
      <c r="BU61">
        <v>-1</v>
      </c>
      <c r="BV61">
        <v>0</v>
      </c>
      <c r="BW61">
        <v>21</v>
      </c>
      <c r="BX61">
        <v>-1</v>
      </c>
      <c r="BY61">
        <v>1</v>
      </c>
      <c r="BZ61" s="10">
        <f t="shared" si="48"/>
        <v>-23</v>
      </c>
      <c r="CA61" s="10">
        <f t="shared" si="49"/>
        <v>21.599999999999994</v>
      </c>
      <c r="CB61" s="10">
        <f t="shared" si="14"/>
        <v>529</v>
      </c>
      <c r="CC61" s="10">
        <f t="shared" si="14"/>
        <v>466.55999999999977</v>
      </c>
      <c r="CD61" s="10">
        <f t="shared" si="15"/>
        <v>995.55999999999972</v>
      </c>
      <c r="CE61" s="48">
        <f t="shared" si="16"/>
        <v>31.552495939307239</v>
      </c>
      <c r="CG61"/>
      <c r="CH61"/>
      <c r="CI61"/>
      <c r="CJ61"/>
      <c r="CK61">
        <v>133.58000000000001</v>
      </c>
      <c r="CL61">
        <v>61.3</v>
      </c>
      <c r="CM61">
        <v>197.7</v>
      </c>
      <c r="CN61">
        <v>-1</v>
      </c>
      <c r="CO61">
        <v>-1</v>
      </c>
      <c r="CP61">
        <v>-1</v>
      </c>
      <c r="CQ61">
        <v>-1</v>
      </c>
      <c r="CR61">
        <v>0</v>
      </c>
      <c r="CS61">
        <v>26</v>
      </c>
      <c r="CT61">
        <v>-1</v>
      </c>
      <c r="CU61">
        <v>1</v>
      </c>
      <c r="CV61" s="1">
        <f t="shared" si="17"/>
        <v>-206.59999999999997</v>
      </c>
      <c r="CW61" s="1">
        <f t="shared" si="17"/>
        <v>-8.7000000000000171</v>
      </c>
      <c r="CX61" s="1">
        <f t="shared" si="18"/>
        <v>42683.559999999983</v>
      </c>
      <c r="CY61" s="1">
        <f t="shared" si="18"/>
        <v>75.690000000000296</v>
      </c>
      <c r="CZ61" s="1">
        <f t="shared" si="19"/>
        <v>42759.249999999985</v>
      </c>
      <c r="DA61" s="1">
        <f t="shared" si="20"/>
        <v>206.78309892251829</v>
      </c>
      <c r="DB61"/>
      <c r="DC61"/>
      <c r="DD61"/>
      <c r="DE61"/>
      <c r="DF61"/>
      <c r="DG61">
        <v>71.236000000000004</v>
      </c>
      <c r="DH61">
        <v>122.8</v>
      </c>
      <c r="DI61">
        <v>92.6</v>
      </c>
      <c r="DJ61">
        <v>109.5</v>
      </c>
      <c r="DK61">
        <v>94.9</v>
      </c>
      <c r="DL61">
        <v>13.5</v>
      </c>
      <c r="DM61">
        <v>1</v>
      </c>
      <c r="DN61">
        <v>1</v>
      </c>
      <c r="DO61">
        <v>22</v>
      </c>
      <c r="DP61">
        <v>1</v>
      </c>
      <c r="DQ61">
        <v>1</v>
      </c>
      <c r="DR61" s="10">
        <f t="shared" si="21"/>
        <v>13.299999999999997</v>
      </c>
      <c r="DS61" s="10">
        <f t="shared" si="21"/>
        <v>-2.3000000000000114</v>
      </c>
      <c r="DT61" s="10">
        <f t="shared" si="22"/>
        <v>176.88999999999993</v>
      </c>
      <c r="DU61" s="10">
        <f t="shared" si="22"/>
        <v>5.2900000000000524</v>
      </c>
      <c r="DV61" s="10">
        <f t="shared" si="23"/>
        <v>182.17999999999998</v>
      </c>
      <c r="DW61" s="10">
        <f t="shared" si="24"/>
        <v>13.497407158413797</v>
      </c>
      <c r="DX61"/>
      <c r="DY61"/>
      <c r="DZ61"/>
      <c r="EA61"/>
      <c r="EB61"/>
      <c r="EC61" s="1">
        <v>136.06800000000001</v>
      </c>
      <c r="ED61" s="1">
        <v>249.4</v>
      </c>
      <c r="EE61" s="1">
        <v>206.4</v>
      </c>
      <c r="EF61" s="1">
        <v>-1</v>
      </c>
      <c r="EG61" s="1">
        <v>-1</v>
      </c>
      <c r="EH61" s="1">
        <v>-1</v>
      </c>
      <c r="EI61" s="1">
        <v>-1</v>
      </c>
      <c r="EJ61" s="1">
        <v>0</v>
      </c>
      <c r="EK61" s="1">
        <v>27</v>
      </c>
      <c r="EL61" s="1">
        <v>-1</v>
      </c>
      <c r="EM61" s="1">
        <v>1</v>
      </c>
      <c r="EN61" s="1">
        <f t="shared" si="25"/>
        <v>220.20000000000002</v>
      </c>
      <c r="EO61" s="1">
        <f t="shared" si="25"/>
        <v>47.400000000000006</v>
      </c>
      <c r="EP61" s="1">
        <f t="shared" si="26"/>
        <v>48488.040000000008</v>
      </c>
      <c r="EQ61" s="1">
        <f t="shared" si="26"/>
        <v>2246.7600000000007</v>
      </c>
      <c r="ER61" s="1">
        <f t="shared" si="27"/>
        <v>50734.80000000001</v>
      </c>
      <c r="ES61" s="1">
        <f t="shared" si="28"/>
        <v>225.24386784105801</v>
      </c>
      <c r="ET61"/>
      <c r="EU61"/>
      <c r="EV61"/>
      <c r="EW61"/>
      <c r="EX61"/>
      <c r="FJ61" s="10">
        <f t="shared" si="29"/>
        <v>0</v>
      </c>
      <c r="FK61" s="10">
        <f t="shared" si="29"/>
        <v>0</v>
      </c>
      <c r="FL61" s="10">
        <f t="shared" si="30"/>
        <v>0</v>
      </c>
      <c r="FM61" s="10">
        <f t="shared" si="30"/>
        <v>0</v>
      </c>
      <c r="FN61" s="10">
        <f t="shared" si="31"/>
        <v>0</v>
      </c>
      <c r="FO61" s="10">
        <f t="shared" si="32"/>
        <v>0</v>
      </c>
      <c r="FP61"/>
      <c r="FQ61"/>
      <c r="FR61"/>
      <c r="FS61"/>
      <c r="FT61"/>
    </row>
    <row r="62" spans="1:176" x14ac:dyDescent="0.35">
      <c r="A62" s="26">
        <v>156.60400000000001</v>
      </c>
      <c r="B62" s="26">
        <v>107.1</v>
      </c>
      <c r="C62" s="26">
        <v>180.6</v>
      </c>
      <c r="D62" s="26">
        <v>-1</v>
      </c>
      <c r="E62" s="26">
        <v>-1</v>
      </c>
      <c r="F62" s="26">
        <v>-1</v>
      </c>
      <c r="G62" s="26">
        <v>-1</v>
      </c>
      <c r="H62" s="26">
        <v>0</v>
      </c>
      <c r="I62" s="26">
        <v>23</v>
      </c>
      <c r="J62" s="26">
        <v>-1</v>
      </c>
      <c r="K62" s="26">
        <v>1</v>
      </c>
      <c r="L62" s="26">
        <f t="shared" si="2"/>
        <v>-137.80000000000001</v>
      </c>
      <c r="M62" s="26">
        <f t="shared" si="2"/>
        <v>-25.800000000000011</v>
      </c>
      <c r="N62" s="26">
        <f t="shared" si="3"/>
        <v>18988.840000000004</v>
      </c>
      <c r="O62" s="26">
        <f t="shared" si="3"/>
        <v>665.64000000000055</v>
      </c>
      <c r="P62" s="26">
        <f t="shared" si="4"/>
        <v>19654.480000000003</v>
      </c>
      <c r="Q62" s="26">
        <f t="shared" si="5"/>
        <v>140.19443640886755</v>
      </c>
      <c r="S62"/>
      <c r="T62"/>
      <c r="U62"/>
      <c r="V62"/>
      <c r="W62">
        <v>123.101</v>
      </c>
      <c r="X62">
        <v>222.1</v>
      </c>
      <c r="Y62">
        <v>193.5</v>
      </c>
      <c r="Z62">
        <v>226.8</v>
      </c>
      <c r="AA62">
        <v>202.2</v>
      </c>
      <c r="AB62">
        <v>9.9</v>
      </c>
      <c r="AC62">
        <v>1</v>
      </c>
      <c r="AD62">
        <v>1</v>
      </c>
      <c r="AE62">
        <v>24</v>
      </c>
      <c r="AF62">
        <v>1</v>
      </c>
      <c r="AG62">
        <v>1</v>
      </c>
      <c r="AH62" s="10">
        <f t="shared" si="6"/>
        <v>-4.7000000000000171</v>
      </c>
      <c r="AI62" s="10">
        <f t="shared" si="6"/>
        <v>-8.6999999999999886</v>
      </c>
      <c r="AJ62" s="10">
        <f t="shared" si="7"/>
        <v>22.09000000000016</v>
      </c>
      <c r="AK62" s="10">
        <f t="shared" si="7"/>
        <v>75.689999999999799</v>
      </c>
      <c r="AL62" s="10">
        <f t="shared" si="8"/>
        <v>97.779999999999959</v>
      </c>
      <c r="AM62" s="10">
        <f t="shared" si="9"/>
        <v>9.8883770154661867</v>
      </c>
      <c r="AN62"/>
      <c r="AO62"/>
      <c r="AP62"/>
      <c r="AQ62"/>
      <c r="AR62"/>
      <c r="AS62" s="1">
        <v>154.42400000000001</v>
      </c>
      <c r="AT62" s="1">
        <v>263.2</v>
      </c>
      <c r="AU62" s="1">
        <v>167.7</v>
      </c>
      <c r="AV62" s="1">
        <v>-1</v>
      </c>
      <c r="AW62" s="1">
        <v>-1</v>
      </c>
      <c r="AX62" s="1">
        <v>-1</v>
      </c>
      <c r="AY62" s="1">
        <v>-1</v>
      </c>
      <c r="AZ62" s="1">
        <v>0</v>
      </c>
      <c r="BA62" s="1">
        <v>23</v>
      </c>
      <c r="BB62" s="1">
        <v>-1</v>
      </c>
      <c r="BC62" s="1">
        <v>1</v>
      </c>
      <c r="BD62" s="1">
        <f t="shared" si="10"/>
        <v>-12.300000000000011</v>
      </c>
      <c r="BE62" s="1">
        <f t="shared" si="10"/>
        <v>-5.7000000000000171</v>
      </c>
      <c r="BF62" s="1">
        <f t="shared" si="11"/>
        <v>151.29000000000028</v>
      </c>
      <c r="BG62" s="1">
        <f t="shared" si="11"/>
        <v>32.490000000000194</v>
      </c>
      <c r="BH62" s="1">
        <f t="shared" si="12"/>
        <v>183.78000000000048</v>
      </c>
      <c r="BI62" s="1">
        <f t="shared" si="13"/>
        <v>13.556548233234022</v>
      </c>
      <c r="BJ62"/>
      <c r="BK62"/>
      <c r="BL62"/>
      <c r="BM62"/>
      <c r="BN62"/>
      <c r="BO62">
        <v>114.429</v>
      </c>
      <c r="BP62">
        <v>263.2</v>
      </c>
      <c r="BQ62">
        <v>202.2</v>
      </c>
      <c r="BR62">
        <v>286.2</v>
      </c>
      <c r="BS62">
        <v>180.6</v>
      </c>
      <c r="BT62">
        <v>31.6</v>
      </c>
      <c r="BU62">
        <v>1</v>
      </c>
      <c r="BV62">
        <v>1</v>
      </c>
      <c r="BW62">
        <v>22</v>
      </c>
      <c r="BX62">
        <v>1</v>
      </c>
      <c r="BY62">
        <v>1</v>
      </c>
      <c r="BZ62" s="10">
        <f t="shared" si="48"/>
        <v>0</v>
      </c>
      <c r="CA62" s="10">
        <f t="shared" si="49"/>
        <v>0</v>
      </c>
      <c r="CB62" s="10">
        <f t="shared" si="14"/>
        <v>0</v>
      </c>
      <c r="CC62" s="10">
        <f t="shared" si="14"/>
        <v>0</v>
      </c>
      <c r="CD62" s="10">
        <f t="shared" si="15"/>
        <v>0</v>
      </c>
      <c r="CE62" s="10">
        <f t="shared" si="16"/>
        <v>0</v>
      </c>
      <c r="CG62"/>
      <c r="CH62"/>
      <c r="CI62"/>
      <c r="CJ62"/>
      <c r="CK62">
        <v>133.95599999999999</v>
      </c>
      <c r="CL62">
        <v>57</v>
      </c>
      <c r="CM62">
        <v>184.8</v>
      </c>
      <c r="CN62">
        <v>61.3</v>
      </c>
      <c r="CO62">
        <v>197.7</v>
      </c>
      <c r="CP62">
        <v>13.6</v>
      </c>
      <c r="CQ62">
        <v>1</v>
      </c>
      <c r="CR62">
        <v>1</v>
      </c>
      <c r="CS62">
        <v>27</v>
      </c>
      <c r="CT62">
        <v>1</v>
      </c>
      <c r="CU62">
        <v>1</v>
      </c>
      <c r="CV62" s="1">
        <f t="shared" si="17"/>
        <v>-4.2999999999999972</v>
      </c>
      <c r="CW62" s="1">
        <f t="shared" si="17"/>
        <v>-12.899999999999977</v>
      </c>
      <c r="CX62" s="1">
        <f t="shared" si="18"/>
        <v>18.489999999999977</v>
      </c>
      <c r="CY62" s="1">
        <f t="shared" si="18"/>
        <v>166.4099999999994</v>
      </c>
      <c r="CZ62" s="1">
        <f t="shared" si="19"/>
        <v>184.89999999999938</v>
      </c>
      <c r="DA62" s="1">
        <f t="shared" si="20"/>
        <v>13.597793938724008</v>
      </c>
      <c r="DB62"/>
      <c r="DC62"/>
      <c r="DD62"/>
      <c r="DE62"/>
      <c r="DF62"/>
      <c r="DG62">
        <v>77.004000000000005</v>
      </c>
      <c r="DH62">
        <v>156</v>
      </c>
      <c r="DI62">
        <v>111.3</v>
      </c>
      <c r="DJ62">
        <v>-1</v>
      </c>
      <c r="DK62">
        <v>-1</v>
      </c>
      <c r="DL62">
        <v>-1</v>
      </c>
      <c r="DM62">
        <v>-1</v>
      </c>
      <c r="DN62">
        <v>0</v>
      </c>
      <c r="DO62">
        <v>22</v>
      </c>
      <c r="DP62">
        <v>-1</v>
      </c>
      <c r="DQ62">
        <v>1</v>
      </c>
      <c r="DR62" s="10">
        <f t="shared" si="21"/>
        <v>33.200000000000003</v>
      </c>
      <c r="DS62" s="10">
        <f t="shared" si="21"/>
        <v>18.700000000000003</v>
      </c>
      <c r="DT62" s="10">
        <f t="shared" si="22"/>
        <v>1102.2400000000002</v>
      </c>
      <c r="DU62" s="10">
        <f t="shared" si="22"/>
        <v>349.69000000000011</v>
      </c>
      <c r="DV62" s="10">
        <f t="shared" si="23"/>
        <v>1451.9300000000003</v>
      </c>
      <c r="DW62" s="10">
        <f t="shared" si="24"/>
        <v>38.104199243652928</v>
      </c>
      <c r="DX62"/>
      <c r="DY62"/>
      <c r="DZ62"/>
      <c r="EA62"/>
      <c r="EB62"/>
      <c r="EC62" s="1">
        <v>136.46</v>
      </c>
      <c r="ED62" s="1">
        <v>274.8</v>
      </c>
      <c r="EE62" s="1">
        <v>177.9</v>
      </c>
      <c r="EF62" s="1">
        <v>249.4</v>
      </c>
      <c r="EG62" s="1">
        <v>206.4</v>
      </c>
      <c r="EH62" s="1">
        <v>38.200000000000003</v>
      </c>
      <c r="EI62" s="1">
        <v>1</v>
      </c>
      <c r="EJ62" s="1">
        <v>1</v>
      </c>
      <c r="EK62" s="1">
        <v>28</v>
      </c>
      <c r="EL62" s="1">
        <v>1</v>
      </c>
      <c r="EM62" s="1">
        <v>1</v>
      </c>
      <c r="EN62" s="1">
        <f t="shared" si="25"/>
        <v>25.400000000000006</v>
      </c>
      <c r="EO62" s="1">
        <f t="shared" si="25"/>
        <v>-28.5</v>
      </c>
      <c r="EP62" s="1">
        <f t="shared" si="26"/>
        <v>645.16000000000031</v>
      </c>
      <c r="EQ62" s="1">
        <f t="shared" si="26"/>
        <v>812.25</v>
      </c>
      <c r="ER62" s="1">
        <f t="shared" si="27"/>
        <v>1457.4100000000003</v>
      </c>
      <c r="ES62" s="1">
        <f t="shared" si="28"/>
        <v>38.176039606014662</v>
      </c>
      <c r="ET62"/>
      <c r="EU62"/>
      <c r="EV62"/>
      <c r="EW62"/>
      <c r="EX62"/>
      <c r="FJ62" s="10">
        <f t="shared" si="29"/>
        <v>0</v>
      </c>
      <c r="FK62" s="10">
        <f t="shared" si="29"/>
        <v>0</v>
      </c>
      <c r="FL62" s="10">
        <f t="shared" si="30"/>
        <v>0</v>
      </c>
      <c r="FM62" s="10">
        <f t="shared" si="30"/>
        <v>0</v>
      </c>
      <c r="FN62" s="10">
        <f t="shared" si="31"/>
        <v>0</v>
      </c>
      <c r="FO62" s="10">
        <f t="shared" si="32"/>
        <v>0</v>
      </c>
      <c r="FP62"/>
      <c r="FQ62"/>
      <c r="FR62"/>
      <c r="FS62"/>
      <c r="FT62"/>
    </row>
    <row r="63" spans="1:176" x14ac:dyDescent="0.35">
      <c r="A63" s="26">
        <v>157.404</v>
      </c>
      <c r="B63" s="26">
        <v>89.1</v>
      </c>
      <c r="C63" s="26">
        <v>161.6</v>
      </c>
      <c r="D63" s="26">
        <v>107.1</v>
      </c>
      <c r="E63" s="26">
        <v>180.6</v>
      </c>
      <c r="F63" s="26">
        <v>26.2</v>
      </c>
      <c r="G63" s="26">
        <v>1</v>
      </c>
      <c r="H63" s="26">
        <v>1</v>
      </c>
      <c r="I63" s="26">
        <v>24</v>
      </c>
      <c r="J63" s="26">
        <v>1</v>
      </c>
      <c r="K63" s="26">
        <v>1</v>
      </c>
      <c r="L63" s="26">
        <f t="shared" si="2"/>
        <v>-18</v>
      </c>
      <c r="M63" s="26">
        <f t="shared" si="2"/>
        <v>-19</v>
      </c>
      <c r="N63" s="26">
        <f t="shared" si="3"/>
        <v>324</v>
      </c>
      <c r="O63" s="26">
        <f t="shared" si="3"/>
        <v>361</v>
      </c>
      <c r="P63" s="26">
        <f t="shared" si="4"/>
        <v>685</v>
      </c>
      <c r="Q63" s="26">
        <f t="shared" si="5"/>
        <v>26.172504656604801</v>
      </c>
      <c r="S63"/>
      <c r="T63"/>
      <c r="U63"/>
      <c r="V63"/>
      <c r="W63">
        <v>125.95699999999999</v>
      </c>
      <c r="X63">
        <v>249.4</v>
      </c>
      <c r="Y63">
        <v>193.5</v>
      </c>
      <c r="Z63">
        <v>-1</v>
      </c>
      <c r="AA63">
        <v>-1</v>
      </c>
      <c r="AB63">
        <v>-1</v>
      </c>
      <c r="AC63">
        <v>-1</v>
      </c>
      <c r="AD63">
        <v>0</v>
      </c>
      <c r="AE63">
        <v>24</v>
      </c>
      <c r="AF63">
        <v>-1</v>
      </c>
      <c r="AG63">
        <v>1</v>
      </c>
      <c r="AH63" s="10">
        <f t="shared" si="6"/>
        <v>27.300000000000011</v>
      </c>
      <c r="AI63" s="10">
        <f t="shared" si="6"/>
        <v>0</v>
      </c>
      <c r="AJ63" s="10">
        <f t="shared" si="7"/>
        <v>745.29000000000065</v>
      </c>
      <c r="AK63" s="10">
        <f t="shared" si="7"/>
        <v>0</v>
      </c>
      <c r="AL63" s="10">
        <f t="shared" si="8"/>
        <v>745.29000000000065</v>
      </c>
      <c r="AM63" s="10">
        <f t="shared" si="9"/>
        <v>27.300000000000011</v>
      </c>
      <c r="AN63"/>
      <c r="AO63"/>
      <c r="AP63"/>
      <c r="AQ63"/>
      <c r="AR63"/>
      <c r="AS63" s="1">
        <v>154.80000000000001</v>
      </c>
      <c r="AT63" s="1">
        <v>281.39999999999998</v>
      </c>
      <c r="AU63" s="1">
        <v>179</v>
      </c>
      <c r="AV63" s="1">
        <v>263.2</v>
      </c>
      <c r="AW63" s="1">
        <v>167.7</v>
      </c>
      <c r="AX63" s="1">
        <v>21.5</v>
      </c>
      <c r="AY63" s="1">
        <v>1</v>
      </c>
      <c r="AZ63" s="1">
        <v>1</v>
      </c>
      <c r="BA63" s="1">
        <v>24</v>
      </c>
      <c r="BB63" s="1">
        <v>1</v>
      </c>
      <c r="BC63" s="1">
        <v>1</v>
      </c>
      <c r="BD63" s="1">
        <f t="shared" si="10"/>
        <v>18.199999999999989</v>
      </c>
      <c r="BE63" s="1">
        <f t="shared" si="10"/>
        <v>11.300000000000011</v>
      </c>
      <c r="BF63" s="1">
        <f t="shared" si="11"/>
        <v>331.23999999999961</v>
      </c>
      <c r="BG63" s="1">
        <f t="shared" si="11"/>
        <v>127.69000000000025</v>
      </c>
      <c r="BH63" s="1">
        <f t="shared" si="12"/>
        <v>458.92999999999984</v>
      </c>
      <c r="BI63" s="1">
        <f t="shared" si="13"/>
        <v>21.422651563240247</v>
      </c>
      <c r="BJ63"/>
      <c r="BK63"/>
      <c r="BL63"/>
      <c r="BM63"/>
      <c r="BN63"/>
      <c r="BO63">
        <v>117.509</v>
      </c>
      <c r="BP63">
        <v>263.2</v>
      </c>
      <c r="BQ63">
        <v>202.2</v>
      </c>
      <c r="BR63">
        <v>-1</v>
      </c>
      <c r="BS63">
        <v>-1</v>
      </c>
      <c r="BT63">
        <v>-1</v>
      </c>
      <c r="BU63">
        <v>-1</v>
      </c>
      <c r="BV63">
        <v>0</v>
      </c>
      <c r="BW63">
        <v>22</v>
      </c>
      <c r="BX63">
        <v>-1</v>
      </c>
      <c r="BY63">
        <v>1</v>
      </c>
      <c r="BZ63" s="10">
        <f t="shared" si="48"/>
        <v>12.5</v>
      </c>
      <c r="CA63" s="10">
        <f t="shared" si="49"/>
        <v>-17.399999999999977</v>
      </c>
      <c r="CB63" s="10">
        <f t="shared" si="14"/>
        <v>156.25</v>
      </c>
      <c r="CC63" s="10">
        <f t="shared" si="14"/>
        <v>302.7599999999992</v>
      </c>
      <c r="CD63" s="10">
        <f t="shared" si="15"/>
        <v>459.0099999999992</v>
      </c>
      <c r="CE63" s="48">
        <f t="shared" si="16"/>
        <v>21.424518664371416</v>
      </c>
      <c r="CG63"/>
      <c r="CH63"/>
      <c r="CI63"/>
      <c r="CJ63"/>
      <c r="CK63">
        <v>137.852</v>
      </c>
      <c r="CL63">
        <v>47.5</v>
      </c>
      <c r="CM63">
        <v>193.5</v>
      </c>
      <c r="CN63">
        <v>-1</v>
      </c>
      <c r="CO63">
        <v>-1</v>
      </c>
      <c r="CP63">
        <v>-1</v>
      </c>
      <c r="CQ63">
        <v>-1</v>
      </c>
      <c r="CR63">
        <v>0</v>
      </c>
      <c r="CS63">
        <v>27</v>
      </c>
      <c r="CT63">
        <v>-1</v>
      </c>
      <c r="CU63">
        <v>1</v>
      </c>
      <c r="CV63" s="1">
        <f t="shared" si="17"/>
        <v>-9.5</v>
      </c>
      <c r="CW63" s="1">
        <f t="shared" si="17"/>
        <v>8.6999999999999886</v>
      </c>
      <c r="CX63" s="1">
        <f t="shared" si="18"/>
        <v>90.25</v>
      </c>
      <c r="CY63" s="1">
        <f t="shared" si="18"/>
        <v>75.689999999999799</v>
      </c>
      <c r="CZ63" s="1">
        <f t="shared" si="19"/>
        <v>165.9399999999998</v>
      </c>
      <c r="DA63" s="1">
        <f t="shared" si="20"/>
        <v>12.881770064707714</v>
      </c>
      <c r="DB63"/>
      <c r="DC63"/>
      <c r="DD63"/>
      <c r="DE63"/>
      <c r="DF63"/>
      <c r="DG63">
        <v>77.995999999999995</v>
      </c>
      <c r="DH63">
        <v>137.80000000000001</v>
      </c>
      <c r="DI63">
        <v>48.5</v>
      </c>
      <c r="DJ63">
        <v>156</v>
      </c>
      <c r="DK63">
        <v>111.3</v>
      </c>
      <c r="DL63">
        <v>65.400000000000006</v>
      </c>
      <c r="DM63">
        <v>2</v>
      </c>
      <c r="DN63">
        <v>0</v>
      </c>
      <c r="DO63">
        <v>22</v>
      </c>
      <c r="DP63">
        <v>0</v>
      </c>
      <c r="DQ63">
        <v>1</v>
      </c>
      <c r="DR63" s="10">
        <f t="shared" si="21"/>
        <v>-18.199999999999989</v>
      </c>
      <c r="DS63" s="10">
        <f t="shared" si="21"/>
        <v>-62.8</v>
      </c>
      <c r="DT63" s="10">
        <f t="shared" si="22"/>
        <v>331.23999999999961</v>
      </c>
      <c r="DU63" s="10">
        <f t="shared" si="22"/>
        <v>3943.8399999999997</v>
      </c>
      <c r="DV63" s="10">
        <f t="shared" si="23"/>
        <v>4275.079999999999</v>
      </c>
      <c r="DW63" s="10">
        <f t="shared" si="24"/>
        <v>65.384095925538332</v>
      </c>
      <c r="DX63"/>
      <c r="DY63"/>
      <c r="DZ63"/>
      <c r="EA63"/>
      <c r="EB63"/>
      <c r="EC63" s="1">
        <v>139.64400000000001</v>
      </c>
      <c r="ED63" s="1">
        <v>52.3</v>
      </c>
      <c r="EE63" s="1">
        <v>167.7</v>
      </c>
      <c r="EF63" s="1">
        <v>-1</v>
      </c>
      <c r="EG63" s="1">
        <v>-1</v>
      </c>
      <c r="EH63" s="1">
        <v>-1</v>
      </c>
      <c r="EI63" s="1">
        <v>-1</v>
      </c>
      <c r="EJ63" s="1">
        <v>0</v>
      </c>
      <c r="EK63" s="1">
        <v>28</v>
      </c>
      <c r="EL63" s="1">
        <v>-1</v>
      </c>
      <c r="EM63" s="1">
        <v>1</v>
      </c>
      <c r="EN63" s="1">
        <f t="shared" si="25"/>
        <v>-222.5</v>
      </c>
      <c r="EO63" s="1">
        <f t="shared" si="25"/>
        <v>-10.200000000000017</v>
      </c>
      <c r="EP63" s="1">
        <f t="shared" si="26"/>
        <v>49506.25</v>
      </c>
      <c r="EQ63" s="1">
        <f t="shared" si="26"/>
        <v>104.04000000000035</v>
      </c>
      <c r="ER63" s="1">
        <f t="shared" si="27"/>
        <v>49610.29</v>
      </c>
      <c r="ES63" s="1">
        <f t="shared" si="28"/>
        <v>222.73367504712888</v>
      </c>
      <c r="ET63"/>
      <c r="EU63"/>
      <c r="EV63"/>
      <c r="EW63"/>
      <c r="EX63"/>
      <c r="FJ63" s="10">
        <f t="shared" si="29"/>
        <v>0</v>
      </c>
      <c r="FK63" s="10">
        <f t="shared" si="29"/>
        <v>0</v>
      </c>
      <c r="FL63" s="10">
        <f t="shared" si="30"/>
        <v>0</v>
      </c>
      <c r="FM63" s="10">
        <f t="shared" si="30"/>
        <v>0</v>
      </c>
      <c r="FN63" s="10">
        <f t="shared" si="31"/>
        <v>0</v>
      </c>
      <c r="FO63" s="10">
        <f t="shared" si="32"/>
        <v>0</v>
      </c>
      <c r="FP63"/>
      <c r="FQ63"/>
      <c r="FR63"/>
      <c r="FS63"/>
      <c r="FT63"/>
    </row>
    <row r="64" spans="1:176" x14ac:dyDescent="0.35">
      <c r="A64" s="26">
        <v>160.708</v>
      </c>
      <c r="B64" s="26">
        <v>263.2</v>
      </c>
      <c r="C64" s="26">
        <v>197.7</v>
      </c>
      <c r="D64" s="26">
        <v>-1</v>
      </c>
      <c r="E64" s="26">
        <v>-1</v>
      </c>
      <c r="F64" s="26">
        <v>-1</v>
      </c>
      <c r="G64" s="26">
        <v>-1</v>
      </c>
      <c r="H64" s="26">
        <v>0</v>
      </c>
      <c r="I64" s="26">
        <v>24</v>
      </c>
      <c r="J64" s="26">
        <v>-1</v>
      </c>
      <c r="K64" s="26">
        <v>1</v>
      </c>
      <c r="L64" s="26">
        <f t="shared" si="2"/>
        <v>174.1</v>
      </c>
      <c r="M64" s="26">
        <f t="shared" si="2"/>
        <v>36.099999999999994</v>
      </c>
      <c r="N64" s="26">
        <f t="shared" si="3"/>
        <v>30310.809999999998</v>
      </c>
      <c r="O64" s="26">
        <f t="shared" si="3"/>
        <v>1303.2099999999996</v>
      </c>
      <c r="P64" s="26">
        <f t="shared" si="4"/>
        <v>31614.019999999997</v>
      </c>
      <c r="Q64" s="26">
        <f t="shared" si="5"/>
        <v>177.80331830424313</v>
      </c>
      <c r="S64"/>
      <c r="T64"/>
      <c r="U64"/>
      <c r="V64"/>
      <c r="W64">
        <v>125.997</v>
      </c>
      <c r="X64">
        <v>244.9</v>
      </c>
      <c r="Y64">
        <v>154.5</v>
      </c>
      <c r="Z64">
        <v>249.4</v>
      </c>
      <c r="AA64">
        <v>193.5</v>
      </c>
      <c r="AB64">
        <v>39.200000000000003</v>
      </c>
      <c r="AC64">
        <v>1</v>
      </c>
      <c r="AD64">
        <v>1</v>
      </c>
      <c r="AE64">
        <v>25</v>
      </c>
      <c r="AF64">
        <v>1</v>
      </c>
      <c r="AG64">
        <v>1</v>
      </c>
      <c r="AH64" s="10">
        <f t="shared" si="6"/>
        <v>-4.5</v>
      </c>
      <c r="AI64" s="10">
        <f t="shared" si="6"/>
        <v>-39</v>
      </c>
      <c r="AJ64" s="10">
        <f t="shared" si="7"/>
        <v>20.25</v>
      </c>
      <c r="AK64" s="10">
        <f t="shared" si="7"/>
        <v>1521</v>
      </c>
      <c r="AL64" s="10">
        <f t="shared" si="8"/>
        <v>1541.25</v>
      </c>
      <c r="AM64" s="10">
        <f t="shared" si="9"/>
        <v>39.258756984907201</v>
      </c>
      <c r="AN64"/>
      <c r="AO64"/>
      <c r="AP64"/>
      <c r="AQ64"/>
      <c r="AR64"/>
      <c r="AS64" s="1">
        <v>158.73599999999999</v>
      </c>
      <c r="AT64" s="1">
        <v>249.4</v>
      </c>
      <c r="AU64" s="1">
        <v>167.7</v>
      </c>
      <c r="AV64" s="1">
        <v>-1</v>
      </c>
      <c r="AW64" s="1">
        <v>-1</v>
      </c>
      <c r="AX64" s="1">
        <v>-1</v>
      </c>
      <c r="AY64" s="1">
        <v>-1</v>
      </c>
      <c r="AZ64" s="1">
        <v>0</v>
      </c>
      <c r="BA64" s="1">
        <v>24</v>
      </c>
      <c r="BB64" s="1">
        <v>-1</v>
      </c>
      <c r="BC64" s="1">
        <v>1</v>
      </c>
      <c r="BD64" s="1">
        <f t="shared" si="10"/>
        <v>-31.999999999999972</v>
      </c>
      <c r="BE64" s="1">
        <f t="shared" si="10"/>
        <v>-11.300000000000011</v>
      </c>
      <c r="BF64" s="1">
        <f t="shared" si="11"/>
        <v>1023.9999999999982</v>
      </c>
      <c r="BG64" s="1">
        <f t="shared" si="11"/>
        <v>127.69000000000025</v>
      </c>
      <c r="BH64" s="1">
        <f t="shared" si="12"/>
        <v>1151.6899999999985</v>
      </c>
      <c r="BI64" s="1">
        <f t="shared" si="13"/>
        <v>33.936558458394074</v>
      </c>
      <c r="BJ64"/>
      <c r="BK64"/>
      <c r="BL64"/>
      <c r="BM64"/>
      <c r="BN64"/>
      <c r="BO64">
        <v>117.88500000000001</v>
      </c>
      <c r="BP64">
        <v>275.7</v>
      </c>
      <c r="BQ64">
        <v>184.8</v>
      </c>
      <c r="BR64">
        <v>263.2</v>
      </c>
      <c r="BS64">
        <v>202.2</v>
      </c>
      <c r="BT64">
        <v>21.4</v>
      </c>
      <c r="BU64">
        <v>1</v>
      </c>
      <c r="BV64">
        <v>1</v>
      </c>
      <c r="BW64">
        <v>23</v>
      </c>
      <c r="BX64">
        <v>1</v>
      </c>
      <c r="BY64">
        <v>1</v>
      </c>
      <c r="BZ64" s="10">
        <f t="shared" si="48"/>
        <v>-246.5</v>
      </c>
      <c r="CA64" s="10">
        <f t="shared" si="49"/>
        <v>-25.800000000000011</v>
      </c>
      <c r="CB64" s="10">
        <f t="shared" si="14"/>
        <v>60762.25</v>
      </c>
      <c r="CC64" s="10">
        <f t="shared" si="14"/>
        <v>665.64000000000055</v>
      </c>
      <c r="CD64" s="10">
        <f t="shared" si="15"/>
        <v>61427.89</v>
      </c>
      <c r="CE64" s="10">
        <f t="shared" si="16"/>
        <v>247.8465049178624</v>
      </c>
      <c r="CG64"/>
      <c r="CH64"/>
      <c r="CI64"/>
      <c r="CJ64"/>
      <c r="CK64">
        <v>138.268</v>
      </c>
      <c r="CL64">
        <v>61.3</v>
      </c>
      <c r="CM64">
        <v>184.8</v>
      </c>
      <c r="CN64">
        <v>47.5</v>
      </c>
      <c r="CO64">
        <v>193.5</v>
      </c>
      <c r="CP64">
        <v>16.3</v>
      </c>
      <c r="CQ64">
        <v>1</v>
      </c>
      <c r="CR64">
        <v>1</v>
      </c>
      <c r="CS64">
        <v>28</v>
      </c>
      <c r="CT64">
        <v>1</v>
      </c>
      <c r="CU64">
        <v>1</v>
      </c>
      <c r="CV64" s="1">
        <f t="shared" si="17"/>
        <v>13.799999999999997</v>
      </c>
      <c r="CW64" s="1">
        <f t="shared" si="17"/>
        <v>-8.6999999999999886</v>
      </c>
      <c r="CX64" s="1">
        <f t="shared" si="18"/>
        <v>190.43999999999991</v>
      </c>
      <c r="CY64" s="1">
        <f t="shared" si="18"/>
        <v>75.689999999999799</v>
      </c>
      <c r="CZ64" s="1">
        <f t="shared" si="19"/>
        <v>266.12999999999971</v>
      </c>
      <c r="DA64" s="1">
        <f t="shared" si="20"/>
        <v>16.313491349187018</v>
      </c>
      <c r="DB64"/>
      <c r="DC64"/>
      <c r="DD64"/>
      <c r="DE64"/>
      <c r="DF64"/>
      <c r="DG64">
        <v>78.316000000000003</v>
      </c>
      <c r="DH64">
        <v>143.9</v>
      </c>
      <c r="DI64">
        <v>83.1</v>
      </c>
      <c r="DJ64">
        <v>137.80000000000001</v>
      </c>
      <c r="DK64">
        <v>48.5</v>
      </c>
      <c r="DL64">
        <v>35.1</v>
      </c>
      <c r="DM64">
        <v>1</v>
      </c>
      <c r="DN64">
        <v>1</v>
      </c>
      <c r="DO64">
        <v>23</v>
      </c>
      <c r="DP64">
        <v>1</v>
      </c>
      <c r="DQ64">
        <v>1</v>
      </c>
      <c r="DR64" s="10">
        <f t="shared" si="21"/>
        <v>6.0999999999999943</v>
      </c>
      <c r="DS64" s="10">
        <f t="shared" si="21"/>
        <v>34.599999999999994</v>
      </c>
      <c r="DT64" s="10">
        <f t="shared" si="22"/>
        <v>37.20999999999993</v>
      </c>
      <c r="DU64" s="10">
        <f t="shared" si="22"/>
        <v>1197.1599999999996</v>
      </c>
      <c r="DV64" s="10">
        <f t="shared" si="23"/>
        <v>1234.3699999999997</v>
      </c>
      <c r="DW64" s="10">
        <f t="shared" si="24"/>
        <v>35.13360214950923</v>
      </c>
      <c r="DX64"/>
      <c r="DY64"/>
      <c r="DZ64"/>
      <c r="EA64"/>
      <c r="EB64"/>
      <c r="EC64" s="1">
        <v>141.22</v>
      </c>
      <c r="ED64" s="1">
        <v>75.099999999999994</v>
      </c>
      <c r="EE64" s="1">
        <v>171.9</v>
      </c>
      <c r="EF64" s="1">
        <v>52.3</v>
      </c>
      <c r="EG64" s="1">
        <v>167.7</v>
      </c>
      <c r="EH64" s="1">
        <v>23.2</v>
      </c>
      <c r="EI64" s="1">
        <v>1</v>
      </c>
      <c r="EJ64" s="1">
        <v>1</v>
      </c>
      <c r="EK64" s="1">
        <v>29</v>
      </c>
      <c r="EL64" s="1">
        <v>1</v>
      </c>
      <c r="EM64" s="1">
        <v>1</v>
      </c>
      <c r="EN64" s="1">
        <f t="shared" si="25"/>
        <v>22.799999999999997</v>
      </c>
      <c r="EO64" s="1">
        <f t="shared" si="25"/>
        <v>4.2000000000000171</v>
      </c>
      <c r="EP64" s="1">
        <f t="shared" si="26"/>
        <v>519.83999999999992</v>
      </c>
      <c r="EQ64" s="1">
        <f t="shared" si="26"/>
        <v>17.640000000000143</v>
      </c>
      <c r="ER64" s="1">
        <f t="shared" si="27"/>
        <v>537.48</v>
      </c>
      <c r="ES64" s="1">
        <f t="shared" si="28"/>
        <v>23.183614903633988</v>
      </c>
      <c r="ET64"/>
      <c r="EU64"/>
      <c r="EV64"/>
      <c r="EW64"/>
      <c r="EX64"/>
      <c r="FJ64" s="10">
        <f t="shared" si="29"/>
        <v>0</v>
      </c>
      <c r="FK64" s="10">
        <f t="shared" si="29"/>
        <v>0</v>
      </c>
      <c r="FL64" s="10">
        <f t="shared" si="30"/>
        <v>0</v>
      </c>
      <c r="FM64" s="10">
        <f t="shared" si="30"/>
        <v>0</v>
      </c>
      <c r="FN64" s="10">
        <f t="shared" si="31"/>
        <v>0</v>
      </c>
      <c r="FO64" s="10">
        <f t="shared" si="32"/>
        <v>0</v>
      </c>
      <c r="FP64"/>
      <c r="FQ64"/>
      <c r="FR64"/>
      <c r="FS64"/>
      <c r="FT64"/>
    </row>
    <row r="65" spans="1:176" x14ac:dyDescent="0.35">
      <c r="A65" s="26">
        <v>161.476</v>
      </c>
      <c r="B65" s="26">
        <v>275.5</v>
      </c>
      <c r="C65" s="26">
        <v>202.2</v>
      </c>
      <c r="D65" s="26">
        <v>263.2</v>
      </c>
      <c r="E65" s="26">
        <v>197.7</v>
      </c>
      <c r="F65" s="26">
        <v>13.1</v>
      </c>
      <c r="G65" s="26">
        <v>1</v>
      </c>
      <c r="H65" s="26">
        <v>1</v>
      </c>
      <c r="I65" s="26">
        <v>25</v>
      </c>
      <c r="J65" s="26">
        <v>1</v>
      </c>
      <c r="K65" s="26">
        <v>1</v>
      </c>
      <c r="L65" s="26">
        <f t="shared" si="2"/>
        <v>12.300000000000011</v>
      </c>
      <c r="M65" s="26">
        <f t="shared" si="2"/>
        <v>4.5</v>
      </c>
      <c r="N65" s="26">
        <f t="shared" si="3"/>
        <v>151.29000000000028</v>
      </c>
      <c r="O65" s="26">
        <f t="shared" si="3"/>
        <v>20.25</v>
      </c>
      <c r="P65" s="26">
        <f t="shared" si="4"/>
        <v>171.54000000000028</v>
      </c>
      <c r="Q65" s="26">
        <f t="shared" si="5"/>
        <v>13.097327971765855</v>
      </c>
      <c r="S65"/>
      <c r="T65"/>
      <c r="U65"/>
      <c r="V65"/>
      <c r="W65">
        <v>129.261</v>
      </c>
      <c r="X65">
        <v>263.2</v>
      </c>
      <c r="Y65">
        <v>197.7</v>
      </c>
      <c r="Z65">
        <v>-1</v>
      </c>
      <c r="AA65">
        <v>-1</v>
      </c>
      <c r="AB65">
        <v>-1</v>
      </c>
      <c r="AC65">
        <v>-1</v>
      </c>
      <c r="AD65">
        <v>0</v>
      </c>
      <c r="AE65">
        <v>25</v>
      </c>
      <c r="AF65">
        <v>-1</v>
      </c>
      <c r="AG65">
        <v>1</v>
      </c>
      <c r="AH65" s="10">
        <f t="shared" si="6"/>
        <v>18.299999999999983</v>
      </c>
      <c r="AI65" s="10">
        <f t="shared" si="6"/>
        <v>43.199999999999989</v>
      </c>
      <c r="AJ65" s="10">
        <f t="shared" si="7"/>
        <v>334.88999999999936</v>
      </c>
      <c r="AK65" s="10">
        <f t="shared" si="7"/>
        <v>1866.2399999999991</v>
      </c>
      <c r="AL65" s="10">
        <f t="shared" si="8"/>
        <v>2201.1299999999983</v>
      </c>
      <c r="AM65" s="10">
        <f t="shared" si="9"/>
        <v>46.916201892310063</v>
      </c>
      <c r="AN65"/>
      <c r="AO65"/>
      <c r="AP65"/>
      <c r="AQ65"/>
      <c r="AR65"/>
      <c r="AS65" s="1">
        <v>159.08000000000001</v>
      </c>
      <c r="AT65" s="1">
        <v>267.89999999999998</v>
      </c>
      <c r="AU65" s="1">
        <v>202.2</v>
      </c>
      <c r="AV65" s="1">
        <v>249.4</v>
      </c>
      <c r="AW65" s="1">
        <v>167.7</v>
      </c>
      <c r="AX65" s="1">
        <v>39.200000000000003</v>
      </c>
      <c r="AY65" s="1">
        <v>1</v>
      </c>
      <c r="AZ65" s="1">
        <v>1</v>
      </c>
      <c r="BA65" s="1">
        <v>25</v>
      </c>
      <c r="BB65" s="1">
        <v>1</v>
      </c>
      <c r="BC65" s="1">
        <v>1</v>
      </c>
      <c r="BD65" s="1">
        <f t="shared" si="10"/>
        <v>18.499999999999972</v>
      </c>
      <c r="BE65" s="1">
        <f t="shared" si="10"/>
        <v>34.5</v>
      </c>
      <c r="BF65" s="1">
        <f t="shared" si="11"/>
        <v>342.24999999999898</v>
      </c>
      <c r="BG65" s="1">
        <f t="shared" si="11"/>
        <v>1190.25</v>
      </c>
      <c r="BH65" s="1">
        <f t="shared" si="12"/>
        <v>1532.4999999999991</v>
      </c>
      <c r="BI65" s="1">
        <f t="shared" si="13"/>
        <v>39.147158262126759</v>
      </c>
      <c r="BJ65"/>
      <c r="BK65"/>
      <c r="BL65"/>
      <c r="BM65"/>
      <c r="BN65"/>
      <c r="BO65">
        <v>121.381</v>
      </c>
      <c r="BP65">
        <v>29.2</v>
      </c>
      <c r="BQ65">
        <v>159</v>
      </c>
      <c r="BR65">
        <v>-1</v>
      </c>
      <c r="BS65">
        <v>-1</v>
      </c>
      <c r="BT65">
        <v>-1</v>
      </c>
      <c r="BU65">
        <v>-1</v>
      </c>
      <c r="BV65">
        <v>0</v>
      </c>
      <c r="BW65">
        <v>23</v>
      </c>
      <c r="BX65">
        <v>-1</v>
      </c>
      <c r="BY65">
        <v>1</v>
      </c>
      <c r="BZ65" s="10">
        <f t="shared" si="48"/>
        <v>13.8</v>
      </c>
      <c r="CA65" s="10">
        <f t="shared" si="49"/>
        <v>30.300000000000011</v>
      </c>
      <c r="CB65" s="10">
        <f t="shared" si="14"/>
        <v>190.44000000000003</v>
      </c>
      <c r="CC65" s="10">
        <f t="shared" si="14"/>
        <v>918.09000000000071</v>
      </c>
      <c r="CD65" s="10">
        <f t="shared" si="15"/>
        <v>1108.5300000000007</v>
      </c>
      <c r="CE65" s="10">
        <f t="shared" si="16"/>
        <v>33.294594155808547</v>
      </c>
      <c r="CG65"/>
      <c r="CH65"/>
      <c r="CI65"/>
      <c r="CJ65"/>
      <c r="CK65">
        <v>142.9</v>
      </c>
      <c r="CL65">
        <v>258.89999999999998</v>
      </c>
      <c r="CM65">
        <v>171.9</v>
      </c>
      <c r="CN65">
        <v>-1</v>
      </c>
      <c r="CO65">
        <v>-1</v>
      </c>
      <c r="CP65">
        <v>-1</v>
      </c>
      <c r="CQ65">
        <v>-1</v>
      </c>
      <c r="CR65">
        <v>0</v>
      </c>
      <c r="CS65">
        <v>28</v>
      </c>
      <c r="CT65">
        <v>-1</v>
      </c>
      <c r="CU65">
        <v>1</v>
      </c>
      <c r="CV65" s="1">
        <f t="shared" si="17"/>
        <v>197.59999999999997</v>
      </c>
      <c r="CW65" s="1">
        <f t="shared" si="17"/>
        <v>-12.900000000000006</v>
      </c>
      <c r="CX65" s="1">
        <f t="shared" si="18"/>
        <v>39045.759999999987</v>
      </c>
      <c r="CY65" s="1">
        <f t="shared" si="18"/>
        <v>166.41000000000014</v>
      </c>
      <c r="CZ65" s="1">
        <f t="shared" si="19"/>
        <v>39212.169999999991</v>
      </c>
      <c r="DA65" s="1">
        <f t="shared" si="20"/>
        <v>198.02063023836681</v>
      </c>
      <c r="DB65"/>
      <c r="DC65"/>
      <c r="DD65"/>
      <c r="DE65"/>
      <c r="DF65"/>
      <c r="DG65">
        <v>81.436000000000007</v>
      </c>
      <c r="DH65">
        <v>127.1</v>
      </c>
      <c r="DI65">
        <v>93.7</v>
      </c>
      <c r="DJ65">
        <v>-1</v>
      </c>
      <c r="DK65">
        <v>-1</v>
      </c>
      <c r="DL65">
        <v>-1</v>
      </c>
      <c r="DM65">
        <v>-1</v>
      </c>
      <c r="DN65">
        <v>0</v>
      </c>
      <c r="DO65">
        <v>23</v>
      </c>
      <c r="DP65">
        <v>-1</v>
      </c>
      <c r="DQ65">
        <v>1</v>
      </c>
      <c r="DR65" s="10">
        <f t="shared" si="21"/>
        <v>-16.800000000000011</v>
      </c>
      <c r="DS65" s="10">
        <f t="shared" si="21"/>
        <v>10.600000000000009</v>
      </c>
      <c r="DT65" s="10">
        <f t="shared" si="22"/>
        <v>282.24000000000041</v>
      </c>
      <c r="DU65" s="10">
        <f t="shared" si="22"/>
        <v>112.36000000000018</v>
      </c>
      <c r="DV65" s="10">
        <f t="shared" si="23"/>
        <v>394.60000000000059</v>
      </c>
      <c r="DW65" s="10">
        <f t="shared" si="24"/>
        <v>19.864541273334268</v>
      </c>
      <c r="DX65"/>
      <c r="DY65"/>
      <c r="DZ65"/>
      <c r="EA65"/>
      <c r="EB65"/>
      <c r="EC65" s="1">
        <v>145.548</v>
      </c>
      <c r="ED65" s="1">
        <v>254.1</v>
      </c>
      <c r="EE65" s="1">
        <v>197.7</v>
      </c>
      <c r="EF65" s="1">
        <v>-1</v>
      </c>
      <c r="EG65" s="1">
        <v>-1</v>
      </c>
      <c r="EH65" s="1">
        <v>-1</v>
      </c>
      <c r="EI65" s="1">
        <v>-1</v>
      </c>
      <c r="EJ65" s="1">
        <v>0</v>
      </c>
      <c r="EK65" s="1">
        <v>29</v>
      </c>
      <c r="EL65" s="1">
        <v>-1</v>
      </c>
      <c r="EM65" s="1">
        <v>1</v>
      </c>
      <c r="EN65" s="1">
        <f t="shared" si="25"/>
        <v>179</v>
      </c>
      <c r="EO65" s="1">
        <f t="shared" si="25"/>
        <v>25.799999999999983</v>
      </c>
      <c r="EP65" s="1">
        <f t="shared" si="26"/>
        <v>32041</v>
      </c>
      <c r="EQ65" s="1">
        <f t="shared" si="26"/>
        <v>665.63999999999908</v>
      </c>
      <c r="ER65" s="1">
        <f t="shared" si="27"/>
        <v>32706.639999999999</v>
      </c>
      <c r="ES65" s="1">
        <f t="shared" si="28"/>
        <v>180.84977191027917</v>
      </c>
      <c r="ET65"/>
      <c r="EU65"/>
      <c r="EV65"/>
      <c r="EW65"/>
      <c r="EX65"/>
      <c r="FJ65" s="10">
        <f t="shared" si="29"/>
        <v>0</v>
      </c>
      <c r="FK65" s="10">
        <f t="shared" si="29"/>
        <v>0</v>
      </c>
      <c r="FL65" s="10">
        <f t="shared" si="30"/>
        <v>0</v>
      </c>
      <c r="FM65" s="10">
        <f t="shared" si="30"/>
        <v>0</v>
      </c>
      <c r="FN65" s="10">
        <f t="shared" si="31"/>
        <v>0</v>
      </c>
      <c r="FO65" s="10">
        <f t="shared" si="32"/>
        <v>0</v>
      </c>
      <c r="FP65"/>
      <c r="FQ65"/>
      <c r="FR65"/>
      <c r="FS65"/>
      <c r="FT65"/>
    </row>
    <row r="66" spans="1:176" x14ac:dyDescent="0.35">
      <c r="A66" s="26">
        <v>161.51599999999999</v>
      </c>
      <c r="B66" s="26">
        <v>281.39999999999998</v>
      </c>
      <c r="C66" s="26">
        <v>159</v>
      </c>
      <c r="D66" s="26">
        <v>275.5</v>
      </c>
      <c r="E66" s="26">
        <v>202.2</v>
      </c>
      <c r="F66" s="26">
        <v>43.6</v>
      </c>
      <c r="G66" s="26">
        <v>1</v>
      </c>
      <c r="H66" s="26">
        <v>0</v>
      </c>
      <c r="I66" s="26">
        <v>25</v>
      </c>
      <c r="J66" s="26">
        <v>-2</v>
      </c>
      <c r="K66" s="26">
        <v>1</v>
      </c>
      <c r="L66" s="26">
        <f t="shared" si="2"/>
        <v>5.8999999999999773</v>
      </c>
      <c r="M66" s="26">
        <f t="shared" si="2"/>
        <v>-43.199999999999989</v>
      </c>
      <c r="N66" s="26">
        <f t="shared" si="3"/>
        <v>34.809999999999732</v>
      </c>
      <c r="O66" s="26">
        <f t="shared" si="3"/>
        <v>1866.2399999999991</v>
      </c>
      <c r="P66" s="26">
        <f t="shared" si="4"/>
        <v>1901.0499999999988</v>
      </c>
      <c r="Q66" s="26">
        <f t="shared" si="5"/>
        <v>43.601032097875837</v>
      </c>
      <c r="S66"/>
      <c r="T66"/>
      <c r="U66"/>
      <c r="V66"/>
      <c r="W66">
        <v>129.29300000000001</v>
      </c>
      <c r="X66">
        <v>281.39999999999998</v>
      </c>
      <c r="Y66">
        <v>142.9</v>
      </c>
      <c r="Z66">
        <v>263.2</v>
      </c>
      <c r="AA66">
        <v>197.7</v>
      </c>
      <c r="AB66">
        <v>57.7</v>
      </c>
      <c r="AC66">
        <v>2</v>
      </c>
      <c r="AD66">
        <v>0</v>
      </c>
      <c r="AE66">
        <v>25</v>
      </c>
      <c r="AF66">
        <v>0</v>
      </c>
      <c r="AG66">
        <v>1</v>
      </c>
      <c r="AH66" s="10">
        <f t="shared" si="6"/>
        <v>18.199999999999989</v>
      </c>
      <c r="AI66" s="10">
        <f t="shared" si="6"/>
        <v>-54.799999999999983</v>
      </c>
      <c r="AJ66" s="10">
        <f t="shared" si="7"/>
        <v>331.23999999999961</v>
      </c>
      <c r="AK66" s="10">
        <f t="shared" si="7"/>
        <v>3003.0399999999981</v>
      </c>
      <c r="AL66" s="10">
        <f t="shared" si="8"/>
        <v>3334.2799999999979</v>
      </c>
      <c r="AM66" s="10">
        <f t="shared" si="9"/>
        <v>57.743224710783153</v>
      </c>
      <c r="AN66"/>
      <c r="AO66"/>
      <c r="AP66"/>
      <c r="AQ66"/>
      <c r="AR66"/>
      <c r="AS66" s="1">
        <v>163.16800000000001</v>
      </c>
      <c r="AT66" s="1">
        <v>258.89999999999998</v>
      </c>
      <c r="AU66" s="1">
        <v>202.2</v>
      </c>
      <c r="AV66" s="1">
        <v>-1</v>
      </c>
      <c r="AW66" s="1">
        <v>-1</v>
      </c>
      <c r="AX66" s="1">
        <v>-1</v>
      </c>
      <c r="AY66" s="1">
        <v>-1</v>
      </c>
      <c r="AZ66" s="1">
        <v>0</v>
      </c>
      <c r="BA66" s="1">
        <v>25</v>
      </c>
      <c r="BB66" s="1">
        <v>-1</v>
      </c>
      <c r="BC66" s="1">
        <v>1</v>
      </c>
      <c r="BD66" s="1">
        <f t="shared" si="10"/>
        <v>-9</v>
      </c>
      <c r="BE66" s="1">
        <f t="shared" si="10"/>
        <v>0</v>
      </c>
      <c r="BF66" s="1">
        <f t="shared" si="11"/>
        <v>81</v>
      </c>
      <c r="BG66" s="1">
        <f t="shared" si="11"/>
        <v>0</v>
      </c>
      <c r="BH66" s="1">
        <f t="shared" si="12"/>
        <v>81</v>
      </c>
      <c r="BI66" s="1">
        <f t="shared" si="13"/>
        <v>9</v>
      </c>
      <c r="BJ66"/>
      <c r="BK66"/>
      <c r="BL66"/>
      <c r="BM66"/>
      <c r="BN66"/>
      <c r="BO66">
        <v>122.16500000000001</v>
      </c>
      <c r="BP66">
        <v>43</v>
      </c>
      <c r="BQ66">
        <v>189.3</v>
      </c>
      <c r="BR66">
        <v>29.2</v>
      </c>
      <c r="BS66">
        <v>159</v>
      </c>
      <c r="BT66">
        <v>33.299999999999997</v>
      </c>
      <c r="BU66">
        <v>1</v>
      </c>
      <c r="BV66">
        <v>1</v>
      </c>
      <c r="BW66">
        <v>24</v>
      </c>
      <c r="BX66">
        <v>1</v>
      </c>
      <c r="BY66">
        <v>1</v>
      </c>
      <c r="BZ66" s="10">
        <f t="shared" si="48"/>
        <v>-13.8</v>
      </c>
      <c r="CA66" s="10">
        <f t="shared" si="49"/>
        <v>12.899999999999977</v>
      </c>
      <c r="CB66" s="10">
        <f t="shared" si="14"/>
        <v>190.44000000000003</v>
      </c>
      <c r="CC66" s="10">
        <f t="shared" si="14"/>
        <v>166.4099999999994</v>
      </c>
      <c r="CD66" s="10">
        <f t="shared" si="15"/>
        <v>356.84999999999945</v>
      </c>
      <c r="CE66" s="10">
        <f t="shared" si="16"/>
        <v>18.890473789717383</v>
      </c>
      <c r="CG66"/>
      <c r="CH66"/>
      <c r="CI66"/>
      <c r="CJ66"/>
      <c r="CK66">
        <v>143.22800000000001</v>
      </c>
      <c r="CL66">
        <v>263.2</v>
      </c>
      <c r="CM66">
        <v>193.5</v>
      </c>
      <c r="CN66">
        <v>258.89999999999998</v>
      </c>
      <c r="CO66">
        <v>171.9</v>
      </c>
      <c r="CP66">
        <v>22</v>
      </c>
      <c r="CQ66">
        <v>1</v>
      </c>
      <c r="CR66">
        <v>1</v>
      </c>
      <c r="CS66">
        <v>29</v>
      </c>
      <c r="CT66">
        <v>1</v>
      </c>
      <c r="CU66">
        <v>1</v>
      </c>
      <c r="CV66" s="1">
        <f t="shared" si="17"/>
        <v>4.3000000000000114</v>
      </c>
      <c r="CW66" s="1">
        <f t="shared" si="17"/>
        <v>21.599999999999994</v>
      </c>
      <c r="CX66" s="1">
        <f t="shared" si="18"/>
        <v>18.490000000000098</v>
      </c>
      <c r="CY66" s="1">
        <f t="shared" si="18"/>
        <v>466.55999999999977</v>
      </c>
      <c r="CZ66" s="1">
        <f t="shared" si="19"/>
        <v>485.0499999999999</v>
      </c>
      <c r="DA66" s="1">
        <f t="shared" si="20"/>
        <v>22.023850707812198</v>
      </c>
      <c r="DB66"/>
      <c r="DC66"/>
      <c r="DD66"/>
      <c r="DE66"/>
      <c r="DF66"/>
      <c r="DG66">
        <v>82.22</v>
      </c>
      <c r="DH66">
        <v>130.19999999999999</v>
      </c>
      <c r="DI66">
        <v>102.9</v>
      </c>
      <c r="DJ66">
        <v>127.1</v>
      </c>
      <c r="DK66">
        <v>93.7</v>
      </c>
      <c r="DL66">
        <v>9.6</v>
      </c>
      <c r="DM66">
        <v>1</v>
      </c>
      <c r="DN66">
        <v>1</v>
      </c>
      <c r="DO66">
        <v>24</v>
      </c>
      <c r="DP66">
        <v>1</v>
      </c>
      <c r="DQ66">
        <v>1</v>
      </c>
      <c r="DR66" s="10">
        <f t="shared" si="21"/>
        <v>3.0999999999999943</v>
      </c>
      <c r="DS66" s="10">
        <f t="shared" si="21"/>
        <v>9.2000000000000028</v>
      </c>
      <c r="DT66" s="10">
        <f t="shared" si="22"/>
        <v>9.6099999999999639</v>
      </c>
      <c r="DU66" s="10">
        <f t="shared" si="22"/>
        <v>84.640000000000057</v>
      </c>
      <c r="DV66" s="10">
        <f t="shared" si="23"/>
        <v>94.250000000000028</v>
      </c>
      <c r="DW66" s="10">
        <f t="shared" si="24"/>
        <v>9.7082439194738015</v>
      </c>
      <c r="DX66"/>
      <c r="DY66"/>
      <c r="DZ66"/>
      <c r="EA66"/>
      <c r="EB66"/>
      <c r="EC66" s="1">
        <v>146.09200000000001</v>
      </c>
      <c r="ED66" s="1">
        <v>244.9</v>
      </c>
      <c r="EE66" s="1">
        <v>202.2</v>
      </c>
      <c r="EF66" s="1">
        <v>254.1</v>
      </c>
      <c r="EG66" s="1">
        <v>197.7</v>
      </c>
      <c r="EH66" s="1">
        <v>10.3</v>
      </c>
      <c r="EI66" s="1">
        <v>1</v>
      </c>
      <c r="EJ66" s="1">
        <v>1</v>
      </c>
      <c r="EK66" s="1">
        <v>30</v>
      </c>
      <c r="EL66" s="1">
        <v>1</v>
      </c>
      <c r="EM66" s="1">
        <v>1</v>
      </c>
      <c r="EN66" s="1">
        <f t="shared" si="25"/>
        <v>-9.1999999999999886</v>
      </c>
      <c r="EO66" s="1">
        <f t="shared" si="25"/>
        <v>4.5</v>
      </c>
      <c r="EP66" s="1">
        <f t="shared" si="26"/>
        <v>84.639999999999787</v>
      </c>
      <c r="EQ66" s="1">
        <f t="shared" si="26"/>
        <v>20.25</v>
      </c>
      <c r="ER66" s="1">
        <f t="shared" si="27"/>
        <v>104.88999999999979</v>
      </c>
      <c r="ES66" s="1">
        <f t="shared" si="28"/>
        <v>10.241581909060718</v>
      </c>
      <c r="ET66"/>
      <c r="EU66"/>
      <c r="EV66"/>
      <c r="EW66"/>
      <c r="EX66"/>
      <c r="FJ66" s="10">
        <f t="shared" si="29"/>
        <v>0</v>
      </c>
      <c r="FK66" s="10">
        <f t="shared" si="29"/>
        <v>0</v>
      </c>
      <c r="FL66" s="10">
        <f t="shared" si="30"/>
        <v>0</v>
      </c>
      <c r="FM66" s="10">
        <f t="shared" si="30"/>
        <v>0</v>
      </c>
      <c r="FN66" s="10">
        <f t="shared" si="31"/>
        <v>0</v>
      </c>
      <c r="FO66" s="10">
        <f t="shared" si="32"/>
        <v>0</v>
      </c>
      <c r="FP66"/>
      <c r="FQ66"/>
      <c r="FR66"/>
      <c r="FS66"/>
      <c r="FT66"/>
    </row>
    <row r="67" spans="1:176" x14ac:dyDescent="0.35">
      <c r="A67" s="26">
        <v>164.74799999999999</v>
      </c>
      <c r="B67" s="26">
        <v>240.4</v>
      </c>
      <c r="C67" s="26">
        <v>173.2</v>
      </c>
      <c r="D67" s="26">
        <v>-1</v>
      </c>
      <c r="E67" s="26">
        <v>-1</v>
      </c>
      <c r="F67" s="26">
        <v>-1</v>
      </c>
      <c r="G67" s="26">
        <v>-1</v>
      </c>
      <c r="H67" s="26">
        <v>0</v>
      </c>
      <c r="I67" s="26">
        <v>25</v>
      </c>
      <c r="J67" s="26">
        <v>-1</v>
      </c>
      <c r="K67" s="26">
        <v>1</v>
      </c>
      <c r="L67" s="26">
        <f t="shared" si="2"/>
        <v>-40.999999999999972</v>
      </c>
      <c r="M67" s="26">
        <f t="shared" si="2"/>
        <v>14.199999999999989</v>
      </c>
      <c r="N67" s="26">
        <f t="shared" si="3"/>
        <v>1680.9999999999977</v>
      </c>
      <c r="O67" s="26">
        <f t="shared" si="3"/>
        <v>201.63999999999967</v>
      </c>
      <c r="P67" s="26">
        <f t="shared" si="4"/>
        <v>1882.6399999999974</v>
      </c>
      <c r="Q67" s="26">
        <f t="shared" si="5"/>
        <v>43.389399627097831</v>
      </c>
      <c r="S67"/>
      <c r="T67"/>
      <c r="U67"/>
      <c r="V67"/>
      <c r="W67">
        <v>129.86099999999999</v>
      </c>
      <c r="X67">
        <v>244.9</v>
      </c>
      <c r="Y67">
        <v>206.4</v>
      </c>
      <c r="Z67">
        <v>281.39999999999998</v>
      </c>
      <c r="AA67">
        <v>142.9</v>
      </c>
      <c r="AB67">
        <v>73.2</v>
      </c>
      <c r="AC67">
        <v>2</v>
      </c>
      <c r="AD67">
        <v>0</v>
      </c>
      <c r="AE67">
        <v>25</v>
      </c>
      <c r="AF67">
        <v>0</v>
      </c>
      <c r="AG67">
        <v>1</v>
      </c>
      <c r="AH67" s="10">
        <f t="shared" si="6"/>
        <v>-36.499999999999972</v>
      </c>
      <c r="AI67" s="10">
        <f t="shared" si="6"/>
        <v>63.5</v>
      </c>
      <c r="AJ67" s="10">
        <f t="shared" si="7"/>
        <v>1332.249999999998</v>
      </c>
      <c r="AK67" s="10">
        <f t="shared" si="7"/>
        <v>4032.25</v>
      </c>
      <c r="AL67" s="10">
        <f t="shared" si="8"/>
        <v>5364.4999999999982</v>
      </c>
      <c r="AM67" s="10">
        <f t="shared" si="9"/>
        <v>73.242747081195674</v>
      </c>
      <c r="AN67"/>
      <c r="AO67"/>
      <c r="AP67"/>
      <c r="AQ67"/>
      <c r="AR67"/>
      <c r="AS67" s="1">
        <v>163.57599999999999</v>
      </c>
      <c r="AT67" s="1">
        <v>258.89999999999998</v>
      </c>
      <c r="AU67" s="1">
        <v>167.7</v>
      </c>
      <c r="AV67" s="1">
        <v>258.89999999999998</v>
      </c>
      <c r="AW67" s="1">
        <v>202.2</v>
      </c>
      <c r="AX67" s="1">
        <v>34.5</v>
      </c>
      <c r="AY67" s="1">
        <v>1</v>
      </c>
      <c r="AZ67" s="1">
        <v>1</v>
      </c>
      <c r="BA67" s="1">
        <v>26</v>
      </c>
      <c r="BB67" s="1">
        <v>1</v>
      </c>
      <c r="BC67" s="1">
        <v>1</v>
      </c>
      <c r="BD67" s="1">
        <f t="shared" si="10"/>
        <v>0</v>
      </c>
      <c r="BE67" s="1">
        <f t="shared" si="10"/>
        <v>-34.5</v>
      </c>
      <c r="BF67" s="1">
        <f t="shared" si="11"/>
        <v>0</v>
      </c>
      <c r="BG67" s="1">
        <f t="shared" si="11"/>
        <v>1190.25</v>
      </c>
      <c r="BH67" s="1">
        <f t="shared" si="12"/>
        <v>1190.25</v>
      </c>
      <c r="BI67" s="1">
        <f t="shared" si="13"/>
        <v>34.5</v>
      </c>
      <c r="BJ67"/>
      <c r="BK67"/>
      <c r="BL67"/>
      <c r="BM67"/>
      <c r="BN67"/>
      <c r="BO67">
        <v>127.33199999999999</v>
      </c>
      <c r="BP67">
        <v>29.2</v>
      </c>
      <c r="BQ67">
        <v>202.2</v>
      </c>
      <c r="BR67">
        <v>-1</v>
      </c>
      <c r="BS67">
        <v>-1</v>
      </c>
      <c r="BT67">
        <v>-1</v>
      </c>
      <c r="BU67">
        <v>-1</v>
      </c>
      <c r="BV67">
        <v>0</v>
      </c>
      <c r="BW67">
        <v>24</v>
      </c>
      <c r="BX67">
        <v>-1</v>
      </c>
      <c r="BY67">
        <v>1</v>
      </c>
      <c r="BZ67" s="10">
        <f t="shared" ref="BZ67:BZ100" si="50">BP68-BP67</f>
        <v>18.3</v>
      </c>
      <c r="CA67" s="10">
        <f t="shared" ref="CA67:CA100" si="51">BQ68-BQ67</f>
        <v>0</v>
      </c>
      <c r="CB67" s="10">
        <f t="shared" si="14"/>
        <v>334.89000000000004</v>
      </c>
      <c r="CC67" s="10">
        <f t="shared" si="14"/>
        <v>0</v>
      </c>
      <c r="CD67" s="10">
        <f t="shared" si="15"/>
        <v>334.89000000000004</v>
      </c>
      <c r="CE67" s="48">
        <f t="shared" si="16"/>
        <v>18.3</v>
      </c>
      <c r="CG67"/>
      <c r="CH67"/>
      <c r="CI67"/>
      <c r="CJ67"/>
      <c r="CK67">
        <v>148.78800000000001</v>
      </c>
      <c r="CL67">
        <v>258.89999999999998</v>
      </c>
      <c r="CM67">
        <v>159</v>
      </c>
      <c r="CN67">
        <v>-1</v>
      </c>
      <c r="CO67">
        <v>-1</v>
      </c>
      <c r="CP67">
        <v>-1</v>
      </c>
      <c r="CQ67">
        <v>-1</v>
      </c>
      <c r="CR67">
        <v>0</v>
      </c>
      <c r="CS67">
        <v>29</v>
      </c>
      <c r="CT67">
        <v>-1</v>
      </c>
      <c r="CU67">
        <v>1</v>
      </c>
      <c r="CV67" s="1">
        <f t="shared" si="17"/>
        <v>-4.3000000000000114</v>
      </c>
      <c r="CW67" s="1">
        <f t="shared" si="17"/>
        <v>-34.5</v>
      </c>
      <c r="CX67" s="1">
        <f t="shared" si="18"/>
        <v>18.490000000000098</v>
      </c>
      <c r="CY67" s="1">
        <f t="shared" si="18"/>
        <v>1190.25</v>
      </c>
      <c r="CZ67" s="1">
        <f t="shared" si="19"/>
        <v>1208.74</v>
      </c>
      <c r="DA67" s="1">
        <f t="shared" si="20"/>
        <v>34.766938317890464</v>
      </c>
      <c r="DB67"/>
      <c r="DC67"/>
      <c r="DD67"/>
      <c r="DE67"/>
      <c r="DF67"/>
      <c r="DG67">
        <v>84.835999999999999</v>
      </c>
      <c r="DH67">
        <v>132.30000000000001</v>
      </c>
      <c r="DI67">
        <v>65.7</v>
      </c>
      <c r="DJ67">
        <v>-1</v>
      </c>
      <c r="DK67">
        <v>-1</v>
      </c>
      <c r="DL67">
        <v>-1</v>
      </c>
      <c r="DM67">
        <v>-1</v>
      </c>
      <c r="DN67">
        <v>0</v>
      </c>
      <c r="DO67">
        <v>24</v>
      </c>
      <c r="DP67">
        <v>-1</v>
      </c>
      <c r="DQ67">
        <v>1</v>
      </c>
      <c r="DR67" s="10">
        <f t="shared" si="21"/>
        <v>2.1000000000000227</v>
      </c>
      <c r="DS67" s="10">
        <f t="shared" si="21"/>
        <v>-37.200000000000003</v>
      </c>
      <c r="DT67" s="10">
        <f t="shared" si="22"/>
        <v>4.4100000000000952</v>
      </c>
      <c r="DU67" s="10">
        <f t="shared" si="22"/>
        <v>1383.8400000000001</v>
      </c>
      <c r="DV67" s="10">
        <f t="shared" si="23"/>
        <v>1388.2500000000002</v>
      </c>
      <c r="DW67" s="10">
        <f t="shared" si="24"/>
        <v>37.259227045122664</v>
      </c>
      <c r="DX67"/>
      <c r="DY67"/>
      <c r="DZ67"/>
      <c r="EA67"/>
      <c r="EB67"/>
      <c r="EC67" s="1">
        <v>152.23599999999999</v>
      </c>
      <c r="ED67" s="1">
        <v>43</v>
      </c>
      <c r="EE67" s="1">
        <v>171.9</v>
      </c>
      <c r="EF67" s="1">
        <v>-1</v>
      </c>
      <c r="EG67" s="1">
        <v>-1</v>
      </c>
      <c r="EH67" s="1">
        <v>-1</v>
      </c>
      <c r="EI67" s="1">
        <v>-1</v>
      </c>
      <c r="EJ67" s="1">
        <v>0</v>
      </c>
      <c r="EK67" s="1">
        <v>30</v>
      </c>
      <c r="EL67" s="1">
        <v>-1</v>
      </c>
      <c r="EM67" s="1">
        <v>1</v>
      </c>
      <c r="EN67" s="1">
        <f t="shared" si="25"/>
        <v>-201.9</v>
      </c>
      <c r="EO67" s="1">
        <f t="shared" si="25"/>
        <v>-30.299999999999983</v>
      </c>
      <c r="EP67" s="1">
        <f t="shared" si="26"/>
        <v>40763.61</v>
      </c>
      <c r="EQ67" s="1">
        <f t="shared" si="26"/>
        <v>918.08999999999901</v>
      </c>
      <c r="ER67" s="1">
        <f t="shared" si="27"/>
        <v>41681.699999999997</v>
      </c>
      <c r="ES67" s="1">
        <f t="shared" si="28"/>
        <v>204.16096590680598</v>
      </c>
      <c r="ET67"/>
      <c r="EU67"/>
      <c r="EV67"/>
      <c r="EW67"/>
      <c r="EX67"/>
      <c r="FJ67" s="10">
        <f t="shared" si="29"/>
        <v>0</v>
      </c>
      <c r="FK67" s="10">
        <f t="shared" si="29"/>
        <v>0</v>
      </c>
      <c r="FL67" s="10">
        <f t="shared" si="30"/>
        <v>0</v>
      </c>
      <c r="FM67" s="10">
        <f t="shared" si="30"/>
        <v>0</v>
      </c>
      <c r="FN67" s="10">
        <f t="shared" si="31"/>
        <v>0</v>
      </c>
      <c r="FO67" s="10">
        <f t="shared" si="32"/>
        <v>0</v>
      </c>
      <c r="FP67"/>
      <c r="FQ67"/>
      <c r="FR67"/>
      <c r="FS67"/>
      <c r="FT67"/>
    </row>
    <row r="68" spans="1:176" x14ac:dyDescent="0.35">
      <c r="A68" s="26">
        <v>165.124</v>
      </c>
      <c r="B68" s="26">
        <v>258.89999999999998</v>
      </c>
      <c r="C68" s="26">
        <v>202.2</v>
      </c>
      <c r="D68" s="26">
        <v>240.4</v>
      </c>
      <c r="E68" s="26">
        <v>173.2</v>
      </c>
      <c r="F68" s="26">
        <v>34.4</v>
      </c>
      <c r="G68" s="26">
        <v>1</v>
      </c>
      <c r="H68" s="26">
        <v>1</v>
      </c>
      <c r="I68" s="26">
        <v>26</v>
      </c>
      <c r="J68" s="26">
        <v>1</v>
      </c>
      <c r="K68" s="26">
        <v>1</v>
      </c>
      <c r="L68" s="26">
        <f t="shared" si="2"/>
        <v>18.499999999999972</v>
      </c>
      <c r="M68" s="26">
        <f t="shared" si="2"/>
        <v>29</v>
      </c>
      <c r="N68" s="26">
        <f t="shared" si="3"/>
        <v>342.24999999999898</v>
      </c>
      <c r="O68" s="26">
        <f t="shared" si="3"/>
        <v>841</v>
      </c>
      <c r="P68" s="26">
        <f t="shared" si="4"/>
        <v>1183.2499999999991</v>
      </c>
      <c r="Q68" s="26">
        <f t="shared" si="5"/>
        <v>34.398401125633718</v>
      </c>
      <c r="S68"/>
      <c r="T68"/>
      <c r="U68"/>
      <c r="V68"/>
      <c r="W68">
        <v>130.18899999999999</v>
      </c>
      <c r="X68">
        <v>258.89999999999998</v>
      </c>
      <c r="Y68">
        <v>193.5</v>
      </c>
      <c r="Z68">
        <v>244.9</v>
      </c>
      <c r="AA68">
        <v>206.4</v>
      </c>
      <c r="AB68">
        <v>19.100000000000001</v>
      </c>
      <c r="AC68">
        <v>1</v>
      </c>
      <c r="AD68">
        <v>1</v>
      </c>
      <c r="AE68">
        <v>26</v>
      </c>
      <c r="AF68">
        <v>1</v>
      </c>
      <c r="AG68">
        <v>1</v>
      </c>
      <c r="AH68" s="10">
        <f t="shared" si="6"/>
        <v>13.999999999999972</v>
      </c>
      <c r="AI68" s="10">
        <f t="shared" si="6"/>
        <v>-12.900000000000006</v>
      </c>
      <c r="AJ68" s="10">
        <f t="shared" si="7"/>
        <v>195.9999999999992</v>
      </c>
      <c r="AK68" s="10">
        <f t="shared" si="7"/>
        <v>166.41000000000014</v>
      </c>
      <c r="AL68" s="10">
        <f t="shared" si="8"/>
        <v>362.40999999999934</v>
      </c>
      <c r="AM68" s="10">
        <f t="shared" si="9"/>
        <v>19.037069102149083</v>
      </c>
      <c r="AN68"/>
      <c r="AO68"/>
      <c r="AP68"/>
      <c r="AQ68"/>
      <c r="AR68"/>
      <c r="AS68" s="1">
        <v>166.608</v>
      </c>
      <c r="AT68" s="1">
        <v>235.6</v>
      </c>
      <c r="AU68" s="1">
        <v>163.19999999999999</v>
      </c>
      <c r="AV68" s="1">
        <v>-1</v>
      </c>
      <c r="AW68" s="1">
        <v>-1</v>
      </c>
      <c r="AX68" s="1">
        <v>-1</v>
      </c>
      <c r="AY68" s="1">
        <v>-1</v>
      </c>
      <c r="AZ68" s="1">
        <v>0</v>
      </c>
      <c r="BA68" s="1">
        <v>26</v>
      </c>
      <c r="BB68" s="1">
        <v>-1</v>
      </c>
      <c r="BC68" s="1">
        <v>1</v>
      </c>
      <c r="BD68" s="1">
        <f t="shared" si="10"/>
        <v>-23.299999999999983</v>
      </c>
      <c r="BE68" s="1">
        <f t="shared" si="10"/>
        <v>-4.5</v>
      </c>
      <c r="BF68" s="1">
        <f t="shared" si="11"/>
        <v>542.88999999999919</v>
      </c>
      <c r="BG68" s="1">
        <f t="shared" si="11"/>
        <v>20.25</v>
      </c>
      <c r="BH68" s="1">
        <f t="shared" si="12"/>
        <v>563.13999999999919</v>
      </c>
      <c r="BI68" s="1">
        <f t="shared" si="13"/>
        <v>23.730571000294098</v>
      </c>
      <c r="BJ68"/>
      <c r="BK68"/>
      <c r="BL68"/>
      <c r="BM68"/>
      <c r="BN68"/>
      <c r="BO68">
        <v>128.084</v>
      </c>
      <c r="BP68">
        <v>47.5</v>
      </c>
      <c r="BQ68">
        <v>202.2</v>
      </c>
      <c r="BR68">
        <v>29.2</v>
      </c>
      <c r="BS68">
        <v>202.2</v>
      </c>
      <c r="BT68">
        <v>18.3</v>
      </c>
      <c r="BU68">
        <v>1</v>
      </c>
      <c r="BV68">
        <v>1</v>
      </c>
      <c r="BW68">
        <v>25</v>
      </c>
      <c r="BX68">
        <v>1</v>
      </c>
      <c r="BY68">
        <v>1</v>
      </c>
      <c r="BZ68" s="10">
        <f t="shared" si="50"/>
        <v>-18.3</v>
      </c>
      <c r="CA68" s="10">
        <f t="shared" si="51"/>
        <v>-21.599999999999994</v>
      </c>
      <c r="CB68" s="10">
        <f t="shared" si="14"/>
        <v>334.89000000000004</v>
      </c>
      <c r="CC68" s="10">
        <f t="shared" si="14"/>
        <v>466.55999999999977</v>
      </c>
      <c r="CD68" s="10">
        <f t="shared" si="15"/>
        <v>801.44999999999982</v>
      </c>
      <c r="CE68" s="48">
        <f t="shared" si="16"/>
        <v>28.309892264012589</v>
      </c>
      <c r="CG68"/>
      <c r="CH68"/>
      <c r="CI68"/>
      <c r="CJ68"/>
      <c r="CK68">
        <v>149.572</v>
      </c>
      <c r="CL68">
        <v>258.89999999999998</v>
      </c>
      <c r="CM68">
        <v>197.7</v>
      </c>
      <c r="CN68">
        <v>258.89999999999998</v>
      </c>
      <c r="CO68">
        <v>159</v>
      </c>
      <c r="CP68">
        <v>38.700000000000003</v>
      </c>
      <c r="CQ68">
        <v>1</v>
      </c>
      <c r="CR68">
        <v>1</v>
      </c>
      <c r="CS68">
        <v>30</v>
      </c>
      <c r="CT68">
        <v>1</v>
      </c>
      <c r="CU68">
        <v>1</v>
      </c>
      <c r="CV68" s="1">
        <f t="shared" si="17"/>
        <v>0</v>
      </c>
      <c r="CW68" s="1">
        <f t="shared" si="17"/>
        <v>38.699999999999989</v>
      </c>
      <c r="CX68" s="1">
        <f t="shared" si="18"/>
        <v>0</v>
      </c>
      <c r="CY68" s="1">
        <f t="shared" si="18"/>
        <v>1497.6899999999991</v>
      </c>
      <c r="CZ68" s="1">
        <f t="shared" si="19"/>
        <v>1497.6899999999991</v>
      </c>
      <c r="DA68" s="1">
        <f t="shared" si="20"/>
        <v>38.699999999999989</v>
      </c>
      <c r="DB68"/>
      <c r="DC68"/>
      <c r="DD68"/>
      <c r="DE68"/>
      <c r="DF68"/>
      <c r="DG68">
        <v>85.524000000000001</v>
      </c>
      <c r="DH68">
        <v>145.6</v>
      </c>
      <c r="DI68">
        <v>83.1</v>
      </c>
      <c r="DJ68">
        <v>132.30000000000001</v>
      </c>
      <c r="DK68">
        <v>65.7</v>
      </c>
      <c r="DL68">
        <v>21.9</v>
      </c>
      <c r="DM68">
        <v>1</v>
      </c>
      <c r="DN68">
        <v>1</v>
      </c>
      <c r="DO68">
        <v>25</v>
      </c>
      <c r="DP68">
        <v>1</v>
      </c>
      <c r="DQ68">
        <v>1</v>
      </c>
      <c r="DR68" s="10">
        <f t="shared" si="21"/>
        <v>13.299999999999983</v>
      </c>
      <c r="DS68" s="10">
        <f t="shared" si="21"/>
        <v>17.399999999999991</v>
      </c>
      <c r="DT68" s="10">
        <f t="shared" si="22"/>
        <v>176.88999999999956</v>
      </c>
      <c r="DU68" s="10">
        <f t="shared" si="22"/>
        <v>302.75999999999971</v>
      </c>
      <c r="DV68" s="10">
        <f t="shared" si="23"/>
        <v>479.6499999999993</v>
      </c>
      <c r="DW68" s="10">
        <f t="shared" si="24"/>
        <v>21.900913222968565</v>
      </c>
      <c r="DX68"/>
      <c r="DY68"/>
      <c r="DZ68"/>
      <c r="EA68"/>
      <c r="EB68"/>
      <c r="EC68" s="1">
        <v>152.66</v>
      </c>
      <c r="ED68" s="1">
        <v>29.2</v>
      </c>
      <c r="EE68" s="1">
        <v>173</v>
      </c>
      <c r="EF68" s="1">
        <v>43</v>
      </c>
      <c r="EG68" s="1">
        <v>171.9</v>
      </c>
      <c r="EH68" s="1">
        <v>13.8</v>
      </c>
      <c r="EI68" s="1">
        <v>1</v>
      </c>
      <c r="EJ68" s="1">
        <v>1</v>
      </c>
      <c r="EK68" s="1">
        <v>31</v>
      </c>
      <c r="EL68" s="1">
        <v>1</v>
      </c>
      <c r="EM68" s="1">
        <v>1</v>
      </c>
      <c r="EN68" s="1">
        <f t="shared" si="25"/>
        <v>-13.8</v>
      </c>
      <c r="EO68" s="1">
        <f t="shared" si="25"/>
        <v>1.0999999999999943</v>
      </c>
      <c r="EP68" s="1">
        <f t="shared" si="26"/>
        <v>190.44000000000003</v>
      </c>
      <c r="EQ68" s="1">
        <f t="shared" si="26"/>
        <v>1.2099999999999875</v>
      </c>
      <c r="ER68" s="1">
        <f t="shared" si="27"/>
        <v>191.65</v>
      </c>
      <c r="ES68" s="1">
        <f t="shared" si="28"/>
        <v>13.843771162512041</v>
      </c>
      <c r="ET68"/>
      <c r="EU68"/>
      <c r="EV68"/>
      <c r="EW68"/>
      <c r="EX68"/>
      <c r="FJ68" s="10">
        <f t="shared" si="29"/>
        <v>0</v>
      </c>
      <c r="FK68" s="10">
        <f t="shared" si="29"/>
        <v>0</v>
      </c>
      <c r="FL68" s="10">
        <f t="shared" si="30"/>
        <v>0</v>
      </c>
      <c r="FM68" s="10">
        <f t="shared" si="30"/>
        <v>0</v>
      </c>
      <c r="FN68" s="10">
        <f t="shared" si="31"/>
        <v>0</v>
      </c>
      <c r="FO68" s="10">
        <f t="shared" si="32"/>
        <v>0</v>
      </c>
      <c r="FP68"/>
      <c r="FQ68"/>
      <c r="FR68"/>
      <c r="FS68"/>
      <c r="FT68"/>
    </row>
    <row r="69" spans="1:176" x14ac:dyDescent="0.35">
      <c r="A69" s="26">
        <v>168.74799999999999</v>
      </c>
      <c r="B69" s="26">
        <v>180.5</v>
      </c>
      <c r="C69" s="26">
        <v>103.8</v>
      </c>
      <c r="D69" s="26">
        <v>-1</v>
      </c>
      <c r="E69" s="26">
        <v>-1</v>
      </c>
      <c r="F69" s="26">
        <v>-1</v>
      </c>
      <c r="G69" s="26">
        <v>-1</v>
      </c>
      <c r="H69" s="26">
        <v>0</v>
      </c>
      <c r="I69" s="26">
        <v>26</v>
      </c>
      <c r="J69" s="26">
        <v>-1</v>
      </c>
      <c r="K69" s="26">
        <v>1</v>
      </c>
      <c r="L69" s="26">
        <f t="shared" ref="L69:M92" si="52">B69-B68</f>
        <v>-78.399999999999977</v>
      </c>
      <c r="M69" s="26">
        <f t="shared" si="52"/>
        <v>-98.399999999999991</v>
      </c>
      <c r="N69" s="26">
        <f t="shared" ref="N69:O92" si="53">L69^2</f>
        <v>6146.5599999999968</v>
      </c>
      <c r="O69" s="26">
        <f t="shared" si="53"/>
        <v>9682.5599999999977</v>
      </c>
      <c r="P69" s="26">
        <f t="shared" ref="P69:P92" si="54">N69+O69</f>
        <v>15829.119999999995</v>
      </c>
      <c r="Q69" s="26">
        <f t="shared" ref="Q69:Q92" si="55">SQRT(P69)</f>
        <v>125.81383071824813</v>
      </c>
      <c r="S69"/>
      <c r="T69"/>
      <c r="U69"/>
      <c r="V69"/>
      <c r="W69">
        <v>134.66900000000001</v>
      </c>
      <c r="X69">
        <v>222.1</v>
      </c>
      <c r="Y69">
        <v>189.3</v>
      </c>
      <c r="Z69">
        <v>-1</v>
      </c>
      <c r="AA69">
        <v>-1</v>
      </c>
      <c r="AB69">
        <v>-1</v>
      </c>
      <c r="AC69">
        <v>-1</v>
      </c>
      <c r="AD69">
        <v>0</v>
      </c>
      <c r="AE69">
        <v>26</v>
      </c>
      <c r="AF69">
        <v>-1</v>
      </c>
      <c r="AG69">
        <v>1</v>
      </c>
      <c r="AH69" s="10">
        <f t="shared" ref="AH69:AI91" si="56">X69-X68</f>
        <v>-36.799999999999983</v>
      </c>
      <c r="AI69" s="10">
        <f t="shared" si="56"/>
        <v>-4.1999999999999886</v>
      </c>
      <c r="AJ69" s="10">
        <f t="shared" ref="AJ69:AK91" si="57">AH69^2</f>
        <v>1354.2399999999986</v>
      </c>
      <c r="AK69" s="10">
        <f t="shared" si="57"/>
        <v>17.639999999999905</v>
      </c>
      <c r="AL69" s="10">
        <f t="shared" ref="AL69:AL91" si="58">AJ69+AK69</f>
        <v>1371.8799999999985</v>
      </c>
      <c r="AM69" s="10">
        <f t="shared" ref="AM69:AM91" si="59">SQRT(AL69)</f>
        <v>37.038898471741817</v>
      </c>
      <c r="AN69"/>
      <c r="AO69"/>
      <c r="AP69"/>
      <c r="AQ69"/>
      <c r="AR69"/>
      <c r="AS69" s="1">
        <v>167.01599999999999</v>
      </c>
      <c r="AT69" s="1">
        <v>281.39999999999998</v>
      </c>
      <c r="AU69" s="1">
        <v>173.9</v>
      </c>
      <c r="AV69" s="1">
        <v>235.6</v>
      </c>
      <c r="AW69" s="1">
        <v>163.19999999999999</v>
      </c>
      <c r="AX69" s="1">
        <v>47.1</v>
      </c>
      <c r="AY69" s="1">
        <v>2</v>
      </c>
      <c r="AZ69" s="1">
        <v>0</v>
      </c>
      <c r="BA69" s="1">
        <v>26</v>
      </c>
      <c r="BB69" s="1">
        <v>0</v>
      </c>
      <c r="BC69" s="1">
        <v>1</v>
      </c>
      <c r="BD69" s="1">
        <f t="shared" ref="BD69:BE89" si="60">AT69-AT68</f>
        <v>45.799999999999983</v>
      </c>
      <c r="BE69" s="1">
        <f t="shared" si="60"/>
        <v>10.700000000000017</v>
      </c>
      <c r="BF69" s="1">
        <f t="shared" ref="BF69:BG85" si="61">BD69^2</f>
        <v>2097.6399999999985</v>
      </c>
      <c r="BG69" s="1">
        <f t="shared" si="61"/>
        <v>114.49000000000036</v>
      </c>
      <c r="BH69" s="1">
        <f t="shared" ref="BH69:BH89" si="62">BF69+BG69</f>
        <v>2212.1299999999987</v>
      </c>
      <c r="BI69" s="1">
        <f t="shared" ref="BI69:BI89" si="63">SQRT(BH69)</f>
        <v>47.033286085494801</v>
      </c>
      <c r="BJ69"/>
      <c r="BK69"/>
      <c r="BL69"/>
      <c r="BM69"/>
      <c r="BN69"/>
      <c r="BO69">
        <v>131.38800000000001</v>
      </c>
      <c r="BP69">
        <v>29.2</v>
      </c>
      <c r="BQ69">
        <v>180.6</v>
      </c>
      <c r="BR69">
        <v>-1</v>
      </c>
      <c r="BS69">
        <v>-1</v>
      </c>
      <c r="BT69">
        <v>-1</v>
      </c>
      <c r="BU69">
        <v>-1</v>
      </c>
      <c r="BV69">
        <v>0</v>
      </c>
      <c r="BW69">
        <v>25</v>
      </c>
      <c r="BX69">
        <v>-1</v>
      </c>
      <c r="BY69">
        <v>1</v>
      </c>
      <c r="BZ69" s="10">
        <f t="shared" si="50"/>
        <v>55.099999999999994</v>
      </c>
      <c r="CA69" s="10">
        <f t="shared" si="51"/>
        <v>0</v>
      </c>
      <c r="CB69" s="10">
        <f t="shared" ref="CB69:CC87" si="64">BZ69^2</f>
        <v>3036.0099999999993</v>
      </c>
      <c r="CC69" s="10">
        <f t="shared" si="64"/>
        <v>0</v>
      </c>
      <c r="CD69" s="10">
        <f t="shared" ref="CD69:CD87" si="65">CB69+CC69</f>
        <v>3036.0099999999993</v>
      </c>
      <c r="CE69" s="10">
        <f t="shared" ref="CE69:CE87" si="66">SQRT(CD69)</f>
        <v>55.099999999999994</v>
      </c>
      <c r="CG69"/>
      <c r="CH69"/>
      <c r="CI69"/>
      <c r="CJ69"/>
      <c r="CK69">
        <v>153.53200000000001</v>
      </c>
      <c r="CL69">
        <v>29.2</v>
      </c>
      <c r="CM69">
        <v>206.4</v>
      </c>
      <c r="CN69">
        <v>-1</v>
      </c>
      <c r="CO69">
        <v>-1</v>
      </c>
      <c r="CP69">
        <v>-1</v>
      </c>
      <c r="CQ69">
        <v>-1</v>
      </c>
      <c r="CR69">
        <v>0</v>
      </c>
      <c r="CS69">
        <v>30</v>
      </c>
      <c r="CT69">
        <v>-1</v>
      </c>
      <c r="CU69">
        <v>1</v>
      </c>
      <c r="CV69" s="1">
        <f t="shared" ref="CV69:CW83" si="67">CL69-CL68</f>
        <v>-229.7</v>
      </c>
      <c r="CW69" s="1">
        <f t="shared" si="67"/>
        <v>8.7000000000000171</v>
      </c>
      <c r="CX69" s="1">
        <f t="shared" ref="CX69:CY83" si="68">CV69^2</f>
        <v>52762.09</v>
      </c>
      <c r="CY69" s="1">
        <f t="shared" si="68"/>
        <v>75.690000000000296</v>
      </c>
      <c r="CZ69" s="1">
        <f t="shared" ref="CZ69:CZ83" si="69">CX69+CY69</f>
        <v>52837.78</v>
      </c>
      <c r="DA69" s="1">
        <f t="shared" ref="DA69:DA83" si="70">SQRT(CZ69)</f>
        <v>229.86469933419528</v>
      </c>
      <c r="DB69"/>
      <c r="DC69"/>
      <c r="DD69"/>
      <c r="DE69"/>
      <c r="DF69"/>
      <c r="DG69">
        <v>88.188000000000002</v>
      </c>
      <c r="DH69">
        <v>130.6</v>
      </c>
      <c r="DI69">
        <v>61.9</v>
      </c>
      <c r="DJ69">
        <v>-1</v>
      </c>
      <c r="DK69">
        <v>-1</v>
      </c>
      <c r="DL69">
        <v>-1</v>
      </c>
      <c r="DM69">
        <v>-1</v>
      </c>
      <c r="DN69">
        <v>0</v>
      </c>
      <c r="DO69">
        <v>25</v>
      </c>
      <c r="DP69">
        <v>-1</v>
      </c>
      <c r="DQ69">
        <v>1</v>
      </c>
      <c r="DR69" s="10">
        <f t="shared" ref="DR69:DS83" si="71">DH69-DH68</f>
        <v>-15</v>
      </c>
      <c r="DS69" s="10">
        <f t="shared" si="71"/>
        <v>-21.199999999999996</v>
      </c>
      <c r="DT69" s="10">
        <f t="shared" ref="DT69:DU83" si="72">DR69^2</f>
        <v>225</v>
      </c>
      <c r="DU69" s="10">
        <f t="shared" si="72"/>
        <v>449.43999999999983</v>
      </c>
      <c r="DV69" s="10">
        <f t="shared" ref="DV69:DV83" si="73">DT69+DU69</f>
        <v>674.43999999999983</v>
      </c>
      <c r="DW69" s="10">
        <f t="shared" ref="DW69:DW83" si="74">SQRT(DV69)</f>
        <v>25.969982672308426</v>
      </c>
      <c r="DX69"/>
      <c r="DY69"/>
      <c r="DZ69"/>
      <c r="EA69"/>
      <c r="EB69"/>
      <c r="EC69" s="1">
        <v>156.56399999999999</v>
      </c>
      <c r="ED69" s="1">
        <v>263.2</v>
      </c>
      <c r="EE69" s="1">
        <v>193.5</v>
      </c>
      <c r="EF69" s="1">
        <v>-1</v>
      </c>
      <c r="EG69" s="1">
        <v>-1</v>
      </c>
      <c r="EH69" s="1">
        <v>-1</v>
      </c>
      <c r="EI69" s="1">
        <v>-1</v>
      </c>
      <c r="EJ69" s="1">
        <v>0</v>
      </c>
      <c r="EK69" s="1">
        <v>31</v>
      </c>
      <c r="EL69" s="1">
        <v>-1</v>
      </c>
      <c r="EM69" s="1">
        <v>1</v>
      </c>
      <c r="EN69" s="1">
        <f t="shared" ref="EN69:EO85" si="75">ED69-ED68</f>
        <v>234</v>
      </c>
      <c r="EO69" s="1">
        <f t="shared" si="75"/>
        <v>20.5</v>
      </c>
      <c r="EP69" s="1">
        <f t="shared" ref="EP69:EQ85" si="76">EN69^2</f>
        <v>54756</v>
      </c>
      <c r="EQ69" s="1">
        <f t="shared" si="76"/>
        <v>420.25</v>
      </c>
      <c r="ER69" s="1">
        <f t="shared" ref="ER69:ER85" si="77">EP69+EQ69</f>
        <v>55176.25</v>
      </c>
      <c r="ES69" s="1">
        <f t="shared" ref="ES69:ES85" si="78">SQRT(ER69)</f>
        <v>234.89625369511538</v>
      </c>
      <c r="ET69"/>
      <c r="EU69"/>
      <c r="EV69"/>
      <c r="EW69"/>
      <c r="EX69"/>
      <c r="FJ69" s="10">
        <f t="shared" ref="FJ69:FK92" si="79">EZ69-EZ68</f>
        <v>0</v>
      </c>
      <c r="FK69" s="10">
        <f t="shared" si="79"/>
        <v>0</v>
      </c>
      <c r="FL69" s="10">
        <f t="shared" ref="FL69:FM92" si="80">FJ69^2</f>
        <v>0</v>
      </c>
      <c r="FM69" s="10">
        <f t="shared" si="80"/>
        <v>0</v>
      </c>
      <c r="FN69" s="10">
        <f t="shared" ref="FN69:FN92" si="81">FL69+FM69</f>
        <v>0</v>
      </c>
      <c r="FO69" s="10">
        <f t="shared" ref="FO69:FO92" si="82">SQRT(FN69)</f>
        <v>0</v>
      </c>
      <c r="FP69"/>
      <c r="FQ69"/>
      <c r="FR69"/>
      <c r="FS69"/>
      <c r="FT69"/>
    </row>
    <row r="70" spans="1:176" x14ac:dyDescent="0.35">
      <c r="A70" s="26">
        <v>169.5</v>
      </c>
      <c r="B70" s="26">
        <v>159.80000000000001</v>
      </c>
      <c r="C70" s="26">
        <v>173</v>
      </c>
      <c r="D70" s="26">
        <v>180.5</v>
      </c>
      <c r="E70" s="26">
        <v>103.8</v>
      </c>
      <c r="F70" s="26">
        <v>72.3</v>
      </c>
      <c r="G70" s="26">
        <v>2</v>
      </c>
      <c r="H70" s="26">
        <v>0</v>
      </c>
      <c r="I70" s="26">
        <v>26</v>
      </c>
      <c r="J70" s="26">
        <v>0</v>
      </c>
      <c r="K70" s="26">
        <v>1</v>
      </c>
      <c r="L70" s="26">
        <f t="shared" si="52"/>
        <v>-20.699999999999989</v>
      </c>
      <c r="M70" s="26">
        <f t="shared" si="52"/>
        <v>69.2</v>
      </c>
      <c r="N70" s="26">
        <f t="shared" si="53"/>
        <v>428.48999999999955</v>
      </c>
      <c r="O70" s="26">
        <f t="shared" si="53"/>
        <v>4788.6400000000003</v>
      </c>
      <c r="P70" s="26">
        <f t="shared" si="54"/>
        <v>5217.13</v>
      </c>
      <c r="Q70" s="26">
        <f t="shared" si="55"/>
        <v>72.22970303137069</v>
      </c>
      <c r="S70"/>
      <c r="T70"/>
      <c r="U70"/>
      <c r="V70"/>
      <c r="W70">
        <v>135.09299999999999</v>
      </c>
      <c r="X70">
        <v>263.2</v>
      </c>
      <c r="Y70">
        <v>193.5</v>
      </c>
      <c r="Z70">
        <v>222.1</v>
      </c>
      <c r="AA70">
        <v>189.3</v>
      </c>
      <c r="AB70">
        <v>41.3</v>
      </c>
      <c r="AC70">
        <v>1</v>
      </c>
      <c r="AD70">
        <v>1</v>
      </c>
      <c r="AE70">
        <v>27</v>
      </c>
      <c r="AF70">
        <v>1</v>
      </c>
      <c r="AG70">
        <v>1</v>
      </c>
      <c r="AH70" s="10">
        <f t="shared" si="56"/>
        <v>41.099999999999994</v>
      </c>
      <c r="AI70" s="10">
        <f t="shared" si="56"/>
        <v>4.1999999999999886</v>
      </c>
      <c r="AJ70" s="10">
        <f t="shared" si="57"/>
        <v>1689.2099999999996</v>
      </c>
      <c r="AK70" s="10">
        <f t="shared" si="57"/>
        <v>17.639999999999905</v>
      </c>
      <c r="AL70" s="10">
        <f t="shared" si="58"/>
        <v>1706.8499999999995</v>
      </c>
      <c r="AM70" s="10">
        <f t="shared" si="59"/>
        <v>41.314041196668228</v>
      </c>
      <c r="AN70"/>
      <c r="AO70"/>
      <c r="AP70"/>
      <c r="AQ70"/>
      <c r="AR70"/>
      <c r="AS70" s="1">
        <v>168.08</v>
      </c>
      <c r="AT70" s="1">
        <v>254.1</v>
      </c>
      <c r="AU70" s="1">
        <v>180.6</v>
      </c>
      <c r="AV70" s="1">
        <v>281.39999999999998</v>
      </c>
      <c r="AW70" s="1">
        <v>173.9</v>
      </c>
      <c r="AX70" s="1">
        <v>28.1</v>
      </c>
      <c r="AY70" s="1">
        <v>1</v>
      </c>
      <c r="AZ70" s="1">
        <v>1</v>
      </c>
      <c r="BA70" s="1">
        <v>27</v>
      </c>
      <c r="BB70" s="1">
        <v>1</v>
      </c>
      <c r="BC70" s="1">
        <v>1</v>
      </c>
      <c r="BD70" s="1">
        <f t="shared" si="60"/>
        <v>-27.299999999999983</v>
      </c>
      <c r="BE70" s="1">
        <f t="shared" si="60"/>
        <v>6.6999999999999886</v>
      </c>
      <c r="BF70" s="1">
        <f t="shared" si="61"/>
        <v>745.28999999999905</v>
      </c>
      <c r="BG70" s="1">
        <f t="shared" si="61"/>
        <v>44.889999999999844</v>
      </c>
      <c r="BH70" s="1">
        <f t="shared" si="62"/>
        <v>790.17999999999893</v>
      </c>
      <c r="BI70" s="1">
        <f t="shared" si="63"/>
        <v>28.110140519036879</v>
      </c>
      <c r="BJ70"/>
      <c r="BK70"/>
      <c r="BL70"/>
      <c r="BM70"/>
      <c r="BN70"/>
      <c r="BO70">
        <v>132.78800000000001</v>
      </c>
      <c r="BP70">
        <v>84.3</v>
      </c>
      <c r="BQ70">
        <v>180.6</v>
      </c>
      <c r="BR70">
        <v>29.2</v>
      </c>
      <c r="BS70">
        <v>180.6</v>
      </c>
      <c r="BT70">
        <v>55.1</v>
      </c>
      <c r="BU70">
        <v>2</v>
      </c>
      <c r="BV70">
        <v>0</v>
      </c>
      <c r="BW70">
        <v>25</v>
      </c>
      <c r="BX70">
        <v>0</v>
      </c>
      <c r="BY70">
        <v>1</v>
      </c>
      <c r="BZ70" s="10">
        <f t="shared" si="50"/>
        <v>-23</v>
      </c>
      <c r="CA70" s="10">
        <f t="shared" si="51"/>
        <v>4.2000000000000171</v>
      </c>
      <c r="CB70" s="10">
        <f t="shared" si="64"/>
        <v>529</v>
      </c>
      <c r="CC70" s="10">
        <f t="shared" si="64"/>
        <v>17.640000000000143</v>
      </c>
      <c r="CD70" s="10">
        <f t="shared" si="65"/>
        <v>546.6400000000001</v>
      </c>
      <c r="CE70" s="48">
        <f t="shared" si="66"/>
        <v>23.380333616097101</v>
      </c>
      <c r="CG70"/>
      <c r="CH70"/>
      <c r="CI70"/>
      <c r="CJ70"/>
      <c r="CK70">
        <v>153.95599999999999</v>
      </c>
      <c r="CL70">
        <v>24.5</v>
      </c>
      <c r="CM70">
        <v>163.19999999999999</v>
      </c>
      <c r="CN70">
        <v>29.2</v>
      </c>
      <c r="CO70">
        <v>206.4</v>
      </c>
      <c r="CP70">
        <v>43.5</v>
      </c>
      <c r="CQ70">
        <v>1</v>
      </c>
      <c r="CR70">
        <v>1</v>
      </c>
      <c r="CS70">
        <v>31</v>
      </c>
      <c r="CT70">
        <v>1</v>
      </c>
      <c r="CU70">
        <v>1</v>
      </c>
      <c r="CV70" s="1">
        <f t="shared" si="67"/>
        <v>-4.6999999999999993</v>
      </c>
      <c r="CW70" s="1">
        <f t="shared" si="67"/>
        <v>-43.200000000000017</v>
      </c>
      <c r="CX70" s="1">
        <f t="shared" si="68"/>
        <v>22.089999999999993</v>
      </c>
      <c r="CY70" s="1">
        <f t="shared" si="68"/>
        <v>1866.2400000000014</v>
      </c>
      <c r="CZ70" s="1">
        <f t="shared" si="69"/>
        <v>1888.3300000000013</v>
      </c>
      <c r="DA70" s="1">
        <f t="shared" si="70"/>
        <v>43.454919169180393</v>
      </c>
      <c r="DB70"/>
      <c r="DC70"/>
      <c r="DD70"/>
      <c r="DE70"/>
      <c r="DF70"/>
      <c r="DG70">
        <v>88.62</v>
      </c>
      <c r="DH70">
        <v>107.1</v>
      </c>
      <c r="DI70">
        <v>63.9</v>
      </c>
      <c r="DJ70">
        <v>130.6</v>
      </c>
      <c r="DK70">
        <v>61.9</v>
      </c>
      <c r="DL70">
        <v>23.6</v>
      </c>
      <c r="DM70">
        <v>1</v>
      </c>
      <c r="DN70">
        <v>1</v>
      </c>
      <c r="DO70">
        <v>26</v>
      </c>
      <c r="DP70">
        <v>1</v>
      </c>
      <c r="DQ70">
        <v>1</v>
      </c>
      <c r="DR70" s="10">
        <f t="shared" si="71"/>
        <v>-23.5</v>
      </c>
      <c r="DS70" s="10">
        <f t="shared" si="71"/>
        <v>2</v>
      </c>
      <c r="DT70" s="10">
        <f t="shared" si="72"/>
        <v>552.25</v>
      </c>
      <c r="DU70" s="10">
        <f t="shared" si="72"/>
        <v>4</v>
      </c>
      <c r="DV70" s="10">
        <f t="shared" si="73"/>
        <v>556.25</v>
      </c>
      <c r="DW70" s="10">
        <f t="shared" si="74"/>
        <v>23.584952830141511</v>
      </c>
      <c r="DX70"/>
      <c r="DY70"/>
      <c r="DZ70"/>
      <c r="EA70"/>
      <c r="EB70"/>
      <c r="EC70" s="1">
        <v>156.92400000000001</v>
      </c>
      <c r="ED70" s="1">
        <v>267.89999999999998</v>
      </c>
      <c r="EE70" s="1">
        <v>206.4</v>
      </c>
      <c r="EF70" s="1">
        <v>263.2</v>
      </c>
      <c r="EG70" s="1">
        <v>193.5</v>
      </c>
      <c r="EH70" s="1">
        <v>13.8</v>
      </c>
      <c r="EI70" s="1">
        <v>1</v>
      </c>
      <c r="EJ70" s="1">
        <v>1</v>
      </c>
      <c r="EK70" s="1">
        <v>32</v>
      </c>
      <c r="EL70" s="1">
        <v>1</v>
      </c>
      <c r="EM70" s="1">
        <v>1</v>
      </c>
      <c r="EN70" s="1">
        <f t="shared" si="75"/>
        <v>4.6999999999999886</v>
      </c>
      <c r="EO70" s="1">
        <f t="shared" si="75"/>
        <v>12.900000000000006</v>
      </c>
      <c r="EP70" s="1">
        <f t="shared" si="76"/>
        <v>22.089999999999893</v>
      </c>
      <c r="EQ70" s="1">
        <f t="shared" si="76"/>
        <v>166.41000000000014</v>
      </c>
      <c r="ER70" s="1">
        <f t="shared" si="77"/>
        <v>188.50000000000003</v>
      </c>
      <c r="ES70" s="1">
        <f t="shared" si="78"/>
        <v>13.729530217745982</v>
      </c>
      <c r="ET70"/>
      <c r="EU70"/>
      <c r="EV70"/>
      <c r="EW70"/>
      <c r="EX70"/>
      <c r="FJ70" s="10">
        <f t="shared" si="79"/>
        <v>0</v>
      </c>
      <c r="FK70" s="10">
        <f t="shared" si="79"/>
        <v>0</v>
      </c>
      <c r="FL70" s="10">
        <f t="shared" si="80"/>
        <v>0</v>
      </c>
      <c r="FM70" s="10">
        <f t="shared" si="80"/>
        <v>0</v>
      </c>
      <c r="FN70" s="10">
        <f t="shared" si="81"/>
        <v>0</v>
      </c>
      <c r="FO70" s="10">
        <f t="shared" si="82"/>
        <v>0</v>
      </c>
      <c r="FP70"/>
      <c r="FQ70"/>
      <c r="FR70"/>
      <c r="FS70"/>
      <c r="FT70"/>
    </row>
    <row r="71" spans="1:176" x14ac:dyDescent="0.35">
      <c r="A71" s="26">
        <v>169.9</v>
      </c>
      <c r="B71" s="26">
        <v>148.4</v>
      </c>
      <c r="C71" s="26">
        <v>180.6</v>
      </c>
      <c r="D71" s="26">
        <v>159.80000000000001</v>
      </c>
      <c r="E71" s="26">
        <v>173</v>
      </c>
      <c r="F71" s="26">
        <v>13.7</v>
      </c>
      <c r="G71" s="26">
        <v>1</v>
      </c>
      <c r="H71" s="26">
        <v>1</v>
      </c>
      <c r="I71" s="26">
        <v>27</v>
      </c>
      <c r="J71" s="26">
        <v>1</v>
      </c>
      <c r="K71" s="26">
        <v>1</v>
      </c>
      <c r="L71" s="26">
        <f t="shared" si="52"/>
        <v>-11.400000000000006</v>
      </c>
      <c r="M71" s="26">
        <f t="shared" si="52"/>
        <v>7.5999999999999943</v>
      </c>
      <c r="N71" s="26">
        <f t="shared" si="53"/>
        <v>129.96000000000012</v>
      </c>
      <c r="O71" s="26">
        <f t="shared" si="53"/>
        <v>57.759999999999913</v>
      </c>
      <c r="P71" s="26">
        <f t="shared" si="54"/>
        <v>187.72000000000003</v>
      </c>
      <c r="Q71" s="26">
        <f t="shared" si="55"/>
        <v>13.70109484676316</v>
      </c>
      <c r="S71"/>
      <c r="T71"/>
      <c r="U71"/>
      <c r="V71"/>
      <c r="W71">
        <v>138.18899999999999</v>
      </c>
      <c r="X71">
        <v>244.9</v>
      </c>
      <c r="Y71">
        <v>193.5</v>
      </c>
      <c r="Z71">
        <v>-1</v>
      </c>
      <c r="AA71">
        <v>-1</v>
      </c>
      <c r="AB71">
        <v>-1</v>
      </c>
      <c r="AC71">
        <v>-1</v>
      </c>
      <c r="AD71">
        <v>0</v>
      </c>
      <c r="AE71">
        <v>27</v>
      </c>
      <c r="AF71">
        <v>-1</v>
      </c>
      <c r="AG71">
        <v>1</v>
      </c>
      <c r="AH71" s="10">
        <f t="shared" si="56"/>
        <v>-18.299999999999983</v>
      </c>
      <c r="AI71" s="10">
        <f t="shared" si="56"/>
        <v>0</v>
      </c>
      <c r="AJ71" s="10">
        <f t="shared" si="57"/>
        <v>334.88999999999936</v>
      </c>
      <c r="AK71" s="10">
        <f t="shared" si="57"/>
        <v>0</v>
      </c>
      <c r="AL71" s="10">
        <f t="shared" si="58"/>
        <v>334.88999999999936</v>
      </c>
      <c r="AM71" s="10">
        <f t="shared" si="59"/>
        <v>18.299999999999983</v>
      </c>
      <c r="AN71"/>
      <c r="AO71"/>
      <c r="AP71"/>
      <c r="AQ71"/>
      <c r="AR71"/>
      <c r="AS71" s="1">
        <v>172.696</v>
      </c>
      <c r="AT71" s="1">
        <v>139.4</v>
      </c>
      <c r="AU71" s="1">
        <v>202.2</v>
      </c>
      <c r="AV71" s="1">
        <v>-1</v>
      </c>
      <c r="AW71" s="1">
        <v>-1</v>
      </c>
      <c r="AX71" s="1">
        <v>-1</v>
      </c>
      <c r="AY71" s="1">
        <v>-1</v>
      </c>
      <c r="AZ71" s="1">
        <v>0</v>
      </c>
      <c r="BA71" s="1">
        <v>27</v>
      </c>
      <c r="BB71" s="1">
        <v>-1</v>
      </c>
      <c r="BC71" s="1">
        <v>1</v>
      </c>
      <c r="BD71" s="1">
        <f t="shared" si="60"/>
        <v>-114.69999999999999</v>
      </c>
      <c r="BE71" s="1">
        <f t="shared" si="60"/>
        <v>21.599999999999994</v>
      </c>
      <c r="BF71" s="1">
        <f t="shared" si="61"/>
        <v>13156.089999999997</v>
      </c>
      <c r="BG71" s="1">
        <f t="shared" si="61"/>
        <v>466.55999999999977</v>
      </c>
      <c r="BH71" s="1">
        <f t="shared" si="62"/>
        <v>13622.649999999996</v>
      </c>
      <c r="BI71" s="1">
        <f t="shared" si="63"/>
        <v>116.71610857118222</v>
      </c>
      <c r="BJ71"/>
      <c r="BK71"/>
      <c r="BL71"/>
      <c r="BM71"/>
      <c r="BN71"/>
      <c r="BO71">
        <v>133.732</v>
      </c>
      <c r="BP71">
        <v>61.3</v>
      </c>
      <c r="BQ71">
        <v>184.8</v>
      </c>
      <c r="BR71">
        <v>84.3</v>
      </c>
      <c r="BS71">
        <v>180.6</v>
      </c>
      <c r="BT71">
        <v>23.4</v>
      </c>
      <c r="BU71">
        <v>1</v>
      </c>
      <c r="BV71">
        <v>1</v>
      </c>
      <c r="BW71">
        <v>26</v>
      </c>
      <c r="BX71">
        <v>1</v>
      </c>
      <c r="BY71">
        <v>1</v>
      </c>
      <c r="BZ71" s="10">
        <f t="shared" si="50"/>
        <v>188.10000000000002</v>
      </c>
      <c r="CA71" s="10">
        <f t="shared" si="51"/>
        <v>-21.600000000000023</v>
      </c>
      <c r="CB71" s="10">
        <f t="shared" si="64"/>
        <v>35381.610000000008</v>
      </c>
      <c r="CC71" s="10">
        <f t="shared" si="64"/>
        <v>466.56000000000097</v>
      </c>
      <c r="CD71" s="10">
        <f t="shared" si="65"/>
        <v>35848.170000000006</v>
      </c>
      <c r="CE71" s="10">
        <f t="shared" si="66"/>
        <v>189.33612967418554</v>
      </c>
      <c r="CG71"/>
      <c r="CH71"/>
      <c r="CI71"/>
      <c r="CJ71"/>
      <c r="CK71">
        <v>157.97999999999999</v>
      </c>
      <c r="CL71">
        <v>254.1</v>
      </c>
      <c r="CM71">
        <v>176.1</v>
      </c>
      <c r="CN71">
        <v>-1</v>
      </c>
      <c r="CO71">
        <v>-1</v>
      </c>
      <c r="CP71">
        <v>-1</v>
      </c>
      <c r="CQ71">
        <v>-1</v>
      </c>
      <c r="CR71">
        <v>0</v>
      </c>
      <c r="CS71">
        <v>31</v>
      </c>
      <c r="CT71">
        <v>-1</v>
      </c>
      <c r="CU71">
        <v>1</v>
      </c>
      <c r="CV71" s="1">
        <f t="shared" si="67"/>
        <v>229.6</v>
      </c>
      <c r="CW71" s="1">
        <f t="shared" si="67"/>
        <v>12.900000000000006</v>
      </c>
      <c r="CX71" s="1">
        <f t="shared" si="68"/>
        <v>52716.159999999996</v>
      </c>
      <c r="CY71" s="1">
        <f t="shared" si="68"/>
        <v>166.41000000000014</v>
      </c>
      <c r="CZ71" s="1">
        <f t="shared" si="69"/>
        <v>52882.57</v>
      </c>
      <c r="DA71" s="1">
        <f t="shared" si="70"/>
        <v>229.96210557394016</v>
      </c>
      <c r="DB71"/>
      <c r="DC71"/>
      <c r="DD71"/>
      <c r="DE71"/>
      <c r="DF71"/>
      <c r="DG71">
        <v>91.188000000000002</v>
      </c>
      <c r="DH71">
        <v>118.8</v>
      </c>
      <c r="DI71">
        <v>115.8</v>
      </c>
      <c r="DJ71">
        <v>-1</v>
      </c>
      <c r="DK71">
        <v>-1</v>
      </c>
      <c r="DL71">
        <v>-1</v>
      </c>
      <c r="DM71">
        <v>-1</v>
      </c>
      <c r="DN71">
        <v>0</v>
      </c>
      <c r="DO71">
        <v>26</v>
      </c>
      <c r="DP71">
        <v>-1</v>
      </c>
      <c r="DQ71">
        <v>1</v>
      </c>
      <c r="DR71" s="10">
        <f t="shared" si="71"/>
        <v>11.700000000000003</v>
      </c>
      <c r="DS71" s="10">
        <f t="shared" si="71"/>
        <v>51.9</v>
      </c>
      <c r="DT71" s="10">
        <f t="shared" si="72"/>
        <v>136.89000000000007</v>
      </c>
      <c r="DU71" s="10">
        <f t="shared" si="72"/>
        <v>2693.6099999999997</v>
      </c>
      <c r="DV71" s="10">
        <f t="shared" si="73"/>
        <v>2830.4999999999995</v>
      </c>
      <c r="DW71" s="10">
        <f t="shared" si="74"/>
        <v>53.20244355290459</v>
      </c>
      <c r="DX71"/>
      <c r="DY71"/>
      <c r="DZ71"/>
      <c r="EA71"/>
      <c r="EB71"/>
      <c r="EC71" s="1">
        <v>159.94800000000001</v>
      </c>
      <c r="ED71" s="1">
        <v>261.5</v>
      </c>
      <c r="EE71" s="1">
        <v>206.4</v>
      </c>
      <c r="EF71" s="1">
        <v>-1</v>
      </c>
      <c r="EG71" s="1">
        <v>-1</v>
      </c>
      <c r="EH71" s="1">
        <v>-1</v>
      </c>
      <c r="EI71" s="1">
        <v>-1</v>
      </c>
      <c r="EJ71" s="1">
        <v>0</v>
      </c>
      <c r="EK71" s="1">
        <v>32</v>
      </c>
      <c r="EL71" s="1">
        <v>-1</v>
      </c>
      <c r="EM71" s="1">
        <v>1</v>
      </c>
      <c r="EN71" s="1">
        <f t="shared" si="75"/>
        <v>-6.3999999999999773</v>
      </c>
      <c r="EO71" s="1">
        <f t="shared" si="75"/>
        <v>0</v>
      </c>
      <c r="EP71" s="1">
        <f t="shared" si="76"/>
        <v>40.95999999999971</v>
      </c>
      <c r="EQ71" s="1">
        <f t="shared" si="76"/>
        <v>0</v>
      </c>
      <c r="ER71" s="1">
        <f t="shared" si="77"/>
        <v>40.95999999999971</v>
      </c>
      <c r="ES71" s="1">
        <f t="shared" si="78"/>
        <v>6.3999999999999773</v>
      </c>
      <c r="ET71"/>
      <c r="EU71"/>
      <c r="EV71"/>
      <c r="EW71"/>
      <c r="EX71"/>
      <c r="FJ71" s="10">
        <f t="shared" si="79"/>
        <v>0</v>
      </c>
      <c r="FK71" s="10">
        <f t="shared" si="79"/>
        <v>0</v>
      </c>
      <c r="FL71" s="10">
        <f t="shared" si="80"/>
        <v>0</v>
      </c>
      <c r="FM71" s="10">
        <f t="shared" si="80"/>
        <v>0</v>
      </c>
      <c r="FN71" s="10">
        <f t="shared" si="81"/>
        <v>0</v>
      </c>
      <c r="FO71" s="10">
        <f t="shared" si="82"/>
        <v>0</v>
      </c>
      <c r="FP71"/>
      <c r="FQ71"/>
      <c r="FR71"/>
      <c r="FS71"/>
      <c r="FT71"/>
    </row>
    <row r="72" spans="1:176" x14ac:dyDescent="0.35">
      <c r="A72" s="26">
        <v>176.63499999999999</v>
      </c>
      <c r="B72" s="26">
        <v>134.69999999999999</v>
      </c>
      <c r="C72" s="26">
        <v>184.8</v>
      </c>
      <c r="D72" s="26">
        <v>-1</v>
      </c>
      <c r="E72" s="26">
        <v>-1</v>
      </c>
      <c r="F72" s="26">
        <v>-1</v>
      </c>
      <c r="G72" s="26">
        <v>-1</v>
      </c>
      <c r="H72" s="26">
        <v>0</v>
      </c>
      <c r="I72" s="26">
        <v>27</v>
      </c>
      <c r="J72" s="26">
        <v>-1</v>
      </c>
      <c r="K72" s="26">
        <v>1</v>
      </c>
      <c r="L72" s="26">
        <f t="shared" si="52"/>
        <v>-13.700000000000017</v>
      </c>
      <c r="M72" s="26">
        <f t="shared" si="52"/>
        <v>4.2000000000000171</v>
      </c>
      <c r="N72" s="26">
        <f t="shared" si="53"/>
        <v>187.69000000000048</v>
      </c>
      <c r="O72" s="26">
        <f t="shared" si="53"/>
        <v>17.640000000000143</v>
      </c>
      <c r="P72" s="26">
        <f t="shared" si="54"/>
        <v>205.33000000000061</v>
      </c>
      <c r="Q72" s="26">
        <f t="shared" si="55"/>
        <v>14.329340529138129</v>
      </c>
      <c r="S72"/>
      <c r="T72"/>
      <c r="U72"/>
      <c r="V72"/>
      <c r="W72">
        <v>138.589</v>
      </c>
      <c r="X72">
        <v>260.3</v>
      </c>
      <c r="Y72">
        <v>180.6</v>
      </c>
      <c r="Z72">
        <v>244.9</v>
      </c>
      <c r="AA72">
        <v>193.5</v>
      </c>
      <c r="AB72">
        <v>20.100000000000001</v>
      </c>
      <c r="AC72">
        <v>1</v>
      </c>
      <c r="AD72">
        <v>1</v>
      </c>
      <c r="AE72">
        <v>28</v>
      </c>
      <c r="AF72">
        <v>1</v>
      </c>
      <c r="AG72">
        <v>1</v>
      </c>
      <c r="AH72" s="10">
        <f t="shared" si="56"/>
        <v>15.400000000000006</v>
      </c>
      <c r="AI72" s="10">
        <f t="shared" si="56"/>
        <v>-12.900000000000006</v>
      </c>
      <c r="AJ72" s="10">
        <f t="shared" si="57"/>
        <v>237.16000000000017</v>
      </c>
      <c r="AK72" s="10">
        <f t="shared" si="57"/>
        <v>166.41000000000014</v>
      </c>
      <c r="AL72" s="10">
        <f t="shared" si="58"/>
        <v>403.57000000000028</v>
      </c>
      <c r="AM72" s="10">
        <f t="shared" si="59"/>
        <v>20.089051744669291</v>
      </c>
      <c r="AN72"/>
      <c r="AO72"/>
      <c r="AP72"/>
      <c r="AQ72"/>
      <c r="AR72"/>
      <c r="AS72" s="1">
        <v>174.392</v>
      </c>
      <c r="AT72" s="1">
        <v>130.19999999999999</v>
      </c>
      <c r="AU72" s="1">
        <v>202.2</v>
      </c>
      <c r="AV72" s="1">
        <v>139.4</v>
      </c>
      <c r="AW72" s="1">
        <v>202.2</v>
      </c>
      <c r="AX72" s="1">
        <v>9.3000000000000007</v>
      </c>
      <c r="AY72" s="1">
        <v>1</v>
      </c>
      <c r="AZ72" s="1">
        <v>1</v>
      </c>
      <c r="BA72" s="1">
        <v>28</v>
      </c>
      <c r="BB72" s="1">
        <v>1</v>
      </c>
      <c r="BC72" s="1">
        <v>1</v>
      </c>
      <c r="BD72" s="1">
        <f t="shared" si="60"/>
        <v>-9.2000000000000171</v>
      </c>
      <c r="BE72" s="1">
        <f t="shared" si="60"/>
        <v>0</v>
      </c>
      <c r="BF72" s="1">
        <f t="shared" si="61"/>
        <v>84.640000000000313</v>
      </c>
      <c r="BG72" s="1">
        <f t="shared" si="61"/>
        <v>0</v>
      </c>
      <c r="BH72" s="1">
        <f t="shared" si="62"/>
        <v>84.640000000000313</v>
      </c>
      <c r="BI72" s="1">
        <f t="shared" si="63"/>
        <v>9.2000000000000171</v>
      </c>
      <c r="BJ72"/>
      <c r="BK72"/>
      <c r="BL72"/>
      <c r="BM72"/>
      <c r="BN72"/>
      <c r="BO72">
        <v>137.95599999999999</v>
      </c>
      <c r="BP72">
        <v>249.4</v>
      </c>
      <c r="BQ72">
        <v>163.19999999999999</v>
      </c>
      <c r="BR72">
        <v>-1</v>
      </c>
      <c r="BS72">
        <v>-1</v>
      </c>
      <c r="BT72">
        <v>-1</v>
      </c>
      <c r="BU72">
        <v>-1</v>
      </c>
      <c r="BV72">
        <v>0</v>
      </c>
      <c r="BW72">
        <v>26</v>
      </c>
      <c r="BX72">
        <v>-1</v>
      </c>
      <c r="BY72">
        <v>1</v>
      </c>
      <c r="BZ72" s="10">
        <f t="shared" si="50"/>
        <v>13.799999999999983</v>
      </c>
      <c r="CA72" s="10">
        <f t="shared" si="51"/>
        <v>21.600000000000023</v>
      </c>
      <c r="CB72" s="10">
        <f t="shared" si="64"/>
        <v>190.43999999999954</v>
      </c>
      <c r="CC72" s="10">
        <f t="shared" si="64"/>
        <v>466.56000000000097</v>
      </c>
      <c r="CD72" s="10">
        <f t="shared" si="65"/>
        <v>657.00000000000045</v>
      </c>
      <c r="CE72" s="48">
        <f t="shared" si="66"/>
        <v>25.632011235952604</v>
      </c>
      <c r="CG72"/>
      <c r="CH72"/>
      <c r="CI72"/>
      <c r="CJ72"/>
      <c r="CK72">
        <v>158.316</v>
      </c>
      <c r="CL72">
        <v>222.1</v>
      </c>
      <c r="CM72">
        <v>189.3</v>
      </c>
      <c r="CN72">
        <v>254.1</v>
      </c>
      <c r="CO72">
        <v>176.1</v>
      </c>
      <c r="CP72">
        <v>34.6</v>
      </c>
      <c r="CQ72">
        <v>1</v>
      </c>
      <c r="CR72">
        <v>1</v>
      </c>
      <c r="CS72">
        <v>32</v>
      </c>
      <c r="CT72">
        <v>1</v>
      </c>
      <c r="CU72">
        <v>1</v>
      </c>
      <c r="CV72" s="1">
        <f t="shared" si="67"/>
        <v>-32</v>
      </c>
      <c r="CW72" s="1">
        <f t="shared" si="67"/>
        <v>13.200000000000017</v>
      </c>
      <c r="CX72" s="1">
        <f t="shared" si="68"/>
        <v>1024</v>
      </c>
      <c r="CY72" s="1">
        <f t="shared" si="68"/>
        <v>174.24000000000046</v>
      </c>
      <c r="CZ72" s="1">
        <f t="shared" si="69"/>
        <v>1198.2400000000005</v>
      </c>
      <c r="DA72" s="1">
        <f t="shared" si="70"/>
        <v>34.615603418111903</v>
      </c>
      <c r="DB72"/>
      <c r="DC72"/>
      <c r="DD72"/>
      <c r="DE72"/>
      <c r="DF72"/>
      <c r="DG72">
        <v>91.596000000000004</v>
      </c>
      <c r="DH72">
        <v>134.69999999999999</v>
      </c>
      <c r="DI72">
        <v>95.1</v>
      </c>
      <c r="DJ72">
        <v>118.8</v>
      </c>
      <c r="DK72">
        <v>115.8</v>
      </c>
      <c r="DL72">
        <v>26.1</v>
      </c>
      <c r="DM72">
        <v>1</v>
      </c>
      <c r="DN72">
        <v>1</v>
      </c>
      <c r="DO72">
        <v>27</v>
      </c>
      <c r="DP72">
        <v>1</v>
      </c>
      <c r="DQ72">
        <v>1</v>
      </c>
      <c r="DR72" s="10">
        <f t="shared" si="71"/>
        <v>15.899999999999991</v>
      </c>
      <c r="DS72" s="10">
        <f t="shared" si="71"/>
        <v>-20.700000000000003</v>
      </c>
      <c r="DT72" s="10">
        <f t="shared" si="72"/>
        <v>252.80999999999972</v>
      </c>
      <c r="DU72" s="10">
        <f t="shared" si="72"/>
        <v>428.49000000000012</v>
      </c>
      <c r="DV72" s="10">
        <f t="shared" si="73"/>
        <v>681.29999999999984</v>
      </c>
      <c r="DW72" s="10">
        <f t="shared" si="74"/>
        <v>26.101724080987445</v>
      </c>
      <c r="DX72"/>
      <c r="DY72"/>
      <c r="DZ72"/>
      <c r="EA72"/>
      <c r="EB72"/>
      <c r="EC72" s="1">
        <v>160.38</v>
      </c>
      <c r="ED72" s="1">
        <v>263.2</v>
      </c>
      <c r="EE72" s="1">
        <v>202.2</v>
      </c>
      <c r="EF72" s="1">
        <v>261.5</v>
      </c>
      <c r="EG72" s="1">
        <v>206.4</v>
      </c>
      <c r="EH72" s="1">
        <v>4.5</v>
      </c>
      <c r="EI72" s="1">
        <v>1</v>
      </c>
      <c r="EJ72" s="1">
        <v>1</v>
      </c>
      <c r="EK72" s="1">
        <v>33</v>
      </c>
      <c r="EL72" s="1">
        <v>1</v>
      </c>
      <c r="EM72" s="1">
        <v>1</v>
      </c>
      <c r="EN72" s="1">
        <f t="shared" si="75"/>
        <v>1.6999999999999886</v>
      </c>
      <c r="EO72" s="1">
        <f t="shared" si="75"/>
        <v>-4.2000000000000171</v>
      </c>
      <c r="EP72" s="1">
        <f t="shared" si="76"/>
        <v>2.8899999999999615</v>
      </c>
      <c r="EQ72" s="1">
        <f t="shared" si="76"/>
        <v>17.640000000000143</v>
      </c>
      <c r="ER72" s="1">
        <f t="shared" si="77"/>
        <v>20.530000000000104</v>
      </c>
      <c r="ES72" s="1">
        <f t="shared" si="78"/>
        <v>4.5310043036836882</v>
      </c>
      <c r="ET72"/>
      <c r="EU72"/>
      <c r="EV72"/>
      <c r="EW72"/>
      <c r="EX72"/>
      <c r="FJ72" s="10">
        <f t="shared" si="79"/>
        <v>0</v>
      </c>
      <c r="FK72" s="10">
        <f t="shared" si="79"/>
        <v>0</v>
      </c>
      <c r="FL72" s="10">
        <f t="shared" si="80"/>
        <v>0</v>
      </c>
      <c r="FM72" s="10">
        <f t="shared" si="80"/>
        <v>0</v>
      </c>
      <c r="FN72" s="10">
        <f t="shared" si="81"/>
        <v>0</v>
      </c>
      <c r="FO72" s="10">
        <f t="shared" si="82"/>
        <v>0</v>
      </c>
      <c r="FP72"/>
      <c r="FQ72"/>
      <c r="FR72"/>
      <c r="FS72"/>
      <c r="FT72"/>
    </row>
    <row r="73" spans="1:176" x14ac:dyDescent="0.35">
      <c r="A73" s="26">
        <v>177.02699999999999</v>
      </c>
      <c r="B73" s="26">
        <v>109.3</v>
      </c>
      <c r="C73" s="26">
        <v>163.19999999999999</v>
      </c>
      <c r="D73" s="26">
        <v>134.69999999999999</v>
      </c>
      <c r="E73" s="26">
        <v>184.8</v>
      </c>
      <c r="F73" s="26">
        <v>33.4</v>
      </c>
      <c r="G73" s="26">
        <v>1</v>
      </c>
      <c r="H73" s="26">
        <v>1</v>
      </c>
      <c r="I73" s="26">
        <v>28</v>
      </c>
      <c r="J73" s="26">
        <v>1</v>
      </c>
      <c r="K73" s="26">
        <v>1</v>
      </c>
      <c r="L73" s="26">
        <f t="shared" si="52"/>
        <v>-25.399999999999991</v>
      </c>
      <c r="M73" s="26">
        <f t="shared" si="52"/>
        <v>-21.600000000000023</v>
      </c>
      <c r="N73" s="26">
        <f t="shared" si="53"/>
        <v>645.15999999999951</v>
      </c>
      <c r="O73" s="26">
        <f t="shared" si="53"/>
        <v>466.56000000000097</v>
      </c>
      <c r="P73" s="26">
        <f t="shared" si="54"/>
        <v>1111.7200000000005</v>
      </c>
      <c r="Q73" s="26">
        <f t="shared" si="55"/>
        <v>33.342465415742737</v>
      </c>
      <c r="S73"/>
      <c r="T73"/>
      <c r="U73"/>
      <c r="V73"/>
      <c r="W73">
        <v>141.59700000000001</v>
      </c>
      <c r="X73">
        <v>249.4</v>
      </c>
      <c r="Y73">
        <v>197.7</v>
      </c>
      <c r="Z73">
        <v>-1</v>
      </c>
      <c r="AA73">
        <v>-1</v>
      </c>
      <c r="AB73">
        <v>-1</v>
      </c>
      <c r="AC73">
        <v>-1</v>
      </c>
      <c r="AD73">
        <v>0</v>
      </c>
      <c r="AE73">
        <v>28</v>
      </c>
      <c r="AF73">
        <v>-1</v>
      </c>
      <c r="AG73">
        <v>1</v>
      </c>
      <c r="AH73" s="10">
        <f t="shared" si="56"/>
        <v>-10.900000000000006</v>
      </c>
      <c r="AI73" s="10">
        <f t="shared" si="56"/>
        <v>17.099999999999994</v>
      </c>
      <c r="AJ73" s="10">
        <f t="shared" si="57"/>
        <v>118.81000000000013</v>
      </c>
      <c r="AK73" s="10">
        <f t="shared" si="57"/>
        <v>292.4099999999998</v>
      </c>
      <c r="AL73" s="10">
        <f t="shared" si="58"/>
        <v>411.21999999999991</v>
      </c>
      <c r="AM73" s="10">
        <f t="shared" si="59"/>
        <v>20.278560106674238</v>
      </c>
      <c r="AN73"/>
      <c r="AO73"/>
      <c r="AP73"/>
      <c r="AQ73"/>
      <c r="AR73"/>
      <c r="AS73" s="1">
        <v>179.96799999999999</v>
      </c>
      <c r="AT73" s="1">
        <v>231.1</v>
      </c>
      <c r="AU73" s="1">
        <v>176.1</v>
      </c>
      <c r="AV73" s="1">
        <v>-1</v>
      </c>
      <c r="AW73" s="1">
        <v>-1</v>
      </c>
      <c r="AX73" s="1">
        <v>-1</v>
      </c>
      <c r="AY73" s="1">
        <v>-1</v>
      </c>
      <c r="AZ73" s="1">
        <v>0</v>
      </c>
      <c r="BA73" s="1">
        <v>28</v>
      </c>
      <c r="BB73" s="1">
        <v>-1</v>
      </c>
      <c r="BC73" s="1">
        <v>1</v>
      </c>
      <c r="BD73" s="1">
        <f t="shared" si="60"/>
        <v>100.9</v>
      </c>
      <c r="BE73" s="1">
        <f t="shared" si="60"/>
        <v>-26.099999999999994</v>
      </c>
      <c r="BF73" s="1">
        <f t="shared" si="61"/>
        <v>10180.810000000001</v>
      </c>
      <c r="BG73" s="1">
        <f t="shared" si="61"/>
        <v>681.2099999999997</v>
      </c>
      <c r="BH73" s="1">
        <f t="shared" si="62"/>
        <v>10862.02</v>
      </c>
      <c r="BI73" s="1">
        <f t="shared" si="63"/>
        <v>104.2210151552939</v>
      </c>
      <c r="BJ73"/>
      <c r="BK73"/>
      <c r="BL73"/>
      <c r="BM73"/>
      <c r="BN73"/>
      <c r="BO73">
        <v>138.28399999999999</v>
      </c>
      <c r="BP73">
        <v>263.2</v>
      </c>
      <c r="BQ73">
        <v>184.8</v>
      </c>
      <c r="BR73">
        <v>249.4</v>
      </c>
      <c r="BS73">
        <v>163.19999999999999</v>
      </c>
      <c r="BT73">
        <v>25.6</v>
      </c>
      <c r="BU73">
        <v>1</v>
      </c>
      <c r="BV73">
        <v>1</v>
      </c>
      <c r="BW73">
        <v>27</v>
      </c>
      <c r="BX73">
        <v>1</v>
      </c>
      <c r="BY73">
        <v>1</v>
      </c>
      <c r="BZ73" s="10">
        <f t="shared" si="50"/>
        <v>-238.7</v>
      </c>
      <c r="CA73" s="10">
        <f t="shared" si="51"/>
        <v>21.599999999999994</v>
      </c>
      <c r="CB73" s="10">
        <f t="shared" si="64"/>
        <v>56977.689999999995</v>
      </c>
      <c r="CC73" s="10">
        <f t="shared" si="64"/>
        <v>466.55999999999977</v>
      </c>
      <c r="CD73" s="10">
        <f t="shared" si="65"/>
        <v>57444.249999999993</v>
      </c>
      <c r="CE73" s="10">
        <f t="shared" si="66"/>
        <v>239.675301188921</v>
      </c>
      <c r="CG73"/>
      <c r="CH73"/>
      <c r="CI73"/>
      <c r="CJ73"/>
      <c r="CK73">
        <v>161.74</v>
      </c>
      <c r="CL73">
        <v>43</v>
      </c>
      <c r="CM73">
        <v>206.4</v>
      </c>
      <c r="CN73">
        <v>-1</v>
      </c>
      <c r="CO73">
        <v>-1</v>
      </c>
      <c r="CP73">
        <v>-1</v>
      </c>
      <c r="CQ73">
        <v>-1</v>
      </c>
      <c r="CR73">
        <v>0</v>
      </c>
      <c r="CS73">
        <v>32</v>
      </c>
      <c r="CT73">
        <v>-1</v>
      </c>
      <c r="CU73">
        <v>1</v>
      </c>
      <c r="CV73" s="1">
        <f t="shared" si="67"/>
        <v>-179.1</v>
      </c>
      <c r="CW73" s="1">
        <f t="shared" si="67"/>
        <v>17.099999999999994</v>
      </c>
      <c r="CX73" s="1">
        <f t="shared" si="68"/>
        <v>32076.809999999998</v>
      </c>
      <c r="CY73" s="1">
        <f t="shared" si="68"/>
        <v>292.4099999999998</v>
      </c>
      <c r="CZ73" s="1">
        <f t="shared" si="69"/>
        <v>32369.219999999998</v>
      </c>
      <c r="DA73" s="1">
        <f t="shared" si="70"/>
        <v>179.91447968409878</v>
      </c>
      <c r="DB73"/>
      <c r="DC73"/>
      <c r="DD73"/>
      <c r="DE73"/>
      <c r="DF73"/>
      <c r="DG73">
        <v>94.195999999999998</v>
      </c>
      <c r="DH73">
        <v>146.5</v>
      </c>
      <c r="DI73">
        <v>94.2</v>
      </c>
      <c r="DJ73">
        <v>-1</v>
      </c>
      <c r="DK73">
        <v>-1</v>
      </c>
      <c r="DL73">
        <v>-1</v>
      </c>
      <c r="DM73">
        <v>-1</v>
      </c>
      <c r="DN73">
        <v>0</v>
      </c>
      <c r="DO73">
        <v>27</v>
      </c>
      <c r="DP73">
        <v>-1</v>
      </c>
      <c r="DQ73">
        <v>1</v>
      </c>
      <c r="DR73" s="10">
        <f t="shared" si="71"/>
        <v>11.800000000000011</v>
      </c>
      <c r="DS73" s="10">
        <f t="shared" si="71"/>
        <v>-0.89999999999999147</v>
      </c>
      <c r="DT73" s="10">
        <f t="shared" si="72"/>
        <v>139.24000000000026</v>
      </c>
      <c r="DU73" s="10">
        <f t="shared" si="72"/>
        <v>0.80999999999998462</v>
      </c>
      <c r="DV73" s="10">
        <f t="shared" si="73"/>
        <v>140.05000000000024</v>
      </c>
      <c r="DW73" s="10">
        <f t="shared" si="74"/>
        <v>11.834272263219241</v>
      </c>
      <c r="DX73"/>
      <c r="DY73"/>
      <c r="DZ73"/>
      <c r="EA73"/>
      <c r="EB73"/>
      <c r="EC73" s="1">
        <v>164.48400000000001</v>
      </c>
      <c r="ED73" s="1">
        <v>52.3</v>
      </c>
      <c r="EE73" s="1">
        <v>197.7</v>
      </c>
      <c r="EF73" s="1">
        <v>-1</v>
      </c>
      <c r="EG73" s="1">
        <v>-1</v>
      </c>
      <c r="EH73" s="1">
        <v>-1</v>
      </c>
      <c r="EI73" s="1">
        <v>-1</v>
      </c>
      <c r="EJ73" s="1">
        <v>0</v>
      </c>
      <c r="EK73" s="1">
        <v>33</v>
      </c>
      <c r="EL73" s="1">
        <v>-1</v>
      </c>
      <c r="EM73" s="1">
        <v>1</v>
      </c>
      <c r="EN73" s="1">
        <f t="shared" si="75"/>
        <v>-210.89999999999998</v>
      </c>
      <c r="EO73" s="1">
        <f t="shared" si="75"/>
        <v>-4.5</v>
      </c>
      <c r="EP73" s="1">
        <f t="shared" si="76"/>
        <v>44478.80999999999</v>
      </c>
      <c r="EQ73" s="1">
        <f t="shared" si="76"/>
        <v>20.25</v>
      </c>
      <c r="ER73" s="1">
        <f t="shared" si="77"/>
        <v>44499.05999999999</v>
      </c>
      <c r="ES73" s="1">
        <f t="shared" si="78"/>
        <v>210.94800307184704</v>
      </c>
      <c r="ET73"/>
      <c r="EU73"/>
      <c r="EV73"/>
      <c r="EW73"/>
      <c r="EX73"/>
      <c r="FJ73" s="10">
        <f t="shared" si="79"/>
        <v>0</v>
      </c>
      <c r="FK73" s="10">
        <f t="shared" si="79"/>
        <v>0</v>
      </c>
      <c r="FL73" s="10">
        <f t="shared" si="80"/>
        <v>0</v>
      </c>
      <c r="FM73" s="10">
        <f t="shared" si="80"/>
        <v>0</v>
      </c>
      <c r="FN73" s="10">
        <f t="shared" si="81"/>
        <v>0</v>
      </c>
      <c r="FO73" s="10">
        <f t="shared" si="82"/>
        <v>0</v>
      </c>
      <c r="FP73"/>
      <c r="FQ73"/>
      <c r="FR73"/>
      <c r="FS73"/>
      <c r="FT73"/>
    </row>
    <row r="74" spans="1:176" x14ac:dyDescent="0.35">
      <c r="A74" s="26">
        <v>182.79499999999999</v>
      </c>
      <c r="B74" s="26">
        <v>33.700000000000003</v>
      </c>
      <c r="C74" s="26">
        <v>174.1</v>
      </c>
      <c r="D74" s="26">
        <v>-1</v>
      </c>
      <c r="E74" s="26">
        <v>-1</v>
      </c>
      <c r="F74" s="26">
        <v>-1</v>
      </c>
      <c r="G74" s="26">
        <v>-1</v>
      </c>
      <c r="H74" s="26">
        <v>0</v>
      </c>
      <c r="I74" s="26">
        <v>28</v>
      </c>
      <c r="J74" s="26">
        <v>-1</v>
      </c>
      <c r="K74" s="26">
        <v>1</v>
      </c>
      <c r="L74" s="26">
        <f t="shared" si="52"/>
        <v>-75.599999999999994</v>
      </c>
      <c r="M74" s="26">
        <f t="shared" si="52"/>
        <v>10.900000000000006</v>
      </c>
      <c r="N74" s="26">
        <f t="shared" si="53"/>
        <v>5715.3599999999988</v>
      </c>
      <c r="O74" s="26">
        <f t="shared" si="53"/>
        <v>118.81000000000013</v>
      </c>
      <c r="P74" s="26">
        <f t="shared" si="54"/>
        <v>5834.1699999999992</v>
      </c>
      <c r="Q74" s="26">
        <f t="shared" si="55"/>
        <v>76.381738655257109</v>
      </c>
      <c r="S74"/>
      <c r="T74"/>
      <c r="U74"/>
      <c r="V74"/>
      <c r="W74">
        <v>141.989</v>
      </c>
      <c r="X74">
        <v>258.89999999999998</v>
      </c>
      <c r="Y74">
        <v>206.4</v>
      </c>
      <c r="Z74">
        <v>249.4</v>
      </c>
      <c r="AA74">
        <v>197.7</v>
      </c>
      <c r="AB74">
        <v>12.9</v>
      </c>
      <c r="AC74">
        <v>1</v>
      </c>
      <c r="AD74">
        <v>1</v>
      </c>
      <c r="AE74">
        <v>29</v>
      </c>
      <c r="AF74">
        <v>1</v>
      </c>
      <c r="AG74">
        <v>1</v>
      </c>
      <c r="AH74" s="10">
        <f t="shared" si="56"/>
        <v>9.4999999999999716</v>
      </c>
      <c r="AI74" s="10">
        <f t="shared" si="56"/>
        <v>8.7000000000000171</v>
      </c>
      <c r="AJ74" s="10">
        <f t="shared" si="57"/>
        <v>90.24999999999946</v>
      </c>
      <c r="AK74" s="10">
        <f t="shared" si="57"/>
        <v>75.690000000000296</v>
      </c>
      <c r="AL74" s="10">
        <f t="shared" si="58"/>
        <v>165.93999999999977</v>
      </c>
      <c r="AM74" s="10">
        <f t="shared" si="59"/>
        <v>12.881770064707714</v>
      </c>
      <c r="AN74"/>
      <c r="AO74"/>
      <c r="AP74"/>
      <c r="AQ74"/>
      <c r="AR74"/>
      <c r="AS74" s="1">
        <v>180.376</v>
      </c>
      <c r="AT74" s="1">
        <v>255.6</v>
      </c>
      <c r="AU74" s="1">
        <v>197.7</v>
      </c>
      <c r="AV74" s="1">
        <v>231.1</v>
      </c>
      <c r="AW74" s="1">
        <v>176.1</v>
      </c>
      <c r="AX74" s="1">
        <v>32.6</v>
      </c>
      <c r="AY74" s="1">
        <v>1</v>
      </c>
      <c r="AZ74" s="1">
        <v>1</v>
      </c>
      <c r="BA74" s="1">
        <v>29</v>
      </c>
      <c r="BB74" s="1">
        <v>1</v>
      </c>
      <c r="BC74" s="1">
        <v>1</v>
      </c>
      <c r="BD74" s="1">
        <f t="shared" si="60"/>
        <v>24.5</v>
      </c>
      <c r="BE74" s="1">
        <f t="shared" si="60"/>
        <v>21.599999999999994</v>
      </c>
      <c r="BF74" s="1">
        <f t="shared" si="61"/>
        <v>600.25</v>
      </c>
      <c r="BG74" s="1">
        <f t="shared" si="61"/>
        <v>466.55999999999977</v>
      </c>
      <c r="BH74" s="1">
        <f t="shared" si="62"/>
        <v>1066.8099999999997</v>
      </c>
      <c r="BI74" s="1">
        <f t="shared" si="63"/>
        <v>32.662057497959303</v>
      </c>
      <c r="BJ74"/>
      <c r="BK74"/>
      <c r="BL74"/>
      <c r="BM74"/>
      <c r="BN74"/>
      <c r="BO74">
        <v>141.596</v>
      </c>
      <c r="BP74">
        <v>24.5</v>
      </c>
      <c r="BQ74">
        <v>206.4</v>
      </c>
      <c r="BR74">
        <v>-1</v>
      </c>
      <c r="BS74">
        <v>-1</v>
      </c>
      <c r="BT74">
        <v>-1</v>
      </c>
      <c r="BU74">
        <v>-1</v>
      </c>
      <c r="BV74">
        <v>0</v>
      </c>
      <c r="BW74">
        <v>27</v>
      </c>
      <c r="BX74">
        <v>-1</v>
      </c>
      <c r="BY74">
        <v>1</v>
      </c>
      <c r="BZ74" s="10">
        <f t="shared" si="50"/>
        <v>36.799999999999997</v>
      </c>
      <c r="CA74" s="10">
        <f t="shared" si="51"/>
        <v>-38.700000000000017</v>
      </c>
      <c r="CB74" s="10">
        <f t="shared" si="64"/>
        <v>1354.2399999999998</v>
      </c>
      <c r="CC74" s="10">
        <f t="shared" si="64"/>
        <v>1497.6900000000014</v>
      </c>
      <c r="CD74" s="10">
        <f t="shared" si="65"/>
        <v>2851.9300000000012</v>
      </c>
      <c r="CE74" s="10">
        <f t="shared" si="66"/>
        <v>53.403464307102787</v>
      </c>
      <c r="CG74"/>
      <c r="CH74"/>
      <c r="CI74"/>
      <c r="CJ74"/>
      <c r="CK74">
        <v>162.22</v>
      </c>
      <c r="CL74">
        <v>52.3</v>
      </c>
      <c r="CM74">
        <v>167.7</v>
      </c>
      <c r="CN74">
        <v>43</v>
      </c>
      <c r="CO74">
        <v>206.4</v>
      </c>
      <c r="CP74">
        <v>39.799999999999997</v>
      </c>
      <c r="CQ74">
        <v>1</v>
      </c>
      <c r="CR74">
        <v>1</v>
      </c>
      <c r="CS74">
        <v>33</v>
      </c>
      <c r="CT74">
        <v>1</v>
      </c>
      <c r="CU74">
        <v>1</v>
      </c>
      <c r="CV74" s="1">
        <f t="shared" si="67"/>
        <v>9.2999999999999972</v>
      </c>
      <c r="CW74" s="1">
        <f t="shared" si="67"/>
        <v>-38.700000000000017</v>
      </c>
      <c r="CX74" s="1">
        <f t="shared" si="68"/>
        <v>86.489999999999952</v>
      </c>
      <c r="CY74" s="1">
        <f t="shared" si="68"/>
        <v>1497.6900000000014</v>
      </c>
      <c r="CZ74" s="1">
        <f t="shared" si="69"/>
        <v>1584.1800000000014</v>
      </c>
      <c r="DA74" s="1">
        <f t="shared" si="70"/>
        <v>39.801758755110328</v>
      </c>
      <c r="DB74"/>
      <c r="DC74"/>
      <c r="DD74"/>
      <c r="DE74"/>
      <c r="DF74"/>
      <c r="DG74">
        <v>94.347999999999999</v>
      </c>
      <c r="DH74">
        <v>153.19999999999999</v>
      </c>
      <c r="DI74">
        <v>69.2</v>
      </c>
      <c r="DJ74">
        <v>146.5</v>
      </c>
      <c r="DK74">
        <v>94.2</v>
      </c>
      <c r="DL74">
        <v>25.8</v>
      </c>
      <c r="DM74">
        <v>1</v>
      </c>
      <c r="DN74">
        <v>1</v>
      </c>
      <c r="DO74">
        <v>28</v>
      </c>
      <c r="DP74">
        <v>1</v>
      </c>
      <c r="DQ74">
        <v>1</v>
      </c>
      <c r="DR74" s="10">
        <f t="shared" si="71"/>
        <v>6.6999999999999886</v>
      </c>
      <c r="DS74" s="10">
        <f t="shared" si="71"/>
        <v>-25</v>
      </c>
      <c r="DT74" s="10">
        <f t="shared" si="72"/>
        <v>44.889999999999844</v>
      </c>
      <c r="DU74" s="10">
        <f t="shared" si="72"/>
        <v>625</v>
      </c>
      <c r="DV74" s="10">
        <f t="shared" si="73"/>
        <v>669.88999999999987</v>
      </c>
      <c r="DW74" s="10">
        <f t="shared" si="74"/>
        <v>25.882233288493477</v>
      </c>
      <c r="DX74"/>
      <c r="DY74"/>
      <c r="DZ74"/>
      <c r="EA74"/>
      <c r="EB74"/>
      <c r="EC74" s="1">
        <v>164.93199999999999</v>
      </c>
      <c r="ED74" s="1">
        <v>57</v>
      </c>
      <c r="EE74" s="1">
        <v>180.6</v>
      </c>
      <c r="EF74" s="1">
        <v>52.3</v>
      </c>
      <c r="EG74" s="1">
        <v>197.7</v>
      </c>
      <c r="EH74" s="1">
        <v>17.8</v>
      </c>
      <c r="EI74" s="1">
        <v>1</v>
      </c>
      <c r="EJ74" s="1">
        <v>1</v>
      </c>
      <c r="EK74" s="1">
        <v>34</v>
      </c>
      <c r="EL74" s="1">
        <v>1</v>
      </c>
      <c r="EM74" s="1">
        <v>1</v>
      </c>
      <c r="EN74" s="1">
        <f t="shared" si="75"/>
        <v>4.7000000000000028</v>
      </c>
      <c r="EO74" s="1">
        <f t="shared" si="75"/>
        <v>-17.099999999999994</v>
      </c>
      <c r="EP74" s="1">
        <f t="shared" si="76"/>
        <v>22.090000000000028</v>
      </c>
      <c r="EQ74" s="1">
        <f t="shared" si="76"/>
        <v>292.4099999999998</v>
      </c>
      <c r="ER74" s="1">
        <f t="shared" si="77"/>
        <v>314.49999999999983</v>
      </c>
      <c r="ES74" s="1">
        <f t="shared" si="78"/>
        <v>17.734147850968196</v>
      </c>
      <c r="ET74"/>
      <c r="EU74"/>
      <c r="EV74"/>
      <c r="EW74"/>
      <c r="EX74"/>
      <c r="FJ74" s="10">
        <f t="shared" si="79"/>
        <v>0</v>
      </c>
      <c r="FK74" s="10">
        <f t="shared" si="79"/>
        <v>0</v>
      </c>
      <c r="FL74" s="10">
        <f t="shared" si="80"/>
        <v>0</v>
      </c>
      <c r="FM74" s="10">
        <f t="shared" si="80"/>
        <v>0</v>
      </c>
      <c r="FN74" s="10">
        <f t="shared" si="81"/>
        <v>0</v>
      </c>
      <c r="FO74" s="10">
        <f t="shared" si="82"/>
        <v>0</v>
      </c>
      <c r="FP74"/>
      <c r="FQ74"/>
      <c r="FR74"/>
      <c r="FS74"/>
      <c r="FT74"/>
    </row>
    <row r="75" spans="1:176" x14ac:dyDescent="0.35">
      <c r="A75" s="26">
        <v>183.035</v>
      </c>
      <c r="B75" s="26">
        <v>43</v>
      </c>
      <c r="C75" s="26">
        <v>170.6</v>
      </c>
      <c r="D75" s="26">
        <v>33.700000000000003</v>
      </c>
      <c r="E75" s="26">
        <v>174.1</v>
      </c>
      <c r="F75" s="26">
        <v>9.9</v>
      </c>
      <c r="G75" s="26">
        <v>1</v>
      </c>
      <c r="H75" s="26">
        <v>1</v>
      </c>
      <c r="I75" s="26">
        <v>29</v>
      </c>
      <c r="J75" s="26">
        <v>1</v>
      </c>
      <c r="K75" s="26">
        <v>1</v>
      </c>
      <c r="L75" s="26">
        <f t="shared" si="52"/>
        <v>9.2999999999999972</v>
      </c>
      <c r="M75" s="26">
        <f t="shared" si="52"/>
        <v>-3.5</v>
      </c>
      <c r="N75" s="26">
        <f t="shared" si="53"/>
        <v>86.489999999999952</v>
      </c>
      <c r="O75" s="26">
        <f t="shared" si="53"/>
        <v>12.25</v>
      </c>
      <c r="P75" s="26">
        <f t="shared" si="54"/>
        <v>98.739999999999952</v>
      </c>
      <c r="Q75" s="26">
        <f t="shared" si="55"/>
        <v>9.93680028983173</v>
      </c>
      <c r="S75"/>
      <c r="T75"/>
      <c r="U75"/>
      <c r="V75"/>
      <c r="W75">
        <v>144.869</v>
      </c>
      <c r="X75">
        <v>244.9</v>
      </c>
      <c r="Y75">
        <v>193.5</v>
      </c>
      <c r="Z75">
        <v>-1</v>
      </c>
      <c r="AA75">
        <v>-1</v>
      </c>
      <c r="AB75">
        <v>-1</v>
      </c>
      <c r="AC75">
        <v>-1</v>
      </c>
      <c r="AD75">
        <v>0</v>
      </c>
      <c r="AE75">
        <v>29</v>
      </c>
      <c r="AF75">
        <v>-1</v>
      </c>
      <c r="AG75">
        <v>1</v>
      </c>
      <c r="AH75" s="10">
        <f t="shared" si="56"/>
        <v>-13.999999999999972</v>
      </c>
      <c r="AI75" s="10">
        <f t="shared" si="56"/>
        <v>-12.900000000000006</v>
      </c>
      <c r="AJ75" s="10">
        <f t="shared" si="57"/>
        <v>195.9999999999992</v>
      </c>
      <c r="AK75" s="10">
        <f t="shared" si="57"/>
        <v>166.41000000000014</v>
      </c>
      <c r="AL75" s="10">
        <f t="shared" si="58"/>
        <v>362.40999999999934</v>
      </c>
      <c r="AM75" s="10">
        <f t="shared" si="59"/>
        <v>19.037069102149083</v>
      </c>
      <c r="AN75"/>
      <c r="AO75"/>
      <c r="AP75"/>
      <c r="AQ75"/>
      <c r="AR75"/>
      <c r="AS75" s="1">
        <v>184.17599999999999</v>
      </c>
      <c r="AT75" s="1">
        <v>263.2</v>
      </c>
      <c r="AU75" s="1">
        <v>206.4</v>
      </c>
      <c r="AV75" s="1">
        <v>-1</v>
      </c>
      <c r="AW75" s="1">
        <v>-1</v>
      </c>
      <c r="AX75" s="1">
        <v>-1</v>
      </c>
      <c r="AY75" s="1">
        <v>-1</v>
      </c>
      <c r="AZ75" s="1">
        <v>0</v>
      </c>
      <c r="BA75" s="1">
        <v>29</v>
      </c>
      <c r="BB75" s="1">
        <v>-1</v>
      </c>
      <c r="BC75" s="1">
        <v>1</v>
      </c>
      <c r="BD75" s="1">
        <f t="shared" si="60"/>
        <v>7.5999999999999943</v>
      </c>
      <c r="BE75" s="1">
        <f t="shared" si="60"/>
        <v>8.7000000000000171</v>
      </c>
      <c r="BF75" s="1">
        <f t="shared" si="61"/>
        <v>57.759999999999913</v>
      </c>
      <c r="BG75" s="1">
        <f t="shared" si="61"/>
        <v>75.690000000000296</v>
      </c>
      <c r="BH75" s="1">
        <f t="shared" si="62"/>
        <v>133.45000000000022</v>
      </c>
      <c r="BI75" s="1">
        <f t="shared" si="63"/>
        <v>11.552056094046645</v>
      </c>
      <c r="BJ75"/>
      <c r="BK75"/>
      <c r="BL75"/>
      <c r="BM75"/>
      <c r="BN75"/>
      <c r="BO75">
        <v>141.99600000000001</v>
      </c>
      <c r="BP75">
        <v>61.3</v>
      </c>
      <c r="BQ75">
        <v>167.7</v>
      </c>
      <c r="BR75">
        <v>24.5</v>
      </c>
      <c r="BS75">
        <v>206.4</v>
      </c>
      <c r="BT75">
        <v>53.4</v>
      </c>
      <c r="BU75">
        <v>2</v>
      </c>
      <c r="BV75">
        <v>0</v>
      </c>
      <c r="BW75">
        <v>27</v>
      </c>
      <c r="BX75">
        <v>0</v>
      </c>
      <c r="BY75">
        <v>1</v>
      </c>
      <c r="BZ75" s="10">
        <f t="shared" si="50"/>
        <v>4.5</v>
      </c>
      <c r="CA75" s="10">
        <f t="shared" si="51"/>
        <v>-2.6999999999999886</v>
      </c>
      <c r="CB75" s="10">
        <f t="shared" si="64"/>
        <v>20.25</v>
      </c>
      <c r="CC75" s="10">
        <f t="shared" si="64"/>
        <v>7.2899999999999388</v>
      </c>
      <c r="CD75" s="10">
        <f t="shared" si="65"/>
        <v>27.539999999999939</v>
      </c>
      <c r="CE75" s="48">
        <f t="shared" si="66"/>
        <v>5.247856705360765</v>
      </c>
      <c r="CG75"/>
      <c r="CH75"/>
      <c r="CI75"/>
      <c r="CJ75"/>
      <c r="CK75">
        <v>165.28399999999999</v>
      </c>
      <c r="CL75">
        <v>52.3</v>
      </c>
      <c r="CM75">
        <v>171.9</v>
      </c>
      <c r="CN75">
        <v>-1</v>
      </c>
      <c r="CO75">
        <v>-1</v>
      </c>
      <c r="CP75">
        <v>-1</v>
      </c>
      <c r="CQ75">
        <v>-1</v>
      </c>
      <c r="CR75">
        <v>0</v>
      </c>
      <c r="CS75">
        <v>33</v>
      </c>
      <c r="CT75">
        <v>-1</v>
      </c>
      <c r="CU75">
        <v>1</v>
      </c>
      <c r="CV75" s="1">
        <f t="shared" si="67"/>
        <v>0</v>
      </c>
      <c r="CW75" s="1">
        <f t="shared" si="67"/>
        <v>4.2000000000000171</v>
      </c>
      <c r="CX75" s="1">
        <f t="shared" si="68"/>
        <v>0</v>
      </c>
      <c r="CY75" s="1">
        <f t="shared" si="68"/>
        <v>17.640000000000143</v>
      </c>
      <c r="CZ75" s="1">
        <f t="shared" si="69"/>
        <v>17.640000000000143</v>
      </c>
      <c r="DA75" s="1">
        <f t="shared" si="70"/>
        <v>4.2000000000000171</v>
      </c>
      <c r="DB75"/>
      <c r="DC75"/>
      <c r="DD75"/>
      <c r="DE75"/>
      <c r="DF75"/>
      <c r="DG75">
        <v>98.731999999999999</v>
      </c>
      <c r="DH75">
        <v>159.4</v>
      </c>
      <c r="DI75">
        <v>104.2</v>
      </c>
      <c r="DJ75">
        <v>-1</v>
      </c>
      <c r="DK75">
        <v>-1</v>
      </c>
      <c r="DL75">
        <v>-1</v>
      </c>
      <c r="DM75">
        <v>-1</v>
      </c>
      <c r="DN75">
        <v>0</v>
      </c>
      <c r="DO75">
        <v>28</v>
      </c>
      <c r="DP75">
        <v>-1</v>
      </c>
      <c r="DQ75">
        <v>1</v>
      </c>
      <c r="DR75" s="10">
        <f t="shared" si="71"/>
        <v>6.2000000000000171</v>
      </c>
      <c r="DS75" s="10">
        <f t="shared" si="71"/>
        <v>35</v>
      </c>
      <c r="DT75" s="10">
        <f t="shared" si="72"/>
        <v>38.440000000000211</v>
      </c>
      <c r="DU75" s="10">
        <f t="shared" si="72"/>
        <v>1225</v>
      </c>
      <c r="DV75" s="10">
        <f t="shared" si="73"/>
        <v>1263.4400000000003</v>
      </c>
      <c r="DW75" s="10">
        <f t="shared" si="74"/>
        <v>35.54490118146343</v>
      </c>
      <c r="DX75"/>
      <c r="DY75"/>
      <c r="DZ75"/>
      <c r="EA75"/>
      <c r="EB75"/>
      <c r="EC75" s="1">
        <v>169.084</v>
      </c>
      <c r="ED75" s="1">
        <v>244.9</v>
      </c>
      <c r="EE75" s="1">
        <v>171.9</v>
      </c>
      <c r="EF75" s="1">
        <v>-1</v>
      </c>
      <c r="EG75" s="1">
        <v>-1</v>
      </c>
      <c r="EH75" s="1">
        <v>-1</v>
      </c>
      <c r="EI75" s="1">
        <v>-1</v>
      </c>
      <c r="EJ75" s="1">
        <v>0</v>
      </c>
      <c r="EK75" s="1">
        <v>34</v>
      </c>
      <c r="EL75" s="1">
        <v>-1</v>
      </c>
      <c r="EM75" s="1">
        <v>1</v>
      </c>
      <c r="EN75" s="1">
        <f t="shared" si="75"/>
        <v>187.9</v>
      </c>
      <c r="EO75" s="1">
        <f t="shared" si="75"/>
        <v>-8.6999999999999886</v>
      </c>
      <c r="EP75" s="1">
        <f t="shared" si="76"/>
        <v>35306.410000000003</v>
      </c>
      <c r="EQ75" s="1">
        <f t="shared" si="76"/>
        <v>75.689999999999799</v>
      </c>
      <c r="ER75" s="1">
        <f t="shared" si="77"/>
        <v>35382.100000000006</v>
      </c>
      <c r="ES75" s="1">
        <f t="shared" si="78"/>
        <v>188.10130249416139</v>
      </c>
      <c r="ET75"/>
      <c r="EU75"/>
      <c r="EV75"/>
      <c r="EW75"/>
      <c r="EX75"/>
      <c r="FJ75" s="10">
        <f t="shared" si="79"/>
        <v>0</v>
      </c>
      <c r="FK75" s="10">
        <f t="shared" si="79"/>
        <v>0</v>
      </c>
      <c r="FL75" s="10">
        <f t="shared" si="80"/>
        <v>0</v>
      </c>
      <c r="FM75" s="10">
        <f t="shared" si="80"/>
        <v>0</v>
      </c>
      <c r="FN75" s="10">
        <f t="shared" si="81"/>
        <v>0</v>
      </c>
      <c r="FO75" s="10">
        <f t="shared" si="82"/>
        <v>0</v>
      </c>
      <c r="FP75"/>
      <c r="FQ75"/>
      <c r="FR75"/>
      <c r="FS75"/>
      <c r="FT75"/>
    </row>
    <row r="76" spans="1:176" x14ac:dyDescent="0.35">
      <c r="A76" s="26">
        <v>183.227</v>
      </c>
      <c r="B76" s="26">
        <v>43</v>
      </c>
      <c r="C76" s="26">
        <v>169.9</v>
      </c>
      <c r="D76" s="26">
        <v>43</v>
      </c>
      <c r="E76" s="26">
        <v>170.6</v>
      </c>
      <c r="F76" s="26">
        <v>0.7</v>
      </c>
      <c r="G76" s="26">
        <v>1</v>
      </c>
      <c r="H76" s="26">
        <v>0</v>
      </c>
      <c r="I76" s="26">
        <v>29</v>
      </c>
      <c r="J76" s="26">
        <v>-2</v>
      </c>
      <c r="K76" s="26">
        <v>1</v>
      </c>
      <c r="L76" s="26">
        <f t="shared" si="52"/>
        <v>0</v>
      </c>
      <c r="M76" s="26">
        <f t="shared" si="52"/>
        <v>-0.69999999999998863</v>
      </c>
      <c r="N76" s="26">
        <f t="shared" si="53"/>
        <v>0</v>
      </c>
      <c r="O76" s="26">
        <f t="shared" si="53"/>
        <v>0.48999999999998406</v>
      </c>
      <c r="P76" s="26">
        <f t="shared" si="54"/>
        <v>0.48999999999998406</v>
      </c>
      <c r="Q76" s="26">
        <f t="shared" si="55"/>
        <v>0.69999999999998863</v>
      </c>
      <c r="S76"/>
      <c r="T76"/>
      <c r="U76"/>
      <c r="V76"/>
      <c r="W76">
        <v>144.917</v>
      </c>
      <c r="X76">
        <v>258.89999999999998</v>
      </c>
      <c r="Y76">
        <v>139.4</v>
      </c>
      <c r="Z76">
        <v>244.9</v>
      </c>
      <c r="AA76">
        <v>193.5</v>
      </c>
      <c r="AB76">
        <v>55.9</v>
      </c>
      <c r="AC76">
        <v>2</v>
      </c>
      <c r="AD76">
        <v>0</v>
      </c>
      <c r="AE76">
        <v>29</v>
      </c>
      <c r="AF76">
        <v>0</v>
      </c>
      <c r="AG76">
        <v>1</v>
      </c>
      <c r="AH76" s="10">
        <f t="shared" si="56"/>
        <v>13.999999999999972</v>
      </c>
      <c r="AI76" s="10">
        <f t="shared" si="56"/>
        <v>-54.099999999999994</v>
      </c>
      <c r="AJ76" s="10">
        <f t="shared" si="57"/>
        <v>195.9999999999992</v>
      </c>
      <c r="AK76" s="10">
        <f t="shared" si="57"/>
        <v>2926.8099999999995</v>
      </c>
      <c r="AL76" s="10">
        <f t="shared" si="58"/>
        <v>3122.8099999999986</v>
      </c>
      <c r="AM76" s="10">
        <f t="shared" si="59"/>
        <v>55.882108048999001</v>
      </c>
      <c r="AN76"/>
      <c r="AO76"/>
      <c r="AP76"/>
      <c r="AQ76"/>
      <c r="AR76"/>
      <c r="AS76" s="1">
        <v>184.208</v>
      </c>
      <c r="AT76" s="1">
        <v>263.2</v>
      </c>
      <c r="AU76" s="1">
        <v>180.6</v>
      </c>
      <c r="AV76" s="1">
        <v>263.2</v>
      </c>
      <c r="AW76" s="1">
        <v>206.4</v>
      </c>
      <c r="AX76" s="1">
        <v>25.8</v>
      </c>
      <c r="AY76" s="1">
        <v>1</v>
      </c>
      <c r="AZ76" s="1">
        <v>1</v>
      </c>
      <c r="BA76" s="1">
        <v>30</v>
      </c>
      <c r="BB76" s="1">
        <v>1</v>
      </c>
      <c r="BC76" s="1">
        <v>1</v>
      </c>
      <c r="BD76" s="1">
        <f t="shared" si="60"/>
        <v>0</v>
      </c>
      <c r="BE76" s="1">
        <f t="shared" si="60"/>
        <v>-25.800000000000011</v>
      </c>
      <c r="BF76" s="1">
        <f t="shared" si="61"/>
        <v>0</v>
      </c>
      <c r="BG76" s="1">
        <f t="shared" si="61"/>
        <v>665.64000000000055</v>
      </c>
      <c r="BH76" s="1">
        <f t="shared" si="62"/>
        <v>665.64000000000055</v>
      </c>
      <c r="BI76" s="1">
        <f t="shared" si="63"/>
        <v>25.800000000000011</v>
      </c>
      <c r="BJ76"/>
      <c r="BK76"/>
      <c r="BL76"/>
      <c r="BM76"/>
      <c r="BN76"/>
      <c r="BO76">
        <v>142.97200000000001</v>
      </c>
      <c r="BP76">
        <v>65.8</v>
      </c>
      <c r="BQ76">
        <v>165</v>
      </c>
      <c r="BR76">
        <v>61.3</v>
      </c>
      <c r="BS76">
        <v>167.7</v>
      </c>
      <c r="BT76">
        <v>5.2</v>
      </c>
      <c r="BU76">
        <v>1</v>
      </c>
      <c r="BV76">
        <v>1</v>
      </c>
      <c r="BW76">
        <v>28</v>
      </c>
      <c r="BX76">
        <v>1</v>
      </c>
      <c r="BY76">
        <v>1</v>
      </c>
      <c r="BZ76" s="10">
        <f t="shared" si="50"/>
        <v>179.10000000000002</v>
      </c>
      <c r="CA76" s="10">
        <f t="shared" si="51"/>
        <v>2.6999999999999886</v>
      </c>
      <c r="CB76" s="10">
        <f t="shared" si="64"/>
        <v>32076.810000000009</v>
      </c>
      <c r="CC76" s="10">
        <f t="shared" si="64"/>
        <v>7.2899999999999388</v>
      </c>
      <c r="CD76" s="10">
        <f t="shared" si="65"/>
        <v>32084.100000000009</v>
      </c>
      <c r="CE76" s="10">
        <f t="shared" si="66"/>
        <v>179.12035060260465</v>
      </c>
      <c r="CG76"/>
      <c r="CH76"/>
      <c r="CI76"/>
      <c r="CJ76"/>
      <c r="CK76">
        <v>166.804</v>
      </c>
      <c r="CL76">
        <v>79.599999999999994</v>
      </c>
      <c r="CM76">
        <v>193.5</v>
      </c>
      <c r="CN76">
        <v>52.3</v>
      </c>
      <c r="CO76">
        <v>171.9</v>
      </c>
      <c r="CP76">
        <v>34.799999999999997</v>
      </c>
      <c r="CQ76">
        <v>1</v>
      </c>
      <c r="CR76">
        <v>1</v>
      </c>
      <c r="CS76">
        <v>34</v>
      </c>
      <c r="CT76">
        <v>1</v>
      </c>
      <c r="CU76">
        <v>1</v>
      </c>
      <c r="CV76" s="1">
        <f t="shared" si="67"/>
        <v>27.299999999999997</v>
      </c>
      <c r="CW76" s="1">
        <f t="shared" si="67"/>
        <v>21.599999999999994</v>
      </c>
      <c r="CX76" s="1">
        <f t="shared" si="68"/>
        <v>745.28999999999985</v>
      </c>
      <c r="CY76" s="1">
        <f t="shared" si="68"/>
        <v>466.55999999999977</v>
      </c>
      <c r="CZ76" s="1">
        <f t="shared" si="69"/>
        <v>1211.8499999999997</v>
      </c>
      <c r="DA76" s="1">
        <f t="shared" si="70"/>
        <v>34.81163598568731</v>
      </c>
      <c r="DB76"/>
      <c r="DC76"/>
      <c r="DD76"/>
      <c r="DE76"/>
      <c r="DF76"/>
      <c r="DG76">
        <v>98.988</v>
      </c>
      <c r="DH76">
        <v>175</v>
      </c>
      <c r="DI76">
        <v>93.5</v>
      </c>
      <c r="DJ76">
        <v>159.4</v>
      </c>
      <c r="DK76">
        <v>104.2</v>
      </c>
      <c r="DL76">
        <v>19</v>
      </c>
      <c r="DM76">
        <v>1</v>
      </c>
      <c r="DN76">
        <v>1</v>
      </c>
      <c r="DO76">
        <v>29</v>
      </c>
      <c r="DP76">
        <v>1</v>
      </c>
      <c r="DQ76">
        <v>1</v>
      </c>
      <c r="DR76" s="10">
        <f t="shared" si="71"/>
        <v>15.599999999999994</v>
      </c>
      <c r="DS76" s="10">
        <f t="shared" si="71"/>
        <v>-10.700000000000003</v>
      </c>
      <c r="DT76" s="10">
        <f t="shared" si="72"/>
        <v>243.35999999999981</v>
      </c>
      <c r="DU76" s="10">
        <f t="shared" si="72"/>
        <v>114.49000000000007</v>
      </c>
      <c r="DV76" s="10">
        <f t="shared" si="73"/>
        <v>357.84999999999991</v>
      </c>
      <c r="DW76" s="10">
        <f t="shared" si="74"/>
        <v>18.91692363995795</v>
      </c>
      <c r="DX76"/>
      <c r="DY76"/>
      <c r="DZ76"/>
      <c r="EA76"/>
      <c r="EB76"/>
      <c r="EC76" s="1">
        <v>170.18</v>
      </c>
      <c r="ED76" s="1">
        <v>240.4</v>
      </c>
      <c r="EE76" s="1">
        <v>197.7</v>
      </c>
      <c r="EF76" s="1">
        <v>244.9</v>
      </c>
      <c r="EG76" s="1">
        <v>171.9</v>
      </c>
      <c r="EH76" s="1">
        <v>26.2</v>
      </c>
      <c r="EI76" s="1">
        <v>1</v>
      </c>
      <c r="EJ76" s="1">
        <v>1</v>
      </c>
      <c r="EK76" s="1">
        <v>35</v>
      </c>
      <c r="EL76" s="1">
        <v>1</v>
      </c>
      <c r="EM76" s="1">
        <v>1</v>
      </c>
      <c r="EN76" s="1">
        <f t="shared" si="75"/>
        <v>-4.5</v>
      </c>
      <c r="EO76" s="1">
        <f t="shared" si="75"/>
        <v>25.799999999999983</v>
      </c>
      <c r="EP76" s="1">
        <f t="shared" si="76"/>
        <v>20.25</v>
      </c>
      <c r="EQ76" s="1">
        <f t="shared" si="76"/>
        <v>665.63999999999908</v>
      </c>
      <c r="ER76" s="1">
        <f t="shared" si="77"/>
        <v>685.88999999999908</v>
      </c>
      <c r="ES76" s="1">
        <f t="shared" si="78"/>
        <v>26.189501713472882</v>
      </c>
      <c r="ET76"/>
      <c r="EU76"/>
      <c r="EV76"/>
      <c r="EW76"/>
      <c r="EX76"/>
      <c r="FJ76" s="10">
        <f t="shared" si="79"/>
        <v>0</v>
      </c>
      <c r="FK76" s="10">
        <f t="shared" si="79"/>
        <v>0</v>
      </c>
      <c r="FL76" s="10">
        <f t="shared" si="80"/>
        <v>0</v>
      </c>
      <c r="FM76" s="10">
        <f t="shared" si="80"/>
        <v>0</v>
      </c>
      <c r="FN76" s="10">
        <f t="shared" si="81"/>
        <v>0</v>
      </c>
      <c r="FO76" s="10">
        <f t="shared" si="82"/>
        <v>0</v>
      </c>
      <c r="FP76"/>
      <c r="FQ76"/>
      <c r="FR76"/>
      <c r="FS76"/>
      <c r="FT76"/>
    </row>
    <row r="77" spans="1:176" x14ac:dyDescent="0.35">
      <c r="A77" s="26">
        <v>183.42699999999999</v>
      </c>
      <c r="B77" s="26">
        <v>40.4</v>
      </c>
      <c r="C77" s="26">
        <v>169.7</v>
      </c>
      <c r="D77" s="26">
        <v>43</v>
      </c>
      <c r="E77" s="26">
        <v>169.9</v>
      </c>
      <c r="F77" s="26">
        <v>2.6</v>
      </c>
      <c r="G77" s="26">
        <v>1</v>
      </c>
      <c r="H77" s="26">
        <v>0</v>
      </c>
      <c r="I77" s="26">
        <v>29</v>
      </c>
      <c r="J77" s="26">
        <v>-2</v>
      </c>
      <c r="K77" s="26">
        <v>1</v>
      </c>
      <c r="L77" s="26">
        <f t="shared" si="52"/>
        <v>-2.6000000000000014</v>
      </c>
      <c r="M77" s="26">
        <f t="shared" si="52"/>
        <v>-0.20000000000001705</v>
      </c>
      <c r="N77" s="26">
        <f t="shared" si="53"/>
        <v>6.7600000000000078</v>
      </c>
      <c r="O77" s="26">
        <f t="shared" si="53"/>
        <v>4.0000000000006822E-2</v>
      </c>
      <c r="P77" s="26">
        <f t="shared" si="54"/>
        <v>6.8000000000000149</v>
      </c>
      <c r="Q77" s="26">
        <f t="shared" si="55"/>
        <v>2.6076809620810621</v>
      </c>
      <c r="S77"/>
      <c r="T77"/>
      <c r="U77"/>
      <c r="V77"/>
      <c r="W77">
        <v>145.27699999999999</v>
      </c>
      <c r="X77">
        <v>254.1</v>
      </c>
      <c r="Y77">
        <v>206.4</v>
      </c>
      <c r="Z77">
        <v>258.89999999999998</v>
      </c>
      <c r="AA77">
        <v>139.4</v>
      </c>
      <c r="AB77">
        <v>67.2</v>
      </c>
      <c r="AC77">
        <v>2</v>
      </c>
      <c r="AD77">
        <v>0</v>
      </c>
      <c r="AE77">
        <v>29</v>
      </c>
      <c r="AF77">
        <v>0</v>
      </c>
      <c r="AG77">
        <v>1</v>
      </c>
      <c r="AH77" s="10">
        <f t="shared" si="56"/>
        <v>-4.7999999999999829</v>
      </c>
      <c r="AI77" s="10">
        <f t="shared" si="56"/>
        <v>67</v>
      </c>
      <c r="AJ77" s="10">
        <f t="shared" si="57"/>
        <v>23.039999999999836</v>
      </c>
      <c r="AK77" s="10">
        <f t="shared" si="57"/>
        <v>4489</v>
      </c>
      <c r="AL77" s="10">
        <f t="shared" si="58"/>
        <v>4512.04</v>
      </c>
      <c r="AM77" s="10">
        <f t="shared" si="59"/>
        <v>67.17172023999386</v>
      </c>
      <c r="AN77"/>
      <c r="AO77"/>
      <c r="AP77"/>
      <c r="AQ77"/>
      <c r="AR77"/>
      <c r="AS77" s="1">
        <v>187.78399999999999</v>
      </c>
      <c r="AT77" s="1">
        <v>258.89999999999998</v>
      </c>
      <c r="AU77" s="1">
        <v>164.5</v>
      </c>
      <c r="AV77" s="1">
        <v>-1</v>
      </c>
      <c r="AW77" s="1">
        <v>-1</v>
      </c>
      <c r="AX77" s="1">
        <v>-1</v>
      </c>
      <c r="AY77" s="1">
        <v>-1</v>
      </c>
      <c r="AZ77" s="1">
        <v>0</v>
      </c>
      <c r="BA77" s="1">
        <v>30</v>
      </c>
      <c r="BB77" s="1">
        <v>-1</v>
      </c>
      <c r="BC77" s="1">
        <v>1</v>
      </c>
      <c r="BD77" s="1">
        <f t="shared" si="60"/>
        <v>-4.3000000000000114</v>
      </c>
      <c r="BE77" s="1">
        <f t="shared" si="60"/>
        <v>-16.099999999999994</v>
      </c>
      <c r="BF77" s="1">
        <f t="shared" si="61"/>
        <v>18.490000000000098</v>
      </c>
      <c r="BG77" s="1">
        <f t="shared" si="61"/>
        <v>259.20999999999981</v>
      </c>
      <c r="BH77" s="1">
        <f t="shared" si="62"/>
        <v>277.69999999999993</v>
      </c>
      <c r="BI77" s="1">
        <f t="shared" si="63"/>
        <v>16.664333169977127</v>
      </c>
      <c r="BJ77"/>
      <c r="BK77"/>
      <c r="BL77"/>
      <c r="BM77"/>
      <c r="BN77"/>
      <c r="BO77">
        <v>146.76400000000001</v>
      </c>
      <c r="BP77">
        <v>244.9</v>
      </c>
      <c r="BQ77">
        <v>167.7</v>
      </c>
      <c r="BR77">
        <v>-1</v>
      </c>
      <c r="BS77">
        <v>-1</v>
      </c>
      <c r="BT77">
        <v>-1</v>
      </c>
      <c r="BU77">
        <v>-1</v>
      </c>
      <c r="BV77">
        <v>0</v>
      </c>
      <c r="BW77">
        <v>28</v>
      </c>
      <c r="BX77">
        <v>-1</v>
      </c>
      <c r="BY77">
        <v>1</v>
      </c>
      <c r="BZ77" s="10">
        <f t="shared" si="50"/>
        <v>18.299999999999983</v>
      </c>
      <c r="CA77" s="10">
        <f t="shared" si="51"/>
        <v>4.2000000000000171</v>
      </c>
      <c r="CB77" s="10">
        <f t="shared" si="64"/>
        <v>334.88999999999936</v>
      </c>
      <c r="CC77" s="10">
        <f t="shared" si="64"/>
        <v>17.640000000000143</v>
      </c>
      <c r="CD77" s="10">
        <f t="shared" si="65"/>
        <v>352.52999999999952</v>
      </c>
      <c r="CE77" s="48">
        <f t="shared" si="66"/>
        <v>18.775782273982607</v>
      </c>
      <c r="CG77"/>
      <c r="CH77"/>
      <c r="CI77"/>
      <c r="CJ77"/>
      <c r="CK77">
        <v>170.619</v>
      </c>
      <c r="CL77">
        <v>263.2</v>
      </c>
      <c r="CM77">
        <v>202.2</v>
      </c>
      <c r="CN77">
        <v>-1</v>
      </c>
      <c r="CO77">
        <v>-1</v>
      </c>
      <c r="CP77">
        <v>-1</v>
      </c>
      <c r="CQ77">
        <v>-1</v>
      </c>
      <c r="CR77">
        <v>0</v>
      </c>
      <c r="CS77">
        <v>34</v>
      </c>
      <c r="CT77">
        <v>-1</v>
      </c>
      <c r="CU77">
        <v>1</v>
      </c>
      <c r="CV77" s="1">
        <f t="shared" si="67"/>
        <v>183.6</v>
      </c>
      <c r="CW77" s="1">
        <f t="shared" si="67"/>
        <v>8.6999999999999886</v>
      </c>
      <c r="CX77" s="1">
        <f t="shared" si="68"/>
        <v>33708.959999999999</v>
      </c>
      <c r="CY77" s="1">
        <f t="shared" si="68"/>
        <v>75.689999999999799</v>
      </c>
      <c r="CZ77" s="1">
        <f t="shared" si="69"/>
        <v>33784.65</v>
      </c>
      <c r="DA77" s="1">
        <f t="shared" si="70"/>
        <v>183.80601187121167</v>
      </c>
      <c r="DB77"/>
      <c r="DC77"/>
      <c r="DD77"/>
      <c r="DE77"/>
      <c r="DF77"/>
      <c r="DG77">
        <v>102.56399999999999</v>
      </c>
      <c r="DH77">
        <v>150.80000000000001</v>
      </c>
      <c r="DI77">
        <v>96.2</v>
      </c>
      <c r="DJ77">
        <v>-1</v>
      </c>
      <c r="DK77">
        <v>-1</v>
      </c>
      <c r="DL77">
        <v>-1</v>
      </c>
      <c r="DM77">
        <v>-1</v>
      </c>
      <c r="DN77">
        <v>0</v>
      </c>
      <c r="DO77">
        <v>29</v>
      </c>
      <c r="DP77">
        <v>-1</v>
      </c>
      <c r="DQ77">
        <v>1</v>
      </c>
      <c r="DR77" s="10">
        <f t="shared" si="71"/>
        <v>-24.199999999999989</v>
      </c>
      <c r="DS77" s="10">
        <f t="shared" si="71"/>
        <v>2.7000000000000028</v>
      </c>
      <c r="DT77" s="10">
        <f t="shared" si="72"/>
        <v>585.63999999999942</v>
      </c>
      <c r="DU77" s="10">
        <f t="shared" si="72"/>
        <v>7.2900000000000151</v>
      </c>
      <c r="DV77" s="10">
        <f t="shared" si="73"/>
        <v>592.92999999999938</v>
      </c>
      <c r="DW77" s="10">
        <f t="shared" si="74"/>
        <v>24.35015400361976</v>
      </c>
      <c r="DX77"/>
      <c r="DY77"/>
      <c r="DZ77"/>
      <c r="EA77"/>
      <c r="EB77"/>
      <c r="EC77" s="1">
        <v>173.34700000000001</v>
      </c>
      <c r="ED77" s="1">
        <v>272.39999999999998</v>
      </c>
      <c r="EE77" s="1">
        <v>193.5</v>
      </c>
      <c r="EF77" s="1">
        <v>-1</v>
      </c>
      <c r="EG77" s="1">
        <v>-1</v>
      </c>
      <c r="EH77" s="1">
        <v>-1</v>
      </c>
      <c r="EI77" s="1">
        <v>-1</v>
      </c>
      <c r="EJ77" s="1">
        <v>0</v>
      </c>
      <c r="EK77" s="1">
        <v>35</v>
      </c>
      <c r="EL77" s="1">
        <v>-1</v>
      </c>
      <c r="EM77" s="1">
        <v>1</v>
      </c>
      <c r="EN77" s="1">
        <f t="shared" si="75"/>
        <v>31.999999999999972</v>
      </c>
      <c r="EO77" s="1">
        <f t="shared" si="75"/>
        <v>-4.1999999999999886</v>
      </c>
      <c r="EP77" s="1">
        <f t="shared" si="76"/>
        <v>1023.9999999999982</v>
      </c>
      <c r="EQ77" s="1">
        <f t="shared" si="76"/>
        <v>17.639999999999905</v>
      </c>
      <c r="ER77" s="1">
        <f t="shared" si="77"/>
        <v>1041.6399999999981</v>
      </c>
      <c r="ES77" s="1">
        <f t="shared" si="78"/>
        <v>32.274448097527525</v>
      </c>
      <c r="ET77"/>
      <c r="EU77"/>
      <c r="EV77"/>
      <c r="EW77"/>
      <c r="EX77"/>
      <c r="FJ77" s="10">
        <f t="shared" si="79"/>
        <v>0</v>
      </c>
      <c r="FK77" s="10">
        <f t="shared" si="79"/>
        <v>0</v>
      </c>
      <c r="FL77" s="10">
        <f t="shared" si="80"/>
        <v>0</v>
      </c>
      <c r="FM77" s="10">
        <f t="shared" si="80"/>
        <v>0</v>
      </c>
      <c r="FN77" s="10">
        <f t="shared" si="81"/>
        <v>0</v>
      </c>
      <c r="FO77" s="10">
        <f t="shared" si="82"/>
        <v>0</v>
      </c>
      <c r="FP77"/>
      <c r="FQ77"/>
      <c r="FR77"/>
      <c r="FS77"/>
      <c r="FT77"/>
    </row>
    <row r="78" spans="1:176" x14ac:dyDescent="0.35">
      <c r="A78" s="26">
        <v>187.059</v>
      </c>
      <c r="B78" s="26">
        <v>263.2</v>
      </c>
      <c r="C78" s="26">
        <v>206.4</v>
      </c>
      <c r="D78" s="26">
        <v>-1</v>
      </c>
      <c r="E78" s="26">
        <v>-1</v>
      </c>
      <c r="F78" s="26">
        <v>-1</v>
      </c>
      <c r="G78" s="26">
        <v>-1</v>
      </c>
      <c r="H78" s="26">
        <v>0</v>
      </c>
      <c r="I78" s="26">
        <v>29</v>
      </c>
      <c r="J78" s="26">
        <v>-1</v>
      </c>
      <c r="K78" s="26">
        <v>1</v>
      </c>
      <c r="L78" s="26">
        <f t="shared" si="52"/>
        <v>222.79999999999998</v>
      </c>
      <c r="M78" s="26">
        <f t="shared" si="52"/>
        <v>36.700000000000017</v>
      </c>
      <c r="N78" s="26">
        <f t="shared" si="53"/>
        <v>49639.839999999989</v>
      </c>
      <c r="O78" s="26">
        <f t="shared" si="53"/>
        <v>1346.8900000000012</v>
      </c>
      <c r="P78" s="26">
        <f t="shared" si="54"/>
        <v>50986.729999999989</v>
      </c>
      <c r="Q78" s="26">
        <f t="shared" si="55"/>
        <v>225.80241362748978</v>
      </c>
      <c r="S78"/>
      <c r="T78"/>
      <c r="U78"/>
      <c r="V78"/>
      <c r="W78">
        <v>145.637</v>
      </c>
      <c r="X78">
        <v>263.2</v>
      </c>
      <c r="Y78">
        <v>193.5</v>
      </c>
      <c r="Z78">
        <v>254.1</v>
      </c>
      <c r="AA78">
        <v>206.4</v>
      </c>
      <c r="AB78">
        <v>15.8</v>
      </c>
      <c r="AC78">
        <v>1</v>
      </c>
      <c r="AD78">
        <v>1</v>
      </c>
      <c r="AE78">
        <v>30</v>
      </c>
      <c r="AF78">
        <v>1</v>
      </c>
      <c r="AG78">
        <v>1</v>
      </c>
      <c r="AH78" s="10">
        <f t="shared" si="56"/>
        <v>9.0999999999999943</v>
      </c>
      <c r="AI78" s="10">
        <f t="shared" si="56"/>
        <v>-12.900000000000006</v>
      </c>
      <c r="AJ78" s="10">
        <f t="shared" si="57"/>
        <v>82.809999999999903</v>
      </c>
      <c r="AK78" s="10">
        <f t="shared" si="57"/>
        <v>166.41000000000014</v>
      </c>
      <c r="AL78" s="10">
        <f t="shared" si="58"/>
        <v>249.22000000000003</v>
      </c>
      <c r="AM78" s="10">
        <f t="shared" si="59"/>
        <v>15.786703265723341</v>
      </c>
      <c r="AN78"/>
      <c r="AO78"/>
      <c r="AP78"/>
      <c r="AQ78"/>
      <c r="AR78"/>
      <c r="AS78" s="1">
        <v>188.36799999999999</v>
      </c>
      <c r="AT78" s="1">
        <v>240.4</v>
      </c>
      <c r="AU78" s="1">
        <v>104.9</v>
      </c>
      <c r="AV78" s="1">
        <v>258.89999999999998</v>
      </c>
      <c r="AW78" s="1">
        <v>164.5</v>
      </c>
      <c r="AX78" s="1">
        <v>62.5</v>
      </c>
      <c r="AY78" s="1">
        <v>2</v>
      </c>
      <c r="AZ78" s="1">
        <v>0</v>
      </c>
      <c r="BA78" s="1">
        <v>30</v>
      </c>
      <c r="BB78" s="1">
        <v>0</v>
      </c>
      <c r="BC78" s="1">
        <v>1</v>
      </c>
      <c r="BD78" s="1">
        <f t="shared" si="60"/>
        <v>-18.499999999999972</v>
      </c>
      <c r="BE78" s="1">
        <f t="shared" si="60"/>
        <v>-59.599999999999994</v>
      </c>
      <c r="BF78" s="1">
        <f t="shared" si="61"/>
        <v>342.24999999999898</v>
      </c>
      <c r="BG78" s="1">
        <f t="shared" si="61"/>
        <v>3552.1599999999994</v>
      </c>
      <c r="BH78" s="1">
        <f t="shared" si="62"/>
        <v>3894.4099999999985</v>
      </c>
      <c r="BI78" s="1">
        <f t="shared" si="63"/>
        <v>62.405208115989794</v>
      </c>
      <c r="BJ78"/>
      <c r="BK78"/>
      <c r="BL78"/>
      <c r="BM78"/>
      <c r="BN78"/>
      <c r="BO78">
        <v>147.16399999999999</v>
      </c>
      <c r="BP78">
        <v>263.2</v>
      </c>
      <c r="BQ78">
        <v>171.9</v>
      </c>
      <c r="BR78">
        <v>244.9</v>
      </c>
      <c r="BS78">
        <v>167.7</v>
      </c>
      <c r="BT78">
        <v>18.8</v>
      </c>
      <c r="BU78">
        <v>1</v>
      </c>
      <c r="BV78">
        <v>1</v>
      </c>
      <c r="BW78">
        <v>29</v>
      </c>
      <c r="BX78">
        <v>1</v>
      </c>
      <c r="BY78">
        <v>1</v>
      </c>
      <c r="BZ78" s="10">
        <f t="shared" si="50"/>
        <v>0</v>
      </c>
      <c r="CA78" s="10">
        <f t="shared" si="51"/>
        <v>25.799999999999983</v>
      </c>
      <c r="CB78" s="10">
        <f t="shared" si="64"/>
        <v>0</v>
      </c>
      <c r="CC78" s="10">
        <f t="shared" si="64"/>
        <v>665.63999999999908</v>
      </c>
      <c r="CD78" s="10">
        <f t="shared" si="65"/>
        <v>665.63999999999908</v>
      </c>
      <c r="CE78" s="48">
        <f t="shared" si="66"/>
        <v>25.799999999999983</v>
      </c>
      <c r="CG78"/>
      <c r="CH78"/>
      <c r="CI78"/>
      <c r="CJ78"/>
      <c r="CK78">
        <v>171.57900000000001</v>
      </c>
      <c r="CL78">
        <v>254.1</v>
      </c>
      <c r="CM78">
        <v>206.4</v>
      </c>
      <c r="CN78">
        <v>263.2</v>
      </c>
      <c r="CO78">
        <v>202.2</v>
      </c>
      <c r="CP78">
        <v>10</v>
      </c>
      <c r="CQ78">
        <v>1</v>
      </c>
      <c r="CR78">
        <v>1</v>
      </c>
      <c r="CS78">
        <v>35</v>
      </c>
      <c r="CT78">
        <v>1</v>
      </c>
      <c r="CU78">
        <v>1</v>
      </c>
      <c r="CV78" s="1">
        <f t="shared" si="67"/>
        <v>-9.0999999999999943</v>
      </c>
      <c r="CW78" s="1">
        <f t="shared" si="67"/>
        <v>4.2000000000000171</v>
      </c>
      <c r="CX78" s="1">
        <f t="shared" si="68"/>
        <v>82.809999999999903</v>
      </c>
      <c r="CY78" s="1">
        <f t="shared" si="68"/>
        <v>17.640000000000143</v>
      </c>
      <c r="CZ78" s="1">
        <f t="shared" si="69"/>
        <v>100.45000000000005</v>
      </c>
      <c r="DA78" s="1">
        <f t="shared" si="70"/>
        <v>10.022474744293449</v>
      </c>
      <c r="DB78"/>
      <c r="DC78"/>
      <c r="DD78"/>
      <c r="DE78"/>
      <c r="DF78"/>
      <c r="DG78">
        <v>103.33199999999999</v>
      </c>
      <c r="DH78">
        <v>133.5</v>
      </c>
      <c r="DI78">
        <v>79.3</v>
      </c>
      <c r="DJ78">
        <v>150.80000000000001</v>
      </c>
      <c r="DK78">
        <v>96.2</v>
      </c>
      <c r="DL78">
        <v>24.2</v>
      </c>
      <c r="DM78">
        <v>1</v>
      </c>
      <c r="DN78">
        <v>1</v>
      </c>
      <c r="DO78">
        <v>30</v>
      </c>
      <c r="DP78">
        <v>1</v>
      </c>
      <c r="DQ78">
        <v>1</v>
      </c>
      <c r="DR78" s="10">
        <f t="shared" si="71"/>
        <v>-17.300000000000011</v>
      </c>
      <c r="DS78" s="10">
        <f t="shared" si="71"/>
        <v>-16.900000000000006</v>
      </c>
      <c r="DT78" s="10">
        <f t="shared" si="72"/>
        <v>299.29000000000042</v>
      </c>
      <c r="DU78" s="10">
        <f t="shared" si="72"/>
        <v>285.61000000000018</v>
      </c>
      <c r="DV78" s="10">
        <f t="shared" si="73"/>
        <v>584.90000000000055</v>
      </c>
      <c r="DW78" s="10">
        <f t="shared" si="74"/>
        <v>24.184705910967793</v>
      </c>
      <c r="DX78"/>
      <c r="DY78"/>
      <c r="DZ78"/>
      <c r="EA78"/>
      <c r="EB78"/>
      <c r="EC78" s="1">
        <v>173.691</v>
      </c>
      <c r="ED78" s="1">
        <v>276.89999999999998</v>
      </c>
      <c r="EE78" s="1">
        <v>206.4</v>
      </c>
      <c r="EF78" s="1">
        <v>272.39999999999998</v>
      </c>
      <c r="EG78" s="1">
        <v>193.5</v>
      </c>
      <c r="EH78" s="1">
        <v>13.7</v>
      </c>
      <c r="EI78" s="1">
        <v>1</v>
      </c>
      <c r="EJ78" s="1">
        <v>1</v>
      </c>
      <c r="EK78" s="1">
        <v>36</v>
      </c>
      <c r="EL78" s="1">
        <v>1</v>
      </c>
      <c r="EM78" s="1">
        <v>1</v>
      </c>
      <c r="EN78" s="1">
        <f t="shared" si="75"/>
        <v>4.5</v>
      </c>
      <c r="EO78" s="1">
        <f t="shared" si="75"/>
        <v>12.900000000000006</v>
      </c>
      <c r="EP78" s="1">
        <f t="shared" si="76"/>
        <v>20.25</v>
      </c>
      <c r="EQ78" s="1">
        <f t="shared" si="76"/>
        <v>166.41000000000014</v>
      </c>
      <c r="ER78" s="1">
        <f t="shared" si="77"/>
        <v>186.66000000000014</v>
      </c>
      <c r="ES78" s="1">
        <f t="shared" si="78"/>
        <v>13.662357044082846</v>
      </c>
      <c r="ET78"/>
      <c r="EU78"/>
      <c r="EV78"/>
      <c r="EW78"/>
      <c r="EX78"/>
      <c r="FJ78" s="10">
        <f t="shared" si="79"/>
        <v>0</v>
      </c>
      <c r="FK78" s="10">
        <f t="shared" si="79"/>
        <v>0</v>
      </c>
      <c r="FL78" s="10">
        <f t="shared" si="80"/>
        <v>0</v>
      </c>
      <c r="FM78" s="10">
        <f t="shared" si="80"/>
        <v>0</v>
      </c>
      <c r="FN78" s="10">
        <f t="shared" si="81"/>
        <v>0</v>
      </c>
      <c r="FO78" s="10">
        <f t="shared" si="82"/>
        <v>0</v>
      </c>
      <c r="FP78"/>
      <c r="FQ78"/>
      <c r="FR78"/>
      <c r="FS78"/>
      <c r="FT78"/>
    </row>
    <row r="79" spans="1:176" x14ac:dyDescent="0.35">
      <c r="A79" s="26">
        <v>188.803</v>
      </c>
      <c r="B79" s="26">
        <v>190</v>
      </c>
      <c r="C79" s="26">
        <v>174.3</v>
      </c>
      <c r="D79" s="26">
        <v>263.2</v>
      </c>
      <c r="E79" s="26">
        <v>206.4</v>
      </c>
      <c r="F79" s="26">
        <v>79.900000000000006</v>
      </c>
      <c r="G79" s="26">
        <v>2</v>
      </c>
      <c r="H79" s="26">
        <v>0</v>
      </c>
      <c r="I79" s="26">
        <v>29</v>
      </c>
      <c r="J79" s="26">
        <v>0</v>
      </c>
      <c r="K79" s="26">
        <v>1</v>
      </c>
      <c r="L79" s="26">
        <f t="shared" si="52"/>
        <v>-73.199999999999989</v>
      </c>
      <c r="M79" s="26">
        <f t="shared" si="52"/>
        <v>-32.099999999999994</v>
      </c>
      <c r="N79" s="26">
        <f t="shared" si="53"/>
        <v>5358.239999999998</v>
      </c>
      <c r="O79" s="26">
        <f t="shared" si="53"/>
        <v>1030.4099999999996</v>
      </c>
      <c r="P79" s="26">
        <f t="shared" si="54"/>
        <v>6388.6499999999978</v>
      </c>
      <c r="Q79" s="26">
        <f t="shared" si="55"/>
        <v>79.92903102127535</v>
      </c>
      <c r="S79"/>
      <c r="T79"/>
      <c r="U79"/>
      <c r="V79"/>
      <c r="W79">
        <v>148.95699999999999</v>
      </c>
      <c r="X79">
        <v>190</v>
      </c>
      <c r="Y79">
        <v>193.5</v>
      </c>
      <c r="Z79">
        <v>-1</v>
      </c>
      <c r="AA79">
        <v>-1</v>
      </c>
      <c r="AB79">
        <v>-1</v>
      </c>
      <c r="AC79">
        <v>-1</v>
      </c>
      <c r="AD79">
        <v>0</v>
      </c>
      <c r="AE79">
        <v>30</v>
      </c>
      <c r="AF79">
        <v>-1</v>
      </c>
      <c r="AG79">
        <v>1</v>
      </c>
      <c r="AH79" s="10">
        <f t="shared" si="56"/>
        <v>-73.199999999999989</v>
      </c>
      <c r="AI79" s="10">
        <f t="shared" si="56"/>
        <v>0</v>
      </c>
      <c r="AJ79" s="10">
        <f t="shared" si="57"/>
        <v>5358.239999999998</v>
      </c>
      <c r="AK79" s="10">
        <f t="shared" si="57"/>
        <v>0</v>
      </c>
      <c r="AL79" s="10">
        <f t="shared" si="58"/>
        <v>5358.239999999998</v>
      </c>
      <c r="AM79" s="10">
        <f t="shared" si="59"/>
        <v>73.199999999999989</v>
      </c>
      <c r="AN79"/>
      <c r="AO79"/>
      <c r="AP79"/>
      <c r="AQ79"/>
      <c r="AR79"/>
      <c r="AS79" s="1">
        <v>188.76</v>
      </c>
      <c r="AT79" s="1">
        <v>261.3</v>
      </c>
      <c r="AU79" s="1">
        <v>202.2</v>
      </c>
      <c r="AV79" s="1">
        <v>240.4</v>
      </c>
      <c r="AW79" s="1">
        <v>104.9</v>
      </c>
      <c r="AX79" s="1">
        <v>99.5</v>
      </c>
      <c r="AY79" s="1">
        <v>3</v>
      </c>
      <c r="AZ79" s="1">
        <v>0</v>
      </c>
      <c r="BA79" s="1">
        <v>30</v>
      </c>
      <c r="BB79" s="1">
        <v>0</v>
      </c>
      <c r="BC79" s="1">
        <v>1</v>
      </c>
      <c r="BD79" s="1">
        <f t="shared" si="60"/>
        <v>20.900000000000006</v>
      </c>
      <c r="BE79" s="1">
        <f t="shared" si="60"/>
        <v>97.299999999999983</v>
      </c>
      <c r="BF79" s="1">
        <f t="shared" si="61"/>
        <v>436.81000000000023</v>
      </c>
      <c r="BG79" s="1">
        <f t="shared" si="61"/>
        <v>9467.2899999999972</v>
      </c>
      <c r="BH79" s="1">
        <f t="shared" si="62"/>
        <v>9904.0999999999967</v>
      </c>
      <c r="BI79" s="1">
        <f t="shared" si="63"/>
        <v>99.519344853149008</v>
      </c>
      <c r="BJ79"/>
      <c r="BK79"/>
      <c r="BL79"/>
      <c r="BM79"/>
      <c r="BN79"/>
      <c r="BO79">
        <v>150.39599999999999</v>
      </c>
      <c r="BP79">
        <v>263.2</v>
      </c>
      <c r="BQ79">
        <v>197.7</v>
      </c>
      <c r="BR79">
        <v>-1</v>
      </c>
      <c r="BS79">
        <v>-1</v>
      </c>
      <c r="BT79">
        <v>-1</v>
      </c>
      <c r="BU79">
        <v>-1</v>
      </c>
      <c r="BV79">
        <v>0</v>
      </c>
      <c r="BW79">
        <v>29</v>
      </c>
      <c r="BX79">
        <v>-1</v>
      </c>
      <c r="BY79">
        <v>1</v>
      </c>
      <c r="BZ79" s="10">
        <f t="shared" si="50"/>
        <v>-4.3000000000000114</v>
      </c>
      <c r="CA79" s="10">
        <f t="shared" si="51"/>
        <v>-30</v>
      </c>
      <c r="CB79" s="10">
        <f t="shared" si="64"/>
        <v>18.490000000000098</v>
      </c>
      <c r="CC79" s="10">
        <f t="shared" si="64"/>
        <v>900</v>
      </c>
      <c r="CD79" s="10">
        <f t="shared" si="65"/>
        <v>918.49000000000012</v>
      </c>
      <c r="CE79" s="48">
        <f t="shared" si="66"/>
        <v>30.306599941266921</v>
      </c>
      <c r="CG79"/>
      <c r="CH79"/>
      <c r="CI79"/>
      <c r="CJ79"/>
      <c r="CK79">
        <v>175.51499999999999</v>
      </c>
      <c r="CL79">
        <v>84.3</v>
      </c>
      <c r="CM79">
        <v>141.4</v>
      </c>
      <c r="CN79">
        <v>-1</v>
      </c>
      <c r="CO79">
        <v>-1</v>
      </c>
      <c r="CP79">
        <v>-1</v>
      </c>
      <c r="CQ79">
        <v>-1</v>
      </c>
      <c r="CR79">
        <v>0</v>
      </c>
      <c r="CS79">
        <v>35</v>
      </c>
      <c r="CT79">
        <v>-1</v>
      </c>
      <c r="CU79">
        <v>1</v>
      </c>
      <c r="CV79" s="1">
        <f t="shared" si="67"/>
        <v>-169.8</v>
      </c>
      <c r="CW79" s="1">
        <f t="shared" si="67"/>
        <v>-65</v>
      </c>
      <c r="CX79" s="1">
        <f t="shared" si="68"/>
        <v>28832.040000000005</v>
      </c>
      <c r="CY79" s="1">
        <f t="shared" si="68"/>
        <v>4225</v>
      </c>
      <c r="CZ79" s="1">
        <f t="shared" si="69"/>
        <v>33057.040000000008</v>
      </c>
      <c r="DA79" s="1">
        <f t="shared" si="70"/>
        <v>181.81595089540414</v>
      </c>
      <c r="DB79"/>
      <c r="DC79"/>
      <c r="DD79"/>
      <c r="DE79"/>
      <c r="DF79"/>
      <c r="DG79">
        <v>106.30800000000001</v>
      </c>
      <c r="DH79">
        <v>166.7</v>
      </c>
      <c r="DI79">
        <v>92.4</v>
      </c>
      <c r="DJ79">
        <v>-1</v>
      </c>
      <c r="DK79">
        <v>-1</v>
      </c>
      <c r="DL79">
        <v>-1</v>
      </c>
      <c r="DM79">
        <v>-1</v>
      </c>
      <c r="DN79">
        <v>0</v>
      </c>
      <c r="DO79">
        <v>30</v>
      </c>
      <c r="DP79">
        <v>-1</v>
      </c>
      <c r="DQ79">
        <v>1</v>
      </c>
      <c r="DR79" s="10">
        <f t="shared" si="71"/>
        <v>33.199999999999989</v>
      </c>
      <c r="DS79" s="10">
        <f t="shared" si="71"/>
        <v>13.100000000000009</v>
      </c>
      <c r="DT79" s="10">
        <f t="shared" si="72"/>
        <v>1102.2399999999993</v>
      </c>
      <c r="DU79" s="10">
        <f t="shared" si="72"/>
        <v>171.61000000000021</v>
      </c>
      <c r="DV79" s="10">
        <f t="shared" si="73"/>
        <v>1273.8499999999995</v>
      </c>
      <c r="DW79" s="10">
        <f t="shared" si="74"/>
        <v>35.691035288990982</v>
      </c>
      <c r="DX79"/>
      <c r="DY79"/>
      <c r="DZ79"/>
      <c r="EA79"/>
      <c r="EB79"/>
      <c r="EC79" s="1">
        <v>176.595</v>
      </c>
      <c r="ED79" s="1">
        <v>258.89999999999998</v>
      </c>
      <c r="EE79" s="1">
        <v>189.3</v>
      </c>
      <c r="EF79" s="1">
        <v>-1</v>
      </c>
      <c r="EG79" s="1">
        <v>-1</v>
      </c>
      <c r="EH79" s="1">
        <v>-1</v>
      </c>
      <c r="EI79" s="1">
        <v>-1</v>
      </c>
      <c r="EJ79" s="1">
        <v>0</v>
      </c>
      <c r="EK79" s="1">
        <v>36</v>
      </c>
      <c r="EL79" s="1">
        <v>-1</v>
      </c>
      <c r="EM79" s="1">
        <v>1</v>
      </c>
      <c r="EN79" s="1">
        <f t="shared" si="75"/>
        <v>-18</v>
      </c>
      <c r="EO79" s="1">
        <f t="shared" si="75"/>
        <v>-17.099999999999994</v>
      </c>
      <c r="EP79" s="1">
        <f t="shared" si="76"/>
        <v>324</v>
      </c>
      <c r="EQ79" s="1">
        <f t="shared" si="76"/>
        <v>292.4099999999998</v>
      </c>
      <c r="ER79" s="1">
        <f t="shared" si="77"/>
        <v>616.40999999999985</v>
      </c>
      <c r="ES79" s="1">
        <f t="shared" si="78"/>
        <v>24.827605603440695</v>
      </c>
      <c r="ET79"/>
      <c r="EU79"/>
      <c r="EV79"/>
      <c r="EW79"/>
      <c r="EX79"/>
      <c r="FJ79" s="10">
        <f t="shared" si="79"/>
        <v>0</v>
      </c>
      <c r="FK79" s="10">
        <f t="shared" si="79"/>
        <v>0</v>
      </c>
      <c r="FL79" s="10">
        <f t="shared" si="80"/>
        <v>0</v>
      </c>
      <c r="FM79" s="10">
        <f t="shared" si="80"/>
        <v>0</v>
      </c>
      <c r="FN79" s="10">
        <f t="shared" si="81"/>
        <v>0</v>
      </c>
      <c r="FO79" s="10">
        <f t="shared" si="82"/>
        <v>0</v>
      </c>
      <c r="FP79"/>
      <c r="FQ79"/>
      <c r="FR79"/>
      <c r="FS79"/>
      <c r="FT79"/>
    </row>
    <row r="80" spans="1:176" x14ac:dyDescent="0.35">
      <c r="A80" s="26">
        <v>189.07499999999999</v>
      </c>
      <c r="B80" s="26">
        <v>203.5</v>
      </c>
      <c r="C80" s="26">
        <v>206.4</v>
      </c>
      <c r="D80" s="26">
        <v>190</v>
      </c>
      <c r="E80" s="26">
        <v>174.3</v>
      </c>
      <c r="F80" s="26">
        <v>34.799999999999997</v>
      </c>
      <c r="G80" s="26">
        <v>1</v>
      </c>
      <c r="H80" s="26">
        <v>1</v>
      </c>
      <c r="I80" s="26">
        <v>30</v>
      </c>
      <c r="J80" s="26">
        <v>1</v>
      </c>
      <c r="K80" s="26">
        <v>1</v>
      </c>
      <c r="L80" s="26">
        <f t="shared" si="52"/>
        <v>13.5</v>
      </c>
      <c r="M80" s="26">
        <f t="shared" si="52"/>
        <v>32.099999999999994</v>
      </c>
      <c r="N80" s="26">
        <f t="shared" si="53"/>
        <v>182.25</v>
      </c>
      <c r="O80" s="26">
        <f t="shared" si="53"/>
        <v>1030.4099999999996</v>
      </c>
      <c r="P80" s="26">
        <f t="shared" si="54"/>
        <v>1212.6599999999996</v>
      </c>
      <c r="Q80" s="26">
        <f t="shared" si="55"/>
        <v>34.823268083280176</v>
      </c>
      <c r="S80"/>
      <c r="T80"/>
      <c r="U80"/>
      <c r="V80"/>
      <c r="W80">
        <v>149.72499999999999</v>
      </c>
      <c r="X80">
        <v>226.8</v>
      </c>
      <c r="Y80">
        <v>202.2</v>
      </c>
      <c r="Z80">
        <v>190</v>
      </c>
      <c r="AA80">
        <v>193.5</v>
      </c>
      <c r="AB80">
        <v>37.799999999999997</v>
      </c>
      <c r="AC80">
        <v>1</v>
      </c>
      <c r="AD80">
        <v>1</v>
      </c>
      <c r="AE80">
        <v>31</v>
      </c>
      <c r="AF80">
        <v>1</v>
      </c>
      <c r="AG80">
        <v>1</v>
      </c>
      <c r="AH80" s="10">
        <f t="shared" si="56"/>
        <v>36.800000000000011</v>
      </c>
      <c r="AI80" s="10">
        <f t="shared" si="56"/>
        <v>8.6999999999999886</v>
      </c>
      <c r="AJ80" s="10">
        <f t="shared" si="57"/>
        <v>1354.2400000000009</v>
      </c>
      <c r="AK80" s="10">
        <f t="shared" si="57"/>
        <v>75.689999999999799</v>
      </c>
      <c r="AL80" s="10">
        <f t="shared" si="58"/>
        <v>1429.9300000000007</v>
      </c>
      <c r="AM80" s="10">
        <f t="shared" si="59"/>
        <v>37.814415240751785</v>
      </c>
      <c r="AN80"/>
      <c r="AO80"/>
      <c r="AP80"/>
      <c r="AQ80"/>
      <c r="AR80"/>
      <c r="AS80" s="1">
        <v>189.27199999999999</v>
      </c>
      <c r="AT80" s="1">
        <v>249.4</v>
      </c>
      <c r="AU80" s="1">
        <v>202.2</v>
      </c>
      <c r="AV80" s="1">
        <v>261.3</v>
      </c>
      <c r="AW80" s="1">
        <v>202.2</v>
      </c>
      <c r="AX80" s="1">
        <v>11.9</v>
      </c>
      <c r="AY80" s="1">
        <v>1</v>
      </c>
      <c r="AZ80" s="1">
        <v>1</v>
      </c>
      <c r="BA80" s="1">
        <v>31</v>
      </c>
      <c r="BB80" s="1">
        <v>1</v>
      </c>
      <c r="BC80" s="1">
        <v>1</v>
      </c>
      <c r="BD80" s="1">
        <f t="shared" si="60"/>
        <v>-11.900000000000006</v>
      </c>
      <c r="BE80" s="1">
        <f t="shared" si="60"/>
        <v>0</v>
      </c>
      <c r="BF80" s="1">
        <f t="shared" si="61"/>
        <v>141.61000000000013</v>
      </c>
      <c r="BG80" s="1">
        <f t="shared" si="61"/>
        <v>0</v>
      </c>
      <c r="BH80" s="1">
        <f t="shared" si="62"/>
        <v>141.61000000000013</v>
      </c>
      <c r="BI80" s="1">
        <f t="shared" si="63"/>
        <v>11.900000000000006</v>
      </c>
      <c r="BJ80"/>
      <c r="BK80"/>
      <c r="BL80"/>
      <c r="BM80"/>
      <c r="BN80"/>
      <c r="BO80">
        <v>150.78800000000001</v>
      </c>
      <c r="BP80">
        <v>258.89999999999998</v>
      </c>
      <c r="BQ80">
        <v>167.7</v>
      </c>
      <c r="BR80">
        <v>263.2</v>
      </c>
      <c r="BS80">
        <v>197.7</v>
      </c>
      <c r="BT80">
        <v>30.4</v>
      </c>
      <c r="BU80">
        <v>1</v>
      </c>
      <c r="BV80">
        <v>1</v>
      </c>
      <c r="BW80">
        <v>30</v>
      </c>
      <c r="BX80">
        <v>1</v>
      </c>
      <c r="BY80">
        <v>1</v>
      </c>
      <c r="BZ80" s="10">
        <f t="shared" si="50"/>
        <v>-9.4999999999999716</v>
      </c>
      <c r="CA80" s="10">
        <f t="shared" si="51"/>
        <v>4.2000000000000171</v>
      </c>
      <c r="CB80" s="10">
        <f t="shared" si="64"/>
        <v>90.24999999999946</v>
      </c>
      <c r="CC80" s="10">
        <f t="shared" si="64"/>
        <v>17.640000000000143</v>
      </c>
      <c r="CD80" s="10">
        <f t="shared" si="65"/>
        <v>107.8899999999996</v>
      </c>
      <c r="CE80" s="48">
        <f t="shared" si="66"/>
        <v>10.387011119662846</v>
      </c>
      <c r="CG80"/>
      <c r="CH80"/>
      <c r="CI80"/>
      <c r="CJ80"/>
      <c r="CK80">
        <v>175.95500000000001</v>
      </c>
      <c r="CL80">
        <v>57</v>
      </c>
      <c r="CM80">
        <v>176.1</v>
      </c>
      <c r="CN80">
        <v>84.3</v>
      </c>
      <c r="CO80">
        <v>141.4</v>
      </c>
      <c r="CP80">
        <v>44.2</v>
      </c>
      <c r="CQ80">
        <v>1</v>
      </c>
      <c r="CR80">
        <v>1</v>
      </c>
      <c r="CS80">
        <v>36</v>
      </c>
      <c r="CT80">
        <v>1</v>
      </c>
      <c r="CU80">
        <v>1</v>
      </c>
      <c r="CV80" s="1">
        <f t="shared" si="67"/>
        <v>-27.299999999999997</v>
      </c>
      <c r="CW80" s="1">
        <f t="shared" si="67"/>
        <v>34.699999999999989</v>
      </c>
      <c r="CX80" s="1">
        <f t="shared" si="68"/>
        <v>745.28999999999985</v>
      </c>
      <c r="CY80" s="1">
        <f t="shared" si="68"/>
        <v>1204.0899999999992</v>
      </c>
      <c r="CZ80" s="1">
        <f t="shared" si="69"/>
        <v>1949.3799999999992</v>
      </c>
      <c r="DA80" s="1">
        <f t="shared" si="70"/>
        <v>44.151783655929457</v>
      </c>
      <c r="DB80"/>
      <c r="DC80"/>
      <c r="DD80"/>
      <c r="DE80"/>
      <c r="DF80"/>
      <c r="DG80">
        <v>106.708</v>
      </c>
      <c r="DH80">
        <v>164.4</v>
      </c>
      <c r="DI80">
        <v>46.5</v>
      </c>
      <c r="DJ80">
        <v>166.7</v>
      </c>
      <c r="DK80">
        <v>92.4</v>
      </c>
      <c r="DL80">
        <v>45.9</v>
      </c>
      <c r="DM80">
        <v>1</v>
      </c>
      <c r="DN80">
        <v>1</v>
      </c>
      <c r="DO80">
        <v>31</v>
      </c>
      <c r="DP80">
        <v>1</v>
      </c>
      <c r="DQ80">
        <v>1</v>
      </c>
      <c r="DR80" s="10">
        <f t="shared" si="71"/>
        <v>-2.2999999999999829</v>
      </c>
      <c r="DS80" s="10">
        <f t="shared" si="71"/>
        <v>-45.900000000000006</v>
      </c>
      <c r="DT80" s="10">
        <f t="shared" si="72"/>
        <v>5.2899999999999219</v>
      </c>
      <c r="DU80" s="10">
        <f t="shared" si="72"/>
        <v>2106.8100000000004</v>
      </c>
      <c r="DV80" s="10">
        <f t="shared" si="73"/>
        <v>2112.1000000000004</v>
      </c>
      <c r="DW80" s="10">
        <f t="shared" si="74"/>
        <v>45.957589144775646</v>
      </c>
      <c r="DX80"/>
      <c r="DY80"/>
      <c r="DZ80"/>
      <c r="EA80"/>
      <c r="EB80"/>
      <c r="EC80" s="1">
        <v>177.387</v>
      </c>
      <c r="ED80" s="1">
        <v>254.1</v>
      </c>
      <c r="EE80" s="1">
        <v>197.7</v>
      </c>
      <c r="EF80" s="1">
        <v>258.89999999999998</v>
      </c>
      <c r="EG80" s="1">
        <v>189.3</v>
      </c>
      <c r="EH80" s="1">
        <v>9.6999999999999993</v>
      </c>
      <c r="EI80" s="1">
        <v>1</v>
      </c>
      <c r="EJ80" s="1">
        <v>1</v>
      </c>
      <c r="EK80" s="1">
        <v>37</v>
      </c>
      <c r="EL80" s="1">
        <v>1</v>
      </c>
      <c r="EM80" s="1">
        <v>1</v>
      </c>
      <c r="EN80" s="1">
        <f t="shared" si="75"/>
        <v>-4.7999999999999829</v>
      </c>
      <c r="EO80" s="1">
        <f t="shared" si="75"/>
        <v>8.3999999999999773</v>
      </c>
      <c r="EP80" s="1">
        <f t="shared" si="76"/>
        <v>23.039999999999836</v>
      </c>
      <c r="EQ80" s="1">
        <f t="shared" si="76"/>
        <v>70.559999999999619</v>
      </c>
      <c r="ER80" s="1">
        <f t="shared" si="77"/>
        <v>93.599999999999454</v>
      </c>
      <c r="ES80" s="1">
        <f t="shared" si="78"/>
        <v>9.6747092979582305</v>
      </c>
      <c r="ET80"/>
      <c r="EU80"/>
      <c r="EV80"/>
      <c r="EW80"/>
      <c r="EX80"/>
      <c r="FJ80" s="10">
        <f t="shared" si="79"/>
        <v>0</v>
      </c>
      <c r="FK80" s="10">
        <f t="shared" si="79"/>
        <v>0</v>
      </c>
      <c r="FL80" s="10">
        <f t="shared" si="80"/>
        <v>0</v>
      </c>
      <c r="FM80" s="10">
        <f t="shared" si="80"/>
        <v>0</v>
      </c>
      <c r="FN80" s="10">
        <f t="shared" si="81"/>
        <v>0</v>
      </c>
      <c r="FO80" s="10">
        <f t="shared" si="82"/>
        <v>0</v>
      </c>
      <c r="FP80"/>
      <c r="FQ80"/>
      <c r="FR80"/>
      <c r="FS80"/>
      <c r="FT80"/>
    </row>
    <row r="81" spans="1:176" x14ac:dyDescent="0.35">
      <c r="A81" s="26">
        <v>189.107</v>
      </c>
      <c r="B81" s="26">
        <v>180.5</v>
      </c>
      <c r="C81" s="26">
        <v>165.7</v>
      </c>
      <c r="D81" s="26">
        <v>203.5</v>
      </c>
      <c r="E81" s="26">
        <v>206.4</v>
      </c>
      <c r="F81" s="26">
        <v>46.8</v>
      </c>
      <c r="G81" s="26">
        <v>0</v>
      </c>
      <c r="H81" s="26">
        <v>0</v>
      </c>
      <c r="I81" s="26">
        <v>30</v>
      </c>
      <c r="J81" s="26">
        <v>-2</v>
      </c>
      <c r="K81" s="26">
        <v>1</v>
      </c>
      <c r="L81" s="26">
        <f t="shared" si="52"/>
        <v>-23</v>
      </c>
      <c r="M81" s="26">
        <f t="shared" si="52"/>
        <v>-40.700000000000017</v>
      </c>
      <c r="N81" s="26">
        <f t="shared" si="53"/>
        <v>529</v>
      </c>
      <c r="O81" s="26">
        <f t="shared" si="53"/>
        <v>1656.4900000000014</v>
      </c>
      <c r="P81" s="26">
        <f t="shared" si="54"/>
        <v>2185.4900000000016</v>
      </c>
      <c r="Q81" s="26">
        <f t="shared" si="55"/>
        <v>46.749224592499942</v>
      </c>
      <c r="S81"/>
      <c r="T81"/>
      <c r="U81"/>
      <c r="V81"/>
      <c r="W81">
        <v>152.773</v>
      </c>
      <c r="X81">
        <v>185.3</v>
      </c>
      <c r="Y81">
        <v>180.6</v>
      </c>
      <c r="Z81">
        <v>-1</v>
      </c>
      <c r="AA81">
        <v>-1</v>
      </c>
      <c r="AB81">
        <v>-1</v>
      </c>
      <c r="AC81">
        <v>-1</v>
      </c>
      <c r="AD81">
        <v>0</v>
      </c>
      <c r="AE81">
        <v>31</v>
      </c>
      <c r="AF81">
        <v>-1</v>
      </c>
      <c r="AG81">
        <v>1</v>
      </c>
      <c r="AH81" s="10">
        <f t="shared" si="56"/>
        <v>-41.5</v>
      </c>
      <c r="AI81" s="10">
        <f t="shared" si="56"/>
        <v>-21.599999999999994</v>
      </c>
      <c r="AJ81" s="10">
        <f t="shared" si="57"/>
        <v>1722.25</v>
      </c>
      <c r="AK81" s="10">
        <f t="shared" si="57"/>
        <v>466.55999999999977</v>
      </c>
      <c r="AL81" s="10">
        <f t="shared" si="58"/>
        <v>2188.81</v>
      </c>
      <c r="AM81" s="10">
        <f t="shared" si="59"/>
        <v>46.784719727705969</v>
      </c>
      <c r="AN81"/>
      <c r="AO81"/>
      <c r="AP81"/>
      <c r="AQ81"/>
      <c r="AR81"/>
      <c r="AS81" s="1">
        <v>192.59200000000001</v>
      </c>
      <c r="AT81" s="1">
        <v>65.8</v>
      </c>
      <c r="AU81" s="1">
        <v>92.4</v>
      </c>
      <c r="AV81" s="1">
        <v>-1</v>
      </c>
      <c r="AW81" s="1">
        <v>-1</v>
      </c>
      <c r="AX81" s="1">
        <v>-1</v>
      </c>
      <c r="AY81" s="1">
        <v>-1</v>
      </c>
      <c r="AZ81" s="1">
        <v>0</v>
      </c>
      <c r="BA81" s="1">
        <v>31</v>
      </c>
      <c r="BB81" s="1">
        <v>-1</v>
      </c>
      <c r="BC81" s="1">
        <v>1</v>
      </c>
      <c r="BD81" s="1">
        <f t="shared" si="60"/>
        <v>-183.60000000000002</v>
      </c>
      <c r="BE81" s="1">
        <f t="shared" si="60"/>
        <v>-109.79999999999998</v>
      </c>
      <c r="BF81" s="1">
        <f t="shared" si="61"/>
        <v>33708.960000000006</v>
      </c>
      <c r="BG81" s="1">
        <f t="shared" si="61"/>
        <v>12056.039999999995</v>
      </c>
      <c r="BH81" s="1">
        <f t="shared" si="62"/>
        <v>45765</v>
      </c>
      <c r="BI81" s="1">
        <f t="shared" si="63"/>
        <v>213.92755783208483</v>
      </c>
      <c r="BJ81"/>
      <c r="BK81"/>
      <c r="BL81"/>
      <c r="BM81"/>
      <c r="BN81"/>
      <c r="BO81">
        <v>154.46799999999999</v>
      </c>
      <c r="BP81">
        <v>249.4</v>
      </c>
      <c r="BQ81">
        <v>171.9</v>
      </c>
      <c r="BR81">
        <v>-1</v>
      </c>
      <c r="BS81">
        <v>-1</v>
      </c>
      <c r="BT81">
        <v>-1</v>
      </c>
      <c r="BU81">
        <v>-1</v>
      </c>
      <c r="BV81">
        <v>0</v>
      </c>
      <c r="BW81">
        <v>30</v>
      </c>
      <c r="BX81">
        <v>-1</v>
      </c>
      <c r="BY81">
        <v>1</v>
      </c>
      <c r="BZ81" s="10">
        <f t="shared" si="50"/>
        <v>24.400000000000006</v>
      </c>
      <c r="CA81" s="10">
        <f t="shared" si="51"/>
        <v>17.400000000000006</v>
      </c>
      <c r="CB81" s="10">
        <f t="shared" si="64"/>
        <v>595.36000000000024</v>
      </c>
      <c r="CC81" s="10">
        <f t="shared" si="64"/>
        <v>302.76000000000022</v>
      </c>
      <c r="CD81" s="10">
        <f t="shared" si="65"/>
        <v>898.12000000000046</v>
      </c>
      <c r="CE81" s="48">
        <f t="shared" si="66"/>
        <v>29.96865028659116</v>
      </c>
      <c r="CG81"/>
      <c r="CH81"/>
      <c r="CI81"/>
      <c r="CJ81"/>
      <c r="CK81">
        <v>180.06700000000001</v>
      </c>
      <c r="CL81">
        <v>33.700000000000003</v>
      </c>
      <c r="CM81">
        <v>163.19999999999999</v>
      </c>
      <c r="CN81">
        <v>-1</v>
      </c>
      <c r="CO81">
        <v>-1</v>
      </c>
      <c r="CP81">
        <v>-1</v>
      </c>
      <c r="CQ81">
        <v>-1</v>
      </c>
      <c r="CR81">
        <v>0</v>
      </c>
      <c r="CS81">
        <v>36</v>
      </c>
      <c r="CT81">
        <v>-1</v>
      </c>
      <c r="CU81">
        <v>1</v>
      </c>
      <c r="CV81" s="1">
        <f t="shared" si="67"/>
        <v>-23.299999999999997</v>
      </c>
      <c r="CW81" s="1">
        <f t="shared" si="67"/>
        <v>-12.900000000000006</v>
      </c>
      <c r="CX81" s="1">
        <f t="shared" si="68"/>
        <v>542.88999999999987</v>
      </c>
      <c r="CY81" s="1">
        <f t="shared" si="68"/>
        <v>166.41000000000014</v>
      </c>
      <c r="CZ81" s="1">
        <f t="shared" si="69"/>
        <v>709.3</v>
      </c>
      <c r="DA81" s="1">
        <f t="shared" si="70"/>
        <v>26.632686683847727</v>
      </c>
      <c r="DB81"/>
      <c r="DC81"/>
      <c r="DD81"/>
      <c r="DE81"/>
      <c r="DF81"/>
      <c r="DG81">
        <v>106.86</v>
      </c>
      <c r="DH81">
        <v>145.4</v>
      </c>
      <c r="DI81">
        <v>76.8</v>
      </c>
      <c r="DJ81">
        <v>164.4</v>
      </c>
      <c r="DK81">
        <v>46.5</v>
      </c>
      <c r="DL81">
        <v>35.700000000000003</v>
      </c>
      <c r="DM81">
        <v>1</v>
      </c>
      <c r="DN81">
        <v>0</v>
      </c>
      <c r="DO81">
        <v>31</v>
      </c>
      <c r="DP81">
        <v>-2</v>
      </c>
      <c r="DQ81">
        <v>1</v>
      </c>
      <c r="DR81" s="10">
        <f t="shared" si="71"/>
        <v>-19</v>
      </c>
      <c r="DS81" s="10">
        <f t="shared" si="71"/>
        <v>30.299999999999997</v>
      </c>
      <c r="DT81" s="10">
        <f t="shared" si="72"/>
        <v>361</v>
      </c>
      <c r="DU81" s="10">
        <f t="shared" si="72"/>
        <v>918.0899999999998</v>
      </c>
      <c r="DV81" s="10">
        <f t="shared" si="73"/>
        <v>1279.0899999999997</v>
      </c>
      <c r="DW81" s="10">
        <f t="shared" si="74"/>
        <v>35.764367742209558</v>
      </c>
      <c r="DX81"/>
      <c r="DY81"/>
      <c r="DZ81"/>
      <c r="EA81"/>
      <c r="EB81"/>
      <c r="EC81" s="1">
        <v>180.27500000000001</v>
      </c>
      <c r="ED81" s="1">
        <v>276.89999999999998</v>
      </c>
      <c r="EE81" s="1">
        <v>165.9</v>
      </c>
      <c r="EF81" s="1">
        <v>-1</v>
      </c>
      <c r="EG81" s="1">
        <v>-1</v>
      </c>
      <c r="EH81" s="1">
        <v>-1</v>
      </c>
      <c r="EI81" s="1">
        <v>-1</v>
      </c>
      <c r="EJ81" s="1">
        <v>0</v>
      </c>
      <c r="EK81" s="1">
        <v>37</v>
      </c>
      <c r="EL81" s="1">
        <v>-1</v>
      </c>
      <c r="EM81" s="1">
        <v>1</v>
      </c>
      <c r="EN81" s="1">
        <f t="shared" si="75"/>
        <v>22.799999999999983</v>
      </c>
      <c r="EO81" s="1">
        <f t="shared" si="75"/>
        <v>-31.799999999999983</v>
      </c>
      <c r="EP81" s="1">
        <f t="shared" si="76"/>
        <v>519.83999999999924</v>
      </c>
      <c r="EQ81" s="1">
        <f t="shared" si="76"/>
        <v>1011.2399999999989</v>
      </c>
      <c r="ER81" s="1">
        <f t="shared" si="77"/>
        <v>1531.0799999999981</v>
      </c>
      <c r="ES81" s="1">
        <f t="shared" si="78"/>
        <v>39.129017365632862</v>
      </c>
      <c r="ET81"/>
      <c r="EU81"/>
      <c r="EV81"/>
      <c r="EW81"/>
      <c r="EX81"/>
      <c r="FJ81" s="10">
        <f t="shared" si="79"/>
        <v>0</v>
      </c>
      <c r="FK81" s="10">
        <f t="shared" si="79"/>
        <v>0</v>
      </c>
      <c r="FL81" s="10">
        <f t="shared" si="80"/>
        <v>0</v>
      </c>
      <c r="FM81" s="10">
        <f t="shared" si="80"/>
        <v>0</v>
      </c>
      <c r="FN81" s="10">
        <f t="shared" si="81"/>
        <v>0</v>
      </c>
      <c r="FO81" s="10">
        <f t="shared" si="82"/>
        <v>0</v>
      </c>
      <c r="FP81"/>
      <c r="FQ81"/>
      <c r="FR81"/>
      <c r="FS81"/>
      <c r="FT81"/>
    </row>
    <row r="82" spans="1:176" x14ac:dyDescent="0.35">
      <c r="A82" s="26">
        <v>195.899</v>
      </c>
      <c r="B82" s="26">
        <v>180.5</v>
      </c>
      <c r="C82" s="26">
        <v>202.2</v>
      </c>
      <c r="D82" s="26">
        <v>-1</v>
      </c>
      <c r="E82" s="26">
        <v>-1</v>
      </c>
      <c r="F82" s="26">
        <v>-1</v>
      </c>
      <c r="G82" s="26">
        <v>-1</v>
      </c>
      <c r="H82" s="26">
        <v>0</v>
      </c>
      <c r="I82" s="26">
        <v>30</v>
      </c>
      <c r="J82" s="26">
        <v>-1</v>
      </c>
      <c r="K82" s="26">
        <v>1</v>
      </c>
      <c r="L82" s="26">
        <f t="shared" si="52"/>
        <v>0</v>
      </c>
      <c r="M82" s="26">
        <f t="shared" si="52"/>
        <v>36.5</v>
      </c>
      <c r="N82" s="26">
        <f t="shared" si="53"/>
        <v>0</v>
      </c>
      <c r="O82" s="26">
        <f t="shared" si="53"/>
        <v>1332.25</v>
      </c>
      <c r="P82" s="26">
        <f t="shared" si="54"/>
        <v>1332.25</v>
      </c>
      <c r="Q82" s="26">
        <f t="shared" si="55"/>
        <v>36.5</v>
      </c>
      <c r="S82"/>
      <c r="T82"/>
      <c r="U82"/>
      <c r="V82"/>
      <c r="W82">
        <v>153.13300000000001</v>
      </c>
      <c r="X82">
        <v>180.5</v>
      </c>
      <c r="Y82">
        <v>95.3</v>
      </c>
      <c r="Z82">
        <v>185.3</v>
      </c>
      <c r="AA82">
        <v>180.6</v>
      </c>
      <c r="AB82">
        <v>85.4</v>
      </c>
      <c r="AC82">
        <v>2</v>
      </c>
      <c r="AD82">
        <v>0</v>
      </c>
      <c r="AE82">
        <v>31</v>
      </c>
      <c r="AF82">
        <v>0</v>
      </c>
      <c r="AG82">
        <v>1</v>
      </c>
      <c r="AH82" s="10">
        <f t="shared" si="56"/>
        <v>-4.8000000000000114</v>
      </c>
      <c r="AI82" s="10">
        <f t="shared" si="56"/>
        <v>-85.3</v>
      </c>
      <c r="AJ82" s="10">
        <f t="shared" si="57"/>
        <v>23.040000000000109</v>
      </c>
      <c r="AK82" s="10">
        <f t="shared" si="57"/>
        <v>7276.0899999999992</v>
      </c>
      <c r="AL82" s="10">
        <f t="shared" si="58"/>
        <v>7299.1299999999992</v>
      </c>
      <c r="AM82" s="10">
        <f t="shared" si="59"/>
        <v>85.434946011570688</v>
      </c>
      <c r="AN82"/>
      <c r="AO82"/>
      <c r="AP82"/>
      <c r="AQ82"/>
      <c r="AR82"/>
      <c r="AS82" s="1">
        <v>192.952</v>
      </c>
      <c r="AT82" s="1">
        <v>107.1</v>
      </c>
      <c r="AU82" s="1">
        <v>147.80000000000001</v>
      </c>
      <c r="AV82" s="1">
        <v>65.8</v>
      </c>
      <c r="AW82" s="1">
        <v>92.4</v>
      </c>
      <c r="AX82" s="1">
        <v>69.099999999999994</v>
      </c>
      <c r="AY82" s="1">
        <v>2</v>
      </c>
      <c r="AZ82" s="1">
        <v>0</v>
      </c>
      <c r="BA82" s="1">
        <v>31</v>
      </c>
      <c r="BB82" s="1">
        <v>0</v>
      </c>
      <c r="BC82" s="1">
        <v>1</v>
      </c>
      <c r="BD82" s="1">
        <f t="shared" si="60"/>
        <v>41.3</v>
      </c>
      <c r="BE82" s="1">
        <f t="shared" si="60"/>
        <v>55.400000000000006</v>
      </c>
      <c r="BF82" s="1">
        <f t="shared" si="61"/>
        <v>1705.6899999999998</v>
      </c>
      <c r="BG82" s="1">
        <f t="shared" si="61"/>
        <v>3069.1600000000008</v>
      </c>
      <c r="BH82" s="1">
        <f t="shared" si="62"/>
        <v>4774.8500000000004</v>
      </c>
      <c r="BI82" s="1">
        <f t="shared" si="63"/>
        <v>69.100289434994409</v>
      </c>
      <c r="BJ82"/>
      <c r="BK82"/>
      <c r="BL82"/>
      <c r="BM82"/>
      <c r="BN82"/>
      <c r="BO82">
        <v>154.77199999999999</v>
      </c>
      <c r="BP82">
        <v>273.8</v>
      </c>
      <c r="BQ82">
        <v>189.3</v>
      </c>
      <c r="BR82">
        <v>249.4</v>
      </c>
      <c r="BS82">
        <v>171.9</v>
      </c>
      <c r="BT82">
        <v>30</v>
      </c>
      <c r="BU82">
        <v>1</v>
      </c>
      <c r="BV82">
        <v>1</v>
      </c>
      <c r="BW82">
        <v>31</v>
      </c>
      <c r="BX82">
        <v>1</v>
      </c>
      <c r="BY82">
        <v>1</v>
      </c>
      <c r="BZ82" s="10">
        <f t="shared" si="50"/>
        <v>-10.600000000000023</v>
      </c>
      <c r="CA82" s="10">
        <f t="shared" si="51"/>
        <v>12.899999999999977</v>
      </c>
      <c r="CB82" s="10">
        <f t="shared" si="64"/>
        <v>112.36000000000048</v>
      </c>
      <c r="CC82" s="10">
        <f t="shared" si="64"/>
        <v>166.4099999999994</v>
      </c>
      <c r="CD82" s="10">
        <f t="shared" si="65"/>
        <v>278.76999999999987</v>
      </c>
      <c r="CE82" s="48">
        <f t="shared" si="66"/>
        <v>16.69640679906907</v>
      </c>
      <c r="CG82"/>
      <c r="CH82"/>
      <c r="CI82"/>
      <c r="CJ82"/>
      <c r="CK82">
        <v>180.88300000000001</v>
      </c>
      <c r="CL82">
        <v>79.599999999999994</v>
      </c>
      <c r="CM82">
        <v>152.69999999999999</v>
      </c>
      <c r="CN82">
        <v>33.700000000000003</v>
      </c>
      <c r="CO82">
        <v>163.19999999999999</v>
      </c>
      <c r="CP82">
        <v>47</v>
      </c>
      <c r="CQ82">
        <v>2</v>
      </c>
      <c r="CR82">
        <v>0</v>
      </c>
      <c r="CS82">
        <v>36</v>
      </c>
      <c r="CT82">
        <v>0</v>
      </c>
      <c r="CU82">
        <v>1</v>
      </c>
      <c r="CV82" s="1">
        <f t="shared" si="67"/>
        <v>45.899999999999991</v>
      </c>
      <c r="CW82" s="1">
        <f t="shared" si="67"/>
        <v>-10.5</v>
      </c>
      <c r="CX82" s="1">
        <f t="shared" si="68"/>
        <v>2106.809999999999</v>
      </c>
      <c r="CY82" s="1">
        <f t="shared" si="68"/>
        <v>110.25</v>
      </c>
      <c r="CZ82" s="1">
        <f t="shared" si="69"/>
        <v>2217.059999999999</v>
      </c>
      <c r="DA82" s="1">
        <f t="shared" si="70"/>
        <v>47.085666608852414</v>
      </c>
      <c r="DB82"/>
      <c r="DC82"/>
      <c r="DD82"/>
      <c r="DE82"/>
      <c r="DF82"/>
      <c r="DG82">
        <v>110.396</v>
      </c>
      <c r="DH82">
        <v>129.69999999999999</v>
      </c>
      <c r="DI82">
        <v>89.5</v>
      </c>
      <c r="DJ82">
        <v>-1</v>
      </c>
      <c r="DK82">
        <v>-1</v>
      </c>
      <c r="DL82">
        <v>-1</v>
      </c>
      <c r="DM82">
        <v>-1</v>
      </c>
      <c r="DN82">
        <v>0</v>
      </c>
      <c r="DO82">
        <v>31</v>
      </c>
      <c r="DP82">
        <v>-1</v>
      </c>
      <c r="DQ82">
        <v>1</v>
      </c>
      <c r="DR82" s="10">
        <f t="shared" si="71"/>
        <v>-15.700000000000017</v>
      </c>
      <c r="DS82" s="10">
        <f t="shared" si="71"/>
        <v>12.700000000000003</v>
      </c>
      <c r="DT82" s="10">
        <f t="shared" si="72"/>
        <v>246.49000000000055</v>
      </c>
      <c r="DU82" s="10">
        <f t="shared" si="72"/>
        <v>161.29000000000008</v>
      </c>
      <c r="DV82" s="10">
        <f t="shared" si="73"/>
        <v>407.78000000000065</v>
      </c>
      <c r="DW82" s="10">
        <f t="shared" si="74"/>
        <v>20.193563330923066</v>
      </c>
      <c r="DX82"/>
      <c r="DY82"/>
      <c r="DZ82"/>
      <c r="EA82"/>
      <c r="EB82"/>
      <c r="EC82" s="1">
        <v>181.595</v>
      </c>
      <c r="ED82" s="1">
        <v>272.39999999999998</v>
      </c>
      <c r="EE82" s="1">
        <v>197.7</v>
      </c>
      <c r="EF82" s="1">
        <v>276.89999999999998</v>
      </c>
      <c r="EG82" s="1">
        <v>165.9</v>
      </c>
      <c r="EH82" s="1">
        <v>32.200000000000003</v>
      </c>
      <c r="EI82" s="1">
        <v>1</v>
      </c>
      <c r="EJ82" s="1">
        <v>1</v>
      </c>
      <c r="EK82" s="1">
        <v>38</v>
      </c>
      <c r="EL82" s="1">
        <v>1</v>
      </c>
      <c r="EM82" s="1">
        <v>1</v>
      </c>
      <c r="EN82" s="1">
        <f t="shared" si="75"/>
        <v>-4.5</v>
      </c>
      <c r="EO82" s="1">
        <f t="shared" si="75"/>
        <v>31.799999999999983</v>
      </c>
      <c r="EP82" s="1">
        <f t="shared" si="76"/>
        <v>20.25</v>
      </c>
      <c r="EQ82" s="1">
        <f t="shared" si="76"/>
        <v>1011.2399999999989</v>
      </c>
      <c r="ER82" s="1">
        <f t="shared" si="77"/>
        <v>1031.4899999999989</v>
      </c>
      <c r="ES82" s="1">
        <f t="shared" si="78"/>
        <v>32.116818024206552</v>
      </c>
      <c r="ET82"/>
      <c r="EU82"/>
      <c r="EV82"/>
      <c r="EW82"/>
      <c r="EX82"/>
      <c r="FJ82" s="10">
        <f t="shared" si="79"/>
        <v>0</v>
      </c>
      <c r="FK82" s="10">
        <f t="shared" si="79"/>
        <v>0</v>
      </c>
      <c r="FL82" s="10">
        <f t="shared" si="80"/>
        <v>0</v>
      </c>
      <c r="FM82" s="10">
        <f t="shared" si="80"/>
        <v>0</v>
      </c>
      <c r="FN82" s="10">
        <f t="shared" si="81"/>
        <v>0</v>
      </c>
      <c r="FO82" s="10">
        <f t="shared" si="82"/>
        <v>0</v>
      </c>
      <c r="FP82"/>
      <c r="FQ82"/>
      <c r="FR82"/>
      <c r="FS82"/>
      <c r="FT82"/>
    </row>
    <row r="83" spans="1:176" x14ac:dyDescent="0.35">
      <c r="A83" s="26">
        <v>196.77099999999999</v>
      </c>
      <c r="B83" s="26">
        <v>212.8</v>
      </c>
      <c r="C83" s="26">
        <v>193.5</v>
      </c>
      <c r="D83" s="26">
        <v>180.5</v>
      </c>
      <c r="E83" s="26">
        <v>202.2</v>
      </c>
      <c r="F83" s="26">
        <v>33.4</v>
      </c>
      <c r="G83" s="26">
        <v>1</v>
      </c>
      <c r="H83" s="26">
        <v>1</v>
      </c>
      <c r="I83" s="26">
        <v>31</v>
      </c>
      <c r="J83" s="26">
        <v>1</v>
      </c>
      <c r="K83" s="26">
        <v>1</v>
      </c>
      <c r="L83" s="26">
        <f t="shared" si="52"/>
        <v>32.300000000000011</v>
      </c>
      <c r="M83" s="26">
        <f t="shared" si="52"/>
        <v>-8.6999999999999886</v>
      </c>
      <c r="N83" s="26">
        <f t="shared" si="53"/>
        <v>1043.2900000000006</v>
      </c>
      <c r="O83" s="26">
        <f t="shared" si="53"/>
        <v>75.689999999999799</v>
      </c>
      <c r="P83" s="26">
        <f t="shared" si="54"/>
        <v>1118.9800000000005</v>
      </c>
      <c r="Q83" s="26">
        <f t="shared" si="55"/>
        <v>33.451158425381927</v>
      </c>
      <c r="S83"/>
      <c r="T83"/>
      <c r="U83"/>
      <c r="V83"/>
      <c r="W83">
        <v>153.88499999999999</v>
      </c>
      <c r="X83">
        <v>185.3</v>
      </c>
      <c r="Y83">
        <v>193.5</v>
      </c>
      <c r="Z83">
        <v>180.5</v>
      </c>
      <c r="AA83">
        <v>95.3</v>
      </c>
      <c r="AB83">
        <v>98.3</v>
      </c>
      <c r="AC83">
        <v>3</v>
      </c>
      <c r="AD83">
        <v>0</v>
      </c>
      <c r="AE83">
        <v>31</v>
      </c>
      <c r="AF83">
        <v>0</v>
      </c>
      <c r="AG83">
        <v>1</v>
      </c>
      <c r="AH83" s="10">
        <f t="shared" si="56"/>
        <v>4.8000000000000114</v>
      </c>
      <c r="AI83" s="10">
        <f t="shared" si="56"/>
        <v>98.2</v>
      </c>
      <c r="AJ83" s="10">
        <f t="shared" si="57"/>
        <v>23.040000000000109</v>
      </c>
      <c r="AK83" s="10">
        <f t="shared" si="57"/>
        <v>9643.24</v>
      </c>
      <c r="AL83" s="10">
        <f t="shared" si="58"/>
        <v>9666.2800000000007</v>
      </c>
      <c r="AM83" s="10">
        <f t="shared" si="59"/>
        <v>98.317241621192778</v>
      </c>
      <c r="AN83"/>
      <c r="AO83"/>
      <c r="AP83"/>
      <c r="AQ83"/>
      <c r="AR83"/>
      <c r="AS83" s="1">
        <v>193.96</v>
      </c>
      <c r="AT83" s="1">
        <v>52.3</v>
      </c>
      <c r="AU83" s="1">
        <v>202.2</v>
      </c>
      <c r="AV83" s="1">
        <v>107.1</v>
      </c>
      <c r="AW83" s="1">
        <v>147.80000000000001</v>
      </c>
      <c r="AX83" s="1">
        <v>77.2</v>
      </c>
      <c r="AY83" s="1">
        <v>2</v>
      </c>
      <c r="AZ83" s="1">
        <v>0</v>
      </c>
      <c r="BA83" s="1">
        <v>31</v>
      </c>
      <c r="BB83" s="1">
        <v>0</v>
      </c>
      <c r="BC83" s="1">
        <v>1</v>
      </c>
      <c r="BD83" s="1">
        <f t="shared" si="60"/>
        <v>-54.8</v>
      </c>
      <c r="BE83" s="1">
        <f t="shared" si="60"/>
        <v>54.399999999999977</v>
      </c>
      <c r="BF83" s="1">
        <f t="shared" si="61"/>
        <v>3003.0399999999995</v>
      </c>
      <c r="BG83" s="1">
        <f t="shared" si="61"/>
        <v>2959.3599999999974</v>
      </c>
      <c r="BH83" s="1">
        <f t="shared" si="62"/>
        <v>5962.3999999999969</v>
      </c>
      <c r="BI83" s="1">
        <f t="shared" si="63"/>
        <v>77.216578530779231</v>
      </c>
      <c r="BJ83"/>
      <c r="BK83"/>
      <c r="BL83"/>
      <c r="BM83"/>
      <c r="BN83"/>
      <c r="BO83">
        <v>158.9</v>
      </c>
      <c r="BP83">
        <v>263.2</v>
      </c>
      <c r="BQ83">
        <v>202.2</v>
      </c>
      <c r="BR83">
        <v>-1</v>
      </c>
      <c r="BS83">
        <v>-1</v>
      </c>
      <c r="BT83">
        <v>-1</v>
      </c>
      <c r="BU83">
        <v>-1</v>
      </c>
      <c r="BV83">
        <v>0</v>
      </c>
      <c r="BW83">
        <v>31</v>
      </c>
      <c r="BX83">
        <v>-1</v>
      </c>
      <c r="BY83">
        <v>1</v>
      </c>
      <c r="BZ83" s="10">
        <f t="shared" si="50"/>
        <v>-4.3000000000000114</v>
      </c>
      <c r="CA83" s="10">
        <f t="shared" si="51"/>
        <v>-8.6999999999999886</v>
      </c>
      <c r="CB83" s="10">
        <f t="shared" si="64"/>
        <v>18.490000000000098</v>
      </c>
      <c r="CC83" s="10">
        <f t="shared" si="64"/>
        <v>75.689999999999799</v>
      </c>
      <c r="CD83" s="10">
        <f t="shared" si="65"/>
        <v>94.179999999999893</v>
      </c>
      <c r="CE83" s="48">
        <f t="shared" si="66"/>
        <v>9.704638066409272</v>
      </c>
      <c r="CG83"/>
      <c r="CH83"/>
      <c r="CI83"/>
      <c r="CJ83"/>
      <c r="CK83">
        <v>182.155</v>
      </c>
      <c r="CL83">
        <v>75.099999999999994</v>
      </c>
      <c r="CM83">
        <v>176.1</v>
      </c>
      <c r="CN83">
        <v>79.599999999999994</v>
      </c>
      <c r="CO83">
        <v>152.69999999999999</v>
      </c>
      <c r="CP83">
        <v>23.8</v>
      </c>
      <c r="CQ83">
        <v>1</v>
      </c>
      <c r="CR83">
        <v>1</v>
      </c>
      <c r="CS83">
        <v>37</v>
      </c>
      <c r="CT83">
        <v>1</v>
      </c>
      <c r="CU83">
        <v>1</v>
      </c>
      <c r="CV83" s="1">
        <f t="shared" si="67"/>
        <v>-4.5</v>
      </c>
      <c r="CW83" s="1">
        <f t="shared" si="67"/>
        <v>23.400000000000006</v>
      </c>
      <c r="CX83" s="1">
        <f t="shared" si="68"/>
        <v>20.25</v>
      </c>
      <c r="CY83" s="1">
        <f t="shared" si="68"/>
        <v>547.56000000000029</v>
      </c>
      <c r="CZ83" s="1">
        <f t="shared" si="69"/>
        <v>567.81000000000029</v>
      </c>
      <c r="DA83" s="1">
        <f t="shared" si="70"/>
        <v>23.828764130772715</v>
      </c>
      <c r="DB83"/>
      <c r="DC83"/>
      <c r="DD83"/>
      <c r="DE83"/>
      <c r="DF83"/>
      <c r="DG83">
        <v>110.812</v>
      </c>
      <c r="DH83">
        <v>160.30000000000001</v>
      </c>
      <c r="DI83">
        <v>63.9</v>
      </c>
      <c r="DJ83">
        <v>129.69999999999999</v>
      </c>
      <c r="DK83">
        <v>89.5</v>
      </c>
      <c r="DL83">
        <v>39.9</v>
      </c>
      <c r="DM83">
        <v>1</v>
      </c>
      <c r="DN83">
        <v>1</v>
      </c>
      <c r="DO83">
        <v>32</v>
      </c>
      <c r="DP83">
        <v>1</v>
      </c>
      <c r="DQ83">
        <v>1</v>
      </c>
      <c r="DR83" s="10">
        <f t="shared" si="71"/>
        <v>30.600000000000023</v>
      </c>
      <c r="DS83" s="10">
        <f t="shared" si="71"/>
        <v>-25.6</v>
      </c>
      <c r="DT83" s="10">
        <f t="shared" si="72"/>
        <v>936.36000000000138</v>
      </c>
      <c r="DU83" s="10">
        <f t="shared" si="72"/>
        <v>655.36000000000013</v>
      </c>
      <c r="DV83" s="10">
        <f t="shared" si="73"/>
        <v>1591.7200000000016</v>
      </c>
      <c r="DW83" s="10">
        <f t="shared" si="74"/>
        <v>39.896365749275979</v>
      </c>
      <c r="DX83"/>
      <c r="DY83"/>
      <c r="DZ83"/>
      <c r="EA83"/>
      <c r="EB83"/>
      <c r="EC83" s="1">
        <v>186.34700000000001</v>
      </c>
      <c r="ED83" s="1">
        <v>61.3</v>
      </c>
      <c r="EE83" s="1">
        <v>184.8</v>
      </c>
      <c r="EF83" s="1">
        <v>-1</v>
      </c>
      <c r="EG83" s="1">
        <v>-1</v>
      </c>
      <c r="EH83" s="1">
        <v>-1</v>
      </c>
      <c r="EI83" s="1">
        <v>-1</v>
      </c>
      <c r="EJ83" s="1">
        <v>0</v>
      </c>
      <c r="EK83" s="1">
        <v>38</v>
      </c>
      <c r="EL83" s="1">
        <v>-1</v>
      </c>
      <c r="EM83" s="1">
        <v>1</v>
      </c>
      <c r="EN83" s="1">
        <f t="shared" si="75"/>
        <v>-211.09999999999997</v>
      </c>
      <c r="EO83" s="1">
        <f t="shared" si="75"/>
        <v>-12.899999999999977</v>
      </c>
      <c r="EP83" s="1">
        <f t="shared" si="76"/>
        <v>44563.209999999985</v>
      </c>
      <c r="EQ83" s="1">
        <f t="shared" si="76"/>
        <v>166.4099999999994</v>
      </c>
      <c r="ER83" s="1">
        <f t="shared" si="77"/>
        <v>44729.619999999981</v>
      </c>
      <c r="ES83" s="1">
        <f t="shared" si="78"/>
        <v>211.49378241451919</v>
      </c>
      <c r="ET83"/>
      <c r="EU83"/>
      <c r="EV83"/>
      <c r="EW83"/>
      <c r="EX83"/>
      <c r="FJ83" s="10">
        <f t="shared" si="79"/>
        <v>0</v>
      </c>
      <c r="FK83" s="10">
        <f t="shared" si="79"/>
        <v>0</v>
      </c>
      <c r="FL83" s="10">
        <f t="shared" si="80"/>
        <v>0</v>
      </c>
      <c r="FM83" s="10">
        <f t="shared" si="80"/>
        <v>0</v>
      </c>
      <c r="FN83" s="10">
        <f t="shared" si="81"/>
        <v>0</v>
      </c>
      <c r="FO83" s="10">
        <f t="shared" si="82"/>
        <v>0</v>
      </c>
      <c r="FP83"/>
      <c r="FQ83"/>
      <c r="FR83"/>
      <c r="FS83"/>
      <c r="FT83"/>
    </row>
    <row r="84" spans="1:176" x14ac:dyDescent="0.35">
      <c r="A84" s="26">
        <v>202.251</v>
      </c>
      <c r="B84" s="26">
        <v>267.89999999999998</v>
      </c>
      <c r="C84" s="26">
        <v>202.2</v>
      </c>
      <c r="D84" s="26">
        <v>-1</v>
      </c>
      <c r="E84" s="26">
        <v>-1</v>
      </c>
      <c r="F84" s="26">
        <v>-1</v>
      </c>
      <c r="G84" s="26">
        <v>-1</v>
      </c>
      <c r="H84" s="26">
        <v>0</v>
      </c>
      <c r="I84" s="26">
        <v>31</v>
      </c>
      <c r="J84" s="26">
        <v>-1</v>
      </c>
      <c r="K84" s="26">
        <v>1</v>
      </c>
      <c r="L84" s="26">
        <f t="shared" si="52"/>
        <v>55.099999999999966</v>
      </c>
      <c r="M84" s="26">
        <f t="shared" si="52"/>
        <v>8.6999999999999886</v>
      </c>
      <c r="N84" s="26">
        <f t="shared" si="53"/>
        <v>3036.0099999999961</v>
      </c>
      <c r="O84" s="26">
        <f t="shared" si="53"/>
        <v>75.689999999999799</v>
      </c>
      <c r="P84" s="26">
        <f t="shared" si="54"/>
        <v>3111.6999999999957</v>
      </c>
      <c r="Q84" s="26">
        <f t="shared" si="55"/>
        <v>55.782613778846859</v>
      </c>
      <c r="S84"/>
      <c r="T84"/>
      <c r="U84"/>
      <c r="V84"/>
      <c r="W84">
        <v>154.261</v>
      </c>
      <c r="X84">
        <v>190</v>
      </c>
      <c r="Y84">
        <v>189.3</v>
      </c>
      <c r="Z84">
        <v>185.3</v>
      </c>
      <c r="AA84">
        <v>193.5</v>
      </c>
      <c r="AB84">
        <v>6.4</v>
      </c>
      <c r="AC84">
        <v>1</v>
      </c>
      <c r="AD84">
        <v>1</v>
      </c>
      <c r="AE84">
        <v>32</v>
      </c>
      <c r="AF84">
        <v>1</v>
      </c>
      <c r="AG84">
        <v>1</v>
      </c>
      <c r="AH84" s="10">
        <f t="shared" si="56"/>
        <v>4.6999999999999886</v>
      </c>
      <c r="AI84" s="10">
        <f t="shared" si="56"/>
        <v>-4.1999999999999886</v>
      </c>
      <c r="AJ84" s="10">
        <f t="shared" si="57"/>
        <v>22.089999999999893</v>
      </c>
      <c r="AK84" s="10">
        <f t="shared" si="57"/>
        <v>17.639999999999905</v>
      </c>
      <c r="AL84" s="10">
        <f t="shared" si="58"/>
        <v>39.729999999999798</v>
      </c>
      <c r="AM84" s="10">
        <f t="shared" si="59"/>
        <v>6.3031738037277538</v>
      </c>
      <c r="AN84"/>
      <c r="AO84"/>
      <c r="AP84"/>
      <c r="AQ84"/>
      <c r="AR84"/>
      <c r="AS84" s="1">
        <v>194.66399999999999</v>
      </c>
      <c r="AT84" s="1">
        <v>47.5</v>
      </c>
      <c r="AU84" s="1">
        <v>202.2</v>
      </c>
      <c r="AV84" s="1">
        <v>52.3</v>
      </c>
      <c r="AW84" s="1">
        <v>202.2</v>
      </c>
      <c r="AX84" s="1">
        <v>4.8</v>
      </c>
      <c r="AY84" s="1">
        <v>1</v>
      </c>
      <c r="AZ84" s="1">
        <v>1</v>
      </c>
      <c r="BA84" s="1">
        <v>32</v>
      </c>
      <c r="BB84" s="1">
        <v>1</v>
      </c>
      <c r="BC84" s="1">
        <v>1</v>
      </c>
      <c r="BD84" s="1">
        <f t="shared" si="60"/>
        <v>-4.7999999999999972</v>
      </c>
      <c r="BE84" s="1">
        <f t="shared" si="60"/>
        <v>0</v>
      </c>
      <c r="BF84" s="1">
        <f t="shared" si="61"/>
        <v>23.039999999999974</v>
      </c>
      <c r="BG84" s="1">
        <f t="shared" si="61"/>
        <v>0</v>
      </c>
      <c r="BH84" s="1">
        <f t="shared" si="62"/>
        <v>23.039999999999974</v>
      </c>
      <c r="BI84" s="1">
        <f t="shared" si="63"/>
        <v>4.7999999999999972</v>
      </c>
      <c r="BJ84"/>
      <c r="BK84"/>
      <c r="BL84"/>
      <c r="BM84"/>
      <c r="BN84"/>
      <c r="BO84">
        <v>159.26</v>
      </c>
      <c r="BP84">
        <v>258.89999999999998</v>
      </c>
      <c r="BQ84">
        <v>193.5</v>
      </c>
      <c r="BR84">
        <v>263.2</v>
      </c>
      <c r="BS84">
        <v>202.2</v>
      </c>
      <c r="BT84">
        <v>9.6999999999999993</v>
      </c>
      <c r="BU84">
        <v>1</v>
      </c>
      <c r="BV84">
        <v>1</v>
      </c>
      <c r="BW84">
        <v>32</v>
      </c>
      <c r="BX84">
        <v>1</v>
      </c>
      <c r="BY84">
        <v>1</v>
      </c>
      <c r="BZ84" s="10">
        <f t="shared" si="50"/>
        <v>-174.59999999999997</v>
      </c>
      <c r="CA84" s="10">
        <f t="shared" si="51"/>
        <v>-98.4</v>
      </c>
      <c r="CB84" s="10">
        <f t="shared" si="64"/>
        <v>30485.159999999989</v>
      </c>
      <c r="CC84" s="10">
        <f t="shared" si="64"/>
        <v>9682.5600000000013</v>
      </c>
      <c r="CD84" s="10">
        <f t="shared" si="65"/>
        <v>40167.719999999987</v>
      </c>
      <c r="CE84" s="10">
        <f t="shared" si="66"/>
        <v>200.4188613878444</v>
      </c>
      <c r="CG84"/>
      <c r="CH84"/>
      <c r="CI84"/>
      <c r="CJ84"/>
      <c r="CK84">
        <v>190.81100000000001</v>
      </c>
      <c r="CL84">
        <v>263.2</v>
      </c>
      <c r="CM84">
        <v>197.7</v>
      </c>
      <c r="CN84">
        <v>-1</v>
      </c>
      <c r="CO84">
        <v>-1</v>
      </c>
      <c r="CP84">
        <v>-1</v>
      </c>
      <c r="CQ84">
        <v>-1</v>
      </c>
      <c r="CR84">
        <v>0</v>
      </c>
      <c r="CS84">
        <v>37</v>
      </c>
      <c r="CT84">
        <v>-1</v>
      </c>
      <c r="CU84">
        <v>1</v>
      </c>
      <c r="CV84" s="1">
        <f t="shared" ref="CV84:CV89" si="83">CL84-CL83</f>
        <v>188.1</v>
      </c>
      <c r="CW84" s="1">
        <f t="shared" ref="CW84:CW89" si="84">CM84-CM83</f>
        <v>21.599999999999994</v>
      </c>
      <c r="CX84" s="1">
        <f t="shared" ref="CX84:CX89" si="85">CV84^2</f>
        <v>35381.61</v>
      </c>
      <c r="CY84" s="1">
        <f t="shared" ref="CY84:CY89" si="86">CW84^2</f>
        <v>466.55999999999977</v>
      </c>
      <c r="CZ84" s="1">
        <f t="shared" ref="CZ84:CZ89" si="87">CX84+CY84</f>
        <v>35848.17</v>
      </c>
      <c r="DA84" s="1">
        <f t="shared" ref="DA84:DA89" si="88">SQRT(CZ84)</f>
        <v>189.33612967418554</v>
      </c>
      <c r="DB84"/>
      <c r="DC84"/>
      <c r="DD84"/>
      <c r="DE84"/>
      <c r="DF84"/>
      <c r="DG84">
        <v>113.97199999999999</v>
      </c>
      <c r="DH84">
        <v>148.4</v>
      </c>
      <c r="DI84">
        <v>87.7</v>
      </c>
      <c r="DJ84">
        <v>-1</v>
      </c>
      <c r="DK84">
        <v>-1</v>
      </c>
      <c r="DL84">
        <v>-1</v>
      </c>
      <c r="DM84">
        <v>-1</v>
      </c>
      <c r="DN84">
        <v>0</v>
      </c>
      <c r="DO84">
        <v>32</v>
      </c>
      <c r="DP84">
        <v>-1</v>
      </c>
      <c r="DQ84">
        <v>1</v>
      </c>
      <c r="DR84" s="10">
        <f t="shared" ref="DR84:DR100" si="89">DH84-DH83</f>
        <v>-11.900000000000006</v>
      </c>
      <c r="DS84" s="10">
        <f t="shared" ref="DS84:DS100" si="90">DI84-DI83</f>
        <v>23.800000000000004</v>
      </c>
      <c r="DT84" s="10">
        <f t="shared" ref="DT84:DT100" si="91">DR84^2</f>
        <v>141.61000000000013</v>
      </c>
      <c r="DU84" s="10">
        <f t="shared" ref="DU84:DU100" si="92">DS84^2</f>
        <v>566.44000000000017</v>
      </c>
      <c r="DV84" s="10">
        <f t="shared" ref="DV84:DV100" si="93">DT84+DU84</f>
        <v>708.0500000000003</v>
      </c>
      <c r="DW84" s="10">
        <f t="shared" ref="DW84:DW100" si="94">SQRT(DV84)</f>
        <v>26.609208932247501</v>
      </c>
      <c r="DX84"/>
      <c r="DY84"/>
      <c r="DZ84"/>
      <c r="EA84"/>
      <c r="EB84"/>
      <c r="EC84" s="1">
        <v>186.74700000000001</v>
      </c>
      <c r="ED84" s="1">
        <v>43</v>
      </c>
      <c r="EE84" s="1">
        <v>184.8</v>
      </c>
      <c r="EF84" s="1">
        <v>61.3</v>
      </c>
      <c r="EG84" s="1">
        <v>184.8</v>
      </c>
      <c r="EH84" s="1">
        <v>18.3</v>
      </c>
      <c r="EI84" s="1">
        <v>1</v>
      </c>
      <c r="EJ84" s="1">
        <v>1</v>
      </c>
      <c r="EK84" s="1">
        <v>39</v>
      </c>
      <c r="EL84" s="1">
        <v>1</v>
      </c>
      <c r="EM84" s="1">
        <v>1</v>
      </c>
      <c r="EN84" s="1">
        <f t="shared" si="75"/>
        <v>-18.299999999999997</v>
      </c>
      <c r="EO84" s="1">
        <f t="shared" si="75"/>
        <v>0</v>
      </c>
      <c r="EP84" s="1">
        <f t="shared" si="76"/>
        <v>334.88999999999987</v>
      </c>
      <c r="EQ84" s="1">
        <f t="shared" si="76"/>
        <v>0</v>
      </c>
      <c r="ER84" s="1">
        <f t="shared" si="77"/>
        <v>334.88999999999987</v>
      </c>
      <c r="ES84" s="1">
        <f t="shared" si="78"/>
        <v>18.299999999999997</v>
      </c>
      <c r="ET84"/>
      <c r="EU84"/>
      <c r="EV84"/>
      <c r="EW84"/>
      <c r="EX84"/>
      <c r="FJ84" s="10">
        <f t="shared" si="79"/>
        <v>0</v>
      </c>
      <c r="FK84" s="10">
        <f t="shared" si="79"/>
        <v>0</v>
      </c>
      <c r="FL84" s="10">
        <f t="shared" si="80"/>
        <v>0</v>
      </c>
      <c r="FM84" s="10">
        <f t="shared" si="80"/>
        <v>0</v>
      </c>
      <c r="FN84" s="10">
        <f t="shared" si="81"/>
        <v>0</v>
      </c>
      <c r="FO84" s="10">
        <f t="shared" si="82"/>
        <v>0</v>
      </c>
      <c r="FP84"/>
      <c r="FQ84"/>
      <c r="FR84"/>
      <c r="FS84"/>
      <c r="FT84"/>
    </row>
    <row r="85" spans="1:176" x14ac:dyDescent="0.35">
      <c r="A85" s="26">
        <v>202.595</v>
      </c>
      <c r="B85" s="26">
        <v>267.89999999999998</v>
      </c>
      <c r="C85" s="26">
        <v>193.5</v>
      </c>
      <c r="D85" s="26">
        <v>267.89999999999998</v>
      </c>
      <c r="E85" s="26">
        <v>202.2</v>
      </c>
      <c r="F85" s="26">
        <v>8.6999999999999993</v>
      </c>
      <c r="G85" s="26">
        <v>1</v>
      </c>
      <c r="H85" s="26">
        <v>1</v>
      </c>
      <c r="I85" s="26">
        <v>32</v>
      </c>
      <c r="J85" s="26">
        <v>1</v>
      </c>
      <c r="K85" s="26">
        <v>1</v>
      </c>
      <c r="L85" s="26">
        <f t="shared" si="52"/>
        <v>0</v>
      </c>
      <c r="M85" s="26">
        <f t="shared" si="52"/>
        <v>-8.6999999999999886</v>
      </c>
      <c r="N85" s="26">
        <f t="shared" si="53"/>
        <v>0</v>
      </c>
      <c r="O85" s="26">
        <f t="shared" si="53"/>
        <v>75.689999999999799</v>
      </c>
      <c r="P85" s="26">
        <f t="shared" si="54"/>
        <v>75.689999999999799</v>
      </c>
      <c r="Q85" s="26">
        <f t="shared" si="55"/>
        <v>8.6999999999999886</v>
      </c>
      <c r="S85"/>
      <c r="T85"/>
      <c r="U85"/>
      <c r="V85"/>
      <c r="W85">
        <v>157.70099999999999</v>
      </c>
      <c r="X85">
        <v>249.4</v>
      </c>
      <c r="Y85">
        <v>202.2</v>
      </c>
      <c r="Z85">
        <v>-1</v>
      </c>
      <c r="AA85">
        <v>-1</v>
      </c>
      <c r="AB85">
        <v>-1</v>
      </c>
      <c r="AC85">
        <v>-1</v>
      </c>
      <c r="AD85">
        <v>0</v>
      </c>
      <c r="AE85">
        <v>32</v>
      </c>
      <c r="AF85">
        <v>-1</v>
      </c>
      <c r="AG85">
        <v>1</v>
      </c>
      <c r="AH85" s="10">
        <f t="shared" si="56"/>
        <v>59.400000000000006</v>
      </c>
      <c r="AI85" s="10">
        <f t="shared" si="56"/>
        <v>12.899999999999977</v>
      </c>
      <c r="AJ85" s="10">
        <f t="shared" si="57"/>
        <v>3528.3600000000006</v>
      </c>
      <c r="AK85" s="10">
        <f t="shared" si="57"/>
        <v>166.4099999999994</v>
      </c>
      <c r="AL85" s="10">
        <f t="shared" si="58"/>
        <v>3694.77</v>
      </c>
      <c r="AM85" s="10">
        <f t="shared" si="59"/>
        <v>60.784619765200475</v>
      </c>
      <c r="AN85"/>
      <c r="AO85"/>
      <c r="AP85"/>
      <c r="AQ85"/>
      <c r="AR85"/>
      <c r="AS85" s="1">
        <v>199.096</v>
      </c>
      <c r="AT85" s="1">
        <v>260.5</v>
      </c>
      <c r="AU85" s="1">
        <v>93.1</v>
      </c>
      <c r="AV85" s="1">
        <v>-1</v>
      </c>
      <c r="AW85" s="1">
        <v>-1</v>
      </c>
      <c r="AX85" s="1">
        <v>-1</v>
      </c>
      <c r="AY85" s="1">
        <v>-1</v>
      </c>
      <c r="AZ85" s="1">
        <v>0</v>
      </c>
      <c r="BA85" s="1">
        <v>32</v>
      </c>
      <c r="BB85" s="1">
        <v>-1</v>
      </c>
      <c r="BC85" s="1">
        <v>1</v>
      </c>
      <c r="BD85" s="1">
        <f t="shared" si="60"/>
        <v>213</v>
      </c>
      <c r="BE85" s="1">
        <f t="shared" si="60"/>
        <v>-109.1</v>
      </c>
      <c r="BF85" s="1">
        <f t="shared" si="61"/>
        <v>45369</v>
      </c>
      <c r="BG85" s="1">
        <f t="shared" si="61"/>
        <v>11902.81</v>
      </c>
      <c r="BH85" s="1">
        <f t="shared" si="62"/>
        <v>57271.81</v>
      </c>
      <c r="BI85" s="1">
        <f t="shared" si="63"/>
        <v>239.31529412053882</v>
      </c>
      <c r="BJ85"/>
      <c r="BK85"/>
      <c r="BL85"/>
      <c r="BM85"/>
      <c r="BN85"/>
      <c r="BO85">
        <v>162.69200000000001</v>
      </c>
      <c r="BP85">
        <v>84.3</v>
      </c>
      <c r="BQ85">
        <v>95.1</v>
      </c>
      <c r="BR85">
        <v>-1</v>
      </c>
      <c r="BS85">
        <v>-1</v>
      </c>
      <c r="BT85">
        <v>-1</v>
      </c>
      <c r="BU85">
        <v>-1</v>
      </c>
      <c r="BV85">
        <v>0</v>
      </c>
      <c r="BW85">
        <v>32</v>
      </c>
      <c r="BX85">
        <v>-1</v>
      </c>
      <c r="BY85">
        <v>1</v>
      </c>
      <c r="BZ85" s="10">
        <f t="shared" si="50"/>
        <v>0</v>
      </c>
      <c r="CA85" s="10">
        <f t="shared" si="51"/>
        <v>89.700000000000017</v>
      </c>
      <c r="CB85" s="10">
        <f t="shared" si="64"/>
        <v>0</v>
      </c>
      <c r="CC85" s="10">
        <f t="shared" si="64"/>
        <v>8046.0900000000029</v>
      </c>
      <c r="CD85" s="10">
        <f t="shared" si="65"/>
        <v>8046.0900000000029</v>
      </c>
      <c r="CE85" s="10">
        <f t="shared" si="66"/>
        <v>89.700000000000017</v>
      </c>
      <c r="CG85"/>
      <c r="CH85"/>
      <c r="CI85"/>
      <c r="CJ85"/>
      <c r="CK85">
        <v>191.23500000000001</v>
      </c>
      <c r="CL85">
        <v>272.39999999999998</v>
      </c>
      <c r="CM85">
        <v>171.9</v>
      </c>
      <c r="CN85">
        <v>263.2</v>
      </c>
      <c r="CO85">
        <v>197.7</v>
      </c>
      <c r="CP85">
        <v>27.4</v>
      </c>
      <c r="CQ85">
        <v>1</v>
      </c>
      <c r="CR85">
        <v>1</v>
      </c>
      <c r="CS85">
        <v>38</v>
      </c>
      <c r="CT85">
        <v>1</v>
      </c>
      <c r="CU85">
        <v>1</v>
      </c>
      <c r="CV85" s="1">
        <f t="shared" si="83"/>
        <v>9.1999999999999886</v>
      </c>
      <c r="CW85" s="1">
        <f t="shared" si="84"/>
        <v>-25.799999999999983</v>
      </c>
      <c r="CX85" s="1">
        <f t="shared" si="85"/>
        <v>84.639999999999787</v>
      </c>
      <c r="CY85" s="1">
        <f t="shared" si="86"/>
        <v>665.63999999999908</v>
      </c>
      <c r="CZ85" s="1">
        <f t="shared" si="87"/>
        <v>750.27999999999884</v>
      </c>
      <c r="DA85" s="1">
        <f t="shared" si="88"/>
        <v>27.391239475423504</v>
      </c>
      <c r="DB85"/>
      <c r="DC85"/>
      <c r="DD85"/>
      <c r="DE85"/>
      <c r="DF85"/>
      <c r="DG85">
        <v>114.35599999999999</v>
      </c>
      <c r="DH85">
        <v>123.5</v>
      </c>
      <c r="DI85">
        <v>55.2</v>
      </c>
      <c r="DJ85">
        <v>148.4</v>
      </c>
      <c r="DK85">
        <v>87.7</v>
      </c>
      <c r="DL85">
        <v>41</v>
      </c>
      <c r="DM85">
        <v>1</v>
      </c>
      <c r="DN85">
        <v>1</v>
      </c>
      <c r="DO85">
        <v>33</v>
      </c>
      <c r="DP85">
        <v>1</v>
      </c>
      <c r="DQ85">
        <v>1</v>
      </c>
      <c r="DR85" s="10">
        <f t="shared" si="89"/>
        <v>-24.900000000000006</v>
      </c>
      <c r="DS85" s="10">
        <f t="shared" si="90"/>
        <v>-32.5</v>
      </c>
      <c r="DT85" s="10">
        <f t="shared" si="91"/>
        <v>620.01000000000033</v>
      </c>
      <c r="DU85" s="10">
        <f t="shared" si="92"/>
        <v>1056.25</v>
      </c>
      <c r="DV85" s="10">
        <f t="shared" si="93"/>
        <v>1676.2600000000002</v>
      </c>
      <c r="DW85" s="10">
        <f t="shared" si="94"/>
        <v>40.942154315570647</v>
      </c>
      <c r="DX85"/>
      <c r="DY85"/>
      <c r="DZ85"/>
      <c r="EA85"/>
      <c r="EB85"/>
      <c r="EC85" s="1">
        <v>191.755</v>
      </c>
      <c r="ED85" s="1">
        <v>258.89999999999998</v>
      </c>
      <c r="EE85" s="1">
        <v>206.4</v>
      </c>
      <c r="EF85" s="1">
        <v>-1</v>
      </c>
      <c r="EG85" s="1">
        <v>-1</v>
      </c>
      <c r="EH85" s="1">
        <v>-1</v>
      </c>
      <c r="EI85" s="1">
        <v>-1</v>
      </c>
      <c r="EJ85" s="1">
        <v>0</v>
      </c>
      <c r="EK85" s="1">
        <v>39</v>
      </c>
      <c r="EL85" s="1">
        <v>-1</v>
      </c>
      <c r="EM85" s="1">
        <v>1</v>
      </c>
      <c r="EN85" s="1">
        <f t="shared" si="75"/>
        <v>215.89999999999998</v>
      </c>
      <c r="EO85" s="1">
        <f t="shared" si="75"/>
        <v>21.599999999999994</v>
      </c>
      <c r="EP85" s="1">
        <f t="shared" si="76"/>
        <v>46612.80999999999</v>
      </c>
      <c r="EQ85" s="1">
        <f t="shared" si="76"/>
        <v>466.55999999999977</v>
      </c>
      <c r="ER85" s="1">
        <f t="shared" si="77"/>
        <v>47079.369999999988</v>
      </c>
      <c r="ES85" s="1">
        <f t="shared" si="78"/>
        <v>216.97780992534695</v>
      </c>
      <c r="ET85"/>
      <c r="EU85"/>
      <c r="EV85"/>
      <c r="EW85"/>
      <c r="EX85"/>
      <c r="FJ85" s="10">
        <f t="shared" si="79"/>
        <v>0</v>
      </c>
      <c r="FK85" s="10">
        <f t="shared" si="79"/>
        <v>0</v>
      </c>
      <c r="FL85" s="10">
        <f t="shared" si="80"/>
        <v>0</v>
      </c>
      <c r="FM85" s="10">
        <f t="shared" si="80"/>
        <v>0</v>
      </c>
      <c r="FN85" s="10">
        <f t="shared" si="81"/>
        <v>0</v>
      </c>
      <c r="FO85" s="10">
        <f t="shared" si="82"/>
        <v>0</v>
      </c>
      <c r="FP85"/>
      <c r="FQ85"/>
      <c r="FR85"/>
      <c r="FS85"/>
      <c r="FT85"/>
    </row>
    <row r="86" spans="1:176" x14ac:dyDescent="0.35">
      <c r="A86" s="26">
        <v>205.79499999999999</v>
      </c>
      <c r="B86" s="26">
        <v>212.6</v>
      </c>
      <c r="C86" s="26">
        <v>176.1</v>
      </c>
      <c r="D86" s="26">
        <v>-1</v>
      </c>
      <c r="E86" s="26">
        <v>-1</v>
      </c>
      <c r="F86" s="26">
        <v>-1</v>
      </c>
      <c r="G86" s="26">
        <v>-1</v>
      </c>
      <c r="H86" s="26">
        <v>0</v>
      </c>
      <c r="I86" s="26">
        <v>32</v>
      </c>
      <c r="J86" s="26">
        <v>-1</v>
      </c>
      <c r="K86" s="26">
        <v>1</v>
      </c>
      <c r="L86" s="26">
        <f t="shared" si="52"/>
        <v>-55.299999999999983</v>
      </c>
      <c r="M86" s="26">
        <f t="shared" si="52"/>
        <v>-17.400000000000006</v>
      </c>
      <c r="N86" s="26">
        <f t="shared" si="53"/>
        <v>3058.0899999999983</v>
      </c>
      <c r="O86" s="26">
        <f t="shared" si="53"/>
        <v>302.76000000000022</v>
      </c>
      <c r="P86" s="26">
        <f t="shared" si="54"/>
        <v>3360.8499999999985</v>
      </c>
      <c r="Q86" s="26">
        <f t="shared" si="55"/>
        <v>57.972838467682422</v>
      </c>
      <c r="S86"/>
      <c r="T86"/>
      <c r="U86"/>
      <c r="V86"/>
      <c r="W86">
        <v>158.36500000000001</v>
      </c>
      <c r="X86">
        <v>254.1</v>
      </c>
      <c r="Y86">
        <v>206.4</v>
      </c>
      <c r="Z86">
        <v>249.4</v>
      </c>
      <c r="AA86">
        <v>202.2</v>
      </c>
      <c r="AB86">
        <v>6.4</v>
      </c>
      <c r="AC86">
        <v>1</v>
      </c>
      <c r="AD86">
        <v>1</v>
      </c>
      <c r="AE86">
        <v>33</v>
      </c>
      <c r="AF86">
        <v>1</v>
      </c>
      <c r="AG86">
        <v>1</v>
      </c>
      <c r="AH86" s="10">
        <f t="shared" si="56"/>
        <v>4.6999999999999886</v>
      </c>
      <c r="AI86" s="10">
        <f t="shared" si="56"/>
        <v>4.2000000000000171</v>
      </c>
      <c r="AJ86" s="10">
        <f t="shared" si="57"/>
        <v>22.089999999999893</v>
      </c>
      <c r="AK86" s="10">
        <f t="shared" si="57"/>
        <v>17.640000000000143</v>
      </c>
      <c r="AL86" s="10">
        <f t="shared" si="58"/>
        <v>39.730000000000032</v>
      </c>
      <c r="AM86" s="10">
        <f t="shared" si="59"/>
        <v>6.3031738037277725</v>
      </c>
      <c r="AN86"/>
      <c r="AO86"/>
      <c r="AP86"/>
      <c r="AQ86"/>
      <c r="AR86"/>
      <c r="AS86" s="1">
        <v>199.47200000000001</v>
      </c>
      <c r="AT86" s="1">
        <v>263.2</v>
      </c>
      <c r="AU86" s="1">
        <v>176.1</v>
      </c>
      <c r="AV86" s="1">
        <v>260.5</v>
      </c>
      <c r="AW86" s="1">
        <v>93.1</v>
      </c>
      <c r="AX86" s="1">
        <v>83.1</v>
      </c>
      <c r="AY86" s="1">
        <v>2</v>
      </c>
      <c r="AZ86" s="1">
        <v>0</v>
      </c>
      <c r="BA86" s="1">
        <v>32</v>
      </c>
      <c r="BB86" s="1">
        <v>0</v>
      </c>
      <c r="BC86" s="1">
        <v>1</v>
      </c>
      <c r="BD86" s="1">
        <f t="shared" si="60"/>
        <v>2.6999999999999886</v>
      </c>
      <c r="BE86" s="1">
        <f t="shared" si="60"/>
        <v>83</v>
      </c>
      <c r="BF86" s="1">
        <f t="shared" ref="BF86:BG89" si="95">BD86^2</f>
        <v>7.2899999999999388</v>
      </c>
      <c r="BG86" s="1">
        <f t="shared" si="95"/>
        <v>6889</v>
      </c>
      <c r="BH86" s="1">
        <f t="shared" si="62"/>
        <v>6896.29</v>
      </c>
      <c r="BI86" s="1">
        <f t="shared" si="63"/>
        <v>83.043904050809175</v>
      </c>
      <c r="BJ86"/>
      <c r="BK86"/>
      <c r="BL86"/>
      <c r="BM86"/>
      <c r="BN86"/>
      <c r="BO86">
        <v>163.364</v>
      </c>
      <c r="BP86">
        <v>84.3</v>
      </c>
      <c r="BQ86">
        <v>184.8</v>
      </c>
      <c r="BR86">
        <v>84.3</v>
      </c>
      <c r="BS86">
        <v>95.1</v>
      </c>
      <c r="BT86">
        <v>89.7</v>
      </c>
      <c r="BU86">
        <v>2</v>
      </c>
      <c r="BV86">
        <v>0</v>
      </c>
      <c r="BW86">
        <v>32</v>
      </c>
      <c r="BX86">
        <v>0</v>
      </c>
      <c r="BY86">
        <v>1</v>
      </c>
      <c r="BZ86" s="10">
        <f t="shared" si="50"/>
        <v>22.799999999999997</v>
      </c>
      <c r="CA86" s="10">
        <f t="shared" si="51"/>
        <v>17.399999999999977</v>
      </c>
      <c r="CB86" s="10">
        <f t="shared" si="64"/>
        <v>519.83999999999992</v>
      </c>
      <c r="CC86" s="10">
        <f t="shared" si="64"/>
        <v>302.7599999999992</v>
      </c>
      <c r="CD86" s="10">
        <f t="shared" si="65"/>
        <v>822.59999999999911</v>
      </c>
      <c r="CE86" s="48">
        <f t="shared" si="66"/>
        <v>28.681004166521074</v>
      </c>
      <c r="CG86"/>
      <c r="CH86"/>
      <c r="CI86"/>
      <c r="CJ86"/>
      <c r="CK86">
        <v>195.24299999999999</v>
      </c>
      <c r="CL86">
        <v>52.3</v>
      </c>
      <c r="CM86">
        <v>163.19999999999999</v>
      </c>
      <c r="CN86">
        <v>-1</v>
      </c>
      <c r="CO86">
        <v>-1</v>
      </c>
      <c r="CP86">
        <v>-1</v>
      </c>
      <c r="CQ86">
        <v>-1</v>
      </c>
      <c r="CR86">
        <v>0</v>
      </c>
      <c r="CS86">
        <v>38</v>
      </c>
      <c r="CT86">
        <v>-1</v>
      </c>
      <c r="CU86">
        <v>1</v>
      </c>
      <c r="CV86" s="1">
        <f t="shared" si="83"/>
        <v>-220.09999999999997</v>
      </c>
      <c r="CW86" s="1">
        <f t="shared" si="84"/>
        <v>-8.7000000000000171</v>
      </c>
      <c r="CX86" s="1">
        <f t="shared" si="85"/>
        <v>48444.009999999987</v>
      </c>
      <c r="CY86" s="1">
        <f t="shared" si="86"/>
        <v>75.690000000000296</v>
      </c>
      <c r="CZ86" s="1">
        <f t="shared" si="87"/>
        <v>48519.69999999999</v>
      </c>
      <c r="DA86" s="1">
        <f t="shared" si="88"/>
        <v>220.27187746056006</v>
      </c>
      <c r="DB86"/>
      <c r="DC86"/>
      <c r="DD86"/>
      <c r="DE86"/>
      <c r="DF86"/>
      <c r="DG86">
        <v>117.348</v>
      </c>
      <c r="DH86">
        <v>122.8</v>
      </c>
      <c r="DI86">
        <v>59.7</v>
      </c>
      <c r="DJ86">
        <v>-1</v>
      </c>
      <c r="DK86">
        <v>-1</v>
      </c>
      <c r="DL86">
        <v>-1</v>
      </c>
      <c r="DM86">
        <v>-1</v>
      </c>
      <c r="DN86">
        <v>0</v>
      </c>
      <c r="DO86">
        <v>33</v>
      </c>
      <c r="DP86">
        <v>-1</v>
      </c>
      <c r="DQ86">
        <v>1</v>
      </c>
      <c r="DR86" s="10">
        <f t="shared" si="89"/>
        <v>-0.70000000000000284</v>
      </c>
      <c r="DS86" s="10">
        <f t="shared" si="90"/>
        <v>4.5</v>
      </c>
      <c r="DT86" s="10">
        <f t="shared" si="91"/>
        <v>0.49000000000000399</v>
      </c>
      <c r="DU86" s="10">
        <f t="shared" si="92"/>
        <v>20.25</v>
      </c>
      <c r="DV86" s="10">
        <f t="shared" si="93"/>
        <v>20.740000000000006</v>
      </c>
      <c r="DW86" s="10">
        <f t="shared" si="94"/>
        <v>4.5541190146942805</v>
      </c>
      <c r="DX86"/>
      <c r="DY86"/>
      <c r="DZ86"/>
      <c r="EA86"/>
      <c r="EB86"/>
      <c r="EC86" s="1">
        <v>192.14699999999999</v>
      </c>
      <c r="ED86" s="1">
        <v>263.2</v>
      </c>
      <c r="EE86" s="1">
        <v>206.4</v>
      </c>
      <c r="EF86" s="1">
        <v>258.89999999999998</v>
      </c>
      <c r="EG86" s="1">
        <v>206.4</v>
      </c>
      <c r="EH86" s="1">
        <v>4.3</v>
      </c>
      <c r="EI86" s="1">
        <v>1</v>
      </c>
      <c r="EJ86" s="1">
        <v>1</v>
      </c>
      <c r="EK86" s="1">
        <v>40</v>
      </c>
      <c r="EL86" s="1">
        <v>1</v>
      </c>
      <c r="EM86" s="1">
        <v>1</v>
      </c>
      <c r="EN86" s="1">
        <f t="shared" ref="EN86:EN87" si="96">ED86-ED85</f>
        <v>4.3000000000000114</v>
      </c>
      <c r="EO86" s="1">
        <f t="shared" ref="EO86:EO87" si="97">EE86-EE85</f>
        <v>0</v>
      </c>
      <c r="EP86" s="1">
        <f t="shared" ref="EP86:EP87" si="98">EN86^2</f>
        <v>18.490000000000098</v>
      </c>
      <c r="EQ86" s="1">
        <f t="shared" ref="EQ86:EQ87" si="99">EO86^2</f>
        <v>0</v>
      </c>
      <c r="ER86" s="1">
        <f t="shared" ref="ER86:ER87" si="100">EP86+EQ86</f>
        <v>18.490000000000098</v>
      </c>
      <c r="ES86" s="1">
        <f t="shared" ref="ES86:ES87" si="101">SQRT(ER86)</f>
        <v>4.3000000000000114</v>
      </c>
      <c r="ET86"/>
      <c r="EU86"/>
      <c r="EV86"/>
      <c r="EW86"/>
      <c r="EX86"/>
      <c r="FJ86" s="10">
        <f t="shared" si="79"/>
        <v>0</v>
      </c>
      <c r="FK86" s="10">
        <f t="shared" si="79"/>
        <v>0</v>
      </c>
      <c r="FL86" s="10">
        <f t="shared" si="80"/>
        <v>0</v>
      </c>
      <c r="FM86" s="10">
        <f t="shared" si="80"/>
        <v>0</v>
      </c>
      <c r="FN86" s="10">
        <f t="shared" si="81"/>
        <v>0</v>
      </c>
      <c r="FO86" s="10">
        <f t="shared" si="82"/>
        <v>0</v>
      </c>
      <c r="FP86"/>
      <c r="FQ86"/>
      <c r="FR86"/>
      <c r="FS86"/>
      <c r="FT86"/>
    </row>
    <row r="87" spans="1:176" x14ac:dyDescent="0.35">
      <c r="A87" s="26">
        <v>206.459</v>
      </c>
      <c r="B87" s="26">
        <v>267.89999999999998</v>
      </c>
      <c r="C87" s="26">
        <v>189.3</v>
      </c>
      <c r="D87" s="26">
        <v>212.6</v>
      </c>
      <c r="E87" s="26">
        <v>176.1</v>
      </c>
      <c r="F87" s="26">
        <v>56.9</v>
      </c>
      <c r="G87" s="26">
        <v>2</v>
      </c>
      <c r="H87" s="26">
        <v>0</v>
      </c>
      <c r="I87" s="26">
        <v>32</v>
      </c>
      <c r="J87" s="26">
        <v>0</v>
      </c>
      <c r="K87" s="26">
        <v>1</v>
      </c>
      <c r="L87" s="26">
        <f t="shared" si="52"/>
        <v>55.299999999999983</v>
      </c>
      <c r="M87" s="26">
        <f t="shared" si="52"/>
        <v>13.200000000000017</v>
      </c>
      <c r="N87" s="26">
        <f t="shared" si="53"/>
        <v>3058.0899999999983</v>
      </c>
      <c r="O87" s="26">
        <f t="shared" si="53"/>
        <v>174.24000000000046</v>
      </c>
      <c r="P87" s="26">
        <f t="shared" si="54"/>
        <v>3232.329999999999</v>
      </c>
      <c r="Q87" s="26">
        <f t="shared" si="55"/>
        <v>56.853583879998268</v>
      </c>
      <c r="S87"/>
      <c r="T87"/>
      <c r="U87"/>
      <c r="V87"/>
      <c r="W87">
        <v>161.44499999999999</v>
      </c>
      <c r="X87">
        <v>249.4</v>
      </c>
      <c r="Y87">
        <v>197.7</v>
      </c>
      <c r="Z87">
        <v>-1</v>
      </c>
      <c r="AA87">
        <v>-1</v>
      </c>
      <c r="AB87">
        <v>-1</v>
      </c>
      <c r="AC87">
        <v>-1</v>
      </c>
      <c r="AD87">
        <v>0</v>
      </c>
      <c r="AE87">
        <v>33</v>
      </c>
      <c r="AF87">
        <v>-1</v>
      </c>
      <c r="AG87">
        <v>1</v>
      </c>
      <c r="AH87" s="10">
        <f t="shared" si="56"/>
        <v>-4.6999999999999886</v>
      </c>
      <c r="AI87" s="10">
        <f t="shared" si="56"/>
        <v>-8.7000000000000171</v>
      </c>
      <c r="AJ87" s="10">
        <f t="shared" si="57"/>
        <v>22.089999999999893</v>
      </c>
      <c r="AK87" s="10">
        <f t="shared" si="57"/>
        <v>75.690000000000296</v>
      </c>
      <c r="AL87" s="10">
        <f t="shared" si="58"/>
        <v>97.780000000000186</v>
      </c>
      <c r="AM87" s="10">
        <f t="shared" si="59"/>
        <v>9.8883770154661974</v>
      </c>
      <c r="AN87"/>
      <c r="AO87"/>
      <c r="AP87"/>
      <c r="AQ87"/>
      <c r="AR87"/>
      <c r="AS87" s="1">
        <v>199.8</v>
      </c>
      <c r="AT87" s="1">
        <v>258.89999999999998</v>
      </c>
      <c r="AU87" s="1">
        <v>206.4</v>
      </c>
      <c r="AV87" s="1">
        <v>263.2</v>
      </c>
      <c r="AW87" s="1">
        <v>176.1</v>
      </c>
      <c r="AX87" s="1">
        <v>30.6</v>
      </c>
      <c r="AY87" s="1">
        <v>1</v>
      </c>
      <c r="AZ87" s="1">
        <v>1</v>
      </c>
      <c r="BA87" s="1">
        <v>33</v>
      </c>
      <c r="BB87" s="1">
        <v>1</v>
      </c>
      <c r="BC87" s="1">
        <v>1</v>
      </c>
      <c r="BD87" s="1">
        <f t="shared" si="60"/>
        <v>-4.3000000000000114</v>
      </c>
      <c r="BE87" s="1">
        <f t="shared" si="60"/>
        <v>30.300000000000011</v>
      </c>
      <c r="BF87" s="1">
        <f t="shared" si="95"/>
        <v>18.490000000000098</v>
      </c>
      <c r="BG87" s="1">
        <f t="shared" si="95"/>
        <v>918.09000000000071</v>
      </c>
      <c r="BH87" s="1">
        <f t="shared" si="62"/>
        <v>936.58000000000084</v>
      </c>
      <c r="BI87" s="1">
        <f t="shared" si="63"/>
        <v>30.60359456011664</v>
      </c>
      <c r="BJ87"/>
      <c r="BK87"/>
      <c r="BL87"/>
      <c r="BM87"/>
      <c r="BN87"/>
      <c r="BO87">
        <v>163.708</v>
      </c>
      <c r="BP87">
        <v>107.1</v>
      </c>
      <c r="BQ87">
        <v>202.2</v>
      </c>
      <c r="BR87">
        <v>84.3</v>
      </c>
      <c r="BS87">
        <v>184.8</v>
      </c>
      <c r="BT87">
        <v>28.7</v>
      </c>
      <c r="BU87">
        <v>1</v>
      </c>
      <c r="BV87">
        <v>1</v>
      </c>
      <c r="BW87">
        <v>33</v>
      </c>
      <c r="BX87">
        <v>1</v>
      </c>
      <c r="BY87">
        <v>1</v>
      </c>
      <c r="BZ87" s="10">
        <f t="shared" si="50"/>
        <v>-64.099999999999994</v>
      </c>
      <c r="CA87" s="10">
        <f t="shared" si="51"/>
        <v>-12.899999999999977</v>
      </c>
      <c r="CB87" s="10">
        <f t="shared" si="64"/>
        <v>4108.8099999999995</v>
      </c>
      <c r="CC87" s="10">
        <f t="shared" si="64"/>
        <v>166.4099999999994</v>
      </c>
      <c r="CD87" s="10">
        <f t="shared" si="65"/>
        <v>4275.2199999999993</v>
      </c>
      <c r="CE87" s="10">
        <f t="shared" si="66"/>
        <v>65.385166513514363</v>
      </c>
      <c r="CG87"/>
      <c r="CH87"/>
      <c r="CI87"/>
      <c r="CJ87"/>
      <c r="CK87">
        <v>195.93899999999999</v>
      </c>
      <c r="CL87">
        <v>75.099999999999994</v>
      </c>
      <c r="CM87">
        <v>180.6</v>
      </c>
      <c r="CN87">
        <v>52.3</v>
      </c>
      <c r="CO87">
        <v>163.19999999999999</v>
      </c>
      <c r="CP87">
        <v>28.7</v>
      </c>
      <c r="CQ87">
        <v>1</v>
      </c>
      <c r="CR87">
        <v>1</v>
      </c>
      <c r="CS87">
        <v>39</v>
      </c>
      <c r="CT87">
        <v>1</v>
      </c>
      <c r="CU87">
        <v>1</v>
      </c>
      <c r="CV87" s="1">
        <f t="shared" si="83"/>
        <v>22.799999999999997</v>
      </c>
      <c r="CW87" s="1">
        <f t="shared" si="84"/>
        <v>17.400000000000006</v>
      </c>
      <c r="CX87" s="1">
        <f t="shared" si="85"/>
        <v>519.83999999999992</v>
      </c>
      <c r="CY87" s="1">
        <f t="shared" si="86"/>
        <v>302.76000000000022</v>
      </c>
      <c r="CZ87" s="1">
        <f t="shared" si="87"/>
        <v>822.60000000000014</v>
      </c>
      <c r="DA87" s="1">
        <f t="shared" si="88"/>
        <v>28.681004166521092</v>
      </c>
      <c r="DB87"/>
      <c r="DC87"/>
      <c r="DD87"/>
      <c r="DE87"/>
      <c r="DF87"/>
      <c r="DG87">
        <v>117.411</v>
      </c>
      <c r="DH87">
        <v>115.2</v>
      </c>
      <c r="DI87">
        <v>58.1</v>
      </c>
      <c r="DJ87">
        <v>122.8</v>
      </c>
      <c r="DK87">
        <v>59.7</v>
      </c>
      <c r="DL87">
        <v>7.8</v>
      </c>
      <c r="DM87">
        <v>1</v>
      </c>
      <c r="DN87">
        <v>1</v>
      </c>
      <c r="DO87">
        <v>34</v>
      </c>
      <c r="DP87">
        <v>1</v>
      </c>
      <c r="DQ87">
        <v>1</v>
      </c>
      <c r="DR87" s="10">
        <f t="shared" si="89"/>
        <v>-7.5999999999999943</v>
      </c>
      <c r="DS87" s="10">
        <f t="shared" si="90"/>
        <v>-1.6000000000000014</v>
      </c>
      <c r="DT87" s="10">
        <f t="shared" si="91"/>
        <v>57.759999999999913</v>
      </c>
      <c r="DU87" s="10">
        <f t="shared" si="92"/>
        <v>2.5600000000000045</v>
      </c>
      <c r="DV87" s="10">
        <f t="shared" si="93"/>
        <v>60.319999999999915</v>
      </c>
      <c r="DW87" s="10">
        <f t="shared" si="94"/>
        <v>7.7665951355790339</v>
      </c>
      <c r="DX87"/>
      <c r="DY87"/>
      <c r="DZ87"/>
      <c r="EA87"/>
      <c r="EB87"/>
      <c r="EN87" s="1">
        <f t="shared" si="96"/>
        <v>-263.2</v>
      </c>
      <c r="EO87" s="1">
        <f t="shared" si="97"/>
        <v>-206.4</v>
      </c>
      <c r="EP87" s="1">
        <f t="shared" si="98"/>
        <v>69274.239999999991</v>
      </c>
      <c r="EQ87" s="1">
        <f t="shared" si="99"/>
        <v>42600.959999999999</v>
      </c>
      <c r="ER87" s="1">
        <f t="shared" si="100"/>
        <v>111875.19999999998</v>
      </c>
      <c r="ES87" s="1">
        <f t="shared" si="101"/>
        <v>334.47750298039477</v>
      </c>
      <c r="ET87"/>
      <c r="EU87"/>
      <c r="EV87"/>
      <c r="EW87"/>
      <c r="EX87"/>
      <c r="FJ87" s="10">
        <f t="shared" si="79"/>
        <v>0</v>
      </c>
      <c r="FK87" s="10">
        <f t="shared" si="79"/>
        <v>0</v>
      </c>
      <c r="FL87" s="10">
        <f t="shared" si="80"/>
        <v>0</v>
      </c>
      <c r="FM87" s="10">
        <f t="shared" si="80"/>
        <v>0</v>
      </c>
      <c r="FN87" s="10">
        <f t="shared" si="81"/>
        <v>0</v>
      </c>
      <c r="FO87" s="10">
        <f t="shared" si="82"/>
        <v>0</v>
      </c>
      <c r="FP87"/>
      <c r="FQ87"/>
      <c r="FR87"/>
      <c r="FS87"/>
      <c r="FT87"/>
    </row>
    <row r="88" spans="1:176" x14ac:dyDescent="0.35">
      <c r="A88" s="26">
        <v>206.81899999999999</v>
      </c>
      <c r="B88" s="26">
        <v>249.4</v>
      </c>
      <c r="C88" s="26">
        <v>193.5</v>
      </c>
      <c r="D88" s="26">
        <v>267.89999999999998</v>
      </c>
      <c r="E88" s="26">
        <v>189.3</v>
      </c>
      <c r="F88" s="26">
        <v>19</v>
      </c>
      <c r="G88" s="26">
        <v>1</v>
      </c>
      <c r="H88" s="26">
        <v>1</v>
      </c>
      <c r="I88" s="26">
        <v>33</v>
      </c>
      <c r="J88" s="26">
        <v>1</v>
      </c>
      <c r="K88" s="26">
        <v>1</v>
      </c>
      <c r="L88" s="26">
        <f t="shared" si="52"/>
        <v>-18.499999999999972</v>
      </c>
      <c r="M88" s="26">
        <f t="shared" si="52"/>
        <v>4.1999999999999886</v>
      </c>
      <c r="N88" s="26">
        <f t="shared" si="53"/>
        <v>342.24999999999898</v>
      </c>
      <c r="O88" s="26">
        <f t="shared" si="53"/>
        <v>17.639999999999905</v>
      </c>
      <c r="P88" s="26">
        <f t="shared" si="54"/>
        <v>359.88999999999891</v>
      </c>
      <c r="Q88" s="26">
        <f t="shared" si="55"/>
        <v>18.970766985021953</v>
      </c>
      <c r="S88"/>
      <c r="T88"/>
      <c r="U88"/>
      <c r="V88"/>
      <c r="W88">
        <v>161.869</v>
      </c>
      <c r="X88">
        <v>244.9</v>
      </c>
      <c r="Y88">
        <v>197.7</v>
      </c>
      <c r="Z88">
        <v>249.4</v>
      </c>
      <c r="AA88">
        <v>197.7</v>
      </c>
      <c r="AB88">
        <v>4.5</v>
      </c>
      <c r="AC88">
        <v>1</v>
      </c>
      <c r="AD88">
        <v>1</v>
      </c>
      <c r="AE88">
        <v>34</v>
      </c>
      <c r="AF88">
        <v>1</v>
      </c>
      <c r="AG88">
        <v>1</v>
      </c>
      <c r="AH88" s="10">
        <f t="shared" si="56"/>
        <v>-4.5</v>
      </c>
      <c r="AI88" s="10">
        <f t="shared" si="56"/>
        <v>0</v>
      </c>
      <c r="AJ88" s="10">
        <f t="shared" si="57"/>
        <v>20.25</v>
      </c>
      <c r="AK88" s="10">
        <f t="shared" si="57"/>
        <v>0</v>
      </c>
      <c r="AL88" s="10">
        <f t="shared" si="58"/>
        <v>20.25</v>
      </c>
      <c r="AM88" s="10">
        <f t="shared" si="59"/>
        <v>4.5</v>
      </c>
      <c r="AN88"/>
      <c r="AO88"/>
      <c r="AP88"/>
      <c r="AQ88"/>
      <c r="AR88"/>
      <c r="AS88" s="1">
        <v>203.99199999999999</v>
      </c>
      <c r="AT88" s="1">
        <v>15.4</v>
      </c>
      <c r="AU88" s="1">
        <v>193.5</v>
      </c>
      <c r="AV88" s="1">
        <v>-1</v>
      </c>
      <c r="AW88" s="1">
        <v>-1</v>
      </c>
      <c r="AX88" s="1">
        <v>-1</v>
      </c>
      <c r="AY88" s="1">
        <v>-1</v>
      </c>
      <c r="AZ88" s="1">
        <v>0</v>
      </c>
      <c r="BA88" s="1">
        <v>33</v>
      </c>
      <c r="BB88" s="1">
        <v>-1</v>
      </c>
      <c r="BC88" s="1">
        <v>1</v>
      </c>
      <c r="BD88" s="1">
        <f t="shared" si="60"/>
        <v>-243.49999999999997</v>
      </c>
      <c r="BE88" s="1">
        <f t="shared" si="60"/>
        <v>-12.900000000000006</v>
      </c>
      <c r="BF88" s="1">
        <f t="shared" si="95"/>
        <v>59292.249999999985</v>
      </c>
      <c r="BG88" s="1">
        <f t="shared" si="95"/>
        <v>166.41000000000014</v>
      </c>
      <c r="BH88" s="1">
        <f t="shared" si="62"/>
        <v>59458.659999999989</v>
      </c>
      <c r="BI88" s="1">
        <f t="shared" si="63"/>
        <v>243.84146489061288</v>
      </c>
      <c r="BJ88"/>
      <c r="BK88"/>
      <c r="BL88"/>
      <c r="BM88"/>
      <c r="BN88"/>
      <c r="BO88">
        <v>168.56299999999999</v>
      </c>
      <c r="BP88">
        <v>43</v>
      </c>
      <c r="BQ88">
        <v>189.3</v>
      </c>
      <c r="BR88">
        <v>-1</v>
      </c>
      <c r="BS88">
        <v>-1</v>
      </c>
      <c r="BT88">
        <v>-1</v>
      </c>
      <c r="BU88">
        <v>-1</v>
      </c>
      <c r="BV88">
        <v>0</v>
      </c>
      <c r="BW88">
        <v>33</v>
      </c>
      <c r="BX88">
        <v>-1</v>
      </c>
      <c r="BY88">
        <v>1</v>
      </c>
      <c r="BZ88" s="10">
        <f t="shared" si="50"/>
        <v>-13.8</v>
      </c>
      <c r="CA88" s="10">
        <f t="shared" si="51"/>
        <v>12.899999999999977</v>
      </c>
      <c r="CB88" s="10">
        <f t="shared" ref="CB88:CB100" si="102">BZ88^2</f>
        <v>190.44000000000003</v>
      </c>
      <c r="CC88" s="10">
        <f t="shared" ref="CC88:CC100" si="103">CA88^2</f>
        <v>166.4099999999994</v>
      </c>
      <c r="CD88" s="10">
        <f t="shared" ref="CD88:CD100" si="104">CB88+CC88</f>
        <v>356.84999999999945</v>
      </c>
      <c r="CE88" s="48">
        <f t="shared" ref="CE88:CE100" si="105">SQRT(CD88)</f>
        <v>18.890473789717383</v>
      </c>
      <c r="CG88"/>
      <c r="CH88"/>
      <c r="CI88"/>
      <c r="CJ88"/>
      <c r="CK88">
        <v>199.29900000000001</v>
      </c>
      <c r="CL88">
        <v>263.2</v>
      </c>
      <c r="CM88">
        <v>197.7</v>
      </c>
      <c r="CN88">
        <v>-1</v>
      </c>
      <c r="CO88">
        <v>-1</v>
      </c>
      <c r="CP88">
        <v>-1</v>
      </c>
      <c r="CQ88">
        <v>-1</v>
      </c>
      <c r="CR88">
        <v>0</v>
      </c>
      <c r="CS88">
        <v>39</v>
      </c>
      <c r="CT88">
        <v>-1</v>
      </c>
      <c r="CU88">
        <v>1</v>
      </c>
      <c r="CV88" s="1">
        <f t="shared" si="83"/>
        <v>188.1</v>
      </c>
      <c r="CW88" s="1">
        <f t="shared" si="84"/>
        <v>17.099999999999994</v>
      </c>
      <c r="CX88" s="1">
        <f t="shared" si="85"/>
        <v>35381.61</v>
      </c>
      <c r="CY88" s="1">
        <f t="shared" si="86"/>
        <v>292.4099999999998</v>
      </c>
      <c r="CZ88" s="1">
        <f t="shared" si="87"/>
        <v>35674.019999999997</v>
      </c>
      <c r="DA88" s="1">
        <f t="shared" si="88"/>
        <v>188.87567339390216</v>
      </c>
      <c r="DB88"/>
      <c r="DC88"/>
      <c r="DD88"/>
      <c r="DE88"/>
      <c r="DF88"/>
      <c r="DG88">
        <v>121.29900000000001</v>
      </c>
      <c r="DH88">
        <v>110.4</v>
      </c>
      <c r="DI88">
        <v>95.3</v>
      </c>
      <c r="DJ88">
        <v>-1</v>
      </c>
      <c r="DK88">
        <v>-1</v>
      </c>
      <c r="DL88">
        <v>-1</v>
      </c>
      <c r="DM88">
        <v>-1</v>
      </c>
      <c r="DN88">
        <v>0</v>
      </c>
      <c r="DO88">
        <v>34</v>
      </c>
      <c r="DP88">
        <v>-1</v>
      </c>
      <c r="DQ88">
        <v>1</v>
      </c>
      <c r="DR88" s="10">
        <f t="shared" si="89"/>
        <v>-4.7999999999999972</v>
      </c>
      <c r="DS88" s="10">
        <f t="shared" si="90"/>
        <v>37.199999999999996</v>
      </c>
      <c r="DT88" s="10">
        <f t="shared" si="91"/>
        <v>23.039999999999974</v>
      </c>
      <c r="DU88" s="10">
        <f t="shared" si="92"/>
        <v>1383.8399999999997</v>
      </c>
      <c r="DV88" s="10">
        <f t="shared" si="93"/>
        <v>1406.8799999999997</v>
      </c>
      <c r="DW88" s="10">
        <f t="shared" si="94"/>
        <v>37.508399059410678</v>
      </c>
      <c r="DX88"/>
      <c r="DY88"/>
      <c r="DZ88"/>
      <c r="EA88"/>
      <c r="EB88"/>
      <c r="ET88"/>
      <c r="EU88"/>
      <c r="EV88"/>
      <c r="EW88"/>
      <c r="EX88"/>
      <c r="FJ88" s="10">
        <f t="shared" si="79"/>
        <v>0</v>
      </c>
      <c r="FK88" s="10">
        <f t="shared" si="79"/>
        <v>0</v>
      </c>
      <c r="FL88" s="10">
        <f t="shared" si="80"/>
        <v>0</v>
      </c>
      <c r="FM88" s="10">
        <f t="shared" si="80"/>
        <v>0</v>
      </c>
      <c r="FN88" s="10">
        <f t="shared" si="81"/>
        <v>0</v>
      </c>
      <c r="FO88" s="10">
        <f t="shared" si="82"/>
        <v>0</v>
      </c>
      <c r="FP88"/>
      <c r="FQ88"/>
      <c r="FR88"/>
      <c r="FS88"/>
      <c r="FT88"/>
    </row>
    <row r="89" spans="1:176" x14ac:dyDescent="0.35">
      <c r="A89" s="26">
        <v>211.29900000000001</v>
      </c>
      <c r="B89" s="26">
        <v>61.3</v>
      </c>
      <c r="C89" s="26">
        <v>180.6</v>
      </c>
      <c r="D89" s="26">
        <v>-1</v>
      </c>
      <c r="E89" s="26">
        <v>-1</v>
      </c>
      <c r="F89" s="26">
        <v>-1</v>
      </c>
      <c r="G89" s="26">
        <v>-1</v>
      </c>
      <c r="H89" s="26">
        <v>0</v>
      </c>
      <c r="I89" s="26">
        <v>33</v>
      </c>
      <c r="J89" s="26">
        <v>-1</v>
      </c>
      <c r="K89" s="26">
        <v>1</v>
      </c>
      <c r="L89" s="26">
        <f t="shared" si="52"/>
        <v>-188.10000000000002</v>
      </c>
      <c r="M89" s="26">
        <f t="shared" si="52"/>
        <v>-12.900000000000006</v>
      </c>
      <c r="N89" s="26">
        <f t="shared" si="53"/>
        <v>35381.610000000008</v>
      </c>
      <c r="O89" s="26">
        <f t="shared" si="53"/>
        <v>166.41000000000014</v>
      </c>
      <c r="P89" s="26">
        <f t="shared" si="54"/>
        <v>35548.020000000011</v>
      </c>
      <c r="Q89" s="26">
        <f t="shared" si="55"/>
        <v>188.54182559845975</v>
      </c>
      <c r="S89"/>
      <c r="T89"/>
      <c r="U89"/>
      <c r="V89"/>
      <c r="W89">
        <v>165.08500000000001</v>
      </c>
      <c r="X89">
        <v>222.1</v>
      </c>
      <c r="Y89">
        <v>119.1</v>
      </c>
      <c r="Z89">
        <v>-1</v>
      </c>
      <c r="AA89">
        <v>-1</v>
      </c>
      <c r="AB89">
        <v>-1</v>
      </c>
      <c r="AC89">
        <v>-1</v>
      </c>
      <c r="AD89">
        <v>0</v>
      </c>
      <c r="AE89">
        <v>34</v>
      </c>
      <c r="AF89">
        <v>-1</v>
      </c>
      <c r="AG89">
        <v>1</v>
      </c>
      <c r="AH89" s="10">
        <f t="shared" si="56"/>
        <v>-22.800000000000011</v>
      </c>
      <c r="AI89" s="10">
        <f t="shared" si="56"/>
        <v>-78.599999999999994</v>
      </c>
      <c r="AJ89" s="10">
        <f t="shared" si="57"/>
        <v>519.84000000000049</v>
      </c>
      <c r="AK89" s="10">
        <f t="shared" si="57"/>
        <v>6177.9599999999991</v>
      </c>
      <c r="AL89" s="10">
        <f t="shared" si="58"/>
        <v>6697.7999999999993</v>
      </c>
      <c r="AM89" s="10">
        <f t="shared" si="59"/>
        <v>81.840087976492299</v>
      </c>
      <c r="AN89"/>
      <c r="AO89"/>
      <c r="AP89"/>
      <c r="AQ89"/>
      <c r="AR89"/>
      <c r="AS89" s="1">
        <v>204.50399999999999</v>
      </c>
      <c r="AT89" s="1">
        <v>38.200000000000003</v>
      </c>
      <c r="AU89" s="1">
        <v>202.2</v>
      </c>
      <c r="AV89" s="1">
        <v>15.4</v>
      </c>
      <c r="AW89" s="1">
        <v>193.5</v>
      </c>
      <c r="AX89" s="1">
        <v>24.4</v>
      </c>
      <c r="AY89" s="1">
        <v>1</v>
      </c>
      <c r="AZ89" s="1">
        <v>1</v>
      </c>
      <c r="BA89" s="1">
        <v>34</v>
      </c>
      <c r="BB89" s="1">
        <v>1</v>
      </c>
      <c r="BC89" s="1">
        <v>1</v>
      </c>
      <c r="BD89" s="1">
        <f t="shared" si="60"/>
        <v>22.800000000000004</v>
      </c>
      <c r="BE89" s="1">
        <f t="shared" si="60"/>
        <v>8.6999999999999886</v>
      </c>
      <c r="BF89" s="1">
        <f t="shared" si="95"/>
        <v>519.84000000000015</v>
      </c>
      <c r="BG89" s="1">
        <f t="shared" si="95"/>
        <v>75.689999999999799</v>
      </c>
      <c r="BH89" s="1">
        <f t="shared" si="62"/>
        <v>595.53</v>
      </c>
      <c r="BI89" s="1">
        <f t="shared" si="63"/>
        <v>24.403483357914297</v>
      </c>
      <c r="BJ89"/>
      <c r="BK89"/>
      <c r="BL89"/>
      <c r="BM89"/>
      <c r="BN89"/>
      <c r="BO89">
        <v>169.267</v>
      </c>
      <c r="BP89">
        <v>29.2</v>
      </c>
      <c r="BQ89">
        <v>202.2</v>
      </c>
      <c r="BR89">
        <v>43</v>
      </c>
      <c r="BS89">
        <v>189.3</v>
      </c>
      <c r="BT89">
        <v>18.899999999999999</v>
      </c>
      <c r="BU89">
        <v>1</v>
      </c>
      <c r="BV89">
        <v>1</v>
      </c>
      <c r="BW89">
        <v>34</v>
      </c>
      <c r="BX89">
        <v>1</v>
      </c>
      <c r="BY89">
        <v>1</v>
      </c>
      <c r="BZ89" s="10">
        <f t="shared" si="50"/>
        <v>238.7</v>
      </c>
      <c r="CA89" s="10">
        <f t="shared" si="51"/>
        <v>4.2000000000000171</v>
      </c>
      <c r="CB89" s="10">
        <f t="shared" si="102"/>
        <v>56977.689999999995</v>
      </c>
      <c r="CC89" s="10">
        <f t="shared" si="103"/>
        <v>17.640000000000143</v>
      </c>
      <c r="CD89" s="10">
        <f t="shared" si="104"/>
        <v>56995.329999999994</v>
      </c>
      <c r="CE89" s="10">
        <f t="shared" si="105"/>
        <v>238.73694728717629</v>
      </c>
      <c r="CG89"/>
      <c r="CH89"/>
      <c r="CI89"/>
      <c r="CJ89"/>
      <c r="CK89">
        <v>199.67500000000001</v>
      </c>
      <c r="CL89">
        <v>258.89999999999998</v>
      </c>
      <c r="CM89">
        <v>197.7</v>
      </c>
      <c r="CN89">
        <v>263.2</v>
      </c>
      <c r="CO89">
        <v>197.7</v>
      </c>
      <c r="CP89">
        <v>4.3</v>
      </c>
      <c r="CQ89">
        <v>1</v>
      </c>
      <c r="CR89">
        <v>1</v>
      </c>
      <c r="CS89">
        <v>40</v>
      </c>
      <c r="CT89">
        <v>1</v>
      </c>
      <c r="CU89">
        <v>1</v>
      </c>
      <c r="CV89" s="1">
        <f t="shared" si="83"/>
        <v>-4.3000000000000114</v>
      </c>
      <c r="CW89" s="1">
        <f t="shared" si="84"/>
        <v>0</v>
      </c>
      <c r="CX89" s="1">
        <f t="shared" si="85"/>
        <v>18.490000000000098</v>
      </c>
      <c r="CY89" s="1">
        <f t="shared" si="86"/>
        <v>0</v>
      </c>
      <c r="CZ89" s="1">
        <f t="shared" si="87"/>
        <v>18.490000000000098</v>
      </c>
      <c r="DA89" s="1">
        <f t="shared" si="88"/>
        <v>4.3000000000000114</v>
      </c>
      <c r="DB89"/>
      <c r="DC89"/>
      <c r="DD89"/>
      <c r="DE89"/>
      <c r="DF89"/>
      <c r="DG89">
        <v>121.55500000000001</v>
      </c>
      <c r="DH89">
        <v>125.9</v>
      </c>
      <c r="DI89">
        <v>85.5</v>
      </c>
      <c r="DJ89">
        <v>110.4</v>
      </c>
      <c r="DK89">
        <v>95.3</v>
      </c>
      <c r="DL89">
        <v>18.3</v>
      </c>
      <c r="DM89">
        <v>1</v>
      </c>
      <c r="DN89">
        <v>1</v>
      </c>
      <c r="DO89">
        <v>35</v>
      </c>
      <c r="DP89">
        <v>1</v>
      </c>
      <c r="DQ89">
        <v>1</v>
      </c>
      <c r="DR89" s="10">
        <f t="shared" si="89"/>
        <v>15.5</v>
      </c>
      <c r="DS89" s="10">
        <f t="shared" si="90"/>
        <v>-9.7999999999999972</v>
      </c>
      <c r="DT89" s="10">
        <f t="shared" si="91"/>
        <v>240.25</v>
      </c>
      <c r="DU89" s="10">
        <f t="shared" si="92"/>
        <v>96.039999999999949</v>
      </c>
      <c r="DV89" s="10">
        <f t="shared" si="93"/>
        <v>336.28999999999996</v>
      </c>
      <c r="DW89" s="10">
        <f t="shared" si="94"/>
        <v>18.338211472223783</v>
      </c>
      <c r="DX89"/>
      <c r="DY89"/>
      <c r="DZ89"/>
      <c r="EA89"/>
      <c r="EB89"/>
      <c r="ET89"/>
      <c r="EU89"/>
      <c r="EV89"/>
      <c r="EW89"/>
      <c r="EX89"/>
      <c r="FJ89" s="10">
        <f t="shared" si="79"/>
        <v>0</v>
      </c>
      <c r="FK89" s="10">
        <f t="shared" si="79"/>
        <v>0</v>
      </c>
      <c r="FL89" s="10">
        <f t="shared" si="80"/>
        <v>0</v>
      </c>
      <c r="FM89" s="10">
        <f t="shared" si="80"/>
        <v>0</v>
      </c>
      <c r="FN89" s="10">
        <f t="shared" si="81"/>
        <v>0</v>
      </c>
      <c r="FO89" s="10">
        <f t="shared" si="82"/>
        <v>0</v>
      </c>
      <c r="FP89"/>
      <c r="FQ89"/>
      <c r="FR89"/>
      <c r="FS89"/>
      <c r="FT89"/>
    </row>
    <row r="90" spans="1:176" x14ac:dyDescent="0.35">
      <c r="A90" s="26">
        <v>211.643</v>
      </c>
      <c r="B90" s="26">
        <v>57</v>
      </c>
      <c r="C90" s="26">
        <v>193.5</v>
      </c>
      <c r="D90" s="26">
        <v>61.3</v>
      </c>
      <c r="E90" s="26">
        <v>180.6</v>
      </c>
      <c r="F90" s="26">
        <v>13.6</v>
      </c>
      <c r="G90" s="26">
        <v>1</v>
      </c>
      <c r="H90" s="26">
        <v>1</v>
      </c>
      <c r="I90" s="26">
        <v>34</v>
      </c>
      <c r="J90" s="26">
        <v>1</v>
      </c>
      <c r="K90" s="26">
        <v>1</v>
      </c>
      <c r="L90" s="26">
        <f t="shared" si="52"/>
        <v>-4.2999999999999972</v>
      </c>
      <c r="M90" s="26">
        <f t="shared" si="52"/>
        <v>12.900000000000006</v>
      </c>
      <c r="N90" s="26">
        <f t="shared" si="53"/>
        <v>18.489999999999977</v>
      </c>
      <c r="O90" s="26">
        <f t="shared" si="53"/>
        <v>166.41000000000014</v>
      </c>
      <c r="P90" s="26">
        <f t="shared" si="54"/>
        <v>184.90000000000012</v>
      </c>
      <c r="Q90" s="26">
        <f t="shared" si="55"/>
        <v>13.597793938724035</v>
      </c>
      <c r="S90"/>
      <c r="T90"/>
      <c r="U90"/>
      <c r="V90"/>
      <c r="W90">
        <v>167.773</v>
      </c>
      <c r="X90">
        <v>226.8</v>
      </c>
      <c r="Y90">
        <v>206.4</v>
      </c>
      <c r="Z90">
        <v>222.1</v>
      </c>
      <c r="AA90">
        <v>119.1</v>
      </c>
      <c r="AB90">
        <v>87.4</v>
      </c>
      <c r="AC90">
        <v>2</v>
      </c>
      <c r="AD90">
        <v>0</v>
      </c>
      <c r="AE90">
        <v>34</v>
      </c>
      <c r="AF90">
        <v>0</v>
      </c>
      <c r="AG90">
        <v>1</v>
      </c>
      <c r="AH90" s="10">
        <f t="shared" si="56"/>
        <v>4.7000000000000171</v>
      </c>
      <c r="AI90" s="10">
        <f t="shared" si="56"/>
        <v>87.300000000000011</v>
      </c>
      <c r="AJ90" s="10">
        <f t="shared" si="57"/>
        <v>22.09000000000016</v>
      </c>
      <c r="AK90" s="10">
        <f t="shared" si="57"/>
        <v>7621.2900000000018</v>
      </c>
      <c r="AL90" s="10">
        <f t="shared" si="58"/>
        <v>7643.3800000000019</v>
      </c>
      <c r="AM90" s="10">
        <f t="shared" si="59"/>
        <v>87.426426210843147</v>
      </c>
      <c r="AN90"/>
      <c r="AO90"/>
      <c r="AP90"/>
      <c r="AQ90"/>
      <c r="AR90"/>
      <c r="AS90" s="1">
        <v>204.536</v>
      </c>
      <c r="AT90" s="1">
        <v>29.2</v>
      </c>
      <c r="AU90" s="1">
        <v>184.8</v>
      </c>
      <c r="AV90" s="1">
        <v>38.200000000000003</v>
      </c>
      <c r="AW90" s="1">
        <v>202.2</v>
      </c>
      <c r="AX90" s="1">
        <v>19.600000000000001</v>
      </c>
      <c r="AY90" s="1">
        <v>1</v>
      </c>
      <c r="AZ90" s="1">
        <v>0</v>
      </c>
      <c r="BA90" s="1">
        <v>34</v>
      </c>
      <c r="BB90" s="1">
        <v>-2</v>
      </c>
      <c r="BC90" s="1">
        <v>1</v>
      </c>
      <c r="BD90" s="1">
        <f t="shared" ref="BD90:BD103" si="106">AT90-AT89</f>
        <v>-9.0000000000000036</v>
      </c>
      <c r="BE90" s="1">
        <f t="shared" ref="BE90:BE103" si="107">AU90-AU89</f>
        <v>-17.399999999999977</v>
      </c>
      <c r="BF90" s="1">
        <f t="shared" ref="BF90:BF103" si="108">BD90^2</f>
        <v>81.000000000000057</v>
      </c>
      <c r="BG90" s="1">
        <f t="shared" ref="BG90:BG103" si="109">BE90^2</f>
        <v>302.7599999999992</v>
      </c>
      <c r="BH90" s="1">
        <f t="shared" ref="BH90:BH103" si="110">BF90+BG90</f>
        <v>383.75999999999925</v>
      </c>
      <c r="BI90" s="1">
        <f t="shared" ref="BI90:BI103" si="111">SQRT(BH90)</f>
        <v>19.589793260777391</v>
      </c>
      <c r="BJ90"/>
      <c r="BK90"/>
      <c r="BL90"/>
      <c r="BM90"/>
      <c r="BN90"/>
      <c r="BO90">
        <v>173.083</v>
      </c>
      <c r="BP90">
        <v>267.89999999999998</v>
      </c>
      <c r="BQ90">
        <v>206.4</v>
      </c>
      <c r="BR90">
        <v>-1</v>
      </c>
      <c r="BS90">
        <v>-1</v>
      </c>
      <c r="BT90">
        <v>-1</v>
      </c>
      <c r="BU90">
        <v>-1</v>
      </c>
      <c r="BV90">
        <v>0</v>
      </c>
      <c r="BW90">
        <v>34</v>
      </c>
      <c r="BX90">
        <v>-1</v>
      </c>
      <c r="BY90">
        <v>1</v>
      </c>
      <c r="BZ90" s="10">
        <f t="shared" si="50"/>
        <v>0</v>
      </c>
      <c r="CA90" s="10">
        <f t="shared" si="51"/>
        <v>0</v>
      </c>
      <c r="CB90" s="10">
        <f t="shared" si="102"/>
        <v>0</v>
      </c>
      <c r="CC90" s="10">
        <f t="shared" si="103"/>
        <v>0</v>
      </c>
      <c r="CD90" s="10">
        <f t="shared" si="104"/>
        <v>0</v>
      </c>
      <c r="CE90" s="10">
        <f t="shared" si="105"/>
        <v>0</v>
      </c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 s="1">
        <f t="shared" ref="CV90" si="112">CL90-CL89</f>
        <v>-258.89999999999998</v>
      </c>
      <c r="CW90" s="1">
        <f t="shared" ref="CW90" si="113">CM90-CM89</f>
        <v>-197.7</v>
      </c>
      <c r="CX90" s="1">
        <f t="shared" ref="CX90" si="114">CV90^2</f>
        <v>67029.209999999992</v>
      </c>
      <c r="CY90" s="1">
        <f t="shared" ref="CY90" si="115">CW90^2</f>
        <v>39085.289999999994</v>
      </c>
      <c r="CZ90" s="1">
        <f t="shared" ref="CZ90" si="116">CX90+CY90</f>
        <v>106114.49999999999</v>
      </c>
      <c r="DA90" s="1">
        <f t="shared" ref="DA90" si="117">SQRT(CZ90)</f>
        <v>325.75220643918897</v>
      </c>
      <c r="DB90"/>
      <c r="DC90"/>
      <c r="DD90"/>
      <c r="DE90"/>
      <c r="DF90"/>
      <c r="DG90">
        <v>121.60299999999999</v>
      </c>
      <c r="DH90">
        <v>145.4</v>
      </c>
      <c r="DI90">
        <v>72.099999999999994</v>
      </c>
      <c r="DJ90">
        <v>125.9</v>
      </c>
      <c r="DK90">
        <v>85.5</v>
      </c>
      <c r="DL90">
        <v>23.6</v>
      </c>
      <c r="DM90">
        <v>1</v>
      </c>
      <c r="DN90">
        <v>0</v>
      </c>
      <c r="DO90">
        <v>35</v>
      </c>
      <c r="DP90">
        <v>-2</v>
      </c>
      <c r="DQ90">
        <v>1</v>
      </c>
      <c r="DR90" s="10">
        <f t="shared" si="89"/>
        <v>19.5</v>
      </c>
      <c r="DS90" s="10">
        <f t="shared" si="90"/>
        <v>-13.400000000000006</v>
      </c>
      <c r="DT90" s="10">
        <f t="shared" si="91"/>
        <v>380.25</v>
      </c>
      <c r="DU90" s="10">
        <f t="shared" si="92"/>
        <v>179.56000000000014</v>
      </c>
      <c r="DV90" s="10">
        <f t="shared" si="93"/>
        <v>559.81000000000017</v>
      </c>
      <c r="DW90" s="10">
        <f t="shared" si="94"/>
        <v>23.660304309116572</v>
      </c>
      <c r="DX90"/>
      <c r="DY90"/>
      <c r="DZ90"/>
      <c r="EA90"/>
      <c r="EB90"/>
      <c r="ET90"/>
      <c r="EU90"/>
      <c r="EV90"/>
      <c r="EW90"/>
      <c r="EX90"/>
      <c r="FJ90" s="10">
        <f t="shared" si="79"/>
        <v>0</v>
      </c>
      <c r="FK90" s="10">
        <f t="shared" si="79"/>
        <v>0</v>
      </c>
      <c r="FL90" s="10">
        <f t="shared" si="80"/>
        <v>0</v>
      </c>
      <c r="FM90" s="10">
        <f t="shared" si="80"/>
        <v>0</v>
      </c>
      <c r="FN90" s="10">
        <f t="shared" si="81"/>
        <v>0</v>
      </c>
      <c r="FO90" s="10">
        <f t="shared" si="82"/>
        <v>0</v>
      </c>
      <c r="FP90"/>
      <c r="FQ90"/>
      <c r="FR90"/>
      <c r="FS90"/>
      <c r="FT90"/>
    </row>
    <row r="91" spans="1:176" x14ac:dyDescent="0.35">
      <c r="A91" s="26">
        <v>216.07499999999999</v>
      </c>
      <c r="B91" s="26">
        <v>254.1</v>
      </c>
      <c r="C91" s="26">
        <v>206.4</v>
      </c>
      <c r="D91" s="26">
        <v>-1</v>
      </c>
      <c r="E91" s="26">
        <v>-1</v>
      </c>
      <c r="F91" s="26">
        <v>-1</v>
      </c>
      <c r="G91" s="26">
        <v>-1</v>
      </c>
      <c r="H91" s="26">
        <v>0</v>
      </c>
      <c r="I91" s="26">
        <v>34</v>
      </c>
      <c r="J91" s="26">
        <v>-1</v>
      </c>
      <c r="K91" s="26">
        <v>1</v>
      </c>
      <c r="L91" s="26">
        <f t="shared" si="52"/>
        <v>197.1</v>
      </c>
      <c r="M91" s="26">
        <f t="shared" si="52"/>
        <v>12.900000000000006</v>
      </c>
      <c r="N91" s="26">
        <f t="shared" si="53"/>
        <v>38848.409999999996</v>
      </c>
      <c r="O91" s="26">
        <f t="shared" si="53"/>
        <v>166.41000000000014</v>
      </c>
      <c r="P91" s="26">
        <f t="shared" si="54"/>
        <v>39014.82</v>
      </c>
      <c r="Q91" s="26">
        <f t="shared" si="55"/>
        <v>197.52169501095315</v>
      </c>
      <c r="S91"/>
      <c r="T91"/>
      <c r="U91"/>
      <c r="V91"/>
      <c r="W91">
        <v>168.59700000000001</v>
      </c>
      <c r="X91">
        <v>240.4</v>
      </c>
      <c r="Y91">
        <v>176.1</v>
      </c>
      <c r="Z91">
        <v>226.8</v>
      </c>
      <c r="AA91">
        <v>206.4</v>
      </c>
      <c r="AB91">
        <v>33.200000000000003</v>
      </c>
      <c r="AC91">
        <v>1</v>
      </c>
      <c r="AD91">
        <v>1</v>
      </c>
      <c r="AE91">
        <v>35</v>
      </c>
      <c r="AF91">
        <v>1</v>
      </c>
      <c r="AG91">
        <v>1</v>
      </c>
      <c r="AH91" s="10">
        <f t="shared" si="56"/>
        <v>13.599999999999994</v>
      </c>
      <c r="AI91" s="10">
        <f t="shared" si="56"/>
        <v>-30.300000000000011</v>
      </c>
      <c r="AJ91" s="10">
        <f t="shared" si="57"/>
        <v>184.95999999999984</v>
      </c>
      <c r="AK91" s="10">
        <f t="shared" si="57"/>
        <v>918.09000000000071</v>
      </c>
      <c r="AL91" s="10">
        <f t="shared" si="58"/>
        <v>1103.0500000000006</v>
      </c>
      <c r="AM91" s="10">
        <f t="shared" si="59"/>
        <v>33.212196554880265</v>
      </c>
      <c r="AN91"/>
      <c r="AO91"/>
      <c r="AP91"/>
      <c r="AQ91"/>
      <c r="AR91"/>
      <c r="AS91" s="1">
        <v>207.82400000000001</v>
      </c>
      <c r="AT91" s="1">
        <v>272.39999999999998</v>
      </c>
      <c r="AU91" s="1">
        <v>197.7</v>
      </c>
      <c r="AV91" s="1">
        <v>-1</v>
      </c>
      <c r="AW91" s="1">
        <v>-1</v>
      </c>
      <c r="AX91" s="1">
        <v>-1</v>
      </c>
      <c r="AY91" s="1">
        <v>-1</v>
      </c>
      <c r="AZ91" s="1">
        <v>0</v>
      </c>
      <c r="BA91" s="1">
        <v>34</v>
      </c>
      <c r="BB91" s="1">
        <v>-1</v>
      </c>
      <c r="BC91" s="1">
        <v>1</v>
      </c>
      <c r="BD91" s="1">
        <f t="shared" si="106"/>
        <v>243.2</v>
      </c>
      <c r="BE91" s="1">
        <f t="shared" si="107"/>
        <v>12.899999999999977</v>
      </c>
      <c r="BF91" s="1">
        <f t="shared" si="108"/>
        <v>59146.239999999998</v>
      </c>
      <c r="BG91" s="1">
        <f t="shared" si="109"/>
        <v>166.4099999999994</v>
      </c>
      <c r="BH91" s="1">
        <f t="shared" si="110"/>
        <v>59312.649999999994</v>
      </c>
      <c r="BI91" s="1">
        <f t="shared" si="111"/>
        <v>243.54188551458657</v>
      </c>
      <c r="BJ91"/>
      <c r="BK91"/>
      <c r="BL91"/>
      <c r="BM91"/>
      <c r="BN91"/>
      <c r="BO91">
        <v>173.47499999999999</v>
      </c>
      <c r="BP91">
        <v>267.89999999999998</v>
      </c>
      <c r="BQ91">
        <v>206.4</v>
      </c>
      <c r="BR91">
        <v>267.89999999999998</v>
      </c>
      <c r="BS91">
        <v>206.4</v>
      </c>
      <c r="BT91">
        <v>0</v>
      </c>
      <c r="BU91">
        <v>1</v>
      </c>
      <c r="BV91">
        <v>1</v>
      </c>
      <c r="BW91">
        <v>35</v>
      </c>
      <c r="BX91">
        <v>1</v>
      </c>
      <c r="BY91">
        <v>1</v>
      </c>
      <c r="BZ91" s="10">
        <f t="shared" si="50"/>
        <v>-238.7</v>
      </c>
      <c r="CA91" s="10">
        <f t="shared" si="51"/>
        <v>-25.800000000000011</v>
      </c>
      <c r="CB91" s="10">
        <f t="shared" si="102"/>
        <v>56977.689999999995</v>
      </c>
      <c r="CC91" s="10">
        <f t="shared" si="103"/>
        <v>665.64000000000055</v>
      </c>
      <c r="CD91" s="10">
        <f t="shared" si="104"/>
        <v>57643.329999999994</v>
      </c>
      <c r="CE91" s="10">
        <f t="shared" si="105"/>
        <v>240.09025386300044</v>
      </c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DB91"/>
      <c r="DC91"/>
      <c r="DD91"/>
      <c r="DE91"/>
      <c r="DF91"/>
      <c r="DG91">
        <v>123.947</v>
      </c>
      <c r="DH91">
        <v>142.5</v>
      </c>
      <c r="DI91">
        <v>102.9</v>
      </c>
      <c r="DJ91">
        <v>-1</v>
      </c>
      <c r="DK91">
        <v>-1</v>
      </c>
      <c r="DL91">
        <v>-1</v>
      </c>
      <c r="DM91">
        <v>-1</v>
      </c>
      <c r="DN91">
        <v>0</v>
      </c>
      <c r="DO91">
        <v>35</v>
      </c>
      <c r="DP91">
        <v>-1</v>
      </c>
      <c r="DQ91">
        <v>1</v>
      </c>
      <c r="DR91" s="10">
        <f t="shared" si="89"/>
        <v>-2.9000000000000057</v>
      </c>
      <c r="DS91" s="10">
        <f t="shared" si="90"/>
        <v>30.800000000000011</v>
      </c>
      <c r="DT91" s="10">
        <f t="shared" si="91"/>
        <v>8.4100000000000321</v>
      </c>
      <c r="DU91" s="10">
        <f t="shared" si="92"/>
        <v>948.64000000000067</v>
      </c>
      <c r="DV91" s="10">
        <f t="shared" si="93"/>
        <v>957.05000000000075</v>
      </c>
      <c r="DW91" s="10">
        <f t="shared" si="94"/>
        <v>30.936224721190541</v>
      </c>
      <c r="DX91"/>
      <c r="DY91"/>
      <c r="DZ91"/>
      <c r="EA91"/>
      <c r="EB91"/>
      <c r="ET91"/>
      <c r="EU91"/>
      <c r="EV91"/>
      <c r="EW91"/>
      <c r="EX91"/>
      <c r="FJ91" s="10">
        <f t="shared" si="79"/>
        <v>0</v>
      </c>
      <c r="FK91" s="10">
        <f t="shared" si="79"/>
        <v>0</v>
      </c>
      <c r="FL91" s="10">
        <f t="shared" si="80"/>
        <v>0</v>
      </c>
      <c r="FM91" s="10">
        <f t="shared" si="80"/>
        <v>0</v>
      </c>
      <c r="FN91" s="10">
        <f t="shared" si="81"/>
        <v>0</v>
      </c>
      <c r="FO91" s="10">
        <f t="shared" si="82"/>
        <v>0</v>
      </c>
      <c r="FP91"/>
      <c r="FQ91"/>
      <c r="FR91"/>
      <c r="FS91"/>
      <c r="FT91"/>
    </row>
    <row r="92" spans="1:176" x14ac:dyDescent="0.35">
      <c r="A92" s="26">
        <v>218.96299999999999</v>
      </c>
      <c r="B92" s="26">
        <v>231.1</v>
      </c>
      <c r="C92" s="26">
        <v>180.6</v>
      </c>
      <c r="D92" s="26">
        <v>254.1</v>
      </c>
      <c r="E92" s="26">
        <v>206.4</v>
      </c>
      <c r="F92" s="26">
        <v>34.6</v>
      </c>
      <c r="G92" s="26">
        <v>1</v>
      </c>
      <c r="H92" s="26">
        <v>1</v>
      </c>
      <c r="I92" s="26">
        <v>35</v>
      </c>
      <c r="J92" s="26">
        <v>1</v>
      </c>
      <c r="K92" s="26">
        <v>1</v>
      </c>
      <c r="L92" s="26">
        <f t="shared" si="52"/>
        <v>-23</v>
      </c>
      <c r="M92" s="26">
        <f t="shared" si="52"/>
        <v>-25.800000000000011</v>
      </c>
      <c r="N92" s="26">
        <f t="shared" si="53"/>
        <v>529</v>
      </c>
      <c r="O92" s="26">
        <f t="shared" si="53"/>
        <v>665.64000000000055</v>
      </c>
      <c r="P92" s="26">
        <f t="shared" si="54"/>
        <v>1194.6400000000006</v>
      </c>
      <c r="Q92" s="26">
        <f t="shared" si="55"/>
        <v>34.563564630980999</v>
      </c>
      <c r="S92"/>
      <c r="T92"/>
      <c r="U92"/>
      <c r="V92"/>
      <c r="W92">
        <v>171.76499999999999</v>
      </c>
      <c r="X92">
        <v>157.9</v>
      </c>
      <c r="Y92">
        <v>197.7</v>
      </c>
      <c r="Z92">
        <v>-1</v>
      </c>
      <c r="AA92">
        <v>-1</v>
      </c>
      <c r="AB92">
        <v>-1</v>
      </c>
      <c r="AC92">
        <v>-1</v>
      </c>
      <c r="AD92">
        <v>0</v>
      </c>
      <c r="AE92">
        <v>35</v>
      </c>
      <c r="AF92">
        <v>-1</v>
      </c>
      <c r="AG92">
        <v>1</v>
      </c>
      <c r="AH92" s="10">
        <f t="shared" ref="AH92:AH101" si="118">X92-X91</f>
        <v>-82.5</v>
      </c>
      <c r="AI92" s="10">
        <f t="shared" ref="AI92:AI101" si="119">Y92-Y91</f>
        <v>21.599999999999994</v>
      </c>
      <c r="AJ92" s="10">
        <f t="shared" ref="AJ92:AJ101" si="120">AH92^2</f>
        <v>6806.25</v>
      </c>
      <c r="AK92" s="10">
        <f t="shared" ref="AK92:AK101" si="121">AI92^2</f>
        <v>466.55999999999977</v>
      </c>
      <c r="AL92" s="10">
        <f t="shared" ref="AL92:AL101" si="122">AJ92+AK92</f>
        <v>7272.8099999999995</v>
      </c>
      <c r="AM92" s="10">
        <f t="shared" ref="AM92:AM101" si="123">SQRT(AL92)</f>
        <v>85.280771572494572</v>
      </c>
      <c r="AN92"/>
      <c r="AO92"/>
      <c r="AP92"/>
      <c r="AQ92"/>
      <c r="AR92"/>
      <c r="AS92" s="1">
        <v>208.26400000000001</v>
      </c>
      <c r="AT92" s="1">
        <v>249.4</v>
      </c>
      <c r="AU92" s="1">
        <v>193.5</v>
      </c>
      <c r="AV92" s="1">
        <v>272.39999999999998</v>
      </c>
      <c r="AW92" s="1">
        <v>197.7</v>
      </c>
      <c r="AX92" s="1">
        <v>23.4</v>
      </c>
      <c r="AY92" s="1">
        <v>1</v>
      </c>
      <c r="AZ92" s="1">
        <v>1</v>
      </c>
      <c r="BA92" s="1">
        <v>35</v>
      </c>
      <c r="BB92" s="1">
        <v>1</v>
      </c>
      <c r="BC92" s="1">
        <v>1</v>
      </c>
      <c r="BD92" s="1">
        <f t="shared" si="106"/>
        <v>-22.999999999999972</v>
      </c>
      <c r="BE92" s="1">
        <f t="shared" si="107"/>
        <v>-4.1999999999999886</v>
      </c>
      <c r="BF92" s="1">
        <f t="shared" si="108"/>
        <v>528.99999999999864</v>
      </c>
      <c r="BG92" s="1">
        <f t="shared" si="109"/>
        <v>17.639999999999905</v>
      </c>
      <c r="BH92" s="1">
        <f t="shared" si="110"/>
        <v>546.63999999999851</v>
      </c>
      <c r="BI92" s="1">
        <f t="shared" si="111"/>
        <v>23.380333616097065</v>
      </c>
      <c r="BJ92"/>
      <c r="BK92"/>
      <c r="BL92"/>
      <c r="BM92"/>
      <c r="BN92"/>
      <c r="BO92">
        <v>177.251</v>
      </c>
      <c r="BP92">
        <v>29.2</v>
      </c>
      <c r="BQ92">
        <v>180.6</v>
      </c>
      <c r="BR92">
        <v>-1</v>
      </c>
      <c r="BS92">
        <v>-1</v>
      </c>
      <c r="BT92">
        <v>-1</v>
      </c>
      <c r="BU92">
        <v>-1</v>
      </c>
      <c r="BV92">
        <v>0</v>
      </c>
      <c r="BW92">
        <v>35</v>
      </c>
      <c r="BX92">
        <v>-1</v>
      </c>
      <c r="BY92">
        <v>1</v>
      </c>
      <c r="BZ92" s="10">
        <f t="shared" si="50"/>
        <v>13.8</v>
      </c>
      <c r="CA92" s="10">
        <f t="shared" si="51"/>
        <v>17.099999999999994</v>
      </c>
      <c r="CB92" s="10">
        <f t="shared" si="102"/>
        <v>190.44000000000003</v>
      </c>
      <c r="CC92" s="10">
        <f t="shared" si="103"/>
        <v>292.4099999999998</v>
      </c>
      <c r="CD92" s="10">
        <f t="shared" si="104"/>
        <v>482.8499999999998</v>
      </c>
      <c r="CE92" s="48">
        <f t="shared" si="105"/>
        <v>21.973848092675979</v>
      </c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DB92"/>
      <c r="DC92"/>
      <c r="DD92"/>
      <c r="DE92"/>
      <c r="DF92"/>
      <c r="DG92">
        <v>124.363</v>
      </c>
      <c r="DH92">
        <v>157</v>
      </c>
      <c r="DI92">
        <v>71.7</v>
      </c>
      <c r="DJ92">
        <v>142.5</v>
      </c>
      <c r="DK92">
        <v>102.9</v>
      </c>
      <c r="DL92">
        <v>34.4</v>
      </c>
      <c r="DM92">
        <v>1</v>
      </c>
      <c r="DN92">
        <v>1</v>
      </c>
      <c r="DO92">
        <v>36</v>
      </c>
      <c r="DP92">
        <v>1</v>
      </c>
      <c r="DQ92">
        <v>1</v>
      </c>
      <c r="DR92" s="10">
        <f t="shared" si="89"/>
        <v>14.5</v>
      </c>
      <c r="DS92" s="10">
        <f t="shared" si="90"/>
        <v>-31.200000000000003</v>
      </c>
      <c r="DT92" s="10">
        <f t="shared" si="91"/>
        <v>210.25</v>
      </c>
      <c r="DU92" s="10">
        <f t="shared" si="92"/>
        <v>973.44000000000017</v>
      </c>
      <c r="DV92" s="10">
        <f t="shared" si="93"/>
        <v>1183.69</v>
      </c>
      <c r="DW92" s="10">
        <f t="shared" si="94"/>
        <v>34.404796177277376</v>
      </c>
      <c r="DX92"/>
      <c r="DY92"/>
      <c r="DZ92"/>
      <c r="EA92"/>
      <c r="EB92"/>
      <c r="ET92"/>
      <c r="EU92"/>
      <c r="EV92"/>
      <c r="EW92"/>
      <c r="EX92"/>
      <c r="FJ92" s="10">
        <f t="shared" si="79"/>
        <v>0</v>
      </c>
      <c r="FK92" s="10">
        <f t="shared" si="79"/>
        <v>0</v>
      </c>
      <c r="FL92" s="10">
        <f t="shared" si="80"/>
        <v>0</v>
      </c>
      <c r="FM92" s="10">
        <f t="shared" si="80"/>
        <v>0</v>
      </c>
      <c r="FN92" s="10">
        <f t="shared" si="81"/>
        <v>0</v>
      </c>
      <c r="FO92" s="10">
        <f t="shared" si="82"/>
        <v>0</v>
      </c>
      <c r="FP92"/>
      <c r="FQ92"/>
      <c r="FR92"/>
      <c r="FS92"/>
      <c r="FT92"/>
    </row>
    <row r="93" spans="1:176" x14ac:dyDescent="0.35">
      <c r="A93" s="26">
        <v>223.035</v>
      </c>
      <c r="B93" s="26">
        <v>267.89999999999998</v>
      </c>
      <c r="C93" s="26">
        <v>193.5</v>
      </c>
      <c r="D93" s="26">
        <v>-1</v>
      </c>
      <c r="E93" s="26">
        <v>-1</v>
      </c>
      <c r="F93" s="26">
        <v>-1</v>
      </c>
      <c r="G93" s="26">
        <v>-1</v>
      </c>
      <c r="H93" s="26">
        <v>0</v>
      </c>
      <c r="I93" s="26">
        <v>35</v>
      </c>
      <c r="J93" s="26">
        <v>-1</v>
      </c>
      <c r="K93" s="26">
        <v>1</v>
      </c>
      <c r="L93" s="26">
        <f t="shared" ref="L93:L107" si="124">B93-B92</f>
        <v>36.799999999999983</v>
      </c>
      <c r="M93" s="26">
        <f t="shared" ref="M93:M107" si="125">C93-C92</f>
        <v>12.900000000000006</v>
      </c>
      <c r="N93" s="26">
        <f t="shared" ref="N93:N107" si="126">L93^2</f>
        <v>1354.2399999999986</v>
      </c>
      <c r="O93" s="26">
        <f t="shared" ref="O93:O107" si="127">M93^2</f>
        <v>166.41000000000014</v>
      </c>
      <c r="P93" s="26">
        <f t="shared" ref="P93:P107" si="128">N93+O93</f>
        <v>1520.6499999999987</v>
      </c>
      <c r="Q93" s="26">
        <f t="shared" ref="Q93:Q107" si="129">SQRT(P93)</f>
        <v>38.995512562344899</v>
      </c>
      <c r="S93"/>
      <c r="T93"/>
      <c r="U93"/>
      <c r="V93"/>
      <c r="W93">
        <v>172.53299999999999</v>
      </c>
      <c r="X93">
        <v>166.7</v>
      </c>
      <c r="Y93">
        <v>180.6</v>
      </c>
      <c r="Z93">
        <v>157.9</v>
      </c>
      <c r="AA93">
        <v>197.7</v>
      </c>
      <c r="AB93">
        <v>19.3</v>
      </c>
      <c r="AC93">
        <v>1</v>
      </c>
      <c r="AD93">
        <v>1</v>
      </c>
      <c r="AE93">
        <v>36</v>
      </c>
      <c r="AF93">
        <v>1</v>
      </c>
      <c r="AG93">
        <v>1</v>
      </c>
      <c r="AH93" s="10">
        <f t="shared" si="118"/>
        <v>8.7999999999999829</v>
      </c>
      <c r="AI93" s="10">
        <f t="shared" si="119"/>
        <v>-17.099999999999994</v>
      </c>
      <c r="AJ93" s="10">
        <f t="shared" si="120"/>
        <v>77.439999999999699</v>
      </c>
      <c r="AK93" s="10">
        <f t="shared" si="121"/>
        <v>292.4099999999998</v>
      </c>
      <c r="AL93" s="10">
        <f t="shared" si="122"/>
        <v>369.84999999999951</v>
      </c>
      <c r="AM93" s="10">
        <f t="shared" si="123"/>
        <v>19.231484602078943</v>
      </c>
      <c r="AN93"/>
      <c r="AO93"/>
      <c r="AP93"/>
      <c r="AQ93"/>
      <c r="AR93"/>
      <c r="AS93" s="1">
        <v>212.15199999999999</v>
      </c>
      <c r="AT93" s="1">
        <v>254.1</v>
      </c>
      <c r="AU93" s="1">
        <v>189.3</v>
      </c>
      <c r="AV93" s="1">
        <v>-1</v>
      </c>
      <c r="AW93" s="1">
        <v>-1</v>
      </c>
      <c r="AX93" s="1">
        <v>-1</v>
      </c>
      <c r="AY93" s="1">
        <v>-1</v>
      </c>
      <c r="AZ93" s="1">
        <v>0</v>
      </c>
      <c r="BA93" s="1">
        <v>35</v>
      </c>
      <c r="BB93" s="1">
        <v>-1</v>
      </c>
      <c r="BC93" s="1">
        <v>1</v>
      </c>
      <c r="BD93" s="1">
        <f t="shared" si="106"/>
        <v>4.6999999999999886</v>
      </c>
      <c r="BE93" s="1">
        <f t="shared" si="107"/>
        <v>-4.1999999999999886</v>
      </c>
      <c r="BF93" s="1">
        <f t="shared" si="108"/>
        <v>22.089999999999893</v>
      </c>
      <c r="BG93" s="1">
        <f t="shared" si="109"/>
        <v>17.639999999999905</v>
      </c>
      <c r="BH93" s="1">
        <f t="shared" si="110"/>
        <v>39.729999999999798</v>
      </c>
      <c r="BI93" s="1">
        <f t="shared" si="111"/>
        <v>6.3031738037277538</v>
      </c>
      <c r="BJ93"/>
      <c r="BK93"/>
      <c r="BL93"/>
      <c r="BM93"/>
      <c r="BN93"/>
      <c r="BO93">
        <v>178.70699999999999</v>
      </c>
      <c r="BP93">
        <v>43</v>
      </c>
      <c r="BQ93">
        <v>197.7</v>
      </c>
      <c r="BR93">
        <v>29.2</v>
      </c>
      <c r="BS93">
        <v>180.6</v>
      </c>
      <c r="BT93">
        <v>22</v>
      </c>
      <c r="BU93">
        <v>1</v>
      </c>
      <c r="BV93">
        <v>1</v>
      </c>
      <c r="BW93">
        <v>36</v>
      </c>
      <c r="BX93">
        <v>1</v>
      </c>
      <c r="BY93">
        <v>1</v>
      </c>
      <c r="BZ93" s="10">
        <f t="shared" si="50"/>
        <v>217.10000000000002</v>
      </c>
      <c r="CA93" s="10">
        <f t="shared" si="51"/>
        <v>0</v>
      </c>
      <c r="CB93" s="10">
        <f t="shared" si="102"/>
        <v>47132.410000000011</v>
      </c>
      <c r="CC93" s="10">
        <f t="shared" si="103"/>
        <v>0</v>
      </c>
      <c r="CD93" s="10">
        <f t="shared" si="104"/>
        <v>47132.410000000011</v>
      </c>
      <c r="CE93" s="10">
        <f t="shared" si="105"/>
        <v>217.10000000000002</v>
      </c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DB93"/>
      <c r="DC93"/>
      <c r="DD93"/>
      <c r="DE93"/>
      <c r="DF93"/>
      <c r="DG93">
        <v>127.627</v>
      </c>
      <c r="DH93">
        <v>92.6</v>
      </c>
      <c r="DI93">
        <v>63.9</v>
      </c>
      <c r="DJ93">
        <v>-1</v>
      </c>
      <c r="DK93">
        <v>-1</v>
      </c>
      <c r="DL93">
        <v>-1</v>
      </c>
      <c r="DM93">
        <v>-1</v>
      </c>
      <c r="DN93">
        <v>0</v>
      </c>
      <c r="DO93">
        <v>36</v>
      </c>
      <c r="DP93">
        <v>-1</v>
      </c>
      <c r="DQ93">
        <v>1</v>
      </c>
      <c r="DR93" s="10">
        <f t="shared" si="89"/>
        <v>-64.400000000000006</v>
      </c>
      <c r="DS93" s="10">
        <f t="shared" si="90"/>
        <v>-7.8000000000000043</v>
      </c>
      <c r="DT93" s="10">
        <f t="shared" si="91"/>
        <v>4147.3600000000006</v>
      </c>
      <c r="DU93" s="10">
        <f t="shared" si="92"/>
        <v>60.840000000000067</v>
      </c>
      <c r="DV93" s="10">
        <f t="shared" si="93"/>
        <v>4208.2000000000007</v>
      </c>
      <c r="DW93" s="10">
        <f t="shared" si="94"/>
        <v>64.870640508630714</v>
      </c>
      <c r="DX93"/>
      <c r="DY93"/>
      <c r="DZ93"/>
      <c r="EA93"/>
      <c r="EB93"/>
      <c r="ET93"/>
      <c r="EU93"/>
      <c r="EV93"/>
      <c r="EW93"/>
      <c r="EX93"/>
      <c r="FP93"/>
      <c r="FQ93"/>
      <c r="FR93"/>
      <c r="FS93"/>
      <c r="FT93"/>
    </row>
    <row r="94" spans="1:176" x14ac:dyDescent="0.35">
      <c r="A94" s="26">
        <v>223.571</v>
      </c>
      <c r="B94" s="26">
        <v>240.4</v>
      </c>
      <c r="C94" s="26">
        <v>93.5</v>
      </c>
      <c r="D94" s="26">
        <v>267.89999999999998</v>
      </c>
      <c r="E94" s="26">
        <v>193.5</v>
      </c>
      <c r="F94" s="26">
        <v>103.7</v>
      </c>
      <c r="G94" s="26">
        <v>3</v>
      </c>
      <c r="H94" s="26">
        <v>0</v>
      </c>
      <c r="I94" s="26">
        <v>35</v>
      </c>
      <c r="J94" s="26">
        <v>0</v>
      </c>
      <c r="K94" s="26">
        <v>1</v>
      </c>
      <c r="L94" s="26">
        <f t="shared" si="124"/>
        <v>-27.499999999999972</v>
      </c>
      <c r="M94" s="26">
        <f t="shared" si="125"/>
        <v>-100</v>
      </c>
      <c r="N94" s="26">
        <f t="shared" si="126"/>
        <v>756.24999999999841</v>
      </c>
      <c r="O94" s="26">
        <f t="shared" si="127"/>
        <v>10000</v>
      </c>
      <c r="P94" s="26">
        <f t="shared" si="128"/>
        <v>10756.249999999998</v>
      </c>
      <c r="Q94" s="26">
        <f t="shared" si="129"/>
        <v>103.7123425634577</v>
      </c>
      <c r="S94"/>
      <c r="T94"/>
      <c r="U94"/>
      <c r="V94"/>
      <c r="W94">
        <v>176.99700000000001</v>
      </c>
      <c r="X94">
        <v>29.2</v>
      </c>
      <c r="Y94">
        <v>193.5</v>
      </c>
      <c r="Z94">
        <v>-1</v>
      </c>
      <c r="AA94">
        <v>-1</v>
      </c>
      <c r="AB94">
        <v>-1</v>
      </c>
      <c r="AC94">
        <v>-1</v>
      </c>
      <c r="AD94">
        <v>0</v>
      </c>
      <c r="AE94">
        <v>36</v>
      </c>
      <c r="AF94">
        <v>-1</v>
      </c>
      <c r="AG94">
        <v>1</v>
      </c>
      <c r="AH94" s="10">
        <f t="shared" si="118"/>
        <v>-137.5</v>
      </c>
      <c r="AI94" s="10">
        <f t="shared" si="119"/>
        <v>12.900000000000006</v>
      </c>
      <c r="AJ94" s="10">
        <f t="shared" si="120"/>
        <v>18906.25</v>
      </c>
      <c r="AK94" s="10">
        <f t="shared" si="121"/>
        <v>166.41000000000014</v>
      </c>
      <c r="AL94" s="10">
        <f t="shared" si="122"/>
        <v>19072.66</v>
      </c>
      <c r="AM94" s="10">
        <f t="shared" si="123"/>
        <v>138.10380154072516</v>
      </c>
      <c r="AN94"/>
      <c r="AO94"/>
      <c r="AP94"/>
      <c r="AQ94"/>
      <c r="AR94"/>
      <c r="AS94" s="1">
        <v>212.512</v>
      </c>
      <c r="AT94" s="1">
        <v>281.39999999999998</v>
      </c>
      <c r="AU94" s="1">
        <v>169.7</v>
      </c>
      <c r="AV94" s="1">
        <v>254.1</v>
      </c>
      <c r="AW94" s="1">
        <v>189.3</v>
      </c>
      <c r="AX94" s="1">
        <v>33.6</v>
      </c>
      <c r="AY94" s="1">
        <v>1</v>
      </c>
      <c r="AZ94" s="1">
        <v>1</v>
      </c>
      <c r="BA94" s="1">
        <v>36</v>
      </c>
      <c r="BB94" s="1">
        <v>1</v>
      </c>
      <c r="BC94" s="1">
        <v>1</v>
      </c>
      <c r="BD94" s="1">
        <f t="shared" si="106"/>
        <v>27.299999999999983</v>
      </c>
      <c r="BE94" s="1">
        <f t="shared" si="107"/>
        <v>-19.600000000000023</v>
      </c>
      <c r="BF94" s="1">
        <f t="shared" si="108"/>
        <v>745.28999999999905</v>
      </c>
      <c r="BG94" s="1">
        <f t="shared" si="109"/>
        <v>384.16000000000088</v>
      </c>
      <c r="BH94" s="1">
        <f t="shared" si="110"/>
        <v>1129.4499999999998</v>
      </c>
      <c r="BI94" s="1">
        <f t="shared" si="111"/>
        <v>33.607290875641851</v>
      </c>
      <c r="BJ94"/>
      <c r="BK94"/>
      <c r="BL94"/>
      <c r="BM94"/>
      <c r="BN94"/>
      <c r="BO94">
        <v>182.715</v>
      </c>
      <c r="BP94">
        <v>260.10000000000002</v>
      </c>
      <c r="BQ94">
        <v>197.7</v>
      </c>
      <c r="BR94">
        <v>-1</v>
      </c>
      <c r="BS94">
        <v>-1</v>
      </c>
      <c r="BT94">
        <v>-1</v>
      </c>
      <c r="BU94">
        <v>-1</v>
      </c>
      <c r="BV94">
        <v>0</v>
      </c>
      <c r="BW94">
        <v>36</v>
      </c>
      <c r="BX94">
        <v>-1</v>
      </c>
      <c r="BY94">
        <v>1</v>
      </c>
      <c r="BZ94" s="10">
        <f t="shared" si="50"/>
        <v>15.599999999999966</v>
      </c>
      <c r="CA94" s="10">
        <f t="shared" si="51"/>
        <v>-34.5</v>
      </c>
      <c r="CB94" s="10">
        <f t="shared" si="102"/>
        <v>243.35999999999893</v>
      </c>
      <c r="CC94" s="10">
        <f t="shared" si="103"/>
        <v>1190.25</v>
      </c>
      <c r="CD94" s="10">
        <f t="shared" si="104"/>
        <v>1433.609999999999</v>
      </c>
      <c r="CE94" s="48">
        <f t="shared" si="105"/>
        <v>37.863042666959544</v>
      </c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DB94"/>
      <c r="DC94"/>
      <c r="DD94"/>
      <c r="DE94"/>
      <c r="DF94"/>
      <c r="DG94">
        <v>127.93899999999999</v>
      </c>
      <c r="DH94">
        <v>124.2</v>
      </c>
      <c r="DI94">
        <v>82.2</v>
      </c>
      <c r="DJ94">
        <v>92.6</v>
      </c>
      <c r="DK94">
        <v>63.9</v>
      </c>
      <c r="DL94">
        <v>36.5</v>
      </c>
      <c r="DM94">
        <v>1</v>
      </c>
      <c r="DN94">
        <v>1</v>
      </c>
      <c r="DO94">
        <v>37</v>
      </c>
      <c r="DP94">
        <v>1</v>
      </c>
      <c r="DQ94">
        <v>1</v>
      </c>
      <c r="DR94" s="10">
        <f t="shared" si="89"/>
        <v>31.600000000000009</v>
      </c>
      <c r="DS94" s="10">
        <f t="shared" si="90"/>
        <v>18.300000000000004</v>
      </c>
      <c r="DT94" s="10">
        <f t="shared" si="91"/>
        <v>998.56000000000051</v>
      </c>
      <c r="DU94" s="10">
        <f t="shared" si="92"/>
        <v>334.89000000000016</v>
      </c>
      <c r="DV94" s="10">
        <f t="shared" si="93"/>
        <v>1333.4500000000007</v>
      </c>
      <c r="DW94" s="10">
        <f t="shared" si="94"/>
        <v>36.516434656192828</v>
      </c>
      <c r="DX94"/>
      <c r="DY94"/>
      <c r="DZ94"/>
      <c r="EA94"/>
      <c r="EB94"/>
      <c r="ET94"/>
      <c r="EU94"/>
      <c r="EV94"/>
      <c r="EW94"/>
      <c r="EX94"/>
      <c r="FP94"/>
      <c r="FQ94"/>
      <c r="FR94"/>
      <c r="FS94"/>
      <c r="FT94"/>
    </row>
    <row r="95" spans="1:176" x14ac:dyDescent="0.35">
      <c r="A95" s="26">
        <v>223.89099999999999</v>
      </c>
      <c r="B95" s="26">
        <v>261.7</v>
      </c>
      <c r="C95" s="26">
        <v>189.3</v>
      </c>
      <c r="D95" s="26">
        <v>240.4</v>
      </c>
      <c r="E95" s="26">
        <v>93.5</v>
      </c>
      <c r="F95" s="26">
        <v>98.1</v>
      </c>
      <c r="G95" s="26">
        <v>3</v>
      </c>
      <c r="H95" s="26">
        <v>0</v>
      </c>
      <c r="I95" s="26">
        <v>35</v>
      </c>
      <c r="J95" s="26">
        <v>0</v>
      </c>
      <c r="K95" s="26">
        <v>1</v>
      </c>
      <c r="L95" s="26">
        <f t="shared" si="124"/>
        <v>21.299999999999983</v>
      </c>
      <c r="M95" s="26">
        <f t="shared" si="125"/>
        <v>95.800000000000011</v>
      </c>
      <c r="N95" s="26">
        <f t="shared" si="126"/>
        <v>453.68999999999926</v>
      </c>
      <c r="O95" s="26">
        <f t="shared" si="127"/>
        <v>9177.6400000000031</v>
      </c>
      <c r="P95" s="26">
        <f t="shared" si="128"/>
        <v>9631.3300000000017</v>
      </c>
      <c r="Q95" s="26">
        <f t="shared" si="129"/>
        <v>98.139339716547923</v>
      </c>
      <c r="S95"/>
      <c r="T95"/>
      <c r="U95"/>
      <c r="V95"/>
      <c r="W95">
        <v>177.357</v>
      </c>
      <c r="X95">
        <v>61.3</v>
      </c>
      <c r="Y95">
        <v>184.8</v>
      </c>
      <c r="Z95">
        <v>29.2</v>
      </c>
      <c r="AA95">
        <v>193.5</v>
      </c>
      <c r="AB95">
        <v>33.200000000000003</v>
      </c>
      <c r="AC95">
        <v>1</v>
      </c>
      <c r="AD95">
        <v>1</v>
      </c>
      <c r="AE95">
        <v>37</v>
      </c>
      <c r="AF95">
        <v>1</v>
      </c>
      <c r="AG95">
        <v>1</v>
      </c>
      <c r="AH95" s="10">
        <f t="shared" si="118"/>
        <v>32.099999999999994</v>
      </c>
      <c r="AI95" s="10">
        <f t="shared" si="119"/>
        <v>-8.6999999999999886</v>
      </c>
      <c r="AJ95" s="10">
        <f t="shared" si="120"/>
        <v>1030.4099999999996</v>
      </c>
      <c r="AK95" s="10">
        <f t="shared" si="121"/>
        <v>75.689999999999799</v>
      </c>
      <c r="AL95" s="10">
        <f t="shared" si="122"/>
        <v>1106.0999999999995</v>
      </c>
      <c r="AM95" s="10">
        <f t="shared" si="123"/>
        <v>33.258081724597396</v>
      </c>
      <c r="AN95"/>
      <c r="AO95"/>
      <c r="AP95"/>
      <c r="AQ95"/>
      <c r="AR95"/>
      <c r="AS95" s="1">
        <v>216.05600000000001</v>
      </c>
      <c r="AT95" s="1">
        <v>244.9</v>
      </c>
      <c r="AU95" s="1">
        <v>163.19999999999999</v>
      </c>
      <c r="AV95" s="1">
        <v>-1</v>
      </c>
      <c r="AW95" s="1">
        <v>-1</v>
      </c>
      <c r="AX95" s="1">
        <v>-1</v>
      </c>
      <c r="AY95" s="1">
        <v>-1</v>
      </c>
      <c r="AZ95" s="1">
        <v>0</v>
      </c>
      <c r="BA95" s="1">
        <v>36</v>
      </c>
      <c r="BB95" s="1">
        <v>-1</v>
      </c>
      <c r="BC95" s="1">
        <v>1</v>
      </c>
      <c r="BD95" s="1">
        <f t="shared" si="106"/>
        <v>-36.499999999999972</v>
      </c>
      <c r="BE95" s="1">
        <f t="shared" si="107"/>
        <v>-6.5</v>
      </c>
      <c r="BF95" s="1">
        <f t="shared" si="108"/>
        <v>1332.249999999998</v>
      </c>
      <c r="BG95" s="1">
        <f t="shared" si="109"/>
        <v>42.25</v>
      </c>
      <c r="BH95" s="1">
        <f t="shared" si="110"/>
        <v>1374.499999999998</v>
      </c>
      <c r="BI95" s="1">
        <f t="shared" si="111"/>
        <v>37.074249823833227</v>
      </c>
      <c r="BJ95"/>
      <c r="BK95"/>
      <c r="BL95"/>
      <c r="BM95"/>
      <c r="BN95"/>
      <c r="BO95">
        <v>183.435</v>
      </c>
      <c r="BP95">
        <v>275.7</v>
      </c>
      <c r="BQ95">
        <v>163.19999999999999</v>
      </c>
      <c r="BR95">
        <v>260.10000000000002</v>
      </c>
      <c r="BS95">
        <v>197.7</v>
      </c>
      <c r="BT95">
        <v>37.9</v>
      </c>
      <c r="BU95">
        <v>1</v>
      </c>
      <c r="BV95">
        <v>1</v>
      </c>
      <c r="BW95">
        <v>37</v>
      </c>
      <c r="BX95">
        <v>1</v>
      </c>
      <c r="BY95">
        <v>1</v>
      </c>
      <c r="BZ95" s="10">
        <f t="shared" si="50"/>
        <v>-214.39999999999998</v>
      </c>
      <c r="CA95" s="10">
        <f t="shared" si="51"/>
        <v>12.900000000000006</v>
      </c>
      <c r="CB95" s="10">
        <f t="shared" si="102"/>
        <v>45967.359999999993</v>
      </c>
      <c r="CC95" s="10">
        <f t="shared" si="103"/>
        <v>166.41000000000014</v>
      </c>
      <c r="CD95" s="10">
        <f t="shared" si="104"/>
        <v>46133.77</v>
      </c>
      <c r="CE95" s="10">
        <f t="shared" si="105"/>
        <v>214.78773242436355</v>
      </c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DB95"/>
      <c r="DC95"/>
      <c r="DD95"/>
      <c r="DE95"/>
      <c r="DF95"/>
      <c r="DG95">
        <v>130.67500000000001</v>
      </c>
      <c r="DH95">
        <v>130.6</v>
      </c>
      <c r="DI95">
        <v>98.4</v>
      </c>
      <c r="DJ95">
        <v>-1</v>
      </c>
      <c r="DK95">
        <v>-1</v>
      </c>
      <c r="DL95">
        <v>-1</v>
      </c>
      <c r="DM95">
        <v>-1</v>
      </c>
      <c r="DN95">
        <v>0</v>
      </c>
      <c r="DO95">
        <v>37</v>
      </c>
      <c r="DP95">
        <v>-1</v>
      </c>
      <c r="DQ95">
        <v>1</v>
      </c>
      <c r="DR95" s="10">
        <f t="shared" si="89"/>
        <v>6.3999999999999915</v>
      </c>
      <c r="DS95" s="10">
        <f t="shared" si="90"/>
        <v>16.200000000000003</v>
      </c>
      <c r="DT95" s="10">
        <f t="shared" si="91"/>
        <v>40.959999999999894</v>
      </c>
      <c r="DU95" s="10">
        <f t="shared" si="92"/>
        <v>262.44000000000011</v>
      </c>
      <c r="DV95" s="10">
        <f t="shared" si="93"/>
        <v>303.39999999999998</v>
      </c>
      <c r="DW95" s="10">
        <f t="shared" si="94"/>
        <v>17.418381095842403</v>
      </c>
      <c r="DX95"/>
      <c r="DY95"/>
      <c r="DZ95"/>
      <c r="EA95"/>
      <c r="EB95"/>
      <c r="ET95"/>
      <c r="EU95"/>
      <c r="EV95"/>
      <c r="EW95"/>
      <c r="EX95"/>
      <c r="FP95"/>
      <c r="FQ95"/>
      <c r="FR95"/>
      <c r="FS95"/>
      <c r="FT95"/>
    </row>
    <row r="96" spans="1:176" x14ac:dyDescent="0.35">
      <c r="A96" s="26">
        <v>224.61099999999999</v>
      </c>
      <c r="B96" s="26">
        <v>247.5</v>
      </c>
      <c r="C96" s="26">
        <v>184.8</v>
      </c>
      <c r="D96" s="26">
        <v>261.7</v>
      </c>
      <c r="E96" s="26">
        <v>189.3</v>
      </c>
      <c r="F96" s="26">
        <v>14.9</v>
      </c>
      <c r="G96" s="26">
        <v>1</v>
      </c>
      <c r="H96" s="26">
        <v>1</v>
      </c>
      <c r="I96" s="26">
        <v>36</v>
      </c>
      <c r="J96" s="26">
        <v>1</v>
      </c>
      <c r="K96" s="26">
        <v>1</v>
      </c>
      <c r="L96" s="26">
        <f t="shared" si="124"/>
        <v>-14.199999999999989</v>
      </c>
      <c r="M96" s="26">
        <f t="shared" si="125"/>
        <v>-4.5</v>
      </c>
      <c r="N96" s="26">
        <f t="shared" si="126"/>
        <v>201.63999999999967</v>
      </c>
      <c r="O96" s="26">
        <f t="shared" si="127"/>
        <v>20.25</v>
      </c>
      <c r="P96" s="26">
        <f t="shared" si="128"/>
        <v>221.88999999999967</v>
      </c>
      <c r="Q96" s="26">
        <f t="shared" si="129"/>
        <v>14.895972610071478</v>
      </c>
      <c r="S96"/>
      <c r="T96"/>
      <c r="U96"/>
      <c r="V96"/>
      <c r="W96">
        <v>181.92500000000001</v>
      </c>
      <c r="X96">
        <v>258.89999999999998</v>
      </c>
      <c r="Y96">
        <v>193.5</v>
      </c>
      <c r="Z96">
        <v>-1</v>
      </c>
      <c r="AA96">
        <v>-1</v>
      </c>
      <c r="AB96">
        <v>-1</v>
      </c>
      <c r="AC96">
        <v>-1</v>
      </c>
      <c r="AD96">
        <v>0</v>
      </c>
      <c r="AE96">
        <v>37</v>
      </c>
      <c r="AF96">
        <v>-1</v>
      </c>
      <c r="AG96">
        <v>1</v>
      </c>
      <c r="AH96" s="10">
        <f t="shared" si="118"/>
        <v>197.59999999999997</v>
      </c>
      <c r="AI96" s="10">
        <f t="shared" si="119"/>
        <v>8.6999999999999886</v>
      </c>
      <c r="AJ96" s="10">
        <f t="shared" si="120"/>
        <v>39045.759999999987</v>
      </c>
      <c r="AK96" s="10">
        <f t="shared" si="121"/>
        <v>75.689999999999799</v>
      </c>
      <c r="AL96" s="10">
        <f t="shared" si="122"/>
        <v>39121.44999999999</v>
      </c>
      <c r="AM96" s="10">
        <f t="shared" si="123"/>
        <v>197.79143055248878</v>
      </c>
      <c r="AN96"/>
      <c r="AO96"/>
      <c r="AP96"/>
      <c r="AQ96"/>
      <c r="AR96"/>
      <c r="AS96" s="1">
        <v>216.512</v>
      </c>
      <c r="AT96" s="1">
        <v>235.6</v>
      </c>
      <c r="AU96" s="1">
        <v>184.8</v>
      </c>
      <c r="AV96" s="1">
        <v>244.9</v>
      </c>
      <c r="AW96" s="1">
        <v>163.19999999999999</v>
      </c>
      <c r="AX96" s="1">
        <v>23.5</v>
      </c>
      <c r="AY96" s="1">
        <v>1</v>
      </c>
      <c r="AZ96" s="1">
        <v>1</v>
      </c>
      <c r="BA96" s="1">
        <v>37</v>
      </c>
      <c r="BB96" s="1">
        <v>1</v>
      </c>
      <c r="BC96" s="1">
        <v>1</v>
      </c>
      <c r="BD96" s="1">
        <f t="shared" si="106"/>
        <v>-9.3000000000000114</v>
      </c>
      <c r="BE96" s="1">
        <f t="shared" si="107"/>
        <v>21.600000000000023</v>
      </c>
      <c r="BF96" s="1">
        <f t="shared" si="108"/>
        <v>86.490000000000208</v>
      </c>
      <c r="BG96" s="1">
        <f t="shared" si="109"/>
        <v>466.56000000000097</v>
      </c>
      <c r="BH96" s="1">
        <f t="shared" si="110"/>
        <v>553.05000000000121</v>
      </c>
      <c r="BI96" s="1">
        <f t="shared" si="111"/>
        <v>23.517015116719239</v>
      </c>
      <c r="BJ96"/>
      <c r="BK96"/>
      <c r="BL96"/>
      <c r="BM96"/>
      <c r="BN96"/>
      <c r="BO96">
        <v>187.779</v>
      </c>
      <c r="BP96">
        <v>61.3</v>
      </c>
      <c r="BQ96">
        <v>176.1</v>
      </c>
      <c r="BR96">
        <v>-1</v>
      </c>
      <c r="BS96">
        <v>-1</v>
      </c>
      <c r="BT96">
        <v>-1</v>
      </c>
      <c r="BU96">
        <v>-1</v>
      </c>
      <c r="BV96">
        <v>0</v>
      </c>
      <c r="BW96">
        <v>37</v>
      </c>
      <c r="BX96">
        <v>-1</v>
      </c>
      <c r="BY96">
        <v>1</v>
      </c>
      <c r="BZ96" s="10">
        <f t="shared" si="50"/>
        <v>45.8</v>
      </c>
      <c r="CA96" s="10">
        <f t="shared" si="51"/>
        <v>-8.4000000000000057</v>
      </c>
      <c r="CB96" s="10">
        <f t="shared" si="102"/>
        <v>2097.64</v>
      </c>
      <c r="CC96" s="10">
        <f t="shared" si="103"/>
        <v>70.560000000000102</v>
      </c>
      <c r="CD96" s="10">
        <f t="shared" si="104"/>
        <v>2168.1999999999998</v>
      </c>
      <c r="CE96" s="10">
        <f t="shared" si="105"/>
        <v>46.563934541660025</v>
      </c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DB96"/>
      <c r="DC96"/>
      <c r="DD96"/>
      <c r="DE96"/>
      <c r="DF96"/>
      <c r="DG96">
        <v>131.05099999999999</v>
      </c>
      <c r="DH96">
        <v>95.2</v>
      </c>
      <c r="DI96">
        <v>99.1</v>
      </c>
      <c r="DJ96">
        <v>130.6</v>
      </c>
      <c r="DK96">
        <v>98.4</v>
      </c>
      <c r="DL96">
        <v>35.4</v>
      </c>
      <c r="DM96">
        <v>1</v>
      </c>
      <c r="DN96">
        <v>1</v>
      </c>
      <c r="DO96">
        <v>38</v>
      </c>
      <c r="DP96">
        <v>1</v>
      </c>
      <c r="DQ96">
        <v>1</v>
      </c>
      <c r="DR96" s="10">
        <f t="shared" si="89"/>
        <v>-35.399999999999991</v>
      </c>
      <c r="DS96" s="10">
        <f t="shared" si="90"/>
        <v>0.69999999999998863</v>
      </c>
      <c r="DT96" s="10">
        <f t="shared" si="91"/>
        <v>1253.1599999999994</v>
      </c>
      <c r="DU96" s="10">
        <f t="shared" si="92"/>
        <v>0.48999999999998406</v>
      </c>
      <c r="DV96" s="10">
        <f t="shared" si="93"/>
        <v>1253.6499999999994</v>
      </c>
      <c r="DW96" s="10">
        <f t="shared" si="94"/>
        <v>35.406920227548731</v>
      </c>
      <c r="DX96"/>
      <c r="DY96"/>
      <c r="DZ96"/>
      <c r="EA96"/>
      <c r="EB96"/>
      <c r="ET96"/>
      <c r="EU96"/>
      <c r="EV96"/>
      <c r="EW96"/>
      <c r="EX96"/>
      <c r="FP96"/>
      <c r="FQ96"/>
      <c r="FR96"/>
      <c r="FS96"/>
      <c r="FT96"/>
    </row>
    <row r="97" spans="1:176" x14ac:dyDescent="0.35">
      <c r="A97">
        <v>228.203</v>
      </c>
      <c r="B97">
        <v>245.1</v>
      </c>
      <c r="C97">
        <v>95.5</v>
      </c>
      <c r="D97">
        <v>-1</v>
      </c>
      <c r="E97">
        <v>-1</v>
      </c>
      <c r="F97">
        <v>-1</v>
      </c>
      <c r="G97">
        <v>-1</v>
      </c>
      <c r="H97">
        <v>0</v>
      </c>
      <c r="I97">
        <v>36</v>
      </c>
      <c r="J97">
        <v>-1</v>
      </c>
      <c r="K97">
        <v>1</v>
      </c>
      <c r="L97" s="26">
        <f t="shared" si="124"/>
        <v>-2.4000000000000057</v>
      </c>
      <c r="M97" s="26">
        <f t="shared" si="125"/>
        <v>-89.300000000000011</v>
      </c>
      <c r="N97" s="26">
        <f t="shared" si="126"/>
        <v>5.7600000000000273</v>
      </c>
      <c r="O97" s="26">
        <f t="shared" si="127"/>
        <v>7974.4900000000016</v>
      </c>
      <c r="P97" s="26">
        <f t="shared" si="128"/>
        <v>7980.2500000000018</v>
      </c>
      <c r="Q97" s="26">
        <f t="shared" si="129"/>
        <v>89.332245018246354</v>
      </c>
      <c r="R97"/>
      <c r="S97"/>
      <c r="T97"/>
      <c r="U97"/>
      <c r="V97"/>
      <c r="W97">
        <v>182.52500000000001</v>
      </c>
      <c r="X97">
        <v>232.8</v>
      </c>
      <c r="Y97">
        <v>189.3</v>
      </c>
      <c r="Z97">
        <v>258.89999999999998</v>
      </c>
      <c r="AA97">
        <v>193.5</v>
      </c>
      <c r="AB97">
        <v>26.5</v>
      </c>
      <c r="AC97">
        <v>1</v>
      </c>
      <c r="AD97">
        <v>1</v>
      </c>
      <c r="AE97">
        <v>38</v>
      </c>
      <c r="AF97">
        <v>1</v>
      </c>
      <c r="AG97">
        <v>1</v>
      </c>
      <c r="AH97" s="10">
        <f t="shared" si="118"/>
        <v>-26.099999999999966</v>
      </c>
      <c r="AI97" s="10">
        <f t="shared" si="119"/>
        <v>-4.1999999999999886</v>
      </c>
      <c r="AJ97" s="10">
        <f t="shared" si="120"/>
        <v>681.20999999999822</v>
      </c>
      <c r="AK97" s="10">
        <f t="shared" si="121"/>
        <v>17.639999999999905</v>
      </c>
      <c r="AL97" s="10">
        <f t="shared" si="122"/>
        <v>698.84999999999809</v>
      </c>
      <c r="AM97" s="10">
        <f t="shared" si="123"/>
        <v>26.435771220072208</v>
      </c>
      <c r="AN97"/>
      <c r="AO97"/>
      <c r="AP97"/>
      <c r="AQ97"/>
      <c r="AR97"/>
      <c r="AS97">
        <v>221.54400000000001</v>
      </c>
      <c r="AT97">
        <v>249.4</v>
      </c>
      <c r="AU97">
        <v>150.30000000000001</v>
      </c>
      <c r="AV97">
        <v>-1</v>
      </c>
      <c r="AW97">
        <v>-1</v>
      </c>
      <c r="AX97">
        <v>-1</v>
      </c>
      <c r="AY97">
        <v>-1</v>
      </c>
      <c r="AZ97">
        <v>0</v>
      </c>
      <c r="BA97">
        <v>37</v>
      </c>
      <c r="BB97">
        <v>-1</v>
      </c>
      <c r="BC97">
        <v>1</v>
      </c>
      <c r="BD97" s="1">
        <f t="shared" si="106"/>
        <v>13.800000000000011</v>
      </c>
      <c r="BE97" s="1">
        <f t="shared" si="107"/>
        <v>-34.5</v>
      </c>
      <c r="BF97" s="1">
        <f t="shared" si="108"/>
        <v>190.44000000000031</v>
      </c>
      <c r="BG97" s="1">
        <f t="shared" si="109"/>
        <v>1190.25</v>
      </c>
      <c r="BH97" s="1">
        <f t="shared" si="110"/>
        <v>1380.6900000000003</v>
      </c>
      <c r="BI97" s="1">
        <f t="shared" si="111"/>
        <v>37.157637169228082</v>
      </c>
      <c r="BJ97"/>
      <c r="BK97"/>
      <c r="BL97"/>
      <c r="BM97"/>
      <c r="BN97"/>
      <c r="BO97">
        <v>188.93899999999999</v>
      </c>
      <c r="BP97">
        <v>107.1</v>
      </c>
      <c r="BQ97">
        <v>167.7</v>
      </c>
      <c r="BR97">
        <v>61.3</v>
      </c>
      <c r="BS97">
        <v>176.1</v>
      </c>
      <c r="BT97">
        <v>46.6</v>
      </c>
      <c r="BU97">
        <v>2</v>
      </c>
      <c r="BV97">
        <v>0</v>
      </c>
      <c r="BW97">
        <v>37</v>
      </c>
      <c r="BX97">
        <v>0</v>
      </c>
      <c r="BY97">
        <v>1</v>
      </c>
      <c r="BZ97" s="10">
        <f t="shared" si="50"/>
        <v>27.599999999999994</v>
      </c>
      <c r="CA97" s="10">
        <f t="shared" si="51"/>
        <v>34.5</v>
      </c>
      <c r="CB97" s="10">
        <f t="shared" si="102"/>
        <v>761.75999999999965</v>
      </c>
      <c r="CC97" s="10">
        <f t="shared" si="103"/>
        <v>1190.25</v>
      </c>
      <c r="CD97" s="10">
        <f t="shared" si="104"/>
        <v>1952.0099999999998</v>
      </c>
      <c r="CE97" s="48">
        <f t="shared" si="105"/>
        <v>44.181557238286651</v>
      </c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DB97"/>
      <c r="DC97"/>
      <c r="DD97"/>
      <c r="DE97"/>
      <c r="DF97"/>
      <c r="DG97">
        <v>133.81899999999999</v>
      </c>
      <c r="DH97">
        <v>146.30000000000001</v>
      </c>
      <c r="DI97">
        <v>78.599999999999994</v>
      </c>
      <c r="DJ97">
        <v>-1</v>
      </c>
      <c r="DK97">
        <v>-1</v>
      </c>
      <c r="DL97">
        <v>-1</v>
      </c>
      <c r="DM97">
        <v>-1</v>
      </c>
      <c r="DN97">
        <v>0</v>
      </c>
      <c r="DO97">
        <v>38</v>
      </c>
      <c r="DP97">
        <v>-1</v>
      </c>
      <c r="DQ97">
        <v>1</v>
      </c>
      <c r="DR97" s="10">
        <f t="shared" si="89"/>
        <v>51.100000000000009</v>
      </c>
      <c r="DS97" s="10">
        <f t="shared" si="90"/>
        <v>-20.5</v>
      </c>
      <c r="DT97" s="10">
        <f t="shared" si="91"/>
        <v>2611.2100000000009</v>
      </c>
      <c r="DU97" s="10">
        <f t="shared" si="92"/>
        <v>420.25</v>
      </c>
      <c r="DV97" s="10">
        <f t="shared" si="93"/>
        <v>3031.4600000000009</v>
      </c>
      <c r="DW97" s="10">
        <f t="shared" si="94"/>
        <v>55.058695952592274</v>
      </c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FP97"/>
      <c r="FQ97"/>
      <c r="FR97"/>
      <c r="FS97"/>
      <c r="FT97"/>
    </row>
    <row r="98" spans="1:176" x14ac:dyDescent="0.35">
      <c r="A98">
        <v>228.25899999999999</v>
      </c>
      <c r="B98">
        <v>238.7</v>
      </c>
      <c r="C98">
        <v>167.7</v>
      </c>
      <c r="D98">
        <v>245.1</v>
      </c>
      <c r="E98">
        <v>95.5</v>
      </c>
      <c r="F98">
        <v>72.400000000000006</v>
      </c>
      <c r="G98">
        <v>2</v>
      </c>
      <c r="H98">
        <v>0</v>
      </c>
      <c r="I98">
        <v>36</v>
      </c>
      <c r="J98">
        <v>0</v>
      </c>
      <c r="K98">
        <v>1</v>
      </c>
      <c r="L98" s="26">
        <f t="shared" si="124"/>
        <v>-6.4000000000000057</v>
      </c>
      <c r="M98" s="26">
        <f t="shared" si="125"/>
        <v>72.199999999999989</v>
      </c>
      <c r="N98" s="26">
        <f t="shared" si="126"/>
        <v>40.960000000000072</v>
      </c>
      <c r="O98" s="26">
        <f t="shared" si="127"/>
        <v>5212.8399999999983</v>
      </c>
      <c r="P98" s="26">
        <f t="shared" si="128"/>
        <v>5253.7999999999984</v>
      </c>
      <c r="Q98" s="26">
        <f t="shared" si="129"/>
        <v>72.48310147889643</v>
      </c>
      <c r="R98"/>
      <c r="S98"/>
      <c r="T98"/>
      <c r="U98"/>
      <c r="V98"/>
      <c r="W98">
        <v>186.732</v>
      </c>
      <c r="X98">
        <v>38.200000000000003</v>
      </c>
      <c r="Y98">
        <v>176.1</v>
      </c>
      <c r="Z98">
        <v>-1</v>
      </c>
      <c r="AA98">
        <v>-1</v>
      </c>
      <c r="AB98">
        <v>-1</v>
      </c>
      <c r="AC98">
        <v>-1</v>
      </c>
      <c r="AD98">
        <v>0</v>
      </c>
      <c r="AE98">
        <v>38</v>
      </c>
      <c r="AF98">
        <v>-1</v>
      </c>
      <c r="AG98">
        <v>1</v>
      </c>
      <c r="AH98" s="10">
        <f t="shared" si="118"/>
        <v>-194.60000000000002</v>
      </c>
      <c r="AI98" s="10">
        <f t="shared" si="119"/>
        <v>-13.200000000000017</v>
      </c>
      <c r="AJ98" s="10">
        <f t="shared" si="120"/>
        <v>37869.160000000011</v>
      </c>
      <c r="AK98" s="10">
        <f t="shared" si="121"/>
        <v>174.24000000000046</v>
      </c>
      <c r="AL98" s="10">
        <f t="shared" si="122"/>
        <v>38043.400000000009</v>
      </c>
      <c r="AM98" s="10">
        <f t="shared" si="123"/>
        <v>195.0471737811138</v>
      </c>
      <c r="AN98"/>
      <c r="AO98"/>
      <c r="AP98"/>
      <c r="AQ98"/>
      <c r="AR98"/>
      <c r="AS98">
        <v>222.96799999999999</v>
      </c>
      <c r="AT98">
        <v>254.1</v>
      </c>
      <c r="AU98">
        <v>206.4</v>
      </c>
      <c r="AV98">
        <v>249.4</v>
      </c>
      <c r="AW98">
        <v>150.30000000000001</v>
      </c>
      <c r="AX98">
        <v>56.3</v>
      </c>
      <c r="AY98">
        <v>2</v>
      </c>
      <c r="AZ98">
        <v>0</v>
      </c>
      <c r="BA98">
        <v>37</v>
      </c>
      <c r="BB98">
        <v>0</v>
      </c>
      <c r="BC98">
        <v>1</v>
      </c>
      <c r="BD98" s="1">
        <f t="shared" si="106"/>
        <v>4.6999999999999886</v>
      </c>
      <c r="BE98" s="1">
        <f t="shared" si="107"/>
        <v>56.099999999999994</v>
      </c>
      <c r="BF98" s="1">
        <f t="shared" si="108"/>
        <v>22.089999999999893</v>
      </c>
      <c r="BG98" s="1">
        <f t="shared" si="109"/>
        <v>3147.2099999999996</v>
      </c>
      <c r="BH98" s="1">
        <f t="shared" si="110"/>
        <v>3169.2999999999993</v>
      </c>
      <c r="BI98" s="1">
        <f t="shared" si="111"/>
        <v>56.296536305531262</v>
      </c>
      <c r="BJ98"/>
      <c r="BK98"/>
      <c r="BL98"/>
      <c r="BM98"/>
      <c r="BN98"/>
      <c r="BO98">
        <v>189.899</v>
      </c>
      <c r="BP98">
        <v>134.69999999999999</v>
      </c>
      <c r="BQ98">
        <v>202.2</v>
      </c>
      <c r="BR98">
        <v>107.1</v>
      </c>
      <c r="BS98">
        <v>167.7</v>
      </c>
      <c r="BT98">
        <v>44.2</v>
      </c>
      <c r="BU98">
        <v>1</v>
      </c>
      <c r="BV98">
        <v>1</v>
      </c>
      <c r="BW98">
        <v>38</v>
      </c>
      <c r="BX98">
        <v>1</v>
      </c>
      <c r="BY98">
        <v>1</v>
      </c>
      <c r="BZ98" s="10">
        <f t="shared" si="50"/>
        <v>-73.399999999999991</v>
      </c>
      <c r="CA98" s="10">
        <f t="shared" si="51"/>
        <v>-8.6999999999999886</v>
      </c>
      <c r="CB98" s="10">
        <f t="shared" si="102"/>
        <v>5387.5599999999986</v>
      </c>
      <c r="CC98" s="10">
        <f t="shared" si="103"/>
        <v>75.689999999999799</v>
      </c>
      <c r="CD98" s="10">
        <f t="shared" si="104"/>
        <v>5463.2499999999982</v>
      </c>
      <c r="CE98" s="10">
        <f t="shared" si="105"/>
        <v>73.913801147011768</v>
      </c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DB98"/>
      <c r="DC98"/>
      <c r="DD98"/>
      <c r="DE98"/>
      <c r="DF98"/>
      <c r="DG98">
        <v>134.67500000000001</v>
      </c>
      <c r="DH98">
        <v>123.7</v>
      </c>
      <c r="DI98">
        <v>77.5</v>
      </c>
      <c r="DJ98">
        <v>146.30000000000001</v>
      </c>
      <c r="DK98">
        <v>78.599999999999994</v>
      </c>
      <c r="DL98">
        <v>22.6</v>
      </c>
      <c r="DM98">
        <v>1</v>
      </c>
      <c r="DN98">
        <v>1</v>
      </c>
      <c r="DO98">
        <v>39</v>
      </c>
      <c r="DP98">
        <v>1</v>
      </c>
      <c r="DQ98">
        <v>1</v>
      </c>
      <c r="DR98" s="10">
        <f t="shared" si="89"/>
        <v>-22.600000000000009</v>
      </c>
      <c r="DS98" s="10">
        <f t="shared" si="90"/>
        <v>-1.0999999999999943</v>
      </c>
      <c r="DT98" s="10">
        <f t="shared" si="91"/>
        <v>510.76000000000039</v>
      </c>
      <c r="DU98" s="10">
        <f t="shared" si="92"/>
        <v>1.2099999999999875</v>
      </c>
      <c r="DV98" s="10">
        <f t="shared" si="93"/>
        <v>511.97000000000037</v>
      </c>
      <c r="DW98" s="10">
        <f t="shared" si="94"/>
        <v>22.626754075651249</v>
      </c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FP98"/>
      <c r="FQ98"/>
      <c r="FR98"/>
      <c r="FS98"/>
      <c r="FT98"/>
    </row>
    <row r="99" spans="1:176" x14ac:dyDescent="0.35">
      <c r="A99">
        <v>228.68299999999999</v>
      </c>
      <c r="B99">
        <v>251.8</v>
      </c>
      <c r="C99">
        <v>99.3</v>
      </c>
      <c r="D99">
        <v>238.7</v>
      </c>
      <c r="E99">
        <v>167.7</v>
      </c>
      <c r="F99">
        <v>69.599999999999994</v>
      </c>
      <c r="G99">
        <v>2</v>
      </c>
      <c r="H99">
        <v>0</v>
      </c>
      <c r="I99">
        <v>36</v>
      </c>
      <c r="J99">
        <v>0</v>
      </c>
      <c r="K99">
        <v>1</v>
      </c>
      <c r="L99" s="26">
        <f t="shared" si="124"/>
        <v>13.100000000000023</v>
      </c>
      <c r="M99" s="26">
        <f t="shared" si="125"/>
        <v>-68.399999999999991</v>
      </c>
      <c r="N99" s="26">
        <f t="shared" si="126"/>
        <v>171.61000000000058</v>
      </c>
      <c r="O99" s="26">
        <f t="shared" si="127"/>
        <v>4678.5599999999986</v>
      </c>
      <c r="P99" s="26">
        <f t="shared" si="128"/>
        <v>4850.1699999999992</v>
      </c>
      <c r="Q99" s="26">
        <f t="shared" si="129"/>
        <v>69.643161904095066</v>
      </c>
      <c r="R99"/>
      <c r="S99"/>
      <c r="T99"/>
      <c r="U99"/>
      <c r="V99"/>
      <c r="W99">
        <v>187.07599999999999</v>
      </c>
      <c r="X99">
        <v>47.5</v>
      </c>
      <c r="Y99">
        <v>163.19999999999999</v>
      </c>
      <c r="Z99">
        <v>38.200000000000003</v>
      </c>
      <c r="AA99">
        <v>176.1</v>
      </c>
      <c r="AB99">
        <v>15.9</v>
      </c>
      <c r="AC99">
        <v>1</v>
      </c>
      <c r="AD99">
        <v>1</v>
      </c>
      <c r="AE99">
        <v>39</v>
      </c>
      <c r="AF99">
        <v>1</v>
      </c>
      <c r="AG99">
        <v>1</v>
      </c>
      <c r="AH99" s="10">
        <f t="shared" si="118"/>
        <v>9.2999999999999972</v>
      </c>
      <c r="AI99" s="10">
        <f t="shared" si="119"/>
        <v>-12.900000000000006</v>
      </c>
      <c r="AJ99" s="10">
        <f t="shared" si="120"/>
        <v>86.489999999999952</v>
      </c>
      <c r="AK99" s="10">
        <f t="shared" si="121"/>
        <v>166.41000000000014</v>
      </c>
      <c r="AL99" s="10">
        <f t="shared" si="122"/>
        <v>252.90000000000009</v>
      </c>
      <c r="AM99" s="10">
        <f t="shared" si="123"/>
        <v>15.902829936838289</v>
      </c>
      <c r="AN99"/>
      <c r="AO99"/>
      <c r="AP99"/>
      <c r="AQ99"/>
      <c r="AR99"/>
      <c r="AS99">
        <v>224.095</v>
      </c>
      <c r="AT99">
        <v>244.9</v>
      </c>
      <c r="AU99">
        <v>206.4</v>
      </c>
      <c r="AV99">
        <v>254.1</v>
      </c>
      <c r="AW99">
        <v>206.4</v>
      </c>
      <c r="AX99">
        <v>9.3000000000000007</v>
      </c>
      <c r="AY99">
        <v>1</v>
      </c>
      <c r="AZ99">
        <v>1</v>
      </c>
      <c r="BA99">
        <v>38</v>
      </c>
      <c r="BB99">
        <v>1</v>
      </c>
      <c r="BC99">
        <v>1</v>
      </c>
      <c r="BD99" s="1">
        <f t="shared" si="106"/>
        <v>-9.1999999999999886</v>
      </c>
      <c r="BE99" s="1">
        <f t="shared" si="107"/>
        <v>0</v>
      </c>
      <c r="BF99" s="1">
        <f t="shared" si="108"/>
        <v>84.639999999999787</v>
      </c>
      <c r="BG99" s="1">
        <f t="shared" si="109"/>
        <v>0</v>
      </c>
      <c r="BH99" s="1">
        <f t="shared" si="110"/>
        <v>84.639999999999787</v>
      </c>
      <c r="BI99" s="1">
        <f t="shared" si="111"/>
        <v>9.1999999999999886</v>
      </c>
      <c r="BJ99"/>
      <c r="BK99"/>
      <c r="BL99"/>
      <c r="BM99"/>
      <c r="BN99"/>
      <c r="BO99">
        <v>195.83500000000001</v>
      </c>
      <c r="BP99">
        <v>61.3</v>
      </c>
      <c r="BQ99">
        <v>193.5</v>
      </c>
      <c r="BR99">
        <v>-1</v>
      </c>
      <c r="BS99">
        <v>-1</v>
      </c>
      <c r="BT99">
        <v>-1</v>
      </c>
      <c r="BU99">
        <v>-1</v>
      </c>
      <c r="BV99">
        <v>0</v>
      </c>
      <c r="BW99">
        <v>38</v>
      </c>
      <c r="BX99">
        <v>-1</v>
      </c>
      <c r="BY99">
        <v>1</v>
      </c>
      <c r="BZ99" s="10">
        <f t="shared" si="50"/>
        <v>4.5</v>
      </c>
      <c r="CA99" s="10">
        <f t="shared" si="51"/>
        <v>0</v>
      </c>
      <c r="CB99" s="10">
        <f t="shared" si="102"/>
        <v>20.25</v>
      </c>
      <c r="CC99" s="10">
        <f t="shared" si="103"/>
        <v>0</v>
      </c>
      <c r="CD99" s="10">
        <f t="shared" si="104"/>
        <v>20.25</v>
      </c>
      <c r="CE99" s="10">
        <f t="shared" si="105"/>
        <v>4.5</v>
      </c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DB99"/>
      <c r="DC99"/>
      <c r="DD99"/>
      <c r="DE99"/>
      <c r="DF99"/>
      <c r="DG99">
        <v>137.85900000000001</v>
      </c>
      <c r="DH99">
        <v>160.30000000000001</v>
      </c>
      <c r="DI99">
        <v>85.1</v>
      </c>
      <c r="DJ99">
        <v>-1</v>
      </c>
      <c r="DK99">
        <v>-1</v>
      </c>
      <c r="DL99">
        <v>-1</v>
      </c>
      <c r="DM99">
        <v>-1</v>
      </c>
      <c r="DN99">
        <v>0</v>
      </c>
      <c r="DO99">
        <v>39</v>
      </c>
      <c r="DP99">
        <v>-1</v>
      </c>
      <c r="DQ99">
        <v>1</v>
      </c>
      <c r="DR99" s="10">
        <f t="shared" si="89"/>
        <v>36.600000000000009</v>
      </c>
      <c r="DS99" s="10">
        <f t="shared" si="90"/>
        <v>7.5999999999999943</v>
      </c>
      <c r="DT99" s="10">
        <f t="shared" si="91"/>
        <v>1339.5600000000006</v>
      </c>
      <c r="DU99" s="10">
        <f t="shared" si="92"/>
        <v>57.759999999999913</v>
      </c>
      <c r="DV99" s="10">
        <f t="shared" si="93"/>
        <v>1397.3200000000006</v>
      </c>
      <c r="DW99" s="10">
        <f t="shared" si="94"/>
        <v>37.380743705817309</v>
      </c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FP99"/>
      <c r="FQ99"/>
      <c r="FR99"/>
      <c r="FS99"/>
      <c r="FT99"/>
    </row>
    <row r="100" spans="1:176" x14ac:dyDescent="0.35">
      <c r="A100">
        <v>230.53100000000001</v>
      </c>
      <c r="B100">
        <v>212.8</v>
      </c>
      <c r="C100">
        <v>197.7</v>
      </c>
      <c r="D100">
        <v>251.8</v>
      </c>
      <c r="E100">
        <v>99.3</v>
      </c>
      <c r="F100">
        <v>105.8</v>
      </c>
      <c r="G100">
        <v>3</v>
      </c>
      <c r="H100">
        <v>0</v>
      </c>
      <c r="I100">
        <v>36</v>
      </c>
      <c r="J100">
        <v>0</v>
      </c>
      <c r="K100">
        <v>1</v>
      </c>
      <c r="L100" s="26">
        <f t="shared" si="124"/>
        <v>-39</v>
      </c>
      <c r="M100" s="26">
        <f t="shared" si="125"/>
        <v>98.399999999999991</v>
      </c>
      <c r="N100" s="26">
        <f t="shared" si="126"/>
        <v>1521</v>
      </c>
      <c r="O100" s="26">
        <f t="shared" si="127"/>
        <v>9682.5599999999977</v>
      </c>
      <c r="P100" s="26">
        <f t="shared" si="128"/>
        <v>11203.559999999998</v>
      </c>
      <c r="Q100" s="26">
        <f t="shared" si="129"/>
        <v>105.84687052530178</v>
      </c>
      <c r="R100"/>
      <c r="S100"/>
      <c r="T100"/>
      <c r="U100"/>
      <c r="V100"/>
      <c r="W100">
        <v>193.97200000000001</v>
      </c>
      <c r="X100">
        <v>143.9</v>
      </c>
      <c r="Y100">
        <v>159</v>
      </c>
      <c r="Z100">
        <v>-1</v>
      </c>
      <c r="AA100">
        <v>-1</v>
      </c>
      <c r="AB100">
        <v>-1</v>
      </c>
      <c r="AC100">
        <v>-1</v>
      </c>
      <c r="AD100">
        <v>0</v>
      </c>
      <c r="AE100">
        <v>39</v>
      </c>
      <c r="AF100">
        <v>-1</v>
      </c>
      <c r="AG100">
        <v>1</v>
      </c>
      <c r="AH100" s="10">
        <f t="shared" si="118"/>
        <v>96.4</v>
      </c>
      <c r="AI100" s="10">
        <f t="shared" si="119"/>
        <v>-4.1999999999999886</v>
      </c>
      <c r="AJ100" s="10">
        <f t="shared" si="120"/>
        <v>9292.9600000000009</v>
      </c>
      <c r="AK100" s="10">
        <f t="shared" si="121"/>
        <v>17.639999999999905</v>
      </c>
      <c r="AL100" s="10">
        <f t="shared" si="122"/>
        <v>9310.6</v>
      </c>
      <c r="AM100" s="10">
        <f t="shared" si="123"/>
        <v>96.491450398467947</v>
      </c>
      <c r="AN100"/>
      <c r="AO100"/>
      <c r="AP100"/>
      <c r="AQ100"/>
      <c r="AR100"/>
      <c r="AS100">
        <v>227.80699999999999</v>
      </c>
      <c r="AT100">
        <v>24.5</v>
      </c>
      <c r="AU100">
        <v>189.3</v>
      </c>
      <c r="AV100">
        <v>-1</v>
      </c>
      <c r="AW100">
        <v>-1</v>
      </c>
      <c r="AX100">
        <v>-1</v>
      </c>
      <c r="AY100">
        <v>-1</v>
      </c>
      <c r="AZ100">
        <v>0</v>
      </c>
      <c r="BA100">
        <v>38</v>
      </c>
      <c r="BB100">
        <v>-1</v>
      </c>
      <c r="BC100">
        <v>1</v>
      </c>
      <c r="BD100" s="1">
        <f t="shared" si="106"/>
        <v>-220.4</v>
      </c>
      <c r="BE100" s="1">
        <f t="shared" si="107"/>
        <v>-17.099999999999994</v>
      </c>
      <c r="BF100" s="1">
        <f t="shared" si="108"/>
        <v>48576.160000000003</v>
      </c>
      <c r="BG100" s="1">
        <f t="shared" si="109"/>
        <v>292.4099999999998</v>
      </c>
      <c r="BH100" s="1">
        <f t="shared" si="110"/>
        <v>48868.57</v>
      </c>
      <c r="BI100" s="1">
        <f t="shared" si="111"/>
        <v>221.06236676558044</v>
      </c>
      <c r="BJ100"/>
      <c r="BK100"/>
      <c r="BL100"/>
      <c r="BM100"/>
      <c r="BN100"/>
      <c r="BO100">
        <v>196.14699999999999</v>
      </c>
      <c r="BP100">
        <v>65.8</v>
      </c>
      <c r="BQ100">
        <v>193.5</v>
      </c>
      <c r="BR100">
        <v>61.3</v>
      </c>
      <c r="BS100">
        <v>193.5</v>
      </c>
      <c r="BT100">
        <v>4.5</v>
      </c>
      <c r="BU100">
        <v>1</v>
      </c>
      <c r="BV100">
        <v>1</v>
      </c>
      <c r="BW100">
        <v>39</v>
      </c>
      <c r="BX100">
        <v>1</v>
      </c>
      <c r="BY100">
        <v>1</v>
      </c>
      <c r="BZ100" s="10">
        <f t="shared" si="50"/>
        <v>188.3</v>
      </c>
      <c r="CA100" s="10">
        <f t="shared" si="51"/>
        <v>8.6999999999999886</v>
      </c>
      <c r="CB100" s="10">
        <f t="shared" si="102"/>
        <v>35456.890000000007</v>
      </c>
      <c r="CC100" s="10">
        <f t="shared" si="103"/>
        <v>75.689999999999799</v>
      </c>
      <c r="CD100" s="10">
        <f t="shared" si="104"/>
        <v>35532.580000000009</v>
      </c>
      <c r="CE100" s="10">
        <f t="shared" si="105"/>
        <v>188.50087532953265</v>
      </c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DB100"/>
      <c r="DC100"/>
      <c r="DD100"/>
      <c r="DE100"/>
      <c r="DF100"/>
      <c r="DG100">
        <v>138.251</v>
      </c>
      <c r="DH100">
        <v>147.30000000000001</v>
      </c>
      <c r="DI100">
        <v>72.599999999999994</v>
      </c>
      <c r="DJ100">
        <v>160.30000000000001</v>
      </c>
      <c r="DK100">
        <v>85.1</v>
      </c>
      <c r="DL100">
        <v>18.100000000000001</v>
      </c>
      <c r="DM100">
        <v>1</v>
      </c>
      <c r="DN100">
        <v>1</v>
      </c>
      <c r="DO100">
        <v>40</v>
      </c>
      <c r="DP100">
        <v>1</v>
      </c>
      <c r="DQ100">
        <v>1</v>
      </c>
      <c r="DR100" s="10">
        <f t="shared" si="89"/>
        <v>-13</v>
      </c>
      <c r="DS100" s="10">
        <f t="shared" si="90"/>
        <v>-12.5</v>
      </c>
      <c r="DT100" s="10">
        <f t="shared" si="91"/>
        <v>169</v>
      </c>
      <c r="DU100" s="10">
        <f t="shared" si="92"/>
        <v>156.25</v>
      </c>
      <c r="DV100" s="10">
        <f t="shared" si="93"/>
        <v>325.25</v>
      </c>
      <c r="DW100" s="10">
        <f t="shared" si="94"/>
        <v>18.034688796871432</v>
      </c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FP100"/>
      <c r="FQ100"/>
      <c r="FR100"/>
      <c r="FS100"/>
      <c r="FT100"/>
    </row>
    <row r="101" spans="1:176" x14ac:dyDescent="0.35">
      <c r="A101">
        <v>231.21799999999999</v>
      </c>
      <c r="B101">
        <v>199</v>
      </c>
      <c r="C101">
        <v>206.4</v>
      </c>
      <c r="D101">
        <v>212.8</v>
      </c>
      <c r="E101">
        <v>197.7</v>
      </c>
      <c r="F101">
        <v>16.3</v>
      </c>
      <c r="G101">
        <v>1</v>
      </c>
      <c r="H101">
        <v>1</v>
      </c>
      <c r="I101">
        <v>37</v>
      </c>
      <c r="J101">
        <v>1</v>
      </c>
      <c r="K101">
        <v>1</v>
      </c>
      <c r="L101" s="26">
        <f t="shared" si="124"/>
        <v>-13.800000000000011</v>
      </c>
      <c r="M101" s="26">
        <f t="shared" si="125"/>
        <v>8.7000000000000171</v>
      </c>
      <c r="N101" s="26">
        <f t="shared" si="126"/>
        <v>190.44000000000031</v>
      </c>
      <c r="O101" s="26">
        <f t="shared" si="127"/>
        <v>75.690000000000296</v>
      </c>
      <c r="P101" s="26">
        <f t="shared" si="128"/>
        <v>266.13000000000062</v>
      </c>
      <c r="Q101" s="26">
        <f t="shared" si="129"/>
        <v>16.313491349187046</v>
      </c>
      <c r="R101"/>
      <c r="S101"/>
      <c r="T101"/>
      <c r="U101"/>
      <c r="V101"/>
      <c r="W101">
        <v>194.684</v>
      </c>
      <c r="X101">
        <v>139.4</v>
      </c>
      <c r="Y101">
        <v>152.69999999999999</v>
      </c>
      <c r="Z101">
        <v>143.9</v>
      </c>
      <c r="AA101">
        <v>159</v>
      </c>
      <c r="AB101">
        <v>7.7</v>
      </c>
      <c r="AC101">
        <v>1</v>
      </c>
      <c r="AD101">
        <v>1</v>
      </c>
      <c r="AE101">
        <v>40</v>
      </c>
      <c r="AF101">
        <v>1</v>
      </c>
      <c r="AG101">
        <v>1</v>
      </c>
      <c r="AH101" s="10">
        <f t="shared" si="118"/>
        <v>-4.5</v>
      </c>
      <c r="AI101" s="10">
        <f t="shared" si="119"/>
        <v>-6.3000000000000114</v>
      </c>
      <c r="AJ101" s="10">
        <f t="shared" si="120"/>
        <v>20.25</v>
      </c>
      <c r="AK101" s="10">
        <f t="shared" si="121"/>
        <v>39.69000000000014</v>
      </c>
      <c r="AL101" s="10">
        <f t="shared" si="122"/>
        <v>59.94000000000014</v>
      </c>
      <c r="AM101" s="10">
        <f t="shared" si="123"/>
        <v>7.7420927403383732</v>
      </c>
      <c r="AN101"/>
      <c r="AO101"/>
      <c r="AP101"/>
      <c r="AQ101"/>
      <c r="AR101"/>
      <c r="AS101">
        <v>228.19900000000001</v>
      </c>
      <c r="AT101">
        <v>29.2</v>
      </c>
      <c r="AU101">
        <v>202.2</v>
      </c>
      <c r="AV101">
        <v>24.5</v>
      </c>
      <c r="AW101">
        <v>189.3</v>
      </c>
      <c r="AX101">
        <v>13.8</v>
      </c>
      <c r="AY101">
        <v>1</v>
      </c>
      <c r="AZ101">
        <v>1</v>
      </c>
      <c r="BA101">
        <v>39</v>
      </c>
      <c r="BB101">
        <v>1</v>
      </c>
      <c r="BC101">
        <v>1</v>
      </c>
      <c r="BD101" s="1">
        <f t="shared" si="106"/>
        <v>4.6999999999999993</v>
      </c>
      <c r="BE101" s="1">
        <f t="shared" si="107"/>
        <v>12.899999999999977</v>
      </c>
      <c r="BF101" s="1">
        <f t="shared" si="108"/>
        <v>22.089999999999993</v>
      </c>
      <c r="BG101" s="1">
        <f t="shared" si="109"/>
        <v>166.4099999999994</v>
      </c>
      <c r="BH101" s="1">
        <f t="shared" si="110"/>
        <v>188.4999999999994</v>
      </c>
      <c r="BI101" s="1">
        <f t="shared" si="111"/>
        <v>13.729530217745959</v>
      </c>
      <c r="BJ101"/>
      <c r="BK101"/>
      <c r="BL101"/>
      <c r="BM101"/>
      <c r="BN101"/>
      <c r="BO101">
        <v>200.21899999999999</v>
      </c>
      <c r="BP101">
        <v>254.1</v>
      </c>
      <c r="BQ101">
        <v>202.2</v>
      </c>
      <c r="BR101">
        <v>-1</v>
      </c>
      <c r="BS101">
        <v>-1</v>
      </c>
      <c r="BT101">
        <v>-1</v>
      </c>
      <c r="BU101">
        <v>-1</v>
      </c>
      <c r="BV101">
        <v>0</v>
      </c>
      <c r="BW101">
        <v>39</v>
      </c>
      <c r="BX101">
        <v>-1</v>
      </c>
      <c r="BY101">
        <v>1</v>
      </c>
      <c r="BZ101" s="10">
        <f t="shared" ref="BZ101:BZ102" si="130">BP102-BP101</f>
        <v>0</v>
      </c>
      <c r="CA101" s="10">
        <f t="shared" ref="CA101:CA102" si="131">BQ102-BQ101</f>
        <v>0</v>
      </c>
      <c r="CB101" s="10">
        <f t="shared" ref="CB101:CB102" si="132">BZ101^2</f>
        <v>0</v>
      </c>
      <c r="CC101" s="10">
        <f t="shared" ref="CC101:CC102" si="133">CA101^2</f>
        <v>0</v>
      </c>
      <c r="CD101" s="10">
        <f t="shared" ref="CD101:CD102" si="134">CB101+CC101</f>
        <v>0</v>
      </c>
      <c r="CE101" s="48">
        <f t="shared" ref="CE101:CE102" si="135">SQRT(CD101)</f>
        <v>0</v>
      </c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 s="10">
        <f t="shared" ref="DR101" si="136">DH101-DH100</f>
        <v>-147.30000000000001</v>
      </c>
      <c r="DS101" s="10">
        <f t="shared" ref="DS101" si="137">DI101-DI100</f>
        <v>-72.599999999999994</v>
      </c>
      <c r="DT101" s="10">
        <f t="shared" ref="DT101" si="138">DR101^2</f>
        <v>21697.290000000005</v>
      </c>
      <c r="DU101" s="10">
        <f t="shared" ref="DU101" si="139">DS101^2</f>
        <v>5270.7599999999993</v>
      </c>
      <c r="DV101" s="10">
        <f t="shared" ref="DV101" si="140">DT101+DU101</f>
        <v>26968.050000000003</v>
      </c>
      <c r="DW101" s="10">
        <f t="shared" ref="DW101" si="141">SQRT(DV101)</f>
        <v>164.21951771942335</v>
      </c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FP101"/>
      <c r="FQ101"/>
      <c r="FR101"/>
      <c r="FS101"/>
      <c r="FT101"/>
    </row>
    <row r="102" spans="1:176" x14ac:dyDescent="0.35">
      <c r="A102">
        <v>235.81800000000001</v>
      </c>
      <c r="B102">
        <v>65.8</v>
      </c>
      <c r="C102">
        <v>177.2</v>
      </c>
      <c r="D102">
        <v>-1</v>
      </c>
      <c r="E102">
        <v>-1</v>
      </c>
      <c r="F102">
        <v>-1</v>
      </c>
      <c r="G102">
        <v>-1</v>
      </c>
      <c r="H102">
        <v>0</v>
      </c>
      <c r="I102">
        <v>37</v>
      </c>
      <c r="J102">
        <v>-1</v>
      </c>
      <c r="K102">
        <v>1</v>
      </c>
      <c r="L102" s="26">
        <f t="shared" si="124"/>
        <v>-133.19999999999999</v>
      </c>
      <c r="M102" s="26">
        <f t="shared" si="125"/>
        <v>-29.200000000000017</v>
      </c>
      <c r="N102" s="26">
        <f t="shared" si="126"/>
        <v>17742.239999999998</v>
      </c>
      <c r="O102" s="26">
        <f t="shared" si="127"/>
        <v>852.64000000000101</v>
      </c>
      <c r="P102" s="26">
        <f t="shared" si="128"/>
        <v>18594.879999999997</v>
      </c>
      <c r="Q102" s="26">
        <f t="shared" si="129"/>
        <v>136.36304484720191</v>
      </c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 s="10">
        <f t="shared" ref="AH102" si="142">X102-X101</f>
        <v>-139.4</v>
      </c>
      <c r="AI102" s="10">
        <f t="shared" ref="AI102" si="143">Y102-Y101</f>
        <v>-152.69999999999999</v>
      </c>
      <c r="AJ102" s="10">
        <f t="shared" ref="AJ102" si="144">AH102^2</f>
        <v>19432.36</v>
      </c>
      <c r="AK102" s="10">
        <f t="shared" ref="AK102" si="145">AI102^2</f>
        <v>23317.289999999997</v>
      </c>
      <c r="AL102" s="10">
        <f t="shared" ref="AL102" si="146">AJ102+AK102</f>
        <v>42749.649999999994</v>
      </c>
      <c r="AM102" s="10">
        <f t="shared" ref="AM102" si="147">SQRT(AL102)</f>
        <v>206.75988489066248</v>
      </c>
      <c r="AN102"/>
      <c r="AO102"/>
      <c r="AP102"/>
      <c r="AQ102"/>
      <c r="AR102"/>
      <c r="AS102">
        <v>232.69499999999999</v>
      </c>
      <c r="AT102">
        <v>258.89999999999998</v>
      </c>
      <c r="AU102">
        <v>202.2</v>
      </c>
      <c r="AV102">
        <v>-1</v>
      </c>
      <c r="AW102">
        <v>-1</v>
      </c>
      <c r="AX102">
        <v>-1</v>
      </c>
      <c r="AY102">
        <v>-1</v>
      </c>
      <c r="AZ102">
        <v>0</v>
      </c>
      <c r="BA102">
        <v>39</v>
      </c>
      <c r="BB102">
        <v>-1</v>
      </c>
      <c r="BC102">
        <v>1</v>
      </c>
      <c r="BD102" s="1">
        <f t="shared" si="106"/>
        <v>229.7</v>
      </c>
      <c r="BE102" s="1">
        <f t="shared" si="107"/>
        <v>0</v>
      </c>
      <c r="BF102" s="1">
        <f t="shared" si="108"/>
        <v>52762.09</v>
      </c>
      <c r="BG102" s="1">
        <f t="shared" si="109"/>
        <v>0</v>
      </c>
      <c r="BH102" s="1">
        <f t="shared" si="110"/>
        <v>52762.09</v>
      </c>
      <c r="BI102" s="1">
        <f t="shared" si="111"/>
        <v>229.7</v>
      </c>
      <c r="BJ102"/>
      <c r="BK102"/>
      <c r="BL102"/>
      <c r="BM102"/>
      <c r="BN102"/>
      <c r="BO102">
        <v>200.98699999999999</v>
      </c>
      <c r="BP102">
        <v>254.1</v>
      </c>
      <c r="BQ102">
        <v>202.2</v>
      </c>
      <c r="BR102">
        <v>254.1</v>
      </c>
      <c r="BS102">
        <v>202.2</v>
      </c>
      <c r="BT102">
        <v>0</v>
      </c>
      <c r="BU102">
        <v>1</v>
      </c>
      <c r="BV102">
        <v>1</v>
      </c>
      <c r="BW102">
        <v>40</v>
      </c>
      <c r="BX102">
        <v>1</v>
      </c>
      <c r="BY102">
        <v>1</v>
      </c>
      <c r="BZ102" s="10">
        <f t="shared" si="130"/>
        <v>-254.1</v>
      </c>
      <c r="CA102" s="10">
        <f t="shared" si="131"/>
        <v>-202.2</v>
      </c>
      <c r="CB102" s="10">
        <f t="shared" si="132"/>
        <v>64566.81</v>
      </c>
      <c r="CC102" s="10">
        <f t="shared" si="133"/>
        <v>40884.839999999997</v>
      </c>
      <c r="CD102" s="10">
        <f t="shared" si="134"/>
        <v>105451.65</v>
      </c>
      <c r="CE102" s="10">
        <f t="shared" si="135"/>
        <v>324.73319817967484</v>
      </c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FP102"/>
      <c r="FQ102"/>
      <c r="FR102"/>
      <c r="FS102"/>
      <c r="FT102"/>
    </row>
    <row r="103" spans="1:176" x14ac:dyDescent="0.35">
      <c r="A103">
        <v>238.81</v>
      </c>
      <c r="B103">
        <v>70.5</v>
      </c>
      <c r="C103">
        <v>197.7</v>
      </c>
      <c r="D103">
        <v>65.8</v>
      </c>
      <c r="E103">
        <v>177.2</v>
      </c>
      <c r="F103">
        <v>21</v>
      </c>
      <c r="G103">
        <v>1</v>
      </c>
      <c r="H103">
        <v>1</v>
      </c>
      <c r="I103">
        <v>38</v>
      </c>
      <c r="J103">
        <v>1</v>
      </c>
      <c r="K103">
        <v>1</v>
      </c>
      <c r="L103" s="26">
        <f t="shared" si="124"/>
        <v>4.7000000000000028</v>
      </c>
      <c r="M103" s="26">
        <f t="shared" si="125"/>
        <v>20.5</v>
      </c>
      <c r="N103" s="26">
        <f t="shared" si="126"/>
        <v>22.090000000000028</v>
      </c>
      <c r="O103" s="26">
        <f t="shared" si="127"/>
        <v>420.25</v>
      </c>
      <c r="P103" s="26">
        <f t="shared" si="128"/>
        <v>442.34000000000003</v>
      </c>
      <c r="Q103" s="26">
        <f t="shared" si="129"/>
        <v>21.03188056261256</v>
      </c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N103"/>
      <c r="AO103"/>
      <c r="AP103"/>
      <c r="AQ103"/>
      <c r="AR103"/>
      <c r="AS103">
        <v>233.095</v>
      </c>
      <c r="AT103">
        <v>244.9</v>
      </c>
      <c r="AU103">
        <v>184.8</v>
      </c>
      <c r="AV103">
        <v>258.89999999999998</v>
      </c>
      <c r="AW103">
        <v>202.2</v>
      </c>
      <c r="AX103">
        <v>22.3</v>
      </c>
      <c r="AY103">
        <v>1</v>
      </c>
      <c r="AZ103">
        <v>1</v>
      </c>
      <c r="BA103">
        <v>40</v>
      </c>
      <c r="BB103">
        <v>1</v>
      </c>
      <c r="BC103">
        <v>1</v>
      </c>
      <c r="BD103" s="1">
        <f t="shared" si="106"/>
        <v>-13.999999999999972</v>
      </c>
      <c r="BE103" s="1">
        <f t="shared" si="107"/>
        <v>-17.399999999999977</v>
      </c>
      <c r="BF103" s="1">
        <f t="shared" si="108"/>
        <v>195.9999999999992</v>
      </c>
      <c r="BG103" s="1">
        <f t="shared" si="109"/>
        <v>302.7599999999992</v>
      </c>
      <c r="BH103" s="1">
        <f t="shared" si="110"/>
        <v>498.7599999999984</v>
      </c>
      <c r="BI103" s="1">
        <f t="shared" si="111"/>
        <v>22.332935319836452</v>
      </c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FP103"/>
      <c r="FQ103"/>
      <c r="FR103"/>
      <c r="FS103"/>
      <c r="FT103"/>
    </row>
    <row r="104" spans="1:176" x14ac:dyDescent="0.35">
      <c r="A104">
        <v>242.81800000000001</v>
      </c>
      <c r="B104">
        <v>276.89999999999998</v>
      </c>
      <c r="C104">
        <v>202.2</v>
      </c>
      <c r="D104">
        <v>-1</v>
      </c>
      <c r="E104">
        <v>-1</v>
      </c>
      <c r="F104">
        <v>-1</v>
      </c>
      <c r="G104">
        <v>-1</v>
      </c>
      <c r="H104">
        <v>0</v>
      </c>
      <c r="I104">
        <v>38</v>
      </c>
      <c r="J104">
        <v>-1</v>
      </c>
      <c r="K104">
        <v>1</v>
      </c>
      <c r="L104" s="26">
        <f t="shared" si="124"/>
        <v>206.39999999999998</v>
      </c>
      <c r="M104" s="26">
        <f t="shared" si="125"/>
        <v>4.5</v>
      </c>
      <c r="N104" s="26">
        <f t="shared" si="126"/>
        <v>42600.959999999992</v>
      </c>
      <c r="O104" s="26">
        <f t="shared" si="127"/>
        <v>20.25</v>
      </c>
      <c r="P104" s="26">
        <f t="shared" si="128"/>
        <v>42621.209999999992</v>
      </c>
      <c r="Q104" s="26">
        <f t="shared" si="129"/>
        <v>206.44904940444746</v>
      </c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 s="1">
        <f t="shared" ref="BD104" si="148">AT104-AT103</f>
        <v>-244.9</v>
      </c>
      <c r="BE104" s="1">
        <f t="shared" ref="BE104" si="149">AU104-AU103</f>
        <v>-184.8</v>
      </c>
      <c r="BF104" s="1">
        <f t="shared" ref="BF104" si="150">BD104^2</f>
        <v>59976.01</v>
      </c>
      <c r="BG104" s="1">
        <f t="shared" ref="BG104" si="151">BE104^2</f>
        <v>34151.040000000001</v>
      </c>
      <c r="BH104" s="1">
        <f t="shared" ref="BH104" si="152">BF104+BG104</f>
        <v>94127.05</v>
      </c>
      <c r="BI104" s="1">
        <f t="shared" ref="BI104" si="153">SQRT(BH104)</f>
        <v>306.80132007538691</v>
      </c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FP104"/>
      <c r="FQ104"/>
      <c r="FR104"/>
      <c r="FS104"/>
      <c r="FT104"/>
    </row>
    <row r="105" spans="1:176" x14ac:dyDescent="0.35">
      <c r="A105">
        <v>243.154</v>
      </c>
      <c r="B105">
        <v>263.2</v>
      </c>
      <c r="C105">
        <v>206.4</v>
      </c>
      <c r="D105">
        <v>276.89999999999998</v>
      </c>
      <c r="E105">
        <v>202.2</v>
      </c>
      <c r="F105">
        <v>14.4</v>
      </c>
      <c r="G105">
        <v>1</v>
      </c>
      <c r="H105">
        <v>1</v>
      </c>
      <c r="I105">
        <v>39</v>
      </c>
      <c r="J105">
        <v>1</v>
      </c>
      <c r="K105">
        <v>1</v>
      </c>
      <c r="L105" s="26">
        <f t="shared" si="124"/>
        <v>-13.699999999999989</v>
      </c>
      <c r="M105" s="26">
        <f t="shared" si="125"/>
        <v>4.2000000000000171</v>
      </c>
      <c r="N105" s="26">
        <f t="shared" si="126"/>
        <v>187.68999999999969</v>
      </c>
      <c r="O105" s="26">
        <f t="shared" si="127"/>
        <v>17.640000000000143</v>
      </c>
      <c r="P105" s="26">
        <f t="shared" si="128"/>
        <v>205.32999999999981</v>
      </c>
      <c r="Q105" s="26">
        <f t="shared" si="129"/>
        <v>14.329340529138102</v>
      </c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FP105"/>
      <c r="FQ105"/>
      <c r="FR105"/>
      <c r="FS105"/>
      <c r="FT105"/>
    </row>
    <row r="106" spans="1:176" x14ac:dyDescent="0.35">
      <c r="A106">
        <v>247.33</v>
      </c>
      <c r="B106">
        <v>24.5</v>
      </c>
      <c r="C106">
        <v>202.2</v>
      </c>
      <c r="D106">
        <v>-1</v>
      </c>
      <c r="E106">
        <v>-1</v>
      </c>
      <c r="F106">
        <v>-1</v>
      </c>
      <c r="G106">
        <v>-1</v>
      </c>
      <c r="H106">
        <v>0</v>
      </c>
      <c r="I106">
        <v>39</v>
      </c>
      <c r="J106">
        <v>-1</v>
      </c>
      <c r="K106">
        <v>1</v>
      </c>
      <c r="L106" s="26">
        <f t="shared" si="124"/>
        <v>-238.7</v>
      </c>
      <c r="M106" s="26">
        <f t="shared" si="125"/>
        <v>-4.2000000000000171</v>
      </c>
      <c r="N106" s="26">
        <f t="shared" si="126"/>
        <v>56977.689999999995</v>
      </c>
      <c r="O106" s="26">
        <f t="shared" si="127"/>
        <v>17.640000000000143</v>
      </c>
      <c r="P106" s="26">
        <f t="shared" si="128"/>
        <v>56995.329999999994</v>
      </c>
      <c r="Q106" s="26">
        <f t="shared" si="129"/>
        <v>238.73694728717629</v>
      </c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FP106"/>
      <c r="FQ106"/>
      <c r="FR106"/>
      <c r="FS106"/>
      <c r="FT106"/>
    </row>
    <row r="107" spans="1:176" x14ac:dyDescent="0.35">
      <c r="A107">
        <v>248.05</v>
      </c>
      <c r="B107">
        <v>33.700000000000003</v>
      </c>
      <c r="C107">
        <v>173</v>
      </c>
      <c r="D107">
        <v>24.5</v>
      </c>
      <c r="E107">
        <v>202.2</v>
      </c>
      <c r="F107">
        <v>30.6</v>
      </c>
      <c r="G107">
        <v>1</v>
      </c>
      <c r="H107">
        <v>1</v>
      </c>
      <c r="I107">
        <v>40</v>
      </c>
      <c r="J107">
        <v>1</v>
      </c>
      <c r="K107">
        <v>1</v>
      </c>
      <c r="L107" s="26">
        <f t="shared" si="124"/>
        <v>9.2000000000000028</v>
      </c>
      <c r="M107" s="26">
        <f t="shared" si="125"/>
        <v>-29.199999999999989</v>
      </c>
      <c r="N107" s="26">
        <f t="shared" si="126"/>
        <v>84.640000000000057</v>
      </c>
      <c r="O107" s="26">
        <f t="shared" si="127"/>
        <v>852.6399999999993</v>
      </c>
      <c r="P107" s="26">
        <f t="shared" si="128"/>
        <v>937.2799999999994</v>
      </c>
      <c r="Q107" s="26">
        <f t="shared" si="129"/>
        <v>30.615028989043918</v>
      </c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FP107"/>
      <c r="FQ107"/>
      <c r="FR107"/>
      <c r="FS107"/>
      <c r="FT107"/>
    </row>
    <row r="108" spans="1:176" x14ac:dyDescent="0.35">
      <c r="A108"/>
      <c r="B108"/>
      <c r="C108"/>
      <c r="D108"/>
      <c r="E108"/>
      <c r="F108"/>
      <c r="G108"/>
      <c r="H108"/>
      <c r="I108"/>
      <c r="J108"/>
      <c r="K108"/>
      <c r="L108" s="26">
        <f t="shared" ref="L108" si="154">B108-B107</f>
        <v>-33.700000000000003</v>
      </c>
      <c r="M108" s="26">
        <f t="shared" ref="M108" si="155">C108-C107</f>
        <v>-173</v>
      </c>
      <c r="N108" s="26">
        <f t="shared" ref="N108" si="156">L108^2</f>
        <v>1135.6900000000003</v>
      </c>
      <c r="O108" s="26">
        <f t="shared" ref="O108" si="157">M108^2</f>
        <v>29929</v>
      </c>
      <c r="P108" s="26">
        <f t="shared" ref="P108" si="158">N108+O108</f>
        <v>31064.69</v>
      </c>
      <c r="Q108" s="26">
        <f t="shared" ref="Q108" si="159">SQRT(P108)</f>
        <v>176.25178013285426</v>
      </c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FP108"/>
      <c r="FQ108"/>
      <c r="FR108"/>
      <c r="FS108"/>
      <c r="FT108"/>
    </row>
    <row r="109" spans="1:176" x14ac:dyDescent="0.35">
      <c r="A109"/>
      <c r="B109"/>
      <c r="C109"/>
      <c r="D109"/>
      <c r="E109"/>
      <c r="F109"/>
      <c r="G109"/>
      <c r="H109"/>
      <c r="I109"/>
      <c r="J109"/>
      <c r="K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FP109"/>
      <c r="FQ109"/>
      <c r="FR109"/>
      <c r="FS109"/>
      <c r="FT109"/>
    </row>
    <row r="110" spans="1:176" x14ac:dyDescent="0.35">
      <c r="A110"/>
      <c r="B110"/>
      <c r="C110"/>
      <c r="D110"/>
      <c r="E110"/>
      <c r="F110"/>
      <c r="G110"/>
      <c r="H110"/>
      <c r="I110"/>
      <c r="J110"/>
      <c r="K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FP110"/>
      <c r="FQ110"/>
      <c r="FR110"/>
      <c r="FS110"/>
      <c r="FT110"/>
    </row>
    <row r="111" spans="1:176" x14ac:dyDescent="0.35">
      <c r="A111"/>
      <c r="B111"/>
      <c r="C111"/>
      <c r="D111"/>
      <c r="E111"/>
      <c r="F111"/>
      <c r="G111"/>
      <c r="H111"/>
      <c r="I111"/>
      <c r="J111"/>
      <c r="K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FP111"/>
      <c r="FQ111"/>
      <c r="FR111"/>
      <c r="FS111"/>
      <c r="FT111"/>
    </row>
    <row r="112" spans="1:176" x14ac:dyDescent="0.35">
      <c r="A112"/>
      <c r="B112"/>
      <c r="C112"/>
      <c r="D112"/>
      <c r="E112"/>
      <c r="F112"/>
      <c r="G112"/>
      <c r="H112"/>
      <c r="I112"/>
      <c r="J112"/>
      <c r="K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FP112"/>
      <c r="FQ112"/>
      <c r="FR112"/>
      <c r="FS112"/>
      <c r="FT112"/>
    </row>
    <row r="113" spans="1:176" x14ac:dyDescent="0.35">
      <c r="A113"/>
      <c r="B113"/>
      <c r="C113"/>
      <c r="D113"/>
      <c r="E113"/>
      <c r="F113"/>
      <c r="G113"/>
      <c r="H113"/>
      <c r="I113"/>
      <c r="J113"/>
      <c r="K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FP113"/>
      <c r="FQ113"/>
      <c r="FR113"/>
      <c r="FS113"/>
      <c r="FT113"/>
    </row>
    <row r="114" spans="1:176" x14ac:dyDescent="0.35">
      <c r="A114"/>
      <c r="B114"/>
      <c r="C114"/>
      <c r="D114"/>
      <c r="E114"/>
      <c r="F114"/>
      <c r="G114"/>
      <c r="H114"/>
      <c r="I114"/>
      <c r="J114"/>
      <c r="K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FP114"/>
      <c r="FQ114"/>
      <c r="FR114"/>
      <c r="FS114"/>
      <c r="FT114"/>
    </row>
    <row r="115" spans="1:176" x14ac:dyDescent="0.35">
      <c r="A115"/>
      <c r="B115"/>
      <c r="C115"/>
      <c r="D115"/>
      <c r="E115"/>
      <c r="F115"/>
      <c r="G115"/>
      <c r="H115"/>
      <c r="I115"/>
      <c r="J115"/>
      <c r="K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FP115"/>
      <c r="FQ115"/>
      <c r="FR115"/>
      <c r="FS115"/>
      <c r="FT115"/>
    </row>
    <row r="116" spans="1:176" x14ac:dyDescent="0.35">
      <c r="A116"/>
      <c r="B116"/>
      <c r="C116"/>
      <c r="D116"/>
      <c r="E116"/>
      <c r="F116"/>
      <c r="G116"/>
      <c r="H116"/>
      <c r="I116"/>
      <c r="J116"/>
      <c r="K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FP116"/>
      <c r="FQ116"/>
      <c r="FR116"/>
      <c r="FS116"/>
      <c r="FT116"/>
    </row>
    <row r="117" spans="1:176" x14ac:dyDescent="0.35">
      <c r="A117"/>
      <c r="B117"/>
      <c r="C117"/>
      <c r="D117"/>
      <c r="E117"/>
      <c r="F117"/>
      <c r="G117"/>
      <c r="H117"/>
      <c r="I117"/>
      <c r="J117"/>
      <c r="K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FP117"/>
      <c r="FQ117"/>
      <c r="FR117"/>
      <c r="FS117"/>
      <c r="FT117"/>
    </row>
    <row r="118" spans="1:176" x14ac:dyDescent="0.35">
      <c r="A118"/>
      <c r="B118"/>
      <c r="C118"/>
      <c r="D118"/>
      <c r="E118"/>
      <c r="F118"/>
      <c r="G118"/>
      <c r="H118"/>
      <c r="I118"/>
      <c r="J118"/>
      <c r="K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FP118"/>
      <c r="FQ118"/>
      <c r="FR118"/>
      <c r="FS118"/>
      <c r="FT118"/>
    </row>
    <row r="119" spans="1:176" x14ac:dyDescent="0.35">
      <c r="A119"/>
      <c r="B119"/>
      <c r="C119"/>
      <c r="D119"/>
      <c r="E119"/>
      <c r="F119"/>
      <c r="G119"/>
      <c r="H119"/>
      <c r="I119"/>
      <c r="J119"/>
      <c r="K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FP119"/>
      <c r="FQ119"/>
      <c r="FR119"/>
      <c r="FS119"/>
      <c r="FT119"/>
    </row>
    <row r="120" spans="1:176" x14ac:dyDescent="0.35">
      <c r="A120"/>
      <c r="B120"/>
      <c r="C120"/>
      <c r="D120"/>
      <c r="E120"/>
      <c r="F120"/>
      <c r="G120"/>
      <c r="H120"/>
      <c r="I120"/>
      <c r="J120"/>
      <c r="K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FP120"/>
      <c r="FQ120"/>
      <c r="FR120"/>
      <c r="FS120"/>
      <c r="FT120"/>
    </row>
    <row r="121" spans="1:176" x14ac:dyDescent="0.35">
      <c r="A121"/>
      <c r="B121"/>
      <c r="C121"/>
      <c r="D121"/>
      <c r="E121"/>
      <c r="F121"/>
      <c r="G121"/>
      <c r="H121"/>
      <c r="I121"/>
      <c r="J121"/>
      <c r="K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FP121"/>
      <c r="FQ121"/>
      <c r="FR121"/>
      <c r="FS121"/>
      <c r="FT121"/>
    </row>
    <row r="122" spans="1:176" x14ac:dyDescent="0.35">
      <c r="A122"/>
      <c r="B122"/>
      <c r="C122"/>
      <c r="D122"/>
      <c r="E122"/>
      <c r="F122"/>
      <c r="G122"/>
      <c r="H122"/>
      <c r="I122"/>
      <c r="J122"/>
      <c r="K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FP122"/>
      <c r="FQ122"/>
      <c r="FR122"/>
      <c r="FS122"/>
      <c r="FT122"/>
    </row>
    <row r="123" spans="1:176" x14ac:dyDescent="0.35">
      <c r="A123"/>
      <c r="B123"/>
      <c r="C123"/>
      <c r="D123"/>
      <c r="E123"/>
      <c r="F123"/>
      <c r="G123"/>
      <c r="H123"/>
      <c r="I123"/>
      <c r="J123"/>
      <c r="K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FP123"/>
      <c r="FQ123"/>
      <c r="FR123"/>
      <c r="FS123"/>
      <c r="FT123"/>
    </row>
    <row r="124" spans="1:176" x14ac:dyDescent="0.35">
      <c r="A124"/>
      <c r="B124"/>
      <c r="C124"/>
      <c r="D124"/>
      <c r="E124"/>
      <c r="F124"/>
      <c r="G124"/>
      <c r="H124"/>
      <c r="I124"/>
      <c r="J124"/>
      <c r="K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FP124"/>
      <c r="FQ124"/>
      <c r="FR124"/>
      <c r="FS124"/>
      <c r="FT124"/>
    </row>
    <row r="125" spans="1:176" x14ac:dyDescent="0.35">
      <c r="A125"/>
      <c r="B125"/>
      <c r="C125"/>
      <c r="D125"/>
      <c r="E125"/>
      <c r="F125"/>
      <c r="G125"/>
      <c r="H125"/>
      <c r="I125"/>
      <c r="J125"/>
      <c r="K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FP125"/>
      <c r="FQ125"/>
      <c r="FR125"/>
      <c r="FS125"/>
      <c r="FT125"/>
    </row>
    <row r="126" spans="1:176" x14ac:dyDescent="0.35">
      <c r="A126"/>
      <c r="B126"/>
      <c r="C126"/>
      <c r="D126"/>
      <c r="E126"/>
      <c r="F126"/>
      <c r="G126"/>
      <c r="H126"/>
      <c r="I126"/>
      <c r="J126"/>
      <c r="K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FP126"/>
      <c r="FQ126"/>
      <c r="FR126"/>
      <c r="FS126"/>
      <c r="FT126"/>
    </row>
    <row r="127" spans="1:176" x14ac:dyDescent="0.35">
      <c r="A127"/>
      <c r="B127"/>
      <c r="C127"/>
      <c r="D127"/>
      <c r="E127"/>
      <c r="F127"/>
      <c r="G127"/>
      <c r="H127"/>
      <c r="I127"/>
      <c r="J127"/>
      <c r="K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FP127"/>
      <c r="FQ127"/>
      <c r="FR127"/>
      <c r="FS127"/>
      <c r="FT127"/>
    </row>
    <row r="128" spans="1:176" x14ac:dyDescent="0.35">
      <c r="A128"/>
      <c r="B128"/>
      <c r="C128"/>
      <c r="D128"/>
      <c r="E128"/>
      <c r="F128"/>
      <c r="G128"/>
      <c r="H128"/>
      <c r="I128"/>
      <c r="J128"/>
      <c r="K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FP128"/>
      <c r="FQ128"/>
      <c r="FR128"/>
      <c r="FS128"/>
      <c r="FT128"/>
    </row>
    <row r="129" spans="1:176" x14ac:dyDescent="0.35">
      <c r="A129"/>
      <c r="B129"/>
      <c r="C129"/>
      <c r="D129"/>
      <c r="E129"/>
      <c r="F129"/>
      <c r="G129"/>
      <c r="H129"/>
      <c r="I129"/>
      <c r="J129"/>
      <c r="K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FP129"/>
      <c r="FQ129"/>
      <c r="FR129"/>
      <c r="FS129"/>
      <c r="FT129"/>
    </row>
    <row r="130" spans="1:176" x14ac:dyDescent="0.35">
      <c r="A130"/>
      <c r="B130"/>
      <c r="C130"/>
      <c r="D130"/>
      <c r="E130"/>
      <c r="F130"/>
      <c r="G130"/>
      <c r="H130"/>
      <c r="I130"/>
      <c r="J130"/>
      <c r="K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FP130"/>
      <c r="FQ130"/>
      <c r="FR130"/>
      <c r="FS130"/>
      <c r="FT130"/>
    </row>
    <row r="131" spans="1:176" x14ac:dyDescent="0.35">
      <c r="A131"/>
      <c r="B131"/>
      <c r="C131"/>
      <c r="D131"/>
      <c r="E131"/>
      <c r="F131"/>
      <c r="G131"/>
      <c r="H131"/>
      <c r="I131"/>
      <c r="J131"/>
      <c r="K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FP131"/>
      <c r="FQ131"/>
      <c r="FR131"/>
      <c r="FS131"/>
      <c r="FT131"/>
    </row>
    <row r="132" spans="1:176" x14ac:dyDescent="0.35">
      <c r="A132"/>
      <c r="B132"/>
      <c r="C132"/>
      <c r="D132"/>
      <c r="E132"/>
      <c r="F132"/>
      <c r="G132"/>
      <c r="H132"/>
      <c r="I132"/>
      <c r="J132"/>
      <c r="K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FP132"/>
      <c r="FQ132"/>
      <c r="FR132"/>
      <c r="FS132"/>
      <c r="FT132"/>
    </row>
    <row r="133" spans="1:176" x14ac:dyDescent="0.35">
      <c r="A133"/>
      <c r="B133"/>
      <c r="C133"/>
      <c r="D133"/>
      <c r="E133"/>
      <c r="F133"/>
      <c r="G133"/>
      <c r="H133"/>
      <c r="I133"/>
      <c r="J133"/>
      <c r="K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FP133"/>
      <c r="FQ133"/>
      <c r="FR133"/>
      <c r="FS133"/>
      <c r="FT133"/>
    </row>
    <row r="134" spans="1:176" x14ac:dyDescent="0.35">
      <c r="A134"/>
      <c r="B134"/>
      <c r="C134"/>
      <c r="D134"/>
      <c r="E134"/>
      <c r="F134"/>
      <c r="G134"/>
      <c r="H134"/>
      <c r="I134"/>
      <c r="J134"/>
      <c r="K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FP134"/>
      <c r="FQ134"/>
      <c r="FR134"/>
      <c r="FS134"/>
      <c r="FT134"/>
    </row>
    <row r="135" spans="1:176" x14ac:dyDescent="0.35">
      <c r="A135"/>
      <c r="B135"/>
      <c r="C135"/>
      <c r="D135"/>
      <c r="E135"/>
      <c r="F135"/>
      <c r="G135"/>
      <c r="H135"/>
      <c r="I135"/>
      <c r="J135"/>
      <c r="K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FP135"/>
      <c r="FQ135"/>
      <c r="FR135"/>
      <c r="FS135"/>
      <c r="FT135"/>
    </row>
    <row r="136" spans="1:176" x14ac:dyDescent="0.35">
      <c r="A136"/>
      <c r="B136"/>
      <c r="C136"/>
      <c r="D136"/>
      <c r="E136"/>
      <c r="F136"/>
      <c r="G136"/>
      <c r="H136"/>
      <c r="I136"/>
      <c r="J136"/>
      <c r="K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FP136"/>
      <c r="FQ136"/>
      <c r="FR136"/>
      <c r="FS136"/>
      <c r="FT136"/>
    </row>
    <row r="137" spans="1:176" x14ac:dyDescent="0.35">
      <c r="A137"/>
      <c r="B137"/>
      <c r="C137"/>
      <c r="D137"/>
      <c r="E137"/>
      <c r="F137"/>
      <c r="G137"/>
      <c r="H137"/>
      <c r="I137"/>
      <c r="J137"/>
      <c r="K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FP137"/>
      <c r="FQ137"/>
      <c r="FR137"/>
      <c r="FS137"/>
      <c r="FT137"/>
    </row>
    <row r="138" spans="1:176" x14ac:dyDescent="0.35">
      <c r="A138"/>
      <c r="B138"/>
      <c r="C138"/>
      <c r="D138"/>
      <c r="E138"/>
      <c r="F138"/>
      <c r="G138"/>
      <c r="H138"/>
      <c r="I138"/>
      <c r="J138"/>
      <c r="K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FP138"/>
      <c r="FQ138"/>
      <c r="FR138"/>
      <c r="FS138"/>
      <c r="FT138"/>
    </row>
    <row r="139" spans="1:176" x14ac:dyDescent="0.35">
      <c r="A139"/>
      <c r="B139"/>
      <c r="C139"/>
      <c r="D139"/>
      <c r="E139"/>
      <c r="F139"/>
      <c r="G139"/>
      <c r="H139"/>
      <c r="I139"/>
      <c r="J139"/>
      <c r="K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FP139"/>
      <c r="FQ139"/>
      <c r="FR139"/>
      <c r="FS139"/>
      <c r="FT139"/>
    </row>
    <row r="140" spans="1:176" x14ac:dyDescent="0.35">
      <c r="A140"/>
      <c r="B140"/>
      <c r="C140"/>
      <c r="D140"/>
      <c r="E140"/>
      <c r="F140"/>
      <c r="G140"/>
      <c r="H140"/>
      <c r="I140"/>
      <c r="J140"/>
      <c r="K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FP140"/>
      <c r="FQ140"/>
      <c r="FR140"/>
      <c r="FS140"/>
      <c r="FT140"/>
    </row>
    <row r="141" spans="1:176" x14ac:dyDescent="0.35">
      <c r="A141"/>
      <c r="B141"/>
      <c r="C141"/>
      <c r="D141"/>
      <c r="E141"/>
      <c r="F141"/>
      <c r="G141"/>
      <c r="H141"/>
      <c r="I141"/>
      <c r="J141"/>
      <c r="K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FP141"/>
      <c r="FQ141"/>
      <c r="FR141"/>
      <c r="FS141"/>
      <c r="FT141"/>
    </row>
    <row r="142" spans="1:176" x14ac:dyDescent="0.35">
      <c r="A142"/>
      <c r="B142"/>
      <c r="C142"/>
      <c r="D142"/>
      <c r="E142"/>
      <c r="F142"/>
      <c r="G142"/>
      <c r="H142"/>
      <c r="I142"/>
      <c r="J142"/>
      <c r="K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FP142"/>
      <c r="FQ142"/>
      <c r="FR142"/>
      <c r="FS142"/>
      <c r="FT142"/>
    </row>
    <row r="143" spans="1:176" x14ac:dyDescent="0.35">
      <c r="A143"/>
      <c r="B143"/>
      <c r="C143"/>
      <c r="D143"/>
      <c r="E143"/>
      <c r="F143"/>
      <c r="G143"/>
      <c r="H143"/>
      <c r="I143"/>
      <c r="J143"/>
      <c r="K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FP143"/>
      <c r="FQ143"/>
      <c r="FR143"/>
      <c r="FS143"/>
      <c r="FT143"/>
    </row>
    <row r="144" spans="1:176" x14ac:dyDescent="0.35">
      <c r="A144"/>
      <c r="B144"/>
      <c r="C144"/>
      <c r="D144"/>
      <c r="E144"/>
      <c r="F144"/>
      <c r="G144"/>
      <c r="H144"/>
      <c r="I144"/>
      <c r="J144"/>
      <c r="K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FP144"/>
      <c r="FQ144"/>
      <c r="FR144"/>
      <c r="FS144"/>
      <c r="FT144"/>
    </row>
    <row r="145" spans="1:176" x14ac:dyDescent="0.35">
      <c r="A145"/>
      <c r="B145"/>
      <c r="C145"/>
      <c r="D145"/>
      <c r="E145"/>
      <c r="F145"/>
      <c r="G145"/>
      <c r="H145"/>
      <c r="I145"/>
      <c r="J145"/>
      <c r="K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FP145"/>
      <c r="FQ145"/>
      <c r="FR145"/>
      <c r="FS145"/>
      <c r="FT145"/>
    </row>
    <row r="146" spans="1:176" x14ac:dyDescent="0.35">
      <c r="A146"/>
      <c r="B146"/>
      <c r="C146"/>
      <c r="D146"/>
      <c r="E146"/>
      <c r="F146"/>
      <c r="G146"/>
      <c r="H146"/>
      <c r="I146"/>
      <c r="J146"/>
      <c r="K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FP146"/>
      <c r="FQ146"/>
      <c r="FR146"/>
      <c r="FS146"/>
      <c r="FT146"/>
    </row>
    <row r="147" spans="1:176" x14ac:dyDescent="0.35">
      <c r="A147"/>
      <c r="B147"/>
      <c r="C147"/>
      <c r="D147"/>
      <c r="E147"/>
      <c r="F147"/>
      <c r="G147"/>
      <c r="H147"/>
      <c r="I147"/>
      <c r="J147"/>
      <c r="K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FP147"/>
      <c r="FQ147"/>
      <c r="FR147"/>
      <c r="FS147"/>
      <c r="FT147"/>
    </row>
    <row r="148" spans="1:176" x14ac:dyDescent="0.35">
      <c r="A148"/>
      <c r="B148"/>
      <c r="C148"/>
      <c r="D148"/>
      <c r="E148"/>
      <c r="F148"/>
      <c r="G148"/>
      <c r="H148"/>
      <c r="I148"/>
      <c r="J148"/>
      <c r="K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FP148"/>
      <c r="FQ148"/>
      <c r="FR148"/>
      <c r="FS148"/>
      <c r="FT148"/>
    </row>
    <row r="149" spans="1:176" x14ac:dyDescent="0.35">
      <c r="A149"/>
      <c r="B149"/>
      <c r="C149"/>
      <c r="D149"/>
      <c r="E149"/>
      <c r="F149"/>
      <c r="G149"/>
      <c r="H149"/>
      <c r="I149"/>
      <c r="J149"/>
      <c r="K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FP149"/>
      <c r="FQ149"/>
      <c r="FR149"/>
      <c r="FS149"/>
      <c r="FT149"/>
    </row>
    <row r="150" spans="1:176" x14ac:dyDescent="0.35">
      <c r="A150"/>
      <c r="B150"/>
      <c r="C150"/>
      <c r="D150"/>
      <c r="E150"/>
      <c r="F150"/>
      <c r="G150"/>
      <c r="H150"/>
      <c r="I150"/>
      <c r="J150"/>
      <c r="K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FP150"/>
      <c r="FQ150"/>
      <c r="FR150"/>
      <c r="FS150"/>
      <c r="FT150"/>
    </row>
    <row r="151" spans="1:176" x14ac:dyDescent="0.35">
      <c r="A151"/>
      <c r="B151"/>
      <c r="C151"/>
      <c r="D151"/>
      <c r="E151"/>
      <c r="F151"/>
      <c r="G151"/>
      <c r="H151"/>
      <c r="I151"/>
      <c r="J151"/>
      <c r="K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FP151"/>
      <c r="FQ151"/>
      <c r="FR151"/>
      <c r="FS151"/>
      <c r="FT151"/>
    </row>
    <row r="152" spans="1:176" x14ac:dyDescent="0.35">
      <c r="A152"/>
      <c r="B152"/>
      <c r="C152"/>
      <c r="D152"/>
      <c r="E152"/>
      <c r="F152"/>
      <c r="G152"/>
      <c r="H152"/>
      <c r="I152"/>
      <c r="J152"/>
      <c r="K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DB152"/>
      <c r="DC152"/>
      <c r="DD152"/>
      <c r="DE152"/>
      <c r="DF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FP152"/>
      <c r="FQ152"/>
      <c r="FR152"/>
      <c r="FS152"/>
      <c r="FT152"/>
    </row>
    <row r="153" spans="1:176" x14ac:dyDescent="0.35">
      <c r="A153"/>
      <c r="B153"/>
      <c r="C153"/>
      <c r="D153"/>
      <c r="E153"/>
      <c r="F153"/>
      <c r="G153"/>
      <c r="H153"/>
      <c r="I153"/>
      <c r="J153"/>
      <c r="K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DB153"/>
      <c r="DC153"/>
      <c r="DD153"/>
      <c r="DE153"/>
      <c r="DF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FP153"/>
      <c r="FQ153"/>
      <c r="FR153"/>
      <c r="FS153"/>
      <c r="FT153"/>
    </row>
    <row r="154" spans="1:176" x14ac:dyDescent="0.35">
      <c r="A154"/>
      <c r="B154"/>
      <c r="C154"/>
      <c r="D154"/>
      <c r="E154"/>
      <c r="F154"/>
      <c r="G154"/>
      <c r="H154"/>
      <c r="I154"/>
      <c r="J154"/>
      <c r="K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DB154"/>
      <c r="DC154"/>
      <c r="DD154"/>
      <c r="DE154"/>
      <c r="DF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FP154"/>
      <c r="FQ154"/>
      <c r="FR154"/>
      <c r="FS154"/>
      <c r="FT154"/>
    </row>
    <row r="155" spans="1:176" x14ac:dyDescent="0.35">
      <c r="A155"/>
      <c r="B155"/>
      <c r="C155"/>
      <c r="D155"/>
      <c r="E155"/>
      <c r="F155"/>
      <c r="G155"/>
      <c r="H155"/>
      <c r="I155"/>
      <c r="J155"/>
      <c r="K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DB155"/>
      <c r="DC155"/>
      <c r="DD155"/>
      <c r="DE155"/>
      <c r="DF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FP155"/>
      <c r="FQ155"/>
      <c r="FR155"/>
      <c r="FS155"/>
      <c r="FT155"/>
    </row>
    <row r="156" spans="1:176" x14ac:dyDescent="0.35">
      <c r="A156"/>
      <c r="B156"/>
      <c r="C156"/>
      <c r="D156"/>
      <c r="E156"/>
      <c r="F156"/>
      <c r="G156"/>
      <c r="H156"/>
      <c r="I156"/>
      <c r="J156"/>
      <c r="K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DB156"/>
      <c r="DC156"/>
      <c r="DD156"/>
      <c r="DE156"/>
      <c r="DF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FP156"/>
      <c r="FQ156"/>
      <c r="FR156"/>
      <c r="FS156"/>
      <c r="FT156"/>
    </row>
    <row r="157" spans="1:176" x14ac:dyDescent="0.35">
      <c r="A157"/>
      <c r="B157"/>
      <c r="C157"/>
      <c r="D157"/>
      <c r="E157"/>
      <c r="F157"/>
      <c r="G157"/>
      <c r="H157"/>
      <c r="I157"/>
      <c r="J157"/>
      <c r="K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DB157"/>
      <c r="DC157"/>
      <c r="DD157"/>
      <c r="DE157"/>
      <c r="DF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FP157"/>
      <c r="FQ157"/>
      <c r="FR157"/>
      <c r="FS157"/>
      <c r="FT157"/>
    </row>
    <row r="158" spans="1:176" x14ac:dyDescent="0.35">
      <c r="A158"/>
      <c r="B158"/>
      <c r="C158"/>
      <c r="D158"/>
      <c r="E158"/>
      <c r="F158"/>
      <c r="G158"/>
      <c r="H158"/>
      <c r="I158"/>
      <c r="J158"/>
      <c r="K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DB158"/>
      <c r="DC158"/>
      <c r="DD158"/>
      <c r="DE158"/>
      <c r="DF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FP158"/>
      <c r="FQ158"/>
      <c r="FR158"/>
      <c r="FS158"/>
      <c r="FT158"/>
    </row>
    <row r="159" spans="1:176" x14ac:dyDescent="0.35">
      <c r="A159"/>
      <c r="B159"/>
      <c r="C159"/>
      <c r="D159"/>
      <c r="E159"/>
      <c r="F159"/>
      <c r="G159"/>
      <c r="H159"/>
      <c r="I159"/>
      <c r="J159"/>
      <c r="K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DB159"/>
      <c r="DC159"/>
      <c r="DD159"/>
      <c r="DE159"/>
      <c r="DF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FP159"/>
      <c r="FQ159"/>
      <c r="FR159"/>
      <c r="FS159"/>
      <c r="FT159"/>
    </row>
    <row r="160" spans="1:176" x14ac:dyDescent="0.35">
      <c r="A160"/>
      <c r="B160"/>
      <c r="C160"/>
      <c r="D160"/>
      <c r="E160"/>
      <c r="F160"/>
      <c r="G160"/>
      <c r="H160"/>
      <c r="I160"/>
      <c r="J160"/>
      <c r="K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DB160"/>
      <c r="DC160"/>
      <c r="DD160"/>
      <c r="DE160"/>
      <c r="DF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FP160"/>
      <c r="FQ160"/>
      <c r="FR160"/>
      <c r="FS160"/>
      <c r="FT160"/>
    </row>
    <row r="161" spans="1:176" x14ac:dyDescent="0.35">
      <c r="A161"/>
      <c r="B161"/>
      <c r="C161"/>
      <c r="D161"/>
      <c r="E161"/>
      <c r="F161"/>
      <c r="G161"/>
      <c r="H161"/>
      <c r="I161"/>
      <c r="J161"/>
      <c r="K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DB161"/>
      <c r="DC161"/>
      <c r="DD161"/>
      <c r="DE161"/>
      <c r="DF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FP161"/>
      <c r="FQ161"/>
      <c r="FR161"/>
      <c r="FS161"/>
      <c r="FT161"/>
    </row>
    <row r="162" spans="1:176" x14ac:dyDescent="0.35">
      <c r="A162"/>
      <c r="B162"/>
      <c r="C162"/>
      <c r="D162"/>
      <c r="E162"/>
      <c r="F162"/>
      <c r="G162"/>
      <c r="H162"/>
      <c r="I162"/>
      <c r="J162"/>
      <c r="K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DB162"/>
      <c r="DC162"/>
      <c r="DD162"/>
      <c r="DE162"/>
      <c r="DF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FP162"/>
      <c r="FQ162"/>
      <c r="FR162"/>
      <c r="FS162"/>
      <c r="FT162"/>
    </row>
    <row r="163" spans="1:176" x14ac:dyDescent="0.35">
      <c r="A163"/>
      <c r="B163"/>
      <c r="C163"/>
      <c r="D163"/>
      <c r="E163"/>
      <c r="F163"/>
      <c r="G163"/>
      <c r="H163"/>
      <c r="I163"/>
      <c r="J163"/>
      <c r="K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DB163"/>
      <c r="DC163"/>
      <c r="DD163"/>
      <c r="DE163"/>
      <c r="DF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FP163"/>
      <c r="FQ163"/>
      <c r="FR163"/>
      <c r="FS163"/>
      <c r="FT163"/>
    </row>
    <row r="164" spans="1:176" x14ac:dyDescent="0.35">
      <c r="A164"/>
      <c r="B164"/>
      <c r="C164"/>
      <c r="D164"/>
      <c r="E164"/>
      <c r="F164"/>
      <c r="G164"/>
      <c r="H164"/>
      <c r="I164"/>
      <c r="J164"/>
      <c r="K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DB164"/>
      <c r="DC164"/>
      <c r="DD164"/>
      <c r="DE164"/>
      <c r="DF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FP164"/>
      <c r="FQ164"/>
      <c r="FR164"/>
      <c r="FS164"/>
      <c r="FT164"/>
    </row>
    <row r="165" spans="1:176" x14ac:dyDescent="0.35">
      <c r="A165"/>
      <c r="B165"/>
      <c r="C165"/>
      <c r="D165"/>
      <c r="E165"/>
      <c r="F165"/>
      <c r="G165"/>
      <c r="H165"/>
      <c r="I165"/>
      <c r="J165"/>
      <c r="K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DB165"/>
      <c r="DC165"/>
      <c r="DD165"/>
      <c r="DE165"/>
      <c r="DF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FP165"/>
      <c r="FQ165"/>
      <c r="FR165"/>
      <c r="FS165"/>
      <c r="FT165"/>
    </row>
    <row r="166" spans="1:176" x14ac:dyDescent="0.35">
      <c r="A166"/>
      <c r="B166"/>
      <c r="C166"/>
      <c r="D166"/>
      <c r="E166"/>
      <c r="F166"/>
      <c r="G166"/>
      <c r="H166"/>
      <c r="I166"/>
      <c r="J166"/>
      <c r="K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DB166"/>
      <c r="DC166"/>
      <c r="DD166"/>
      <c r="DE166"/>
      <c r="DF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FP166"/>
      <c r="FQ166"/>
      <c r="FR166"/>
      <c r="FS166"/>
      <c r="FT166"/>
    </row>
    <row r="167" spans="1:176" x14ac:dyDescent="0.35">
      <c r="A167"/>
      <c r="B167"/>
      <c r="C167"/>
      <c r="D167"/>
      <c r="E167"/>
      <c r="F167"/>
      <c r="G167"/>
      <c r="H167"/>
      <c r="I167"/>
      <c r="J167"/>
      <c r="K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DB167"/>
      <c r="DC167"/>
      <c r="DD167"/>
      <c r="DE167"/>
      <c r="DF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FP167"/>
      <c r="FQ167"/>
      <c r="FR167"/>
      <c r="FS167"/>
      <c r="FT167"/>
    </row>
    <row r="168" spans="1:176" x14ac:dyDescent="0.35">
      <c r="A168"/>
      <c r="B168"/>
      <c r="C168"/>
      <c r="D168"/>
      <c r="E168"/>
      <c r="F168"/>
      <c r="G168"/>
      <c r="H168"/>
      <c r="I168"/>
      <c r="J168"/>
      <c r="K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DB168"/>
      <c r="DC168"/>
      <c r="DD168"/>
      <c r="DE168"/>
      <c r="DF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FP168"/>
      <c r="FQ168"/>
      <c r="FR168"/>
      <c r="FS168"/>
      <c r="FT168"/>
    </row>
    <row r="169" spans="1:176" x14ac:dyDescent="0.35">
      <c r="A169"/>
      <c r="B169"/>
      <c r="C169"/>
      <c r="D169"/>
      <c r="E169"/>
      <c r="F169"/>
      <c r="G169"/>
      <c r="H169"/>
      <c r="I169"/>
      <c r="J169"/>
      <c r="K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DB169"/>
      <c r="DC169"/>
      <c r="DD169"/>
      <c r="DE169"/>
      <c r="DF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FP169"/>
      <c r="FQ169"/>
      <c r="FR169"/>
      <c r="FS169"/>
      <c r="FT169"/>
    </row>
    <row r="170" spans="1:176" x14ac:dyDescent="0.35">
      <c r="A170"/>
      <c r="B170"/>
      <c r="C170"/>
      <c r="D170"/>
      <c r="E170"/>
      <c r="F170"/>
      <c r="G170"/>
      <c r="H170"/>
      <c r="I170"/>
      <c r="J170"/>
      <c r="K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DB170"/>
      <c r="DC170"/>
      <c r="DD170"/>
      <c r="DE170"/>
      <c r="DF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FP170"/>
      <c r="FQ170"/>
      <c r="FR170"/>
      <c r="FS170"/>
      <c r="FT170"/>
    </row>
    <row r="171" spans="1:176" x14ac:dyDescent="0.35">
      <c r="A171"/>
      <c r="B171"/>
      <c r="C171"/>
      <c r="D171"/>
      <c r="E171"/>
      <c r="F171"/>
      <c r="G171"/>
      <c r="H171"/>
      <c r="I171"/>
      <c r="J171"/>
      <c r="K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DB171"/>
      <c r="DC171"/>
      <c r="DD171"/>
      <c r="DE171"/>
      <c r="DF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FP171"/>
      <c r="FQ171"/>
      <c r="FR171"/>
      <c r="FS171"/>
      <c r="FT171"/>
    </row>
    <row r="172" spans="1:176" x14ac:dyDescent="0.35">
      <c r="A172"/>
      <c r="B172"/>
      <c r="C172"/>
      <c r="D172"/>
      <c r="E172"/>
      <c r="F172"/>
      <c r="G172"/>
      <c r="H172"/>
      <c r="I172"/>
      <c r="J172"/>
      <c r="K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DB172"/>
      <c r="DC172"/>
      <c r="DD172"/>
      <c r="DE172"/>
      <c r="DF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FP172"/>
      <c r="FQ172"/>
      <c r="FR172"/>
      <c r="FS172"/>
      <c r="FT172"/>
    </row>
    <row r="173" spans="1:176" x14ac:dyDescent="0.35">
      <c r="A173"/>
      <c r="B173"/>
      <c r="C173"/>
      <c r="D173"/>
      <c r="E173"/>
      <c r="F173"/>
      <c r="G173"/>
      <c r="H173"/>
      <c r="I173"/>
      <c r="J173"/>
      <c r="K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DB173"/>
      <c r="DC173"/>
      <c r="DD173"/>
      <c r="DE173"/>
      <c r="DF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FP173"/>
      <c r="FQ173"/>
      <c r="FR173"/>
      <c r="FS173"/>
      <c r="FT173"/>
    </row>
    <row r="174" spans="1:176" x14ac:dyDescent="0.35">
      <c r="A174"/>
      <c r="B174"/>
      <c r="C174"/>
      <c r="D174"/>
      <c r="E174"/>
      <c r="F174"/>
      <c r="G174"/>
      <c r="H174"/>
      <c r="I174"/>
      <c r="J174"/>
      <c r="K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DB174"/>
      <c r="DC174"/>
      <c r="DD174"/>
      <c r="DE174"/>
      <c r="DF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FP174"/>
      <c r="FQ174"/>
      <c r="FR174"/>
      <c r="FS174"/>
      <c r="FT174"/>
    </row>
    <row r="175" spans="1:176" x14ac:dyDescent="0.35">
      <c r="A175"/>
      <c r="B175"/>
      <c r="C175"/>
      <c r="D175"/>
      <c r="E175"/>
      <c r="F175"/>
      <c r="G175"/>
      <c r="H175"/>
      <c r="I175"/>
      <c r="J175"/>
      <c r="K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DB175"/>
      <c r="DC175"/>
      <c r="DD175"/>
      <c r="DE175"/>
      <c r="DF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FP175"/>
      <c r="FQ175"/>
      <c r="FR175"/>
      <c r="FS175"/>
      <c r="FT175"/>
    </row>
    <row r="176" spans="1:176" x14ac:dyDescent="0.35">
      <c r="A176"/>
      <c r="B176"/>
      <c r="C176"/>
      <c r="D176"/>
      <c r="E176"/>
      <c r="F176"/>
      <c r="G176"/>
      <c r="H176"/>
      <c r="I176"/>
      <c r="J176"/>
      <c r="K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FP176"/>
      <c r="FQ176"/>
      <c r="FR176"/>
      <c r="FS176"/>
      <c r="FT176"/>
    </row>
    <row r="177" spans="1:176" x14ac:dyDescent="0.35">
      <c r="A177"/>
      <c r="B177"/>
      <c r="C177"/>
      <c r="D177"/>
      <c r="E177"/>
      <c r="F177"/>
      <c r="G177"/>
      <c r="H177"/>
      <c r="I177"/>
      <c r="J177"/>
      <c r="K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FP177"/>
      <c r="FQ177"/>
      <c r="FR177"/>
      <c r="FS177"/>
      <c r="FT177"/>
    </row>
    <row r="178" spans="1:176" x14ac:dyDescent="0.35">
      <c r="A178"/>
      <c r="B178"/>
      <c r="C178"/>
      <c r="D178"/>
      <c r="E178"/>
      <c r="F178"/>
      <c r="G178"/>
      <c r="H178"/>
      <c r="I178"/>
      <c r="J178"/>
      <c r="K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FP178"/>
      <c r="FQ178"/>
      <c r="FR178"/>
      <c r="FS178"/>
      <c r="FT178"/>
    </row>
    <row r="179" spans="1:176" x14ac:dyDescent="0.35">
      <c r="A179"/>
      <c r="B179"/>
      <c r="C179"/>
      <c r="D179"/>
      <c r="E179"/>
      <c r="F179"/>
      <c r="G179"/>
      <c r="H179"/>
      <c r="I179"/>
      <c r="J179"/>
      <c r="K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FP179"/>
      <c r="FQ179"/>
      <c r="FR179"/>
      <c r="FS179"/>
      <c r="FT179"/>
    </row>
    <row r="180" spans="1:176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FP180"/>
      <c r="FQ180"/>
      <c r="FR180"/>
      <c r="FS180"/>
      <c r="FT180"/>
    </row>
    <row r="181" spans="1:176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FP181"/>
      <c r="FQ181"/>
      <c r="FR181"/>
      <c r="FS181"/>
      <c r="FT181"/>
    </row>
    <row r="182" spans="1:176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FP182"/>
      <c r="FQ182"/>
      <c r="FR182"/>
      <c r="FS182"/>
      <c r="FT182"/>
    </row>
    <row r="183" spans="1:176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FP183"/>
      <c r="FQ183"/>
      <c r="FR183"/>
      <c r="FS183"/>
      <c r="FT183"/>
    </row>
    <row r="184" spans="1:176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FP184"/>
      <c r="FQ184"/>
      <c r="FR184"/>
      <c r="FS184"/>
      <c r="FT184"/>
    </row>
    <row r="185" spans="1:176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FP185"/>
      <c r="FQ185"/>
      <c r="FR185"/>
      <c r="FS185"/>
      <c r="FT185"/>
    </row>
    <row r="186" spans="1:176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FP186"/>
      <c r="FQ186"/>
      <c r="FR186"/>
      <c r="FS186"/>
      <c r="FT186"/>
    </row>
    <row r="187" spans="1:176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FP187"/>
      <c r="FQ187"/>
      <c r="FR187"/>
      <c r="FS187"/>
      <c r="FT187"/>
    </row>
    <row r="188" spans="1:176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FP188"/>
      <c r="FQ188"/>
      <c r="FR188"/>
      <c r="FS188"/>
      <c r="FT188"/>
    </row>
    <row r="189" spans="1:176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FP189"/>
      <c r="FQ189"/>
      <c r="FR189"/>
      <c r="FS189"/>
      <c r="FT189"/>
    </row>
    <row r="190" spans="1:176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FP190"/>
      <c r="FQ190"/>
      <c r="FR190"/>
      <c r="FS190"/>
      <c r="FT190"/>
    </row>
    <row r="191" spans="1:176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FP191"/>
      <c r="FQ191"/>
      <c r="FR191"/>
      <c r="FS191"/>
      <c r="FT191"/>
    </row>
    <row r="192" spans="1:176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FP192"/>
      <c r="FQ192"/>
      <c r="FR192"/>
      <c r="FS192"/>
      <c r="FT192"/>
    </row>
    <row r="193" spans="1:176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FP193"/>
      <c r="FQ193"/>
      <c r="FR193"/>
      <c r="FS193"/>
      <c r="FT193"/>
    </row>
    <row r="194" spans="1:176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FP194"/>
      <c r="FQ194"/>
      <c r="FR194"/>
      <c r="FS194"/>
      <c r="FT194"/>
    </row>
    <row r="195" spans="1:176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FP195"/>
      <c r="FQ195"/>
      <c r="FR195"/>
      <c r="FS195"/>
      <c r="FT195"/>
    </row>
    <row r="196" spans="1:176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FP196"/>
      <c r="FQ196"/>
      <c r="FR196"/>
      <c r="FS196"/>
      <c r="FT196"/>
    </row>
    <row r="197" spans="1:176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FP197"/>
      <c r="FQ197"/>
      <c r="FR197"/>
      <c r="FS197"/>
      <c r="FT197"/>
    </row>
    <row r="198" spans="1:176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FP198"/>
      <c r="FQ198"/>
      <c r="FR198"/>
      <c r="FS198"/>
      <c r="FT198"/>
    </row>
    <row r="199" spans="1:176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FP199"/>
      <c r="FQ199"/>
      <c r="FR199"/>
      <c r="FS199"/>
      <c r="FT199"/>
    </row>
    <row r="200" spans="1:176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FP200"/>
      <c r="FQ200"/>
      <c r="FR200"/>
      <c r="FS200"/>
      <c r="FT200"/>
    </row>
    <row r="201" spans="1:176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FP201"/>
      <c r="FQ201"/>
      <c r="FR201"/>
      <c r="FS201"/>
      <c r="FT201"/>
    </row>
    <row r="202" spans="1:176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FP202"/>
      <c r="FQ202"/>
      <c r="FR202"/>
      <c r="FS202"/>
      <c r="FT202"/>
    </row>
    <row r="203" spans="1:176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FP203"/>
      <c r="FQ203"/>
      <c r="FR203"/>
      <c r="FS203"/>
      <c r="FT203"/>
    </row>
    <row r="204" spans="1:176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FP204"/>
      <c r="FQ204"/>
      <c r="FR204"/>
      <c r="FS204"/>
      <c r="FT204"/>
    </row>
    <row r="205" spans="1:176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FP205"/>
      <c r="FQ205"/>
      <c r="FR205"/>
      <c r="FS205"/>
      <c r="FT205"/>
    </row>
    <row r="206" spans="1:176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FP206"/>
      <c r="FQ206"/>
      <c r="FR206"/>
      <c r="FS206"/>
      <c r="FT206"/>
    </row>
    <row r="207" spans="1:176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FP207"/>
      <c r="FQ207"/>
      <c r="FR207"/>
      <c r="FS207"/>
      <c r="FT207"/>
    </row>
    <row r="208" spans="1:176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FP208"/>
      <c r="FQ208"/>
      <c r="FR208"/>
      <c r="FS208"/>
      <c r="FT208"/>
    </row>
    <row r="209" spans="1:176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FP209"/>
      <c r="FQ209"/>
      <c r="FR209"/>
      <c r="FS209"/>
      <c r="FT209"/>
    </row>
    <row r="210" spans="1:176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FP210"/>
      <c r="FQ210"/>
      <c r="FR210"/>
      <c r="FS210"/>
      <c r="FT210"/>
    </row>
    <row r="211" spans="1:176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FP211"/>
      <c r="FQ211"/>
      <c r="FR211"/>
      <c r="FS211"/>
      <c r="FT211"/>
    </row>
    <row r="212" spans="1:176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FP212"/>
      <c r="FQ212"/>
      <c r="FR212"/>
      <c r="FS212"/>
      <c r="FT212"/>
    </row>
    <row r="213" spans="1:176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FP213"/>
      <c r="FQ213"/>
      <c r="FR213"/>
      <c r="FS213"/>
      <c r="FT213"/>
    </row>
    <row r="214" spans="1:176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FP214"/>
      <c r="FQ214"/>
      <c r="FR214"/>
      <c r="FS214"/>
      <c r="FT214"/>
    </row>
    <row r="215" spans="1:176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FP215"/>
      <c r="FQ215"/>
      <c r="FR215"/>
      <c r="FS215"/>
      <c r="FT215"/>
    </row>
    <row r="216" spans="1:176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FP216"/>
      <c r="FQ216"/>
      <c r="FR216"/>
      <c r="FS216"/>
      <c r="FT216"/>
    </row>
    <row r="217" spans="1:176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FP217"/>
      <c r="FQ217"/>
      <c r="FR217"/>
      <c r="FS217"/>
      <c r="FT217"/>
    </row>
    <row r="218" spans="1:176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FP218"/>
      <c r="FQ218"/>
      <c r="FR218"/>
      <c r="FS218"/>
      <c r="FT218"/>
    </row>
    <row r="219" spans="1:176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FP219"/>
      <c r="FQ219"/>
      <c r="FR219"/>
      <c r="FS219"/>
      <c r="FT219"/>
    </row>
    <row r="220" spans="1:176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FP220"/>
      <c r="FQ220"/>
      <c r="FR220"/>
      <c r="FS220"/>
      <c r="FT220"/>
    </row>
    <row r="221" spans="1:176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FP221"/>
      <c r="FQ221"/>
      <c r="FR221"/>
      <c r="FS221"/>
      <c r="FT221"/>
    </row>
    <row r="222" spans="1:176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FP222"/>
      <c r="FQ222"/>
      <c r="FR222"/>
      <c r="FS222"/>
      <c r="FT222"/>
    </row>
    <row r="223" spans="1:176" x14ac:dyDescent="0.35">
      <c r="W223"/>
      <c r="X223"/>
      <c r="Y223"/>
      <c r="Z223"/>
      <c r="AA223"/>
      <c r="AB223"/>
      <c r="AC223"/>
      <c r="AD223"/>
      <c r="AE223"/>
      <c r="AF223"/>
      <c r="AG223"/>
    </row>
    <row r="224" spans="1:176" x14ac:dyDescent="0.35">
      <c r="W224"/>
      <c r="X224"/>
      <c r="Y224"/>
      <c r="Z224"/>
      <c r="AA224"/>
      <c r="AB224"/>
      <c r="AC224"/>
      <c r="AD224"/>
      <c r="AE224"/>
      <c r="AF224"/>
      <c r="AG224"/>
    </row>
    <row r="225" spans="23:33" x14ac:dyDescent="0.35">
      <c r="W225"/>
      <c r="X225"/>
      <c r="Y225"/>
      <c r="Z225"/>
      <c r="AA225"/>
      <c r="AB225"/>
      <c r="AC225"/>
      <c r="AD225"/>
      <c r="AE225"/>
      <c r="AF225"/>
      <c r="AG225"/>
    </row>
    <row r="226" spans="23:33" x14ac:dyDescent="0.35">
      <c r="W226"/>
      <c r="X226"/>
      <c r="Y226"/>
      <c r="Z226"/>
      <c r="AA226"/>
      <c r="AB226"/>
      <c r="AC226"/>
      <c r="AD226"/>
      <c r="AE226"/>
      <c r="AF226"/>
      <c r="AG226"/>
    </row>
    <row r="227" spans="23:33" x14ac:dyDescent="0.35">
      <c r="W227"/>
      <c r="X227"/>
      <c r="Y227"/>
      <c r="Z227"/>
      <c r="AA227"/>
      <c r="AB227"/>
      <c r="AC227"/>
      <c r="AD227"/>
      <c r="AE227"/>
      <c r="AF227"/>
      <c r="AG227"/>
    </row>
    <row r="228" spans="23:33" x14ac:dyDescent="0.35">
      <c r="W228"/>
      <c r="X228"/>
      <c r="Y228"/>
      <c r="Z228"/>
      <c r="AA228"/>
      <c r="AB228"/>
      <c r="AC228"/>
      <c r="AD228"/>
      <c r="AE228"/>
      <c r="AF228"/>
      <c r="AG228"/>
    </row>
    <row r="229" spans="23:33" x14ac:dyDescent="0.35">
      <c r="W229"/>
      <c r="X229"/>
      <c r="Y229"/>
      <c r="Z229"/>
      <c r="AA229"/>
      <c r="AB229"/>
      <c r="AC229"/>
      <c r="AD229"/>
      <c r="AE229"/>
      <c r="AF229"/>
      <c r="AG229"/>
    </row>
    <row r="230" spans="23:33" x14ac:dyDescent="0.35">
      <c r="W230"/>
      <c r="X230"/>
      <c r="Y230"/>
      <c r="Z230"/>
      <c r="AA230"/>
      <c r="AB230"/>
      <c r="AC230"/>
      <c r="AD230"/>
      <c r="AE230"/>
      <c r="AF230"/>
      <c r="AG230"/>
    </row>
    <row r="231" spans="23:33" x14ac:dyDescent="0.35">
      <c r="W231"/>
      <c r="X231"/>
      <c r="Y231"/>
      <c r="Z231"/>
      <c r="AA231"/>
      <c r="AB231"/>
      <c r="AC231"/>
      <c r="AD231"/>
      <c r="AE231"/>
      <c r="AF231"/>
      <c r="AG231"/>
    </row>
    <row r="232" spans="23:33" x14ac:dyDescent="0.35">
      <c r="W232"/>
      <c r="X232"/>
      <c r="Y232"/>
      <c r="Z232"/>
      <c r="AA232"/>
      <c r="AB232"/>
      <c r="AC232"/>
      <c r="AD232"/>
      <c r="AE232"/>
      <c r="AF232"/>
      <c r="AG232"/>
    </row>
    <row r="233" spans="23:33" x14ac:dyDescent="0.35">
      <c r="W233"/>
      <c r="X233"/>
      <c r="Y233"/>
      <c r="Z233"/>
      <c r="AA233"/>
      <c r="AB233"/>
      <c r="AC233"/>
      <c r="AD233"/>
      <c r="AE233"/>
      <c r="AF233"/>
      <c r="AG233"/>
    </row>
    <row r="234" spans="23:33" x14ac:dyDescent="0.35">
      <c r="W234"/>
      <c r="X234"/>
      <c r="Y234"/>
      <c r="Z234"/>
      <c r="AA234"/>
      <c r="AB234"/>
      <c r="AC234"/>
      <c r="AD234"/>
      <c r="AE234"/>
      <c r="AF234"/>
      <c r="AG234"/>
    </row>
    <row r="235" spans="23:33" x14ac:dyDescent="0.35">
      <c r="W235"/>
      <c r="X235"/>
      <c r="Y235"/>
      <c r="Z235"/>
      <c r="AA235"/>
      <c r="AB235"/>
      <c r="AC235"/>
      <c r="AD235"/>
      <c r="AE235"/>
      <c r="AF235"/>
      <c r="AG235"/>
    </row>
    <row r="236" spans="23:33" x14ac:dyDescent="0.35">
      <c r="W236"/>
      <c r="X236"/>
      <c r="Y236"/>
      <c r="Z236"/>
      <c r="AA236"/>
      <c r="AB236"/>
      <c r="AC236"/>
      <c r="AD236"/>
      <c r="AE236"/>
      <c r="AF236"/>
      <c r="AG236"/>
    </row>
    <row r="237" spans="23:33" x14ac:dyDescent="0.35">
      <c r="W237"/>
      <c r="X237"/>
      <c r="Y237"/>
      <c r="Z237"/>
      <c r="AA237"/>
      <c r="AB237"/>
      <c r="AC237"/>
      <c r="AD237"/>
      <c r="AE237"/>
      <c r="AF237"/>
      <c r="AG237"/>
    </row>
    <row r="238" spans="23:33" x14ac:dyDescent="0.35">
      <c r="W238"/>
      <c r="X238"/>
      <c r="Y238"/>
      <c r="Z238"/>
      <c r="AA238"/>
      <c r="AB238"/>
      <c r="AC238"/>
      <c r="AD238"/>
      <c r="AE238"/>
      <c r="AF238"/>
      <c r="AG238"/>
    </row>
    <row r="239" spans="23:33" x14ac:dyDescent="0.35">
      <c r="W239"/>
      <c r="X239"/>
      <c r="Y239"/>
      <c r="Z239"/>
      <c r="AA239"/>
      <c r="AB239"/>
      <c r="AC239"/>
      <c r="AD239"/>
      <c r="AE239"/>
      <c r="AF239"/>
      <c r="AG239"/>
    </row>
    <row r="240" spans="23:33" x14ac:dyDescent="0.35">
      <c r="W240"/>
      <c r="X240"/>
      <c r="Y240"/>
      <c r="Z240"/>
      <c r="AA240"/>
      <c r="AB240"/>
      <c r="AC240"/>
      <c r="AD240"/>
      <c r="AE240"/>
      <c r="AF240"/>
      <c r="AG240"/>
    </row>
    <row r="241" spans="23:33" x14ac:dyDescent="0.35">
      <c r="W241"/>
      <c r="X241"/>
      <c r="Y241"/>
      <c r="Z241"/>
      <c r="AA241"/>
      <c r="AB241"/>
      <c r="AC241"/>
      <c r="AD241"/>
      <c r="AE241"/>
      <c r="AF241"/>
      <c r="AG241"/>
    </row>
    <row r="242" spans="23:33" x14ac:dyDescent="0.35">
      <c r="W242"/>
      <c r="X242"/>
      <c r="Y242"/>
      <c r="Z242"/>
      <c r="AA242"/>
      <c r="AB242"/>
      <c r="AC242"/>
      <c r="AD242"/>
      <c r="AE242"/>
      <c r="AF242"/>
      <c r="AG242"/>
    </row>
    <row r="243" spans="23:33" x14ac:dyDescent="0.35">
      <c r="W243"/>
      <c r="X243"/>
      <c r="Y243"/>
      <c r="Z243"/>
      <c r="AA243"/>
      <c r="AB243"/>
      <c r="AC243"/>
      <c r="AD243"/>
      <c r="AE243"/>
      <c r="AF243"/>
      <c r="AG243"/>
    </row>
    <row r="244" spans="23:33" x14ac:dyDescent="0.35">
      <c r="W244"/>
      <c r="X244"/>
      <c r="Y244"/>
      <c r="Z244"/>
      <c r="AA244"/>
      <c r="AB244"/>
      <c r="AC244"/>
      <c r="AD244"/>
      <c r="AE244"/>
      <c r="AF244"/>
      <c r="AG244"/>
    </row>
    <row r="245" spans="23:33" x14ac:dyDescent="0.35">
      <c r="W245"/>
      <c r="X245"/>
      <c r="Y245"/>
      <c r="Z245"/>
      <c r="AA245"/>
      <c r="AB245"/>
      <c r="AC245"/>
      <c r="AD245"/>
      <c r="AE245"/>
      <c r="AF245"/>
      <c r="AG245"/>
    </row>
    <row r="246" spans="23:33" x14ac:dyDescent="0.35">
      <c r="W246"/>
      <c r="X246"/>
      <c r="Y246"/>
      <c r="Z246"/>
      <c r="AA246"/>
      <c r="AB246"/>
      <c r="AC246"/>
      <c r="AD246"/>
      <c r="AE246"/>
      <c r="AF246"/>
      <c r="AG246"/>
    </row>
    <row r="247" spans="23:33" x14ac:dyDescent="0.35">
      <c r="W247"/>
      <c r="X247"/>
      <c r="Y247"/>
      <c r="Z247"/>
      <c r="AA247"/>
      <c r="AB247"/>
      <c r="AC247"/>
      <c r="AD247"/>
      <c r="AE247"/>
      <c r="AF247"/>
      <c r="AG247"/>
    </row>
    <row r="248" spans="23:33" x14ac:dyDescent="0.35">
      <c r="W248"/>
      <c r="X248"/>
      <c r="Y248"/>
      <c r="Z248"/>
      <c r="AA248"/>
      <c r="AB248"/>
      <c r="AC248"/>
      <c r="AD248"/>
      <c r="AE248"/>
      <c r="AF248"/>
      <c r="AG248"/>
    </row>
    <row r="249" spans="23:33" x14ac:dyDescent="0.35">
      <c r="W249"/>
      <c r="X249"/>
      <c r="Y249"/>
      <c r="Z249"/>
      <c r="AA249"/>
      <c r="AB249"/>
      <c r="AC249"/>
      <c r="AD249"/>
      <c r="AE249"/>
      <c r="AF249"/>
      <c r="AG249"/>
    </row>
    <row r="250" spans="23:33" x14ac:dyDescent="0.35">
      <c r="W250"/>
      <c r="X250"/>
      <c r="Y250"/>
      <c r="Z250"/>
      <c r="AA250"/>
      <c r="AB250"/>
      <c r="AC250"/>
      <c r="AD250"/>
      <c r="AE250"/>
      <c r="AF250"/>
      <c r="AG250"/>
    </row>
    <row r="251" spans="23:33" x14ac:dyDescent="0.35">
      <c r="W251"/>
      <c r="X251"/>
      <c r="Y251"/>
      <c r="Z251"/>
      <c r="AA251"/>
      <c r="AB251"/>
      <c r="AC251"/>
      <c r="AD251"/>
      <c r="AE251"/>
      <c r="AF251"/>
      <c r="AG251"/>
    </row>
    <row r="252" spans="23:33" x14ac:dyDescent="0.35">
      <c r="W252"/>
      <c r="X252"/>
      <c r="Y252"/>
      <c r="Z252"/>
      <c r="AA252"/>
      <c r="AB252"/>
      <c r="AC252"/>
      <c r="AD252"/>
      <c r="AE252"/>
      <c r="AF252"/>
      <c r="AG252"/>
    </row>
  </sheetData>
  <sortState xmlns:xlrd2="http://schemas.microsoft.com/office/spreadsheetml/2017/richdata2" ref="CF3:CF100">
    <sortCondition ref="CF3"/>
  </sortState>
  <mergeCells count="8">
    <mergeCell ref="S3:V3"/>
    <mergeCell ref="AO3:AR3"/>
    <mergeCell ref="BK3:BN3"/>
    <mergeCell ref="FQ3:FT3"/>
    <mergeCell ref="CG3:CJ3"/>
    <mergeCell ref="DC3:DF3"/>
    <mergeCell ref="DY3:EB3"/>
    <mergeCell ref="EU3:EX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FT447"/>
  <sheetViews>
    <sheetView workbookViewId="0">
      <selection activeCell="S1" sqref="S1:V1048576"/>
    </sheetView>
  </sheetViews>
  <sheetFormatPr defaultRowHeight="14.5" x14ac:dyDescent="0.35"/>
  <cols>
    <col min="1" max="12" width="9.1796875" style="26"/>
    <col min="13" max="13" width="10.7265625" style="26" bestFit="1" customWidth="1"/>
    <col min="14" max="14" width="14.54296875" style="26" customWidth="1"/>
    <col min="15" max="18" width="9.1796875" style="26"/>
    <col min="19" max="22" width="8.7265625" style="1"/>
    <col min="23" max="34" width="9.1796875" style="10"/>
    <col min="35" max="35" width="10.7265625" style="10" bestFit="1" customWidth="1"/>
    <col min="36" max="39" width="9.1796875" style="10"/>
    <col min="40" max="40" width="9.1796875" style="1"/>
    <col min="41" max="44" width="8.7265625" style="1"/>
    <col min="45" max="56" width="9.1796875" style="1"/>
    <col min="57" max="57" width="10.7265625" style="1" bestFit="1" customWidth="1"/>
    <col min="58" max="58" width="11.1796875" style="1" customWidth="1"/>
    <col min="59" max="62" width="9.1796875" style="1"/>
    <col min="63" max="66" width="8.7265625" style="1"/>
    <col min="67" max="76" width="9.1796875" style="10"/>
    <col min="77" max="77" width="8.7265625" style="10" customWidth="1"/>
    <col min="78" max="78" width="9.1796875" style="10"/>
    <col min="79" max="79" width="10.7265625" style="10" bestFit="1" customWidth="1"/>
    <col min="80" max="84" width="9.1796875" style="10"/>
    <col min="85" max="88" width="8.7265625" style="1"/>
    <col min="89" max="100" width="9.1796875" style="1"/>
    <col min="101" max="101" width="10.7265625" style="1" bestFit="1" customWidth="1"/>
    <col min="102" max="102" width="10.54296875" style="1" bestFit="1" customWidth="1"/>
    <col min="103" max="106" width="9.1796875" style="1"/>
    <col min="107" max="110" width="8.7265625" style="1"/>
    <col min="111" max="122" width="9.1796875" style="10"/>
    <col min="123" max="123" width="10.7265625" style="10" bestFit="1" customWidth="1"/>
    <col min="124" max="124" width="10.54296875" style="10" bestFit="1" customWidth="1"/>
    <col min="125" max="127" width="9.1796875" style="10"/>
    <col min="128" max="128" width="9.1796875" style="1"/>
    <col min="129" max="132" width="8.7265625" style="1"/>
    <col min="133" max="144" width="9.1796875" style="1"/>
    <col min="145" max="145" width="10.7265625" style="1" bestFit="1" customWidth="1"/>
    <col min="146" max="150" width="9.1796875" style="1"/>
    <col min="151" max="154" width="8.7265625" style="1"/>
    <col min="155" max="166" width="9.1796875" style="10"/>
    <col min="167" max="167" width="10.7265625" style="10" bestFit="1" customWidth="1"/>
    <col min="168" max="171" width="9.1796875" style="10"/>
    <col min="172" max="176" width="9.1796875" style="1"/>
  </cols>
  <sheetData>
    <row r="1" spans="1:176" ht="15" thickBot="1" x14ac:dyDescent="0.4">
      <c r="K1" s="27"/>
      <c r="L1" s="26" t="s">
        <v>30</v>
      </c>
      <c r="M1" s="28" t="s">
        <v>37</v>
      </c>
      <c r="N1" s="28">
        <v>41546</v>
      </c>
      <c r="S1" s="5" t="s">
        <v>14</v>
      </c>
      <c r="T1" s="6">
        <f>COUNT(Q4:Q5000)</f>
        <v>94</v>
      </c>
      <c r="U1" s="5" t="s">
        <v>15</v>
      </c>
      <c r="V1" s="6">
        <f>MAX(Q4:Q5000)</f>
        <v>183.68255224707653</v>
      </c>
      <c r="AG1" s="16"/>
      <c r="AH1" s="1" t="s">
        <v>31</v>
      </c>
      <c r="AI1" s="2" t="s">
        <v>45</v>
      </c>
      <c r="AO1" s="5" t="s">
        <v>14</v>
      </c>
      <c r="AP1" s="6">
        <f>COUNT(AM4:AM5000)</f>
        <v>105</v>
      </c>
      <c r="AQ1" s="5" t="s">
        <v>15</v>
      </c>
      <c r="AR1" s="6">
        <f>MAX(AM4:AM5000)</f>
        <v>204.59914467074393</v>
      </c>
      <c r="BC1" s="15"/>
      <c r="BD1" s="1" t="s">
        <v>30</v>
      </c>
      <c r="BE1" s="2" t="s">
        <v>37</v>
      </c>
      <c r="BF1" s="2">
        <v>41548</v>
      </c>
      <c r="BK1" s="5" t="s">
        <v>14</v>
      </c>
      <c r="BL1" s="6">
        <f>COUNT(BI4:BI5000)</f>
        <v>104</v>
      </c>
      <c r="BM1" s="5" t="s">
        <v>15</v>
      </c>
      <c r="BN1" s="6">
        <f>MAX(BI4:BI5000)</f>
        <v>199.76708938160959</v>
      </c>
      <c r="BY1" s="16"/>
      <c r="BZ1" s="10" t="s">
        <v>36</v>
      </c>
      <c r="CA1" s="11" t="s">
        <v>37</v>
      </c>
      <c r="CB1" s="10" t="s">
        <v>46</v>
      </c>
      <c r="CG1" s="5" t="s">
        <v>14</v>
      </c>
      <c r="CH1" s="6">
        <f>COUNT(CE4:CE5000)</f>
        <v>87</v>
      </c>
      <c r="CI1" s="5" t="s">
        <v>15</v>
      </c>
      <c r="CJ1" s="6">
        <f>MAX(CE4:CE5000)</f>
        <v>147.85783712742452</v>
      </c>
      <c r="CU1" s="15"/>
      <c r="CV1" s="1" t="s">
        <v>36</v>
      </c>
      <c r="CW1" s="2" t="s">
        <v>37</v>
      </c>
      <c r="CX1" s="2">
        <v>41550</v>
      </c>
      <c r="DC1" s="5" t="s">
        <v>14</v>
      </c>
      <c r="DD1" s="6">
        <f>COUNT(DA4:DA5000)</f>
        <v>107</v>
      </c>
      <c r="DE1" s="5" t="s">
        <v>15</v>
      </c>
      <c r="DF1" s="6">
        <f>MAX(DA4:DA5000)</f>
        <v>188.4353470026258</v>
      </c>
      <c r="DQ1" s="16"/>
      <c r="DR1" s="1" t="s">
        <v>36</v>
      </c>
      <c r="DS1" s="2" t="s">
        <v>37</v>
      </c>
      <c r="DT1" s="11">
        <v>41551</v>
      </c>
      <c r="DY1" s="5" t="s">
        <v>14</v>
      </c>
      <c r="DZ1" s="6">
        <f>COUNT(DW4:DW5000)</f>
        <v>99</v>
      </c>
      <c r="EA1" s="5" t="s">
        <v>15</v>
      </c>
      <c r="EB1" s="6">
        <f>MAX(DW4:DW5000)</f>
        <v>105.01390384134854</v>
      </c>
      <c r="EM1" s="15"/>
      <c r="EN1" s="1" t="s">
        <v>13</v>
      </c>
      <c r="EO1" s="2">
        <v>41552</v>
      </c>
      <c r="EU1" s="5" t="s">
        <v>14</v>
      </c>
      <c r="EV1" s="6">
        <f>COUNT(ES4:ES5000)</f>
        <v>101</v>
      </c>
      <c r="EW1" s="5" t="s">
        <v>15</v>
      </c>
      <c r="EX1" s="6">
        <f>MAX(ES4:ES5000)</f>
        <v>167.09518245598824</v>
      </c>
      <c r="FF1" s="10">
        <f>COUNTIF(FF2:FF1000,1)</f>
        <v>0</v>
      </c>
      <c r="FI1" s="16"/>
      <c r="FJ1" s="10" t="s">
        <v>13</v>
      </c>
      <c r="FK1" s="11">
        <v>41516</v>
      </c>
      <c r="FQ1" s="5" t="s">
        <v>14</v>
      </c>
      <c r="FR1" s="6">
        <f>COUNT(FO4:FO5000)</f>
        <v>89</v>
      </c>
      <c r="FS1" s="5" t="s">
        <v>15</v>
      </c>
      <c r="FT1" s="6">
        <f>MAX(FO4:FO5000)</f>
        <v>0</v>
      </c>
    </row>
    <row r="2" spans="1:176" ht="15" thickBot="1" x14ac:dyDescent="0.4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32</v>
      </c>
      <c r="I2" t="s">
        <v>33</v>
      </c>
      <c r="J2" t="s">
        <v>34</v>
      </c>
      <c r="K2" t="s">
        <v>35</v>
      </c>
      <c r="L2" s="43" t="s">
        <v>7</v>
      </c>
      <c r="M2" s="33" t="s">
        <v>8</v>
      </c>
      <c r="N2" s="33" t="s">
        <v>9</v>
      </c>
      <c r="O2" s="33" t="s">
        <v>10</v>
      </c>
      <c r="P2" s="42" t="s">
        <v>11</v>
      </c>
      <c r="Q2" s="35" t="s">
        <v>12</v>
      </c>
      <c r="S2" s="5" t="s">
        <v>16</v>
      </c>
      <c r="T2" s="6">
        <f>AVERAGE(Q4:Q5000)</f>
        <v>36.738519284203015</v>
      </c>
      <c r="U2" s="5" t="s">
        <v>17</v>
      </c>
      <c r="V2" s="6">
        <f>MIN(Q4:Q5000)</f>
        <v>2.0615528128088303</v>
      </c>
      <c r="W2" t="s">
        <v>0</v>
      </c>
      <c r="X2" t="s">
        <v>1</v>
      </c>
      <c r="Y2" t="s">
        <v>2</v>
      </c>
      <c r="Z2" t="s">
        <v>3</v>
      </c>
      <c r="AA2" t="s">
        <v>4</v>
      </c>
      <c r="AB2" t="s">
        <v>5</v>
      </c>
      <c r="AC2" t="s">
        <v>6</v>
      </c>
      <c r="AD2" t="s">
        <v>32</v>
      </c>
      <c r="AE2" t="s">
        <v>33</v>
      </c>
      <c r="AF2" t="s">
        <v>34</v>
      </c>
      <c r="AG2" t="s">
        <v>35</v>
      </c>
      <c r="AH2" s="41" t="s">
        <v>7</v>
      </c>
      <c r="AI2" s="21" t="s">
        <v>8</v>
      </c>
      <c r="AJ2" s="21" t="s">
        <v>9</v>
      </c>
      <c r="AK2" s="21" t="s">
        <v>10</v>
      </c>
      <c r="AL2" s="40" t="s">
        <v>11</v>
      </c>
      <c r="AM2" s="23" t="s">
        <v>12</v>
      </c>
      <c r="AO2" s="5" t="s">
        <v>16</v>
      </c>
      <c r="AP2" s="6">
        <f>AVERAGE(AM4:AM5000)</f>
        <v>37.934551296076947</v>
      </c>
      <c r="AQ2" s="5" t="s">
        <v>17</v>
      </c>
      <c r="AR2" s="6">
        <f>MIN(AM4:AM5000)</f>
        <v>0</v>
      </c>
      <c r="AS2" t="s">
        <v>0</v>
      </c>
      <c r="AT2" t="s">
        <v>1</v>
      </c>
      <c r="AU2" t="s">
        <v>2</v>
      </c>
      <c r="AV2" t="s">
        <v>3</v>
      </c>
      <c r="AW2" t="s">
        <v>4</v>
      </c>
      <c r="AX2" t="s">
        <v>5</v>
      </c>
      <c r="AY2" t="s">
        <v>6</v>
      </c>
      <c r="AZ2" t="s">
        <v>32</v>
      </c>
      <c r="BA2" t="s">
        <v>33</v>
      </c>
      <c r="BB2" t="s">
        <v>34</v>
      </c>
      <c r="BC2" t="s">
        <v>35</v>
      </c>
      <c r="BD2" s="39" t="s">
        <v>7</v>
      </c>
      <c r="BE2" s="3" t="s">
        <v>8</v>
      </c>
      <c r="BF2" s="3" t="s">
        <v>9</v>
      </c>
      <c r="BG2" s="3" t="s">
        <v>10</v>
      </c>
      <c r="BH2" s="38" t="s">
        <v>11</v>
      </c>
      <c r="BI2" s="4" t="s">
        <v>12</v>
      </c>
      <c r="BK2" s="5" t="s">
        <v>16</v>
      </c>
      <c r="BL2" s="6">
        <f>AVERAGE(BI4:BI5000)</f>
        <v>35.346064128682514</v>
      </c>
      <c r="BM2" s="5" t="s">
        <v>17</v>
      </c>
      <c r="BN2" s="6">
        <f>MIN(BI4:BI5000)</f>
        <v>0</v>
      </c>
      <c r="BO2" t="s">
        <v>0</v>
      </c>
      <c r="BP2" t="s">
        <v>1</v>
      </c>
      <c r="BQ2" t="s">
        <v>2</v>
      </c>
      <c r="BR2" t="s">
        <v>3</v>
      </c>
      <c r="BS2" t="s">
        <v>4</v>
      </c>
      <c r="BT2" t="s">
        <v>5</v>
      </c>
      <c r="BU2" t="s">
        <v>6</v>
      </c>
      <c r="BV2" t="s">
        <v>32</v>
      </c>
      <c r="BW2" t="s">
        <v>33</v>
      </c>
      <c r="BX2" t="s">
        <v>34</v>
      </c>
      <c r="BY2" t="s">
        <v>35</v>
      </c>
      <c r="BZ2" s="41" t="s">
        <v>7</v>
      </c>
      <c r="CA2" s="21" t="s">
        <v>8</v>
      </c>
      <c r="CB2" s="21" t="s">
        <v>9</v>
      </c>
      <c r="CC2" s="21" t="s">
        <v>10</v>
      </c>
      <c r="CD2" s="40" t="s">
        <v>11</v>
      </c>
      <c r="CE2" s="23" t="s">
        <v>12</v>
      </c>
      <c r="CG2" s="5" t="s">
        <v>16</v>
      </c>
      <c r="CH2" s="6">
        <f>AVERAGE(CE4:CE5000)</f>
        <v>29.374569077174851</v>
      </c>
      <c r="CI2" s="5" t="s">
        <v>17</v>
      </c>
      <c r="CJ2" s="6">
        <f>MIN(CE4:CE5000)</f>
        <v>0</v>
      </c>
      <c r="CK2" t="s">
        <v>0</v>
      </c>
      <c r="CL2" t="s">
        <v>1</v>
      </c>
      <c r="CM2" t="s">
        <v>2</v>
      </c>
      <c r="CN2" t="s">
        <v>3</v>
      </c>
      <c r="CO2" t="s">
        <v>4</v>
      </c>
      <c r="CP2" t="s">
        <v>5</v>
      </c>
      <c r="CQ2" t="s">
        <v>6</v>
      </c>
      <c r="CR2" t="s">
        <v>32</v>
      </c>
      <c r="CS2" t="s">
        <v>33</v>
      </c>
      <c r="CT2" t="s">
        <v>34</v>
      </c>
      <c r="CU2" t="s">
        <v>35</v>
      </c>
      <c r="CV2" s="39" t="s">
        <v>7</v>
      </c>
      <c r="CW2" s="3" t="s">
        <v>8</v>
      </c>
      <c r="CX2" s="3" t="s">
        <v>9</v>
      </c>
      <c r="CY2" s="3" t="s">
        <v>10</v>
      </c>
      <c r="CZ2" s="38" t="s">
        <v>11</v>
      </c>
      <c r="DA2" s="4" t="s">
        <v>12</v>
      </c>
      <c r="DC2" s="5" t="s">
        <v>16</v>
      </c>
      <c r="DD2" s="6">
        <f>AVERAGE(DA4:DA5000)</f>
        <v>35.158016011115109</v>
      </c>
      <c r="DE2" s="5" t="s">
        <v>17</v>
      </c>
      <c r="DF2" s="6">
        <f>MIN(DA4:DA5000)</f>
        <v>0</v>
      </c>
      <c r="DG2" t="s">
        <v>0</v>
      </c>
      <c r="DH2" t="s">
        <v>1</v>
      </c>
      <c r="DI2" t="s">
        <v>2</v>
      </c>
      <c r="DJ2" t="s">
        <v>3</v>
      </c>
      <c r="DK2" t="s">
        <v>4</v>
      </c>
      <c r="DL2" t="s">
        <v>5</v>
      </c>
      <c r="DM2" t="s">
        <v>6</v>
      </c>
      <c r="DN2" t="s">
        <v>32</v>
      </c>
      <c r="DO2" t="s">
        <v>33</v>
      </c>
      <c r="DP2" t="s">
        <v>34</v>
      </c>
      <c r="DQ2" t="s">
        <v>35</v>
      </c>
      <c r="DR2" s="41" t="s">
        <v>7</v>
      </c>
      <c r="DS2" s="21" t="s">
        <v>8</v>
      </c>
      <c r="DT2" s="21" t="s">
        <v>9</v>
      </c>
      <c r="DU2" s="21" t="s">
        <v>10</v>
      </c>
      <c r="DV2" s="40" t="s">
        <v>11</v>
      </c>
      <c r="DW2" s="23" t="s">
        <v>12</v>
      </c>
      <c r="DY2" s="5" t="s">
        <v>16</v>
      </c>
      <c r="DZ2" s="6">
        <f>AVERAGE(DW4:DW5000)</f>
        <v>32.667240259709452</v>
      </c>
      <c r="EA2" s="5" t="s">
        <v>17</v>
      </c>
      <c r="EB2" s="6">
        <f>MIN(DW4:DW5000)</f>
        <v>0</v>
      </c>
      <c r="EC2" s="1" t="s">
        <v>0</v>
      </c>
      <c r="ED2" s="1" t="s">
        <v>1</v>
      </c>
      <c r="EE2" s="1" t="s">
        <v>2</v>
      </c>
      <c r="EF2" s="1" t="s">
        <v>3</v>
      </c>
      <c r="EG2" s="1" t="s">
        <v>4</v>
      </c>
      <c r="EH2" s="1" t="s">
        <v>5</v>
      </c>
      <c r="EI2" s="1" t="s">
        <v>6</v>
      </c>
      <c r="EJ2" s="1" t="s">
        <v>32</v>
      </c>
      <c r="EK2" s="1" t="s">
        <v>33</v>
      </c>
      <c r="EL2" s="1" t="s">
        <v>34</v>
      </c>
      <c r="EM2" s="7" t="s">
        <v>35</v>
      </c>
      <c r="EN2" s="39" t="s">
        <v>7</v>
      </c>
      <c r="EO2" s="3" t="s">
        <v>8</v>
      </c>
      <c r="EP2" s="3" t="s">
        <v>9</v>
      </c>
      <c r="EQ2" s="3" t="s">
        <v>10</v>
      </c>
      <c r="ER2" s="38" t="s">
        <v>11</v>
      </c>
      <c r="ES2" s="4" t="s">
        <v>12</v>
      </c>
      <c r="EU2" s="5" t="s">
        <v>16</v>
      </c>
      <c r="EV2" s="6">
        <f>AVERAGE(ES4:ES5000)</f>
        <v>32.879147916312242</v>
      </c>
      <c r="EW2" s="5" t="s">
        <v>17</v>
      </c>
      <c r="EX2" s="6">
        <f>MIN(ES4:ES5000)</f>
        <v>2.3086792761230499</v>
      </c>
      <c r="EY2" s="10" t="s">
        <v>0</v>
      </c>
      <c r="EZ2" s="10" t="s">
        <v>1</v>
      </c>
      <c r="FA2" s="10" t="s">
        <v>2</v>
      </c>
      <c r="FB2" s="10" t="s">
        <v>3</v>
      </c>
      <c r="FC2" s="10" t="s">
        <v>4</v>
      </c>
      <c r="FD2" s="10" t="s">
        <v>5</v>
      </c>
      <c r="FE2" s="10" t="s">
        <v>6</v>
      </c>
      <c r="FF2" s="10" t="s">
        <v>32</v>
      </c>
      <c r="FG2" s="10" t="s">
        <v>33</v>
      </c>
      <c r="FH2" s="10" t="s">
        <v>34</v>
      </c>
      <c r="FI2" s="19" t="s">
        <v>35</v>
      </c>
      <c r="FJ2" s="41" t="s">
        <v>7</v>
      </c>
      <c r="FK2" s="21" t="s">
        <v>8</v>
      </c>
      <c r="FL2" s="21" t="s">
        <v>9</v>
      </c>
      <c r="FM2" s="21" t="s">
        <v>10</v>
      </c>
      <c r="FN2" s="40" t="s">
        <v>11</v>
      </c>
      <c r="FO2" s="23" t="s">
        <v>12</v>
      </c>
      <c r="FQ2" s="5" t="s">
        <v>16</v>
      </c>
      <c r="FR2" s="6">
        <f>AVERAGE(FO4:FO5000)</f>
        <v>0</v>
      </c>
      <c r="FS2" s="5" t="s">
        <v>17</v>
      </c>
      <c r="FT2" s="6">
        <f>MIN(FO4:FO5000)</f>
        <v>0</v>
      </c>
    </row>
    <row r="3" spans="1:176" ht="15" thickBot="1" x14ac:dyDescent="0.4">
      <c r="A3">
        <v>2.7949999999999999</v>
      </c>
      <c r="B3">
        <v>134.69999999999999</v>
      </c>
      <c r="C3">
        <v>101.1</v>
      </c>
      <c r="D3">
        <v>-1</v>
      </c>
      <c r="E3">
        <v>-1</v>
      </c>
      <c r="F3">
        <v>-1</v>
      </c>
      <c r="G3">
        <v>-1</v>
      </c>
      <c r="H3">
        <v>0</v>
      </c>
      <c r="I3">
        <v>0</v>
      </c>
      <c r="J3">
        <v>-1</v>
      </c>
      <c r="K3">
        <v>1</v>
      </c>
      <c r="S3" s="49" t="s">
        <v>18</v>
      </c>
      <c r="T3" s="50"/>
      <c r="U3" s="50"/>
      <c r="V3" s="51"/>
      <c r="W3">
        <v>1.0660000000000001</v>
      </c>
      <c r="X3">
        <v>185.5</v>
      </c>
      <c r="Y3">
        <v>99.5</v>
      </c>
      <c r="Z3">
        <v>-1</v>
      </c>
      <c r="AA3">
        <v>-1</v>
      </c>
      <c r="AB3">
        <v>-1</v>
      </c>
      <c r="AC3">
        <v>-1</v>
      </c>
      <c r="AD3">
        <v>0</v>
      </c>
      <c r="AE3">
        <v>0</v>
      </c>
      <c r="AF3">
        <v>-1</v>
      </c>
      <c r="AG3">
        <v>1</v>
      </c>
      <c r="AO3" s="49" t="s">
        <v>18</v>
      </c>
      <c r="AP3" s="50"/>
      <c r="AQ3" s="50"/>
      <c r="AR3" s="51"/>
      <c r="AS3">
        <v>1.147</v>
      </c>
      <c r="AT3">
        <v>171.5</v>
      </c>
      <c r="AU3">
        <v>120</v>
      </c>
      <c r="AV3">
        <v>-1</v>
      </c>
      <c r="AW3">
        <v>-1</v>
      </c>
      <c r="AX3">
        <v>-1</v>
      </c>
      <c r="AY3">
        <v>-1</v>
      </c>
      <c r="AZ3">
        <v>0</v>
      </c>
      <c r="BA3">
        <v>0</v>
      </c>
      <c r="BB3">
        <v>-1</v>
      </c>
      <c r="BC3">
        <v>1</v>
      </c>
      <c r="BK3" s="49" t="s">
        <v>18</v>
      </c>
      <c r="BL3" s="50"/>
      <c r="BM3" s="50"/>
      <c r="BN3" s="51"/>
      <c r="BO3">
        <v>1.708</v>
      </c>
      <c r="BP3">
        <v>134.69999999999999</v>
      </c>
      <c r="BQ3">
        <v>107.1</v>
      </c>
      <c r="BR3">
        <v>-1</v>
      </c>
      <c r="BS3">
        <v>-1</v>
      </c>
      <c r="BT3">
        <v>-1</v>
      </c>
      <c r="BU3">
        <v>-1</v>
      </c>
      <c r="BV3">
        <v>0</v>
      </c>
      <c r="BW3">
        <v>0</v>
      </c>
      <c r="BX3">
        <v>-1</v>
      </c>
      <c r="BY3">
        <v>1</v>
      </c>
      <c r="CG3" s="49" t="s">
        <v>18</v>
      </c>
      <c r="CH3" s="50"/>
      <c r="CI3" s="50"/>
      <c r="CJ3" s="51"/>
      <c r="CK3">
        <v>0.83699999999999997</v>
      </c>
      <c r="CL3">
        <v>172.7</v>
      </c>
      <c r="CM3">
        <v>136.9</v>
      </c>
      <c r="CN3">
        <v>-1</v>
      </c>
      <c r="CO3">
        <v>-1</v>
      </c>
      <c r="CP3">
        <v>-1</v>
      </c>
      <c r="CQ3">
        <v>-1</v>
      </c>
      <c r="CR3">
        <v>0</v>
      </c>
      <c r="CS3">
        <v>0</v>
      </c>
      <c r="CT3">
        <v>-1</v>
      </c>
      <c r="CU3">
        <v>1</v>
      </c>
      <c r="DC3" s="49" t="s">
        <v>18</v>
      </c>
      <c r="DD3" s="50"/>
      <c r="DE3" s="50"/>
      <c r="DF3" s="51"/>
      <c r="DG3">
        <v>1.7370000000000001</v>
      </c>
      <c r="DH3">
        <v>209.5</v>
      </c>
      <c r="DI3">
        <v>95.5</v>
      </c>
      <c r="DJ3">
        <v>-1</v>
      </c>
      <c r="DK3">
        <v>-1</v>
      </c>
      <c r="DL3">
        <v>-1</v>
      </c>
      <c r="DM3">
        <v>-1</v>
      </c>
      <c r="DN3">
        <v>0</v>
      </c>
      <c r="DO3">
        <v>0</v>
      </c>
      <c r="DP3">
        <v>-1</v>
      </c>
      <c r="DQ3">
        <v>1</v>
      </c>
      <c r="DY3" s="49" t="s">
        <v>18</v>
      </c>
      <c r="DZ3" s="50"/>
      <c r="EA3" s="50"/>
      <c r="EB3" s="51"/>
      <c r="EC3" s="1">
        <v>1.897</v>
      </c>
      <c r="ED3" s="1">
        <v>86.7</v>
      </c>
      <c r="EE3" s="1">
        <v>98.2</v>
      </c>
      <c r="EF3" s="1">
        <v>-1</v>
      </c>
      <c r="EG3" s="1">
        <v>-1</v>
      </c>
      <c r="EH3" s="1">
        <v>-1</v>
      </c>
      <c r="EI3" s="1">
        <v>-1</v>
      </c>
      <c r="EJ3" s="1">
        <v>0</v>
      </c>
      <c r="EK3" s="1">
        <v>0</v>
      </c>
      <c r="EL3" s="1">
        <v>-1</v>
      </c>
      <c r="EM3" s="1">
        <v>1</v>
      </c>
      <c r="EU3" s="49" t="s">
        <v>18</v>
      </c>
      <c r="EV3" s="50"/>
      <c r="EW3" s="50"/>
      <c r="EX3" s="51"/>
      <c r="FQ3" s="49" t="s">
        <v>18</v>
      </c>
      <c r="FR3" s="50"/>
      <c r="FS3" s="50"/>
      <c r="FT3" s="51"/>
    </row>
    <row r="4" spans="1:176" x14ac:dyDescent="0.35">
      <c r="A4">
        <v>3.3929999999999998</v>
      </c>
      <c r="B4">
        <v>143.69999999999999</v>
      </c>
      <c r="C4">
        <v>71.5</v>
      </c>
      <c r="D4">
        <v>134.69999999999999</v>
      </c>
      <c r="E4">
        <v>101.1</v>
      </c>
      <c r="F4">
        <v>31</v>
      </c>
      <c r="G4">
        <v>1</v>
      </c>
      <c r="H4">
        <v>1</v>
      </c>
      <c r="I4">
        <v>1</v>
      </c>
      <c r="J4">
        <v>1</v>
      </c>
      <c r="K4">
        <v>1</v>
      </c>
      <c r="L4" s="26">
        <f>B4-B3</f>
        <v>9</v>
      </c>
      <c r="M4" s="26">
        <f>C4-C3</f>
        <v>-29.599999999999994</v>
      </c>
      <c r="N4" s="26">
        <f>L4^2</f>
        <v>81</v>
      </c>
      <c r="O4" s="26">
        <f>M4^2</f>
        <v>876.15999999999963</v>
      </c>
      <c r="P4" s="26">
        <f>N4+O4</f>
        <v>957.15999999999963</v>
      </c>
      <c r="Q4" s="26">
        <f>SQRT(P4)</f>
        <v>30.938002521171267</v>
      </c>
      <c r="S4" s="7" t="s">
        <v>19</v>
      </c>
      <c r="T4" s="7" t="s">
        <v>20</v>
      </c>
      <c r="U4" s="7" t="s">
        <v>14</v>
      </c>
      <c r="V4" s="7" t="s">
        <v>21</v>
      </c>
      <c r="W4">
        <v>2.4319999999999999</v>
      </c>
      <c r="X4">
        <v>240.4</v>
      </c>
      <c r="Y4">
        <v>68.8</v>
      </c>
      <c r="Z4">
        <v>185.5</v>
      </c>
      <c r="AA4">
        <v>99.5</v>
      </c>
      <c r="AB4">
        <v>62.9</v>
      </c>
      <c r="AC4">
        <v>2</v>
      </c>
      <c r="AD4">
        <v>0</v>
      </c>
      <c r="AE4">
        <v>0</v>
      </c>
      <c r="AF4">
        <v>0</v>
      </c>
      <c r="AG4">
        <v>1</v>
      </c>
      <c r="AH4" s="10">
        <f>X4-X3</f>
        <v>54.900000000000006</v>
      </c>
      <c r="AI4" s="10">
        <f>Y4-Y3</f>
        <v>-30.700000000000003</v>
      </c>
      <c r="AJ4" s="10">
        <f>AH4^2</f>
        <v>3014.0100000000007</v>
      </c>
      <c r="AK4" s="10">
        <f>AI4^2</f>
        <v>942.49000000000012</v>
      </c>
      <c r="AL4" s="10">
        <f>AJ4+AK4</f>
        <v>3956.5000000000009</v>
      </c>
      <c r="AM4" s="10">
        <f>SQRT(AL4)</f>
        <v>62.900715417235126</v>
      </c>
      <c r="AO4" s="7" t="s">
        <v>19</v>
      </c>
      <c r="AP4" s="7" t="s">
        <v>20</v>
      </c>
      <c r="AQ4" s="7" t="s">
        <v>14</v>
      </c>
      <c r="AR4" s="7" t="s">
        <v>21</v>
      </c>
      <c r="AS4">
        <v>2.2730000000000001</v>
      </c>
      <c r="AT4">
        <v>212.6</v>
      </c>
      <c r="AU4">
        <v>67.2</v>
      </c>
      <c r="AV4">
        <v>171.5</v>
      </c>
      <c r="AW4">
        <v>120</v>
      </c>
      <c r="AX4">
        <v>66.900000000000006</v>
      </c>
      <c r="AY4">
        <v>2</v>
      </c>
      <c r="AZ4">
        <v>0</v>
      </c>
      <c r="BA4">
        <v>0</v>
      </c>
      <c r="BB4">
        <v>0</v>
      </c>
      <c r="BC4">
        <v>1</v>
      </c>
      <c r="BD4" s="1">
        <f>AT4-AT3</f>
        <v>41.099999999999994</v>
      </c>
      <c r="BE4" s="1">
        <f>AU4-AU3</f>
        <v>-52.8</v>
      </c>
      <c r="BF4" s="1">
        <f>BD4^2</f>
        <v>1689.2099999999996</v>
      </c>
      <c r="BG4" s="1">
        <f>BE4^2</f>
        <v>2787.8399999999997</v>
      </c>
      <c r="BH4" s="1">
        <f>BF4+BG4</f>
        <v>4477.0499999999993</v>
      </c>
      <c r="BI4" s="1">
        <f>SQRT(BH4)</f>
        <v>66.910761466299277</v>
      </c>
      <c r="BK4" s="7" t="s">
        <v>19</v>
      </c>
      <c r="BL4" s="7" t="s">
        <v>20</v>
      </c>
      <c r="BM4" s="7" t="s">
        <v>14</v>
      </c>
      <c r="BN4" s="7" t="s">
        <v>21</v>
      </c>
      <c r="BO4">
        <v>1.9770000000000001</v>
      </c>
      <c r="BP4">
        <v>150.80000000000001</v>
      </c>
      <c r="BQ4">
        <v>98.4</v>
      </c>
      <c r="BR4">
        <v>134.69999999999999</v>
      </c>
      <c r="BS4">
        <v>107.1</v>
      </c>
      <c r="BT4">
        <v>18.3</v>
      </c>
      <c r="BU4">
        <v>1</v>
      </c>
      <c r="BV4">
        <v>1</v>
      </c>
      <c r="BW4">
        <v>1</v>
      </c>
      <c r="BX4">
        <v>1</v>
      </c>
      <c r="BY4">
        <v>1</v>
      </c>
      <c r="BZ4" s="10">
        <f>BP4-BP3</f>
        <v>16.100000000000023</v>
      </c>
      <c r="CA4" s="10">
        <f>BQ4-BQ3</f>
        <v>-8.6999999999999886</v>
      </c>
      <c r="CB4" s="10">
        <f>BZ4^2</f>
        <v>259.21000000000072</v>
      </c>
      <c r="CC4" s="10">
        <f>CA4^2</f>
        <v>75.689999999999799</v>
      </c>
      <c r="CD4" s="10">
        <f>CB4+CC4</f>
        <v>334.90000000000055</v>
      </c>
      <c r="CE4" s="10">
        <f>SQRT(CD4)</f>
        <v>18.300273222004105</v>
      </c>
      <c r="CG4" s="7" t="s">
        <v>19</v>
      </c>
      <c r="CH4" s="7" t="s">
        <v>20</v>
      </c>
      <c r="CI4" s="7" t="s">
        <v>14</v>
      </c>
      <c r="CJ4" s="7" t="s">
        <v>21</v>
      </c>
      <c r="CK4">
        <v>1.3140000000000001</v>
      </c>
      <c r="CL4">
        <v>183.4</v>
      </c>
      <c r="CM4">
        <v>93.7</v>
      </c>
      <c r="CN4">
        <v>172.7</v>
      </c>
      <c r="CO4">
        <v>136.9</v>
      </c>
      <c r="CP4">
        <v>44.5</v>
      </c>
      <c r="CQ4">
        <v>1</v>
      </c>
      <c r="CR4">
        <v>1</v>
      </c>
      <c r="CS4">
        <v>1</v>
      </c>
      <c r="CT4">
        <v>1</v>
      </c>
      <c r="CU4">
        <v>1</v>
      </c>
      <c r="CV4" s="1">
        <f>CL4-CL3</f>
        <v>10.700000000000017</v>
      </c>
      <c r="CW4" s="1">
        <f>CM4-CM3</f>
        <v>-43.2</v>
      </c>
      <c r="CX4" s="1">
        <f>CV4^2</f>
        <v>114.49000000000036</v>
      </c>
      <c r="CY4" s="1">
        <f>CW4^2</f>
        <v>1866.2400000000002</v>
      </c>
      <c r="CZ4" s="1">
        <f>CX4+CY4</f>
        <v>1980.7300000000007</v>
      </c>
      <c r="DA4" s="1">
        <f>SQRT(CZ4)</f>
        <v>44.505392931643698</v>
      </c>
      <c r="DC4" s="7" t="s">
        <v>19</v>
      </c>
      <c r="DD4" s="7" t="s">
        <v>20</v>
      </c>
      <c r="DE4" s="7" t="s">
        <v>14</v>
      </c>
      <c r="DF4" s="7" t="s">
        <v>21</v>
      </c>
      <c r="DG4">
        <v>3.4620000000000002</v>
      </c>
      <c r="DH4">
        <v>240.1</v>
      </c>
      <c r="DI4">
        <v>85.5</v>
      </c>
      <c r="DJ4">
        <v>209.5</v>
      </c>
      <c r="DK4">
        <v>95.5</v>
      </c>
      <c r="DL4">
        <v>32.200000000000003</v>
      </c>
      <c r="DM4">
        <v>1</v>
      </c>
      <c r="DN4">
        <v>1</v>
      </c>
      <c r="DO4">
        <v>1</v>
      </c>
      <c r="DP4">
        <v>1</v>
      </c>
      <c r="DQ4">
        <v>1</v>
      </c>
      <c r="DR4" s="10">
        <f>DH4-DH3</f>
        <v>30.599999999999994</v>
      </c>
      <c r="DS4" s="10">
        <f>DI4-DI3</f>
        <v>-10</v>
      </c>
      <c r="DT4" s="10">
        <f>DR4^2</f>
        <v>936.35999999999967</v>
      </c>
      <c r="DU4" s="10">
        <f>DS4^2</f>
        <v>100</v>
      </c>
      <c r="DV4" s="10">
        <f>DT4+DU4</f>
        <v>1036.3599999999997</v>
      </c>
      <c r="DW4" s="10">
        <f>SQRT(DV4)</f>
        <v>32.192545721020565</v>
      </c>
      <c r="DY4" s="7" t="s">
        <v>19</v>
      </c>
      <c r="DZ4" s="7" t="s">
        <v>20</v>
      </c>
      <c r="EA4" s="7" t="s">
        <v>14</v>
      </c>
      <c r="EB4" s="7" t="s">
        <v>21</v>
      </c>
      <c r="EC4" s="1">
        <v>2.3180000000000001</v>
      </c>
      <c r="ED4" s="1">
        <v>52.3</v>
      </c>
      <c r="EE4" s="1">
        <v>76.099999999999994</v>
      </c>
      <c r="EF4" s="1">
        <v>86.7</v>
      </c>
      <c r="EG4" s="1">
        <v>98.2</v>
      </c>
      <c r="EH4" s="1">
        <v>40.9</v>
      </c>
      <c r="EI4" s="1">
        <v>1</v>
      </c>
      <c r="EJ4" s="1">
        <v>1</v>
      </c>
      <c r="EK4" s="1">
        <v>1</v>
      </c>
      <c r="EL4" s="1">
        <v>1</v>
      </c>
      <c r="EM4" s="1">
        <v>1</v>
      </c>
      <c r="EN4" s="1">
        <f>ED4-ED3</f>
        <v>-34.400000000000006</v>
      </c>
      <c r="EO4" s="1">
        <f>EE4-EE3</f>
        <v>-22.100000000000009</v>
      </c>
      <c r="EP4" s="1">
        <f>EN4^2</f>
        <v>1183.3600000000004</v>
      </c>
      <c r="EQ4" s="1">
        <f>EO4^2</f>
        <v>488.41000000000037</v>
      </c>
      <c r="ER4" s="1">
        <f>EP4+EQ4</f>
        <v>1671.7700000000007</v>
      </c>
      <c r="ES4" s="1">
        <f>SQRT(ER4)</f>
        <v>40.887284086864959</v>
      </c>
      <c r="EU4" s="7" t="s">
        <v>19</v>
      </c>
      <c r="EV4" s="7" t="s">
        <v>20</v>
      </c>
      <c r="EW4" s="7" t="s">
        <v>14</v>
      </c>
      <c r="EX4" s="7" t="s">
        <v>21</v>
      </c>
      <c r="FJ4" s="10">
        <f>EZ4-EZ3</f>
        <v>0</v>
      </c>
      <c r="FK4" s="10">
        <f>FA4-FA3</f>
        <v>0</v>
      </c>
      <c r="FL4" s="10">
        <f>FJ4^2</f>
        <v>0</v>
      </c>
      <c r="FM4" s="10">
        <f>FK4^2</f>
        <v>0</v>
      </c>
      <c r="FN4" s="10">
        <f>FL4+FM4</f>
        <v>0</v>
      </c>
      <c r="FO4" s="10">
        <f>SQRT(FN4)</f>
        <v>0</v>
      </c>
      <c r="FQ4" s="7" t="s">
        <v>19</v>
      </c>
      <c r="FR4" s="7" t="s">
        <v>20</v>
      </c>
      <c r="FS4" s="7" t="s">
        <v>14</v>
      </c>
      <c r="FT4" s="7" t="s">
        <v>21</v>
      </c>
    </row>
    <row r="5" spans="1:176" x14ac:dyDescent="0.35">
      <c r="A5">
        <v>8.673</v>
      </c>
      <c r="B5">
        <v>168.6</v>
      </c>
      <c r="C5">
        <v>86.2</v>
      </c>
      <c r="D5">
        <v>-1</v>
      </c>
      <c r="E5">
        <v>-1</v>
      </c>
      <c r="F5">
        <v>-1</v>
      </c>
      <c r="G5">
        <v>-1</v>
      </c>
      <c r="H5">
        <v>0</v>
      </c>
      <c r="I5">
        <v>1</v>
      </c>
      <c r="J5">
        <v>-1</v>
      </c>
      <c r="K5">
        <v>1</v>
      </c>
      <c r="L5" s="26">
        <f t="shared" ref="L5:M68" si="0">B5-B4</f>
        <v>24.900000000000006</v>
      </c>
      <c r="M5" s="26">
        <f t="shared" si="0"/>
        <v>14.700000000000003</v>
      </c>
      <c r="N5" s="26">
        <f t="shared" ref="N5:O68" si="1">L5^2</f>
        <v>620.01000000000033</v>
      </c>
      <c r="O5" s="26">
        <f t="shared" si="1"/>
        <v>216.09000000000009</v>
      </c>
      <c r="P5" s="26">
        <f t="shared" ref="P5:P68" si="2">N5+O5</f>
        <v>836.10000000000036</v>
      </c>
      <c r="Q5" s="26">
        <f t="shared" ref="Q5:Q68" si="3">SQRT(P5)</f>
        <v>28.915393824051581</v>
      </c>
      <c r="S5" s="1">
        <v>1</v>
      </c>
      <c r="T5" s="8" t="s">
        <v>22</v>
      </c>
      <c r="U5" s="1">
        <f>COUNTIF(G$3:G$2000,1)</f>
        <v>47</v>
      </c>
      <c r="V5" s="9">
        <f>U5/T$20</f>
        <v>0.87037037037037035</v>
      </c>
      <c r="W5">
        <v>2.96</v>
      </c>
      <c r="X5">
        <v>210.7</v>
      </c>
      <c r="Y5">
        <v>82.6</v>
      </c>
      <c r="Z5">
        <v>240.4</v>
      </c>
      <c r="AA5">
        <v>68.8</v>
      </c>
      <c r="AB5">
        <v>32.700000000000003</v>
      </c>
      <c r="AC5">
        <v>1</v>
      </c>
      <c r="AD5">
        <v>1</v>
      </c>
      <c r="AE5">
        <v>1</v>
      </c>
      <c r="AF5">
        <v>1</v>
      </c>
      <c r="AG5">
        <v>1</v>
      </c>
      <c r="AH5" s="10">
        <f t="shared" ref="AH5:AI68" si="4">X5-X4</f>
        <v>-29.700000000000017</v>
      </c>
      <c r="AI5" s="10">
        <f t="shared" si="4"/>
        <v>13.799999999999997</v>
      </c>
      <c r="AJ5" s="10">
        <f t="shared" ref="AJ5:AK68" si="5">AH5^2</f>
        <v>882.09000000000106</v>
      </c>
      <c r="AK5" s="10">
        <f t="shared" si="5"/>
        <v>190.43999999999991</v>
      </c>
      <c r="AL5" s="10">
        <f t="shared" ref="AL5:AL68" si="6">AJ5+AK5</f>
        <v>1072.5300000000009</v>
      </c>
      <c r="AM5" s="10">
        <f t="shared" ref="AM5:AM68" si="7">SQRT(AL5)</f>
        <v>32.749503813035105</v>
      </c>
      <c r="AO5" s="1">
        <v>1</v>
      </c>
      <c r="AP5" s="8" t="s">
        <v>22</v>
      </c>
      <c r="AQ5" s="1">
        <f>COUNTIF(AC$3:AC$2000,1)</f>
        <v>51</v>
      </c>
      <c r="AR5" s="9">
        <f>AQ5/AP$20</f>
        <v>0.7846153846153846</v>
      </c>
      <c r="AS5">
        <v>2.617</v>
      </c>
      <c r="AT5">
        <v>199</v>
      </c>
      <c r="AU5">
        <v>72.599999999999994</v>
      </c>
      <c r="AV5">
        <v>212.6</v>
      </c>
      <c r="AW5">
        <v>67.2</v>
      </c>
      <c r="AX5">
        <v>14.6</v>
      </c>
      <c r="AY5">
        <v>1</v>
      </c>
      <c r="AZ5">
        <v>1</v>
      </c>
      <c r="BA5">
        <v>1</v>
      </c>
      <c r="BB5">
        <v>1</v>
      </c>
      <c r="BC5">
        <v>1</v>
      </c>
      <c r="BD5" s="1">
        <f t="shared" ref="BD5:BE68" si="8">AT5-AT4</f>
        <v>-13.599999999999994</v>
      </c>
      <c r="BE5" s="1">
        <f t="shared" si="8"/>
        <v>5.3999999999999915</v>
      </c>
      <c r="BF5" s="1">
        <f t="shared" ref="BF5:BG68" si="9">BD5^2</f>
        <v>184.95999999999984</v>
      </c>
      <c r="BG5" s="1">
        <f t="shared" si="9"/>
        <v>29.159999999999908</v>
      </c>
      <c r="BH5" s="1">
        <f t="shared" ref="BH5:BH68" si="10">BF5+BG5</f>
        <v>214.11999999999975</v>
      </c>
      <c r="BI5" s="1">
        <f t="shared" ref="BI5:BI68" si="11">SQRT(BH5)</f>
        <v>14.632839779072269</v>
      </c>
      <c r="BK5" s="1">
        <v>1</v>
      </c>
      <c r="BL5" s="8" t="s">
        <v>22</v>
      </c>
      <c r="BM5" s="1">
        <f>COUNTIF(AY$3:AY$2000,1)</f>
        <v>53</v>
      </c>
      <c r="BN5" s="9">
        <f>BM5/BL$20</f>
        <v>0.828125</v>
      </c>
      <c r="BO5">
        <v>4.8730000000000002</v>
      </c>
      <c r="BP5">
        <v>136.1</v>
      </c>
      <c r="BQ5">
        <v>88.4</v>
      </c>
      <c r="BR5">
        <v>-1</v>
      </c>
      <c r="BS5">
        <v>-1</v>
      </c>
      <c r="BT5">
        <v>-1</v>
      </c>
      <c r="BU5">
        <v>-1</v>
      </c>
      <c r="BV5">
        <v>0</v>
      </c>
      <c r="BW5">
        <v>1</v>
      </c>
      <c r="BX5">
        <v>-1</v>
      </c>
      <c r="BY5">
        <v>1</v>
      </c>
      <c r="BZ5" s="10">
        <f t="shared" ref="BZ5:CA68" si="12">BP5-BP4</f>
        <v>-14.700000000000017</v>
      </c>
      <c r="CA5" s="10">
        <f t="shared" si="12"/>
        <v>-10</v>
      </c>
      <c r="CB5" s="10">
        <f t="shared" ref="CB5:CC68" si="13">BZ5^2</f>
        <v>216.09000000000052</v>
      </c>
      <c r="CC5" s="10">
        <f t="shared" si="13"/>
        <v>100</v>
      </c>
      <c r="CD5" s="10">
        <f t="shared" ref="CD5:CD68" si="14">CB5+CC5</f>
        <v>316.09000000000049</v>
      </c>
      <c r="CE5" s="10">
        <f t="shared" ref="CE5:CE68" si="15">SQRT(CD5)</f>
        <v>17.778920102188447</v>
      </c>
      <c r="CG5" s="1">
        <v>1</v>
      </c>
      <c r="CH5" s="8" t="s">
        <v>22</v>
      </c>
      <c r="CI5" s="1">
        <f>COUNTIF(BU$3:BU$2000,1)</f>
        <v>45</v>
      </c>
      <c r="CJ5" s="9">
        <f>CI5/CH$20</f>
        <v>0.95744680851063835</v>
      </c>
      <c r="CK5">
        <v>3.8580000000000001</v>
      </c>
      <c r="CL5">
        <v>131.80000000000001</v>
      </c>
      <c r="CM5">
        <v>89.5</v>
      </c>
      <c r="CN5">
        <v>-1</v>
      </c>
      <c r="CO5">
        <v>-1</v>
      </c>
      <c r="CP5">
        <v>-1</v>
      </c>
      <c r="CQ5">
        <v>-1</v>
      </c>
      <c r="CR5">
        <v>0</v>
      </c>
      <c r="CS5">
        <v>1</v>
      </c>
      <c r="CT5">
        <v>-1</v>
      </c>
      <c r="CU5">
        <v>1</v>
      </c>
      <c r="CV5" s="1">
        <f t="shared" ref="CV5:CW68" si="16">CL5-CL4</f>
        <v>-51.599999999999994</v>
      </c>
      <c r="CW5" s="1">
        <f t="shared" si="16"/>
        <v>-4.2000000000000028</v>
      </c>
      <c r="CX5" s="1">
        <f t="shared" ref="CX5:CY68" si="17">CV5^2</f>
        <v>2662.5599999999995</v>
      </c>
      <c r="CY5" s="1">
        <f t="shared" si="17"/>
        <v>17.640000000000025</v>
      </c>
      <c r="CZ5" s="1">
        <f t="shared" ref="CZ5:CZ68" si="18">CX5+CY5</f>
        <v>2680.1999999999994</v>
      </c>
      <c r="DA5" s="1">
        <f t="shared" ref="DA5:DA68" si="19">SQRT(CZ5)</f>
        <v>51.770648054665102</v>
      </c>
      <c r="DC5" s="1">
        <v>1</v>
      </c>
      <c r="DD5" s="8" t="s">
        <v>22</v>
      </c>
      <c r="DE5" s="1">
        <f>COUNTIF(CQ$3:CQ$2000,1)</f>
        <v>56</v>
      </c>
      <c r="DF5" s="9">
        <f>DE5/DD$20</f>
        <v>0.83582089552238803</v>
      </c>
      <c r="DG5">
        <v>5.9980000000000002</v>
      </c>
      <c r="DH5">
        <v>139.4</v>
      </c>
      <c r="DI5">
        <v>114.2</v>
      </c>
      <c r="DJ5">
        <v>-1</v>
      </c>
      <c r="DK5">
        <v>-1</v>
      </c>
      <c r="DL5">
        <v>-1</v>
      </c>
      <c r="DM5">
        <v>-1</v>
      </c>
      <c r="DN5">
        <v>0</v>
      </c>
      <c r="DO5">
        <v>1</v>
      </c>
      <c r="DP5">
        <v>-1</v>
      </c>
      <c r="DQ5">
        <v>1</v>
      </c>
      <c r="DR5" s="10">
        <f t="shared" ref="DR5:DS68" si="20">DH5-DH4</f>
        <v>-100.69999999999999</v>
      </c>
      <c r="DS5" s="10">
        <f t="shared" si="20"/>
        <v>28.700000000000003</v>
      </c>
      <c r="DT5" s="10">
        <f t="shared" ref="DT5:DU68" si="21">DR5^2</f>
        <v>10140.489999999998</v>
      </c>
      <c r="DU5" s="10">
        <f t="shared" si="21"/>
        <v>823.69000000000017</v>
      </c>
      <c r="DV5" s="10">
        <f t="shared" ref="DV5:DV68" si="22">DT5+DU5</f>
        <v>10964.179999999998</v>
      </c>
      <c r="DW5" s="10">
        <f t="shared" ref="DW5:DW68" si="23">SQRT(DV5)</f>
        <v>104.70998042211639</v>
      </c>
      <c r="DY5" s="1">
        <v>1</v>
      </c>
      <c r="DZ5" s="8" t="s">
        <v>22</v>
      </c>
      <c r="EA5" s="1">
        <f>COUNTIF(DM$3:DM$2000,1)</f>
        <v>51</v>
      </c>
      <c r="EB5" s="9">
        <f>EA5/DZ$20</f>
        <v>0.87931034482758619</v>
      </c>
      <c r="EC5" s="1">
        <v>4.6619999999999999</v>
      </c>
      <c r="ED5" s="1">
        <v>102.6</v>
      </c>
      <c r="EE5" s="1">
        <v>111.3</v>
      </c>
      <c r="EF5" s="1">
        <v>-1</v>
      </c>
      <c r="EG5" s="1">
        <v>-1</v>
      </c>
      <c r="EH5" s="1">
        <v>-1</v>
      </c>
      <c r="EI5" s="1">
        <v>-1</v>
      </c>
      <c r="EJ5" s="1">
        <v>0</v>
      </c>
      <c r="EK5" s="1">
        <v>1</v>
      </c>
      <c r="EL5" s="1">
        <v>-1</v>
      </c>
      <c r="EM5" s="1">
        <v>1</v>
      </c>
      <c r="EN5" s="1">
        <f t="shared" ref="EN5:EO68" si="24">ED5-ED4</f>
        <v>50.3</v>
      </c>
      <c r="EO5" s="1">
        <f t="shared" si="24"/>
        <v>35.200000000000003</v>
      </c>
      <c r="EP5" s="1">
        <f t="shared" ref="EP5:EQ68" si="25">EN5^2</f>
        <v>2530.0899999999997</v>
      </c>
      <c r="EQ5" s="1">
        <f t="shared" si="25"/>
        <v>1239.0400000000002</v>
      </c>
      <c r="ER5" s="1">
        <f t="shared" ref="ER5:ER68" si="26">EP5+EQ5</f>
        <v>3769.13</v>
      </c>
      <c r="ES5" s="1">
        <f t="shared" ref="ES5:ES68" si="27">SQRT(ER5)</f>
        <v>61.393240670288776</v>
      </c>
      <c r="EU5" s="1">
        <v>1</v>
      </c>
      <c r="EV5" s="8" t="s">
        <v>22</v>
      </c>
      <c r="EW5" s="1">
        <f>COUNTIF(EI$3:EI$2000,1)</f>
        <v>54</v>
      </c>
      <c r="EX5" s="9">
        <f>EW5/EV$20</f>
        <v>0.88524590163934425</v>
      </c>
      <c r="FJ5" s="10">
        <f t="shared" ref="FJ5:FK68" si="28">EZ5-EZ4</f>
        <v>0</v>
      </c>
      <c r="FK5" s="10">
        <f t="shared" si="28"/>
        <v>0</v>
      </c>
      <c r="FL5" s="10">
        <f t="shared" ref="FL5:FM68" si="29">FJ5^2</f>
        <v>0</v>
      </c>
      <c r="FM5" s="10">
        <f t="shared" si="29"/>
        <v>0</v>
      </c>
      <c r="FN5" s="10">
        <f t="shared" ref="FN5:FN68" si="30">FL5+FM5</f>
        <v>0</v>
      </c>
      <c r="FO5" s="10">
        <f t="shared" ref="FO5:FO68" si="31">SQRT(FN5)</f>
        <v>0</v>
      </c>
      <c r="FQ5" s="1">
        <v>1</v>
      </c>
      <c r="FR5" s="8" t="s">
        <v>22</v>
      </c>
      <c r="FS5" s="1">
        <f>(COUNTIFS(FO4:FO5000,"&gt;=0",FO4:FO5000,"&lt;=46.299"))</f>
        <v>89</v>
      </c>
      <c r="FT5" s="9">
        <f>FS5/$FR$1</f>
        <v>1</v>
      </c>
    </row>
    <row r="6" spans="1:176" x14ac:dyDescent="0.35">
      <c r="A6">
        <v>9.3290000000000006</v>
      </c>
      <c r="B6">
        <v>169.8</v>
      </c>
      <c r="C6">
        <v>59.4</v>
      </c>
      <c r="D6">
        <v>168.6</v>
      </c>
      <c r="E6">
        <v>86.2</v>
      </c>
      <c r="F6">
        <v>26.7</v>
      </c>
      <c r="G6">
        <v>1</v>
      </c>
      <c r="H6">
        <v>1</v>
      </c>
      <c r="I6">
        <v>2</v>
      </c>
      <c r="J6">
        <v>1</v>
      </c>
      <c r="K6">
        <v>1</v>
      </c>
      <c r="L6" s="26">
        <f t="shared" si="0"/>
        <v>1.2000000000000171</v>
      </c>
      <c r="M6" s="26">
        <f t="shared" si="0"/>
        <v>-26.800000000000004</v>
      </c>
      <c r="N6" s="26">
        <f t="shared" si="1"/>
        <v>1.440000000000041</v>
      </c>
      <c r="O6" s="26">
        <f t="shared" si="1"/>
        <v>718.24000000000024</v>
      </c>
      <c r="P6" s="26">
        <f t="shared" si="2"/>
        <v>719.68000000000029</v>
      </c>
      <c r="Q6" s="26">
        <f t="shared" si="3"/>
        <v>26.826852219371549</v>
      </c>
      <c r="S6" s="1">
        <v>2</v>
      </c>
      <c r="T6" s="8" t="s">
        <v>23</v>
      </c>
      <c r="U6" s="1">
        <f>COUNTIF(G$3:G$2000,2)</f>
        <v>7</v>
      </c>
      <c r="V6" s="9">
        <f t="shared" ref="V6:V11" si="32">U6/T$20</f>
        <v>0.12962962962962962</v>
      </c>
      <c r="W6">
        <v>5.9039999999999999</v>
      </c>
      <c r="X6">
        <v>116.4</v>
      </c>
      <c r="Y6">
        <v>89.5</v>
      </c>
      <c r="Z6">
        <v>-1</v>
      </c>
      <c r="AA6">
        <v>-1</v>
      </c>
      <c r="AB6">
        <v>-1</v>
      </c>
      <c r="AC6">
        <v>-1</v>
      </c>
      <c r="AD6">
        <v>0</v>
      </c>
      <c r="AE6">
        <v>1</v>
      </c>
      <c r="AF6">
        <v>-1</v>
      </c>
      <c r="AG6">
        <v>1</v>
      </c>
      <c r="AH6" s="10">
        <f t="shared" si="4"/>
        <v>-94.299999999999983</v>
      </c>
      <c r="AI6" s="10">
        <f t="shared" si="4"/>
        <v>6.9000000000000057</v>
      </c>
      <c r="AJ6" s="10">
        <f t="shared" si="5"/>
        <v>8892.4899999999961</v>
      </c>
      <c r="AK6" s="10">
        <f t="shared" si="5"/>
        <v>47.610000000000078</v>
      </c>
      <c r="AL6" s="10">
        <f t="shared" si="6"/>
        <v>8940.0999999999967</v>
      </c>
      <c r="AM6" s="10">
        <f t="shared" si="7"/>
        <v>94.552102039034523</v>
      </c>
      <c r="AO6" s="1">
        <v>2</v>
      </c>
      <c r="AP6" s="8" t="s">
        <v>23</v>
      </c>
      <c r="AQ6" s="1">
        <f>COUNTIF(AC$3:AC$2000,2)</f>
        <v>13</v>
      </c>
      <c r="AR6" s="9">
        <f t="shared" ref="AR6:AR11" si="33">AQ6/AP$20</f>
        <v>0.2</v>
      </c>
      <c r="AS6">
        <v>2.7210000000000001</v>
      </c>
      <c r="AT6">
        <v>169.3</v>
      </c>
      <c r="AU6">
        <v>68.099999999999994</v>
      </c>
      <c r="AV6">
        <v>199</v>
      </c>
      <c r="AW6">
        <v>72.599999999999994</v>
      </c>
      <c r="AX6">
        <v>30</v>
      </c>
      <c r="AY6">
        <v>1</v>
      </c>
      <c r="AZ6">
        <v>0</v>
      </c>
      <c r="BA6">
        <v>1</v>
      </c>
      <c r="BB6">
        <v>-2</v>
      </c>
      <c r="BC6">
        <v>1</v>
      </c>
      <c r="BD6" s="1">
        <f t="shared" si="8"/>
        <v>-29.699999999999989</v>
      </c>
      <c r="BE6" s="1">
        <f t="shared" si="8"/>
        <v>-4.5</v>
      </c>
      <c r="BF6" s="1">
        <f t="shared" si="9"/>
        <v>882.08999999999935</v>
      </c>
      <c r="BG6" s="1">
        <f t="shared" si="9"/>
        <v>20.25</v>
      </c>
      <c r="BH6" s="1">
        <f t="shared" si="10"/>
        <v>902.33999999999935</v>
      </c>
      <c r="BI6" s="1">
        <f t="shared" si="11"/>
        <v>30.038974682901536</v>
      </c>
      <c r="BK6" s="1">
        <v>2</v>
      </c>
      <c r="BL6" s="8" t="s">
        <v>23</v>
      </c>
      <c r="BM6" s="1">
        <f>COUNTIF(AY$3:AY$2000,2)</f>
        <v>11</v>
      </c>
      <c r="BN6" s="9">
        <f t="shared" ref="BN6:BN11" si="34">BM6/BL$20</f>
        <v>0.171875</v>
      </c>
      <c r="BO6">
        <v>5.577</v>
      </c>
      <c r="BP6">
        <v>150.1</v>
      </c>
      <c r="BQ6">
        <v>53.2</v>
      </c>
      <c r="BR6">
        <v>136.1</v>
      </c>
      <c r="BS6">
        <v>88.4</v>
      </c>
      <c r="BT6">
        <v>37.9</v>
      </c>
      <c r="BU6">
        <v>1</v>
      </c>
      <c r="BV6">
        <v>1</v>
      </c>
      <c r="BW6">
        <v>2</v>
      </c>
      <c r="BX6">
        <v>1</v>
      </c>
      <c r="BY6">
        <v>1</v>
      </c>
      <c r="BZ6" s="10">
        <f t="shared" si="12"/>
        <v>14</v>
      </c>
      <c r="CA6" s="10">
        <f t="shared" si="12"/>
        <v>-35.200000000000003</v>
      </c>
      <c r="CB6" s="10">
        <f t="shared" si="13"/>
        <v>196</v>
      </c>
      <c r="CC6" s="10">
        <f t="shared" si="13"/>
        <v>1239.0400000000002</v>
      </c>
      <c r="CD6" s="10">
        <f t="shared" si="14"/>
        <v>1435.0400000000002</v>
      </c>
      <c r="CE6" s="10">
        <f t="shared" si="15"/>
        <v>37.881921809749834</v>
      </c>
      <c r="CG6" s="1">
        <v>2</v>
      </c>
      <c r="CH6" s="8" t="s">
        <v>23</v>
      </c>
      <c r="CI6" s="1">
        <f>COUNTIF(BU$3:BU$2000,2)</f>
        <v>2</v>
      </c>
      <c r="CJ6" s="9">
        <f t="shared" ref="CJ6:CJ11" si="35">CI6/CH$20</f>
        <v>4.2553191489361701E-2</v>
      </c>
      <c r="CK6">
        <v>4.3220000000000001</v>
      </c>
      <c r="CL6">
        <v>96.7</v>
      </c>
      <c r="CM6">
        <v>59.2</v>
      </c>
      <c r="CN6">
        <v>131.80000000000001</v>
      </c>
      <c r="CO6">
        <v>89.5</v>
      </c>
      <c r="CP6">
        <v>46.4</v>
      </c>
      <c r="CQ6">
        <v>2</v>
      </c>
      <c r="CR6">
        <v>0</v>
      </c>
      <c r="CS6">
        <v>1</v>
      </c>
      <c r="CT6">
        <v>0</v>
      </c>
      <c r="CU6">
        <v>1</v>
      </c>
      <c r="CV6" s="1">
        <f t="shared" si="16"/>
        <v>-35.100000000000009</v>
      </c>
      <c r="CW6" s="1">
        <f t="shared" si="16"/>
        <v>-30.299999999999997</v>
      </c>
      <c r="CX6" s="1">
        <f t="shared" si="17"/>
        <v>1232.0100000000007</v>
      </c>
      <c r="CY6" s="1">
        <f t="shared" si="17"/>
        <v>918.0899999999998</v>
      </c>
      <c r="CZ6" s="1">
        <f t="shared" si="18"/>
        <v>2150.1000000000004</v>
      </c>
      <c r="DA6" s="1">
        <f t="shared" si="19"/>
        <v>46.369170792672151</v>
      </c>
      <c r="DC6" s="1">
        <v>2</v>
      </c>
      <c r="DD6" s="8" t="s">
        <v>23</v>
      </c>
      <c r="DE6" s="1">
        <f>COUNTIF(CQ$3:CQ$2000,2)</f>
        <v>11</v>
      </c>
      <c r="DF6" s="9">
        <f t="shared" ref="DF6:DF11" si="36">DE6/DD$20</f>
        <v>0.16417910447761194</v>
      </c>
      <c r="DG6">
        <v>6.4939999999999998</v>
      </c>
      <c r="DH6">
        <v>125.9</v>
      </c>
      <c r="DI6">
        <v>96.2</v>
      </c>
      <c r="DJ6">
        <v>139.4</v>
      </c>
      <c r="DK6">
        <v>114.2</v>
      </c>
      <c r="DL6">
        <v>22.6</v>
      </c>
      <c r="DM6">
        <v>1</v>
      </c>
      <c r="DN6">
        <v>1</v>
      </c>
      <c r="DO6">
        <v>2</v>
      </c>
      <c r="DP6">
        <v>1</v>
      </c>
      <c r="DQ6">
        <v>1</v>
      </c>
      <c r="DR6" s="10">
        <f t="shared" si="20"/>
        <v>-13.5</v>
      </c>
      <c r="DS6" s="10">
        <f t="shared" si="20"/>
        <v>-18</v>
      </c>
      <c r="DT6" s="10">
        <f t="shared" si="21"/>
        <v>182.25</v>
      </c>
      <c r="DU6" s="10">
        <f t="shared" si="21"/>
        <v>324</v>
      </c>
      <c r="DV6" s="10">
        <f t="shared" si="22"/>
        <v>506.25</v>
      </c>
      <c r="DW6" s="10">
        <f t="shared" si="23"/>
        <v>22.5</v>
      </c>
      <c r="DY6" s="1">
        <v>2</v>
      </c>
      <c r="DZ6" s="8" t="s">
        <v>23</v>
      </c>
      <c r="EA6" s="1">
        <f>COUNTIF(DM$3:DM$2000,2)</f>
        <v>7</v>
      </c>
      <c r="EB6" s="9">
        <f t="shared" ref="EB6:EB11" si="37">EA6/DZ$20</f>
        <v>0.1206896551724138</v>
      </c>
      <c r="EC6" s="1">
        <v>4.9740000000000002</v>
      </c>
      <c r="ED6" s="1">
        <v>127.8</v>
      </c>
      <c r="EE6" s="1">
        <v>91.5</v>
      </c>
      <c r="EF6" s="1">
        <v>102.6</v>
      </c>
      <c r="EG6" s="1">
        <v>111.3</v>
      </c>
      <c r="EH6" s="1">
        <v>32</v>
      </c>
      <c r="EI6" s="1">
        <v>1</v>
      </c>
      <c r="EJ6" s="1">
        <v>1</v>
      </c>
      <c r="EK6" s="1">
        <v>2</v>
      </c>
      <c r="EL6" s="1">
        <v>1</v>
      </c>
      <c r="EM6" s="1">
        <v>1</v>
      </c>
      <c r="EN6" s="1">
        <f t="shared" si="24"/>
        <v>25.200000000000003</v>
      </c>
      <c r="EO6" s="1">
        <f t="shared" si="24"/>
        <v>-19.799999999999997</v>
      </c>
      <c r="EP6" s="1">
        <f t="shared" si="25"/>
        <v>635.04000000000019</v>
      </c>
      <c r="EQ6" s="1">
        <f t="shared" si="25"/>
        <v>392.03999999999991</v>
      </c>
      <c r="ER6" s="1">
        <f t="shared" si="26"/>
        <v>1027.0800000000002</v>
      </c>
      <c r="ES6" s="1">
        <f t="shared" si="27"/>
        <v>32.048088866576741</v>
      </c>
      <c r="EU6" s="1">
        <v>2</v>
      </c>
      <c r="EV6" s="8" t="s">
        <v>23</v>
      </c>
      <c r="EW6" s="1">
        <f>COUNTIF(EI$3:EI$2000,2)</f>
        <v>7</v>
      </c>
      <c r="EX6" s="9">
        <f t="shared" ref="EX6:EX11" si="38">EW6/EV$20</f>
        <v>0.11475409836065574</v>
      </c>
      <c r="FJ6" s="10">
        <f t="shared" si="28"/>
        <v>0</v>
      </c>
      <c r="FK6" s="10">
        <f t="shared" si="28"/>
        <v>0</v>
      </c>
      <c r="FL6" s="10">
        <f t="shared" si="29"/>
        <v>0</v>
      </c>
      <c r="FM6" s="10">
        <f t="shared" si="29"/>
        <v>0</v>
      </c>
      <c r="FN6" s="10">
        <f t="shared" si="30"/>
        <v>0</v>
      </c>
      <c r="FO6" s="10">
        <f t="shared" si="31"/>
        <v>0</v>
      </c>
      <c r="FQ6" s="1">
        <v>2</v>
      </c>
      <c r="FR6" s="8" t="s">
        <v>23</v>
      </c>
      <c r="FS6" s="1">
        <f>(COUNTIFS(FO4:FO5000,"&gt;=46.30",FO4:FO5000,"&lt;=92.49"))</f>
        <v>0</v>
      </c>
      <c r="FT6" s="9">
        <f t="shared" ref="FT6:FT11" si="39">FS6/$FR$1</f>
        <v>0</v>
      </c>
    </row>
    <row r="7" spans="1:176" x14ac:dyDescent="0.35">
      <c r="A7">
        <v>13.361000000000001</v>
      </c>
      <c r="B7">
        <v>131.80000000000001</v>
      </c>
      <c r="C7">
        <v>72.8</v>
      </c>
      <c r="D7">
        <v>-1</v>
      </c>
      <c r="E7">
        <v>-1</v>
      </c>
      <c r="F7">
        <v>-1</v>
      </c>
      <c r="G7">
        <v>-1</v>
      </c>
      <c r="H7">
        <v>0</v>
      </c>
      <c r="I7">
        <v>2</v>
      </c>
      <c r="J7">
        <v>-1</v>
      </c>
      <c r="K7">
        <v>1</v>
      </c>
      <c r="L7" s="26">
        <f t="shared" si="0"/>
        <v>-38</v>
      </c>
      <c r="M7" s="26">
        <f t="shared" si="0"/>
        <v>13.399999999999999</v>
      </c>
      <c r="N7" s="26">
        <f t="shared" si="1"/>
        <v>1444</v>
      </c>
      <c r="O7" s="26">
        <f t="shared" si="1"/>
        <v>179.55999999999997</v>
      </c>
      <c r="P7" s="26">
        <f t="shared" si="2"/>
        <v>1623.56</v>
      </c>
      <c r="Q7" s="26">
        <f t="shared" si="3"/>
        <v>40.293423781058863</v>
      </c>
      <c r="S7" s="1">
        <v>3</v>
      </c>
      <c r="T7" s="8" t="s">
        <v>24</v>
      </c>
      <c r="U7" s="1">
        <f>COUNTIF(G$3:G$2000,3)</f>
        <v>0</v>
      </c>
      <c r="V7" s="9">
        <f t="shared" si="32"/>
        <v>0</v>
      </c>
      <c r="W7">
        <v>6.984</v>
      </c>
      <c r="X7">
        <v>140.1</v>
      </c>
      <c r="Y7">
        <v>81.3</v>
      </c>
      <c r="Z7">
        <v>116.4</v>
      </c>
      <c r="AA7">
        <v>89.5</v>
      </c>
      <c r="AB7">
        <v>25.1</v>
      </c>
      <c r="AC7">
        <v>1</v>
      </c>
      <c r="AD7">
        <v>1</v>
      </c>
      <c r="AE7">
        <v>2</v>
      </c>
      <c r="AF7">
        <v>1</v>
      </c>
      <c r="AG7">
        <v>1</v>
      </c>
      <c r="AH7" s="10">
        <f t="shared" si="4"/>
        <v>23.699999999999989</v>
      </c>
      <c r="AI7" s="10">
        <f t="shared" si="4"/>
        <v>-8.2000000000000028</v>
      </c>
      <c r="AJ7" s="10">
        <f t="shared" si="5"/>
        <v>561.68999999999949</v>
      </c>
      <c r="AK7" s="10">
        <f t="shared" si="5"/>
        <v>67.240000000000052</v>
      </c>
      <c r="AL7" s="10">
        <f t="shared" si="6"/>
        <v>628.9299999999995</v>
      </c>
      <c r="AM7" s="10">
        <f t="shared" si="7"/>
        <v>25.078476827750116</v>
      </c>
      <c r="AO7" s="1">
        <v>3</v>
      </c>
      <c r="AP7" s="8" t="s">
        <v>24</v>
      </c>
      <c r="AQ7" s="1">
        <f>COUNTIF(AC$3:AC$2000,3)</f>
        <v>0</v>
      </c>
      <c r="AR7" s="9">
        <f t="shared" si="33"/>
        <v>0</v>
      </c>
      <c r="AS7">
        <v>4.9770000000000003</v>
      </c>
      <c r="AT7">
        <v>151.1</v>
      </c>
      <c r="AU7">
        <v>94</v>
      </c>
      <c r="AV7">
        <v>-1</v>
      </c>
      <c r="AW7">
        <v>-1</v>
      </c>
      <c r="AX7">
        <v>-1</v>
      </c>
      <c r="AY7">
        <v>-1</v>
      </c>
      <c r="AZ7">
        <v>0</v>
      </c>
      <c r="BA7">
        <v>1</v>
      </c>
      <c r="BB7">
        <v>-1</v>
      </c>
      <c r="BC7">
        <v>1</v>
      </c>
      <c r="BD7" s="1">
        <f t="shared" si="8"/>
        <v>-18.200000000000017</v>
      </c>
      <c r="BE7" s="1">
        <f t="shared" si="8"/>
        <v>25.900000000000006</v>
      </c>
      <c r="BF7" s="1">
        <f t="shared" si="9"/>
        <v>331.24000000000063</v>
      </c>
      <c r="BG7" s="1">
        <f t="shared" si="9"/>
        <v>670.81000000000029</v>
      </c>
      <c r="BH7" s="1">
        <f t="shared" si="10"/>
        <v>1002.0500000000009</v>
      </c>
      <c r="BI7" s="1">
        <f t="shared" si="11"/>
        <v>31.655173352866051</v>
      </c>
      <c r="BK7" s="1">
        <v>3</v>
      </c>
      <c r="BL7" s="8" t="s">
        <v>24</v>
      </c>
      <c r="BM7" s="1">
        <f>COUNTIF(AY$3:AY$2000,3)</f>
        <v>0</v>
      </c>
      <c r="BN7" s="9">
        <f t="shared" si="34"/>
        <v>0</v>
      </c>
      <c r="BO7">
        <v>5.7130000000000001</v>
      </c>
      <c r="BP7">
        <v>153.4</v>
      </c>
      <c r="BQ7">
        <v>73.3</v>
      </c>
      <c r="BR7">
        <v>150.1</v>
      </c>
      <c r="BS7">
        <v>53.2</v>
      </c>
      <c r="BT7">
        <v>20.3</v>
      </c>
      <c r="BU7">
        <v>1</v>
      </c>
      <c r="BV7">
        <v>0</v>
      </c>
      <c r="BW7">
        <v>2</v>
      </c>
      <c r="BX7">
        <v>-2</v>
      </c>
      <c r="BY7">
        <v>1</v>
      </c>
      <c r="BZ7" s="10">
        <f t="shared" si="12"/>
        <v>3.3000000000000114</v>
      </c>
      <c r="CA7" s="10">
        <f t="shared" si="12"/>
        <v>20.099999999999994</v>
      </c>
      <c r="CB7" s="10">
        <f t="shared" si="13"/>
        <v>10.890000000000075</v>
      </c>
      <c r="CC7" s="10">
        <f t="shared" si="13"/>
        <v>404.00999999999976</v>
      </c>
      <c r="CD7" s="10">
        <f t="shared" si="14"/>
        <v>414.89999999999986</v>
      </c>
      <c r="CE7" s="10">
        <f t="shared" si="15"/>
        <v>20.369094236121544</v>
      </c>
      <c r="CG7" s="1">
        <v>3</v>
      </c>
      <c r="CH7" s="8" t="s">
        <v>24</v>
      </c>
      <c r="CI7" s="1">
        <f>COUNTIF(BU$3:BU$2000,3)</f>
        <v>0</v>
      </c>
      <c r="CJ7" s="9">
        <f t="shared" si="35"/>
        <v>0</v>
      </c>
      <c r="CK7">
        <v>4.5460000000000003</v>
      </c>
      <c r="CL7">
        <v>116.4</v>
      </c>
      <c r="CM7">
        <v>81.3</v>
      </c>
      <c r="CN7">
        <v>96.7</v>
      </c>
      <c r="CO7">
        <v>59.2</v>
      </c>
      <c r="CP7">
        <v>29.6</v>
      </c>
      <c r="CQ7">
        <v>1</v>
      </c>
      <c r="CR7">
        <v>1</v>
      </c>
      <c r="CS7">
        <v>2</v>
      </c>
      <c r="CT7">
        <v>1</v>
      </c>
      <c r="CU7">
        <v>1</v>
      </c>
      <c r="CV7" s="1">
        <f t="shared" si="16"/>
        <v>19.700000000000003</v>
      </c>
      <c r="CW7" s="1">
        <f t="shared" si="16"/>
        <v>22.099999999999994</v>
      </c>
      <c r="CX7" s="1">
        <f t="shared" si="17"/>
        <v>388.09000000000009</v>
      </c>
      <c r="CY7" s="1">
        <f t="shared" si="17"/>
        <v>488.40999999999974</v>
      </c>
      <c r="CZ7" s="1">
        <f t="shared" si="18"/>
        <v>876.49999999999977</v>
      </c>
      <c r="DA7" s="1">
        <f t="shared" si="19"/>
        <v>29.605742686174921</v>
      </c>
      <c r="DC7" s="1">
        <v>3</v>
      </c>
      <c r="DD7" s="8" t="s">
        <v>24</v>
      </c>
      <c r="DE7" s="1">
        <f>COUNTIF(CQ$3:CQ$2000,3)</f>
        <v>0</v>
      </c>
      <c r="DF7" s="9">
        <f t="shared" si="36"/>
        <v>0</v>
      </c>
      <c r="DG7">
        <v>9.5419999999999998</v>
      </c>
      <c r="DH7">
        <v>109.3</v>
      </c>
      <c r="DI7">
        <v>95.7</v>
      </c>
      <c r="DJ7">
        <v>-1</v>
      </c>
      <c r="DK7">
        <v>-1</v>
      </c>
      <c r="DL7">
        <v>-1</v>
      </c>
      <c r="DM7">
        <v>-1</v>
      </c>
      <c r="DN7">
        <v>0</v>
      </c>
      <c r="DO7">
        <v>2</v>
      </c>
      <c r="DP7">
        <v>-1</v>
      </c>
      <c r="DQ7">
        <v>1</v>
      </c>
      <c r="DR7" s="10">
        <f t="shared" si="20"/>
        <v>-16.600000000000009</v>
      </c>
      <c r="DS7" s="10">
        <f t="shared" si="20"/>
        <v>-0.5</v>
      </c>
      <c r="DT7" s="10">
        <f t="shared" si="21"/>
        <v>275.56000000000029</v>
      </c>
      <c r="DU7" s="10">
        <f t="shared" si="21"/>
        <v>0.25</v>
      </c>
      <c r="DV7" s="10">
        <f t="shared" si="22"/>
        <v>275.81000000000029</v>
      </c>
      <c r="DW7" s="10">
        <f t="shared" si="23"/>
        <v>16.607528413343157</v>
      </c>
      <c r="DY7" s="1">
        <v>3</v>
      </c>
      <c r="DZ7" s="8" t="s">
        <v>24</v>
      </c>
      <c r="EA7" s="1">
        <f>COUNTIF(DM$3:DM$2000,3)</f>
        <v>0</v>
      </c>
      <c r="EB7" s="9">
        <f t="shared" si="37"/>
        <v>0</v>
      </c>
      <c r="EC7" s="1">
        <v>5.1260000000000003</v>
      </c>
      <c r="ED7" s="1">
        <v>139.19999999999999</v>
      </c>
      <c r="EE7" s="1">
        <v>98.4</v>
      </c>
      <c r="EF7" s="1">
        <v>127.8</v>
      </c>
      <c r="EG7" s="1">
        <v>91.5</v>
      </c>
      <c r="EH7" s="1">
        <v>13.3</v>
      </c>
      <c r="EI7" s="1">
        <v>1</v>
      </c>
      <c r="EJ7" s="1">
        <v>0</v>
      </c>
      <c r="EK7" s="1">
        <v>2</v>
      </c>
      <c r="EL7" s="1">
        <v>-2</v>
      </c>
      <c r="EM7" s="1">
        <v>1</v>
      </c>
      <c r="EN7" s="1">
        <f t="shared" si="24"/>
        <v>11.399999999999991</v>
      </c>
      <c r="EO7" s="1">
        <f t="shared" si="24"/>
        <v>6.9000000000000057</v>
      </c>
      <c r="EP7" s="1">
        <f t="shared" si="25"/>
        <v>129.95999999999981</v>
      </c>
      <c r="EQ7" s="1">
        <f t="shared" si="25"/>
        <v>47.610000000000078</v>
      </c>
      <c r="ER7" s="1">
        <f t="shared" si="26"/>
        <v>177.56999999999988</v>
      </c>
      <c r="ES7" s="1">
        <f t="shared" si="27"/>
        <v>13.32553938870768</v>
      </c>
      <c r="EU7" s="1">
        <v>3</v>
      </c>
      <c r="EV7" s="8" t="s">
        <v>24</v>
      </c>
      <c r="EW7" s="1">
        <f>COUNTIF(EI$3:EI$2000,3)</f>
        <v>0</v>
      </c>
      <c r="EX7" s="9">
        <f t="shared" si="38"/>
        <v>0</v>
      </c>
      <c r="FJ7" s="10">
        <f t="shared" si="28"/>
        <v>0</v>
      </c>
      <c r="FK7" s="10">
        <f t="shared" si="28"/>
        <v>0</v>
      </c>
      <c r="FL7" s="10">
        <f t="shared" si="29"/>
        <v>0</v>
      </c>
      <c r="FM7" s="10">
        <f t="shared" si="29"/>
        <v>0</v>
      </c>
      <c r="FN7" s="10">
        <f t="shared" si="30"/>
        <v>0</v>
      </c>
      <c r="FO7" s="10">
        <f t="shared" si="31"/>
        <v>0</v>
      </c>
      <c r="FQ7" s="1">
        <v>3</v>
      </c>
      <c r="FR7" s="8" t="s">
        <v>24</v>
      </c>
      <c r="FS7" s="1">
        <f>(COUNTIFS(FO4:FO5000,"&gt;=92.5",FO4:FO5000,"&lt;=138.79"))</f>
        <v>0</v>
      </c>
      <c r="FT7" s="9">
        <f t="shared" si="39"/>
        <v>0</v>
      </c>
    </row>
    <row r="8" spans="1:176" x14ac:dyDescent="0.35">
      <c r="A8">
        <v>13.824999999999999</v>
      </c>
      <c r="B8">
        <v>102.6</v>
      </c>
      <c r="C8">
        <v>48.5</v>
      </c>
      <c r="D8">
        <v>131.80000000000001</v>
      </c>
      <c r="E8">
        <v>72.8</v>
      </c>
      <c r="F8">
        <v>38</v>
      </c>
      <c r="G8">
        <v>1</v>
      </c>
      <c r="H8">
        <v>1</v>
      </c>
      <c r="I8">
        <v>3</v>
      </c>
      <c r="J8">
        <v>1</v>
      </c>
      <c r="K8">
        <v>1</v>
      </c>
      <c r="L8" s="26">
        <f t="shared" si="0"/>
        <v>-29.200000000000017</v>
      </c>
      <c r="M8" s="26">
        <f t="shared" si="0"/>
        <v>-24.299999999999997</v>
      </c>
      <c r="N8" s="26">
        <f t="shared" si="1"/>
        <v>852.64000000000101</v>
      </c>
      <c r="O8" s="26">
        <f t="shared" si="1"/>
        <v>590.4899999999999</v>
      </c>
      <c r="P8" s="26">
        <f t="shared" si="2"/>
        <v>1443.130000000001</v>
      </c>
      <c r="Q8" s="26">
        <f t="shared" si="3"/>
        <v>37.988550906819292</v>
      </c>
      <c r="S8" s="1">
        <v>4</v>
      </c>
      <c r="T8" s="8" t="s">
        <v>25</v>
      </c>
      <c r="U8" s="1">
        <f>COUNTIF(G$3:G$2000,4)</f>
        <v>0</v>
      </c>
      <c r="V8" s="9">
        <f t="shared" si="32"/>
        <v>0</v>
      </c>
      <c r="W8">
        <v>9.7759999999999998</v>
      </c>
      <c r="X8">
        <v>79.599999999999994</v>
      </c>
      <c r="Y8">
        <v>82.6</v>
      </c>
      <c r="Z8">
        <v>-1</v>
      </c>
      <c r="AA8">
        <v>-1</v>
      </c>
      <c r="AB8">
        <v>-1</v>
      </c>
      <c r="AC8">
        <v>-1</v>
      </c>
      <c r="AD8">
        <v>0</v>
      </c>
      <c r="AE8">
        <v>2</v>
      </c>
      <c r="AF8">
        <v>-1</v>
      </c>
      <c r="AG8">
        <v>1</v>
      </c>
      <c r="AH8" s="10">
        <f t="shared" si="4"/>
        <v>-60.5</v>
      </c>
      <c r="AI8" s="10">
        <f t="shared" si="4"/>
        <v>1.2999999999999972</v>
      </c>
      <c r="AJ8" s="10">
        <f t="shared" si="5"/>
        <v>3660.25</v>
      </c>
      <c r="AK8" s="10">
        <f t="shared" si="5"/>
        <v>1.6899999999999926</v>
      </c>
      <c r="AL8" s="10">
        <f t="shared" si="6"/>
        <v>3661.94</v>
      </c>
      <c r="AM8" s="10">
        <f t="shared" si="7"/>
        <v>60.513965330326847</v>
      </c>
      <c r="AO8" s="1">
        <v>4</v>
      </c>
      <c r="AP8" s="8" t="s">
        <v>25</v>
      </c>
      <c r="AQ8" s="1">
        <f>COUNTIF(AC$3:AC$2000,4)</f>
        <v>0</v>
      </c>
      <c r="AR8" s="9">
        <f t="shared" si="33"/>
        <v>0</v>
      </c>
      <c r="AS8">
        <v>6.1609999999999996</v>
      </c>
      <c r="AT8">
        <v>190</v>
      </c>
      <c r="AU8">
        <v>87.3</v>
      </c>
      <c r="AV8">
        <v>151.1</v>
      </c>
      <c r="AW8">
        <v>94</v>
      </c>
      <c r="AX8">
        <v>39.5</v>
      </c>
      <c r="AY8">
        <v>1</v>
      </c>
      <c r="AZ8">
        <v>1</v>
      </c>
      <c r="BA8">
        <v>2</v>
      </c>
      <c r="BB8">
        <v>1</v>
      </c>
      <c r="BC8">
        <v>1</v>
      </c>
      <c r="BD8" s="1">
        <f t="shared" si="8"/>
        <v>38.900000000000006</v>
      </c>
      <c r="BE8" s="1">
        <f t="shared" si="8"/>
        <v>-6.7000000000000028</v>
      </c>
      <c r="BF8" s="1">
        <f t="shared" si="9"/>
        <v>1513.2100000000005</v>
      </c>
      <c r="BG8" s="1">
        <f t="shared" si="9"/>
        <v>44.890000000000036</v>
      </c>
      <c r="BH8" s="1">
        <f t="shared" si="10"/>
        <v>1558.1000000000006</v>
      </c>
      <c r="BI8" s="1">
        <f t="shared" si="11"/>
        <v>39.472775428135286</v>
      </c>
      <c r="BK8" s="1">
        <v>4</v>
      </c>
      <c r="BL8" s="8" t="s">
        <v>25</v>
      </c>
      <c r="BM8" s="1">
        <f>COUNTIF(AY$3:AY$2000,4)</f>
        <v>0</v>
      </c>
      <c r="BN8" s="9">
        <f t="shared" si="34"/>
        <v>0</v>
      </c>
      <c r="BO8">
        <v>8.4969999999999999</v>
      </c>
      <c r="BP8">
        <v>98.6</v>
      </c>
      <c r="BQ8">
        <v>88.6</v>
      </c>
      <c r="BR8">
        <v>-1</v>
      </c>
      <c r="BS8">
        <v>-1</v>
      </c>
      <c r="BT8">
        <v>-1</v>
      </c>
      <c r="BU8">
        <v>-1</v>
      </c>
      <c r="BV8">
        <v>0</v>
      </c>
      <c r="BW8">
        <v>2</v>
      </c>
      <c r="BX8">
        <v>-1</v>
      </c>
      <c r="BY8">
        <v>1</v>
      </c>
      <c r="BZ8" s="10">
        <f t="shared" si="12"/>
        <v>-54.800000000000011</v>
      </c>
      <c r="CA8" s="10">
        <f t="shared" si="12"/>
        <v>15.299999999999997</v>
      </c>
      <c r="CB8" s="10">
        <f t="shared" si="13"/>
        <v>3003.0400000000013</v>
      </c>
      <c r="CC8" s="10">
        <f t="shared" si="13"/>
        <v>234.08999999999992</v>
      </c>
      <c r="CD8" s="10">
        <f t="shared" si="14"/>
        <v>3237.130000000001</v>
      </c>
      <c r="CE8" s="10">
        <f t="shared" si="15"/>
        <v>56.895781917467318</v>
      </c>
      <c r="CG8" s="1">
        <v>4</v>
      </c>
      <c r="CH8" s="8" t="s">
        <v>25</v>
      </c>
      <c r="CI8" s="1">
        <f>COUNTIF(BU$3:BU$2000,4)</f>
        <v>0</v>
      </c>
      <c r="CJ8" s="9">
        <f t="shared" si="35"/>
        <v>0</v>
      </c>
      <c r="CK8">
        <v>7.45</v>
      </c>
      <c r="CL8">
        <v>172.2</v>
      </c>
      <c r="CM8">
        <v>53.2</v>
      </c>
      <c r="CN8">
        <v>-1</v>
      </c>
      <c r="CO8">
        <v>-1</v>
      </c>
      <c r="CP8">
        <v>-1</v>
      </c>
      <c r="CQ8">
        <v>-1</v>
      </c>
      <c r="CR8">
        <v>0</v>
      </c>
      <c r="CS8">
        <v>2</v>
      </c>
      <c r="CT8">
        <v>-1</v>
      </c>
      <c r="CU8">
        <v>1</v>
      </c>
      <c r="CV8" s="1">
        <f t="shared" si="16"/>
        <v>55.799999999999983</v>
      </c>
      <c r="CW8" s="1">
        <f t="shared" si="16"/>
        <v>-28.099999999999994</v>
      </c>
      <c r="CX8" s="1">
        <f t="shared" si="17"/>
        <v>3113.6399999999981</v>
      </c>
      <c r="CY8" s="1">
        <f t="shared" si="17"/>
        <v>789.60999999999967</v>
      </c>
      <c r="CZ8" s="1">
        <f t="shared" si="18"/>
        <v>3903.2499999999977</v>
      </c>
      <c r="DA8" s="1">
        <f t="shared" si="19"/>
        <v>62.475995390229663</v>
      </c>
      <c r="DC8" s="1">
        <v>4</v>
      </c>
      <c r="DD8" s="8" t="s">
        <v>25</v>
      </c>
      <c r="DE8" s="1">
        <f>COUNTIF(CQ$3:CQ$2000,4)</f>
        <v>0</v>
      </c>
      <c r="DF8" s="9">
        <f t="shared" si="36"/>
        <v>0</v>
      </c>
      <c r="DG8">
        <v>9.9019999999999992</v>
      </c>
      <c r="DH8">
        <v>180.5</v>
      </c>
      <c r="DI8">
        <v>71.5</v>
      </c>
      <c r="DJ8">
        <v>109.3</v>
      </c>
      <c r="DK8">
        <v>95.7</v>
      </c>
      <c r="DL8">
        <v>75.3</v>
      </c>
      <c r="DM8">
        <v>2</v>
      </c>
      <c r="DN8">
        <v>0</v>
      </c>
      <c r="DO8">
        <v>2</v>
      </c>
      <c r="DP8">
        <v>0</v>
      </c>
      <c r="DQ8">
        <v>1</v>
      </c>
      <c r="DR8" s="10">
        <f t="shared" si="20"/>
        <v>71.2</v>
      </c>
      <c r="DS8" s="10">
        <f t="shared" si="20"/>
        <v>-24.200000000000003</v>
      </c>
      <c r="DT8" s="10">
        <f t="shared" si="21"/>
        <v>5069.4400000000005</v>
      </c>
      <c r="DU8" s="10">
        <f t="shared" si="21"/>
        <v>585.6400000000001</v>
      </c>
      <c r="DV8" s="10">
        <f t="shared" si="22"/>
        <v>5655.0800000000008</v>
      </c>
      <c r="DW8" s="10">
        <f t="shared" si="23"/>
        <v>75.200265956976509</v>
      </c>
      <c r="DY8" s="1">
        <v>4</v>
      </c>
      <c r="DZ8" s="8" t="s">
        <v>25</v>
      </c>
      <c r="EA8" s="1">
        <f>COUNTIF(DM$3:DM$2000,4)</f>
        <v>0</v>
      </c>
      <c r="EB8" s="9">
        <f t="shared" si="37"/>
        <v>0</v>
      </c>
      <c r="EC8" s="1">
        <v>7.3819999999999997</v>
      </c>
      <c r="ED8" s="1">
        <v>142</v>
      </c>
      <c r="EE8" s="1">
        <v>115.8</v>
      </c>
      <c r="EF8" s="1">
        <v>-1</v>
      </c>
      <c r="EG8" s="1">
        <v>-1</v>
      </c>
      <c r="EH8" s="1">
        <v>-1</v>
      </c>
      <c r="EI8" s="1">
        <v>-1</v>
      </c>
      <c r="EJ8" s="1">
        <v>0</v>
      </c>
      <c r="EK8" s="1">
        <v>2</v>
      </c>
      <c r="EL8" s="1">
        <v>-1</v>
      </c>
      <c r="EM8" s="1">
        <v>1</v>
      </c>
      <c r="EN8" s="1">
        <f t="shared" si="24"/>
        <v>2.8000000000000114</v>
      </c>
      <c r="EO8" s="1">
        <f t="shared" si="24"/>
        <v>17.399999999999991</v>
      </c>
      <c r="EP8" s="1">
        <f t="shared" si="25"/>
        <v>7.8400000000000638</v>
      </c>
      <c r="EQ8" s="1">
        <f t="shared" si="25"/>
        <v>302.75999999999971</v>
      </c>
      <c r="ER8" s="1">
        <f t="shared" si="26"/>
        <v>310.5999999999998</v>
      </c>
      <c r="ES8" s="1">
        <f t="shared" si="27"/>
        <v>17.623847480048159</v>
      </c>
      <c r="EU8" s="1">
        <v>4</v>
      </c>
      <c r="EV8" s="8" t="s">
        <v>25</v>
      </c>
      <c r="EW8" s="1">
        <f>COUNTIF(EI$3:EI$2000,4)</f>
        <v>0</v>
      </c>
      <c r="EX8" s="9">
        <f t="shared" si="38"/>
        <v>0</v>
      </c>
      <c r="FJ8" s="10">
        <f t="shared" si="28"/>
        <v>0</v>
      </c>
      <c r="FK8" s="10">
        <f t="shared" si="28"/>
        <v>0</v>
      </c>
      <c r="FL8" s="10">
        <f t="shared" si="29"/>
        <v>0</v>
      </c>
      <c r="FM8" s="10">
        <f t="shared" si="29"/>
        <v>0</v>
      </c>
      <c r="FN8" s="10">
        <f t="shared" si="30"/>
        <v>0</v>
      </c>
      <c r="FO8" s="10">
        <f t="shared" si="31"/>
        <v>0</v>
      </c>
      <c r="FQ8" s="1">
        <v>4</v>
      </c>
      <c r="FR8" s="8" t="s">
        <v>25</v>
      </c>
      <c r="FS8" s="1">
        <f>(COUNTIFS(FO4:FO5000,"&gt;=138.8",FO4:FO5000,"&lt;=184.99"))</f>
        <v>0</v>
      </c>
      <c r="FT8" s="9">
        <f t="shared" si="39"/>
        <v>0</v>
      </c>
    </row>
    <row r="9" spans="1:176" x14ac:dyDescent="0.35">
      <c r="A9">
        <v>14.593</v>
      </c>
      <c r="B9">
        <v>134.69999999999999</v>
      </c>
      <c r="C9">
        <v>75</v>
      </c>
      <c r="D9">
        <v>102.6</v>
      </c>
      <c r="E9">
        <v>48.5</v>
      </c>
      <c r="F9">
        <v>41.6</v>
      </c>
      <c r="G9">
        <v>1</v>
      </c>
      <c r="H9">
        <v>0</v>
      </c>
      <c r="I9">
        <v>3</v>
      </c>
      <c r="J9">
        <v>-2</v>
      </c>
      <c r="K9">
        <v>1</v>
      </c>
      <c r="L9" s="26">
        <f t="shared" si="0"/>
        <v>32.099999999999994</v>
      </c>
      <c r="M9" s="26">
        <f t="shared" si="0"/>
        <v>26.5</v>
      </c>
      <c r="N9" s="26">
        <f t="shared" si="1"/>
        <v>1030.4099999999996</v>
      </c>
      <c r="O9" s="26">
        <f t="shared" si="1"/>
        <v>702.25</v>
      </c>
      <c r="P9" s="26">
        <f t="shared" si="2"/>
        <v>1732.6599999999996</v>
      </c>
      <c r="Q9" s="26">
        <f t="shared" si="3"/>
        <v>41.625232732082104</v>
      </c>
      <c r="S9" s="1">
        <v>5</v>
      </c>
      <c r="T9" s="8" t="s">
        <v>26</v>
      </c>
      <c r="U9" s="1">
        <f>COUNTIF(G$3:G$2000,5)</f>
        <v>0</v>
      </c>
      <c r="V9" s="9">
        <f t="shared" si="32"/>
        <v>0</v>
      </c>
      <c r="W9">
        <v>10.151999999999999</v>
      </c>
      <c r="X9">
        <v>130.19999999999999</v>
      </c>
      <c r="Y9">
        <v>71.5</v>
      </c>
      <c r="Z9">
        <v>79.599999999999994</v>
      </c>
      <c r="AA9">
        <v>82.6</v>
      </c>
      <c r="AB9">
        <v>51.8</v>
      </c>
      <c r="AC9">
        <v>2</v>
      </c>
      <c r="AD9">
        <v>0</v>
      </c>
      <c r="AE9">
        <v>2</v>
      </c>
      <c r="AF9">
        <v>0</v>
      </c>
      <c r="AG9">
        <v>1</v>
      </c>
      <c r="AH9" s="10">
        <f t="shared" si="4"/>
        <v>50.599999999999994</v>
      </c>
      <c r="AI9" s="10">
        <f t="shared" si="4"/>
        <v>-11.099999999999994</v>
      </c>
      <c r="AJ9" s="10">
        <f t="shared" si="5"/>
        <v>2560.3599999999992</v>
      </c>
      <c r="AK9" s="10">
        <f t="shared" si="5"/>
        <v>123.20999999999988</v>
      </c>
      <c r="AL9" s="10">
        <f t="shared" si="6"/>
        <v>2683.5699999999993</v>
      </c>
      <c r="AM9" s="10">
        <f t="shared" si="7"/>
        <v>51.803185230253931</v>
      </c>
      <c r="AO9" s="1">
        <v>5</v>
      </c>
      <c r="AP9" s="8" t="s">
        <v>26</v>
      </c>
      <c r="AQ9" s="1">
        <f>COUNTIF(AC$3:AC$2000,5)</f>
        <v>0</v>
      </c>
      <c r="AR9" s="9">
        <f t="shared" si="33"/>
        <v>0</v>
      </c>
      <c r="AS9">
        <v>8.673</v>
      </c>
      <c r="AT9">
        <v>138.9</v>
      </c>
      <c r="AU9">
        <v>93.3</v>
      </c>
      <c r="AV9">
        <v>-1</v>
      </c>
      <c r="AW9">
        <v>-1</v>
      </c>
      <c r="AX9">
        <v>-1</v>
      </c>
      <c r="AY9">
        <v>-1</v>
      </c>
      <c r="AZ9">
        <v>0</v>
      </c>
      <c r="BA9">
        <v>2</v>
      </c>
      <c r="BB9">
        <v>-1</v>
      </c>
      <c r="BC9">
        <v>1</v>
      </c>
      <c r="BD9" s="1">
        <f t="shared" si="8"/>
        <v>-51.099999999999994</v>
      </c>
      <c r="BE9" s="1">
        <f t="shared" si="8"/>
        <v>6</v>
      </c>
      <c r="BF9" s="1">
        <f t="shared" si="9"/>
        <v>2611.2099999999996</v>
      </c>
      <c r="BG9" s="1">
        <f t="shared" si="9"/>
        <v>36</v>
      </c>
      <c r="BH9" s="1">
        <f t="shared" si="10"/>
        <v>2647.2099999999996</v>
      </c>
      <c r="BI9" s="1">
        <f t="shared" si="11"/>
        <v>51.45104469298947</v>
      </c>
      <c r="BK9" s="1">
        <v>5</v>
      </c>
      <c r="BL9" s="8" t="s">
        <v>26</v>
      </c>
      <c r="BM9" s="1">
        <f>COUNTIF(AY$3:AY$2000,5)</f>
        <v>0</v>
      </c>
      <c r="BN9" s="9">
        <f t="shared" si="34"/>
        <v>0</v>
      </c>
      <c r="BO9">
        <v>9.2010000000000005</v>
      </c>
      <c r="BP9">
        <v>141.30000000000001</v>
      </c>
      <c r="BQ9">
        <v>81.3</v>
      </c>
      <c r="BR9">
        <v>98.6</v>
      </c>
      <c r="BS9">
        <v>88.6</v>
      </c>
      <c r="BT9">
        <v>43.4</v>
      </c>
      <c r="BU9">
        <v>1</v>
      </c>
      <c r="BV9">
        <v>1</v>
      </c>
      <c r="BW9">
        <v>3</v>
      </c>
      <c r="BX9">
        <v>1</v>
      </c>
      <c r="BY9">
        <v>1</v>
      </c>
      <c r="BZ9" s="10">
        <f t="shared" si="12"/>
        <v>42.700000000000017</v>
      </c>
      <c r="CA9" s="10">
        <f t="shared" si="12"/>
        <v>-7.2999999999999972</v>
      </c>
      <c r="CB9" s="10">
        <f t="shared" si="13"/>
        <v>1823.2900000000016</v>
      </c>
      <c r="CC9" s="10">
        <f t="shared" si="13"/>
        <v>53.289999999999957</v>
      </c>
      <c r="CD9" s="10">
        <f t="shared" si="14"/>
        <v>1876.5800000000015</v>
      </c>
      <c r="CE9" s="10">
        <f t="shared" si="15"/>
        <v>43.319510615887637</v>
      </c>
      <c r="CG9" s="1">
        <v>5</v>
      </c>
      <c r="CH9" s="8" t="s">
        <v>26</v>
      </c>
      <c r="CI9" s="1">
        <f>COUNTIF(BU$3:BU$2000,5)</f>
        <v>0</v>
      </c>
      <c r="CJ9" s="9">
        <f t="shared" si="35"/>
        <v>0</v>
      </c>
      <c r="CK9">
        <v>8.1859999999999999</v>
      </c>
      <c r="CL9">
        <v>129.69999999999999</v>
      </c>
      <c r="CM9">
        <v>75.7</v>
      </c>
      <c r="CN9">
        <v>172.2</v>
      </c>
      <c r="CO9">
        <v>53.2</v>
      </c>
      <c r="CP9">
        <v>48.1</v>
      </c>
      <c r="CQ9">
        <v>2</v>
      </c>
      <c r="CR9">
        <v>0</v>
      </c>
      <c r="CS9">
        <v>2</v>
      </c>
      <c r="CT9">
        <v>0</v>
      </c>
      <c r="CU9">
        <v>1</v>
      </c>
      <c r="CV9" s="1">
        <f t="shared" si="16"/>
        <v>-42.5</v>
      </c>
      <c r="CW9" s="1">
        <f t="shared" si="16"/>
        <v>22.5</v>
      </c>
      <c r="CX9" s="1">
        <f t="shared" si="17"/>
        <v>1806.25</v>
      </c>
      <c r="CY9" s="1">
        <f t="shared" si="17"/>
        <v>506.25</v>
      </c>
      <c r="CZ9" s="1">
        <f t="shared" si="18"/>
        <v>2312.5</v>
      </c>
      <c r="DA9" s="1">
        <f t="shared" si="19"/>
        <v>48.088460154178364</v>
      </c>
      <c r="DC9" s="1">
        <v>5</v>
      </c>
      <c r="DD9" s="8" t="s">
        <v>26</v>
      </c>
      <c r="DE9" s="1">
        <f>COUNTIF(CQ$3:CQ$2000,5)</f>
        <v>0</v>
      </c>
      <c r="DF9" s="9">
        <f t="shared" si="36"/>
        <v>0</v>
      </c>
      <c r="DG9">
        <v>10.358000000000001</v>
      </c>
      <c r="DH9">
        <v>114</v>
      </c>
      <c r="DI9">
        <v>81.3</v>
      </c>
      <c r="DJ9">
        <v>180.5</v>
      </c>
      <c r="DK9">
        <v>71.5</v>
      </c>
      <c r="DL9">
        <v>67.2</v>
      </c>
      <c r="DM9">
        <v>2</v>
      </c>
      <c r="DN9">
        <v>0</v>
      </c>
      <c r="DO9">
        <v>2</v>
      </c>
      <c r="DP9">
        <v>0</v>
      </c>
      <c r="DQ9">
        <v>1</v>
      </c>
      <c r="DR9" s="10">
        <f t="shared" si="20"/>
        <v>-66.5</v>
      </c>
      <c r="DS9" s="10">
        <f t="shared" si="20"/>
        <v>9.7999999999999972</v>
      </c>
      <c r="DT9" s="10">
        <f t="shared" si="21"/>
        <v>4422.25</v>
      </c>
      <c r="DU9" s="10">
        <f t="shared" si="21"/>
        <v>96.039999999999949</v>
      </c>
      <c r="DV9" s="10">
        <f t="shared" si="22"/>
        <v>4518.29</v>
      </c>
      <c r="DW9" s="10">
        <f t="shared" si="23"/>
        <v>67.21822669484817</v>
      </c>
      <c r="DY9" s="1">
        <v>5</v>
      </c>
      <c r="DZ9" s="8" t="s">
        <v>26</v>
      </c>
      <c r="EA9" s="1">
        <f>COUNTIF(DM$3:DM$2000,5)</f>
        <v>0</v>
      </c>
      <c r="EB9" s="9">
        <f t="shared" si="37"/>
        <v>0</v>
      </c>
      <c r="EC9" s="1">
        <v>7.742</v>
      </c>
      <c r="ED9" s="1">
        <v>134.9</v>
      </c>
      <c r="EE9" s="1">
        <v>72.599999999999994</v>
      </c>
      <c r="EF9" s="1">
        <v>142</v>
      </c>
      <c r="EG9" s="1">
        <v>115.8</v>
      </c>
      <c r="EH9" s="1">
        <v>43.8</v>
      </c>
      <c r="EI9" s="1">
        <v>1</v>
      </c>
      <c r="EJ9" s="1">
        <v>1</v>
      </c>
      <c r="EK9" s="1">
        <v>3</v>
      </c>
      <c r="EL9" s="1">
        <v>1</v>
      </c>
      <c r="EM9" s="1">
        <v>1</v>
      </c>
      <c r="EN9" s="1">
        <f t="shared" si="24"/>
        <v>-7.0999999999999943</v>
      </c>
      <c r="EO9" s="1">
        <f t="shared" si="24"/>
        <v>-43.2</v>
      </c>
      <c r="EP9" s="1">
        <f t="shared" si="25"/>
        <v>50.409999999999918</v>
      </c>
      <c r="EQ9" s="1">
        <f t="shared" si="25"/>
        <v>1866.2400000000002</v>
      </c>
      <c r="ER9" s="1">
        <f t="shared" si="26"/>
        <v>1916.65</v>
      </c>
      <c r="ES9" s="1">
        <f t="shared" si="27"/>
        <v>43.779561441384949</v>
      </c>
      <c r="EU9" s="1">
        <v>5</v>
      </c>
      <c r="EV9" s="8" t="s">
        <v>26</v>
      </c>
      <c r="EW9" s="1">
        <f>COUNTIF(EI$3:EI$2000,5)</f>
        <v>0</v>
      </c>
      <c r="EX9" s="9">
        <f t="shared" si="38"/>
        <v>0</v>
      </c>
      <c r="FJ9" s="10">
        <f t="shared" si="28"/>
        <v>0</v>
      </c>
      <c r="FK9" s="10">
        <f t="shared" si="28"/>
        <v>0</v>
      </c>
      <c r="FL9" s="10">
        <f t="shared" si="29"/>
        <v>0</v>
      </c>
      <c r="FM9" s="10">
        <f t="shared" si="29"/>
        <v>0</v>
      </c>
      <c r="FN9" s="10">
        <f t="shared" si="30"/>
        <v>0</v>
      </c>
      <c r="FO9" s="10">
        <f t="shared" si="31"/>
        <v>0</v>
      </c>
      <c r="FQ9" s="1">
        <v>5</v>
      </c>
      <c r="FR9" s="8" t="s">
        <v>26</v>
      </c>
      <c r="FS9" s="1">
        <f>(COUNTIFS(FO4:FO5000,"&gt;=185.0",FO4:FO5000,"&lt;=231.29"))</f>
        <v>0</v>
      </c>
      <c r="FT9" s="9">
        <f t="shared" si="39"/>
        <v>0</v>
      </c>
    </row>
    <row r="10" spans="1:176" x14ac:dyDescent="0.35">
      <c r="A10">
        <v>17.609000000000002</v>
      </c>
      <c r="B10">
        <v>80.3</v>
      </c>
      <c r="C10">
        <v>76.099999999999994</v>
      </c>
      <c r="D10">
        <v>-1</v>
      </c>
      <c r="E10">
        <v>-1</v>
      </c>
      <c r="F10">
        <v>-1</v>
      </c>
      <c r="G10">
        <v>-1</v>
      </c>
      <c r="H10">
        <v>0</v>
      </c>
      <c r="I10">
        <v>3</v>
      </c>
      <c r="J10">
        <v>-1</v>
      </c>
      <c r="K10">
        <v>1</v>
      </c>
      <c r="L10" s="26">
        <f t="shared" si="0"/>
        <v>-54.399999999999991</v>
      </c>
      <c r="M10" s="26">
        <f t="shared" si="0"/>
        <v>1.0999999999999943</v>
      </c>
      <c r="N10" s="26">
        <f t="shared" si="1"/>
        <v>2959.3599999999992</v>
      </c>
      <c r="O10" s="26">
        <f t="shared" si="1"/>
        <v>1.2099999999999875</v>
      </c>
      <c r="P10" s="26">
        <f t="shared" si="2"/>
        <v>2960.5699999999993</v>
      </c>
      <c r="Q10" s="26">
        <f t="shared" si="3"/>
        <v>54.411120186961774</v>
      </c>
      <c r="S10" s="1">
        <v>6</v>
      </c>
      <c r="T10" s="8" t="s">
        <v>27</v>
      </c>
      <c r="U10" s="1">
        <f>COUNTIF(G$3:G$2000,6)</f>
        <v>0</v>
      </c>
      <c r="V10" s="9">
        <f t="shared" si="32"/>
        <v>0</v>
      </c>
      <c r="W10">
        <v>10.199999999999999</v>
      </c>
      <c r="X10">
        <v>135.9</v>
      </c>
      <c r="Y10">
        <v>55.7</v>
      </c>
      <c r="Z10">
        <v>130.19999999999999</v>
      </c>
      <c r="AA10">
        <v>71.5</v>
      </c>
      <c r="AB10">
        <v>16.8</v>
      </c>
      <c r="AC10">
        <v>1</v>
      </c>
      <c r="AD10">
        <v>1</v>
      </c>
      <c r="AE10">
        <v>3</v>
      </c>
      <c r="AF10">
        <v>1</v>
      </c>
      <c r="AG10">
        <v>1</v>
      </c>
      <c r="AH10" s="10">
        <f t="shared" si="4"/>
        <v>5.7000000000000171</v>
      </c>
      <c r="AI10" s="10">
        <f t="shared" si="4"/>
        <v>-15.799999999999997</v>
      </c>
      <c r="AJ10" s="10">
        <f t="shared" si="5"/>
        <v>32.490000000000194</v>
      </c>
      <c r="AK10" s="10">
        <f t="shared" si="5"/>
        <v>249.6399999999999</v>
      </c>
      <c r="AL10" s="10">
        <f t="shared" si="6"/>
        <v>282.13000000000011</v>
      </c>
      <c r="AM10" s="10">
        <f t="shared" si="7"/>
        <v>16.796725871431018</v>
      </c>
      <c r="AO10" s="1">
        <v>6</v>
      </c>
      <c r="AP10" s="8" t="s">
        <v>27</v>
      </c>
      <c r="AQ10" s="1">
        <f>COUNTIF(AC$3:AC$2000,6)</f>
        <v>0</v>
      </c>
      <c r="AR10" s="9">
        <f t="shared" si="33"/>
        <v>0</v>
      </c>
      <c r="AS10">
        <v>9.1370000000000005</v>
      </c>
      <c r="AT10">
        <v>114</v>
      </c>
      <c r="AU10">
        <v>79</v>
      </c>
      <c r="AV10">
        <v>138.9</v>
      </c>
      <c r="AW10">
        <v>93.3</v>
      </c>
      <c r="AX10">
        <v>28.7</v>
      </c>
      <c r="AY10">
        <v>1</v>
      </c>
      <c r="AZ10">
        <v>1</v>
      </c>
      <c r="BA10">
        <v>3</v>
      </c>
      <c r="BB10">
        <v>1</v>
      </c>
      <c r="BC10">
        <v>1</v>
      </c>
      <c r="BD10" s="1">
        <f t="shared" si="8"/>
        <v>-24.900000000000006</v>
      </c>
      <c r="BE10" s="1">
        <f t="shared" si="8"/>
        <v>-14.299999999999997</v>
      </c>
      <c r="BF10" s="1">
        <f t="shared" si="9"/>
        <v>620.01000000000033</v>
      </c>
      <c r="BG10" s="1">
        <f t="shared" si="9"/>
        <v>204.48999999999992</v>
      </c>
      <c r="BH10" s="1">
        <f t="shared" si="10"/>
        <v>824.50000000000023</v>
      </c>
      <c r="BI10" s="1">
        <f t="shared" si="11"/>
        <v>28.714108030722464</v>
      </c>
      <c r="BK10" s="1">
        <v>6</v>
      </c>
      <c r="BL10" s="8" t="s">
        <v>27</v>
      </c>
      <c r="BM10" s="1">
        <f>COUNTIF(AY$3:AY$2000,6)</f>
        <v>0</v>
      </c>
      <c r="BN10" s="9">
        <f t="shared" si="34"/>
        <v>0</v>
      </c>
      <c r="BO10">
        <v>9.3689999999999998</v>
      </c>
      <c r="BP10">
        <v>162.19999999999999</v>
      </c>
      <c r="BQ10">
        <v>74.099999999999994</v>
      </c>
      <c r="BR10">
        <v>141.30000000000001</v>
      </c>
      <c r="BS10">
        <v>81.3</v>
      </c>
      <c r="BT10">
        <v>22.1</v>
      </c>
      <c r="BU10">
        <v>1</v>
      </c>
      <c r="BV10">
        <v>0</v>
      </c>
      <c r="BW10">
        <v>3</v>
      </c>
      <c r="BX10">
        <v>-2</v>
      </c>
      <c r="BY10">
        <v>1</v>
      </c>
      <c r="BZ10" s="10">
        <f t="shared" si="12"/>
        <v>20.899999999999977</v>
      </c>
      <c r="CA10" s="10">
        <f t="shared" si="12"/>
        <v>-7.2000000000000028</v>
      </c>
      <c r="CB10" s="10">
        <f t="shared" si="13"/>
        <v>436.80999999999904</v>
      </c>
      <c r="CC10" s="10">
        <f t="shared" si="13"/>
        <v>51.840000000000039</v>
      </c>
      <c r="CD10" s="10">
        <f t="shared" si="14"/>
        <v>488.64999999999907</v>
      </c>
      <c r="CE10" s="10">
        <f t="shared" si="15"/>
        <v>22.105429197371379</v>
      </c>
      <c r="CG10" s="1">
        <v>6</v>
      </c>
      <c r="CH10" s="8" t="s">
        <v>27</v>
      </c>
      <c r="CI10" s="1">
        <f>COUNTIF(BU$3:BU$2000,6)</f>
        <v>0</v>
      </c>
      <c r="CJ10" s="9">
        <f t="shared" si="35"/>
        <v>0</v>
      </c>
      <c r="CK10">
        <v>8.2420000000000009</v>
      </c>
      <c r="CL10">
        <v>159.1</v>
      </c>
      <c r="CM10">
        <v>60.1</v>
      </c>
      <c r="CN10">
        <v>129.69999999999999</v>
      </c>
      <c r="CO10">
        <v>75.7</v>
      </c>
      <c r="CP10">
        <v>33.299999999999997</v>
      </c>
      <c r="CQ10">
        <v>1</v>
      </c>
      <c r="CR10">
        <v>1</v>
      </c>
      <c r="CS10">
        <v>3</v>
      </c>
      <c r="CT10">
        <v>1</v>
      </c>
      <c r="CU10">
        <v>1</v>
      </c>
      <c r="CV10" s="1">
        <f t="shared" si="16"/>
        <v>29.400000000000006</v>
      </c>
      <c r="CW10" s="1">
        <f t="shared" si="16"/>
        <v>-15.600000000000001</v>
      </c>
      <c r="CX10" s="1">
        <f t="shared" si="17"/>
        <v>864.36000000000035</v>
      </c>
      <c r="CY10" s="1">
        <f t="shared" si="17"/>
        <v>243.36000000000004</v>
      </c>
      <c r="CZ10" s="1">
        <f t="shared" si="18"/>
        <v>1107.7200000000005</v>
      </c>
      <c r="DA10" s="1">
        <f t="shared" si="19"/>
        <v>33.282427796060801</v>
      </c>
      <c r="DC10" s="1">
        <v>6</v>
      </c>
      <c r="DD10" s="8" t="s">
        <v>27</v>
      </c>
      <c r="DE10" s="1">
        <f>COUNTIF(CQ$3:CQ$2000,6)</f>
        <v>0</v>
      </c>
      <c r="DF10" s="9">
        <f t="shared" si="36"/>
        <v>0</v>
      </c>
      <c r="DG10">
        <v>10.638</v>
      </c>
      <c r="DH10">
        <v>134.19999999999999</v>
      </c>
      <c r="DI10">
        <v>41.6</v>
      </c>
      <c r="DJ10">
        <v>114</v>
      </c>
      <c r="DK10">
        <v>81.3</v>
      </c>
      <c r="DL10">
        <v>44.5</v>
      </c>
      <c r="DM10">
        <v>1</v>
      </c>
      <c r="DN10">
        <v>1</v>
      </c>
      <c r="DO10">
        <v>3</v>
      </c>
      <c r="DP10">
        <v>1</v>
      </c>
      <c r="DQ10">
        <v>1</v>
      </c>
      <c r="DR10" s="10">
        <f t="shared" si="20"/>
        <v>20.199999999999989</v>
      </c>
      <c r="DS10" s="10">
        <f t="shared" si="20"/>
        <v>-39.699999999999996</v>
      </c>
      <c r="DT10" s="10">
        <f t="shared" si="21"/>
        <v>408.03999999999957</v>
      </c>
      <c r="DU10" s="10">
        <f t="shared" si="21"/>
        <v>1576.0899999999997</v>
      </c>
      <c r="DV10" s="10">
        <f t="shared" si="22"/>
        <v>1984.1299999999992</v>
      </c>
      <c r="DW10" s="10">
        <f t="shared" si="23"/>
        <v>44.543574171815166</v>
      </c>
      <c r="DY10" s="1">
        <v>6</v>
      </c>
      <c r="DZ10" s="8" t="s">
        <v>27</v>
      </c>
      <c r="EA10" s="1">
        <f>COUNTIF(DM$3:DM$2000,6)</f>
        <v>0</v>
      </c>
      <c r="EB10" s="9">
        <f t="shared" si="37"/>
        <v>0</v>
      </c>
      <c r="EC10" s="1">
        <v>10.222</v>
      </c>
      <c r="ED10" s="1">
        <v>114</v>
      </c>
      <c r="EE10" s="1">
        <v>71.7</v>
      </c>
      <c r="EF10" s="1">
        <v>-1</v>
      </c>
      <c r="EG10" s="1">
        <v>-1</v>
      </c>
      <c r="EH10" s="1">
        <v>-1</v>
      </c>
      <c r="EI10" s="1">
        <v>-1</v>
      </c>
      <c r="EJ10" s="1">
        <v>0</v>
      </c>
      <c r="EK10" s="1">
        <v>3</v>
      </c>
      <c r="EL10" s="1">
        <v>-1</v>
      </c>
      <c r="EM10" s="1">
        <v>1</v>
      </c>
      <c r="EN10" s="1">
        <f t="shared" si="24"/>
        <v>-20.900000000000006</v>
      </c>
      <c r="EO10" s="1">
        <f t="shared" si="24"/>
        <v>-0.89999999999999147</v>
      </c>
      <c r="EP10" s="1">
        <f t="shared" si="25"/>
        <v>436.81000000000023</v>
      </c>
      <c r="EQ10" s="1">
        <f t="shared" si="25"/>
        <v>0.80999999999998462</v>
      </c>
      <c r="ER10" s="1">
        <f t="shared" si="26"/>
        <v>437.62000000000023</v>
      </c>
      <c r="ES10" s="1">
        <f t="shared" si="27"/>
        <v>20.919369015340788</v>
      </c>
      <c r="EU10" s="1">
        <v>6</v>
      </c>
      <c r="EV10" s="8" t="s">
        <v>27</v>
      </c>
      <c r="EW10" s="1">
        <f>COUNTIF(EI$3:EI$2000,6)</f>
        <v>0</v>
      </c>
      <c r="EX10" s="9">
        <f t="shared" si="38"/>
        <v>0</v>
      </c>
      <c r="FJ10" s="10">
        <f t="shared" si="28"/>
        <v>0</v>
      </c>
      <c r="FK10" s="10">
        <f t="shared" si="28"/>
        <v>0</v>
      </c>
      <c r="FL10" s="10">
        <f t="shared" si="29"/>
        <v>0</v>
      </c>
      <c r="FM10" s="10">
        <f t="shared" si="29"/>
        <v>0</v>
      </c>
      <c r="FN10" s="10">
        <f t="shared" si="30"/>
        <v>0</v>
      </c>
      <c r="FO10" s="10">
        <f t="shared" si="31"/>
        <v>0</v>
      </c>
      <c r="FQ10" s="1">
        <v>6</v>
      </c>
      <c r="FR10" s="8" t="s">
        <v>27</v>
      </c>
      <c r="FS10" s="1">
        <f>(COUNTIFS(FO4:FO5000,"&gt;=231.30",FO4:FO5000,"&lt;=277.49"))</f>
        <v>0</v>
      </c>
      <c r="FT10" s="9">
        <f t="shared" si="39"/>
        <v>0</v>
      </c>
    </row>
    <row r="11" spans="1:176" x14ac:dyDescent="0.35">
      <c r="A11">
        <v>18.016999999999999</v>
      </c>
      <c r="B11">
        <v>114.7</v>
      </c>
      <c r="C11">
        <v>81.3</v>
      </c>
      <c r="D11">
        <v>80.3</v>
      </c>
      <c r="E11">
        <v>76.099999999999994</v>
      </c>
      <c r="F11">
        <v>34.799999999999997</v>
      </c>
      <c r="G11">
        <v>1</v>
      </c>
      <c r="H11">
        <v>1</v>
      </c>
      <c r="I11">
        <v>4</v>
      </c>
      <c r="J11">
        <v>1</v>
      </c>
      <c r="K11">
        <v>1</v>
      </c>
      <c r="L11" s="26">
        <f t="shared" si="0"/>
        <v>34.400000000000006</v>
      </c>
      <c r="M11" s="26">
        <f t="shared" si="0"/>
        <v>5.2000000000000028</v>
      </c>
      <c r="N11" s="26">
        <f t="shared" si="1"/>
        <v>1183.3600000000004</v>
      </c>
      <c r="O11" s="26">
        <f t="shared" si="1"/>
        <v>27.040000000000031</v>
      </c>
      <c r="P11" s="26">
        <f t="shared" si="2"/>
        <v>1210.4000000000003</v>
      </c>
      <c r="Q11" s="26">
        <f t="shared" si="3"/>
        <v>34.790803382503263</v>
      </c>
      <c r="S11" s="1">
        <v>7</v>
      </c>
      <c r="T11" s="8" t="s">
        <v>28</v>
      </c>
      <c r="U11" s="1">
        <f>COUNTIF(G$3:G$2000,7)</f>
        <v>0</v>
      </c>
      <c r="V11" s="9">
        <f t="shared" si="32"/>
        <v>0</v>
      </c>
      <c r="W11">
        <v>13.231999999999999</v>
      </c>
      <c r="X11">
        <v>127.1</v>
      </c>
      <c r="Y11">
        <v>57.4</v>
      </c>
      <c r="Z11">
        <v>-1</v>
      </c>
      <c r="AA11">
        <v>-1</v>
      </c>
      <c r="AB11">
        <v>-1</v>
      </c>
      <c r="AC11">
        <v>-1</v>
      </c>
      <c r="AD11">
        <v>0</v>
      </c>
      <c r="AE11">
        <v>3</v>
      </c>
      <c r="AF11">
        <v>-1</v>
      </c>
      <c r="AG11">
        <v>1</v>
      </c>
      <c r="AH11" s="10">
        <f t="shared" si="4"/>
        <v>-8.8000000000000114</v>
      </c>
      <c r="AI11" s="10">
        <f t="shared" si="4"/>
        <v>1.6999999999999957</v>
      </c>
      <c r="AJ11" s="10">
        <f t="shared" si="5"/>
        <v>77.440000000000197</v>
      </c>
      <c r="AK11" s="10">
        <f t="shared" si="5"/>
        <v>2.8899999999999855</v>
      </c>
      <c r="AL11" s="10">
        <f t="shared" si="6"/>
        <v>80.330000000000183</v>
      </c>
      <c r="AM11" s="10">
        <f t="shared" si="7"/>
        <v>8.9627004859026833</v>
      </c>
      <c r="AO11" s="1">
        <v>7</v>
      </c>
      <c r="AP11" s="8" t="s">
        <v>28</v>
      </c>
      <c r="AQ11" s="1">
        <f>COUNTIF(AC$3:AC$2000,7)</f>
        <v>0</v>
      </c>
      <c r="AR11" s="9">
        <f t="shared" si="33"/>
        <v>0</v>
      </c>
      <c r="AS11">
        <v>11.664999999999999</v>
      </c>
      <c r="AT11">
        <v>114.2</v>
      </c>
      <c r="AU11">
        <v>79</v>
      </c>
      <c r="AV11">
        <v>-1</v>
      </c>
      <c r="AW11">
        <v>-1</v>
      </c>
      <c r="AX11">
        <v>-1</v>
      </c>
      <c r="AY11">
        <v>-1</v>
      </c>
      <c r="AZ11">
        <v>0</v>
      </c>
      <c r="BA11">
        <v>3</v>
      </c>
      <c r="BB11">
        <v>-1</v>
      </c>
      <c r="BC11">
        <v>1</v>
      </c>
      <c r="BD11" s="1">
        <f t="shared" si="8"/>
        <v>0.20000000000000284</v>
      </c>
      <c r="BE11" s="1">
        <f t="shared" si="8"/>
        <v>0</v>
      </c>
      <c r="BF11" s="1">
        <f t="shared" si="9"/>
        <v>4.0000000000001139E-2</v>
      </c>
      <c r="BG11" s="1">
        <f t="shared" si="9"/>
        <v>0</v>
      </c>
      <c r="BH11" s="1">
        <f t="shared" si="10"/>
        <v>4.0000000000001139E-2</v>
      </c>
      <c r="BI11" s="1">
        <f t="shared" si="11"/>
        <v>0.20000000000000284</v>
      </c>
      <c r="BK11" s="1">
        <v>7</v>
      </c>
      <c r="BL11" s="8" t="s">
        <v>28</v>
      </c>
      <c r="BM11" s="1">
        <f>COUNTIF(AY$3:AY$2000,7)</f>
        <v>0</v>
      </c>
      <c r="BN11" s="9">
        <f t="shared" si="34"/>
        <v>0</v>
      </c>
      <c r="BO11">
        <v>11.753</v>
      </c>
      <c r="BP11">
        <v>138</v>
      </c>
      <c r="BQ11">
        <v>73.900000000000006</v>
      </c>
      <c r="BR11">
        <v>-1</v>
      </c>
      <c r="BS11">
        <v>-1</v>
      </c>
      <c r="BT11">
        <v>-1</v>
      </c>
      <c r="BU11">
        <v>-1</v>
      </c>
      <c r="BV11">
        <v>0</v>
      </c>
      <c r="BW11">
        <v>3</v>
      </c>
      <c r="BX11">
        <v>-1</v>
      </c>
      <c r="BY11">
        <v>1</v>
      </c>
      <c r="BZ11" s="10">
        <f t="shared" si="12"/>
        <v>-24.199999999999989</v>
      </c>
      <c r="CA11" s="10">
        <f t="shared" si="12"/>
        <v>-0.19999999999998863</v>
      </c>
      <c r="CB11" s="10">
        <f t="shared" si="13"/>
        <v>585.63999999999942</v>
      </c>
      <c r="CC11" s="10">
        <f t="shared" si="13"/>
        <v>3.9999999999995456E-2</v>
      </c>
      <c r="CD11" s="10">
        <f t="shared" si="14"/>
        <v>585.67999999999938</v>
      </c>
      <c r="CE11" s="10">
        <f t="shared" si="15"/>
        <v>24.200826432169613</v>
      </c>
      <c r="CG11" s="1">
        <v>7</v>
      </c>
      <c r="CH11" s="8" t="s">
        <v>28</v>
      </c>
      <c r="CI11" s="1">
        <f>COUNTIF(BU$3:BU$2000,7)</f>
        <v>0</v>
      </c>
      <c r="CJ11" s="9">
        <f t="shared" si="35"/>
        <v>0</v>
      </c>
      <c r="CK11">
        <v>11.114000000000001</v>
      </c>
      <c r="CL11">
        <v>166.7</v>
      </c>
      <c r="CM11">
        <v>90.2</v>
      </c>
      <c r="CN11">
        <v>-1</v>
      </c>
      <c r="CO11">
        <v>-1</v>
      </c>
      <c r="CP11">
        <v>-1</v>
      </c>
      <c r="CQ11">
        <v>-1</v>
      </c>
      <c r="CR11">
        <v>0</v>
      </c>
      <c r="CS11">
        <v>3</v>
      </c>
      <c r="CT11">
        <v>-1</v>
      </c>
      <c r="CU11">
        <v>1</v>
      </c>
      <c r="CV11" s="1">
        <f t="shared" si="16"/>
        <v>7.5999999999999943</v>
      </c>
      <c r="CW11" s="1">
        <f t="shared" si="16"/>
        <v>30.1</v>
      </c>
      <c r="CX11" s="1">
        <f t="shared" si="17"/>
        <v>57.759999999999913</v>
      </c>
      <c r="CY11" s="1">
        <f t="shared" si="17"/>
        <v>906.0100000000001</v>
      </c>
      <c r="CZ11" s="1">
        <f t="shared" si="18"/>
        <v>963.77</v>
      </c>
      <c r="DA11" s="1">
        <f t="shared" si="19"/>
        <v>31.044645270964203</v>
      </c>
      <c r="DC11" s="1">
        <v>7</v>
      </c>
      <c r="DD11" s="8" t="s">
        <v>28</v>
      </c>
      <c r="DE11" s="1">
        <f>COUNTIF(CQ$3:CQ$2000,7)</f>
        <v>0</v>
      </c>
      <c r="DF11" s="9">
        <f t="shared" si="36"/>
        <v>0</v>
      </c>
      <c r="DG11">
        <v>10.67</v>
      </c>
      <c r="DH11">
        <v>146.30000000000001</v>
      </c>
      <c r="DI11">
        <v>63.9</v>
      </c>
      <c r="DJ11">
        <v>134.19999999999999</v>
      </c>
      <c r="DK11">
        <v>41.6</v>
      </c>
      <c r="DL11">
        <v>25.3</v>
      </c>
      <c r="DM11">
        <v>1</v>
      </c>
      <c r="DN11">
        <v>0</v>
      </c>
      <c r="DO11">
        <v>3</v>
      </c>
      <c r="DP11">
        <v>-2</v>
      </c>
      <c r="DQ11">
        <v>1</v>
      </c>
      <c r="DR11" s="10">
        <f t="shared" si="20"/>
        <v>12.100000000000023</v>
      </c>
      <c r="DS11" s="10">
        <f t="shared" si="20"/>
        <v>22.299999999999997</v>
      </c>
      <c r="DT11" s="10">
        <f t="shared" si="21"/>
        <v>146.41000000000054</v>
      </c>
      <c r="DU11" s="10">
        <f t="shared" si="21"/>
        <v>497.28999999999985</v>
      </c>
      <c r="DV11" s="10">
        <f t="shared" si="22"/>
        <v>643.70000000000039</v>
      </c>
      <c r="DW11" s="10">
        <f t="shared" si="23"/>
        <v>25.371243564319041</v>
      </c>
      <c r="DY11" s="1">
        <v>7</v>
      </c>
      <c r="DZ11" s="8" t="s">
        <v>28</v>
      </c>
      <c r="EA11" s="1">
        <f>COUNTIF(DM$3:DM$2000,7)</f>
        <v>0</v>
      </c>
      <c r="EB11" s="9">
        <f t="shared" si="37"/>
        <v>0</v>
      </c>
      <c r="EC11" s="1">
        <v>10.67</v>
      </c>
      <c r="ED11" s="1">
        <v>149.9</v>
      </c>
      <c r="EE11" s="1">
        <v>90</v>
      </c>
      <c r="EF11" s="1">
        <v>114</v>
      </c>
      <c r="EG11" s="1">
        <v>71.7</v>
      </c>
      <c r="EH11" s="1">
        <v>40.200000000000003</v>
      </c>
      <c r="EI11" s="1">
        <v>1</v>
      </c>
      <c r="EJ11" s="1">
        <v>1</v>
      </c>
      <c r="EK11" s="1">
        <v>4</v>
      </c>
      <c r="EL11" s="1">
        <v>1</v>
      </c>
      <c r="EM11" s="1">
        <v>1</v>
      </c>
      <c r="EN11" s="1">
        <f t="shared" si="24"/>
        <v>35.900000000000006</v>
      </c>
      <c r="EO11" s="1">
        <f t="shared" si="24"/>
        <v>18.299999999999997</v>
      </c>
      <c r="EP11" s="1">
        <f t="shared" si="25"/>
        <v>1288.8100000000004</v>
      </c>
      <c r="EQ11" s="1">
        <f t="shared" si="25"/>
        <v>334.88999999999987</v>
      </c>
      <c r="ER11" s="1">
        <f t="shared" si="26"/>
        <v>1623.7000000000003</v>
      </c>
      <c r="ES11" s="1">
        <f t="shared" si="27"/>
        <v>40.295160999802448</v>
      </c>
      <c r="EU11" s="1">
        <v>7</v>
      </c>
      <c r="EV11" s="8" t="s">
        <v>28</v>
      </c>
      <c r="EW11" s="1">
        <f>COUNTIF(EI$3:EI$2000,7)</f>
        <v>0</v>
      </c>
      <c r="EX11" s="9">
        <f t="shared" si="38"/>
        <v>0</v>
      </c>
      <c r="FJ11" s="10">
        <f t="shared" si="28"/>
        <v>0</v>
      </c>
      <c r="FK11" s="10">
        <f t="shared" si="28"/>
        <v>0</v>
      </c>
      <c r="FL11" s="10">
        <f t="shared" si="29"/>
        <v>0</v>
      </c>
      <c r="FM11" s="10">
        <f t="shared" si="29"/>
        <v>0</v>
      </c>
      <c r="FN11" s="10">
        <f t="shared" si="30"/>
        <v>0</v>
      </c>
      <c r="FO11" s="10">
        <f t="shared" si="31"/>
        <v>0</v>
      </c>
      <c r="FQ11" s="1">
        <v>7</v>
      </c>
      <c r="FR11" s="8" t="s">
        <v>28</v>
      </c>
      <c r="FS11" s="1">
        <f>(COUNTIFS(FO4:FO5000,"&gt;=277.5",FO4:FO5000,"&lt;=329.59"))</f>
        <v>0</v>
      </c>
      <c r="FT11" s="9">
        <f t="shared" si="39"/>
        <v>0</v>
      </c>
    </row>
    <row r="12" spans="1:176" x14ac:dyDescent="0.35">
      <c r="A12">
        <v>21.849</v>
      </c>
      <c r="B12">
        <v>72.400000000000006</v>
      </c>
      <c r="C12">
        <v>85.1</v>
      </c>
      <c r="D12">
        <v>-1</v>
      </c>
      <c r="E12">
        <v>-1</v>
      </c>
      <c r="F12">
        <v>-1</v>
      </c>
      <c r="G12">
        <v>-1</v>
      </c>
      <c r="H12">
        <v>0</v>
      </c>
      <c r="I12">
        <v>4</v>
      </c>
      <c r="J12">
        <v>-1</v>
      </c>
      <c r="K12">
        <v>1</v>
      </c>
      <c r="L12" s="26">
        <f t="shared" si="0"/>
        <v>-42.3</v>
      </c>
      <c r="M12" s="26">
        <f t="shared" si="0"/>
        <v>3.7999999999999972</v>
      </c>
      <c r="N12" s="26">
        <f t="shared" si="1"/>
        <v>1789.2899999999997</v>
      </c>
      <c r="O12" s="26">
        <f t="shared" si="1"/>
        <v>14.439999999999978</v>
      </c>
      <c r="P12" s="26">
        <f t="shared" si="2"/>
        <v>1803.7299999999998</v>
      </c>
      <c r="Q12" s="26">
        <f t="shared" si="3"/>
        <v>42.470342593390974</v>
      </c>
      <c r="S12" s="1">
        <v>10</v>
      </c>
      <c r="U12" s="1">
        <f>COUNTIF(G$3:G$2000,-1)</f>
        <v>40</v>
      </c>
      <c r="V12" s="1">
        <f t="shared" ref="V12" si="40">U12/$T$20</f>
        <v>0.7407407407407407</v>
      </c>
      <c r="W12">
        <v>14.015000000000001</v>
      </c>
      <c r="X12">
        <v>150.1</v>
      </c>
      <c r="Y12">
        <v>69.900000000000006</v>
      </c>
      <c r="Z12">
        <v>127.1</v>
      </c>
      <c r="AA12">
        <v>57.4</v>
      </c>
      <c r="AB12">
        <v>26.2</v>
      </c>
      <c r="AC12">
        <v>1</v>
      </c>
      <c r="AD12">
        <v>1</v>
      </c>
      <c r="AE12">
        <v>4</v>
      </c>
      <c r="AF12">
        <v>1</v>
      </c>
      <c r="AG12">
        <v>1</v>
      </c>
      <c r="AH12" s="10">
        <f t="shared" si="4"/>
        <v>23</v>
      </c>
      <c r="AI12" s="10">
        <f t="shared" si="4"/>
        <v>12.500000000000007</v>
      </c>
      <c r="AJ12" s="10">
        <f t="shared" si="5"/>
        <v>529</v>
      </c>
      <c r="AK12" s="10">
        <f t="shared" si="5"/>
        <v>156.25000000000017</v>
      </c>
      <c r="AL12" s="10">
        <f t="shared" si="6"/>
        <v>685.25000000000023</v>
      </c>
      <c r="AM12" s="10">
        <f t="shared" si="7"/>
        <v>26.177280225416855</v>
      </c>
      <c r="AO12" s="1">
        <v>10</v>
      </c>
      <c r="AQ12" s="1">
        <f>COUNTIF(AC$3:AC$2000,-1)</f>
        <v>40</v>
      </c>
      <c r="AR12" s="1">
        <f t="shared" ref="AR12" si="41">AQ12/$T$20</f>
        <v>0.7407407407407407</v>
      </c>
      <c r="AS12">
        <v>12.145</v>
      </c>
      <c r="AT12">
        <v>166.3</v>
      </c>
      <c r="AU12">
        <v>98.4</v>
      </c>
      <c r="AV12">
        <v>114.2</v>
      </c>
      <c r="AW12">
        <v>79</v>
      </c>
      <c r="AX12">
        <v>55.5</v>
      </c>
      <c r="AY12">
        <v>2</v>
      </c>
      <c r="AZ12">
        <v>0</v>
      </c>
      <c r="BA12">
        <v>3</v>
      </c>
      <c r="BB12">
        <v>0</v>
      </c>
      <c r="BC12">
        <v>1</v>
      </c>
      <c r="BD12" s="1">
        <f t="shared" si="8"/>
        <v>52.100000000000009</v>
      </c>
      <c r="BE12" s="1">
        <f t="shared" si="8"/>
        <v>19.400000000000006</v>
      </c>
      <c r="BF12" s="1">
        <f t="shared" si="9"/>
        <v>2714.4100000000008</v>
      </c>
      <c r="BG12" s="1">
        <f t="shared" si="9"/>
        <v>376.36000000000024</v>
      </c>
      <c r="BH12" s="1">
        <f t="shared" si="10"/>
        <v>3090.7700000000009</v>
      </c>
      <c r="BI12" s="1">
        <f t="shared" si="11"/>
        <v>55.594693991423327</v>
      </c>
      <c r="BK12" s="1">
        <v>10</v>
      </c>
      <c r="BM12" s="1">
        <f>COUNTIF(AY$3:AY$2000,-1)</f>
        <v>40</v>
      </c>
      <c r="BN12" s="1">
        <f t="shared" ref="BN12" si="42">BM12/$T$20</f>
        <v>0.7407407407407407</v>
      </c>
      <c r="BO12">
        <v>12.225</v>
      </c>
      <c r="BP12">
        <v>107.1</v>
      </c>
      <c r="BQ12">
        <v>60.3</v>
      </c>
      <c r="BR12">
        <v>138</v>
      </c>
      <c r="BS12">
        <v>73.900000000000006</v>
      </c>
      <c r="BT12">
        <v>33.700000000000003</v>
      </c>
      <c r="BU12">
        <v>1</v>
      </c>
      <c r="BV12">
        <v>1</v>
      </c>
      <c r="BW12">
        <v>4</v>
      </c>
      <c r="BX12">
        <v>1</v>
      </c>
      <c r="BY12">
        <v>1</v>
      </c>
      <c r="BZ12" s="10">
        <f t="shared" si="12"/>
        <v>-30.900000000000006</v>
      </c>
      <c r="CA12" s="10">
        <f t="shared" si="12"/>
        <v>-13.600000000000009</v>
      </c>
      <c r="CB12" s="10">
        <f t="shared" si="13"/>
        <v>954.8100000000004</v>
      </c>
      <c r="CC12" s="10">
        <f t="shared" si="13"/>
        <v>184.96000000000024</v>
      </c>
      <c r="CD12" s="10">
        <f t="shared" si="14"/>
        <v>1139.7700000000007</v>
      </c>
      <c r="CE12" s="10">
        <f t="shared" si="15"/>
        <v>33.76047985440966</v>
      </c>
      <c r="CG12" s="1">
        <v>10</v>
      </c>
      <c r="CI12" s="1">
        <f>COUNTIF(BU$3:BU$2000,-1)</f>
        <v>40</v>
      </c>
      <c r="CJ12" s="1">
        <f t="shared" ref="CJ12" si="43">CI12/$T$20</f>
        <v>0.7407407407407407</v>
      </c>
      <c r="CK12">
        <v>11.17</v>
      </c>
      <c r="CL12">
        <v>184.1</v>
      </c>
      <c r="CM12">
        <v>89.7</v>
      </c>
      <c r="CN12">
        <v>166.7</v>
      </c>
      <c r="CO12">
        <v>90.2</v>
      </c>
      <c r="CP12">
        <v>17.3</v>
      </c>
      <c r="CQ12">
        <v>1</v>
      </c>
      <c r="CR12">
        <v>1</v>
      </c>
      <c r="CS12">
        <v>4</v>
      </c>
      <c r="CT12">
        <v>1</v>
      </c>
      <c r="CU12">
        <v>1</v>
      </c>
      <c r="CV12" s="1">
        <f t="shared" si="16"/>
        <v>17.400000000000006</v>
      </c>
      <c r="CW12" s="1">
        <f t="shared" si="16"/>
        <v>-0.5</v>
      </c>
      <c r="CX12" s="1">
        <f t="shared" si="17"/>
        <v>302.76000000000022</v>
      </c>
      <c r="CY12" s="1">
        <f t="shared" si="17"/>
        <v>0.25</v>
      </c>
      <c r="CZ12" s="1">
        <f t="shared" si="18"/>
        <v>303.01000000000022</v>
      </c>
      <c r="DA12" s="1">
        <f t="shared" si="19"/>
        <v>17.407182425654078</v>
      </c>
      <c r="DC12" s="1">
        <v>10</v>
      </c>
      <c r="DE12" s="1">
        <f>COUNTIF(CQ$3:CQ$2000,-1)</f>
        <v>40</v>
      </c>
      <c r="DF12" s="1">
        <f t="shared" ref="DF12" si="44">DE12/$T$20</f>
        <v>0.7407407407407407</v>
      </c>
      <c r="DG12">
        <v>10.718</v>
      </c>
      <c r="DH12">
        <v>151.1</v>
      </c>
      <c r="DI12">
        <v>72.599999999999994</v>
      </c>
      <c r="DJ12">
        <v>146.30000000000001</v>
      </c>
      <c r="DK12">
        <v>63.9</v>
      </c>
      <c r="DL12">
        <v>9.9</v>
      </c>
      <c r="DM12">
        <v>1</v>
      </c>
      <c r="DN12">
        <v>0</v>
      </c>
      <c r="DO12">
        <v>3</v>
      </c>
      <c r="DP12">
        <v>-2</v>
      </c>
      <c r="DQ12">
        <v>1</v>
      </c>
      <c r="DR12" s="10">
        <f t="shared" si="20"/>
        <v>4.7999999999999829</v>
      </c>
      <c r="DS12" s="10">
        <f t="shared" si="20"/>
        <v>8.6999999999999957</v>
      </c>
      <c r="DT12" s="10">
        <f t="shared" si="21"/>
        <v>23.039999999999836</v>
      </c>
      <c r="DU12" s="10">
        <f t="shared" si="21"/>
        <v>75.689999999999927</v>
      </c>
      <c r="DV12" s="10">
        <f t="shared" si="22"/>
        <v>98.729999999999762</v>
      </c>
      <c r="DW12" s="10">
        <f t="shared" si="23"/>
        <v>9.936297097007504</v>
      </c>
      <c r="DY12" s="1">
        <v>10</v>
      </c>
      <c r="EA12" s="1">
        <f>COUNTIF(DM$3:DM$2000,-1)</f>
        <v>41</v>
      </c>
      <c r="EB12" s="1">
        <f t="shared" ref="EB12" si="45">EA12/$T$20</f>
        <v>0.7592592592592593</v>
      </c>
      <c r="EC12" s="1">
        <v>13.614000000000001</v>
      </c>
      <c r="ED12" s="1">
        <v>109.7</v>
      </c>
      <c r="EE12" s="1">
        <v>92.8</v>
      </c>
      <c r="EF12" s="1">
        <v>-1</v>
      </c>
      <c r="EG12" s="1">
        <v>-1</v>
      </c>
      <c r="EH12" s="1">
        <v>-1</v>
      </c>
      <c r="EI12" s="1">
        <v>-1</v>
      </c>
      <c r="EJ12" s="1">
        <v>0</v>
      </c>
      <c r="EK12" s="1">
        <v>4</v>
      </c>
      <c r="EL12" s="1">
        <v>-1</v>
      </c>
      <c r="EM12" s="1">
        <v>1</v>
      </c>
      <c r="EN12" s="1">
        <f t="shared" si="24"/>
        <v>-40.200000000000003</v>
      </c>
      <c r="EO12" s="1">
        <f t="shared" si="24"/>
        <v>2.7999999999999972</v>
      </c>
      <c r="EP12" s="1">
        <f t="shared" si="25"/>
        <v>1616.0400000000002</v>
      </c>
      <c r="EQ12" s="1">
        <f t="shared" si="25"/>
        <v>7.8399999999999839</v>
      </c>
      <c r="ER12" s="1">
        <f t="shared" si="26"/>
        <v>1623.88</v>
      </c>
      <c r="ES12" s="1">
        <f t="shared" si="27"/>
        <v>40.297394456713953</v>
      </c>
      <c r="EU12" s="1">
        <v>10</v>
      </c>
      <c r="EW12" s="1">
        <f>COUNTIF(EI$3:EI$2000,-1)</f>
        <v>40</v>
      </c>
      <c r="EX12" s="1">
        <f t="shared" ref="EX12" si="46">EW12/$T$20</f>
        <v>0.7407407407407407</v>
      </c>
      <c r="FJ12" s="10">
        <f t="shared" si="28"/>
        <v>0</v>
      </c>
      <c r="FK12" s="10">
        <f t="shared" si="28"/>
        <v>0</v>
      </c>
      <c r="FL12" s="10">
        <f t="shared" si="29"/>
        <v>0</v>
      </c>
      <c r="FM12" s="10">
        <f t="shared" si="29"/>
        <v>0</v>
      </c>
      <c r="FN12" s="10">
        <f t="shared" si="30"/>
        <v>0</v>
      </c>
      <c r="FO12" s="10">
        <f t="shared" si="31"/>
        <v>0</v>
      </c>
    </row>
    <row r="13" spans="1:176" x14ac:dyDescent="0.35">
      <c r="A13">
        <v>22.209</v>
      </c>
      <c r="B13">
        <v>93.3</v>
      </c>
      <c r="C13">
        <v>81.3</v>
      </c>
      <c r="D13">
        <v>72.400000000000006</v>
      </c>
      <c r="E13">
        <v>85.1</v>
      </c>
      <c r="F13">
        <v>21.2</v>
      </c>
      <c r="G13">
        <v>1</v>
      </c>
      <c r="H13">
        <v>1</v>
      </c>
      <c r="I13">
        <v>5</v>
      </c>
      <c r="J13">
        <v>1</v>
      </c>
      <c r="K13">
        <v>1</v>
      </c>
      <c r="L13" s="26">
        <f t="shared" si="0"/>
        <v>20.899999999999991</v>
      </c>
      <c r="M13" s="26">
        <f t="shared" si="0"/>
        <v>-3.7999999999999972</v>
      </c>
      <c r="N13" s="26">
        <f t="shared" si="1"/>
        <v>436.80999999999966</v>
      </c>
      <c r="O13" s="26">
        <f t="shared" si="1"/>
        <v>14.439999999999978</v>
      </c>
      <c r="P13" s="26">
        <f t="shared" si="2"/>
        <v>451.24999999999966</v>
      </c>
      <c r="Q13" s="26">
        <f t="shared" si="3"/>
        <v>21.242645786247994</v>
      </c>
      <c r="S13" s="1" t="s">
        <v>53</v>
      </c>
      <c r="U13" s="1">
        <f>SUM(U5:U11)</f>
        <v>54</v>
      </c>
      <c r="V13" s="1">
        <f>SUM(V5:V11)</f>
        <v>1</v>
      </c>
      <c r="W13">
        <v>14.183999999999999</v>
      </c>
      <c r="X13">
        <v>150.80000000000001</v>
      </c>
      <c r="Y13">
        <v>81.3</v>
      </c>
      <c r="Z13">
        <v>150.1</v>
      </c>
      <c r="AA13">
        <v>69.900000000000006</v>
      </c>
      <c r="AB13">
        <v>11.4</v>
      </c>
      <c r="AC13">
        <v>1</v>
      </c>
      <c r="AD13">
        <v>0</v>
      </c>
      <c r="AE13">
        <v>4</v>
      </c>
      <c r="AF13">
        <v>-2</v>
      </c>
      <c r="AG13">
        <v>1</v>
      </c>
      <c r="AH13" s="10">
        <f t="shared" si="4"/>
        <v>0.70000000000001705</v>
      </c>
      <c r="AI13" s="10">
        <f t="shared" si="4"/>
        <v>11.399999999999991</v>
      </c>
      <c r="AJ13" s="10">
        <f t="shared" si="5"/>
        <v>0.49000000000002386</v>
      </c>
      <c r="AK13" s="10">
        <f t="shared" si="5"/>
        <v>129.95999999999981</v>
      </c>
      <c r="AL13" s="10">
        <f t="shared" si="6"/>
        <v>130.44999999999985</v>
      </c>
      <c r="AM13" s="10">
        <f t="shared" si="7"/>
        <v>11.421471008587284</v>
      </c>
      <c r="AO13" s="1" t="s">
        <v>53</v>
      </c>
      <c r="AQ13" s="1">
        <f>SUM(AQ5:AQ11)</f>
        <v>64</v>
      </c>
      <c r="AR13" s="1">
        <f>SUM(AR5:AR11)</f>
        <v>0.98461538461538467</v>
      </c>
      <c r="AS13">
        <v>12.281000000000001</v>
      </c>
      <c r="AT13">
        <v>167.4</v>
      </c>
      <c r="AU13">
        <v>76.8</v>
      </c>
      <c r="AV13">
        <v>166.3</v>
      </c>
      <c r="AW13">
        <v>98.4</v>
      </c>
      <c r="AX13">
        <v>21.6</v>
      </c>
      <c r="AY13">
        <v>1</v>
      </c>
      <c r="AZ13">
        <v>1</v>
      </c>
      <c r="BA13">
        <v>4</v>
      </c>
      <c r="BB13">
        <v>1</v>
      </c>
      <c r="BC13">
        <v>1</v>
      </c>
      <c r="BD13" s="1">
        <f t="shared" si="8"/>
        <v>1.0999999999999943</v>
      </c>
      <c r="BE13" s="1">
        <f t="shared" si="8"/>
        <v>-21.600000000000009</v>
      </c>
      <c r="BF13" s="1">
        <f t="shared" si="9"/>
        <v>1.2099999999999875</v>
      </c>
      <c r="BG13" s="1">
        <f t="shared" si="9"/>
        <v>466.56000000000034</v>
      </c>
      <c r="BH13" s="1">
        <f t="shared" si="10"/>
        <v>467.77000000000032</v>
      </c>
      <c r="BI13" s="1">
        <f t="shared" si="11"/>
        <v>21.627991122617011</v>
      </c>
      <c r="BK13" s="1" t="s">
        <v>53</v>
      </c>
      <c r="BM13" s="1">
        <f>SUM(BM5:BM11)</f>
        <v>64</v>
      </c>
      <c r="BN13" s="1">
        <f>SUM(BN5:BN11)</f>
        <v>1</v>
      </c>
      <c r="BO13">
        <v>15.032999999999999</v>
      </c>
      <c r="BP13">
        <v>112.8</v>
      </c>
      <c r="BQ13">
        <v>98.2</v>
      </c>
      <c r="BR13">
        <v>-1</v>
      </c>
      <c r="BS13">
        <v>-1</v>
      </c>
      <c r="BT13">
        <v>-1</v>
      </c>
      <c r="BU13">
        <v>-1</v>
      </c>
      <c r="BV13">
        <v>0</v>
      </c>
      <c r="BW13">
        <v>4</v>
      </c>
      <c r="BX13">
        <v>-1</v>
      </c>
      <c r="BY13">
        <v>1</v>
      </c>
      <c r="BZ13" s="10">
        <f t="shared" si="12"/>
        <v>5.7000000000000028</v>
      </c>
      <c r="CA13" s="10">
        <f t="shared" si="12"/>
        <v>37.900000000000006</v>
      </c>
      <c r="CB13" s="10">
        <f t="shared" si="13"/>
        <v>32.49000000000003</v>
      </c>
      <c r="CC13" s="10">
        <f t="shared" si="13"/>
        <v>1436.4100000000005</v>
      </c>
      <c r="CD13" s="10">
        <f t="shared" si="14"/>
        <v>1468.9000000000005</v>
      </c>
      <c r="CE13" s="10">
        <f t="shared" si="15"/>
        <v>38.326231226145893</v>
      </c>
      <c r="CG13" s="1" t="s">
        <v>53</v>
      </c>
      <c r="CI13" s="1">
        <f>SUM(CI5:CI11)</f>
        <v>47</v>
      </c>
      <c r="CJ13" s="1">
        <f>SUM(CJ5:CJ11)</f>
        <v>1</v>
      </c>
      <c r="CK13">
        <v>13.97</v>
      </c>
      <c r="CL13">
        <v>133.19999999999999</v>
      </c>
      <c r="CM13">
        <v>84.4</v>
      </c>
      <c r="CN13">
        <v>-1</v>
      </c>
      <c r="CO13">
        <v>-1</v>
      </c>
      <c r="CP13">
        <v>-1</v>
      </c>
      <c r="CQ13">
        <v>-1</v>
      </c>
      <c r="CR13">
        <v>0</v>
      </c>
      <c r="CS13">
        <v>4</v>
      </c>
      <c r="CT13">
        <v>-1</v>
      </c>
      <c r="CU13">
        <v>1</v>
      </c>
      <c r="CV13" s="1">
        <f t="shared" si="16"/>
        <v>-50.900000000000006</v>
      </c>
      <c r="CW13" s="1">
        <f t="shared" si="16"/>
        <v>-5.2999999999999972</v>
      </c>
      <c r="CX13" s="1">
        <f t="shared" si="17"/>
        <v>2590.8100000000004</v>
      </c>
      <c r="CY13" s="1">
        <f t="shared" si="17"/>
        <v>28.089999999999971</v>
      </c>
      <c r="CZ13" s="1">
        <f t="shared" si="18"/>
        <v>2618.9000000000005</v>
      </c>
      <c r="DA13" s="1">
        <f t="shared" si="19"/>
        <v>51.175189301066588</v>
      </c>
      <c r="DC13" s="1" t="s">
        <v>53</v>
      </c>
      <c r="DE13" s="1">
        <f>SUM(DE5:DE11)</f>
        <v>67</v>
      </c>
      <c r="DF13" s="1">
        <f>SUM(DF5:DF11)</f>
        <v>1</v>
      </c>
      <c r="DG13">
        <v>13.134</v>
      </c>
      <c r="DH13">
        <v>139.4</v>
      </c>
      <c r="DI13">
        <v>63.9</v>
      </c>
      <c r="DJ13">
        <v>-1</v>
      </c>
      <c r="DK13">
        <v>-1</v>
      </c>
      <c r="DL13">
        <v>-1</v>
      </c>
      <c r="DM13">
        <v>-1</v>
      </c>
      <c r="DN13">
        <v>0</v>
      </c>
      <c r="DO13">
        <v>3</v>
      </c>
      <c r="DP13">
        <v>-1</v>
      </c>
      <c r="DQ13">
        <v>1</v>
      </c>
      <c r="DR13" s="10">
        <f t="shared" si="20"/>
        <v>-11.699999999999989</v>
      </c>
      <c r="DS13" s="10">
        <f t="shared" si="20"/>
        <v>-8.6999999999999957</v>
      </c>
      <c r="DT13" s="10">
        <f t="shared" si="21"/>
        <v>136.88999999999973</v>
      </c>
      <c r="DU13" s="10">
        <f t="shared" si="21"/>
        <v>75.689999999999927</v>
      </c>
      <c r="DV13" s="10">
        <f t="shared" si="22"/>
        <v>212.57999999999964</v>
      </c>
      <c r="DW13" s="10">
        <f t="shared" si="23"/>
        <v>14.580123456267428</v>
      </c>
      <c r="DY13" s="1" t="s">
        <v>53</v>
      </c>
      <c r="EA13" s="1">
        <f>SUM(EA5:EA11)</f>
        <v>58</v>
      </c>
      <c r="EB13" s="1">
        <f>SUM(EB5:EB11)</f>
        <v>1</v>
      </c>
      <c r="EC13" s="1">
        <v>13.958</v>
      </c>
      <c r="ED13" s="1">
        <v>163.9</v>
      </c>
      <c r="EE13" s="1">
        <v>68.099999999999994</v>
      </c>
      <c r="EF13" s="1">
        <v>109.7</v>
      </c>
      <c r="EG13" s="1">
        <v>92.8</v>
      </c>
      <c r="EH13" s="1">
        <v>59.5</v>
      </c>
      <c r="EI13" s="1">
        <v>2</v>
      </c>
      <c r="EJ13" s="1">
        <v>0</v>
      </c>
      <c r="EK13" s="1">
        <v>4</v>
      </c>
      <c r="EL13" s="1">
        <v>0</v>
      </c>
      <c r="EM13" s="1">
        <v>1</v>
      </c>
      <c r="EN13" s="1">
        <f t="shared" si="24"/>
        <v>54.2</v>
      </c>
      <c r="EO13" s="1">
        <f t="shared" si="24"/>
        <v>-24.700000000000003</v>
      </c>
      <c r="EP13" s="1">
        <f t="shared" si="25"/>
        <v>2937.6400000000003</v>
      </c>
      <c r="EQ13" s="1">
        <f t="shared" si="25"/>
        <v>610.09000000000015</v>
      </c>
      <c r="ER13" s="1">
        <f t="shared" si="26"/>
        <v>3547.7300000000005</v>
      </c>
      <c r="ES13" s="1">
        <f t="shared" si="27"/>
        <v>59.562823976033911</v>
      </c>
      <c r="EU13" s="1" t="s">
        <v>53</v>
      </c>
      <c r="EW13" s="1">
        <f>SUM(EW5:EW11)</f>
        <v>61</v>
      </c>
      <c r="EX13" s="1">
        <f>SUM(EX5:EX11)</f>
        <v>1</v>
      </c>
      <c r="FJ13" s="10">
        <f t="shared" si="28"/>
        <v>0</v>
      </c>
      <c r="FK13" s="10">
        <f t="shared" si="28"/>
        <v>0</v>
      </c>
      <c r="FL13" s="10">
        <f t="shared" si="29"/>
        <v>0</v>
      </c>
      <c r="FM13" s="10">
        <f t="shared" si="29"/>
        <v>0</v>
      </c>
      <c r="FN13" s="10">
        <f t="shared" si="30"/>
        <v>0</v>
      </c>
      <c r="FO13" s="10">
        <f t="shared" si="31"/>
        <v>0</v>
      </c>
    </row>
    <row r="14" spans="1:176" x14ac:dyDescent="0.35">
      <c r="A14">
        <v>25.440999999999999</v>
      </c>
      <c r="B14">
        <v>119</v>
      </c>
      <c r="C14">
        <v>85.7</v>
      </c>
      <c r="D14">
        <v>-1</v>
      </c>
      <c r="E14">
        <v>-1</v>
      </c>
      <c r="F14">
        <v>-1</v>
      </c>
      <c r="G14">
        <v>-1</v>
      </c>
      <c r="H14">
        <v>0</v>
      </c>
      <c r="I14">
        <v>5</v>
      </c>
      <c r="J14">
        <v>-1</v>
      </c>
      <c r="K14">
        <v>1</v>
      </c>
      <c r="L14" s="26">
        <f t="shared" si="0"/>
        <v>25.700000000000003</v>
      </c>
      <c r="M14" s="26">
        <f t="shared" si="0"/>
        <v>4.4000000000000057</v>
      </c>
      <c r="N14" s="26">
        <f t="shared" si="1"/>
        <v>660.49000000000012</v>
      </c>
      <c r="O14" s="26">
        <f t="shared" si="1"/>
        <v>19.360000000000049</v>
      </c>
      <c r="P14" s="26">
        <f t="shared" si="2"/>
        <v>679.85000000000014</v>
      </c>
      <c r="Q14" s="26">
        <f t="shared" si="3"/>
        <v>26.073933343475435</v>
      </c>
      <c r="W14">
        <v>17.094999999999999</v>
      </c>
      <c r="X14">
        <v>159.4</v>
      </c>
      <c r="Y14">
        <v>58.6</v>
      </c>
      <c r="Z14">
        <v>-1</v>
      </c>
      <c r="AA14">
        <v>-1</v>
      </c>
      <c r="AB14">
        <v>-1</v>
      </c>
      <c r="AC14">
        <v>-1</v>
      </c>
      <c r="AD14">
        <v>0</v>
      </c>
      <c r="AE14">
        <v>4</v>
      </c>
      <c r="AF14">
        <v>-1</v>
      </c>
      <c r="AG14">
        <v>1</v>
      </c>
      <c r="AH14" s="10">
        <f t="shared" si="4"/>
        <v>8.5999999999999943</v>
      </c>
      <c r="AI14" s="10">
        <f t="shared" si="4"/>
        <v>-22.699999999999996</v>
      </c>
      <c r="AJ14" s="10">
        <f t="shared" si="5"/>
        <v>73.959999999999908</v>
      </c>
      <c r="AK14" s="10">
        <f t="shared" si="5"/>
        <v>515.28999999999985</v>
      </c>
      <c r="AL14" s="10">
        <f t="shared" si="6"/>
        <v>589.24999999999977</v>
      </c>
      <c r="AM14" s="10">
        <f t="shared" si="7"/>
        <v>24.274472187876707</v>
      </c>
      <c r="AS14">
        <v>14.984999999999999</v>
      </c>
      <c r="AT14">
        <v>114.2</v>
      </c>
      <c r="AU14">
        <v>74.8</v>
      </c>
      <c r="AV14">
        <v>-1</v>
      </c>
      <c r="AW14">
        <v>-1</v>
      </c>
      <c r="AX14">
        <v>-1</v>
      </c>
      <c r="AY14">
        <v>-1</v>
      </c>
      <c r="AZ14">
        <v>0</v>
      </c>
      <c r="BA14">
        <v>4</v>
      </c>
      <c r="BB14">
        <v>-1</v>
      </c>
      <c r="BC14">
        <v>1</v>
      </c>
      <c r="BD14" s="1">
        <f t="shared" si="8"/>
        <v>-53.2</v>
      </c>
      <c r="BE14" s="1">
        <f t="shared" si="8"/>
        <v>-2</v>
      </c>
      <c r="BF14" s="1">
        <f t="shared" si="9"/>
        <v>2830.2400000000002</v>
      </c>
      <c r="BG14" s="1">
        <f t="shared" si="9"/>
        <v>4</v>
      </c>
      <c r="BH14" s="1">
        <f t="shared" si="10"/>
        <v>2834.2400000000002</v>
      </c>
      <c r="BI14" s="1">
        <f t="shared" si="11"/>
        <v>53.237580711373433</v>
      </c>
      <c r="BO14">
        <v>15.425000000000001</v>
      </c>
      <c r="BP14">
        <v>111.6</v>
      </c>
      <c r="BQ14">
        <v>71.3</v>
      </c>
      <c r="BR14">
        <v>112.8</v>
      </c>
      <c r="BS14">
        <v>98.2</v>
      </c>
      <c r="BT14">
        <v>27</v>
      </c>
      <c r="BU14">
        <v>1</v>
      </c>
      <c r="BV14">
        <v>1</v>
      </c>
      <c r="BW14">
        <v>5</v>
      </c>
      <c r="BX14">
        <v>1</v>
      </c>
      <c r="BY14">
        <v>1</v>
      </c>
      <c r="BZ14" s="10">
        <f t="shared" si="12"/>
        <v>-1.2000000000000028</v>
      </c>
      <c r="CA14" s="10">
        <f t="shared" si="12"/>
        <v>-26.900000000000006</v>
      </c>
      <c r="CB14" s="10">
        <f t="shared" si="13"/>
        <v>1.4400000000000068</v>
      </c>
      <c r="CC14" s="10">
        <f t="shared" si="13"/>
        <v>723.61000000000035</v>
      </c>
      <c r="CD14" s="10">
        <f t="shared" si="14"/>
        <v>725.05000000000041</v>
      </c>
      <c r="CE14" s="10">
        <f t="shared" si="15"/>
        <v>26.926752496355746</v>
      </c>
      <c r="CK14">
        <v>14.298</v>
      </c>
      <c r="CL14">
        <v>145.4</v>
      </c>
      <c r="CM14">
        <v>36.700000000000003</v>
      </c>
      <c r="CN14">
        <v>133.19999999999999</v>
      </c>
      <c r="CO14">
        <v>84.4</v>
      </c>
      <c r="CP14">
        <v>49.2</v>
      </c>
      <c r="CQ14">
        <v>2</v>
      </c>
      <c r="CR14">
        <v>0</v>
      </c>
      <c r="CS14">
        <v>4</v>
      </c>
      <c r="CT14">
        <v>0</v>
      </c>
      <c r="CU14">
        <v>1</v>
      </c>
      <c r="CV14" s="1">
        <f t="shared" si="16"/>
        <v>12.200000000000017</v>
      </c>
      <c r="CW14" s="1">
        <f t="shared" si="16"/>
        <v>-47.7</v>
      </c>
      <c r="CX14" s="1">
        <f t="shared" si="17"/>
        <v>148.84000000000043</v>
      </c>
      <c r="CY14" s="1">
        <f t="shared" si="17"/>
        <v>2275.2900000000004</v>
      </c>
      <c r="CZ14" s="1">
        <f t="shared" si="18"/>
        <v>2424.130000000001</v>
      </c>
      <c r="DA14" s="1">
        <f t="shared" si="19"/>
        <v>49.235454704917686</v>
      </c>
      <c r="DG14">
        <v>13.222</v>
      </c>
      <c r="DH14">
        <v>133</v>
      </c>
      <c r="DI14">
        <v>83.1</v>
      </c>
      <c r="DJ14">
        <v>139.4</v>
      </c>
      <c r="DK14">
        <v>63.9</v>
      </c>
      <c r="DL14">
        <v>20.2</v>
      </c>
      <c r="DM14">
        <v>1</v>
      </c>
      <c r="DN14">
        <v>1</v>
      </c>
      <c r="DO14">
        <v>4</v>
      </c>
      <c r="DP14">
        <v>1</v>
      </c>
      <c r="DQ14">
        <v>1</v>
      </c>
      <c r="DR14" s="10">
        <f t="shared" si="20"/>
        <v>-6.4000000000000057</v>
      </c>
      <c r="DS14" s="10">
        <f t="shared" si="20"/>
        <v>19.199999999999996</v>
      </c>
      <c r="DT14" s="10">
        <f t="shared" si="21"/>
        <v>40.960000000000072</v>
      </c>
      <c r="DU14" s="10">
        <f t="shared" si="21"/>
        <v>368.63999999999982</v>
      </c>
      <c r="DV14" s="10">
        <f t="shared" si="22"/>
        <v>409.59999999999991</v>
      </c>
      <c r="DW14" s="10">
        <f t="shared" si="23"/>
        <v>20.238577025077625</v>
      </c>
      <c r="EC14" s="1">
        <v>14.35</v>
      </c>
      <c r="ED14" s="1">
        <v>118.8</v>
      </c>
      <c r="EE14" s="1">
        <v>72.599999999999994</v>
      </c>
      <c r="EF14" s="1">
        <v>163.9</v>
      </c>
      <c r="EG14" s="1">
        <v>68.099999999999994</v>
      </c>
      <c r="EH14" s="1">
        <v>45.3</v>
      </c>
      <c r="EI14" s="1">
        <v>1</v>
      </c>
      <c r="EJ14" s="1">
        <v>1</v>
      </c>
      <c r="EK14" s="1">
        <v>5</v>
      </c>
      <c r="EL14" s="1">
        <v>1</v>
      </c>
      <c r="EM14" s="1">
        <v>1</v>
      </c>
      <c r="EN14" s="1">
        <f t="shared" si="24"/>
        <v>-45.100000000000009</v>
      </c>
      <c r="EO14" s="1">
        <f t="shared" si="24"/>
        <v>4.5</v>
      </c>
      <c r="EP14" s="1">
        <f t="shared" si="25"/>
        <v>2034.0100000000007</v>
      </c>
      <c r="EQ14" s="1">
        <f t="shared" si="25"/>
        <v>20.25</v>
      </c>
      <c r="ER14" s="1">
        <f t="shared" si="26"/>
        <v>2054.2600000000007</v>
      </c>
      <c r="ES14" s="1">
        <f t="shared" si="27"/>
        <v>45.323945106312188</v>
      </c>
      <c r="FJ14" s="10">
        <f t="shared" si="28"/>
        <v>0</v>
      </c>
      <c r="FK14" s="10">
        <f t="shared" si="28"/>
        <v>0</v>
      </c>
      <c r="FL14" s="10">
        <f t="shared" si="29"/>
        <v>0</v>
      </c>
      <c r="FM14" s="10">
        <f t="shared" si="29"/>
        <v>0</v>
      </c>
      <c r="FN14" s="10">
        <f t="shared" si="30"/>
        <v>0</v>
      </c>
      <c r="FO14" s="10">
        <f t="shared" si="31"/>
        <v>0</v>
      </c>
    </row>
    <row r="15" spans="1:176" x14ac:dyDescent="0.35">
      <c r="A15">
        <v>25.768999999999998</v>
      </c>
      <c r="B15">
        <v>147.5</v>
      </c>
      <c r="C15">
        <v>46.5</v>
      </c>
      <c r="D15">
        <v>119</v>
      </c>
      <c r="E15">
        <v>85.7</v>
      </c>
      <c r="F15">
        <v>48.5</v>
      </c>
      <c r="G15">
        <v>2</v>
      </c>
      <c r="H15">
        <v>0</v>
      </c>
      <c r="I15">
        <v>5</v>
      </c>
      <c r="J15">
        <v>0</v>
      </c>
      <c r="K15">
        <v>1</v>
      </c>
      <c r="L15" s="26">
        <f t="shared" si="0"/>
        <v>28.5</v>
      </c>
      <c r="M15" s="26">
        <f t="shared" si="0"/>
        <v>-39.200000000000003</v>
      </c>
      <c r="N15" s="26">
        <f t="shared" si="1"/>
        <v>812.25</v>
      </c>
      <c r="O15" s="26">
        <f t="shared" si="1"/>
        <v>1536.6400000000003</v>
      </c>
      <c r="P15" s="26">
        <f t="shared" si="2"/>
        <v>2348.8900000000003</v>
      </c>
      <c r="Q15" s="26">
        <f t="shared" si="3"/>
        <v>48.465348446080526</v>
      </c>
      <c r="W15">
        <v>17.350999999999999</v>
      </c>
      <c r="X15">
        <v>161</v>
      </c>
      <c r="Y15">
        <v>61.9</v>
      </c>
      <c r="Z15">
        <v>159.4</v>
      </c>
      <c r="AA15">
        <v>58.6</v>
      </c>
      <c r="AB15">
        <v>3.7</v>
      </c>
      <c r="AC15">
        <v>1</v>
      </c>
      <c r="AD15">
        <v>1</v>
      </c>
      <c r="AE15">
        <v>5</v>
      </c>
      <c r="AF15">
        <v>1</v>
      </c>
      <c r="AG15">
        <v>1</v>
      </c>
      <c r="AH15" s="10">
        <f t="shared" si="4"/>
        <v>1.5999999999999943</v>
      </c>
      <c r="AI15" s="10">
        <f t="shared" si="4"/>
        <v>3.2999999999999972</v>
      </c>
      <c r="AJ15" s="10">
        <f t="shared" si="5"/>
        <v>2.5599999999999818</v>
      </c>
      <c r="AK15" s="10">
        <f t="shared" si="5"/>
        <v>10.889999999999981</v>
      </c>
      <c r="AL15" s="10">
        <f t="shared" si="6"/>
        <v>13.449999999999964</v>
      </c>
      <c r="AM15" s="10">
        <f t="shared" si="7"/>
        <v>3.6674241641784446</v>
      </c>
      <c r="AS15">
        <v>15.377000000000001</v>
      </c>
      <c r="AT15">
        <v>146.1</v>
      </c>
      <c r="AU15">
        <v>59.2</v>
      </c>
      <c r="AV15">
        <v>114.2</v>
      </c>
      <c r="AW15">
        <v>74.8</v>
      </c>
      <c r="AX15">
        <v>35.4</v>
      </c>
      <c r="AY15">
        <v>1</v>
      </c>
      <c r="AZ15">
        <v>1</v>
      </c>
      <c r="BA15">
        <v>5</v>
      </c>
      <c r="BB15">
        <v>1</v>
      </c>
      <c r="BC15">
        <v>1</v>
      </c>
      <c r="BD15" s="1">
        <f t="shared" si="8"/>
        <v>31.899999999999991</v>
      </c>
      <c r="BE15" s="1">
        <f t="shared" si="8"/>
        <v>-15.599999999999994</v>
      </c>
      <c r="BF15" s="1">
        <f t="shared" si="9"/>
        <v>1017.6099999999994</v>
      </c>
      <c r="BG15" s="1">
        <f t="shared" si="9"/>
        <v>243.35999999999981</v>
      </c>
      <c r="BH15" s="1">
        <f t="shared" si="10"/>
        <v>1260.9699999999993</v>
      </c>
      <c r="BI15" s="1">
        <f t="shared" si="11"/>
        <v>35.510139397079243</v>
      </c>
      <c r="BO15">
        <v>18.129000000000001</v>
      </c>
      <c r="BP15">
        <v>131.30000000000001</v>
      </c>
      <c r="BQ15">
        <v>71</v>
      </c>
      <c r="BR15">
        <v>-1</v>
      </c>
      <c r="BS15">
        <v>-1</v>
      </c>
      <c r="BT15">
        <v>-1</v>
      </c>
      <c r="BU15">
        <v>-1</v>
      </c>
      <c r="BV15">
        <v>0</v>
      </c>
      <c r="BW15">
        <v>5</v>
      </c>
      <c r="BX15">
        <v>-1</v>
      </c>
      <c r="BY15">
        <v>1</v>
      </c>
      <c r="BZ15" s="10">
        <f t="shared" si="12"/>
        <v>19.700000000000017</v>
      </c>
      <c r="CA15" s="10">
        <f t="shared" si="12"/>
        <v>-0.29999999999999716</v>
      </c>
      <c r="CB15" s="10">
        <f t="shared" si="13"/>
        <v>388.09000000000066</v>
      </c>
      <c r="CC15" s="10">
        <f t="shared" si="13"/>
        <v>8.999999999999829E-2</v>
      </c>
      <c r="CD15" s="10">
        <f t="shared" si="14"/>
        <v>388.18000000000063</v>
      </c>
      <c r="CE15" s="10">
        <f t="shared" si="15"/>
        <v>19.70228413154172</v>
      </c>
      <c r="CK15">
        <v>14.602</v>
      </c>
      <c r="CL15">
        <v>180.5</v>
      </c>
      <c r="CM15">
        <v>46.5</v>
      </c>
      <c r="CN15">
        <v>145.4</v>
      </c>
      <c r="CO15">
        <v>36.700000000000003</v>
      </c>
      <c r="CP15">
        <v>36.5</v>
      </c>
      <c r="CQ15">
        <v>1</v>
      </c>
      <c r="CR15">
        <v>1</v>
      </c>
      <c r="CS15">
        <v>5</v>
      </c>
      <c r="CT15">
        <v>1</v>
      </c>
      <c r="CU15">
        <v>1</v>
      </c>
      <c r="CV15" s="1">
        <f t="shared" si="16"/>
        <v>35.099999999999994</v>
      </c>
      <c r="CW15" s="1">
        <f t="shared" si="16"/>
        <v>9.7999999999999972</v>
      </c>
      <c r="CX15" s="1">
        <f t="shared" si="17"/>
        <v>1232.0099999999995</v>
      </c>
      <c r="CY15" s="1">
        <f t="shared" si="17"/>
        <v>96.039999999999949</v>
      </c>
      <c r="CZ15" s="1">
        <f t="shared" si="18"/>
        <v>1328.0499999999995</v>
      </c>
      <c r="DA15" s="1">
        <f t="shared" si="19"/>
        <v>36.442420336744917</v>
      </c>
      <c r="DG15">
        <v>15.782</v>
      </c>
      <c r="DH15">
        <v>127.5</v>
      </c>
      <c r="DI15">
        <v>107.3</v>
      </c>
      <c r="DJ15">
        <v>-1</v>
      </c>
      <c r="DK15">
        <v>-1</v>
      </c>
      <c r="DL15">
        <v>-1</v>
      </c>
      <c r="DM15">
        <v>-1</v>
      </c>
      <c r="DN15">
        <v>0</v>
      </c>
      <c r="DO15">
        <v>4</v>
      </c>
      <c r="DP15">
        <v>-1</v>
      </c>
      <c r="DQ15">
        <v>1</v>
      </c>
      <c r="DR15" s="10">
        <f t="shared" si="20"/>
        <v>-5.5</v>
      </c>
      <c r="DS15" s="10">
        <f t="shared" si="20"/>
        <v>24.200000000000003</v>
      </c>
      <c r="DT15" s="10">
        <f t="shared" si="21"/>
        <v>30.25</v>
      </c>
      <c r="DU15" s="10">
        <f t="shared" si="21"/>
        <v>585.6400000000001</v>
      </c>
      <c r="DV15" s="10">
        <f t="shared" si="22"/>
        <v>615.8900000000001</v>
      </c>
      <c r="DW15" s="10">
        <f t="shared" si="23"/>
        <v>24.817131179892652</v>
      </c>
      <c r="EC15" s="1">
        <v>16.878</v>
      </c>
      <c r="ED15" s="1">
        <v>105.7</v>
      </c>
      <c r="EE15" s="1">
        <v>70.599999999999994</v>
      </c>
      <c r="EF15" s="1">
        <v>-1</v>
      </c>
      <c r="EG15" s="1">
        <v>-1</v>
      </c>
      <c r="EH15" s="1">
        <v>-1</v>
      </c>
      <c r="EI15" s="1">
        <v>-1</v>
      </c>
      <c r="EJ15" s="1">
        <v>0</v>
      </c>
      <c r="EK15" s="1">
        <v>5</v>
      </c>
      <c r="EL15" s="1">
        <v>-1</v>
      </c>
      <c r="EM15" s="1">
        <v>1</v>
      </c>
      <c r="EN15" s="1">
        <f t="shared" si="24"/>
        <v>-13.099999999999994</v>
      </c>
      <c r="EO15" s="1">
        <f t="shared" si="24"/>
        <v>-2</v>
      </c>
      <c r="EP15" s="1">
        <f t="shared" si="25"/>
        <v>171.60999999999984</v>
      </c>
      <c r="EQ15" s="1">
        <f t="shared" si="25"/>
        <v>4</v>
      </c>
      <c r="ER15" s="1">
        <f t="shared" si="26"/>
        <v>175.60999999999984</v>
      </c>
      <c r="ES15" s="1">
        <f t="shared" si="27"/>
        <v>13.251792331605557</v>
      </c>
      <c r="FJ15" s="10">
        <f t="shared" si="28"/>
        <v>0</v>
      </c>
      <c r="FK15" s="10">
        <f t="shared" si="28"/>
        <v>0</v>
      </c>
      <c r="FL15" s="10">
        <f t="shared" si="29"/>
        <v>0</v>
      </c>
      <c r="FM15" s="10">
        <f t="shared" si="29"/>
        <v>0</v>
      </c>
      <c r="FN15" s="10">
        <f t="shared" si="30"/>
        <v>0</v>
      </c>
      <c r="FO15" s="10">
        <f t="shared" si="31"/>
        <v>0</v>
      </c>
    </row>
    <row r="16" spans="1:176" x14ac:dyDescent="0.35">
      <c r="A16">
        <v>25.841000000000001</v>
      </c>
      <c r="B16">
        <v>176</v>
      </c>
      <c r="C16">
        <v>50.8</v>
      </c>
      <c r="D16">
        <v>147.5</v>
      </c>
      <c r="E16">
        <v>46.5</v>
      </c>
      <c r="F16">
        <v>28.8</v>
      </c>
      <c r="G16">
        <v>1</v>
      </c>
      <c r="H16">
        <v>1</v>
      </c>
      <c r="I16">
        <v>6</v>
      </c>
      <c r="J16">
        <v>1</v>
      </c>
      <c r="K16">
        <v>1</v>
      </c>
      <c r="L16" s="26">
        <f t="shared" si="0"/>
        <v>28.5</v>
      </c>
      <c r="M16" s="26">
        <f t="shared" si="0"/>
        <v>4.2999999999999972</v>
      </c>
      <c r="N16" s="26">
        <f t="shared" si="1"/>
        <v>812.25</v>
      </c>
      <c r="O16" s="26">
        <f t="shared" si="1"/>
        <v>18.489999999999977</v>
      </c>
      <c r="P16" s="26">
        <f t="shared" si="2"/>
        <v>830.74</v>
      </c>
      <c r="Q16" s="26">
        <f t="shared" si="3"/>
        <v>28.822560607968196</v>
      </c>
      <c r="W16">
        <v>17.998999999999999</v>
      </c>
      <c r="X16">
        <v>182.9</v>
      </c>
      <c r="Y16">
        <v>63.9</v>
      </c>
      <c r="Z16">
        <v>161</v>
      </c>
      <c r="AA16">
        <v>61.9</v>
      </c>
      <c r="AB16">
        <v>21.9</v>
      </c>
      <c r="AC16">
        <v>1</v>
      </c>
      <c r="AD16">
        <v>0</v>
      </c>
      <c r="AE16">
        <v>5</v>
      </c>
      <c r="AF16">
        <v>-2</v>
      </c>
      <c r="AG16">
        <v>1</v>
      </c>
      <c r="AH16" s="10">
        <f t="shared" si="4"/>
        <v>21.900000000000006</v>
      </c>
      <c r="AI16" s="10">
        <f t="shared" si="4"/>
        <v>2</v>
      </c>
      <c r="AJ16" s="10">
        <f t="shared" si="5"/>
        <v>479.61000000000024</v>
      </c>
      <c r="AK16" s="10">
        <f t="shared" si="5"/>
        <v>4</v>
      </c>
      <c r="AL16" s="10">
        <f t="shared" si="6"/>
        <v>483.61000000000024</v>
      </c>
      <c r="AM16" s="10">
        <f t="shared" si="7"/>
        <v>21.99113457737004</v>
      </c>
      <c r="AS16">
        <v>17.960999999999999</v>
      </c>
      <c r="AT16">
        <v>134.69999999999999</v>
      </c>
      <c r="AU16">
        <v>93.1</v>
      </c>
      <c r="AV16">
        <v>-1</v>
      </c>
      <c r="AW16">
        <v>-1</v>
      </c>
      <c r="AX16">
        <v>-1</v>
      </c>
      <c r="AY16">
        <v>-1</v>
      </c>
      <c r="AZ16">
        <v>0</v>
      </c>
      <c r="BA16">
        <v>5</v>
      </c>
      <c r="BB16">
        <v>-1</v>
      </c>
      <c r="BC16">
        <v>1</v>
      </c>
      <c r="BD16" s="1">
        <f t="shared" si="8"/>
        <v>-11.400000000000006</v>
      </c>
      <c r="BE16" s="1">
        <f t="shared" si="8"/>
        <v>33.899999999999991</v>
      </c>
      <c r="BF16" s="1">
        <f t="shared" si="9"/>
        <v>129.96000000000012</v>
      </c>
      <c r="BG16" s="1">
        <f t="shared" si="9"/>
        <v>1149.2099999999994</v>
      </c>
      <c r="BH16" s="1">
        <f t="shared" si="10"/>
        <v>1279.1699999999994</v>
      </c>
      <c r="BI16" s="1">
        <f t="shared" si="11"/>
        <v>35.765486156349105</v>
      </c>
      <c r="BO16">
        <v>18.577000000000002</v>
      </c>
      <c r="BP16">
        <v>113.5</v>
      </c>
      <c r="BQ16">
        <v>42.3</v>
      </c>
      <c r="BR16">
        <v>131.30000000000001</v>
      </c>
      <c r="BS16">
        <v>71</v>
      </c>
      <c r="BT16">
        <v>33.799999999999997</v>
      </c>
      <c r="BU16">
        <v>1</v>
      </c>
      <c r="BV16">
        <v>1</v>
      </c>
      <c r="BW16">
        <v>6</v>
      </c>
      <c r="BX16">
        <v>1</v>
      </c>
      <c r="BY16">
        <v>1</v>
      </c>
      <c r="BZ16" s="10">
        <f t="shared" si="12"/>
        <v>-17.800000000000011</v>
      </c>
      <c r="CA16" s="10">
        <f t="shared" si="12"/>
        <v>-28.700000000000003</v>
      </c>
      <c r="CB16" s="10">
        <f t="shared" si="13"/>
        <v>316.84000000000043</v>
      </c>
      <c r="CC16" s="10">
        <f t="shared" si="13"/>
        <v>823.69000000000017</v>
      </c>
      <c r="CD16" s="10">
        <f t="shared" si="14"/>
        <v>1140.5300000000007</v>
      </c>
      <c r="CE16" s="10">
        <f t="shared" si="15"/>
        <v>33.771733742880315</v>
      </c>
      <c r="CK16">
        <v>17.442</v>
      </c>
      <c r="CL16">
        <v>174.1</v>
      </c>
      <c r="CM16">
        <v>46.5</v>
      </c>
      <c r="CN16">
        <v>-1</v>
      </c>
      <c r="CO16">
        <v>-1</v>
      </c>
      <c r="CP16">
        <v>-1</v>
      </c>
      <c r="CQ16">
        <v>-1</v>
      </c>
      <c r="CR16">
        <v>0</v>
      </c>
      <c r="CS16">
        <v>5</v>
      </c>
      <c r="CT16">
        <v>-1</v>
      </c>
      <c r="CU16">
        <v>1</v>
      </c>
      <c r="CV16" s="1">
        <f t="shared" si="16"/>
        <v>-6.4000000000000057</v>
      </c>
      <c r="CW16" s="1">
        <f t="shared" si="16"/>
        <v>0</v>
      </c>
      <c r="CX16" s="1">
        <f t="shared" si="17"/>
        <v>40.960000000000072</v>
      </c>
      <c r="CY16" s="1">
        <f t="shared" si="17"/>
        <v>0</v>
      </c>
      <c r="CZ16" s="1">
        <f t="shared" si="18"/>
        <v>40.960000000000072</v>
      </c>
      <c r="DA16" s="1">
        <f t="shared" si="19"/>
        <v>6.4000000000000057</v>
      </c>
      <c r="DG16">
        <v>16.334</v>
      </c>
      <c r="DH16">
        <v>101.7</v>
      </c>
      <c r="DI16">
        <v>76.8</v>
      </c>
      <c r="DJ16">
        <v>127.5</v>
      </c>
      <c r="DK16">
        <v>107.3</v>
      </c>
      <c r="DL16">
        <v>40</v>
      </c>
      <c r="DM16">
        <v>1</v>
      </c>
      <c r="DN16">
        <v>1</v>
      </c>
      <c r="DO16">
        <v>5</v>
      </c>
      <c r="DP16">
        <v>1</v>
      </c>
      <c r="DQ16">
        <v>1</v>
      </c>
      <c r="DR16" s="10">
        <f t="shared" si="20"/>
        <v>-25.799999999999997</v>
      </c>
      <c r="DS16" s="10">
        <f t="shared" si="20"/>
        <v>-30.5</v>
      </c>
      <c r="DT16" s="10">
        <f t="shared" si="21"/>
        <v>665.63999999999987</v>
      </c>
      <c r="DU16" s="10">
        <f t="shared" si="21"/>
        <v>930.25</v>
      </c>
      <c r="DV16" s="10">
        <f t="shared" si="22"/>
        <v>1595.8899999999999</v>
      </c>
      <c r="DW16" s="10">
        <f t="shared" si="23"/>
        <v>39.948591965174444</v>
      </c>
      <c r="EC16" s="1">
        <v>17.222000000000001</v>
      </c>
      <c r="ED16" s="1">
        <v>136.80000000000001</v>
      </c>
      <c r="EE16" s="1">
        <v>82.4</v>
      </c>
      <c r="EF16" s="1">
        <v>105.7</v>
      </c>
      <c r="EG16" s="1">
        <v>70.599999999999994</v>
      </c>
      <c r="EH16" s="1">
        <v>33.299999999999997</v>
      </c>
      <c r="EI16" s="1">
        <v>1</v>
      </c>
      <c r="EJ16" s="1">
        <v>1</v>
      </c>
      <c r="EK16" s="1">
        <v>6</v>
      </c>
      <c r="EL16" s="1">
        <v>1</v>
      </c>
      <c r="EM16" s="1">
        <v>1</v>
      </c>
      <c r="EN16" s="1">
        <f t="shared" si="24"/>
        <v>31.100000000000009</v>
      </c>
      <c r="EO16" s="1">
        <f t="shared" si="24"/>
        <v>11.800000000000011</v>
      </c>
      <c r="EP16" s="1">
        <f t="shared" si="25"/>
        <v>967.21000000000049</v>
      </c>
      <c r="EQ16" s="1">
        <f t="shared" si="25"/>
        <v>139.24000000000026</v>
      </c>
      <c r="ER16" s="1">
        <f t="shared" si="26"/>
        <v>1106.4500000000007</v>
      </c>
      <c r="ES16" s="1">
        <f t="shared" si="27"/>
        <v>33.263343187358672</v>
      </c>
      <c r="FJ16" s="10">
        <f t="shared" si="28"/>
        <v>0</v>
      </c>
      <c r="FK16" s="10">
        <f t="shared" si="28"/>
        <v>0</v>
      </c>
      <c r="FL16" s="10">
        <f t="shared" si="29"/>
        <v>0</v>
      </c>
      <c r="FM16" s="10">
        <f t="shared" si="29"/>
        <v>0</v>
      </c>
      <c r="FN16" s="10">
        <f t="shared" si="30"/>
        <v>0</v>
      </c>
      <c r="FO16" s="10">
        <f t="shared" si="31"/>
        <v>0</v>
      </c>
    </row>
    <row r="17" spans="1:176" x14ac:dyDescent="0.35">
      <c r="A17">
        <v>29.417000000000002</v>
      </c>
      <c r="B17">
        <v>115.2</v>
      </c>
      <c r="C17">
        <v>77.3</v>
      </c>
      <c r="D17">
        <v>-1</v>
      </c>
      <c r="E17">
        <v>-1</v>
      </c>
      <c r="F17">
        <v>-1</v>
      </c>
      <c r="G17">
        <v>-1</v>
      </c>
      <c r="H17">
        <v>0</v>
      </c>
      <c r="I17">
        <v>6</v>
      </c>
      <c r="J17">
        <v>-1</v>
      </c>
      <c r="K17">
        <v>1</v>
      </c>
      <c r="L17" s="26">
        <f t="shared" si="0"/>
        <v>-60.8</v>
      </c>
      <c r="M17" s="26">
        <f t="shared" si="0"/>
        <v>26.5</v>
      </c>
      <c r="N17" s="26">
        <f t="shared" si="1"/>
        <v>3696.64</v>
      </c>
      <c r="O17" s="26">
        <f t="shared" si="1"/>
        <v>702.25</v>
      </c>
      <c r="P17" s="26">
        <f t="shared" si="2"/>
        <v>4398.8899999999994</v>
      </c>
      <c r="Q17" s="26">
        <f t="shared" si="3"/>
        <v>66.324128339541701</v>
      </c>
      <c r="S17"/>
      <c r="T17"/>
      <c r="U17"/>
      <c r="V17"/>
      <c r="W17">
        <v>18.055</v>
      </c>
      <c r="X17">
        <v>182.9</v>
      </c>
      <c r="Y17">
        <v>63.9</v>
      </c>
      <c r="Z17">
        <v>182.9</v>
      </c>
      <c r="AA17">
        <v>63.9</v>
      </c>
      <c r="AB17">
        <v>0</v>
      </c>
      <c r="AC17">
        <v>1</v>
      </c>
      <c r="AD17">
        <v>0</v>
      </c>
      <c r="AE17">
        <v>5</v>
      </c>
      <c r="AF17">
        <v>-2</v>
      </c>
      <c r="AG17">
        <v>1</v>
      </c>
      <c r="AH17" s="10">
        <f t="shared" si="4"/>
        <v>0</v>
      </c>
      <c r="AI17" s="10">
        <f t="shared" si="4"/>
        <v>0</v>
      </c>
      <c r="AJ17" s="10">
        <f t="shared" si="5"/>
        <v>0</v>
      </c>
      <c r="AK17" s="10">
        <f t="shared" si="5"/>
        <v>0</v>
      </c>
      <c r="AL17" s="10">
        <f t="shared" si="6"/>
        <v>0</v>
      </c>
      <c r="AM17" s="10">
        <f t="shared" si="7"/>
        <v>0</v>
      </c>
      <c r="AN17"/>
      <c r="AO17"/>
      <c r="AP17"/>
      <c r="AQ17"/>
      <c r="AR17"/>
      <c r="AS17">
        <v>18.137</v>
      </c>
      <c r="AT17">
        <v>133</v>
      </c>
      <c r="AU17">
        <v>63.9</v>
      </c>
      <c r="AV17">
        <v>134.69999999999999</v>
      </c>
      <c r="AW17">
        <v>93.1</v>
      </c>
      <c r="AX17">
        <v>29.2</v>
      </c>
      <c r="AY17">
        <v>1</v>
      </c>
      <c r="AZ17">
        <v>1</v>
      </c>
      <c r="BA17">
        <v>6</v>
      </c>
      <c r="BB17">
        <v>1</v>
      </c>
      <c r="BC17">
        <v>1</v>
      </c>
      <c r="BD17" s="1">
        <f t="shared" si="8"/>
        <v>-1.6999999999999886</v>
      </c>
      <c r="BE17" s="1">
        <f t="shared" si="8"/>
        <v>-29.199999999999996</v>
      </c>
      <c r="BF17" s="1">
        <f t="shared" si="9"/>
        <v>2.8899999999999615</v>
      </c>
      <c r="BG17" s="1">
        <f t="shared" si="9"/>
        <v>852.63999999999976</v>
      </c>
      <c r="BH17" s="1">
        <f t="shared" si="10"/>
        <v>855.52999999999975</v>
      </c>
      <c r="BI17" s="1">
        <f t="shared" si="11"/>
        <v>29.249444439168407</v>
      </c>
      <c r="BJ17"/>
      <c r="BK17"/>
      <c r="BL17"/>
      <c r="BM17"/>
      <c r="BN17"/>
      <c r="BO17">
        <v>21.088999999999999</v>
      </c>
      <c r="BP17">
        <v>116.4</v>
      </c>
      <c r="BQ17">
        <v>70.400000000000006</v>
      </c>
      <c r="BR17">
        <v>-1</v>
      </c>
      <c r="BS17">
        <v>-1</v>
      </c>
      <c r="BT17">
        <v>-1</v>
      </c>
      <c r="BU17">
        <v>-1</v>
      </c>
      <c r="BV17">
        <v>0</v>
      </c>
      <c r="BW17">
        <v>6</v>
      </c>
      <c r="BX17">
        <v>-1</v>
      </c>
      <c r="BY17">
        <v>1</v>
      </c>
      <c r="BZ17" s="10">
        <f t="shared" si="12"/>
        <v>2.9000000000000057</v>
      </c>
      <c r="CA17" s="10">
        <f t="shared" si="12"/>
        <v>28.100000000000009</v>
      </c>
      <c r="CB17" s="10">
        <f t="shared" si="13"/>
        <v>8.4100000000000321</v>
      </c>
      <c r="CC17" s="10">
        <f t="shared" si="13"/>
        <v>789.61000000000047</v>
      </c>
      <c r="CD17" s="10">
        <f t="shared" si="14"/>
        <v>798.02000000000055</v>
      </c>
      <c r="CE17" s="10">
        <f t="shared" si="15"/>
        <v>28.249247777595787</v>
      </c>
      <c r="CG17"/>
      <c r="CH17"/>
      <c r="CI17"/>
      <c r="CJ17"/>
      <c r="CK17">
        <v>17.513999999999999</v>
      </c>
      <c r="CL17">
        <v>165.1</v>
      </c>
      <c r="CM17">
        <v>59.7</v>
      </c>
      <c r="CN17">
        <v>174.1</v>
      </c>
      <c r="CO17">
        <v>46.5</v>
      </c>
      <c r="CP17">
        <v>15.9</v>
      </c>
      <c r="CQ17">
        <v>1</v>
      </c>
      <c r="CR17">
        <v>1</v>
      </c>
      <c r="CS17">
        <v>6</v>
      </c>
      <c r="CT17">
        <v>1</v>
      </c>
      <c r="CU17">
        <v>1</v>
      </c>
      <c r="CV17" s="1">
        <f t="shared" si="16"/>
        <v>-9</v>
      </c>
      <c r="CW17" s="1">
        <f t="shared" si="16"/>
        <v>13.200000000000003</v>
      </c>
      <c r="CX17" s="1">
        <f t="shared" si="17"/>
        <v>81</v>
      </c>
      <c r="CY17" s="1">
        <f t="shared" si="17"/>
        <v>174.24000000000007</v>
      </c>
      <c r="CZ17" s="1">
        <f t="shared" si="18"/>
        <v>255.24000000000007</v>
      </c>
      <c r="DA17" s="1">
        <f t="shared" si="19"/>
        <v>15.976232346833219</v>
      </c>
      <c r="DB17"/>
      <c r="DC17"/>
      <c r="DD17"/>
      <c r="DE17"/>
      <c r="DF17"/>
      <c r="DG17">
        <v>19.341999999999999</v>
      </c>
      <c r="DH17">
        <v>140.1</v>
      </c>
      <c r="DI17">
        <v>94.9</v>
      </c>
      <c r="DJ17">
        <v>-1</v>
      </c>
      <c r="DK17">
        <v>-1</v>
      </c>
      <c r="DL17">
        <v>-1</v>
      </c>
      <c r="DM17">
        <v>-1</v>
      </c>
      <c r="DN17">
        <v>0</v>
      </c>
      <c r="DO17">
        <v>5</v>
      </c>
      <c r="DP17">
        <v>-1</v>
      </c>
      <c r="DQ17">
        <v>1</v>
      </c>
      <c r="DR17" s="10">
        <f t="shared" si="20"/>
        <v>38.399999999999991</v>
      </c>
      <c r="DS17" s="10">
        <f t="shared" si="20"/>
        <v>18.100000000000009</v>
      </c>
      <c r="DT17" s="10">
        <f t="shared" si="21"/>
        <v>1474.5599999999993</v>
      </c>
      <c r="DU17" s="10">
        <f t="shared" si="21"/>
        <v>327.6100000000003</v>
      </c>
      <c r="DV17" s="10">
        <f t="shared" si="22"/>
        <v>1802.1699999999996</v>
      </c>
      <c r="DW17" s="10">
        <f t="shared" si="23"/>
        <v>42.451972863460654</v>
      </c>
      <c r="DX17"/>
      <c r="DY17"/>
      <c r="DZ17"/>
      <c r="EA17"/>
      <c r="EB17"/>
      <c r="EC17" s="1">
        <v>17.414000000000001</v>
      </c>
      <c r="ED17" s="1">
        <v>148.9</v>
      </c>
      <c r="EE17" s="1">
        <v>85.5</v>
      </c>
      <c r="EF17" s="1">
        <v>136.80000000000001</v>
      </c>
      <c r="EG17" s="1">
        <v>82.4</v>
      </c>
      <c r="EH17" s="1">
        <v>12.5</v>
      </c>
      <c r="EI17" s="1">
        <v>1</v>
      </c>
      <c r="EJ17" s="1">
        <v>0</v>
      </c>
      <c r="EK17" s="1">
        <v>6</v>
      </c>
      <c r="EL17" s="1">
        <v>-2</v>
      </c>
      <c r="EM17" s="1">
        <v>1</v>
      </c>
      <c r="EN17" s="1">
        <f t="shared" si="24"/>
        <v>12.099999999999994</v>
      </c>
      <c r="EO17" s="1">
        <f t="shared" si="24"/>
        <v>3.0999999999999943</v>
      </c>
      <c r="EP17" s="1">
        <f t="shared" si="25"/>
        <v>146.40999999999985</v>
      </c>
      <c r="EQ17" s="1">
        <f t="shared" si="25"/>
        <v>9.6099999999999639</v>
      </c>
      <c r="ER17" s="1">
        <f t="shared" si="26"/>
        <v>156.01999999999981</v>
      </c>
      <c r="ES17" s="1">
        <f t="shared" si="27"/>
        <v>12.490796611905896</v>
      </c>
      <c r="ET17"/>
      <c r="EU17"/>
      <c r="EV17"/>
      <c r="EW17"/>
      <c r="EX17"/>
      <c r="FJ17" s="10">
        <f t="shared" si="28"/>
        <v>0</v>
      </c>
      <c r="FK17" s="10">
        <f t="shared" si="28"/>
        <v>0</v>
      </c>
      <c r="FL17" s="10">
        <f t="shared" si="29"/>
        <v>0</v>
      </c>
      <c r="FM17" s="10">
        <f t="shared" si="29"/>
        <v>0</v>
      </c>
      <c r="FN17" s="10">
        <f t="shared" si="30"/>
        <v>0</v>
      </c>
      <c r="FO17" s="10">
        <f t="shared" si="31"/>
        <v>0</v>
      </c>
      <c r="FP17"/>
      <c r="FQ17"/>
      <c r="FR17"/>
      <c r="FS17"/>
      <c r="FT17"/>
    </row>
    <row r="18" spans="1:176" x14ac:dyDescent="0.35">
      <c r="A18">
        <v>29.768000000000001</v>
      </c>
      <c r="B18">
        <v>159.80000000000001</v>
      </c>
      <c r="C18">
        <v>81.5</v>
      </c>
      <c r="D18">
        <v>115.2</v>
      </c>
      <c r="E18">
        <v>77.3</v>
      </c>
      <c r="F18">
        <v>44.8</v>
      </c>
      <c r="G18">
        <v>1</v>
      </c>
      <c r="H18">
        <v>1</v>
      </c>
      <c r="I18">
        <v>7</v>
      </c>
      <c r="J18">
        <v>1</v>
      </c>
      <c r="K18">
        <v>1</v>
      </c>
      <c r="L18" s="26">
        <f t="shared" si="0"/>
        <v>44.600000000000009</v>
      </c>
      <c r="M18" s="26">
        <f t="shared" si="0"/>
        <v>4.2000000000000028</v>
      </c>
      <c r="N18" s="26">
        <f t="shared" si="1"/>
        <v>1989.1600000000008</v>
      </c>
      <c r="O18" s="26">
        <f t="shared" si="1"/>
        <v>17.640000000000025</v>
      </c>
      <c r="P18" s="26">
        <f t="shared" si="2"/>
        <v>2006.8000000000009</v>
      </c>
      <c r="Q18" s="26">
        <f t="shared" si="3"/>
        <v>44.797321348491373</v>
      </c>
      <c r="S18" t="s">
        <v>52</v>
      </c>
      <c r="T18"/>
      <c r="U18"/>
      <c r="V18"/>
      <c r="W18">
        <v>20.759</v>
      </c>
      <c r="X18">
        <v>132.30000000000001</v>
      </c>
      <c r="Y18">
        <v>51</v>
      </c>
      <c r="Z18">
        <v>-1</v>
      </c>
      <c r="AA18">
        <v>-1</v>
      </c>
      <c r="AB18">
        <v>-1</v>
      </c>
      <c r="AC18">
        <v>-1</v>
      </c>
      <c r="AD18">
        <v>0</v>
      </c>
      <c r="AE18">
        <v>5</v>
      </c>
      <c r="AF18">
        <v>-1</v>
      </c>
      <c r="AG18">
        <v>1</v>
      </c>
      <c r="AH18" s="10">
        <f t="shared" si="4"/>
        <v>-50.599999999999994</v>
      </c>
      <c r="AI18" s="10">
        <f t="shared" si="4"/>
        <v>-12.899999999999999</v>
      </c>
      <c r="AJ18" s="10">
        <f t="shared" si="5"/>
        <v>2560.3599999999992</v>
      </c>
      <c r="AK18" s="10">
        <f t="shared" si="5"/>
        <v>166.40999999999997</v>
      </c>
      <c r="AL18" s="10">
        <f t="shared" si="6"/>
        <v>2726.7699999999991</v>
      </c>
      <c r="AM18" s="10">
        <f t="shared" si="7"/>
        <v>52.218483317691245</v>
      </c>
      <c r="AN18"/>
      <c r="AO18" t="s">
        <v>52</v>
      </c>
      <c r="AP18"/>
      <c r="AQ18"/>
      <c r="AR18"/>
      <c r="AS18">
        <v>20.856999999999999</v>
      </c>
      <c r="AT18">
        <v>108.3</v>
      </c>
      <c r="AU18">
        <v>73.900000000000006</v>
      </c>
      <c r="AV18">
        <v>-1</v>
      </c>
      <c r="AW18">
        <v>-1</v>
      </c>
      <c r="AX18">
        <v>-1</v>
      </c>
      <c r="AY18">
        <v>-1</v>
      </c>
      <c r="AZ18">
        <v>0</v>
      </c>
      <c r="BA18">
        <v>6</v>
      </c>
      <c r="BB18">
        <v>-1</v>
      </c>
      <c r="BC18">
        <v>1</v>
      </c>
      <c r="BD18" s="1">
        <f t="shared" si="8"/>
        <v>-24.700000000000003</v>
      </c>
      <c r="BE18" s="1">
        <f t="shared" si="8"/>
        <v>10.000000000000007</v>
      </c>
      <c r="BF18" s="1">
        <f t="shared" si="9"/>
        <v>610.09000000000015</v>
      </c>
      <c r="BG18" s="1">
        <f t="shared" si="9"/>
        <v>100.00000000000014</v>
      </c>
      <c r="BH18" s="1">
        <f t="shared" si="10"/>
        <v>710.09000000000026</v>
      </c>
      <c r="BI18" s="1">
        <f t="shared" si="11"/>
        <v>26.647513955339253</v>
      </c>
      <c r="BJ18"/>
      <c r="BK18" t="s">
        <v>52</v>
      </c>
      <c r="BL18"/>
      <c r="BM18"/>
      <c r="BN18"/>
      <c r="BO18">
        <v>21.960999999999999</v>
      </c>
      <c r="BP18">
        <v>119.2</v>
      </c>
      <c r="BQ18">
        <v>88.2</v>
      </c>
      <c r="BR18">
        <v>116.4</v>
      </c>
      <c r="BS18">
        <v>70.400000000000006</v>
      </c>
      <c r="BT18">
        <v>18</v>
      </c>
      <c r="BU18">
        <v>1</v>
      </c>
      <c r="BV18">
        <v>1</v>
      </c>
      <c r="BW18">
        <v>7</v>
      </c>
      <c r="BX18">
        <v>1</v>
      </c>
      <c r="BY18">
        <v>1</v>
      </c>
      <c r="BZ18" s="10">
        <f t="shared" si="12"/>
        <v>2.7999999999999972</v>
      </c>
      <c r="CA18" s="10">
        <f t="shared" si="12"/>
        <v>17.799999999999997</v>
      </c>
      <c r="CB18" s="10">
        <f t="shared" si="13"/>
        <v>7.8399999999999839</v>
      </c>
      <c r="CC18" s="10">
        <f t="shared" si="13"/>
        <v>316.83999999999992</v>
      </c>
      <c r="CD18" s="10">
        <f t="shared" si="14"/>
        <v>324.67999999999989</v>
      </c>
      <c r="CE18" s="10">
        <f t="shared" si="15"/>
        <v>18.018878988438761</v>
      </c>
      <c r="CG18" t="s">
        <v>52</v>
      </c>
      <c r="CH18"/>
      <c r="CI18"/>
      <c r="CJ18"/>
      <c r="CK18">
        <v>17.562000000000001</v>
      </c>
      <c r="CL18">
        <v>157.9</v>
      </c>
      <c r="CM18">
        <v>63.9</v>
      </c>
      <c r="CN18">
        <v>165.1</v>
      </c>
      <c r="CO18">
        <v>59.7</v>
      </c>
      <c r="CP18">
        <v>8.3000000000000007</v>
      </c>
      <c r="CQ18">
        <v>1</v>
      </c>
      <c r="CR18">
        <v>0</v>
      </c>
      <c r="CS18">
        <v>6</v>
      </c>
      <c r="CT18">
        <v>-2</v>
      </c>
      <c r="CU18">
        <v>1</v>
      </c>
      <c r="CV18" s="1">
        <f t="shared" si="16"/>
        <v>-7.1999999999999886</v>
      </c>
      <c r="CW18" s="1">
        <f t="shared" si="16"/>
        <v>4.1999999999999957</v>
      </c>
      <c r="CX18" s="1">
        <f t="shared" si="17"/>
        <v>51.839999999999833</v>
      </c>
      <c r="CY18" s="1">
        <f t="shared" si="17"/>
        <v>17.639999999999965</v>
      </c>
      <c r="CZ18" s="1">
        <f t="shared" si="18"/>
        <v>69.479999999999791</v>
      </c>
      <c r="DA18" s="1">
        <f t="shared" si="19"/>
        <v>8.3354663936698703</v>
      </c>
      <c r="DB18"/>
      <c r="DC18" t="s">
        <v>52</v>
      </c>
      <c r="DD18"/>
      <c r="DE18"/>
      <c r="DF18"/>
      <c r="DG18">
        <v>19.518000000000001</v>
      </c>
      <c r="DH18">
        <v>113.1</v>
      </c>
      <c r="DI18">
        <v>52.8</v>
      </c>
      <c r="DJ18">
        <v>140.1</v>
      </c>
      <c r="DK18">
        <v>94.9</v>
      </c>
      <c r="DL18">
        <v>50</v>
      </c>
      <c r="DM18">
        <v>2</v>
      </c>
      <c r="DN18">
        <v>0</v>
      </c>
      <c r="DO18">
        <v>5</v>
      </c>
      <c r="DP18">
        <v>0</v>
      </c>
      <c r="DQ18">
        <v>1</v>
      </c>
      <c r="DR18" s="10">
        <f t="shared" si="20"/>
        <v>-27</v>
      </c>
      <c r="DS18" s="10">
        <f t="shared" si="20"/>
        <v>-42.100000000000009</v>
      </c>
      <c r="DT18" s="10">
        <f t="shared" si="21"/>
        <v>729</v>
      </c>
      <c r="DU18" s="10">
        <f t="shared" si="21"/>
        <v>1772.4100000000008</v>
      </c>
      <c r="DV18" s="10">
        <f t="shared" si="22"/>
        <v>2501.4100000000008</v>
      </c>
      <c r="DW18" s="10">
        <f t="shared" si="23"/>
        <v>50.014098012460451</v>
      </c>
      <c r="DX18"/>
      <c r="DY18" t="s">
        <v>52</v>
      </c>
      <c r="DZ18"/>
      <c r="EA18"/>
      <c r="EB18"/>
      <c r="EC18" s="1">
        <v>21.518000000000001</v>
      </c>
      <c r="ED18" s="1">
        <v>127.8</v>
      </c>
      <c r="EE18" s="1">
        <v>100.4</v>
      </c>
      <c r="EF18" s="1">
        <v>-1</v>
      </c>
      <c r="EG18" s="1">
        <v>-1</v>
      </c>
      <c r="EH18" s="1">
        <v>-1</v>
      </c>
      <c r="EI18" s="1">
        <v>-1</v>
      </c>
      <c r="EJ18" s="1">
        <v>0</v>
      </c>
      <c r="EK18" s="1">
        <v>6</v>
      </c>
      <c r="EL18" s="1">
        <v>-1</v>
      </c>
      <c r="EM18" s="1">
        <v>1</v>
      </c>
      <c r="EN18" s="1">
        <f t="shared" si="24"/>
        <v>-21.100000000000009</v>
      </c>
      <c r="EO18" s="1">
        <f t="shared" si="24"/>
        <v>14.900000000000006</v>
      </c>
      <c r="EP18" s="1">
        <f t="shared" si="25"/>
        <v>445.21000000000038</v>
      </c>
      <c r="EQ18" s="1">
        <f t="shared" si="25"/>
        <v>222.01000000000016</v>
      </c>
      <c r="ER18" s="1">
        <f t="shared" si="26"/>
        <v>667.22000000000048</v>
      </c>
      <c r="ES18" s="1">
        <f t="shared" si="27"/>
        <v>25.830602006147679</v>
      </c>
      <c r="ET18"/>
      <c r="EU18" t="s">
        <v>52</v>
      </c>
      <c r="EV18"/>
      <c r="EW18"/>
      <c r="EX18"/>
      <c r="FJ18" s="10">
        <f t="shared" si="28"/>
        <v>0</v>
      </c>
      <c r="FK18" s="10">
        <f t="shared" si="28"/>
        <v>0</v>
      </c>
      <c r="FL18" s="10">
        <f t="shared" si="29"/>
        <v>0</v>
      </c>
      <c r="FM18" s="10">
        <f t="shared" si="29"/>
        <v>0</v>
      </c>
      <c r="FN18" s="10">
        <f t="shared" si="30"/>
        <v>0</v>
      </c>
      <c r="FO18" s="10">
        <f t="shared" si="31"/>
        <v>0</v>
      </c>
      <c r="FP18"/>
      <c r="FQ18"/>
      <c r="FR18"/>
      <c r="FS18"/>
      <c r="FT18"/>
    </row>
    <row r="19" spans="1:176" x14ac:dyDescent="0.35">
      <c r="A19">
        <v>32.728000000000002</v>
      </c>
      <c r="B19">
        <v>152</v>
      </c>
      <c r="C19">
        <v>87.7</v>
      </c>
      <c r="D19">
        <v>-1</v>
      </c>
      <c r="E19">
        <v>-1</v>
      </c>
      <c r="F19">
        <v>-1</v>
      </c>
      <c r="G19">
        <v>-1</v>
      </c>
      <c r="H19">
        <v>0</v>
      </c>
      <c r="I19">
        <v>7</v>
      </c>
      <c r="J19">
        <v>-1</v>
      </c>
      <c r="K19">
        <v>1</v>
      </c>
      <c r="L19" s="26">
        <f t="shared" si="0"/>
        <v>-7.8000000000000114</v>
      </c>
      <c r="M19" s="26">
        <f t="shared" si="0"/>
        <v>6.2000000000000028</v>
      </c>
      <c r="N19" s="26">
        <f t="shared" si="1"/>
        <v>60.840000000000174</v>
      </c>
      <c r="O19" s="26">
        <f t="shared" si="1"/>
        <v>38.440000000000033</v>
      </c>
      <c r="P19" s="26">
        <f t="shared" si="2"/>
        <v>99.2800000000002</v>
      </c>
      <c r="Q19" s="26">
        <f t="shared" si="3"/>
        <v>9.9639349656649312</v>
      </c>
      <c r="S19"/>
      <c r="T19"/>
      <c r="U19"/>
      <c r="V19"/>
      <c r="W19">
        <v>20.895</v>
      </c>
      <c r="X19">
        <v>169.1</v>
      </c>
      <c r="Y19">
        <v>92</v>
      </c>
      <c r="Z19">
        <v>132.30000000000001</v>
      </c>
      <c r="AA19">
        <v>51</v>
      </c>
      <c r="AB19">
        <v>55.1</v>
      </c>
      <c r="AC19">
        <v>2</v>
      </c>
      <c r="AD19">
        <v>0</v>
      </c>
      <c r="AE19">
        <v>5</v>
      </c>
      <c r="AF19">
        <v>0</v>
      </c>
      <c r="AG19">
        <v>1</v>
      </c>
      <c r="AH19" s="10">
        <f t="shared" si="4"/>
        <v>36.799999999999983</v>
      </c>
      <c r="AI19" s="10">
        <f t="shared" si="4"/>
        <v>41</v>
      </c>
      <c r="AJ19" s="10">
        <f t="shared" si="5"/>
        <v>1354.2399999999986</v>
      </c>
      <c r="AK19" s="10">
        <f t="shared" si="5"/>
        <v>1681</v>
      </c>
      <c r="AL19" s="10">
        <f t="shared" si="6"/>
        <v>3035.2399999999989</v>
      </c>
      <c r="AM19" s="10">
        <f t="shared" si="7"/>
        <v>55.093012261084425</v>
      </c>
      <c r="AN19"/>
      <c r="AO19"/>
      <c r="AP19"/>
      <c r="AQ19"/>
      <c r="AR19"/>
      <c r="AS19">
        <v>21.143999999999998</v>
      </c>
      <c r="AT19">
        <v>140.1</v>
      </c>
      <c r="AU19">
        <v>92.2</v>
      </c>
      <c r="AV19">
        <v>108.3</v>
      </c>
      <c r="AW19">
        <v>73.900000000000006</v>
      </c>
      <c r="AX19">
        <v>36.700000000000003</v>
      </c>
      <c r="AY19">
        <v>1</v>
      </c>
      <c r="AZ19">
        <v>1</v>
      </c>
      <c r="BA19">
        <v>7</v>
      </c>
      <c r="BB19">
        <v>1</v>
      </c>
      <c r="BC19">
        <v>1</v>
      </c>
      <c r="BD19" s="1">
        <f t="shared" si="8"/>
        <v>31.799999999999997</v>
      </c>
      <c r="BE19" s="1">
        <f t="shared" si="8"/>
        <v>18.299999999999997</v>
      </c>
      <c r="BF19" s="1">
        <f t="shared" si="9"/>
        <v>1011.2399999999998</v>
      </c>
      <c r="BG19" s="1">
        <f t="shared" si="9"/>
        <v>334.88999999999987</v>
      </c>
      <c r="BH19" s="1">
        <f t="shared" si="10"/>
        <v>1346.1299999999997</v>
      </c>
      <c r="BI19" s="1">
        <f t="shared" si="11"/>
        <v>36.689644315528597</v>
      </c>
      <c r="BJ19"/>
      <c r="BK19"/>
      <c r="BL19"/>
      <c r="BM19"/>
      <c r="BN19"/>
      <c r="BO19">
        <v>24.751999999999999</v>
      </c>
      <c r="BP19">
        <v>110.4</v>
      </c>
      <c r="BQ19">
        <v>72.599999999999994</v>
      </c>
      <c r="BR19">
        <v>-1</v>
      </c>
      <c r="BS19">
        <v>-1</v>
      </c>
      <c r="BT19">
        <v>-1</v>
      </c>
      <c r="BU19">
        <v>-1</v>
      </c>
      <c r="BV19">
        <v>0</v>
      </c>
      <c r="BW19">
        <v>7</v>
      </c>
      <c r="BX19">
        <v>-1</v>
      </c>
      <c r="BY19">
        <v>1</v>
      </c>
      <c r="BZ19" s="10">
        <f t="shared" si="12"/>
        <v>-8.7999999999999972</v>
      </c>
      <c r="CA19" s="10">
        <f t="shared" si="12"/>
        <v>-15.600000000000009</v>
      </c>
      <c r="CB19" s="10">
        <f t="shared" si="13"/>
        <v>77.439999999999955</v>
      </c>
      <c r="CC19" s="10">
        <f t="shared" si="13"/>
        <v>243.36000000000027</v>
      </c>
      <c r="CD19" s="10">
        <f t="shared" si="14"/>
        <v>320.80000000000024</v>
      </c>
      <c r="CE19" s="10">
        <f t="shared" si="15"/>
        <v>17.910890541790497</v>
      </c>
      <c r="CG19"/>
      <c r="CH19"/>
      <c r="CI19"/>
      <c r="CJ19"/>
      <c r="CK19">
        <v>19.962</v>
      </c>
      <c r="CL19">
        <v>137.30000000000001</v>
      </c>
      <c r="CM19">
        <v>68.599999999999994</v>
      </c>
      <c r="CN19">
        <v>-1</v>
      </c>
      <c r="CO19">
        <v>-1</v>
      </c>
      <c r="CP19">
        <v>-1</v>
      </c>
      <c r="CQ19">
        <v>-1</v>
      </c>
      <c r="CR19">
        <v>0</v>
      </c>
      <c r="CS19">
        <v>6</v>
      </c>
      <c r="CT19">
        <v>-1</v>
      </c>
      <c r="CU19">
        <v>1</v>
      </c>
      <c r="CV19" s="1">
        <f t="shared" si="16"/>
        <v>-20.599999999999994</v>
      </c>
      <c r="CW19" s="1">
        <f t="shared" si="16"/>
        <v>4.6999999999999957</v>
      </c>
      <c r="CX19" s="1">
        <f t="shared" si="17"/>
        <v>424.35999999999979</v>
      </c>
      <c r="CY19" s="1">
        <f t="shared" si="17"/>
        <v>22.089999999999961</v>
      </c>
      <c r="CZ19" s="1">
        <f t="shared" si="18"/>
        <v>446.44999999999976</v>
      </c>
      <c r="DA19" s="1">
        <f t="shared" si="19"/>
        <v>21.129363454680782</v>
      </c>
      <c r="DB19"/>
      <c r="DC19"/>
      <c r="DD19"/>
      <c r="DE19"/>
      <c r="DF19"/>
      <c r="DG19">
        <v>19.734000000000002</v>
      </c>
      <c r="DH19">
        <v>124</v>
      </c>
      <c r="DI19">
        <v>86.8</v>
      </c>
      <c r="DJ19">
        <v>113.1</v>
      </c>
      <c r="DK19">
        <v>52.8</v>
      </c>
      <c r="DL19">
        <v>35.799999999999997</v>
      </c>
      <c r="DM19">
        <v>1</v>
      </c>
      <c r="DN19">
        <v>1</v>
      </c>
      <c r="DO19">
        <v>6</v>
      </c>
      <c r="DP19">
        <v>1</v>
      </c>
      <c r="DQ19">
        <v>1</v>
      </c>
      <c r="DR19" s="10">
        <f t="shared" si="20"/>
        <v>10.900000000000006</v>
      </c>
      <c r="DS19" s="10">
        <f t="shared" si="20"/>
        <v>34</v>
      </c>
      <c r="DT19" s="10">
        <f t="shared" si="21"/>
        <v>118.81000000000013</v>
      </c>
      <c r="DU19" s="10">
        <f t="shared" si="21"/>
        <v>1156</v>
      </c>
      <c r="DV19" s="10">
        <f t="shared" si="22"/>
        <v>1274.8100000000002</v>
      </c>
      <c r="DW19" s="10">
        <f t="shared" si="23"/>
        <v>35.70448151142935</v>
      </c>
      <c r="DX19"/>
      <c r="DY19"/>
      <c r="DZ19"/>
      <c r="EA19"/>
      <c r="EB19"/>
      <c r="EC19" s="1">
        <v>22.326000000000001</v>
      </c>
      <c r="ED19" s="1">
        <v>125.9</v>
      </c>
      <c r="EE19" s="1">
        <v>61.9</v>
      </c>
      <c r="EF19" s="1">
        <v>127.8</v>
      </c>
      <c r="EG19" s="1">
        <v>100.4</v>
      </c>
      <c r="EH19" s="1">
        <v>38.6</v>
      </c>
      <c r="EI19" s="1">
        <v>1</v>
      </c>
      <c r="EJ19" s="1">
        <v>1</v>
      </c>
      <c r="EK19" s="1">
        <v>7</v>
      </c>
      <c r="EL19" s="1">
        <v>1</v>
      </c>
      <c r="EM19" s="1">
        <v>1</v>
      </c>
      <c r="EN19" s="1">
        <f t="shared" si="24"/>
        <v>-1.8999999999999915</v>
      </c>
      <c r="EO19" s="1">
        <f t="shared" si="24"/>
        <v>-38.500000000000007</v>
      </c>
      <c r="EP19" s="1">
        <f t="shared" si="25"/>
        <v>3.6099999999999675</v>
      </c>
      <c r="EQ19" s="1">
        <f t="shared" si="25"/>
        <v>1482.2500000000005</v>
      </c>
      <c r="ER19" s="1">
        <f t="shared" si="26"/>
        <v>1485.8600000000004</v>
      </c>
      <c r="ES19" s="1">
        <f t="shared" si="27"/>
        <v>38.546854605791125</v>
      </c>
      <c r="ET19"/>
      <c r="EU19"/>
      <c r="EV19"/>
      <c r="EW19"/>
      <c r="EX19"/>
      <c r="FJ19" s="10">
        <f t="shared" si="28"/>
        <v>0</v>
      </c>
      <c r="FK19" s="10">
        <f t="shared" si="28"/>
        <v>0</v>
      </c>
      <c r="FL19" s="10">
        <f t="shared" si="29"/>
        <v>0</v>
      </c>
      <c r="FM19" s="10">
        <f t="shared" si="29"/>
        <v>0</v>
      </c>
      <c r="FN19" s="10">
        <f t="shared" si="30"/>
        <v>0</v>
      </c>
      <c r="FO19" s="10">
        <f t="shared" si="31"/>
        <v>0</v>
      </c>
      <c r="FP19"/>
      <c r="FQ19"/>
      <c r="FR19"/>
      <c r="FS19"/>
      <c r="FT19"/>
    </row>
    <row r="20" spans="1:176" x14ac:dyDescent="0.35">
      <c r="A20">
        <v>33.4</v>
      </c>
      <c r="B20">
        <v>174.8</v>
      </c>
      <c r="C20">
        <v>76.099999999999994</v>
      </c>
      <c r="D20">
        <v>152</v>
      </c>
      <c r="E20">
        <v>87.7</v>
      </c>
      <c r="F20">
        <v>25.6</v>
      </c>
      <c r="G20">
        <v>1</v>
      </c>
      <c r="H20">
        <v>1</v>
      </c>
      <c r="I20">
        <v>8</v>
      </c>
      <c r="J20">
        <v>1</v>
      </c>
      <c r="K20">
        <v>1</v>
      </c>
      <c r="L20" s="26">
        <f t="shared" si="0"/>
        <v>22.800000000000011</v>
      </c>
      <c r="M20" s="26">
        <f t="shared" si="0"/>
        <v>-11.600000000000009</v>
      </c>
      <c r="N20" s="26">
        <f t="shared" si="1"/>
        <v>519.84000000000049</v>
      </c>
      <c r="O20" s="26">
        <f t="shared" si="1"/>
        <v>134.5600000000002</v>
      </c>
      <c r="P20" s="26">
        <f t="shared" si="2"/>
        <v>654.40000000000066</v>
      </c>
      <c r="Q20" s="26">
        <f t="shared" si="3"/>
        <v>25.581243128511183</v>
      </c>
      <c r="S20" t="s">
        <v>14</v>
      </c>
      <c r="T20">
        <f>V20-U12</f>
        <v>54</v>
      </c>
      <c r="U20"/>
      <c r="V20">
        <f>COUNT(G3:G2000)</f>
        <v>94</v>
      </c>
      <c r="W20">
        <v>21.359000000000002</v>
      </c>
      <c r="X20">
        <v>119</v>
      </c>
      <c r="Y20">
        <v>67.7</v>
      </c>
      <c r="Z20">
        <v>169.1</v>
      </c>
      <c r="AA20">
        <v>92</v>
      </c>
      <c r="AB20">
        <v>55.7</v>
      </c>
      <c r="AC20">
        <v>2</v>
      </c>
      <c r="AD20">
        <v>0</v>
      </c>
      <c r="AE20">
        <v>5</v>
      </c>
      <c r="AF20">
        <v>0</v>
      </c>
      <c r="AG20">
        <v>1</v>
      </c>
      <c r="AH20" s="10">
        <f t="shared" si="4"/>
        <v>-50.099999999999994</v>
      </c>
      <c r="AI20" s="10">
        <f t="shared" si="4"/>
        <v>-24.299999999999997</v>
      </c>
      <c r="AJ20" s="10">
        <f t="shared" si="5"/>
        <v>2510.0099999999993</v>
      </c>
      <c r="AK20" s="10">
        <f t="shared" si="5"/>
        <v>590.4899999999999</v>
      </c>
      <c r="AL20" s="10">
        <f t="shared" si="6"/>
        <v>3100.4999999999991</v>
      </c>
      <c r="AM20" s="10">
        <f t="shared" si="7"/>
        <v>55.682133579811747</v>
      </c>
      <c r="AN20"/>
      <c r="AO20" t="s">
        <v>14</v>
      </c>
      <c r="AP20">
        <f>AR20-AQ12</f>
        <v>65</v>
      </c>
      <c r="AQ20"/>
      <c r="AR20">
        <f>COUNT(AC3:AC2000)</f>
        <v>105</v>
      </c>
      <c r="AS20">
        <v>23.681000000000001</v>
      </c>
      <c r="AT20">
        <v>121.1</v>
      </c>
      <c r="AU20">
        <v>87.5</v>
      </c>
      <c r="AV20">
        <v>-1</v>
      </c>
      <c r="AW20">
        <v>-1</v>
      </c>
      <c r="AX20">
        <v>-1</v>
      </c>
      <c r="AY20">
        <v>-1</v>
      </c>
      <c r="AZ20">
        <v>0</v>
      </c>
      <c r="BA20">
        <v>7</v>
      </c>
      <c r="BB20">
        <v>-1</v>
      </c>
      <c r="BC20">
        <v>1</v>
      </c>
      <c r="BD20" s="1">
        <f t="shared" si="8"/>
        <v>-19</v>
      </c>
      <c r="BE20" s="1">
        <f t="shared" si="8"/>
        <v>-4.7000000000000028</v>
      </c>
      <c r="BF20" s="1">
        <f t="shared" si="9"/>
        <v>361</v>
      </c>
      <c r="BG20" s="1">
        <f t="shared" si="9"/>
        <v>22.090000000000028</v>
      </c>
      <c r="BH20" s="1">
        <f t="shared" si="10"/>
        <v>383.09000000000003</v>
      </c>
      <c r="BI20" s="1">
        <f t="shared" si="11"/>
        <v>19.57268504830137</v>
      </c>
      <c r="BJ20"/>
      <c r="BK20" t="s">
        <v>14</v>
      </c>
      <c r="BL20">
        <f>BN20-BM12</f>
        <v>64</v>
      </c>
      <c r="BM20"/>
      <c r="BN20">
        <f>COUNT(AY3:AY2000)</f>
        <v>104</v>
      </c>
      <c r="BO20">
        <v>25.472000000000001</v>
      </c>
      <c r="BP20">
        <v>134.69999999999999</v>
      </c>
      <c r="BQ20">
        <v>80.8</v>
      </c>
      <c r="BR20">
        <v>110.4</v>
      </c>
      <c r="BS20">
        <v>72.599999999999994</v>
      </c>
      <c r="BT20">
        <v>25.6</v>
      </c>
      <c r="BU20">
        <v>1</v>
      </c>
      <c r="BV20">
        <v>1</v>
      </c>
      <c r="BW20">
        <v>8</v>
      </c>
      <c r="BX20">
        <v>1</v>
      </c>
      <c r="BY20">
        <v>1</v>
      </c>
      <c r="BZ20" s="10">
        <f t="shared" si="12"/>
        <v>24.299999999999983</v>
      </c>
      <c r="CA20" s="10">
        <f t="shared" si="12"/>
        <v>8.2000000000000028</v>
      </c>
      <c r="CB20" s="10">
        <f t="shared" si="13"/>
        <v>590.48999999999921</v>
      </c>
      <c r="CC20" s="10">
        <f t="shared" si="13"/>
        <v>67.240000000000052</v>
      </c>
      <c r="CD20" s="10">
        <f t="shared" si="14"/>
        <v>657.72999999999922</v>
      </c>
      <c r="CE20" s="10">
        <f t="shared" si="15"/>
        <v>25.646247288833493</v>
      </c>
      <c r="CG20" t="s">
        <v>14</v>
      </c>
      <c r="CH20">
        <f>CJ20-CI12</f>
        <v>47</v>
      </c>
      <c r="CI20"/>
      <c r="CJ20">
        <f>COUNT(BU3:BU2000)</f>
        <v>87</v>
      </c>
      <c r="CK20">
        <v>20.170000000000002</v>
      </c>
      <c r="CL20">
        <v>143.9</v>
      </c>
      <c r="CM20">
        <v>51.4</v>
      </c>
      <c r="CN20">
        <v>137.30000000000001</v>
      </c>
      <c r="CO20">
        <v>68.599999999999994</v>
      </c>
      <c r="CP20">
        <v>18.399999999999999</v>
      </c>
      <c r="CQ20">
        <v>1</v>
      </c>
      <c r="CR20">
        <v>1</v>
      </c>
      <c r="CS20">
        <v>7</v>
      </c>
      <c r="CT20">
        <v>1</v>
      </c>
      <c r="CU20">
        <v>1</v>
      </c>
      <c r="CV20" s="1">
        <f t="shared" si="16"/>
        <v>6.5999999999999943</v>
      </c>
      <c r="CW20" s="1">
        <f t="shared" si="16"/>
        <v>-17.199999999999996</v>
      </c>
      <c r="CX20" s="1">
        <f t="shared" si="17"/>
        <v>43.559999999999924</v>
      </c>
      <c r="CY20" s="1">
        <f t="shared" si="17"/>
        <v>295.83999999999986</v>
      </c>
      <c r="CZ20" s="1">
        <f t="shared" si="18"/>
        <v>339.39999999999981</v>
      </c>
      <c r="DA20" s="1">
        <f t="shared" si="19"/>
        <v>18.422811946062954</v>
      </c>
      <c r="DB20"/>
      <c r="DC20" t="s">
        <v>14</v>
      </c>
      <c r="DD20">
        <f>DF20-DE12</f>
        <v>67</v>
      </c>
      <c r="DE20"/>
      <c r="DF20">
        <f>COUNT(CQ3:CQ2000)</f>
        <v>107</v>
      </c>
      <c r="DG20">
        <v>19.838000000000001</v>
      </c>
      <c r="DH20">
        <v>159.1</v>
      </c>
      <c r="DI20">
        <v>87.7</v>
      </c>
      <c r="DJ20">
        <v>124</v>
      </c>
      <c r="DK20">
        <v>86.8</v>
      </c>
      <c r="DL20">
        <v>35.200000000000003</v>
      </c>
      <c r="DM20">
        <v>1</v>
      </c>
      <c r="DN20">
        <v>0</v>
      </c>
      <c r="DO20">
        <v>6</v>
      </c>
      <c r="DP20">
        <v>-2</v>
      </c>
      <c r="DQ20">
        <v>1</v>
      </c>
      <c r="DR20" s="10">
        <f t="shared" si="20"/>
        <v>35.099999999999994</v>
      </c>
      <c r="DS20" s="10">
        <f t="shared" si="20"/>
        <v>0.90000000000000568</v>
      </c>
      <c r="DT20" s="10">
        <f t="shared" si="21"/>
        <v>1232.0099999999995</v>
      </c>
      <c r="DU20" s="10">
        <f t="shared" si="21"/>
        <v>0.81000000000001027</v>
      </c>
      <c r="DV20" s="10">
        <f t="shared" si="22"/>
        <v>1232.8199999999995</v>
      </c>
      <c r="DW20" s="10">
        <f t="shared" si="23"/>
        <v>35.111536565636079</v>
      </c>
      <c r="DX20"/>
      <c r="DY20" t="s">
        <v>14</v>
      </c>
      <c r="DZ20">
        <f>EB20-EA12</f>
        <v>58</v>
      </c>
      <c r="EA20"/>
      <c r="EB20">
        <f>COUNT(DM3:DM2000)</f>
        <v>99</v>
      </c>
      <c r="EC20" s="1">
        <v>24.91</v>
      </c>
      <c r="ED20" s="1">
        <v>136.6</v>
      </c>
      <c r="EE20" s="1">
        <v>106.9</v>
      </c>
      <c r="EF20" s="1">
        <v>-1</v>
      </c>
      <c r="EG20" s="1">
        <v>-1</v>
      </c>
      <c r="EH20" s="1">
        <v>-1</v>
      </c>
      <c r="EI20" s="1">
        <v>-1</v>
      </c>
      <c r="EJ20" s="1">
        <v>0</v>
      </c>
      <c r="EK20" s="1">
        <v>7</v>
      </c>
      <c r="EL20" s="1">
        <v>-1</v>
      </c>
      <c r="EM20" s="1">
        <v>1</v>
      </c>
      <c r="EN20" s="1">
        <f t="shared" si="24"/>
        <v>10.699999999999989</v>
      </c>
      <c r="EO20" s="1">
        <f t="shared" si="24"/>
        <v>45.000000000000007</v>
      </c>
      <c r="EP20" s="1">
        <f t="shared" si="25"/>
        <v>114.48999999999975</v>
      </c>
      <c r="EQ20" s="1">
        <f t="shared" si="25"/>
        <v>2025.0000000000007</v>
      </c>
      <c r="ER20" s="1">
        <f t="shared" si="26"/>
        <v>2139.4900000000002</v>
      </c>
      <c r="ES20" s="1">
        <f t="shared" si="27"/>
        <v>46.25462139073241</v>
      </c>
      <c r="ET20"/>
      <c r="EU20" t="s">
        <v>14</v>
      </c>
      <c r="EV20">
        <f>EX20-EW12</f>
        <v>61</v>
      </c>
      <c r="EW20"/>
      <c r="EX20">
        <f>COUNT(EI3:EI2000)</f>
        <v>101</v>
      </c>
      <c r="FJ20" s="10">
        <f t="shared" si="28"/>
        <v>0</v>
      </c>
      <c r="FK20" s="10">
        <f t="shared" si="28"/>
        <v>0</v>
      </c>
      <c r="FL20" s="10">
        <f t="shared" si="29"/>
        <v>0</v>
      </c>
      <c r="FM20" s="10">
        <f t="shared" si="29"/>
        <v>0</v>
      </c>
      <c r="FN20" s="10">
        <f t="shared" si="30"/>
        <v>0</v>
      </c>
      <c r="FO20" s="10">
        <f t="shared" si="31"/>
        <v>0</v>
      </c>
      <c r="FP20"/>
      <c r="FQ20"/>
      <c r="FR20"/>
      <c r="FS20"/>
      <c r="FT20"/>
    </row>
    <row r="21" spans="1:176" x14ac:dyDescent="0.35">
      <c r="A21">
        <v>37.04</v>
      </c>
      <c r="B21">
        <v>105.9</v>
      </c>
      <c r="C21">
        <v>79.5</v>
      </c>
      <c r="D21">
        <v>-1</v>
      </c>
      <c r="E21">
        <v>-1</v>
      </c>
      <c r="F21">
        <v>-1</v>
      </c>
      <c r="G21">
        <v>-1</v>
      </c>
      <c r="H21">
        <v>0</v>
      </c>
      <c r="I21">
        <v>8</v>
      </c>
      <c r="J21">
        <v>-1</v>
      </c>
      <c r="K21">
        <v>1</v>
      </c>
      <c r="L21" s="26">
        <f t="shared" si="0"/>
        <v>-68.900000000000006</v>
      </c>
      <c r="M21" s="26">
        <f t="shared" si="0"/>
        <v>3.4000000000000057</v>
      </c>
      <c r="N21" s="26">
        <f t="shared" si="1"/>
        <v>4747.2100000000009</v>
      </c>
      <c r="O21" s="26">
        <f t="shared" si="1"/>
        <v>11.560000000000038</v>
      </c>
      <c r="P21" s="26">
        <f t="shared" si="2"/>
        <v>4758.7700000000013</v>
      </c>
      <c r="Q21" s="26">
        <f t="shared" si="3"/>
        <v>68.983838687043217</v>
      </c>
      <c r="S21"/>
      <c r="T21"/>
      <c r="U21"/>
      <c r="V21"/>
      <c r="W21">
        <v>21.559000000000001</v>
      </c>
      <c r="X21">
        <v>147.30000000000001</v>
      </c>
      <c r="Y21">
        <v>36.5</v>
      </c>
      <c r="Z21">
        <v>119</v>
      </c>
      <c r="AA21">
        <v>67.7</v>
      </c>
      <c r="AB21">
        <v>42.1</v>
      </c>
      <c r="AC21">
        <v>1</v>
      </c>
      <c r="AD21">
        <v>1</v>
      </c>
      <c r="AE21">
        <v>6</v>
      </c>
      <c r="AF21">
        <v>1</v>
      </c>
      <c r="AG21">
        <v>1</v>
      </c>
      <c r="AH21" s="10">
        <f t="shared" si="4"/>
        <v>28.300000000000011</v>
      </c>
      <c r="AI21" s="10">
        <f t="shared" si="4"/>
        <v>-31.200000000000003</v>
      </c>
      <c r="AJ21" s="10">
        <f t="shared" si="5"/>
        <v>800.89000000000067</v>
      </c>
      <c r="AK21" s="10">
        <f t="shared" si="5"/>
        <v>973.44000000000017</v>
      </c>
      <c r="AL21" s="10">
        <f t="shared" si="6"/>
        <v>1774.3300000000008</v>
      </c>
      <c r="AM21" s="10">
        <f t="shared" si="7"/>
        <v>42.122796678283372</v>
      </c>
      <c r="AN21"/>
      <c r="AO21"/>
      <c r="AP21"/>
      <c r="AQ21"/>
      <c r="AR21"/>
      <c r="AS21">
        <v>23.984000000000002</v>
      </c>
      <c r="AT21">
        <v>141.6</v>
      </c>
      <c r="AU21">
        <v>79.5</v>
      </c>
      <c r="AV21">
        <v>121.1</v>
      </c>
      <c r="AW21">
        <v>87.5</v>
      </c>
      <c r="AX21">
        <v>21.9</v>
      </c>
      <c r="AY21">
        <v>1</v>
      </c>
      <c r="AZ21">
        <v>1</v>
      </c>
      <c r="BA21">
        <v>8</v>
      </c>
      <c r="BB21">
        <v>1</v>
      </c>
      <c r="BC21">
        <v>1</v>
      </c>
      <c r="BD21" s="1">
        <f t="shared" si="8"/>
        <v>20.5</v>
      </c>
      <c r="BE21" s="1">
        <f t="shared" si="8"/>
        <v>-8</v>
      </c>
      <c r="BF21" s="1">
        <f t="shared" si="9"/>
        <v>420.25</v>
      </c>
      <c r="BG21" s="1">
        <f t="shared" si="9"/>
        <v>64</v>
      </c>
      <c r="BH21" s="1">
        <f t="shared" si="10"/>
        <v>484.25</v>
      </c>
      <c r="BI21" s="1">
        <f t="shared" si="11"/>
        <v>22.005681084665387</v>
      </c>
      <c r="BJ21"/>
      <c r="BK21"/>
      <c r="BL21"/>
      <c r="BM21"/>
      <c r="BN21"/>
      <c r="BO21">
        <v>28.12</v>
      </c>
      <c r="BP21">
        <v>103.8</v>
      </c>
      <c r="BQ21">
        <v>83.1</v>
      </c>
      <c r="BR21">
        <v>-1</v>
      </c>
      <c r="BS21">
        <v>-1</v>
      </c>
      <c r="BT21">
        <v>-1</v>
      </c>
      <c r="BU21">
        <v>-1</v>
      </c>
      <c r="BV21">
        <v>0</v>
      </c>
      <c r="BW21">
        <v>8</v>
      </c>
      <c r="BX21">
        <v>-1</v>
      </c>
      <c r="BY21">
        <v>1</v>
      </c>
      <c r="BZ21" s="10">
        <f t="shared" si="12"/>
        <v>-30.899999999999991</v>
      </c>
      <c r="CA21" s="10">
        <f t="shared" si="12"/>
        <v>2.2999999999999972</v>
      </c>
      <c r="CB21" s="10">
        <f t="shared" si="13"/>
        <v>954.80999999999949</v>
      </c>
      <c r="CC21" s="10">
        <f t="shared" si="13"/>
        <v>5.2899999999999867</v>
      </c>
      <c r="CD21" s="10">
        <f t="shared" si="14"/>
        <v>960.09999999999945</v>
      </c>
      <c r="CE21" s="10">
        <f t="shared" si="15"/>
        <v>30.985480470697876</v>
      </c>
      <c r="CG21"/>
      <c r="CH21"/>
      <c r="CI21"/>
      <c r="CJ21"/>
      <c r="CK21">
        <v>20.425999999999998</v>
      </c>
      <c r="CL21">
        <v>180.5</v>
      </c>
      <c r="CM21">
        <v>53</v>
      </c>
      <c r="CN21">
        <v>143.9</v>
      </c>
      <c r="CO21">
        <v>51.4</v>
      </c>
      <c r="CP21">
        <v>36.6</v>
      </c>
      <c r="CQ21">
        <v>1</v>
      </c>
      <c r="CR21">
        <v>0</v>
      </c>
      <c r="CS21">
        <v>7</v>
      </c>
      <c r="CT21">
        <v>-2</v>
      </c>
      <c r="CU21">
        <v>1</v>
      </c>
      <c r="CV21" s="1">
        <f t="shared" si="16"/>
        <v>36.599999999999994</v>
      </c>
      <c r="CW21" s="1">
        <f t="shared" si="16"/>
        <v>1.6000000000000014</v>
      </c>
      <c r="CX21" s="1">
        <f t="shared" si="17"/>
        <v>1339.5599999999995</v>
      </c>
      <c r="CY21" s="1">
        <f t="shared" si="17"/>
        <v>2.5600000000000045</v>
      </c>
      <c r="CZ21" s="1">
        <f t="shared" si="18"/>
        <v>1342.1199999999994</v>
      </c>
      <c r="DA21" s="1">
        <f t="shared" si="19"/>
        <v>36.634955984687622</v>
      </c>
      <c r="DB21"/>
      <c r="DC21"/>
      <c r="DD21"/>
      <c r="DE21"/>
      <c r="DF21"/>
      <c r="DG21">
        <v>22.574000000000002</v>
      </c>
      <c r="DH21">
        <v>165.1</v>
      </c>
      <c r="DI21">
        <v>85.5</v>
      </c>
      <c r="DJ21">
        <v>-1</v>
      </c>
      <c r="DK21">
        <v>-1</v>
      </c>
      <c r="DL21">
        <v>-1</v>
      </c>
      <c r="DM21">
        <v>-1</v>
      </c>
      <c r="DN21">
        <v>0</v>
      </c>
      <c r="DO21">
        <v>6</v>
      </c>
      <c r="DP21">
        <v>-1</v>
      </c>
      <c r="DQ21">
        <v>1</v>
      </c>
      <c r="DR21" s="10">
        <f t="shared" si="20"/>
        <v>6</v>
      </c>
      <c r="DS21" s="10">
        <f t="shared" si="20"/>
        <v>-2.2000000000000028</v>
      </c>
      <c r="DT21" s="10">
        <f t="shared" si="21"/>
        <v>36</v>
      </c>
      <c r="DU21" s="10">
        <f t="shared" si="21"/>
        <v>4.8400000000000123</v>
      </c>
      <c r="DV21" s="10">
        <f t="shared" si="22"/>
        <v>40.840000000000011</v>
      </c>
      <c r="DW21" s="10">
        <f t="shared" si="23"/>
        <v>6.390618123468184</v>
      </c>
      <c r="DX21"/>
      <c r="DY21"/>
      <c r="DZ21"/>
      <c r="EA21"/>
      <c r="EB21"/>
      <c r="EC21" s="1">
        <v>25.366</v>
      </c>
      <c r="ED21" s="1">
        <v>126.6</v>
      </c>
      <c r="EE21" s="1">
        <v>93.1</v>
      </c>
      <c r="EF21" s="1">
        <v>136.6</v>
      </c>
      <c r="EG21" s="1">
        <v>106.9</v>
      </c>
      <c r="EH21" s="1">
        <v>17</v>
      </c>
      <c r="EI21" s="1">
        <v>1</v>
      </c>
      <c r="EJ21" s="1">
        <v>1</v>
      </c>
      <c r="EK21" s="1">
        <v>8</v>
      </c>
      <c r="EL21" s="1">
        <v>1</v>
      </c>
      <c r="EM21" s="1">
        <v>1</v>
      </c>
      <c r="EN21" s="1">
        <f t="shared" si="24"/>
        <v>-10</v>
      </c>
      <c r="EO21" s="1">
        <f t="shared" si="24"/>
        <v>-13.800000000000011</v>
      </c>
      <c r="EP21" s="1">
        <f t="shared" si="25"/>
        <v>100</v>
      </c>
      <c r="EQ21" s="1">
        <f t="shared" si="25"/>
        <v>190.44000000000031</v>
      </c>
      <c r="ER21" s="1">
        <f t="shared" si="26"/>
        <v>290.44000000000028</v>
      </c>
      <c r="ES21" s="1">
        <f t="shared" si="27"/>
        <v>17.042300314218156</v>
      </c>
      <c r="ET21"/>
      <c r="EU21"/>
      <c r="EV21"/>
      <c r="EW21"/>
      <c r="EX21"/>
      <c r="FJ21" s="10">
        <f t="shared" si="28"/>
        <v>0</v>
      </c>
      <c r="FK21" s="10">
        <f t="shared" si="28"/>
        <v>0</v>
      </c>
      <c r="FL21" s="10">
        <f t="shared" si="29"/>
        <v>0</v>
      </c>
      <c r="FM21" s="10">
        <f t="shared" si="29"/>
        <v>0</v>
      </c>
      <c r="FN21" s="10">
        <f t="shared" si="30"/>
        <v>0</v>
      </c>
      <c r="FO21" s="10">
        <f t="shared" si="31"/>
        <v>0</v>
      </c>
      <c r="FP21"/>
      <c r="FQ21"/>
      <c r="FR21"/>
      <c r="FS21"/>
      <c r="FT21"/>
    </row>
    <row r="22" spans="1:176" x14ac:dyDescent="0.35">
      <c r="A22">
        <v>37.488</v>
      </c>
      <c r="B22">
        <v>150.80000000000001</v>
      </c>
      <c r="C22">
        <v>86.6</v>
      </c>
      <c r="D22">
        <v>105.9</v>
      </c>
      <c r="E22">
        <v>79.5</v>
      </c>
      <c r="F22">
        <v>45.4</v>
      </c>
      <c r="G22">
        <v>1</v>
      </c>
      <c r="H22">
        <v>1</v>
      </c>
      <c r="I22">
        <v>9</v>
      </c>
      <c r="J22">
        <v>1</v>
      </c>
      <c r="K22">
        <v>1</v>
      </c>
      <c r="L22" s="26">
        <f t="shared" si="0"/>
        <v>44.900000000000006</v>
      </c>
      <c r="M22" s="26">
        <f t="shared" si="0"/>
        <v>7.0999999999999943</v>
      </c>
      <c r="N22" s="26">
        <f t="shared" si="1"/>
        <v>2016.0100000000004</v>
      </c>
      <c r="O22" s="26">
        <f t="shared" si="1"/>
        <v>50.409999999999918</v>
      </c>
      <c r="P22" s="26">
        <f t="shared" si="2"/>
        <v>2066.4200000000005</v>
      </c>
      <c r="Q22" s="26">
        <f t="shared" si="3"/>
        <v>45.457892604035223</v>
      </c>
      <c r="S22"/>
      <c r="T22"/>
      <c r="U22"/>
      <c r="V22"/>
      <c r="W22">
        <v>21.766999999999999</v>
      </c>
      <c r="X22">
        <v>158.69999999999999</v>
      </c>
      <c r="Y22">
        <v>68.099999999999994</v>
      </c>
      <c r="Z22">
        <v>147.30000000000001</v>
      </c>
      <c r="AA22">
        <v>36.5</v>
      </c>
      <c r="AB22">
        <v>33.6</v>
      </c>
      <c r="AC22">
        <v>1</v>
      </c>
      <c r="AD22">
        <v>0</v>
      </c>
      <c r="AE22">
        <v>6</v>
      </c>
      <c r="AF22">
        <v>-2</v>
      </c>
      <c r="AG22">
        <v>1</v>
      </c>
      <c r="AH22" s="10">
        <f t="shared" si="4"/>
        <v>11.399999999999977</v>
      </c>
      <c r="AI22" s="10">
        <f t="shared" si="4"/>
        <v>31.599999999999994</v>
      </c>
      <c r="AJ22" s="10">
        <f t="shared" si="5"/>
        <v>129.95999999999947</v>
      </c>
      <c r="AK22" s="10">
        <f t="shared" si="5"/>
        <v>998.5599999999996</v>
      </c>
      <c r="AL22" s="10">
        <f t="shared" si="6"/>
        <v>1128.5199999999991</v>
      </c>
      <c r="AM22" s="10">
        <f t="shared" si="7"/>
        <v>33.593451742862015</v>
      </c>
      <c r="AN22"/>
      <c r="AO22"/>
      <c r="AP22"/>
      <c r="AQ22"/>
      <c r="AR22"/>
      <c r="AS22">
        <v>24.177</v>
      </c>
      <c r="AT22">
        <v>155.6</v>
      </c>
      <c r="AU22">
        <v>85.5</v>
      </c>
      <c r="AV22">
        <v>141.6</v>
      </c>
      <c r="AW22">
        <v>79.5</v>
      </c>
      <c r="AX22">
        <v>15.2</v>
      </c>
      <c r="AY22">
        <v>1</v>
      </c>
      <c r="AZ22">
        <v>0</v>
      </c>
      <c r="BA22">
        <v>8</v>
      </c>
      <c r="BB22">
        <v>-2</v>
      </c>
      <c r="BC22">
        <v>1</v>
      </c>
      <c r="BD22" s="1">
        <f t="shared" si="8"/>
        <v>14</v>
      </c>
      <c r="BE22" s="1">
        <f t="shared" si="8"/>
        <v>6</v>
      </c>
      <c r="BF22" s="1">
        <f t="shared" si="9"/>
        <v>196</v>
      </c>
      <c r="BG22" s="1">
        <f t="shared" si="9"/>
        <v>36</v>
      </c>
      <c r="BH22" s="1">
        <f t="shared" si="10"/>
        <v>232</v>
      </c>
      <c r="BI22" s="1">
        <f t="shared" si="11"/>
        <v>15.231546211727817</v>
      </c>
      <c r="BJ22"/>
      <c r="BK22"/>
      <c r="BL22"/>
      <c r="BM22"/>
      <c r="BN22"/>
      <c r="BO22">
        <v>28.52</v>
      </c>
      <c r="BP22">
        <v>143</v>
      </c>
      <c r="BQ22">
        <v>72.599999999999994</v>
      </c>
      <c r="BR22">
        <v>103.8</v>
      </c>
      <c r="BS22">
        <v>83.1</v>
      </c>
      <c r="BT22">
        <v>40.6</v>
      </c>
      <c r="BU22">
        <v>1</v>
      </c>
      <c r="BV22">
        <v>1</v>
      </c>
      <c r="BW22">
        <v>9</v>
      </c>
      <c r="BX22">
        <v>1</v>
      </c>
      <c r="BY22">
        <v>1</v>
      </c>
      <c r="BZ22" s="10">
        <f t="shared" si="12"/>
        <v>39.200000000000003</v>
      </c>
      <c r="CA22" s="10">
        <f t="shared" si="12"/>
        <v>-10.5</v>
      </c>
      <c r="CB22" s="10">
        <f t="shared" si="13"/>
        <v>1536.6400000000003</v>
      </c>
      <c r="CC22" s="10">
        <f t="shared" si="13"/>
        <v>110.25</v>
      </c>
      <c r="CD22" s="10">
        <f t="shared" si="14"/>
        <v>1646.8900000000003</v>
      </c>
      <c r="CE22" s="10">
        <f t="shared" si="15"/>
        <v>40.58189251378009</v>
      </c>
      <c r="CG22"/>
      <c r="CH22"/>
      <c r="CI22"/>
      <c r="CJ22"/>
      <c r="CK22">
        <v>23.058</v>
      </c>
      <c r="CL22">
        <v>127.1</v>
      </c>
      <c r="CM22">
        <v>59</v>
      </c>
      <c r="CN22">
        <v>-1</v>
      </c>
      <c r="CO22">
        <v>-1</v>
      </c>
      <c r="CP22">
        <v>-1</v>
      </c>
      <c r="CQ22">
        <v>-1</v>
      </c>
      <c r="CR22">
        <v>0</v>
      </c>
      <c r="CS22">
        <v>7</v>
      </c>
      <c r="CT22">
        <v>-1</v>
      </c>
      <c r="CU22">
        <v>1</v>
      </c>
      <c r="CV22" s="1">
        <f t="shared" si="16"/>
        <v>-53.400000000000006</v>
      </c>
      <c r="CW22" s="1">
        <f t="shared" si="16"/>
        <v>6</v>
      </c>
      <c r="CX22" s="1">
        <f t="shared" si="17"/>
        <v>2851.5600000000004</v>
      </c>
      <c r="CY22" s="1">
        <f t="shared" si="17"/>
        <v>36</v>
      </c>
      <c r="CZ22" s="1">
        <f t="shared" si="18"/>
        <v>2887.5600000000004</v>
      </c>
      <c r="DA22" s="1">
        <f t="shared" si="19"/>
        <v>53.736021438137755</v>
      </c>
      <c r="DB22"/>
      <c r="DC22"/>
      <c r="DD22"/>
      <c r="DE22"/>
      <c r="DF22"/>
      <c r="DG22">
        <v>22.885999999999999</v>
      </c>
      <c r="DH22">
        <v>153.19999999999999</v>
      </c>
      <c r="DI22">
        <v>94.2</v>
      </c>
      <c r="DJ22">
        <v>165.1</v>
      </c>
      <c r="DK22">
        <v>85.5</v>
      </c>
      <c r="DL22">
        <v>14.7</v>
      </c>
      <c r="DM22">
        <v>1</v>
      </c>
      <c r="DN22">
        <v>1</v>
      </c>
      <c r="DO22">
        <v>7</v>
      </c>
      <c r="DP22">
        <v>1</v>
      </c>
      <c r="DQ22">
        <v>1</v>
      </c>
      <c r="DR22" s="10">
        <f t="shared" si="20"/>
        <v>-11.900000000000006</v>
      </c>
      <c r="DS22" s="10">
        <f t="shared" si="20"/>
        <v>8.7000000000000028</v>
      </c>
      <c r="DT22" s="10">
        <f t="shared" si="21"/>
        <v>141.61000000000013</v>
      </c>
      <c r="DU22" s="10">
        <f t="shared" si="21"/>
        <v>75.690000000000055</v>
      </c>
      <c r="DV22" s="10">
        <f t="shared" si="22"/>
        <v>217.30000000000018</v>
      </c>
      <c r="DW22" s="10">
        <f t="shared" si="23"/>
        <v>14.741099009232663</v>
      </c>
      <c r="DX22"/>
      <c r="DY22"/>
      <c r="DZ22"/>
      <c r="EA22"/>
      <c r="EB22"/>
      <c r="EC22" s="1">
        <v>25.437999999999999</v>
      </c>
      <c r="ED22" s="1">
        <v>106.9</v>
      </c>
      <c r="EE22" s="1">
        <v>89.7</v>
      </c>
      <c r="EF22" s="1">
        <v>126.6</v>
      </c>
      <c r="EG22" s="1">
        <v>93.1</v>
      </c>
      <c r="EH22" s="1">
        <v>20</v>
      </c>
      <c r="EI22" s="1">
        <v>1</v>
      </c>
      <c r="EJ22" s="1">
        <v>0</v>
      </c>
      <c r="EK22" s="1">
        <v>8</v>
      </c>
      <c r="EL22" s="1">
        <v>-2</v>
      </c>
      <c r="EM22" s="1">
        <v>1</v>
      </c>
      <c r="EN22" s="1">
        <f t="shared" si="24"/>
        <v>-19.699999999999989</v>
      </c>
      <c r="EO22" s="1">
        <f t="shared" si="24"/>
        <v>-3.3999999999999915</v>
      </c>
      <c r="EP22" s="1">
        <f t="shared" si="25"/>
        <v>388.08999999999958</v>
      </c>
      <c r="EQ22" s="1">
        <f t="shared" si="25"/>
        <v>11.559999999999942</v>
      </c>
      <c r="ER22" s="1">
        <f t="shared" si="26"/>
        <v>399.64999999999952</v>
      </c>
      <c r="ES22" s="1">
        <f t="shared" si="27"/>
        <v>19.991248085099627</v>
      </c>
      <c r="ET22"/>
      <c r="EU22"/>
      <c r="EV22"/>
      <c r="EW22"/>
      <c r="EX22"/>
      <c r="FJ22" s="10">
        <f t="shared" si="28"/>
        <v>0</v>
      </c>
      <c r="FK22" s="10">
        <f t="shared" si="28"/>
        <v>0</v>
      </c>
      <c r="FL22" s="10">
        <f t="shared" si="29"/>
        <v>0</v>
      </c>
      <c r="FM22" s="10">
        <f t="shared" si="29"/>
        <v>0</v>
      </c>
      <c r="FN22" s="10">
        <f t="shared" si="30"/>
        <v>0</v>
      </c>
      <c r="FO22" s="10">
        <f t="shared" si="31"/>
        <v>0</v>
      </c>
      <c r="FP22"/>
      <c r="FQ22"/>
      <c r="FR22"/>
      <c r="FS22"/>
      <c r="FT22"/>
    </row>
    <row r="23" spans="1:176" x14ac:dyDescent="0.35">
      <c r="A23">
        <v>40.432000000000002</v>
      </c>
      <c r="B23">
        <v>127.8</v>
      </c>
      <c r="C23">
        <v>54.8</v>
      </c>
      <c r="D23">
        <v>-1</v>
      </c>
      <c r="E23">
        <v>-1</v>
      </c>
      <c r="F23">
        <v>-1</v>
      </c>
      <c r="G23">
        <v>-1</v>
      </c>
      <c r="H23">
        <v>0</v>
      </c>
      <c r="I23">
        <v>9</v>
      </c>
      <c r="J23">
        <v>-1</v>
      </c>
      <c r="K23">
        <v>1</v>
      </c>
      <c r="L23" s="26">
        <f t="shared" si="0"/>
        <v>-23.000000000000014</v>
      </c>
      <c r="M23" s="26">
        <f t="shared" si="0"/>
        <v>-31.799999999999997</v>
      </c>
      <c r="N23" s="26">
        <f t="shared" si="1"/>
        <v>529.00000000000068</v>
      </c>
      <c r="O23" s="26">
        <f t="shared" si="1"/>
        <v>1011.2399999999998</v>
      </c>
      <c r="P23" s="26">
        <f t="shared" si="2"/>
        <v>1540.2400000000005</v>
      </c>
      <c r="Q23" s="26">
        <f t="shared" si="3"/>
        <v>39.245891504716774</v>
      </c>
      <c r="S23"/>
      <c r="T23"/>
      <c r="U23"/>
      <c r="V23"/>
      <c r="W23">
        <v>24.863</v>
      </c>
      <c r="X23">
        <v>160.30000000000001</v>
      </c>
      <c r="Y23">
        <v>89.5</v>
      </c>
      <c r="Z23">
        <v>-1</v>
      </c>
      <c r="AA23">
        <v>-1</v>
      </c>
      <c r="AB23">
        <v>-1</v>
      </c>
      <c r="AC23">
        <v>-1</v>
      </c>
      <c r="AD23">
        <v>0</v>
      </c>
      <c r="AE23">
        <v>6</v>
      </c>
      <c r="AF23">
        <v>-1</v>
      </c>
      <c r="AG23">
        <v>1</v>
      </c>
      <c r="AH23" s="10">
        <f t="shared" si="4"/>
        <v>1.6000000000000227</v>
      </c>
      <c r="AI23" s="10">
        <f t="shared" si="4"/>
        <v>21.400000000000006</v>
      </c>
      <c r="AJ23" s="10">
        <f t="shared" si="5"/>
        <v>2.5600000000000729</v>
      </c>
      <c r="AK23" s="10">
        <f t="shared" si="5"/>
        <v>457.96000000000026</v>
      </c>
      <c r="AL23" s="10">
        <f t="shared" si="6"/>
        <v>460.52000000000032</v>
      </c>
      <c r="AM23" s="10">
        <f t="shared" si="7"/>
        <v>21.459729728027806</v>
      </c>
      <c r="AN23"/>
      <c r="AO23"/>
      <c r="AP23"/>
      <c r="AQ23"/>
      <c r="AR23"/>
      <c r="AS23">
        <v>27.103999999999999</v>
      </c>
      <c r="AT23">
        <v>111.6</v>
      </c>
      <c r="AU23">
        <v>50.3</v>
      </c>
      <c r="AV23">
        <v>-1</v>
      </c>
      <c r="AW23">
        <v>-1</v>
      </c>
      <c r="AX23">
        <v>-1</v>
      </c>
      <c r="AY23">
        <v>-1</v>
      </c>
      <c r="AZ23">
        <v>0</v>
      </c>
      <c r="BA23">
        <v>8</v>
      </c>
      <c r="BB23">
        <v>-1</v>
      </c>
      <c r="BC23">
        <v>1</v>
      </c>
      <c r="BD23" s="1">
        <f t="shared" si="8"/>
        <v>-44</v>
      </c>
      <c r="BE23" s="1">
        <f t="shared" si="8"/>
        <v>-35.200000000000003</v>
      </c>
      <c r="BF23" s="1">
        <f t="shared" si="9"/>
        <v>1936</v>
      </c>
      <c r="BG23" s="1">
        <f t="shared" si="9"/>
        <v>1239.0400000000002</v>
      </c>
      <c r="BH23" s="1">
        <f t="shared" si="10"/>
        <v>3175.04</v>
      </c>
      <c r="BI23" s="1">
        <f t="shared" si="11"/>
        <v>56.347493289409066</v>
      </c>
      <c r="BJ23"/>
      <c r="BK23"/>
      <c r="BL23"/>
      <c r="BM23"/>
      <c r="BN23"/>
      <c r="BO23">
        <v>31.696000000000002</v>
      </c>
      <c r="BP23">
        <v>116.4</v>
      </c>
      <c r="BQ23">
        <v>104.2</v>
      </c>
      <c r="BR23">
        <v>-1</v>
      </c>
      <c r="BS23">
        <v>-1</v>
      </c>
      <c r="BT23">
        <v>-1</v>
      </c>
      <c r="BU23">
        <v>-1</v>
      </c>
      <c r="BV23">
        <v>0</v>
      </c>
      <c r="BW23">
        <v>9</v>
      </c>
      <c r="BX23">
        <v>-1</v>
      </c>
      <c r="BY23">
        <v>1</v>
      </c>
      <c r="BZ23" s="10">
        <f t="shared" si="12"/>
        <v>-26.599999999999994</v>
      </c>
      <c r="CA23" s="10">
        <f t="shared" si="12"/>
        <v>31.600000000000009</v>
      </c>
      <c r="CB23" s="10">
        <f t="shared" si="13"/>
        <v>707.55999999999972</v>
      </c>
      <c r="CC23" s="10">
        <f t="shared" si="13"/>
        <v>998.56000000000051</v>
      </c>
      <c r="CD23" s="10">
        <f t="shared" si="14"/>
        <v>1706.1200000000003</v>
      </c>
      <c r="CE23" s="10">
        <f t="shared" si="15"/>
        <v>41.305205483086517</v>
      </c>
      <c r="CG23"/>
      <c r="CH23"/>
      <c r="CI23"/>
      <c r="CJ23"/>
      <c r="CK23">
        <v>23.553999999999998</v>
      </c>
      <c r="CL23">
        <v>159.6</v>
      </c>
      <c r="CM23">
        <v>74.099999999999994</v>
      </c>
      <c r="CN23">
        <v>127.1</v>
      </c>
      <c r="CO23">
        <v>59</v>
      </c>
      <c r="CP23">
        <v>35.9</v>
      </c>
      <c r="CQ23">
        <v>1</v>
      </c>
      <c r="CR23">
        <v>1</v>
      </c>
      <c r="CS23">
        <v>8</v>
      </c>
      <c r="CT23">
        <v>1</v>
      </c>
      <c r="CU23">
        <v>1</v>
      </c>
      <c r="CV23" s="1">
        <f t="shared" si="16"/>
        <v>32.5</v>
      </c>
      <c r="CW23" s="1">
        <f t="shared" si="16"/>
        <v>15.099999999999994</v>
      </c>
      <c r="CX23" s="1">
        <f t="shared" si="17"/>
        <v>1056.25</v>
      </c>
      <c r="CY23" s="1">
        <f t="shared" si="17"/>
        <v>228.00999999999982</v>
      </c>
      <c r="CZ23" s="1">
        <f t="shared" si="18"/>
        <v>1284.2599999999998</v>
      </c>
      <c r="DA23" s="1">
        <f t="shared" si="19"/>
        <v>35.836573496917921</v>
      </c>
      <c r="DB23"/>
      <c r="DC23"/>
      <c r="DD23"/>
      <c r="DE23"/>
      <c r="DF23"/>
      <c r="DG23">
        <v>22.934000000000001</v>
      </c>
      <c r="DH23">
        <v>125.9</v>
      </c>
      <c r="DI23">
        <v>55.2</v>
      </c>
      <c r="DJ23">
        <v>153.19999999999999</v>
      </c>
      <c r="DK23">
        <v>94.2</v>
      </c>
      <c r="DL23">
        <v>47.6</v>
      </c>
      <c r="DM23">
        <v>2</v>
      </c>
      <c r="DN23">
        <v>0</v>
      </c>
      <c r="DO23">
        <v>7</v>
      </c>
      <c r="DP23">
        <v>-2</v>
      </c>
      <c r="DQ23">
        <v>1</v>
      </c>
      <c r="DR23" s="10">
        <f t="shared" si="20"/>
        <v>-27.299999999999983</v>
      </c>
      <c r="DS23" s="10">
        <f t="shared" si="20"/>
        <v>-39</v>
      </c>
      <c r="DT23" s="10">
        <f t="shared" si="21"/>
        <v>745.28999999999905</v>
      </c>
      <c r="DU23" s="10">
        <f t="shared" si="21"/>
        <v>1521</v>
      </c>
      <c r="DV23" s="10">
        <f t="shared" si="22"/>
        <v>2266.2899999999991</v>
      </c>
      <c r="DW23" s="10">
        <f t="shared" si="23"/>
        <v>47.605566901361435</v>
      </c>
      <c r="DX23"/>
      <c r="DY23"/>
      <c r="DZ23"/>
      <c r="EA23"/>
      <c r="EB23"/>
      <c r="EC23" s="1">
        <v>28.55</v>
      </c>
      <c r="ED23" s="1">
        <v>109.7</v>
      </c>
      <c r="EE23" s="1">
        <v>76.8</v>
      </c>
      <c r="EF23" s="1">
        <v>-1</v>
      </c>
      <c r="EG23" s="1">
        <v>-1</v>
      </c>
      <c r="EH23" s="1">
        <v>-1</v>
      </c>
      <c r="EI23" s="1">
        <v>-1</v>
      </c>
      <c r="EJ23" s="1">
        <v>0</v>
      </c>
      <c r="EK23" s="1">
        <v>8</v>
      </c>
      <c r="EL23" s="1">
        <v>-1</v>
      </c>
      <c r="EM23" s="1">
        <v>1</v>
      </c>
      <c r="EN23" s="1">
        <f t="shared" si="24"/>
        <v>2.7999999999999972</v>
      </c>
      <c r="EO23" s="1">
        <f t="shared" si="24"/>
        <v>-12.900000000000006</v>
      </c>
      <c r="EP23" s="1">
        <f t="shared" si="25"/>
        <v>7.8399999999999839</v>
      </c>
      <c r="EQ23" s="1">
        <f t="shared" si="25"/>
        <v>166.41000000000014</v>
      </c>
      <c r="ER23" s="1">
        <f t="shared" si="26"/>
        <v>174.25000000000011</v>
      </c>
      <c r="ES23" s="1">
        <f t="shared" si="27"/>
        <v>13.200378782444091</v>
      </c>
      <c r="ET23"/>
      <c r="EU23"/>
      <c r="EV23"/>
      <c r="EW23"/>
      <c r="EX23"/>
      <c r="FJ23" s="10">
        <f t="shared" si="28"/>
        <v>0</v>
      </c>
      <c r="FK23" s="10">
        <f t="shared" si="28"/>
        <v>0</v>
      </c>
      <c r="FL23" s="10">
        <f t="shared" si="29"/>
        <v>0</v>
      </c>
      <c r="FM23" s="10">
        <f t="shared" si="29"/>
        <v>0</v>
      </c>
      <c r="FN23" s="10">
        <f t="shared" si="30"/>
        <v>0</v>
      </c>
      <c r="FO23" s="10">
        <f t="shared" si="31"/>
        <v>0</v>
      </c>
      <c r="FP23"/>
      <c r="FQ23"/>
      <c r="FR23"/>
      <c r="FS23"/>
      <c r="FT23"/>
    </row>
    <row r="24" spans="1:176" x14ac:dyDescent="0.35">
      <c r="A24">
        <v>40.752000000000002</v>
      </c>
      <c r="B24">
        <v>171.5</v>
      </c>
      <c r="C24">
        <v>42.8</v>
      </c>
      <c r="D24">
        <v>127.8</v>
      </c>
      <c r="E24">
        <v>54.8</v>
      </c>
      <c r="F24">
        <v>45.3</v>
      </c>
      <c r="G24">
        <v>1</v>
      </c>
      <c r="H24">
        <v>1</v>
      </c>
      <c r="I24">
        <v>10</v>
      </c>
      <c r="J24">
        <v>1</v>
      </c>
      <c r="K24">
        <v>1</v>
      </c>
      <c r="L24" s="26">
        <f t="shared" si="0"/>
        <v>43.7</v>
      </c>
      <c r="M24" s="26">
        <f t="shared" si="0"/>
        <v>-12</v>
      </c>
      <c r="N24" s="26">
        <f t="shared" si="1"/>
        <v>1909.6900000000003</v>
      </c>
      <c r="O24" s="26">
        <f t="shared" si="1"/>
        <v>144</v>
      </c>
      <c r="P24" s="26">
        <f t="shared" si="2"/>
        <v>2053.6900000000005</v>
      </c>
      <c r="Q24" s="26">
        <f t="shared" si="3"/>
        <v>45.317656603138701</v>
      </c>
      <c r="S24"/>
      <c r="T24"/>
      <c r="U24"/>
      <c r="V24"/>
      <c r="W24">
        <v>25.239000000000001</v>
      </c>
      <c r="X24">
        <v>194.8</v>
      </c>
      <c r="Y24">
        <v>46.5</v>
      </c>
      <c r="Z24">
        <v>160.30000000000001</v>
      </c>
      <c r="AA24">
        <v>89.5</v>
      </c>
      <c r="AB24">
        <v>55.1</v>
      </c>
      <c r="AC24">
        <v>2</v>
      </c>
      <c r="AD24">
        <v>0</v>
      </c>
      <c r="AE24">
        <v>6</v>
      </c>
      <c r="AF24">
        <v>0</v>
      </c>
      <c r="AG24">
        <v>1</v>
      </c>
      <c r="AH24" s="10">
        <f t="shared" si="4"/>
        <v>34.5</v>
      </c>
      <c r="AI24" s="10">
        <f t="shared" si="4"/>
        <v>-43</v>
      </c>
      <c r="AJ24" s="10">
        <f t="shared" si="5"/>
        <v>1190.25</v>
      </c>
      <c r="AK24" s="10">
        <f t="shared" si="5"/>
        <v>1849</v>
      </c>
      <c r="AL24" s="10">
        <f t="shared" si="6"/>
        <v>3039.25</v>
      </c>
      <c r="AM24" s="10">
        <f t="shared" si="7"/>
        <v>55.12939324897382</v>
      </c>
      <c r="AN24"/>
      <c r="AO24"/>
      <c r="AP24"/>
      <c r="AQ24"/>
      <c r="AR24"/>
      <c r="AS24">
        <v>28.04</v>
      </c>
      <c r="AT24">
        <v>151.1</v>
      </c>
      <c r="AU24">
        <v>89.7</v>
      </c>
      <c r="AV24">
        <v>111.6</v>
      </c>
      <c r="AW24">
        <v>50.3</v>
      </c>
      <c r="AX24">
        <v>55.7</v>
      </c>
      <c r="AY24">
        <v>2</v>
      </c>
      <c r="AZ24">
        <v>0</v>
      </c>
      <c r="BA24">
        <v>8</v>
      </c>
      <c r="BB24">
        <v>0</v>
      </c>
      <c r="BC24">
        <v>1</v>
      </c>
      <c r="BD24" s="1">
        <f t="shared" si="8"/>
        <v>39.5</v>
      </c>
      <c r="BE24" s="1">
        <f t="shared" si="8"/>
        <v>39.400000000000006</v>
      </c>
      <c r="BF24" s="1">
        <f t="shared" si="9"/>
        <v>1560.25</v>
      </c>
      <c r="BG24" s="1">
        <f t="shared" si="9"/>
        <v>1552.3600000000004</v>
      </c>
      <c r="BH24" s="1">
        <f t="shared" si="10"/>
        <v>3112.6100000000006</v>
      </c>
      <c r="BI24" s="1">
        <f t="shared" si="11"/>
        <v>55.790769845916273</v>
      </c>
      <c r="BJ24"/>
      <c r="BK24"/>
      <c r="BL24"/>
      <c r="BM24"/>
      <c r="BN24"/>
      <c r="BO24">
        <v>32.024000000000001</v>
      </c>
      <c r="BP24">
        <v>129.69999999999999</v>
      </c>
      <c r="BQ24">
        <v>98.4</v>
      </c>
      <c r="BR24">
        <v>116.4</v>
      </c>
      <c r="BS24">
        <v>104.2</v>
      </c>
      <c r="BT24">
        <v>14.5</v>
      </c>
      <c r="BU24">
        <v>1</v>
      </c>
      <c r="BV24">
        <v>1</v>
      </c>
      <c r="BW24">
        <v>10</v>
      </c>
      <c r="BX24">
        <v>1</v>
      </c>
      <c r="BY24">
        <v>1</v>
      </c>
      <c r="BZ24" s="10">
        <f t="shared" si="12"/>
        <v>13.299999999999983</v>
      </c>
      <c r="CA24" s="10">
        <f t="shared" si="12"/>
        <v>-5.7999999999999972</v>
      </c>
      <c r="CB24" s="10">
        <f t="shared" si="13"/>
        <v>176.88999999999956</v>
      </c>
      <c r="CC24" s="10">
        <f t="shared" si="13"/>
        <v>33.639999999999965</v>
      </c>
      <c r="CD24" s="10">
        <f t="shared" si="14"/>
        <v>210.52999999999952</v>
      </c>
      <c r="CE24" s="10">
        <f t="shared" si="15"/>
        <v>14.509651959988549</v>
      </c>
      <c r="CG24"/>
      <c r="CH24"/>
      <c r="CI24"/>
      <c r="CJ24"/>
      <c r="CK24">
        <v>26.306000000000001</v>
      </c>
      <c r="CL24">
        <v>118.3</v>
      </c>
      <c r="CM24">
        <v>62.1</v>
      </c>
      <c r="CN24">
        <v>-1</v>
      </c>
      <c r="CO24">
        <v>-1</v>
      </c>
      <c r="CP24">
        <v>-1</v>
      </c>
      <c r="CQ24">
        <v>-1</v>
      </c>
      <c r="CR24">
        <v>0</v>
      </c>
      <c r="CS24">
        <v>8</v>
      </c>
      <c r="CT24">
        <v>-1</v>
      </c>
      <c r="CU24">
        <v>1</v>
      </c>
      <c r="CV24" s="1">
        <f t="shared" si="16"/>
        <v>-41.3</v>
      </c>
      <c r="CW24" s="1">
        <f t="shared" si="16"/>
        <v>-11.999999999999993</v>
      </c>
      <c r="CX24" s="1">
        <f t="shared" si="17"/>
        <v>1705.6899999999998</v>
      </c>
      <c r="CY24" s="1">
        <f t="shared" si="17"/>
        <v>143.99999999999983</v>
      </c>
      <c r="CZ24" s="1">
        <f t="shared" si="18"/>
        <v>1849.6899999999996</v>
      </c>
      <c r="DA24" s="1">
        <f t="shared" si="19"/>
        <v>43.008022507434582</v>
      </c>
      <c r="DB24"/>
      <c r="DC24"/>
      <c r="DD24"/>
      <c r="DE24"/>
      <c r="DF24"/>
      <c r="DG24">
        <v>25.334</v>
      </c>
      <c r="DH24">
        <v>136.80000000000001</v>
      </c>
      <c r="DI24">
        <v>89.5</v>
      </c>
      <c r="DJ24">
        <v>-1</v>
      </c>
      <c r="DK24">
        <v>-1</v>
      </c>
      <c r="DL24">
        <v>-1</v>
      </c>
      <c r="DM24">
        <v>-1</v>
      </c>
      <c r="DN24">
        <v>0</v>
      </c>
      <c r="DO24">
        <v>7</v>
      </c>
      <c r="DP24">
        <v>-1</v>
      </c>
      <c r="DQ24">
        <v>1</v>
      </c>
      <c r="DR24" s="10">
        <f t="shared" si="20"/>
        <v>10.900000000000006</v>
      </c>
      <c r="DS24" s="10">
        <f t="shared" si="20"/>
        <v>34.299999999999997</v>
      </c>
      <c r="DT24" s="10">
        <f t="shared" si="21"/>
        <v>118.81000000000013</v>
      </c>
      <c r="DU24" s="10">
        <f t="shared" si="21"/>
        <v>1176.4899999999998</v>
      </c>
      <c r="DV24" s="10">
        <f t="shared" si="22"/>
        <v>1295.3</v>
      </c>
      <c r="DW24" s="10">
        <f t="shared" si="23"/>
        <v>35.990276464623051</v>
      </c>
      <c r="DX24"/>
      <c r="DY24"/>
      <c r="DZ24"/>
      <c r="EA24"/>
      <c r="EB24"/>
      <c r="EC24" s="1">
        <v>28.876999999999999</v>
      </c>
      <c r="ED24" s="1">
        <v>141.80000000000001</v>
      </c>
      <c r="EE24" s="1">
        <v>84.4</v>
      </c>
      <c r="EF24" s="1">
        <v>109.7</v>
      </c>
      <c r="EG24" s="1">
        <v>76.8</v>
      </c>
      <c r="EH24" s="1">
        <v>32.9</v>
      </c>
      <c r="EI24" s="1">
        <v>1</v>
      </c>
      <c r="EJ24" s="1">
        <v>1</v>
      </c>
      <c r="EK24" s="1">
        <v>9</v>
      </c>
      <c r="EL24" s="1">
        <v>1</v>
      </c>
      <c r="EM24" s="1">
        <v>1</v>
      </c>
      <c r="EN24" s="1">
        <f t="shared" si="24"/>
        <v>32.100000000000009</v>
      </c>
      <c r="EO24" s="1">
        <f t="shared" si="24"/>
        <v>7.6000000000000085</v>
      </c>
      <c r="EP24" s="1">
        <f t="shared" si="25"/>
        <v>1030.4100000000005</v>
      </c>
      <c r="EQ24" s="1">
        <f t="shared" si="25"/>
        <v>57.760000000000133</v>
      </c>
      <c r="ER24" s="1">
        <f t="shared" si="26"/>
        <v>1088.1700000000008</v>
      </c>
      <c r="ES24" s="1">
        <f t="shared" si="27"/>
        <v>32.987421845303409</v>
      </c>
      <c r="ET24"/>
      <c r="EU24"/>
      <c r="EV24"/>
      <c r="EW24"/>
      <c r="EX24"/>
      <c r="FJ24" s="10">
        <f t="shared" si="28"/>
        <v>0</v>
      </c>
      <c r="FK24" s="10">
        <f t="shared" si="28"/>
        <v>0</v>
      </c>
      <c r="FL24" s="10">
        <f t="shared" si="29"/>
        <v>0</v>
      </c>
      <c r="FM24" s="10">
        <f t="shared" si="29"/>
        <v>0</v>
      </c>
      <c r="FN24" s="10">
        <f t="shared" si="30"/>
        <v>0</v>
      </c>
      <c r="FO24" s="10">
        <f t="shared" si="31"/>
        <v>0</v>
      </c>
      <c r="FP24"/>
      <c r="FQ24"/>
      <c r="FR24"/>
      <c r="FS24"/>
      <c r="FT24"/>
    </row>
    <row r="25" spans="1:176" x14ac:dyDescent="0.35">
      <c r="A25">
        <v>44.192</v>
      </c>
      <c r="B25">
        <v>142.5</v>
      </c>
      <c r="C25">
        <v>85.5</v>
      </c>
      <c r="D25">
        <v>-1</v>
      </c>
      <c r="E25">
        <v>-1</v>
      </c>
      <c r="F25">
        <v>-1</v>
      </c>
      <c r="G25">
        <v>-1</v>
      </c>
      <c r="H25">
        <v>0</v>
      </c>
      <c r="I25">
        <v>10</v>
      </c>
      <c r="J25">
        <v>-1</v>
      </c>
      <c r="K25">
        <v>1</v>
      </c>
      <c r="L25" s="26">
        <f t="shared" si="0"/>
        <v>-29</v>
      </c>
      <c r="M25" s="26">
        <f t="shared" si="0"/>
        <v>42.7</v>
      </c>
      <c r="N25" s="26">
        <f t="shared" si="1"/>
        <v>841</v>
      </c>
      <c r="O25" s="26">
        <f t="shared" si="1"/>
        <v>1823.2900000000002</v>
      </c>
      <c r="P25" s="26">
        <f t="shared" si="2"/>
        <v>2664.29</v>
      </c>
      <c r="Q25" s="26">
        <f t="shared" si="3"/>
        <v>51.616760843741446</v>
      </c>
      <c r="S25"/>
      <c r="T25"/>
      <c r="U25"/>
      <c r="V25"/>
      <c r="W25">
        <v>25.311</v>
      </c>
      <c r="X25">
        <v>203.5</v>
      </c>
      <c r="Y25">
        <v>89.7</v>
      </c>
      <c r="Z25">
        <v>194.8</v>
      </c>
      <c r="AA25">
        <v>46.5</v>
      </c>
      <c r="AB25">
        <v>44.1</v>
      </c>
      <c r="AC25">
        <v>1</v>
      </c>
      <c r="AD25">
        <v>1</v>
      </c>
      <c r="AE25">
        <v>7</v>
      </c>
      <c r="AF25">
        <v>1</v>
      </c>
      <c r="AG25">
        <v>1</v>
      </c>
      <c r="AH25" s="10">
        <f t="shared" si="4"/>
        <v>8.6999999999999886</v>
      </c>
      <c r="AI25" s="10">
        <f t="shared" si="4"/>
        <v>43.2</v>
      </c>
      <c r="AJ25" s="10">
        <f t="shared" si="5"/>
        <v>75.689999999999799</v>
      </c>
      <c r="AK25" s="10">
        <f t="shared" si="5"/>
        <v>1866.2400000000002</v>
      </c>
      <c r="AL25" s="10">
        <f t="shared" si="6"/>
        <v>1941.93</v>
      </c>
      <c r="AM25" s="10">
        <f t="shared" si="7"/>
        <v>44.067334841126936</v>
      </c>
      <c r="AN25"/>
      <c r="AO25"/>
      <c r="AP25"/>
      <c r="AQ25"/>
      <c r="AR25"/>
      <c r="AS25">
        <v>28.096</v>
      </c>
      <c r="AT25">
        <v>151.1</v>
      </c>
      <c r="AU25">
        <v>89.7</v>
      </c>
      <c r="AV25">
        <v>151.1</v>
      </c>
      <c r="AW25">
        <v>89.7</v>
      </c>
      <c r="AX25">
        <v>0</v>
      </c>
      <c r="AY25">
        <v>1</v>
      </c>
      <c r="AZ25">
        <v>1</v>
      </c>
      <c r="BA25">
        <v>9</v>
      </c>
      <c r="BB25">
        <v>1</v>
      </c>
      <c r="BC25">
        <v>1</v>
      </c>
      <c r="BD25" s="1">
        <f t="shared" si="8"/>
        <v>0</v>
      </c>
      <c r="BE25" s="1">
        <f t="shared" si="8"/>
        <v>0</v>
      </c>
      <c r="BF25" s="1">
        <f t="shared" si="9"/>
        <v>0</v>
      </c>
      <c r="BG25" s="1">
        <f t="shared" si="9"/>
        <v>0</v>
      </c>
      <c r="BH25" s="1">
        <f t="shared" si="10"/>
        <v>0</v>
      </c>
      <c r="BI25" s="1">
        <f t="shared" si="11"/>
        <v>0</v>
      </c>
      <c r="BJ25"/>
      <c r="BK25"/>
      <c r="BL25"/>
      <c r="BM25"/>
      <c r="BN25"/>
      <c r="BO25">
        <v>35.256</v>
      </c>
      <c r="BP25">
        <v>147.69999999999999</v>
      </c>
      <c r="BQ25">
        <v>91.7</v>
      </c>
      <c r="BR25">
        <v>-1</v>
      </c>
      <c r="BS25">
        <v>-1</v>
      </c>
      <c r="BT25">
        <v>-1</v>
      </c>
      <c r="BU25">
        <v>-1</v>
      </c>
      <c r="BV25">
        <v>0</v>
      </c>
      <c r="BW25">
        <v>10</v>
      </c>
      <c r="BX25">
        <v>-1</v>
      </c>
      <c r="BY25">
        <v>1</v>
      </c>
      <c r="BZ25" s="10">
        <f t="shared" si="12"/>
        <v>18</v>
      </c>
      <c r="CA25" s="10">
        <f t="shared" si="12"/>
        <v>-6.7000000000000028</v>
      </c>
      <c r="CB25" s="10">
        <f t="shared" si="13"/>
        <v>324</v>
      </c>
      <c r="CC25" s="10">
        <f t="shared" si="13"/>
        <v>44.890000000000036</v>
      </c>
      <c r="CD25" s="10">
        <f t="shared" si="14"/>
        <v>368.89000000000004</v>
      </c>
      <c r="CE25" s="10">
        <f t="shared" si="15"/>
        <v>19.206509313251068</v>
      </c>
      <c r="CG25"/>
      <c r="CH25"/>
      <c r="CI25"/>
      <c r="CJ25"/>
      <c r="CK25">
        <v>26.738</v>
      </c>
      <c r="CL25">
        <v>161.5</v>
      </c>
      <c r="CM25">
        <v>83.7</v>
      </c>
      <c r="CN25">
        <v>118.3</v>
      </c>
      <c r="CO25">
        <v>62.1</v>
      </c>
      <c r="CP25">
        <v>48.3</v>
      </c>
      <c r="CQ25">
        <v>2</v>
      </c>
      <c r="CR25">
        <v>0</v>
      </c>
      <c r="CS25">
        <v>8</v>
      </c>
      <c r="CT25">
        <v>0</v>
      </c>
      <c r="CU25">
        <v>1</v>
      </c>
      <c r="CV25" s="1">
        <f t="shared" si="16"/>
        <v>43.2</v>
      </c>
      <c r="CW25" s="1">
        <f t="shared" si="16"/>
        <v>21.6</v>
      </c>
      <c r="CX25" s="1">
        <f t="shared" si="17"/>
        <v>1866.2400000000002</v>
      </c>
      <c r="CY25" s="1">
        <f t="shared" si="17"/>
        <v>466.56000000000006</v>
      </c>
      <c r="CZ25" s="1">
        <f t="shared" si="18"/>
        <v>2332.8000000000002</v>
      </c>
      <c r="DA25" s="1">
        <f t="shared" si="19"/>
        <v>48.299068313995463</v>
      </c>
      <c r="DB25"/>
      <c r="DC25"/>
      <c r="DD25"/>
      <c r="DE25"/>
      <c r="DF25"/>
      <c r="DG25">
        <v>25.861999999999998</v>
      </c>
      <c r="DH25">
        <v>105.2</v>
      </c>
      <c r="DI25">
        <v>80.8</v>
      </c>
      <c r="DJ25">
        <v>136.80000000000001</v>
      </c>
      <c r="DK25">
        <v>89.5</v>
      </c>
      <c r="DL25">
        <v>32.799999999999997</v>
      </c>
      <c r="DM25">
        <v>1</v>
      </c>
      <c r="DN25">
        <v>1</v>
      </c>
      <c r="DO25">
        <v>8</v>
      </c>
      <c r="DP25">
        <v>1</v>
      </c>
      <c r="DQ25">
        <v>1</v>
      </c>
      <c r="DR25" s="10">
        <f t="shared" si="20"/>
        <v>-31.600000000000009</v>
      </c>
      <c r="DS25" s="10">
        <f t="shared" si="20"/>
        <v>-8.7000000000000028</v>
      </c>
      <c r="DT25" s="10">
        <f t="shared" si="21"/>
        <v>998.56000000000051</v>
      </c>
      <c r="DU25" s="10">
        <f t="shared" si="21"/>
        <v>75.690000000000055</v>
      </c>
      <c r="DV25" s="10">
        <f t="shared" si="22"/>
        <v>1074.2500000000005</v>
      </c>
      <c r="DW25" s="10">
        <f t="shared" si="23"/>
        <v>32.775753233144776</v>
      </c>
      <c r="DX25"/>
      <c r="DY25"/>
      <c r="DZ25"/>
      <c r="EA25"/>
      <c r="EB25"/>
      <c r="EC25" s="1">
        <v>31.206</v>
      </c>
      <c r="ED25" s="1">
        <v>115.2</v>
      </c>
      <c r="EE25" s="1">
        <v>72.400000000000006</v>
      </c>
      <c r="EF25" s="1">
        <v>-1</v>
      </c>
      <c r="EG25" s="1">
        <v>-1</v>
      </c>
      <c r="EH25" s="1">
        <v>-1</v>
      </c>
      <c r="EI25" s="1">
        <v>-1</v>
      </c>
      <c r="EJ25" s="1">
        <v>0</v>
      </c>
      <c r="EK25" s="1">
        <v>9</v>
      </c>
      <c r="EL25" s="1">
        <v>-1</v>
      </c>
      <c r="EM25" s="1">
        <v>1</v>
      </c>
      <c r="EN25" s="1">
        <f t="shared" si="24"/>
        <v>-26.600000000000009</v>
      </c>
      <c r="EO25" s="1">
        <f t="shared" si="24"/>
        <v>-12</v>
      </c>
      <c r="EP25" s="1">
        <f t="shared" si="25"/>
        <v>707.5600000000004</v>
      </c>
      <c r="EQ25" s="1">
        <f t="shared" si="25"/>
        <v>144</v>
      </c>
      <c r="ER25" s="1">
        <f t="shared" si="26"/>
        <v>851.5600000000004</v>
      </c>
      <c r="ES25" s="1">
        <f t="shared" si="27"/>
        <v>29.181500989496762</v>
      </c>
      <c r="ET25"/>
      <c r="EU25"/>
      <c r="EV25"/>
      <c r="EW25"/>
      <c r="EX25"/>
      <c r="FJ25" s="10">
        <f t="shared" si="28"/>
        <v>0</v>
      </c>
      <c r="FK25" s="10">
        <f t="shared" si="28"/>
        <v>0</v>
      </c>
      <c r="FL25" s="10">
        <f t="shared" si="29"/>
        <v>0</v>
      </c>
      <c r="FM25" s="10">
        <f t="shared" si="29"/>
        <v>0</v>
      </c>
      <c r="FN25" s="10">
        <f t="shared" si="30"/>
        <v>0</v>
      </c>
      <c r="FO25" s="10">
        <f t="shared" si="31"/>
        <v>0</v>
      </c>
      <c r="FP25"/>
      <c r="FQ25"/>
      <c r="FR25"/>
      <c r="FS25"/>
      <c r="FT25"/>
    </row>
    <row r="26" spans="1:176" x14ac:dyDescent="0.35">
      <c r="A26">
        <v>44.832000000000001</v>
      </c>
      <c r="B26">
        <v>149.6</v>
      </c>
      <c r="C26">
        <v>73.7</v>
      </c>
      <c r="D26">
        <v>142.5</v>
      </c>
      <c r="E26">
        <v>85.5</v>
      </c>
      <c r="F26">
        <v>13.8</v>
      </c>
      <c r="G26">
        <v>1</v>
      </c>
      <c r="H26">
        <v>1</v>
      </c>
      <c r="I26">
        <v>11</v>
      </c>
      <c r="J26">
        <v>1</v>
      </c>
      <c r="K26">
        <v>1</v>
      </c>
      <c r="L26" s="26">
        <f t="shared" si="0"/>
        <v>7.0999999999999943</v>
      </c>
      <c r="M26" s="26">
        <f t="shared" si="0"/>
        <v>-11.799999999999997</v>
      </c>
      <c r="N26" s="26">
        <f t="shared" si="1"/>
        <v>50.409999999999918</v>
      </c>
      <c r="O26" s="26">
        <f t="shared" si="1"/>
        <v>139.23999999999992</v>
      </c>
      <c r="P26" s="26">
        <f t="shared" si="2"/>
        <v>189.64999999999984</v>
      </c>
      <c r="Q26" s="26">
        <f t="shared" si="3"/>
        <v>13.771347065556071</v>
      </c>
      <c r="S26"/>
      <c r="T26"/>
      <c r="U26"/>
      <c r="V26"/>
      <c r="W26">
        <v>27.943000000000001</v>
      </c>
      <c r="X26">
        <v>108.3</v>
      </c>
      <c r="Y26">
        <v>94</v>
      </c>
      <c r="Z26">
        <v>-1</v>
      </c>
      <c r="AA26">
        <v>-1</v>
      </c>
      <c r="AB26">
        <v>-1</v>
      </c>
      <c r="AC26">
        <v>-1</v>
      </c>
      <c r="AD26">
        <v>0</v>
      </c>
      <c r="AE26">
        <v>7</v>
      </c>
      <c r="AF26">
        <v>-1</v>
      </c>
      <c r="AG26">
        <v>1</v>
      </c>
      <c r="AH26" s="10">
        <f t="shared" si="4"/>
        <v>-95.2</v>
      </c>
      <c r="AI26" s="10">
        <f t="shared" si="4"/>
        <v>4.2999999999999972</v>
      </c>
      <c r="AJ26" s="10">
        <f t="shared" si="5"/>
        <v>9063.0400000000009</v>
      </c>
      <c r="AK26" s="10">
        <f t="shared" si="5"/>
        <v>18.489999999999977</v>
      </c>
      <c r="AL26" s="10">
        <f t="shared" si="6"/>
        <v>9081.5300000000007</v>
      </c>
      <c r="AM26" s="10">
        <f t="shared" si="7"/>
        <v>95.297061864466741</v>
      </c>
      <c r="AN26"/>
      <c r="AO26"/>
      <c r="AP26"/>
      <c r="AQ26"/>
      <c r="AR26"/>
      <c r="AS26">
        <v>31.135999999999999</v>
      </c>
      <c r="AT26">
        <v>143.69999999999999</v>
      </c>
      <c r="AU26">
        <v>85.5</v>
      </c>
      <c r="AV26">
        <v>-1</v>
      </c>
      <c r="AW26">
        <v>-1</v>
      </c>
      <c r="AX26">
        <v>-1</v>
      </c>
      <c r="AY26">
        <v>-1</v>
      </c>
      <c r="AZ26">
        <v>0</v>
      </c>
      <c r="BA26">
        <v>9</v>
      </c>
      <c r="BB26">
        <v>-1</v>
      </c>
      <c r="BC26">
        <v>1</v>
      </c>
      <c r="BD26" s="1">
        <f t="shared" si="8"/>
        <v>-7.4000000000000057</v>
      </c>
      <c r="BE26" s="1">
        <f t="shared" si="8"/>
        <v>-4.2000000000000028</v>
      </c>
      <c r="BF26" s="1">
        <f t="shared" si="9"/>
        <v>54.760000000000083</v>
      </c>
      <c r="BG26" s="1">
        <f t="shared" si="9"/>
        <v>17.640000000000025</v>
      </c>
      <c r="BH26" s="1">
        <f t="shared" si="10"/>
        <v>72.400000000000105</v>
      </c>
      <c r="BI26" s="1">
        <f t="shared" si="11"/>
        <v>8.5088189544730657</v>
      </c>
      <c r="BJ26"/>
      <c r="BK26"/>
      <c r="BL26"/>
      <c r="BM26"/>
      <c r="BN26"/>
      <c r="BO26">
        <v>35.6</v>
      </c>
      <c r="BP26">
        <v>166.7</v>
      </c>
      <c r="BQ26">
        <v>90.4</v>
      </c>
      <c r="BR26">
        <v>147.69999999999999</v>
      </c>
      <c r="BS26">
        <v>91.7</v>
      </c>
      <c r="BT26">
        <v>19</v>
      </c>
      <c r="BU26">
        <v>1</v>
      </c>
      <c r="BV26">
        <v>1</v>
      </c>
      <c r="BW26">
        <v>11</v>
      </c>
      <c r="BX26">
        <v>1</v>
      </c>
      <c r="BY26">
        <v>1</v>
      </c>
      <c r="BZ26" s="10">
        <f t="shared" si="12"/>
        <v>19</v>
      </c>
      <c r="CA26" s="10">
        <f t="shared" si="12"/>
        <v>-1.2999999999999972</v>
      </c>
      <c r="CB26" s="10">
        <f t="shared" si="13"/>
        <v>361</v>
      </c>
      <c r="CC26" s="10">
        <f t="shared" si="13"/>
        <v>1.6899999999999926</v>
      </c>
      <c r="CD26" s="10">
        <f t="shared" si="14"/>
        <v>362.69</v>
      </c>
      <c r="CE26" s="10">
        <f t="shared" si="15"/>
        <v>19.044421755464249</v>
      </c>
      <c r="CG26"/>
      <c r="CH26"/>
      <c r="CI26"/>
      <c r="CJ26"/>
      <c r="CK26">
        <v>27.954000000000001</v>
      </c>
      <c r="CL26">
        <v>159.6</v>
      </c>
      <c r="CM26">
        <v>42.3</v>
      </c>
      <c r="CN26">
        <v>161.5</v>
      </c>
      <c r="CO26">
        <v>83.7</v>
      </c>
      <c r="CP26">
        <v>41.5</v>
      </c>
      <c r="CQ26">
        <v>1</v>
      </c>
      <c r="CR26">
        <v>1</v>
      </c>
      <c r="CS26">
        <v>9</v>
      </c>
      <c r="CT26">
        <v>1</v>
      </c>
      <c r="CU26">
        <v>1</v>
      </c>
      <c r="CV26" s="1">
        <f t="shared" si="16"/>
        <v>-1.9000000000000057</v>
      </c>
      <c r="CW26" s="1">
        <f t="shared" si="16"/>
        <v>-41.400000000000006</v>
      </c>
      <c r="CX26" s="1">
        <f t="shared" si="17"/>
        <v>3.6100000000000216</v>
      </c>
      <c r="CY26" s="1">
        <f t="shared" si="17"/>
        <v>1713.9600000000005</v>
      </c>
      <c r="CZ26" s="1">
        <f t="shared" si="18"/>
        <v>1717.5700000000006</v>
      </c>
      <c r="DA26" s="1">
        <f t="shared" si="19"/>
        <v>41.443576100524922</v>
      </c>
      <c r="DB26"/>
      <c r="DC26"/>
      <c r="DD26"/>
      <c r="DE26"/>
      <c r="DF26"/>
      <c r="DG26">
        <v>28.734000000000002</v>
      </c>
      <c r="DH26">
        <v>100</v>
      </c>
      <c r="DI26">
        <v>102.6</v>
      </c>
      <c r="DJ26">
        <v>-1</v>
      </c>
      <c r="DK26">
        <v>-1</v>
      </c>
      <c r="DL26">
        <v>-1</v>
      </c>
      <c r="DM26">
        <v>-1</v>
      </c>
      <c r="DN26">
        <v>0</v>
      </c>
      <c r="DO26">
        <v>8</v>
      </c>
      <c r="DP26">
        <v>-1</v>
      </c>
      <c r="DQ26">
        <v>1</v>
      </c>
      <c r="DR26" s="10">
        <f t="shared" si="20"/>
        <v>-5.2000000000000028</v>
      </c>
      <c r="DS26" s="10">
        <f t="shared" si="20"/>
        <v>21.799999999999997</v>
      </c>
      <c r="DT26" s="10">
        <f t="shared" si="21"/>
        <v>27.040000000000031</v>
      </c>
      <c r="DU26" s="10">
        <f t="shared" si="21"/>
        <v>475.2399999999999</v>
      </c>
      <c r="DV26" s="10">
        <f t="shared" si="22"/>
        <v>502.27999999999992</v>
      </c>
      <c r="DW26" s="10">
        <f t="shared" si="23"/>
        <v>22.411604137142881</v>
      </c>
      <c r="DX26"/>
      <c r="DY26"/>
      <c r="DZ26"/>
      <c r="EA26"/>
      <c r="EB26"/>
      <c r="EC26" s="1">
        <v>31.556999999999999</v>
      </c>
      <c r="ED26" s="1">
        <v>141.80000000000001</v>
      </c>
      <c r="EE26" s="1">
        <v>66.599999999999994</v>
      </c>
      <c r="EF26" s="1">
        <v>115.2</v>
      </c>
      <c r="EG26" s="1">
        <v>72.400000000000006</v>
      </c>
      <c r="EH26" s="1">
        <v>27.2</v>
      </c>
      <c r="EI26" s="1">
        <v>1</v>
      </c>
      <c r="EJ26" s="1">
        <v>1</v>
      </c>
      <c r="EK26" s="1">
        <v>10</v>
      </c>
      <c r="EL26" s="1">
        <v>1</v>
      </c>
      <c r="EM26" s="1">
        <v>1</v>
      </c>
      <c r="EN26" s="1">
        <f t="shared" si="24"/>
        <v>26.600000000000009</v>
      </c>
      <c r="EO26" s="1">
        <f t="shared" si="24"/>
        <v>-5.8000000000000114</v>
      </c>
      <c r="EP26" s="1">
        <f t="shared" si="25"/>
        <v>707.5600000000004</v>
      </c>
      <c r="EQ26" s="1">
        <f t="shared" si="25"/>
        <v>33.640000000000128</v>
      </c>
      <c r="ER26" s="1">
        <f t="shared" si="26"/>
        <v>741.2000000000005</v>
      </c>
      <c r="ES26" s="1">
        <f t="shared" si="27"/>
        <v>27.224988521577021</v>
      </c>
      <c r="ET26"/>
      <c r="EU26"/>
      <c r="EV26"/>
      <c r="EW26"/>
      <c r="EX26"/>
      <c r="FJ26" s="10">
        <f t="shared" si="28"/>
        <v>0</v>
      </c>
      <c r="FK26" s="10">
        <f t="shared" si="28"/>
        <v>0</v>
      </c>
      <c r="FL26" s="10">
        <f t="shared" si="29"/>
        <v>0</v>
      </c>
      <c r="FM26" s="10">
        <f t="shared" si="29"/>
        <v>0</v>
      </c>
      <c r="FN26" s="10">
        <f t="shared" si="30"/>
        <v>0</v>
      </c>
      <c r="FO26" s="10">
        <f t="shared" si="31"/>
        <v>0</v>
      </c>
      <c r="FP26"/>
      <c r="FQ26"/>
      <c r="FR26"/>
      <c r="FS26"/>
      <c r="FT26"/>
    </row>
    <row r="27" spans="1:176" x14ac:dyDescent="0.35">
      <c r="A27">
        <v>48.287999999999997</v>
      </c>
      <c r="B27">
        <v>160.30000000000001</v>
      </c>
      <c r="C27">
        <v>85.5</v>
      </c>
      <c r="D27">
        <v>-1</v>
      </c>
      <c r="E27">
        <v>-1</v>
      </c>
      <c r="F27">
        <v>-1</v>
      </c>
      <c r="G27">
        <v>-1</v>
      </c>
      <c r="H27">
        <v>0</v>
      </c>
      <c r="I27">
        <v>11</v>
      </c>
      <c r="J27">
        <v>-1</v>
      </c>
      <c r="K27">
        <v>1</v>
      </c>
      <c r="L27" s="26">
        <f t="shared" si="0"/>
        <v>10.700000000000017</v>
      </c>
      <c r="M27" s="26">
        <f t="shared" si="0"/>
        <v>11.799999999999997</v>
      </c>
      <c r="N27" s="26">
        <f t="shared" si="1"/>
        <v>114.49000000000036</v>
      </c>
      <c r="O27" s="26">
        <f t="shared" si="1"/>
        <v>139.23999999999992</v>
      </c>
      <c r="P27" s="26">
        <f t="shared" si="2"/>
        <v>253.7300000000003</v>
      </c>
      <c r="Q27" s="26">
        <f t="shared" si="3"/>
        <v>15.928904544883189</v>
      </c>
      <c r="S27"/>
      <c r="T27"/>
      <c r="U27"/>
      <c r="V27"/>
      <c r="W27">
        <v>28.542999999999999</v>
      </c>
      <c r="X27">
        <v>144.19999999999999</v>
      </c>
      <c r="Y27">
        <v>68.8</v>
      </c>
      <c r="Z27">
        <v>108.3</v>
      </c>
      <c r="AA27">
        <v>94</v>
      </c>
      <c r="AB27">
        <v>43.8</v>
      </c>
      <c r="AC27">
        <v>1</v>
      </c>
      <c r="AD27">
        <v>1</v>
      </c>
      <c r="AE27">
        <v>8</v>
      </c>
      <c r="AF27">
        <v>1</v>
      </c>
      <c r="AG27">
        <v>1</v>
      </c>
      <c r="AH27" s="10">
        <f t="shared" si="4"/>
        <v>35.899999999999991</v>
      </c>
      <c r="AI27" s="10">
        <f t="shared" si="4"/>
        <v>-25.200000000000003</v>
      </c>
      <c r="AJ27" s="10">
        <f t="shared" si="5"/>
        <v>1288.8099999999995</v>
      </c>
      <c r="AK27" s="10">
        <f t="shared" si="5"/>
        <v>635.04000000000019</v>
      </c>
      <c r="AL27" s="10">
        <f t="shared" si="6"/>
        <v>1923.8499999999997</v>
      </c>
      <c r="AM27" s="10">
        <f t="shared" si="7"/>
        <v>43.861714512772977</v>
      </c>
      <c r="AN27"/>
      <c r="AO27"/>
      <c r="AP27"/>
      <c r="AQ27"/>
      <c r="AR27"/>
      <c r="AS27">
        <v>31.376000000000001</v>
      </c>
      <c r="AT27">
        <v>171.5</v>
      </c>
      <c r="AU27">
        <v>100</v>
      </c>
      <c r="AV27">
        <v>143.69999999999999</v>
      </c>
      <c r="AW27">
        <v>85.5</v>
      </c>
      <c r="AX27">
        <v>31.3</v>
      </c>
      <c r="AY27">
        <v>1</v>
      </c>
      <c r="AZ27">
        <v>1</v>
      </c>
      <c r="BA27">
        <v>10</v>
      </c>
      <c r="BB27">
        <v>1</v>
      </c>
      <c r="BC27">
        <v>1</v>
      </c>
      <c r="BD27" s="1">
        <f t="shared" si="8"/>
        <v>27.800000000000011</v>
      </c>
      <c r="BE27" s="1">
        <f t="shared" si="8"/>
        <v>14.5</v>
      </c>
      <c r="BF27" s="1">
        <f t="shared" si="9"/>
        <v>772.8400000000006</v>
      </c>
      <c r="BG27" s="1">
        <f t="shared" si="9"/>
        <v>210.25</v>
      </c>
      <c r="BH27" s="1">
        <f t="shared" si="10"/>
        <v>983.0900000000006</v>
      </c>
      <c r="BI27" s="1">
        <f t="shared" si="11"/>
        <v>31.354266057428305</v>
      </c>
      <c r="BJ27"/>
      <c r="BK27"/>
      <c r="BL27"/>
      <c r="BM27"/>
      <c r="BN27"/>
      <c r="BO27">
        <v>37.991999999999997</v>
      </c>
      <c r="BP27">
        <v>141.30000000000001</v>
      </c>
      <c r="BQ27">
        <v>59.7</v>
      </c>
      <c r="BR27">
        <v>-1</v>
      </c>
      <c r="BS27">
        <v>-1</v>
      </c>
      <c r="BT27">
        <v>-1</v>
      </c>
      <c r="BU27">
        <v>-1</v>
      </c>
      <c r="BV27">
        <v>0</v>
      </c>
      <c r="BW27">
        <v>11</v>
      </c>
      <c r="BX27">
        <v>-1</v>
      </c>
      <c r="BY27">
        <v>1</v>
      </c>
      <c r="BZ27" s="10">
        <f t="shared" si="12"/>
        <v>-25.399999999999977</v>
      </c>
      <c r="CA27" s="10">
        <f t="shared" si="12"/>
        <v>-30.700000000000003</v>
      </c>
      <c r="CB27" s="10">
        <f t="shared" si="13"/>
        <v>645.15999999999883</v>
      </c>
      <c r="CC27" s="10">
        <f t="shared" si="13"/>
        <v>942.49000000000012</v>
      </c>
      <c r="CD27" s="10">
        <f t="shared" si="14"/>
        <v>1587.649999999999</v>
      </c>
      <c r="CE27" s="10">
        <f t="shared" si="15"/>
        <v>39.845325949225199</v>
      </c>
      <c r="CG27"/>
      <c r="CH27"/>
      <c r="CI27"/>
      <c r="CJ27"/>
      <c r="CK27">
        <v>32.857999999999997</v>
      </c>
      <c r="CL27">
        <v>129.69999999999999</v>
      </c>
      <c r="CM27">
        <v>101.8</v>
      </c>
      <c r="CN27">
        <v>-1</v>
      </c>
      <c r="CO27">
        <v>-1</v>
      </c>
      <c r="CP27">
        <v>-1</v>
      </c>
      <c r="CQ27">
        <v>-1</v>
      </c>
      <c r="CR27">
        <v>0</v>
      </c>
      <c r="CS27">
        <v>9</v>
      </c>
      <c r="CT27">
        <v>-1</v>
      </c>
      <c r="CU27">
        <v>1</v>
      </c>
      <c r="CV27" s="1">
        <f t="shared" si="16"/>
        <v>-29.900000000000006</v>
      </c>
      <c r="CW27" s="1">
        <f t="shared" si="16"/>
        <v>59.5</v>
      </c>
      <c r="CX27" s="1">
        <f t="shared" si="17"/>
        <v>894.01000000000033</v>
      </c>
      <c r="CY27" s="1">
        <f t="shared" si="17"/>
        <v>3540.25</v>
      </c>
      <c r="CZ27" s="1">
        <f t="shared" si="18"/>
        <v>4434.26</v>
      </c>
      <c r="DA27" s="1">
        <f t="shared" si="19"/>
        <v>66.590239525023492</v>
      </c>
      <c r="DB27"/>
      <c r="DC27"/>
      <c r="DD27"/>
      <c r="DE27"/>
      <c r="DF27"/>
      <c r="DG27">
        <v>28.805</v>
      </c>
      <c r="DH27">
        <v>124.7</v>
      </c>
      <c r="DI27">
        <v>85.5</v>
      </c>
      <c r="DJ27">
        <v>100</v>
      </c>
      <c r="DK27">
        <v>102.6</v>
      </c>
      <c r="DL27">
        <v>30.1</v>
      </c>
      <c r="DM27">
        <v>1</v>
      </c>
      <c r="DN27">
        <v>1</v>
      </c>
      <c r="DO27">
        <v>9</v>
      </c>
      <c r="DP27">
        <v>1</v>
      </c>
      <c r="DQ27">
        <v>1</v>
      </c>
      <c r="DR27" s="10">
        <f t="shared" si="20"/>
        <v>24.700000000000003</v>
      </c>
      <c r="DS27" s="10">
        <f t="shared" si="20"/>
        <v>-17.099999999999994</v>
      </c>
      <c r="DT27" s="10">
        <f t="shared" si="21"/>
        <v>610.09000000000015</v>
      </c>
      <c r="DU27" s="10">
        <f t="shared" si="21"/>
        <v>292.4099999999998</v>
      </c>
      <c r="DV27" s="10">
        <f t="shared" si="22"/>
        <v>902.5</v>
      </c>
      <c r="DW27" s="10">
        <f t="shared" si="23"/>
        <v>30.041637771599603</v>
      </c>
      <c r="DX27"/>
      <c r="DY27"/>
      <c r="DZ27"/>
      <c r="EA27"/>
      <c r="EB27"/>
      <c r="EC27" s="1">
        <v>34.484999999999999</v>
      </c>
      <c r="ED27" s="1">
        <v>133</v>
      </c>
      <c r="EE27" s="1">
        <v>81.3</v>
      </c>
      <c r="EF27" s="1">
        <v>-1</v>
      </c>
      <c r="EG27" s="1">
        <v>-1</v>
      </c>
      <c r="EH27" s="1">
        <v>-1</v>
      </c>
      <c r="EI27" s="1">
        <v>-1</v>
      </c>
      <c r="EJ27" s="1">
        <v>0</v>
      </c>
      <c r="EK27" s="1">
        <v>10</v>
      </c>
      <c r="EL27" s="1">
        <v>-1</v>
      </c>
      <c r="EM27" s="1">
        <v>1</v>
      </c>
      <c r="EN27" s="1">
        <f t="shared" si="24"/>
        <v>-8.8000000000000114</v>
      </c>
      <c r="EO27" s="1">
        <f t="shared" si="24"/>
        <v>14.700000000000003</v>
      </c>
      <c r="EP27" s="1">
        <f t="shared" si="25"/>
        <v>77.440000000000197</v>
      </c>
      <c r="EQ27" s="1">
        <f t="shared" si="25"/>
        <v>216.09000000000009</v>
      </c>
      <c r="ER27" s="1">
        <f t="shared" si="26"/>
        <v>293.53000000000031</v>
      </c>
      <c r="ES27" s="1">
        <f t="shared" si="27"/>
        <v>17.132717239247263</v>
      </c>
      <c r="ET27"/>
      <c r="EU27"/>
      <c r="EV27"/>
      <c r="EW27"/>
      <c r="EX27"/>
      <c r="FJ27" s="10">
        <f t="shared" si="28"/>
        <v>0</v>
      </c>
      <c r="FK27" s="10">
        <f t="shared" si="28"/>
        <v>0</v>
      </c>
      <c r="FL27" s="10">
        <f t="shared" si="29"/>
        <v>0</v>
      </c>
      <c r="FM27" s="10">
        <f t="shared" si="29"/>
        <v>0</v>
      </c>
      <c r="FN27" s="10">
        <f t="shared" si="30"/>
        <v>0</v>
      </c>
      <c r="FO27" s="10">
        <f t="shared" si="31"/>
        <v>0</v>
      </c>
      <c r="FP27"/>
      <c r="FQ27"/>
      <c r="FR27"/>
      <c r="FS27"/>
      <c r="FT27"/>
    </row>
    <row r="28" spans="1:176" x14ac:dyDescent="0.35">
      <c r="A28">
        <v>48.64</v>
      </c>
      <c r="B28">
        <v>136.1</v>
      </c>
      <c r="C28">
        <v>71</v>
      </c>
      <c r="D28">
        <v>160.30000000000001</v>
      </c>
      <c r="E28">
        <v>85.5</v>
      </c>
      <c r="F28">
        <v>28.2</v>
      </c>
      <c r="G28">
        <v>1</v>
      </c>
      <c r="H28">
        <v>1</v>
      </c>
      <c r="I28">
        <v>12</v>
      </c>
      <c r="J28">
        <v>1</v>
      </c>
      <c r="K28">
        <v>1</v>
      </c>
      <c r="L28" s="26">
        <f t="shared" si="0"/>
        <v>-24.200000000000017</v>
      </c>
      <c r="M28" s="26">
        <f t="shared" si="0"/>
        <v>-14.5</v>
      </c>
      <c r="N28" s="26">
        <f t="shared" si="1"/>
        <v>585.64000000000078</v>
      </c>
      <c r="O28" s="26">
        <f t="shared" si="1"/>
        <v>210.25</v>
      </c>
      <c r="P28" s="26">
        <f t="shared" si="2"/>
        <v>795.89000000000078</v>
      </c>
      <c r="Q28" s="26">
        <f t="shared" si="3"/>
        <v>28.211522468665187</v>
      </c>
      <c r="S28"/>
      <c r="T28"/>
      <c r="U28"/>
      <c r="V28"/>
      <c r="W28">
        <v>31.535</v>
      </c>
      <c r="X28">
        <v>143.19999999999999</v>
      </c>
      <c r="Y28">
        <v>89.7</v>
      </c>
      <c r="Z28">
        <v>-1</v>
      </c>
      <c r="AA28">
        <v>-1</v>
      </c>
      <c r="AB28">
        <v>-1</v>
      </c>
      <c r="AC28">
        <v>-1</v>
      </c>
      <c r="AD28">
        <v>0</v>
      </c>
      <c r="AE28">
        <v>8</v>
      </c>
      <c r="AF28">
        <v>-1</v>
      </c>
      <c r="AG28">
        <v>1</v>
      </c>
      <c r="AH28" s="10">
        <f t="shared" si="4"/>
        <v>-1</v>
      </c>
      <c r="AI28" s="10">
        <f t="shared" si="4"/>
        <v>20.900000000000006</v>
      </c>
      <c r="AJ28" s="10">
        <f t="shared" si="5"/>
        <v>1</v>
      </c>
      <c r="AK28" s="10">
        <f t="shared" si="5"/>
        <v>436.81000000000023</v>
      </c>
      <c r="AL28" s="10">
        <f t="shared" si="6"/>
        <v>437.81000000000023</v>
      </c>
      <c r="AM28" s="10">
        <f t="shared" si="7"/>
        <v>20.923909768492127</v>
      </c>
      <c r="AN28"/>
      <c r="AO28"/>
      <c r="AP28"/>
      <c r="AQ28"/>
      <c r="AR28"/>
      <c r="AS28">
        <v>33.944000000000003</v>
      </c>
      <c r="AT28">
        <v>116.4</v>
      </c>
      <c r="AU28">
        <v>83.5</v>
      </c>
      <c r="AV28">
        <v>-1</v>
      </c>
      <c r="AW28">
        <v>-1</v>
      </c>
      <c r="AX28">
        <v>-1</v>
      </c>
      <c r="AY28">
        <v>-1</v>
      </c>
      <c r="AZ28">
        <v>0</v>
      </c>
      <c r="BA28">
        <v>10</v>
      </c>
      <c r="BB28">
        <v>-1</v>
      </c>
      <c r="BC28">
        <v>1</v>
      </c>
      <c r="BD28" s="1">
        <f t="shared" si="8"/>
        <v>-55.099999999999994</v>
      </c>
      <c r="BE28" s="1">
        <f t="shared" si="8"/>
        <v>-16.5</v>
      </c>
      <c r="BF28" s="1">
        <f t="shared" si="9"/>
        <v>3036.0099999999993</v>
      </c>
      <c r="BG28" s="1">
        <f t="shared" si="9"/>
        <v>272.25</v>
      </c>
      <c r="BH28" s="1">
        <f t="shared" si="10"/>
        <v>3308.2599999999993</v>
      </c>
      <c r="BI28" s="1">
        <f t="shared" si="11"/>
        <v>57.517475605245394</v>
      </c>
      <c r="BJ28"/>
      <c r="BK28"/>
      <c r="BL28"/>
      <c r="BM28"/>
      <c r="BN28"/>
      <c r="BO28">
        <v>38.488</v>
      </c>
      <c r="BP28">
        <v>150.80000000000001</v>
      </c>
      <c r="BQ28">
        <v>102.9</v>
      </c>
      <c r="BR28">
        <v>141.30000000000001</v>
      </c>
      <c r="BS28">
        <v>59.7</v>
      </c>
      <c r="BT28">
        <v>44.2</v>
      </c>
      <c r="BU28">
        <v>1</v>
      </c>
      <c r="BV28">
        <v>1</v>
      </c>
      <c r="BW28">
        <v>12</v>
      </c>
      <c r="BX28">
        <v>1</v>
      </c>
      <c r="BY28">
        <v>1</v>
      </c>
      <c r="BZ28" s="10">
        <f t="shared" si="12"/>
        <v>9.5</v>
      </c>
      <c r="CA28" s="10">
        <f t="shared" si="12"/>
        <v>43.2</v>
      </c>
      <c r="CB28" s="10">
        <f t="shared" si="13"/>
        <v>90.25</v>
      </c>
      <c r="CC28" s="10">
        <f t="shared" si="13"/>
        <v>1866.2400000000002</v>
      </c>
      <c r="CD28" s="10">
        <f t="shared" si="14"/>
        <v>1956.4900000000002</v>
      </c>
      <c r="CE28" s="10">
        <f t="shared" si="15"/>
        <v>44.232228069587457</v>
      </c>
      <c r="CG28"/>
      <c r="CH28"/>
      <c r="CI28"/>
      <c r="CJ28"/>
      <c r="CK28">
        <v>33.457999999999998</v>
      </c>
      <c r="CL28">
        <v>153.19999999999999</v>
      </c>
      <c r="CM28">
        <v>63.9</v>
      </c>
      <c r="CN28">
        <v>129.69999999999999</v>
      </c>
      <c r="CO28">
        <v>101.8</v>
      </c>
      <c r="CP28">
        <v>44.6</v>
      </c>
      <c r="CQ28">
        <v>1</v>
      </c>
      <c r="CR28">
        <v>1</v>
      </c>
      <c r="CS28">
        <v>10</v>
      </c>
      <c r="CT28">
        <v>1</v>
      </c>
      <c r="CU28">
        <v>1</v>
      </c>
      <c r="CV28" s="1">
        <f t="shared" si="16"/>
        <v>23.5</v>
      </c>
      <c r="CW28" s="1">
        <f t="shared" si="16"/>
        <v>-37.9</v>
      </c>
      <c r="CX28" s="1">
        <f t="shared" si="17"/>
        <v>552.25</v>
      </c>
      <c r="CY28" s="1">
        <f t="shared" si="17"/>
        <v>1436.4099999999999</v>
      </c>
      <c r="CZ28" s="1">
        <f t="shared" si="18"/>
        <v>1988.6599999999999</v>
      </c>
      <c r="DA28" s="1">
        <f t="shared" si="19"/>
        <v>44.594394266544306</v>
      </c>
      <c r="DB28"/>
      <c r="DC28"/>
      <c r="DD28"/>
      <c r="DE28"/>
      <c r="DF28"/>
      <c r="DG28">
        <v>31.452999999999999</v>
      </c>
      <c r="DH28">
        <v>118.3</v>
      </c>
      <c r="DI28">
        <v>67.7</v>
      </c>
      <c r="DJ28">
        <v>-1</v>
      </c>
      <c r="DK28">
        <v>-1</v>
      </c>
      <c r="DL28">
        <v>-1</v>
      </c>
      <c r="DM28">
        <v>-1</v>
      </c>
      <c r="DN28">
        <v>0</v>
      </c>
      <c r="DO28">
        <v>9</v>
      </c>
      <c r="DP28">
        <v>-1</v>
      </c>
      <c r="DQ28">
        <v>1</v>
      </c>
      <c r="DR28" s="10">
        <f t="shared" si="20"/>
        <v>-6.4000000000000057</v>
      </c>
      <c r="DS28" s="10">
        <f t="shared" si="20"/>
        <v>-17.799999999999997</v>
      </c>
      <c r="DT28" s="10">
        <f t="shared" si="21"/>
        <v>40.960000000000072</v>
      </c>
      <c r="DU28" s="10">
        <f t="shared" si="21"/>
        <v>316.83999999999992</v>
      </c>
      <c r="DV28" s="10">
        <f t="shared" si="22"/>
        <v>357.8</v>
      </c>
      <c r="DW28" s="10">
        <f t="shared" si="23"/>
        <v>18.915602025840997</v>
      </c>
      <c r="DX28"/>
      <c r="DY28"/>
      <c r="DZ28"/>
      <c r="EA28"/>
      <c r="EB28"/>
      <c r="EC28" s="1">
        <v>34.877000000000002</v>
      </c>
      <c r="ED28" s="1">
        <v>177.2</v>
      </c>
      <c r="EE28" s="1">
        <v>77.3</v>
      </c>
      <c r="EF28" s="1">
        <v>133</v>
      </c>
      <c r="EG28" s="1">
        <v>81.3</v>
      </c>
      <c r="EH28" s="1">
        <v>44.4</v>
      </c>
      <c r="EI28" s="1">
        <v>1</v>
      </c>
      <c r="EJ28" s="1">
        <v>1</v>
      </c>
      <c r="EK28" s="1">
        <v>11</v>
      </c>
      <c r="EL28" s="1">
        <v>1</v>
      </c>
      <c r="EM28" s="1">
        <v>1</v>
      </c>
      <c r="EN28" s="1">
        <f t="shared" si="24"/>
        <v>44.199999999999989</v>
      </c>
      <c r="EO28" s="1">
        <f t="shared" si="24"/>
        <v>-4</v>
      </c>
      <c r="EP28" s="1">
        <f t="shared" si="25"/>
        <v>1953.639999999999</v>
      </c>
      <c r="EQ28" s="1">
        <f t="shared" si="25"/>
        <v>16</v>
      </c>
      <c r="ER28" s="1">
        <f t="shared" si="26"/>
        <v>1969.639999999999</v>
      </c>
      <c r="ES28" s="1">
        <f t="shared" si="27"/>
        <v>44.380626403871304</v>
      </c>
      <c r="ET28"/>
      <c r="EU28"/>
      <c r="EV28"/>
      <c r="EW28"/>
      <c r="EX28"/>
      <c r="FJ28" s="10">
        <f t="shared" si="28"/>
        <v>0</v>
      </c>
      <c r="FK28" s="10">
        <f t="shared" si="28"/>
        <v>0</v>
      </c>
      <c r="FL28" s="10">
        <f t="shared" si="29"/>
        <v>0</v>
      </c>
      <c r="FM28" s="10">
        <f t="shared" si="29"/>
        <v>0</v>
      </c>
      <c r="FN28" s="10">
        <f t="shared" si="30"/>
        <v>0</v>
      </c>
      <c r="FO28" s="10">
        <f t="shared" si="31"/>
        <v>0</v>
      </c>
      <c r="FP28"/>
      <c r="FQ28"/>
      <c r="FR28"/>
      <c r="FS28"/>
      <c r="FT28"/>
    </row>
    <row r="29" spans="1:176" x14ac:dyDescent="0.35">
      <c r="A29">
        <v>52.375999999999998</v>
      </c>
      <c r="B29">
        <v>89.1</v>
      </c>
      <c r="C29">
        <v>89.1</v>
      </c>
      <c r="D29">
        <v>-1</v>
      </c>
      <c r="E29">
        <v>-1</v>
      </c>
      <c r="F29">
        <v>-1</v>
      </c>
      <c r="G29">
        <v>-1</v>
      </c>
      <c r="H29">
        <v>0</v>
      </c>
      <c r="I29">
        <v>12</v>
      </c>
      <c r="J29">
        <v>-1</v>
      </c>
      <c r="K29">
        <v>1</v>
      </c>
      <c r="L29" s="26">
        <f t="shared" si="0"/>
        <v>-47</v>
      </c>
      <c r="M29" s="26">
        <f t="shared" si="0"/>
        <v>18.099999999999994</v>
      </c>
      <c r="N29" s="26">
        <f t="shared" si="1"/>
        <v>2209</v>
      </c>
      <c r="O29" s="26">
        <f t="shared" si="1"/>
        <v>327.60999999999979</v>
      </c>
      <c r="P29" s="26">
        <f t="shared" si="2"/>
        <v>2536.6099999999997</v>
      </c>
      <c r="Q29" s="26">
        <f t="shared" si="3"/>
        <v>50.364769432610331</v>
      </c>
      <c r="S29"/>
      <c r="T29"/>
      <c r="U29"/>
      <c r="V29"/>
      <c r="W29">
        <v>32.015000000000001</v>
      </c>
      <c r="X29">
        <v>167.4</v>
      </c>
      <c r="Y29">
        <v>76.8</v>
      </c>
      <c r="Z29">
        <v>143.19999999999999</v>
      </c>
      <c r="AA29">
        <v>89.7</v>
      </c>
      <c r="AB29">
        <v>27.5</v>
      </c>
      <c r="AC29">
        <v>1</v>
      </c>
      <c r="AD29">
        <v>1</v>
      </c>
      <c r="AE29">
        <v>9</v>
      </c>
      <c r="AF29">
        <v>1</v>
      </c>
      <c r="AG29">
        <v>1</v>
      </c>
      <c r="AH29" s="10">
        <f t="shared" si="4"/>
        <v>24.200000000000017</v>
      </c>
      <c r="AI29" s="10">
        <f t="shared" si="4"/>
        <v>-12.900000000000006</v>
      </c>
      <c r="AJ29" s="10">
        <f t="shared" si="5"/>
        <v>585.64000000000078</v>
      </c>
      <c r="AK29" s="10">
        <f t="shared" si="5"/>
        <v>166.41000000000014</v>
      </c>
      <c r="AL29" s="10">
        <f t="shared" si="6"/>
        <v>752.05000000000086</v>
      </c>
      <c r="AM29" s="10">
        <f t="shared" si="7"/>
        <v>27.423530042647698</v>
      </c>
      <c r="AN29"/>
      <c r="AO29"/>
      <c r="AP29"/>
      <c r="AQ29"/>
      <c r="AR29"/>
      <c r="AS29">
        <v>34.335999999999999</v>
      </c>
      <c r="AT29">
        <v>162.19999999999999</v>
      </c>
      <c r="AU29">
        <v>94.2</v>
      </c>
      <c r="AV29">
        <v>116.4</v>
      </c>
      <c r="AW29">
        <v>83.5</v>
      </c>
      <c r="AX29">
        <v>47.1</v>
      </c>
      <c r="AY29">
        <v>2</v>
      </c>
      <c r="AZ29">
        <v>0</v>
      </c>
      <c r="BA29">
        <v>10</v>
      </c>
      <c r="BB29">
        <v>0</v>
      </c>
      <c r="BC29">
        <v>1</v>
      </c>
      <c r="BD29" s="1">
        <f t="shared" si="8"/>
        <v>45.799999999999983</v>
      </c>
      <c r="BE29" s="1">
        <f t="shared" si="8"/>
        <v>10.700000000000003</v>
      </c>
      <c r="BF29" s="1">
        <f t="shared" si="9"/>
        <v>2097.6399999999985</v>
      </c>
      <c r="BG29" s="1">
        <f t="shared" si="9"/>
        <v>114.49000000000007</v>
      </c>
      <c r="BH29" s="1">
        <f t="shared" si="10"/>
        <v>2212.1299999999987</v>
      </c>
      <c r="BI29" s="1">
        <f t="shared" si="11"/>
        <v>47.033286085494801</v>
      </c>
      <c r="BJ29"/>
      <c r="BK29"/>
      <c r="BL29"/>
      <c r="BM29"/>
      <c r="BN29"/>
      <c r="BO29">
        <v>41.192</v>
      </c>
      <c r="BP29">
        <v>77.2</v>
      </c>
      <c r="BQ29">
        <v>81.5</v>
      </c>
      <c r="BR29">
        <v>-1</v>
      </c>
      <c r="BS29">
        <v>-1</v>
      </c>
      <c r="BT29">
        <v>-1</v>
      </c>
      <c r="BU29">
        <v>-1</v>
      </c>
      <c r="BV29">
        <v>0</v>
      </c>
      <c r="BW29">
        <v>12</v>
      </c>
      <c r="BX29">
        <v>-1</v>
      </c>
      <c r="BY29">
        <v>1</v>
      </c>
      <c r="BZ29" s="10">
        <f t="shared" si="12"/>
        <v>-73.600000000000009</v>
      </c>
      <c r="CA29" s="10">
        <f t="shared" si="12"/>
        <v>-21.400000000000006</v>
      </c>
      <c r="CB29" s="10">
        <f t="shared" si="13"/>
        <v>5416.9600000000009</v>
      </c>
      <c r="CC29" s="10">
        <f t="shared" si="13"/>
        <v>457.96000000000026</v>
      </c>
      <c r="CD29" s="10">
        <f t="shared" si="14"/>
        <v>5874.920000000001</v>
      </c>
      <c r="CE29" s="10">
        <f t="shared" si="15"/>
        <v>76.648026719544461</v>
      </c>
      <c r="CG29"/>
      <c r="CH29"/>
      <c r="CI29"/>
      <c r="CJ29"/>
      <c r="CK29">
        <v>36.625999999999998</v>
      </c>
      <c r="CL29">
        <v>93.3</v>
      </c>
      <c r="CM29">
        <v>70.8</v>
      </c>
      <c r="CN29">
        <v>-1</v>
      </c>
      <c r="CO29">
        <v>-1</v>
      </c>
      <c r="CP29">
        <v>-1</v>
      </c>
      <c r="CQ29">
        <v>-1</v>
      </c>
      <c r="CR29">
        <v>0</v>
      </c>
      <c r="CS29">
        <v>10</v>
      </c>
      <c r="CT29">
        <v>-1</v>
      </c>
      <c r="CU29">
        <v>1</v>
      </c>
      <c r="CV29" s="1">
        <f t="shared" si="16"/>
        <v>-59.899999999999991</v>
      </c>
      <c r="CW29" s="1">
        <f t="shared" si="16"/>
        <v>6.8999999999999986</v>
      </c>
      <c r="CX29" s="1">
        <f t="shared" si="17"/>
        <v>3588.0099999999989</v>
      </c>
      <c r="CY29" s="1">
        <f t="shared" si="17"/>
        <v>47.609999999999978</v>
      </c>
      <c r="CZ29" s="1">
        <f t="shared" si="18"/>
        <v>3635.619999999999</v>
      </c>
      <c r="DA29" s="1">
        <f t="shared" si="19"/>
        <v>60.296102693291871</v>
      </c>
      <c r="DB29"/>
      <c r="DC29"/>
      <c r="DD29"/>
      <c r="DE29"/>
      <c r="DF29"/>
      <c r="DG29">
        <v>31.780999999999999</v>
      </c>
      <c r="DH29">
        <v>108.8</v>
      </c>
      <c r="DI29">
        <v>98.4</v>
      </c>
      <c r="DJ29">
        <v>118.3</v>
      </c>
      <c r="DK29">
        <v>67.7</v>
      </c>
      <c r="DL29">
        <v>32.200000000000003</v>
      </c>
      <c r="DM29">
        <v>1</v>
      </c>
      <c r="DN29">
        <v>1</v>
      </c>
      <c r="DO29">
        <v>10</v>
      </c>
      <c r="DP29">
        <v>1</v>
      </c>
      <c r="DQ29">
        <v>1</v>
      </c>
      <c r="DR29" s="10">
        <f t="shared" si="20"/>
        <v>-9.5</v>
      </c>
      <c r="DS29" s="10">
        <f t="shared" si="20"/>
        <v>30.700000000000003</v>
      </c>
      <c r="DT29" s="10">
        <f t="shared" si="21"/>
        <v>90.25</v>
      </c>
      <c r="DU29" s="10">
        <f t="shared" si="21"/>
        <v>942.49000000000012</v>
      </c>
      <c r="DV29" s="10">
        <f t="shared" si="22"/>
        <v>1032.7400000000002</v>
      </c>
      <c r="DW29" s="10">
        <f t="shared" si="23"/>
        <v>32.136272341390189</v>
      </c>
      <c r="DX29"/>
      <c r="DY29"/>
      <c r="DZ29"/>
      <c r="EA29"/>
      <c r="EB29"/>
      <c r="EC29" s="1">
        <v>38.237000000000002</v>
      </c>
      <c r="ED29" s="1">
        <v>159.80000000000001</v>
      </c>
      <c r="EE29" s="1">
        <v>107.1</v>
      </c>
      <c r="EF29" s="1">
        <v>-1</v>
      </c>
      <c r="EG29" s="1">
        <v>-1</v>
      </c>
      <c r="EH29" s="1">
        <v>-1</v>
      </c>
      <c r="EI29" s="1">
        <v>-1</v>
      </c>
      <c r="EJ29" s="1">
        <v>0</v>
      </c>
      <c r="EK29" s="1">
        <v>11</v>
      </c>
      <c r="EL29" s="1">
        <v>-1</v>
      </c>
      <c r="EM29" s="1">
        <v>1</v>
      </c>
      <c r="EN29" s="1">
        <f t="shared" si="24"/>
        <v>-17.399999999999977</v>
      </c>
      <c r="EO29" s="1">
        <f t="shared" si="24"/>
        <v>29.799999999999997</v>
      </c>
      <c r="EP29" s="1">
        <f t="shared" si="25"/>
        <v>302.7599999999992</v>
      </c>
      <c r="EQ29" s="1">
        <f t="shared" si="25"/>
        <v>888.03999999999985</v>
      </c>
      <c r="ER29" s="1">
        <f t="shared" si="26"/>
        <v>1190.799999999999</v>
      </c>
      <c r="ES29" s="1">
        <f t="shared" si="27"/>
        <v>34.507970093878299</v>
      </c>
      <c r="ET29"/>
      <c r="EU29"/>
      <c r="EV29"/>
      <c r="EW29"/>
      <c r="EX29"/>
      <c r="FJ29" s="10">
        <f t="shared" si="28"/>
        <v>0</v>
      </c>
      <c r="FK29" s="10">
        <f t="shared" si="28"/>
        <v>0</v>
      </c>
      <c r="FL29" s="10">
        <f t="shared" si="29"/>
        <v>0</v>
      </c>
      <c r="FM29" s="10">
        <f t="shared" si="29"/>
        <v>0</v>
      </c>
      <c r="FN29" s="10">
        <f t="shared" si="30"/>
        <v>0</v>
      </c>
      <c r="FO29" s="10">
        <f t="shared" si="31"/>
        <v>0</v>
      </c>
      <c r="FP29"/>
      <c r="FQ29"/>
      <c r="FR29"/>
      <c r="FS29"/>
      <c r="FT29"/>
    </row>
    <row r="30" spans="1:176" x14ac:dyDescent="0.35">
      <c r="A30">
        <v>52.783999999999999</v>
      </c>
      <c r="B30">
        <v>101.4</v>
      </c>
      <c r="C30">
        <v>52.8</v>
      </c>
      <c r="D30">
        <v>89.1</v>
      </c>
      <c r="E30">
        <v>89.1</v>
      </c>
      <c r="F30">
        <v>38.299999999999997</v>
      </c>
      <c r="G30">
        <v>1</v>
      </c>
      <c r="H30">
        <v>1</v>
      </c>
      <c r="I30">
        <v>13</v>
      </c>
      <c r="J30">
        <v>1</v>
      </c>
      <c r="K30">
        <v>1</v>
      </c>
      <c r="L30" s="26">
        <f t="shared" si="0"/>
        <v>12.300000000000011</v>
      </c>
      <c r="M30" s="26">
        <f t="shared" si="0"/>
        <v>-36.299999999999997</v>
      </c>
      <c r="N30" s="26">
        <f t="shared" si="1"/>
        <v>151.29000000000028</v>
      </c>
      <c r="O30" s="26">
        <f t="shared" si="1"/>
        <v>1317.6899999999998</v>
      </c>
      <c r="P30" s="26">
        <f t="shared" si="2"/>
        <v>1468.98</v>
      </c>
      <c r="Q30" s="26">
        <f t="shared" si="3"/>
        <v>38.327274883560399</v>
      </c>
      <c r="S30"/>
      <c r="T30"/>
      <c r="U30"/>
      <c r="V30"/>
      <c r="W30">
        <v>32.119</v>
      </c>
      <c r="X30">
        <v>174.8</v>
      </c>
      <c r="Y30">
        <v>66.599999999999994</v>
      </c>
      <c r="Z30">
        <v>167.4</v>
      </c>
      <c r="AA30">
        <v>76.8</v>
      </c>
      <c r="AB30">
        <v>12.6</v>
      </c>
      <c r="AC30">
        <v>1</v>
      </c>
      <c r="AD30">
        <v>0</v>
      </c>
      <c r="AE30">
        <v>9</v>
      </c>
      <c r="AF30">
        <v>-2</v>
      </c>
      <c r="AG30">
        <v>1</v>
      </c>
      <c r="AH30" s="10">
        <f t="shared" si="4"/>
        <v>7.4000000000000057</v>
      </c>
      <c r="AI30" s="10">
        <f t="shared" si="4"/>
        <v>-10.200000000000003</v>
      </c>
      <c r="AJ30" s="10">
        <f t="shared" si="5"/>
        <v>54.760000000000083</v>
      </c>
      <c r="AK30" s="10">
        <f t="shared" si="5"/>
        <v>104.04000000000006</v>
      </c>
      <c r="AL30" s="10">
        <f t="shared" si="6"/>
        <v>158.80000000000015</v>
      </c>
      <c r="AM30" s="10">
        <f t="shared" si="7"/>
        <v>12.601587201618697</v>
      </c>
      <c r="AN30"/>
      <c r="AO30"/>
      <c r="AP30"/>
      <c r="AQ30"/>
      <c r="AR30"/>
      <c r="AS30">
        <v>34.712000000000003</v>
      </c>
      <c r="AT30">
        <v>126.1</v>
      </c>
      <c r="AU30">
        <v>75.7</v>
      </c>
      <c r="AV30">
        <v>162.19999999999999</v>
      </c>
      <c r="AW30">
        <v>94.2</v>
      </c>
      <c r="AX30">
        <v>40.6</v>
      </c>
      <c r="AY30">
        <v>1</v>
      </c>
      <c r="AZ30">
        <v>1</v>
      </c>
      <c r="BA30">
        <v>11</v>
      </c>
      <c r="BB30">
        <v>1</v>
      </c>
      <c r="BC30">
        <v>1</v>
      </c>
      <c r="BD30" s="1">
        <f t="shared" si="8"/>
        <v>-36.099999999999994</v>
      </c>
      <c r="BE30" s="1">
        <f t="shared" si="8"/>
        <v>-18.5</v>
      </c>
      <c r="BF30" s="1">
        <f t="shared" si="9"/>
        <v>1303.2099999999996</v>
      </c>
      <c r="BG30" s="1">
        <f t="shared" si="9"/>
        <v>342.25</v>
      </c>
      <c r="BH30" s="1">
        <f t="shared" si="10"/>
        <v>1645.4599999999996</v>
      </c>
      <c r="BI30" s="1">
        <f t="shared" si="11"/>
        <v>40.564269992198795</v>
      </c>
      <c r="BJ30"/>
      <c r="BK30"/>
      <c r="BL30"/>
      <c r="BM30"/>
      <c r="BN30"/>
      <c r="BO30">
        <v>41.503999999999998</v>
      </c>
      <c r="BP30">
        <v>97.9</v>
      </c>
      <c r="BQ30">
        <v>79</v>
      </c>
      <c r="BR30">
        <v>77.2</v>
      </c>
      <c r="BS30">
        <v>81.5</v>
      </c>
      <c r="BT30">
        <v>20.8</v>
      </c>
      <c r="BU30">
        <v>1</v>
      </c>
      <c r="BV30">
        <v>1</v>
      </c>
      <c r="BW30">
        <v>13</v>
      </c>
      <c r="BX30">
        <v>1</v>
      </c>
      <c r="BY30">
        <v>1</v>
      </c>
      <c r="BZ30" s="10">
        <f t="shared" si="12"/>
        <v>20.700000000000003</v>
      </c>
      <c r="CA30" s="10">
        <f t="shared" si="12"/>
        <v>-2.5</v>
      </c>
      <c r="CB30" s="10">
        <f t="shared" si="13"/>
        <v>428.49000000000012</v>
      </c>
      <c r="CC30" s="10">
        <f t="shared" si="13"/>
        <v>6.25</v>
      </c>
      <c r="CD30" s="10">
        <f t="shared" si="14"/>
        <v>434.74000000000012</v>
      </c>
      <c r="CE30" s="10">
        <f t="shared" si="15"/>
        <v>20.850419660045219</v>
      </c>
      <c r="CG30"/>
      <c r="CH30"/>
      <c r="CI30"/>
      <c r="CJ30"/>
      <c r="CK30">
        <v>37.481999999999999</v>
      </c>
      <c r="CL30">
        <v>171.2</v>
      </c>
      <c r="CM30">
        <v>81.3</v>
      </c>
      <c r="CN30">
        <v>93.3</v>
      </c>
      <c r="CO30">
        <v>70.8</v>
      </c>
      <c r="CP30">
        <v>78.599999999999994</v>
      </c>
      <c r="CQ30">
        <v>2</v>
      </c>
      <c r="CR30">
        <v>0</v>
      </c>
      <c r="CS30">
        <v>10</v>
      </c>
      <c r="CT30">
        <v>0</v>
      </c>
      <c r="CU30">
        <v>1</v>
      </c>
      <c r="CV30" s="1">
        <f t="shared" si="16"/>
        <v>77.899999999999991</v>
      </c>
      <c r="CW30" s="1">
        <f t="shared" si="16"/>
        <v>10.5</v>
      </c>
      <c r="CX30" s="1">
        <f t="shared" si="17"/>
        <v>6068.4099999999989</v>
      </c>
      <c r="CY30" s="1">
        <f t="shared" si="17"/>
        <v>110.25</v>
      </c>
      <c r="CZ30" s="1">
        <f t="shared" si="18"/>
        <v>6178.6599999999989</v>
      </c>
      <c r="DA30" s="1">
        <f t="shared" si="19"/>
        <v>78.604452800079969</v>
      </c>
      <c r="DB30"/>
      <c r="DC30"/>
      <c r="DD30"/>
      <c r="DE30"/>
      <c r="DF30"/>
      <c r="DG30">
        <v>31.829000000000001</v>
      </c>
      <c r="DH30">
        <v>89.8</v>
      </c>
      <c r="DI30">
        <v>61.2</v>
      </c>
      <c r="DJ30">
        <v>108.8</v>
      </c>
      <c r="DK30">
        <v>98.4</v>
      </c>
      <c r="DL30">
        <v>41.8</v>
      </c>
      <c r="DM30">
        <v>1</v>
      </c>
      <c r="DN30">
        <v>0</v>
      </c>
      <c r="DO30">
        <v>10</v>
      </c>
      <c r="DP30">
        <v>-2</v>
      </c>
      <c r="DQ30">
        <v>1</v>
      </c>
      <c r="DR30" s="10">
        <f t="shared" si="20"/>
        <v>-19</v>
      </c>
      <c r="DS30" s="10">
        <f t="shared" si="20"/>
        <v>-37.200000000000003</v>
      </c>
      <c r="DT30" s="10">
        <f t="shared" si="21"/>
        <v>361</v>
      </c>
      <c r="DU30" s="10">
        <f t="shared" si="21"/>
        <v>1383.8400000000001</v>
      </c>
      <c r="DV30" s="10">
        <f t="shared" si="22"/>
        <v>1744.8400000000001</v>
      </c>
      <c r="DW30" s="10">
        <f t="shared" si="23"/>
        <v>41.771282000915413</v>
      </c>
      <c r="DX30"/>
      <c r="DY30"/>
      <c r="DZ30"/>
      <c r="EA30"/>
      <c r="EB30"/>
      <c r="EC30" s="1">
        <v>38.301000000000002</v>
      </c>
      <c r="ED30" s="1">
        <v>134.69999999999999</v>
      </c>
      <c r="EE30" s="1">
        <v>74.400000000000006</v>
      </c>
      <c r="EF30" s="1">
        <v>159.80000000000001</v>
      </c>
      <c r="EG30" s="1">
        <v>107.1</v>
      </c>
      <c r="EH30" s="1">
        <v>41.3</v>
      </c>
      <c r="EI30" s="1">
        <v>1</v>
      </c>
      <c r="EJ30" s="1">
        <v>1</v>
      </c>
      <c r="EK30" s="1">
        <v>12</v>
      </c>
      <c r="EL30" s="1">
        <v>1</v>
      </c>
      <c r="EM30" s="1">
        <v>1</v>
      </c>
      <c r="EN30" s="1">
        <f t="shared" si="24"/>
        <v>-25.100000000000023</v>
      </c>
      <c r="EO30" s="1">
        <f t="shared" si="24"/>
        <v>-32.699999999999989</v>
      </c>
      <c r="EP30" s="1">
        <f t="shared" si="25"/>
        <v>630.01000000000113</v>
      </c>
      <c r="EQ30" s="1">
        <f t="shared" si="25"/>
        <v>1069.2899999999993</v>
      </c>
      <c r="ER30" s="1">
        <f t="shared" si="26"/>
        <v>1699.3000000000004</v>
      </c>
      <c r="ES30" s="1">
        <f t="shared" si="27"/>
        <v>41.222566635278795</v>
      </c>
      <c r="ET30"/>
      <c r="EU30"/>
      <c r="EV30"/>
      <c r="EW30"/>
      <c r="EX30"/>
      <c r="FJ30" s="10">
        <f t="shared" si="28"/>
        <v>0</v>
      </c>
      <c r="FK30" s="10">
        <f t="shared" si="28"/>
        <v>0</v>
      </c>
      <c r="FL30" s="10">
        <f t="shared" si="29"/>
        <v>0</v>
      </c>
      <c r="FM30" s="10">
        <f t="shared" si="29"/>
        <v>0</v>
      </c>
      <c r="FN30" s="10">
        <f t="shared" si="30"/>
        <v>0</v>
      </c>
      <c r="FO30" s="10">
        <f t="shared" si="31"/>
        <v>0</v>
      </c>
      <c r="FP30"/>
      <c r="FQ30"/>
      <c r="FR30"/>
      <c r="FS30"/>
      <c r="FT30"/>
    </row>
    <row r="31" spans="1:176" x14ac:dyDescent="0.35">
      <c r="A31">
        <v>52.872</v>
      </c>
      <c r="B31">
        <v>118</v>
      </c>
      <c r="C31">
        <v>89.1</v>
      </c>
      <c r="D31">
        <v>101.4</v>
      </c>
      <c r="E31">
        <v>52.8</v>
      </c>
      <c r="F31">
        <v>39.9</v>
      </c>
      <c r="G31">
        <v>1</v>
      </c>
      <c r="H31">
        <v>0</v>
      </c>
      <c r="I31">
        <v>13</v>
      </c>
      <c r="J31">
        <v>-2</v>
      </c>
      <c r="K31">
        <v>1</v>
      </c>
      <c r="L31" s="26">
        <f t="shared" si="0"/>
        <v>16.599999999999994</v>
      </c>
      <c r="M31" s="26">
        <f t="shared" si="0"/>
        <v>36.299999999999997</v>
      </c>
      <c r="N31" s="26">
        <f t="shared" si="1"/>
        <v>275.55999999999983</v>
      </c>
      <c r="O31" s="26">
        <f t="shared" si="1"/>
        <v>1317.6899999999998</v>
      </c>
      <c r="P31" s="26">
        <f t="shared" si="2"/>
        <v>1593.2499999999995</v>
      </c>
      <c r="Q31" s="26">
        <f t="shared" si="3"/>
        <v>39.915535822534054</v>
      </c>
      <c r="S31"/>
      <c r="T31"/>
      <c r="U31"/>
      <c r="V31"/>
      <c r="W31">
        <v>34.902999999999999</v>
      </c>
      <c r="X31">
        <v>123</v>
      </c>
      <c r="Y31">
        <v>93.7</v>
      </c>
      <c r="Z31">
        <v>-1</v>
      </c>
      <c r="AA31">
        <v>-1</v>
      </c>
      <c r="AB31">
        <v>-1</v>
      </c>
      <c r="AC31">
        <v>-1</v>
      </c>
      <c r="AD31">
        <v>0</v>
      </c>
      <c r="AE31">
        <v>9</v>
      </c>
      <c r="AF31">
        <v>-1</v>
      </c>
      <c r="AG31">
        <v>1</v>
      </c>
      <c r="AH31" s="10">
        <f t="shared" si="4"/>
        <v>-51.800000000000011</v>
      </c>
      <c r="AI31" s="10">
        <f t="shared" si="4"/>
        <v>27.100000000000009</v>
      </c>
      <c r="AJ31" s="10">
        <f t="shared" si="5"/>
        <v>2683.2400000000011</v>
      </c>
      <c r="AK31" s="10">
        <f t="shared" si="5"/>
        <v>734.41000000000042</v>
      </c>
      <c r="AL31" s="10">
        <f t="shared" si="6"/>
        <v>3417.6500000000015</v>
      </c>
      <c r="AM31" s="10">
        <f t="shared" si="7"/>
        <v>58.460670540116126</v>
      </c>
      <c r="AN31"/>
      <c r="AO31"/>
      <c r="AP31"/>
      <c r="AQ31"/>
      <c r="AR31"/>
      <c r="AS31">
        <v>37.4</v>
      </c>
      <c r="AT31">
        <v>103.3</v>
      </c>
      <c r="AU31">
        <v>88.6</v>
      </c>
      <c r="AV31">
        <v>-1</v>
      </c>
      <c r="AW31">
        <v>-1</v>
      </c>
      <c r="AX31">
        <v>-1</v>
      </c>
      <c r="AY31">
        <v>-1</v>
      </c>
      <c r="AZ31">
        <v>0</v>
      </c>
      <c r="BA31">
        <v>11</v>
      </c>
      <c r="BB31">
        <v>-1</v>
      </c>
      <c r="BC31">
        <v>1</v>
      </c>
      <c r="BD31" s="1">
        <f t="shared" si="8"/>
        <v>-22.799999999999997</v>
      </c>
      <c r="BE31" s="1">
        <f t="shared" si="8"/>
        <v>12.899999999999991</v>
      </c>
      <c r="BF31" s="1">
        <f t="shared" si="9"/>
        <v>519.83999999999992</v>
      </c>
      <c r="BG31" s="1">
        <f t="shared" si="9"/>
        <v>166.40999999999977</v>
      </c>
      <c r="BH31" s="1">
        <f t="shared" si="10"/>
        <v>686.24999999999966</v>
      </c>
      <c r="BI31" s="1">
        <f t="shared" si="11"/>
        <v>26.196373794859465</v>
      </c>
      <c r="BJ31"/>
      <c r="BK31"/>
      <c r="BL31"/>
      <c r="BM31"/>
      <c r="BN31"/>
      <c r="BO31">
        <v>44.24</v>
      </c>
      <c r="BP31">
        <v>122.6</v>
      </c>
      <c r="BQ31">
        <v>79.7</v>
      </c>
      <c r="BR31">
        <v>-1</v>
      </c>
      <c r="BS31">
        <v>-1</v>
      </c>
      <c r="BT31">
        <v>-1</v>
      </c>
      <c r="BU31">
        <v>-1</v>
      </c>
      <c r="BV31">
        <v>0</v>
      </c>
      <c r="BW31">
        <v>13</v>
      </c>
      <c r="BX31">
        <v>-1</v>
      </c>
      <c r="BY31">
        <v>1</v>
      </c>
      <c r="BZ31" s="10">
        <f t="shared" si="12"/>
        <v>24.699999999999989</v>
      </c>
      <c r="CA31" s="10">
        <f t="shared" si="12"/>
        <v>0.70000000000000284</v>
      </c>
      <c r="CB31" s="10">
        <f t="shared" si="13"/>
        <v>610.08999999999946</v>
      </c>
      <c r="CC31" s="10">
        <f t="shared" si="13"/>
        <v>0.49000000000000399</v>
      </c>
      <c r="CD31" s="10">
        <f t="shared" si="14"/>
        <v>610.57999999999947</v>
      </c>
      <c r="CE31" s="10">
        <f t="shared" si="15"/>
        <v>24.709917037497302</v>
      </c>
      <c r="CG31"/>
      <c r="CH31"/>
      <c r="CI31"/>
      <c r="CJ31"/>
      <c r="CK31">
        <v>37.786000000000001</v>
      </c>
      <c r="CL31">
        <v>139.4</v>
      </c>
      <c r="CM31">
        <v>38.1</v>
      </c>
      <c r="CN31">
        <v>171.2</v>
      </c>
      <c r="CO31">
        <v>81.3</v>
      </c>
      <c r="CP31">
        <v>53.7</v>
      </c>
      <c r="CQ31">
        <v>2</v>
      </c>
      <c r="CR31">
        <v>0</v>
      </c>
      <c r="CS31">
        <v>10</v>
      </c>
      <c r="CT31">
        <v>0</v>
      </c>
      <c r="CU31">
        <v>1</v>
      </c>
      <c r="CV31" s="1">
        <f t="shared" si="16"/>
        <v>-31.799999999999983</v>
      </c>
      <c r="CW31" s="1">
        <f t="shared" si="16"/>
        <v>-43.199999999999996</v>
      </c>
      <c r="CX31" s="1">
        <f t="shared" si="17"/>
        <v>1011.2399999999989</v>
      </c>
      <c r="CY31" s="1">
        <f t="shared" si="17"/>
        <v>1866.2399999999996</v>
      </c>
      <c r="CZ31" s="1">
        <f t="shared" si="18"/>
        <v>2877.4799999999987</v>
      </c>
      <c r="DA31" s="1">
        <f t="shared" si="19"/>
        <v>53.642147608014341</v>
      </c>
      <c r="DB31"/>
      <c r="DC31"/>
      <c r="DD31"/>
      <c r="DE31"/>
      <c r="DF31"/>
      <c r="DG31">
        <v>32.140999999999998</v>
      </c>
      <c r="DH31">
        <v>89.1</v>
      </c>
      <c r="DI31">
        <v>41.6</v>
      </c>
      <c r="DJ31">
        <v>89.8</v>
      </c>
      <c r="DK31">
        <v>61.2</v>
      </c>
      <c r="DL31">
        <v>19.600000000000001</v>
      </c>
      <c r="DM31">
        <v>1</v>
      </c>
      <c r="DN31">
        <v>0</v>
      </c>
      <c r="DO31">
        <v>10</v>
      </c>
      <c r="DP31">
        <v>-2</v>
      </c>
      <c r="DQ31">
        <v>1</v>
      </c>
      <c r="DR31" s="10">
        <f t="shared" si="20"/>
        <v>-0.70000000000000284</v>
      </c>
      <c r="DS31" s="10">
        <f t="shared" si="20"/>
        <v>-19.600000000000001</v>
      </c>
      <c r="DT31" s="10">
        <f t="shared" si="21"/>
        <v>0.49000000000000399</v>
      </c>
      <c r="DU31" s="10">
        <f t="shared" si="21"/>
        <v>384.16000000000008</v>
      </c>
      <c r="DV31" s="10">
        <f t="shared" si="22"/>
        <v>384.65000000000009</v>
      </c>
      <c r="DW31" s="10">
        <f t="shared" si="23"/>
        <v>19.612496016570663</v>
      </c>
      <c r="DX31"/>
      <c r="DY31"/>
      <c r="DZ31"/>
      <c r="EA31"/>
      <c r="EB31"/>
      <c r="EC31" s="1">
        <v>38.332999999999998</v>
      </c>
      <c r="ED31" s="1">
        <v>129.4</v>
      </c>
      <c r="EE31" s="1">
        <v>88.6</v>
      </c>
      <c r="EF31" s="1">
        <v>134.69999999999999</v>
      </c>
      <c r="EG31" s="1">
        <v>74.400000000000006</v>
      </c>
      <c r="EH31" s="1">
        <v>15.2</v>
      </c>
      <c r="EI31" s="1">
        <v>1</v>
      </c>
      <c r="EJ31" s="1">
        <v>0</v>
      </c>
      <c r="EK31" s="1">
        <v>12</v>
      </c>
      <c r="EL31" s="1">
        <v>-2</v>
      </c>
      <c r="EM31" s="1">
        <v>1</v>
      </c>
      <c r="EN31" s="1">
        <f t="shared" si="24"/>
        <v>-5.2999999999999829</v>
      </c>
      <c r="EO31" s="1">
        <f t="shared" si="24"/>
        <v>14.199999999999989</v>
      </c>
      <c r="EP31" s="1">
        <f t="shared" si="25"/>
        <v>28.089999999999819</v>
      </c>
      <c r="EQ31" s="1">
        <f t="shared" si="25"/>
        <v>201.63999999999967</v>
      </c>
      <c r="ER31" s="1">
        <f t="shared" si="26"/>
        <v>229.72999999999951</v>
      </c>
      <c r="ES31" s="1">
        <f t="shared" si="27"/>
        <v>15.156846637740962</v>
      </c>
      <c r="ET31"/>
      <c r="EU31"/>
      <c r="EV31"/>
      <c r="EW31"/>
      <c r="EX31"/>
      <c r="FJ31" s="10">
        <f t="shared" si="28"/>
        <v>0</v>
      </c>
      <c r="FK31" s="10">
        <f t="shared" si="28"/>
        <v>0</v>
      </c>
      <c r="FL31" s="10">
        <f t="shared" si="29"/>
        <v>0</v>
      </c>
      <c r="FM31" s="10">
        <f t="shared" si="29"/>
        <v>0</v>
      </c>
      <c r="FN31" s="10">
        <f t="shared" si="30"/>
        <v>0</v>
      </c>
      <c r="FO31" s="10">
        <f t="shared" si="31"/>
        <v>0</v>
      </c>
      <c r="FP31"/>
      <c r="FQ31"/>
      <c r="FR31"/>
      <c r="FS31"/>
      <c r="FT31"/>
    </row>
    <row r="32" spans="1:176" x14ac:dyDescent="0.35">
      <c r="A32">
        <v>56.167999999999999</v>
      </c>
      <c r="B32">
        <v>122.6</v>
      </c>
      <c r="C32">
        <v>91.7</v>
      </c>
      <c r="D32">
        <v>-1</v>
      </c>
      <c r="E32">
        <v>-1</v>
      </c>
      <c r="F32">
        <v>-1</v>
      </c>
      <c r="G32">
        <v>-1</v>
      </c>
      <c r="H32">
        <v>0</v>
      </c>
      <c r="I32">
        <v>13</v>
      </c>
      <c r="J32">
        <v>-1</v>
      </c>
      <c r="K32">
        <v>1</v>
      </c>
      <c r="L32" s="26">
        <f t="shared" si="0"/>
        <v>4.5999999999999943</v>
      </c>
      <c r="M32" s="26">
        <f t="shared" si="0"/>
        <v>2.6000000000000085</v>
      </c>
      <c r="N32" s="26">
        <f t="shared" si="1"/>
        <v>21.159999999999947</v>
      </c>
      <c r="O32" s="26">
        <f t="shared" si="1"/>
        <v>6.7600000000000442</v>
      </c>
      <c r="P32" s="26">
        <f t="shared" si="2"/>
        <v>27.919999999999991</v>
      </c>
      <c r="Q32" s="26">
        <f t="shared" si="3"/>
        <v>5.2839379254491616</v>
      </c>
      <c r="S32"/>
      <c r="T32"/>
      <c r="U32"/>
      <c r="V32"/>
      <c r="W32">
        <v>36.631</v>
      </c>
      <c r="X32">
        <v>153.69999999999999</v>
      </c>
      <c r="Y32">
        <v>83.1</v>
      </c>
      <c r="Z32">
        <v>123</v>
      </c>
      <c r="AA32">
        <v>93.7</v>
      </c>
      <c r="AB32">
        <v>32.4</v>
      </c>
      <c r="AC32">
        <v>1</v>
      </c>
      <c r="AD32">
        <v>1</v>
      </c>
      <c r="AE32">
        <v>10</v>
      </c>
      <c r="AF32">
        <v>1</v>
      </c>
      <c r="AG32">
        <v>1</v>
      </c>
      <c r="AH32" s="10">
        <f t="shared" si="4"/>
        <v>30.699999999999989</v>
      </c>
      <c r="AI32" s="10">
        <f t="shared" si="4"/>
        <v>-10.600000000000009</v>
      </c>
      <c r="AJ32" s="10">
        <f t="shared" si="5"/>
        <v>942.48999999999933</v>
      </c>
      <c r="AK32" s="10">
        <f t="shared" si="5"/>
        <v>112.36000000000018</v>
      </c>
      <c r="AL32" s="10">
        <f t="shared" si="6"/>
        <v>1054.8499999999995</v>
      </c>
      <c r="AM32" s="10">
        <f t="shared" si="7"/>
        <v>32.478454396722753</v>
      </c>
      <c r="AN32"/>
      <c r="AO32"/>
      <c r="AP32"/>
      <c r="AQ32"/>
      <c r="AR32"/>
      <c r="AS32">
        <v>38.183999999999997</v>
      </c>
      <c r="AT32">
        <v>113.3</v>
      </c>
      <c r="AU32">
        <v>75</v>
      </c>
      <c r="AV32">
        <v>103.3</v>
      </c>
      <c r="AW32">
        <v>88.6</v>
      </c>
      <c r="AX32">
        <v>16.899999999999999</v>
      </c>
      <c r="AY32">
        <v>1</v>
      </c>
      <c r="AZ32">
        <v>1</v>
      </c>
      <c r="BA32">
        <v>12</v>
      </c>
      <c r="BB32">
        <v>1</v>
      </c>
      <c r="BC32">
        <v>1</v>
      </c>
      <c r="BD32" s="1">
        <f t="shared" si="8"/>
        <v>10</v>
      </c>
      <c r="BE32" s="1">
        <f t="shared" si="8"/>
        <v>-13.599999999999994</v>
      </c>
      <c r="BF32" s="1">
        <f t="shared" si="9"/>
        <v>100</v>
      </c>
      <c r="BG32" s="1">
        <f t="shared" si="9"/>
        <v>184.95999999999984</v>
      </c>
      <c r="BH32" s="1">
        <f t="shared" si="10"/>
        <v>284.95999999999981</v>
      </c>
      <c r="BI32" s="1">
        <f t="shared" si="11"/>
        <v>16.880758276807349</v>
      </c>
      <c r="BJ32"/>
      <c r="BK32"/>
      <c r="BL32"/>
      <c r="BM32"/>
      <c r="BN32"/>
      <c r="BO32">
        <v>45.143999999999998</v>
      </c>
      <c r="BP32">
        <v>109.5</v>
      </c>
      <c r="BQ32">
        <v>79.900000000000006</v>
      </c>
      <c r="BR32">
        <v>122.6</v>
      </c>
      <c r="BS32">
        <v>79.7</v>
      </c>
      <c r="BT32">
        <v>13.1</v>
      </c>
      <c r="BU32">
        <v>1</v>
      </c>
      <c r="BV32">
        <v>1</v>
      </c>
      <c r="BW32">
        <v>14</v>
      </c>
      <c r="BX32">
        <v>1</v>
      </c>
      <c r="BY32">
        <v>1</v>
      </c>
      <c r="BZ32" s="10">
        <f t="shared" si="12"/>
        <v>-13.099999999999994</v>
      </c>
      <c r="CA32" s="10">
        <f t="shared" si="12"/>
        <v>0.20000000000000284</v>
      </c>
      <c r="CB32" s="10">
        <f t="shared" si="13"/>
        <v>171.60999999999984</v>
      </c>
      <c r="CC32" s="10">
        <f t="shared" si="13"/>
        <v>4.0000000000001139E-2</v>
      </c>
      <c r="CD32" s="10">
        <f t="shared" si="14"/>
        <v>171.64999999999984</v>
      </c>
      <c r="CE32" s="10">
        <f t="shared" si="15"/>
        <v>13.101526628603242</v>
      </c>
      <c r="CG32"/>
      <c r="CH32"/>
      <c r="CI32"/>
      <c r="CJ32"/>
      <c r="CK32">
        <v>37.841999999999999</v>
      </c>
      <c r="CL32">
        <v>139.4</v>
      </c>
      <c r="CM32">
        <v>76.8</v>
      </c>
      <c r="CN32">
        <v>139.4</v>
      </c>
      <c r="CO32">
        <v>38.1</v>
      </c>
      <c r="CP32">
        <v>38.700000000000003</v>
      </c>
      <c r="CQ32">
        <v>1</v>
      </c>
      <c r="CR32">
        <v>1</v>
      </c>
      <c r="CS32">
        <v>11</v>
      </c>
      <c r="CT32">
        <v>1</v>
      </c>
      <c r="CU32">
        <v>1</v>
      </c>
      <c r="CV32" s="1">
        <f t="shared" si="16"/>
        <v>0</v>
      </c>
      <c r="CW32" s="1">
        <f t="shared" si="16"/>
        <v>38.699999999999996</v>
      </c>
      <c r="CX32" s="1">
        <f t="shared" si="17"/>
        <v>0</v>
      </c>
      <c r="CY32" s="1">
        <f t="shared" si="17"/>
        <v>1497.6899999999996</v>
      </c>
      <c r="CZ32" s="1">
        <f t="shared" si="18"/>
        <v>1497.6899999999996</v>
      </c>
      <c r="DA32" s="1">
        <f t="shared" si="19"/>
        <v>38.699999999999996</v>
      </c>
      <c r="DB32"/>
      <c r="DC32"/>
      <c r="DD32"/>
      <c r="DE32"/>
      <c r="DF32"/>
      <c r="DG32">
        <v>34.548999999999999</v>
      </c>
      <c r="DH32">
        <v>150.80000000000001</v>
      </c>
      <c r="DI32">
        <v>98.2</v>
      </c>
      <c r="DJ32">
        <v>-1</v>
      </c>
      <c r="DK32">
        <v>-1</v>
      </c>
      <c r="DL32">
        <v>-1</v>
      </c>
      <c r="DM32">
        <v>-1</v>
      </c>
      <c r="DN32">
        <v>0</v>
      </c>
      <c r="DO32">
        <v>10</v>
      </c>
      <c r="DP32">
        <v>-1</v>
      </c>
      <c r="DQ32">
        <v>1</v>
      </c>
      <c r="DR32" s="10">
        <f t="shared" si="20"/>
        <v>61.700000000000017</v>
      </c>
      <c r="DS32" s="10">
        <f t="shared" si="20"/>
        <v>56.6</v>
      </c>
      <c r="DT32" s="10">
        <f t="shared" si="21"/>
        <v>3806.8900000000021</v>
      </c>
      <c r="DU32" s="10">
        <f t="shared" si="21"/>
        <v>3203.56</v>
      </c>
      <c r="DV32" s="10">
        <f t="shared" si="22"/>
        <v>7010.4500000000025</v>
      </c>
      <c r="DW32" s="10">
        <f t="shared" si="23"/>
        <v>83.72843005813499</v>
      </c>
      <c r="DX32"/>
      <c r="DY32"/>
      <c r="DZ32"/>
      <c r="EA32"/>
      <c r="EB32"/>
      <c r="EC32" s="1">
        <v>40.972999999999999</v>
      </c>
      <c r="ED32" s="1">
        <v>160.30000000000001</v>
      </c>
      <c r="EE32" s="1">
        <v>94</v>
      </c>
      <c r="EF32" s="1">
        <v>-1</v>
      </c>
      <c r="EG32" s="1">
        <v>-1</v>
      </c>
      <c r="EH32" s="1">
        <v>-1</v>
      </c>
      <c r="EI32" s="1">
        <v>-1</v>
      </c>
      <c r="EJ32" s="1">
        <v>0</v>
      </c>
      <c r="EK32" s="1">
        <v>12</v>
      </c>
      <c r="EL32" s="1">
        <v>-1</v>
      </c>
      <c r="EM32" s="1">
        <v>1</v>
      </c>
      <c r="EN32" s="1">
        <f t="shared" si="24"/>
        <v>30.900000000000006</v>
      </c>
      <c r="EO32" s="1">
        <f t="shared" si="24"/>
        <v>5.4000000000000057</v>
      </c>
      <c r="EP32" s="1">
        <f t="shared" si="25"/>
        <v>954.8100000000004</v>
      </c>
      <c r="EQ32" s="1">
        <f t="shared" si="25"/>
        <v>29.160000000000061</v>
      </c>
      <c r="ER32" s="1">
        <f t="shared" si="26"/>
        <v>983.97000000000048</v>
      </c>
      <c r="ES32" s="1">
        <f t="shared" si="27"/>
        <v>31.368296096536714</v>
      </c>
      <c r="ET32"/>
      <c r="EU32"/>
      <c r="EV32"/>
      <c r="EW32"/>
      <c r="EX32"/>
      <c r="FJ32" s="10">
        <f t="shared" si="28"/>
        <v>0</v>
      </c>
      <c r="FK32" s="10">
        <f t="shared" si="28"/>
        <v>0</v>
      </c>
      <c r="FL32" s="10">
        <f t="shared" si="29"/>
        <v>0</v>
      </c>
      <c r="FM32" s="10">
        <f t="shared" si="29"/>
        <v>0</v>
      </c>
      <c r="FN32" s="10">
        <f t="shared" si="30"/>
        <v>0</v>
      </c>
      <c r="FO32" s="10">
        <f t="shared" si="31"/>
        <v>0</v>
      </c>
      <c r="FP32"/>
      <c r="FQ32"/>
      <c r="FR32"/>
      <c r="FS32"/>
      <c r="FT32"/>
    </row>
    <row r="33" spans="1:176" x14ac:dyDescent="0.35">
      <c r="A33">
        <v>58.536000000000001</v>
      </c>
      <c r="B33">
        <v>123</v>
      </c>
      <c r="C33">
        <v>79</v>
      </c>
      <c r="D33">
        <v>122.6</v>
      </c>
      <c r="E33">
        <v>91.7</v>
      </c>
      <c r="F33">
        <v>12.7</v>
      </c>
      <c r="G33">
        <v>1</v>
      </c>
      <c r="H33">
        <v>1</v>
      </c>
      <c r="I33">
        <v>14</v>
      </c>
      <c r="J33">
        <v>1</v>
      </c>
      <c r="K33">
        <v>1</v>
      </c>
      <c r="L33" s="26">
        <f t="shared" si="0"/>
        <v>0.40000000000000568</v>
      </c>
      <c r="M33" s="26">
        <f t="shared" si="0"/>
        <v>-12.700000000000003</v>
      </c>
      <c r="N33" s="26">
        <f t="shared" si="1"/>
        <v>0.16000000000000456</v>
      </c>
      <c r="O33" s="26">
        <f t="shared" si="1"/>
        <v>161.29000000000008</v>
      </c>
      <c r="P33" s="26">
        <f t="shared" si="2"/>
        <v>161.45000000000007</v>
      </c>
      <c r="Q33" s="26">
        <f t="shared" si="3"/>
        <v>12.706297651164956</v>
      </c>
      <c r="S33"/>
      <c r="T33"/>
      <c r="U33"/>
      <c r="V33"/>
      <c r="W33">
        <v>39.319000000000003</v>
      </c>
      <c r="X33">
        <v>127.3</v>
      </c>
      <c r="Y33">
        <v>78.8</v>
      </c>
      <c r="Z33">
        <v>-1</v>
      </c>
      <c r="AA33">
        <v>-1</v>
      </c>
      <c r="AB33">
        <v>-1</v>
      </c>
      <c r="AC33">
        <v>-1</v>
      </c>
      <c r="AD33">
        <v>0</v>
      </c>
      <c r="AE33">
        <v>10</v>
      </c>
      <c r="AF33">
        <v>-1</v>
      </c>
      <c r="AG33">
        <v>1</v>
      </c>
      <c r="AH33" s="10">
        <f t="shared" si="4"/>
        <v>-26.399999999999991</v>
      </c>
      <c r="AI33" s="10">
        <f t="shared" si="4"/>
        <v>-4.2999999999999972</v>
      </c>
      <c r="AJ33" s="10">
        <f t="shared" si="5"/>
        <v>696.95999999999958</v>
      </c>
      <c r="AK33" s="10">
        <f t="shared" si="5"/>
        <v>18.489999999999977</v>
      </c>
      <c r="AL33" s="10">
        <f t="shared" si="6"/>
        <v>715.44999999999959</v>
      </c>
      <c r="AM33" s="10">
        <f t="shared" si="7"/>
        <v>26.747897113605017</v>
      </c>
      <c r="AN33"/>
      <c r="AO33"/>
      <c r="AP33"/>
      <c r="AQ33"/>
      <c r="AR33"/>
      <c r="AS33">
        <v>41.456000000000003</v>
      </c>
      <c r="AT33">
        <v>124.2</v>
      </c>
      <c r="AU33">
        <v>70.8</v>
      </c>
      <c r="AV33">
        <v>-1</v>
      </c>
      <c r="AW33">
        <v>-1</v>
      </c>
      <c r="AX33">
        <v>-1</v>
      </c>
      <c r="AY33">
        <v>-1</v>
      </c>
      <c r="AZ33">
        <v>0</v>
      </c>
      <c r="BA33">
        <v>12</v>
      </c>
      <c r="BB33">
        <v>-1</v>
      </c>
      <c r="BC33">
        <v>1</v>
      </c>
      <c r="BD33" s="1">
        <f t="shared" si="8"/>
        <v>10.900000000000006</v>
      </c>
      <c r="BE33" s="1">
        <f t="shared" si="8"/>
        <v>-4.2000000000000028</v>
      </c>
      <c r="BF33" s="1">
        <f t="shared" si="9"/>
        <v>118.81000000000013</v>
      </c>
      <c r="BG33" s="1">
        <f t="shared" si="9"/>
        <v>17.640000000000025</v>
      </c>
      <c r="BH33" s="1">
        <f t="shared" si="10"/>
        <v>136.45000000000016</v>
      </c>
      <c r="BI33" s="1">
        <f t="shared" si="11"/>
        <v>11.681181447096872</v>
      </c>
      <c r="BJ33"/>
      <c r="BK33"/>
      <c r="BL33"/>
      <c r="BM33"/>
      <c r="BN33"/>
      <c r="BO33">
        <v>47.712000000000003</v>
      </c>
      <c r="BP33">
        <v>97.9</v>
      </c>
      <c r="BQ33">
        <v>82.4</v>
      </c>
      <c r="BR33">
        <v>-1</v>
      </c>
      <c r="BS33">
        <v>-1</v>
      </c>
      <c r="BT33">
        <v>-1</v>
      </c>
      <c r="BU33">
        <v>-1</v>
      </c>
      <c r="BV33">
        <v>0</v>
      </c>
      <c r="BW33">
        <v>14</v>
      </c>
      <c r="BX33">
        <v>-1</v>
      </c>
      <c r="BY33">
        <v>1</v>
      </c>
      <c r="BZ33" s="10">
        <f t="shared" si="12"/>
        <v>-11.599999999999994</v>
      </c>
      <c r="CA33" s="10">
        <f t="shared" si="12"/>
        <v>2.5</v>
      </c>
      <c r="CB33" s="10">
        <f t="shared" si="13"/>
        <v>134.55999999999986</v>
      </c>
      <c r="CC33" s="10">
        <f t="shared" si="13"/>
        <v>6.25</v>
      </c>
      <c r="CD33" s="10">
        <f t="shared" si="14"/>
        <v>140.80999999999986</v>
      </c>
      <c r="CE33" s="10">
        <f t="shared" si="15"/>
        <v>11.866338946785561</v>
      </c>
      <c r="CG33"/>
      <c r="CH33"/>
      <c r="CI33"/>
      <c r="CJ33"/>
      <c r="CK33">
        <v>40.729999999999997</v>
      </c>
      <c r="CL33">
        <v>133.19999999999999</v>
      </c>
      <c r="CM33">
        <v>88.8</v>
      </c>
      <c r="CN33">
        <v>-1</v>
      </c>
      <c r="CO33">
        <v>-1</v>
      </c>
      <c r="CP33">
        <v>-1</v>
      </c>
      <c r="CQ33">
        <v>-1</v>
      </c>
      <c r="CR33">
        <v>0</v>
      </c>
      <c r="CS33">
        <v>11</v>
      </c>
      <c r="CT33">
        <v>-1</v>
      </c>
      <c r="CU33">
        <v>1</v>
      </c>
      <c r="CV33" s="1">
        <f t="shared" si="16"/>
        <v>-6.2000000000000171</v>
      </c>
      <c r="CW33" s="1">
        <f t="shared" si="16"/>
        <v>12</v>
      </c>
      <c r="CX33" s="1">
        <f t="shared" si="17"/>
        <v>38.440000000000211</v>
      </c>
      <c r="CY33" s="1">
        <f t="shared" si="17"/>
        <v>144</v>
      </c>
      <c r="CZ33" s="1">
        <f t="shared" si="18"/>
        <v>182.44000000000023</v>
      </c>
      <c r="DA33" s="1">
        <f t="shared" si="19"/>
        <v>13.507035203922444</v>
      </c>
      <c r="DB33"/>
      <c r="DC33"/>
      <c r="DD33"/>
      <c r="DE33"/>
      <c r="DF33"/>
      <c r="DG33">
        <v>35.052999999999997</v>
      </c>
      <c r="DH33">
        <v>99</v>
      </c>
      <c r="DI33">
        <v>89.7</v>
      </c>
      <c r="DJ33">
        <v>150.80000000000001</v>
      </c>
      <c r="DK33">
        <v>98.2</v>
      </c>
      <c r="DL33">
        <v>52.5</v>
      </c>
      <c r="DM33">
        <v>2</v>
      </c>
      <c r="DN33">
        <v>0</v>
      </c>
      <c r="DO33">
        <v>10</v>
      </c>
      <c r="DP33">
        <v>0</v>
      </c>
      <c r="DQ33">
        <v>1</v>
      </c>
      <c r="DR33" s="10">
        <f t="shared" si="20"/>
        <v>-51.800000000000011</v>
      </c>
      <c r="DS33" s="10">
        <f t="shared" si="20"/>
        <v>-8.5</v>
      </c>
      <c r="DT33" s="10">
        <f t="shared" si="21"/>
        <v>2683.2400000000011</v>
      </c>
      <c r="DU33" s="10">
        <f t="shared" si="21"/>
        <v>72.25</v>
      </c>
      <c r="DV33" s="10">
        <f t="shared" si="22"/>
        <v>2755.4900000000011</v>
      </c>
      <c r="DW33" s="10">
        <f t="shared" si="23"/>
        <v>52.492761405740517</v>
      </c>
      <c r="DX33"/>
      <c r="DY33"/>
      <c r="DZ33"/>
      <c r="EA33"/>
      <c r="EB33"/>
      <c r="EC33" s="1">
        <v>41.365000000000002</v>
      </c>
      <c r="ED33" s="1">
        <v>130.6</v>
      </c>
      <c r="EE33" s="1">
        <v>82.2</v>
      </c>
      <c r="EF33" s="1">
        <v>160.30000000000001</v>
      </c>
      <c r="EG33" s="1">
        <v>94</v>
      </c>
      <c r="EH33" s="1">
        <v>31.9</v>
      </c>
      <c r="EI33" s="1">
        <v>1</v>
      </c>
      <c r="EJ33" s="1">
        <v>1</v>
      </c>
      <c r="EK33" s="1">
        <v>13</v>
      </c>
      <c r="EL33" s="1">
        <v>1</v>
      </c>
      <c r="EM33" s="1">
        <v>1</v>
      </c>
      <c r="EN33" s="1">
        <f t="shared" si="24"/>
        <v>-29.700000000000017</v>
      </c>
      <c r="EO33" s="1">
        <f t="shared" si="24"/>
        <v>-11.799999999999997</v>
      </c>
      <c r="EP33" s="1">
        <f t="shared" si="25"/>
        <v>882.09000000000106</v>
      </c>
      <c r="EQ33" s="1">
        <f t="shared" si="25"/>
        <v>139.23999999999992</v>
      </c>
      <c r="ER33" s="1">
        <f t="shared" si="26"/>
        <v>1021.330000000001</v>
      </c>
      <c r="ES33" s="1">
        <f t="shared" si="27"/>
        <v>31.958254019892905</v>
      </c>
      <c r="ET33"/>
      <c r="EU33"/>
      <c r="EV33"/>
      <c r="EW33"/>
      <c r="EX33"/>
      <c r="FJ33" s="10">
        <f t="shared" si="28"/>
        <v>0</v>
      </c>
      <c r="FK33" s="10">
        <f t="shared" si="28"/>
        <v>0</v>
      </c>
      <c r="FL33" s="10">
        <f t="shared" si="29"/>
        <v>0</v>
      </c>
      <c r="FM33" s="10">
        <f t="shared" si="29"/>
        <v>0</v>
      </c>
      <c r="FN33" s="10">
        <f t="shared" si="30"/>
        <v>0</v>
      </c>
      <c r="FO33" s="10">
        <f t="shared" si="31"/>
        <v>0</v>
      </c>
      <c r="FP33"/>
      <c r="FQ33"/>
      <c r="FR33"/>
      <c r="FS33"/>
      <c r="FT33"/>
    </row>
    <row r="34" spans="1:176" x14ac:dyDescent="0.35">
      <c r="A34">
        <v>62.04</v>
      </c>
      <c r="B34">
        <v>119.5</v>
      </c>
      <c r="C34">
        <v>84.6</v>
      </c>
      <c r="D34">
        <v>-1</v>
      </c>
      <c r="E34">
        <v>-1</v>
      </c>
      <c r="F34">
        <v>-1</v>
      </c>
      <c r="G34">
        <v>-1</v>
      </c>
      <c r="H34">
        <v>0</v>
      </c>
      <c r="I34">
        <v>14</v>
      </c>
      <c r="J34">
        <v>-1</v>
      </c>
      <c r="K34">
        <v>1</v>
      </c>
      <c r="L34" s="26">
        <f t="shared" si="0"/>
        <v>-3.5</v>
      </c>
      <c r="M34" s="26">
        <f t="shared" si="0"/>
        <v>5.5999999999999943</v>
      </c>
      <c r="N34" s="26">
        <f t="shared" si="1"/>
        <v>12.25</v>
      </c>
      <c r="O34" s="26">
        <f t="shared" si="1"/>
        <v>31.359999999999935</v>
      </c>
      <c r="P34" s="26">
        <f t="shared" si="2"/>
        <v>43.609999999999935</v>
      </c>
      <c r="Q34" s="26">
        <f t="shared" si="3"/>
        <v>6.6037867924396174</v>
      </c>
      <c r="S34"/>
      <c r="T34"/>
      <c r="U34"/>
      <c r="V34"/>
      <c r="W34">
        <v>39.662999999999997</v>
      </c>
      <c r="X34">
        <v>153.19999999999999</v>
      </c>
      <c r="Y34">
        <v>89.7</v>
      </c>
      <c r="Z34">
        <v>127.3</v>
      </c>
      <c r="AA34">
        <v>78.8</v>
      </c>
      <c r="AB34">
        <v>28.1</v>
      </c>
      <c r="AC34">
        <v>1</v>
      </c>
      <c r="AD34">
        <v>1</v>
      </c>
      <c r="AE34">
        <v>11</v>
      </c>
      <c r="AF34">
        <v>1</v>
      </c>
      <c r="AG34">
        <v>1</v>
      </c>
      <c r="AH34" s="10">
        <f t="shared" si="4"/>
        <v>25.899999999999991</v>
      </c>
      <c r="AI34" s="10">
        <f t="shared" si="4"/>
        <v>10.900000000000006</v>
      </c>
      <c r="AJ34" s="10">
        <f t="shared" si="5"/>
        <v>670.8099999999996</v>
      </c>
      <c r="AK34" s="10">
        <f t="shared" si="5"/>
        <v>118.81000000000013</v>
      </c>
      <c r="AL34" s="10">
        <f t="shared" si="6"/>
        <v>789.61999999999978</v>
      </c>
      <c r="AM34" s="10">
        <f t="shared" si="7"/>
        <v>28.100177935379694</v>
      </c>
      <c r="AN34"/>
      <c r="AO34"/>
      <c r="AP34"/>
      <c r="AQ34"/>
      <c r="AR34"/>
      <c r="AS34">
        <v>42.24</v>
      </c>
      <c r="AT34">
        <v>146.5</v>
      </c>
      <c r="AU34">
        <v>81.3</v>
      </c>
      <c r="AV34">
        <v>124.2</v>
      </c>
      <c r="AW34">
        <v>70.8</v>
      </c>
      <c r="AX34">
        <v>24.7</v>
      </c>
      <c r="AY34">
        <v>1</v>
      </c>
      <c r="AZ34">
        <v>1</v>
      </c>
      <c r="BA34">
        <v>13</v>
      </c>
      <c r="BB34">
        <v>1</v>
      </c>
      <c r="BC34">
        <v>1</v>
      </c>
      <c r="BD34" s="1">
        <f t="shared" si="8"/>
        <v>22.299999999999997</v>
      </c>
      <c r="BE34" s="1">
        <f t="shared" si="8"/>
        <v>10.5</v>
      </c>
      <c r="BF34" s="1">
        <f t="shared" si="9"/>
        <v>497.28999999999985</v>
      </c>
      <c r="BG34" s="1">
        <f t="shared" si="9"/>
        <v>110.25</v>
      </c>
      <c r="BH34" s="1">
        <f t="shared" si="10"/>
        <v>607.53999999999985</v>
      </c>
      <c r="BI34" s="1">
        <f t="shared" si="11"/>
        <v>24.648326515201795</v>
      </c>
      <c r="BJ34"/>
      <c r="BK34"/>
      <c r="BL34"/>
      <c r="BM34"/>
      <c r="BN34"/>
      <c r="BO34">
        <v>49.392000000000003</v>
      </c>
      <c r="BP34">
        <v>105</v>
      </c>
      <c r="BQ34">
        <v>67.2</v>
      </c>
      <c r="BR34">
        <v>97.9</v>
      </c>
      <c r="BS34">
        <v>82.4</v>
      </c>
      <c r="BT34">
        <v>16.7</v>
      </c>
      <c r="BU34">
        <v>1</v>
      </c>
      <c r="BV34">
        <v>1</v>
      </c>
      <c r="BW34">
        <v>15</v>
      </c>
      <c r="BX34">
        <v>1</v>
      </c>
      <c r="BY34">
        <v>1</v>
      </c>
      <c r="BZ34" s="10">
        <f t="shared" si="12"/>
        <v>7.0999999999999943</v>
      </c>
      <c r="CA34" s="10">
        <f t="shared" si="12"/>
        <v>-15.200000000000003</v>
      </c>
      <c r="CB34" s="10">
        <f t="shared" si="13"/>
        <v>50.409999999999918</v>
      </c>
      <c r="CC34" s="10">
        <f t="shared" si="13"/>
        <v>231.04000000000008</v>
      </c>
      <c r="CD34" s="10">
        <f t="shared" si="14"/>
        <v>281.45</v>
      </c>
      <c r="CE34" s="10">
        <f t="shared" si="15"/>
        <v>16.776471619503308</v>
      </c>
      <c r="CG34"/>
      <c r="CH34"/>
      <c r="CI34"/>
      <c r="CJ34"/>
      <c r="CK34">
        <v>41.642000000000003</v>
      </c>
      <c r="CL34">
        <v>190</v>
      </c>
      <c r="CM34">
        <v>29.4</v>
      </c>
      <c r="CN34">
        <v>133.19999999999999</v>
      </c>
      <c r="CO34">
        <v>88.8</v>
      </c>
      <c r="CP34">
        <v>82.2</v>
      </c>
      <c r="CQ34">
        <v>2</v>
      </c>
      <c r="CR34">
        <v>0</v>
      </c>
      <c r="CS34">
        <v>11</v>
      </c>
      <c r="CT34">
        <v>0</v>
      </c>
      <c r="CU34">
        <v>1</v>
      </c>
      <c r="CV34" s="1">
        <f t="shared" si="16"/>
        <v>56.800000000000011</v>
      </c>
      <c r="CW34" s="1">
        <f t="shared" si="16"/>
        <v>-59.4</v>
      </c>
      <c r="CX34" s="1">
        <f t="shared" si="17"/>
        <v>3226.2400000000011</v>
      </c>
      <c r="CY34" s="1">
        <f t="shared" si="17"/>
        <v>3528.3599999999997</v>
      </c>
      <c r="CZ34" s="1">
        <f t="shared" si="18"/>
        <v>6754.6</v>
      </c>
      <c r="DA34" s="1">
        <f t="shared" si="19"/>
        <v>82.186373566425232</v>
      </c>
      <c r="DB34"/>
      <c r="DC34"/>
      <c r="DD34"/>
      <c r="DE34"/>
      <c r="DF34"/>
      <c r="DG34">
        <v>35.325000000000003</v>
      </c>
      <c r="DH34">
        <v>110.7</v>
      </c>
      <c r="DI34">
        <v>87.1</v>
      </c>
      <c r="DJ34">
        <v>99</v>
      </c>
      <c r="DK34">
        <v>89.7</v>
      </c>
      <c r="DL34">
        <v>11.9</v>
      </c>
      <c r="DM34">
        <v>1</v>
      </c>
      <c r="DN34">
        <v>1</v>
      </c>
      <c r="DO34">
        <v>11</v>
      </c>
      <c r="DP34">
        <v>1</v>
      </c>
      <c r="DQ34">
        <v>1</v>
      </c>
      <c r="DR34" s="10">
        <f t="shared" si="20"/>
        <v>11.700000000000003</v>
      </c>
      <c r="DS34" s="10">
        <f t="shared" si="20"/>
        <v>-2.6000000000000085</v>
      </c>
      <c r="DT34" s="10">
        <f t="shared" si="21"/>
        <v>136.89000000000007</v>
      </c>
      <c r="DU34" s="10">
        <f t="shared" si="21"/>
        <v>6.7600000000000442</v>
      </c>
      <c r="DV34" s="10">
        <f t="shared" si="22"/>
        <v>143.65000000000012</v>
      </c>
      <c r="DW34" s="10">
        <f t="shared" si="23"/>
        <v>11.985407794480759</v>
      </c>
      <c r="DX34"/>
      <c r="DY34"/>
      <c r="DZ34"/>
      <c r="EA34"/>
      <c r="EB34"/>
      <c r="EC34" s="1">
        <v>44.069000000000003</v>
      </c>
      <c r="ED34" s="1">
        <v>86.9</v>
      </c>
      <c r="EE34" s="1">
        <v>84.4</v>
      </c>
      <c r="EF34" s="1">
        <v>-1</v>
      </c>
      <c r="EG34" s="1">
        <v>-1</v>
      </c>
      <c r="EH34" s="1">
        <v>-1</v>
      </c>
      <c r="EI34" s="1">
        <v>-1</v>
      </c>
      <c r="EJ34" s="1">
        <v>0</v>
      </c>
      <c r="EK34" s="1">
        <v>13</v>
      </c>
      <c r="EL34" s="1">
        <v>-1</v>
      </c>
      <c r="EM34" s="1">
        <v>1</v>
      </c>
      <c r="EN34" s="1">
        <f t="shared" si="24"/>
        <v>-43.699999999999989</v>
      </c>
      <c r="EO34" s="1">
        <f t="shared" si="24"/>
        <v>2.2000000000000028</v>
      </c>
      <c r="EP34" s="1">
        <f t="shared" si="25"/>
        <v>1909.6899999999989</v>
      </c>
      <c r="EQ34" s="1">
        <f t="shared" si="25"/>
        <v>4.8400000000000123</v>
      </c>
      <c r="ER34" s="1">
        <f t="shared" si="26"/>
        <v>1914.5299999999988</v>
      </c>
      <c r="ES34" s="1">
        <f t="shared" si="27"/>
        <v>43.755342530941277</v>
      </c>
      <c r="ET34"/>
      <c r="EU34"/>
      <c r="EV34"/>
      <c r="EW34"/>
      <c r="EX34"/>
      <c r="FJ34" s="10">
        <f t="shared" si="28"/>
        <v>0</v>
      </c>
      <c r="FK34" s="10">
        <f t="shared" si="28"/>
        <v>0</v>
      </c>
      <c r="FL34" s="10">
        <f t="shared" si="29"/>
        <v>0</v>
      </c>
      <c r="FM34" s="10">
        <f t="shared" si="29"/>
        <v>0</v>
      </c>
      <c r="FN34" s="10">
        <f t="shared" si="30"/>
        <v>0</v>
      </c>
      <c r="FO34" s="10">
        <f t="shared" si="31"/>
        <v>0</v>
      </c>
      <c r="FP34"/>
      <c r="FQ34"/>
      <c r="FR34"/>
      <c r="FS34"/>
      <c r="FT34"/>
    </row>
    <row r="35" spans="1:176" x14ac:dyDescent="0.35">
      <c r="A35">
        <v>62.688000000000002</v>
      </c>
      <c r="B35">
        <v>115.9</v>
      </c>
      <c r="C35">
        <v>75.7</v>
      </c>
      <c r="D35">
        <v>119.5</v>
      </c>
      <c r="E35">
        <v>84.6</v>
      </c>
      <c r="F35">
        <v>9.6</v>
      </c>
      <c r="G35">
        <v>1</v>
      </c>
      <c r="H35">
        <v>1</v>
      </c>
      <c r="I35">
        <v>15</v>
      </c>
      <c r="J35">
        <v>1</v>
      </c>
      <c r="K35">
        <v>1</v>
      </c>
      <c r="L35" s="26">
        <f t="shared" si="0"/>
        <v>-3.5999999999999943</v>
      </c>
      <c r="M35" s="26">
        <f t="shared" si="0"/>
        <v>-8.8999999999999915</v>
      </c>
      <c r="N35" s="26">
        <f t="shared" si="1"/>
        <v>12.959999999999958</v>
      </c>
      <c r="O35" s="26">
        <f t="shared" si="1"/>
        <v>79.209999999999852</v>
      </c>
      <c r="P35" s="26">
        <f t="shared" si="2"/>
        <v>92.169999999999817</v>
      </c>
      <c r="Q35" s="26">
        <f t="shared" si="3"/>
        <v>9.6005208192055811</v>
      </c>
      <c r="S35"/>
      <c r="T35"/>
      <c r="U35"/>
      <c r="V35"/>
      <c r="W35">
        <v>42.399000000000001</v>
      </c>
      <c r="X35">
        <v>137.30000000000001</v>
      </c>
      <c r="Y35">
        <v>70.599999999999994</v>
      </c>
      <c r="Z35">
        <v>-1</v>
      </c>
      <c r="AA35">
        <v>-1</v>
      </c>
      <c r="AB35">
        <v>-1</v>
      </c>
      <c r="AC35">
        <v>-1</v>
      </c>
      <c r="AD35">
        <v>0</v>
      </c>
      <c r="AE35">
        <v>11</v>
      </c>
      <c r="AF35">
        <v>-1</v>
      </c>
      <c r="AG35">
        <v>1</v>
      </c>
      <c r="AH35" s="10">
        <f t="shared" si="4"/>
        <v>-15.899999999999977</v>
      </c>
      <c r="AI35" s="10">
        <f t="shared" si="4"/>
        <v>-19.100000000000009</v>
      </c>
      <c r="AJ35" s="10">
        <f t="shared" si="5"/>
        <v>252.80999999999926</v>
      </c>
      <c r="AK35" s="10">
        <f t="shared" si="5"/>
        <v>364.81000000000034</v>
      </c>
      <c r="AL35" s="10">
        <f t="shared" si="6"/>
        <v>617.61999999999966</v>
      </c>
      <c r="AM35" s="10">
        <f t="shared" si="7"/>
        <v>24.851961693194355</v>
      </c>
      <c r="AN35"/>
      <c r="AO35"/>
      <c r="AP35"/>
      <c r="AQ35"/>
      <c r="AR35"/>
      <c r="AS35">
        <v>44.76</v>
      </c>
      <c r="AT35">
        <v>143.9</v>
      </c>
      <c r="AU35">
        <v>107.1</v>
      </c>
      <c r="AV35">
        <v>-1</v>
      </c>
      <c r="AW35">
        <v>-1</v>
      </c>
      <c r="AX35">
        <v>-1</v>
      </c>
      <c r="AY35">
        <v>-1</v>
      </c>
      <c r="AZ35">
        <v>0</v>
      </c>
      <c r="BA35">
        <v>13</v>
      </c>
      <c r="BB35">
        <v>-1</v>
      </c>
      <c r="BC35">
        <v>1</v>
      </c>
      <c r="BD35" s="1">
        <f t="shared" si="8"/>
        <v>-2.5999999999999943</v>
      </c>
      <c r="BE35" s="1">
        <f t="shared" si="8"/>
        <v>25.799999999999997</v>
      </c>
      <c r="BF35" s="1">
        <f t="shared" si="9"/>
        <v>6.7599999999999705</v>
      </c>
      <c r="BG35" s="1">
        <f t="shared" si="9"/>
        <v>665.63999999999987</v>
      </c>
      <c r="BH35" s="1">
        <f t="shared" si="10"/>
        <v>672.39999999999986</v>
      </c>
      <c r="BI35" s="1">
        <f t="shared" si="11"/>
        <v>25.930676813380707</v>
      </c>
      <c r="BJ35"/>
      <c r="BK35"/>
      <c r="BL35"/>
      <c r="BM35"/>
      <c r="BN35"/>
      <c r="BO35">
        <v>52.64</v>
      </c>
      <c r="BP35">
        <v>115.2</v>
      </c>
      <c r="BQ35">
        <v>87.5</v>
      </c>
      <c r="BR35">
        <v>-1</v>
      </c>
      <c r="BS35">
        <v>-1</v>
      </c>
      <c r="BT35">
        <v>-1</v>
      </c>
      <c r="BU35">
        <v>-1</v>
      </c>
      <c r="BV35">
        <v>0</v>
      </c>
      <c r="BW35">
        <v>15</v>
      </c>
      <c r="BX35">
        <v>-1</v>
      </c>
      <c r="BY35">
        <v>1</v>
      </c>
      <c r="BZ35" s="10">
        <f t="shared" si="12"/>
        <v>10.200000000000003</v>
      </c>
      <c r="CA35" s="10">
        <f t="shared" si="12"/>
        <v>20.299999999999997</v>
      </c>
      <c r="CB35" s="10">
        <f t="shared" si="13"/>
        <v>104.04000000000006</v>
      </c>
      <c r="CC35" s="10">
        <f t="shared" si="13"/>
        <v>412.08999999999986</v>
      </c>
      <c r="CD35" s="10">
        <f t="shared" si="14"/>
        <v>516.12999999999988</v>
      </c>
      <c r="CE35" s="10">
        <f t="shared" si="15"/>
        <v>22.718494668441391</v>
      </c>
      <c r="CG35"/>
      <c r="CH35"/>
      <c r="CI35"/>
      <c r="CJ35"/>
      <c r="CK35">
        <v>41.722000000000001</v>
      </c>
      <c r="CL35">
        <v>191.2</v>
      </c>
      <c r="CM35">
        <v>51</v>
      </c>
      <c r="CN35">
        <v>190</v>
      </c>
      <c r="CO35">
        <v>29.4</v>
      </c>
      <c r="CP35">
        <v>21.6</v>
      </c>
      <c r="CQ35">
        <v>1</v>
      </c>
      <c r="CR35">
        <v>1</v>
      </c>
      <c r="CS35">
        <v>12</v>
      </c>
      <c r="CT35">
        <v>1</v>
      </c>
      <c r="CU35">
        <v>1</v>
      </c>
      <c r="CV35" s="1">
        <f t="shared" si="16"/>
        <v>1.1999999999999886</v>
      </c>
      <c r="CW35" s="1">
        <f t="shared" si="16"/>
        <v>21.6</v>
      </c>
      <c r="CX35" s="1">
        <f t="shared" si="17"/>
        <v>1.4399999999999726</v>
      </c>
      <c r="CY35" s="1">
        <f t="shared" si="17"/>
        <v>466.56000000000006</v>
      </c>
      <c r="CZ35" s="1">
        <f t="shared" si="18"/>
        <v>468.00000000000006</v>
      </c>
      <c r="DA35" s="1">
        <f t="shared" si="19"/>
        <v>21.633307652783937</v>
      </c>
      <c r="DB35"/>
      <c r="DC35"/>
      <c r="DD35"/>
      <c r="DE35"/>
      <c r="DF35"/>
      <c r="DG35">
        <v>38.540999999999997</v>
      </c>
      <c r="DH35">
        <v>111.6</v>
      </c>
      <c r="DI35">
        <v>84.4</v>
      </c>
      <c r="DJ35">
        <v>-1</v>
      </c>
      <c r="DK35">
        <v>-1</v>
      </c>
      <c r="DL35">
        <v>-1</v>
      </c>
      <c r="DM35">
        <v>-1</v>
      </c>
      <c r="DN35">
        <v>0</v>
      </c>
      <c r="DO35">
        <v>11</v>
      </c>
      <c r="DP35">
        <v>-1</v>
      </c>
      <c r="DQ35">
        <v>1</v>
      </c>
      <c r="DR35" s="10">
        <f t="shared" si="20"/>
        <v>0.89999999999999147</v>
      </c>
      <c r="DS35" s="10">
        <f t="shared" si="20"/>
        <v>-2.6999999999999886</v>
      </c>
      <c r="DT35" s="10">
        <f t="shared" si="21"/>
        <v>0.80999999999998462</v>
      </c>
      <c r="DU35" s="10">
        <f t="shared" si="21"/>
        <v>7.2899999999999388</v>
      </c>
      <c r="DV35" s="10">
        <f t="shared" si="22"/>
        <v>8.0999999999999233</v>
      </c>
      <c r="DW35" s="10">
        <f t="shared" si="23"/>
        <v>2.8460498941515278</v>
      </c>
      <c r="DX35"/>
      <c r="DY35"/>
      <c r="DZ35"/>
      <c r="EA35"/>
      <c r="EB35"/>
      <c r="EC35" s="1">
        <v>44.308999999999997</v>
      </c>
      <c r="ED35" s="1">
        <v>108.1</v>
      </c>
      <c r="EE35" s="1">
        <v>89.7</v>
      </c>
      <c r="EF35" s="1">
        <v>86.9</v>
      </c>
      <c r="EG35" s="1">
        <v>84.4</v>
      </c>
      <c r="EH35" s="1">
        <v>21.8</v>
      </c>
      <c r="EI35" s="1">
        <v>1</v>
      </c>
      <c r="EJ35" s="1">
        <v>1</v>
      </c>
      <c r="EK35" s="1">
        <v>14</v>
      </c>
      <c r="EL35" s="1">
        <v>1</v>
      </c>
      <c r="EM35" s="1">
        <v>1</v>
      </c>
      <c r="EN35" s="1">
        <f t="shared" si="24"/>
        <v>21.199999999999989</v>
      </c>
      <c r="EO35" s="1">
        <f t="shared" si="24"/>
        <v>5.2999999999999972</v>
      </c>
      <c r="EP35" s="1">
        <f t="shared" si="25"/>
        <v>449.43999999999954</v>
      </c>
      <c r="EQ35" s="1">
        <f t="shared" si="25"/>
        <v>28.089999999999971</v>
      </c>
      <c r="ER35" s="1">
        <f t="shared" si="26"/>
        <v>477.52999999999952</v>
      </c>
      <c r="ES35" s="1">
        <f t="shared" si="27"/>
        <v>21.852459815773589</v>
      </c>
      <c r="ET35"/>
      <c r="EU35"/>
      <c r="EV35"/>
      <c r="EW35"/>
      <c r="EX35"/>
      <c r="FJ35" s="10">
        <f t="shared" si="28"/>
        <v>0</v>
      </c>
      <c r="FK35" s="10">
        <f t="shared" si="28"/>
        <v>0</v>
      </c>
      <c r="FL35" s="10">
        <f t="shared" si="29"/>
        <v>0</v>
      </c>
      <c r="FM35" s="10">
        <f t="shared" si="29"/>
        <v>0</v>
      </c>
      <c r="FN35" s="10">
        <f t="shared" si="30"/>
        <v>0</v>
      </c>
      <c r="FO35" s="10">
        <f t="shared" si="31"/>
        <v>0</v>
      </c>
      <c r="FP35"/>
      <c r="FQ35"/>
      <c r="FR35"/>
      <c r="FS35"/>
      <c r="FT35"/>
    </row>
    <row r="36" spans="1:176" x14ac:dyDescent="0.35">
      <c r="A36">
        <v>65.447999999999993</v>
      </c>
      <c r="B36">
        <v>116.4</v>
      </c>
      <c r="C36">
        <v>77.7</v>
      </c>
      <c r="D36">
        <v>-1</v>
      </c>
      <c r="E36">
        <v>-1</v>
      </c>
      <c r="F36">
        <v>-1</v>
      </c>
      <c r="G36">
        <v>-1</v>
      </c>
      <c r="H36">
        <v>0</v>
      </c>
      <c r="I36">
        <v>15</v>
      </c>
      <c r="J36">
        <v>-1</v>
      </c>
      <c r="K36">
        <v>1</v>
      </c>
      <c r="L36" s="26">
        <f t="shared" si="0"/>
        <v>0.5</v>
      </c>
      <c r="M36" s="26">
        <f t="shared" si="0"/>
        <v>2</v>
      </c>
      <c r="N36" s="26">
        <f t="shared" si="1"/>
        <v>0.25</v>
      </c>
      <c r="O36" s="26">
        <f t="shared" si="1"/>
        <v>4</v>
      </c>
      <c r="P36" s="26">
        <f t="shared" si="2"/>
        <v>4.25</v>
      </c>
      <c r="Q36" s="26">
        <f t="shared" si="3"/>
        <v>2.0615528128088303</v>
      </c>
      <c r="S36"/>
      <c r="T36"/>
      <c r="U36"/>
      <c r="V36"/>
      <c r="W36">
        <v>42.790999999999997</v>
      </c>
      <c r="X36">
        <v>165.1</v>
      </c>
      <c r="Y36">
        <v>46.8</v>
      </c>
      <c r="Z36">
        <v>137.30000000000001</v>
      </c>
      <c r="AA36">
        <v>70.599999999999994</v>
      </c>
      <c r="AB36">
        <v>36.6</v>
      </c>
      <c r="AC36">
        <v>1</v>
      </c>
      <c r="AD36">
        <v>1</v>
      </c>
      <c r="AE36">
        <v>12</v>
      </c>
      <c r="AF36">
        <v>1</v>
      </c>
      <c r="AG36">
        <v>1</v>
      </c>
      <c r="AH36" s="10">
        <f t="shared" si="4"/>
        <v>27.799999999999983</v>
      </c>
      <c r="AI36" s="10">
        <f t="shared" si="4"/>
        <v>-23.799999999999997</v>
      </c>
      <c r="AJ36" s="10">
        <f t="shared" si="5"/>
        <v>772.83999999999901</v>
      </c>
      <c r="AK36" s="10">
        <f t="shared" si="5"/>
        <v>566.43999999999983</v>
      </c>
      <c r="AL36" s="10">
        <f t="shared" si="6"/>
        <v>1339.2799999999988</v>
      </c>
      <c r="AM36" s="10">
        <f t="shared" si="7"/>
        <v>36.596174663480866</v>
      </c>
      <c r="AN36"/>
      <c r="AO36"/>
      <c r="AP36"/>
      <c r="AQ36"/>
      <c r="AR36"/>
      <c r="AS36">
        <v>45.183999999999997</v>
      </c>
      <c r="AT36">
        <v>184.1</v>
      </c>
      <c r="AU36">
        <v>98.4</v>
      </c>
      <c r="AV36">
        <v>143.9</v>
      </c>
      <c r="AW36">
        <v>107.1</v>
      </c>
      <c r="AX36">
        <v>41.1</v>
      </c>
      <c r="AY36">
        <v>1</v>
      </c>
      <c r="AZ36">
        <v>1</v>
      </c>
      <c r="BA36">
        <v>14</v>
      </c>
      <c r="BB36">
        <v>1</v>
      </c>
      <c r="BC36">
        <v>1</v>
      </c>
      <c r="BD36" s="1">
        <f t="shared" si="8"/>
        <v>40.199999999999989</v>
      </c>
      <c r="BE36" s="1">
        <f t="shared" si="8"/>
        <v>-8.6999999999999886</v>
      </c>
      <c r="BF36" s="1">
        <f t="shared" si="9"/>
        <v>1616.0399999999991</v>
      </c>
      <c r="BG36" s="1">
        <f t="shared" si="9"/>
        <v>75.689999999999799</v>
      </c>
      <c r="BH36" s="1">
        <f t="shared" si="10"/>
        <v>1691.7299999999989</v>
      </c>
      <c r="BI36" s="1">
        <f t="shared" si="11"/>
        <v>41.130645509157752</v>
      </c>
      <c r="BJ36"/>
      <c r="BK36"/>
      <c r="BL36"/>
      <c r="BM36"/>
      <c r="BN36"/>
      <c r="BO36">
        <v>52.911999999999999</v>
      </c>
      <c r="BP36">
        <v>129.9</v>
      </c>
      <c r="BQ36">
        <v>85.3</v>
      </c>
      <c r="BR36">
        <v>115.2</v>
      </c>
      <c r="BS36">
        <v>87.5</v>
      </c>
      <c r="BT36">
        <v>14.9</v>
      </c>
      <c r="BU36">
        <v>1</v>
      </c>
      <c r="BV36">
        <v>1</v>
      </c>
      <c r="BW36">
        <v>16</v>
      </c>
      <c r="BX36">
        <v>1</v>
      </c>
      <c r="BY36">
        <v>1</v>
      </c>
      <c r="BZ36" s="10">
        <f t="shared" si="12"/>
        <v>14.700000000000003</v>
      </c>
      <c r="CA36" s="10">
        <f t="shared" si="12"/>
        <v>-2.2000000000000028</v>
      </c>
      <c r="CB36" s="10">
        <f t="shared" si="13"/>
        <v>216.09000000000009</v>
      </c>
      <c r="CC36" s="10">
        <f t="shared" si="13"/>
        <v>4.8400000000000123</v>
      </c>
      <c r="CD36" s="10">
        <f t="shared" si="14"/>
        <v>220.93000000000009</v>
      </c>
      <c r="CE36" s="10">
        <f t="shared" si="15"/>
        <v>14.863714206079182</v>
      </c>
      <c r="CG36"/>
      <c r="CH36"/>
      <c r="CI36"/>
      <c r="CJ36"/>
      <c r="CK36">
        <v>44.545999999999999</v>
      </c>
      <c r="CL36">
        <v>100.9</v>
      </c>
      <c r="CM36">
        <v>77</v>
      </c>
      <c r="CN36">
        <v>-1</v>
      </c>
      <c r="CO36">
        <v>-1</v>
      </c>
      <c r="CP36">
        <v>-1</v>
      </c>
      <c r="CQ36">
        <v>-1</v>
      </c>
      <c r="CR36">
        <v>0</v>
      </c>
      <c r="CS36">
        <v>12</v>
      </c>
      <c r="CT36">
        <v>-1</v>
      </c>
      <c r="CU36">
        <v>1</v>
      </c>
      <c r="CV36" s="1">
        <f t="shared" si="16"/>
        <v>-90.299999999999983</v>
      </c>
      <c r="CW36" s="1">
        <f t="shared" si="16"/>
        <v>26</v>
      </c>
      <c r="CX36" s="1">
        <f t="shared" si="17"/>
        <v>8154.0899999999965</v>
      </c>
      <c r="CY36" s="1">
        <f t="shared" si="17"/>
        <v>676</v>
      </c>
      <c r="CZ36" s="1">
        <f t="shared" si="18"/>
        <v>8830.0899999999965</v>
      </c>
      <c r="DA36" s="1">
        <f t="shared" si="19"/>
        <v>93.968558571471107</v>
      </c>
      <c r="DB36"/>
      <c r="DC36"/>
      <c r="DD36"/>
      <c r="DE36"/>
      <c r="DF36"/>
      <c r="DG36">
        <v>39.005000000000003</v>
      </c>
      <c r="DH36">
        <v>77.2</v>
      </c>
      <c r="DI36">
        <v>72.599999999999994</v>
      </c>
      <c r="DJ36">
        <v>111.6</v>
      </c>
      <c r="DK36">
        <v>84.4</v>
      </c>
      <c r="DL36">
        <v>36.4</v>
      </c>
      <c r="DM36">
        <v>1</v>
      </c>
      <c r="DN36">
        <v>1</v>
      </c>
      <c r="DO36">
        <v>12</v>
      </c>
      <c r="DP36">
        <v>1</v>
      </c>
      <c r="DQ36">
        <v>1</v>
      </c>
      <c r="DR36" s="10">
        <f t="shared" si="20"/>
        <v>-34.399999999999991</v>
      </c>
      <c r="DS36" s="10">
        <f t="shared" si="20"/>
        <v>-11.800000000000011</v>
      </c>
      <c r="DT36" s="10">
        <f t="shared" si="21"/>
        <v>1183.3599999999994</v>
      </c>
      <c r="DU36" s="10">
        <f t="shared" si="21"/>
        <v>139.24000000000026</v>
      </c>
      <c r="DV36" s="10">
        <f t="shared" si="22"/>
        <v>1322.5999999999997</v>
      </c>
      <c r="DW36" s="10">
        <f t="shared" si="23"/>
        <v>36.367567969277239</v>
      </c>
      <c r="DX36"/>
      <c r="DY36"/>
      <c r="DZ36"/>
      <c r="EA36"/>
      <c r="EB36"/>
      <c r="EC36" s="1">
        <v>44.341000000000001</v>
      </c>
      <c r="ED36" s="1">
        <v>122.8</v>
      </c>
      <c r="EE36" s="1">
        <v>82.6</v>
      </c>
      <c r="EF36" s="1">
        <v>108.1</v>
      </c>
      <c r="EG36" s="1">
        <v>89.7</v>
      </c>
      <c r="EH36" s="1">
        <v>16.399999999999999</v>
      </c>
      <c r="EI36" s="1">
        <v>1</v>
      </c>
      <c r="EJ36" s="1">
        <v>0</v>
      </c>
      <c r="EK36" s="1">
        <v>14</v>
      </c>
      <c r="EL36" s="1">
        <v>-2</v>
      </c>
      <c r="EM36" s="1">
        <v>1</v>
      </c>
      <c r="EN36" s="1">
        <f t="shared" si="24"/>
        <v>14.700000000000003</v>
      </c>
      <c r="EO36" s="1">
        <f t="shared" si="24"/>
        <v>-7.1000000000000085</v>
      </c>
      <c r="EP36" s="1">
        <f t="shared" si="25"/>
        <v>216.09000000000009</v>
      </c>
      <c r="EQ36" s="1">
        <f t="shared" si="25"/>
        <v>50.410000000000124</v>
      </c>
      <c r="ER36" s="1">
        <f t="shared" si="26"/>
        <v>266.50000000000023</v>
      </c>
      <c r="ES36" s="1">
        <f t="shared" si="27"/>
        <v>16.324827717314516</v>
      </c>
      <c r="ET36"/>
      <c r="EU36"/>
      <c r="EV36"/>
      <c r="EW36"/>
      <c r="EX36"/>
      <c r="FJ36" s="10">
        <f t="shared" si="28"/>
        <v>0</v>
      </c>
      <c r="FK36" s="10">
        <f t="shared" si="28"/>
        <v>0</v>
      </c>
      <c r="FL36" s="10">
        <f t="shared" si="29"/>
        <v>0</v>
      </c>
      <c r="FM36" s="10">
        <f t="shared" si="29"/>
        <v>0</v>
      </c>
      <c r="FN36" s="10">
        <f t="shared" si="30"/>
        <v>0</v>
      </c>
      <c r="FO36" s="10">
        <f t="shared" si="31"/>
        <v>0</v>
      </c>
      <c r="FP36"/>
      <c r="FQ36"/>
      <c r="FR36"/>
      <c r="FS36"/>
      <c r="FT36"/>
    </row>
    <row r="37" spans="1:176" x14ac:dyDescent="0.35">
      <c r="A37">
        <v>65.84</v>
      </c>
      <c r="B37">
        <v>146.5</v>
      </c>
      <c r="C37">
        <v>90.8</v>
      </c>
      <c r="D37">
        <v>116.4</v>
      </c>
      <c r="E37">
        <v>77.7</v>
      </c>
      <c r="F37">
        <v>32.9</v>
      </c>
      <c r="G37">
        <v>1</v>
      </c>
      <c r="H37">
        <v>1</v>
      </c>
      <c r="I37">
        <v>16</v>
      </c>
      <c r="J37">
        <v>1</v>
      </c>
      <c r="K37">
        <v>1</v>
      </c>
      <c r="L37" s="26">
        <f t="shared" si="0"/>
        <v>30.099999999999994</v>
      </c>
      <c r="M37" s="26">
        <f t="shared" si="0"/>
        <v>13.099999999999994</v>
      </c>
      <c r="N37" s="26">
        <f t="shared" si="1"/>
        <v>906.00999999999965</v>
      </c>
      <c r="O37" s="26">
        <f t="shared" si="1"/>
        <v>171.60999999999984</v>
      </c>
      <c r="P37" s="26">
        <f t="shared" si="2"/>
        <v>1077.6199999999994</v>
      </c>
      <c r="Q37" s="26">
        <f t="shared" si="3"/>
        <v>32.82712293211209</v>
      </c>
      <c r="S37"/>
      <c r="T37"/>
      <c r="U37"/>
      <c r="V37"/>
      <c r="W37">
        <v>45.871000000000002</v>
      </c>
      <c r="X37">
        <v>152.19999999999999</v>
      </c>
      <c r="Y37">
        <v>86.4</v>
      </c>
      <c r="Z37">
        <v>-1</v>
      </c>
      <c r="AA37">
        <v>-1</v>
      </c>
      <c r="AB37">
        <v>-1</v>
      </c>
      <c r="AC37">
        <v>-1</v>
      </c>
      <c r="AD37">
        <v>0</v>
      </c>
      <c r="AE37">
        <v>12</v>
      </c>
      <c r="AF37">
        <v>-1</v>
      </c>
      <c r="AG37">
        <v>1</v>
      </c>
      <c r="AH37" s="10">
        <f t="shared" si="4"/>
        <v>-12.900000000000006</v>
      </c>
      <c r="AI37" s="10">
        <f t="shared" si="4"/>
        <v>39.600000000000009</v>
      </c>
      <c r="AJ37" s="10">
        <f t="shared" si="5"/>
        <v>166.41000000000014</v>
      </c>
      <c r="AK37" s="10">
        <f t="shared" si="5"/>
        <v>1568.1600000000008</v>
      </c>
      <c r="AL37" s="10">
        <f t="shared" si="6"/>
        <v>1734.5700000000008</v>
      </c>
      <c r="AM37" s="10">
        <f t="shared" si="7"/>
        <v>41.648169227470262</v>
      </c>
      <c r="AN37"/>
      <c r="AO37"/>
      <c r="AP37"/>
      <c r="AQ37"/>
      <c r="AR37"/>
      <c r="AS37">
        <v>45.36</v>
      </c>
      <c r="AT37">
        <v>187.9</v>
      </c>
      <c r="AU37">
        <v>89.7</v>
      </c>
      <c r="AV37">
        <v>184.1</v>
      </c>
      <c r="AW37">
        <v>98.4</v>
      </c>
      <c r="AX37">
        <v>9.5</v>
      </c>
      <c r="AY37">
        <v>1</v>
      </c>
      <c r="AZ37">
        <v>0</v>
      </c>
      <c r="BA37">
        <v>14</v>
      </c>
      <c r="BB37">
        <v>-2</v>
      </c>
      <c r="BC37">
        <v>1</v>
      </c>
      <c r="BD37" s="1">
        <f t="shared" si="8"/>
        <v>3.8000000000000114</v>
      </c>
      <c r="BE37" s="1">
        <f t="shared" si="8"/>
        <v>-8.7000000000000028</v>
      </c>
      <c r="BF37" s="1">
        <f t="shared" si="9"/>
        <v>14.440000000000087</v>
      </c>
      <c r="BG37" s="1">
        <f t="shared" si="9"/>
        <v>75.690000000000055</v>
      </c>
      <c r="BH37" s="1">
        <f t="shared" si="10"/>
        <v>90.130000000000138</v>
      </c>
      <c r="BI37" s="1">
        <f t="shared" si="11"/>
        <v>9.493682109698014</v>
      </c>
      <c r="BJ37"/>
      <c r="BK37"/>
      <c r="BL37"/>
      <c r="BM37"/>
      <c r="BN37"/>
      <c r="BO37">
        <v>55.704000000000001</v>
      </c>
      <c r="BP37">
        <v>114.5</v>
      </c>
      <c r="BQ37">
        <v>83.1</v>
      </c>
      <c r="BR37">
        <v>-1</v>
      </c>
      <c r="BS37">
        <v>-1</v>
      </c>
      <c r="BT37">
        <v>-1</v>
      </c>
      <c r="BU37">
        <v>-1</v>
      </c>
      <c r="BV37">
        <v>0</v>
      </c>
      <c r="BW37">
        <v>16</v>
      </c>
      <c r="BX37">
        <v>-1</v>
      </c>
      <c r="BY37">
        <v>1</v>
      </c>
      <c r="BZ37" s="10">
        <f t="shared" si="12"/>
        <v>-15.400000000000006</v>
      </c>
      <c r="CA37" s="10">
        <f t="shared" si="12"/>
        <v>-2.2000000000000028</v>
      </c>
      <c r="CB37" s="10">
        <f t="shared" si="13"/>
        <v>237.16000000000017</v>
      </c>
      <c r="CC37" s="10">
        <f t="shared" si="13"/>
        <v>4.8400000000000123</v>
      </c>
      <c r="CD37" s="10">
        <f t="shared" si="14"/>
        <v>242.00000000000017</v>
      </c>
      <c r="CE37" s="10">
        <f t="shared" si="15"/>
        <v>15.55634918610405</v>
      </c>
      <c r="CG37"/>
      <c r="CH37"/>
      <c r="CI37"/>
      <c r="CJ37"/>
      <c r="CK37">
        <v>44.872999999999998</v>
      </c>
      <c r="CL37">
        <v>144.19999999999999</v>
      </c>
      <c r="CM37">
        <v>79.7</v>
      </c>
      <c r="CN37">
        <v>100.9</v>
      </c>
      <c r="CO37">
        <v>77</v>
      </c>
      <c r="CP37">
        <v>43.3</v>
      </c>
      <c r="CQ37">
        <v>1</v>
      </c>
      <c r="CR37">
        <v>1</v>
      </c>
      <c r="CS37">
        <v>13</v>
      </c>
      <c r="CT37">
        <v>1</v>
      </c>
      <c r="CU37">
        <v>1</v>
      </c>
      <c r="CV37" s="1">
        <f t="shared" si="16"/>
        <v>43.299999999999983</v>
      </c>
      <c r="CW37" s="1">
        <f t="shared" si="16"/>
        <v>2.7000000000000028</v>
      </c>
      <c r="CX37" s="1">
        <f t="shared" si="17"/>
        <v>1874.8899999999985</v>
      </c>
      <c r="CY37" s="1">
        <f t="shared" si="17"/>
        <v>7.2900000000000151</v>
      </c>
      <c r="CZ37" s="1">
        <f t="shared" si="18"/>
        <v>1882.1799999999985</v>
      </c>
      <c r="DA37" s="1">
        <f t="shared" si="19"/>
        <v>43.384098469370073</v>
      </c>
      <c r="DB37"/>
      <c r="DC37"/>
      <c r="DD37"/>
      <c r="DE37"/>
      <c r="DF37"/>
      <c r="DG37">
        <v>41.604999999999997</v>
      </c>
      <c r="DH37">
        <v>86.7</v>
      </c>
      <c r="DI37">
        <v>54.6</v>
      </c>
      <c r="DJ37">
        <v>-1</v>
      </c>
      <c r="DK37">
        <v>-1</v>
      </c>
      <c r="DL37">
        <v>-1</v>
      </c>
      <c r="DM37">
        <v>-1</v>
      </c>
      <c r="DN37">
        <v>0</v>
      </c>
      <c r="DO37">
        <v>12</v>
      </c>
      <c r="DP37">
        <v>-1</v>
      </c>
      <c r="DQ37">
        <v>1</v>
      </c>
      <c r="DR37" s="10">
        <f t="shared" si="20"/>
        <v>9.5</v>
      </c>
      <c r="DS37" s="10">
        <f t="shared" si="20"/>
        <v>-17.999999999999993</v>
      </c>
      <c r="DT37" s="10">
        <f t="shared" si="21"/>
        <v>90.25</v>
      </c>
      <c r="DU37" s="10">
        <f t="shared" si="21"/>
        <v>323.99999999999977</v>
      </c>
      <c r="DV37" s="10">
        <f t="shared" si="22"/>
        <v>414.24999999999977</v>
      </c>
      <c r="DW37" s="10">
        <f t="shared" si="23"/>
        <v>20.353132437047616</v>
      </c>
      <c r="DX37"/>
      <c r="DY37"/>
      <c r="DZ37"/>
      <c r="EA37"/>
      <c r="EB37"/>
      <c r="EC37" s="1">
        <v>46.741</v>
      </c>
      <c r="ED37" s="1">
        <v>97.4</v>
      </c>
      <c r="EE37" s="1">
        <v>102.2</v>
      </c>
      <c r="EF37" s="1">
        <v>-1</v>
      </c>
      <c r="EG37" s="1">
        <v>-1</v>
      </c>
      <c r="EH37" s="1">
        <v>-1</v>
      </c>
      <c r="EI37" s="1">
        <v>-1</v>
      </c>
      <c r="EJ37" s="1">
        <v>0</v>
      </c>
      <c r="EK37" s="1">
        <v>14</v>
      </c>
      <c r="EL37" s="1">
        <v>-1</v>
      </c>
      <c r="EM37" s="1">
        <v>1</v>
      </c>
      <c r="EN37" s="1">
        <f t="shared" si="24"/>
        <v>-25.399999999999991</v>
      </c>
      <c r="EO37" s="1">
        <f t="shared" si="24"/>
        <v>19.600000000000009</v>
      </c>
      <c r="EP37" s="1">
        <f t="shared" si="25"/>
        <v>645.15999999999951</v>
      </c>
      <c r="EQ37" s="1">
        <f t="shared" si="25"/>
        <v>384.16000000000031</v>
      </c>
      <c r="ER37" s="1">
        <f t="shared" si="26"/>
        <v>1029.3199999999997</v>
      </c>
      <c r="ES37" s="1">
        <f t="shared" si="27"/>
        <v>32.083017314460925</v>
      </c>
      <c r="ET37"/>
      <c r="EU37"/>
      <c r="EV37"/>
      <c r="EW37"/>
      <c r="EX37"/>
      <c r="FJ37" s="10">
        <f t="shared" si="28"/>
        <v>0</v>
      </c>
      <c r="FK37" s="10">
        <f t="shared" si="28"/>
        <v>0</v>
      </c>
      <c r="FL37" s="10">
        <f t="shared" si="29"/>
        <v>0</v>
      </c>
      <c r="FM37" s="10">
        <f t="shared" si="29"/>
        <v>0</v>
      </c>
      <c r="FN37" s="10">
        <f t="shared" si="30"/>
        <v>0</v>
      </c>
      <c r="FO37" s="10">
        <f t="shared" si="31"/>
        <v>0</v>
      </c>
      <c r="FP37"/>
      <c r="FQ37"/>
      <c r="FR37"/>
      <c r="FS37"/>
      <c r="FT37"/>
    </row>
    <row r="38" spans="1:176" x14ac:dyDescent="0.35">
      <c r="A38">
        <v>69.64</v>
      </c>
      <c r="B38">
        <v>121.1</v>
      </c>
      <c r="C38">
        <v>74.8</v>
      </c>
      <c r="D38">
        <v>-1</v>
      </c>
      <c r="E38">
        <v>-1</v>
      </c>
      <c r="F38">
        <v>-1</v>
      </c>
      <c r="G38">
        <v>-1</v>
      </c>
      <c r="H38">
        <v>0</v>
      </c>
      <c r="I38">
        <v>16</v>
      </c>
      <c r="J38">
        <v>-1</v>
      </c>
      <c r="K38">
        <v>1</v>
      </c>
      <c r="L38" s="26">
        <f t="shared" si="0"/>
        <v>-25.400000000000006</v>
      </c>
      <c r="M38" s="26">
        <f t="shared" si="0"/>
        <v>-16</v>
      </c>
      <c r="N38" s="26">
        <f t="shared" si="1"/>
        <v>645.16000000000031</v>
      </c>
      <c r="O38" s="26">
        <f t="shared" si="1"/>
        <v>256</v>
      </c>
      <c r="P38" s="26">
        <f t="shared" si="2"/>
        <v>901.16000000000031</v>
      </c>
      <c r="Q38" s="26">
        <f t="shared" si="3"/>
        <v>30.019327107715128</v>
      </c>
      <c r="S38"/>
      <c r="T38"/>
      <c r="U38"/>
      <c r="V38"/>
      <c r="W38">
        <v>46.183</v>
      </c>
      <c r="X38">
        <v>186.7</v>
      </c>
      <c r="Y38">
        <v>53.2</v>
      </c>
      <c r="Z38">
        <v>152.19999999999999</v>
      </c>
      <c r="AA38">
        <v>86.4</v>
      </c>
      <c r="AB38">
        <v>47.8</v>
      </c>
      <c r="AC38">
        <v>2</v>
      </c>
      <c r="AD38">
        <v>0</v>
      </c>
      <c r="AE38">
        <v>12</v>
      </c>
      <c r="AF38">
        <v>0</v>
      </c>
      <c r="AG38">
        <v>1</v>
      </c>
      <c r="AH38" s="10">
        <f t="shared" si="4"/>
        <v>34.5</v>
      </c>
      <c r="AI38" s="10">
        <f t="shared" si="4"/>
        <v>-33.200000000000003</v>
      </c>
      <c r="AJ38" s="10">
        <f t="shared" si="5"/>
        <v>1190.25</v>
      </c>
      <c r="AK38" s="10">
        <f t="shared" si="5"/>
        <v>1102.2400000000002</v>
      </c>
      <c r="AL38" s="10">
        <f t="shared" si="6"/>
        <v>2292.4900000000002</v>
      </c>
      <c r="AM38" s="10">
        <f t="shared" si="7"/>
        <v>47.879954051774114</v>
      </c>
      <c r="AN38"/>
      <c r="AO38"/>
      <c r="AP38"/>
      <c r="AQ38"/>
      <c r="AR38"/>
      <c r="AS38">
        <v>47.92</v>
      </c>
      <c r="AT38">
        <v>123</v>
      </c>
      <c r="AU38">
        <v>64.099999999999994</v>
      </c>
      <c r="AV38">
        <v>-1</v>
      </c>
      <c r="AW38">
        <v>-1</v>
      </c>
      <c r="AX38">
        <v>-1</v>
      </c>
      <c r="AY38">
        <v>-1</v>
      </c>
      <c r="AZ38">
        <v>0</v>
      </c>
      <c r="BA38">
        <v>14</v>
      </c>
      <c r="BB38">
        <v>-1</v>
      </c>
      <c r="BC38">
        <v>1</v>
      </c>
      <c r="BD38" s="1">
        <f t="shared" si="8"/>
        <v>-64.900000000000006</v>
      </c>
      <c r="BE38" s="1">
        <f t="shared" si="8"/>
        <v>-25.600000000000009</v>
      </c>
      <c r="BF38" s="1">
        <f t="shared" si="9"/>
        <v>4212.0100000000011</v>
      </c>
      <c r="BG38" s="1">
        <f t="shared" si="9"/>
        <v>655.36000000000047</v>
      </c>
      <c r="BH38" s="1">
        <f t="shared" si="10"/>
        <v>4867.3700000000017</v>
      </c>
      <c r="BI38" s="1">
        <f t="shared" si="11"/>
        <v>69.766539257727274</v>
      </c>
      <c r="BJ38"/>
      <c r="BK38"/>
      <c r="BL38"/>
      <c r="BM38"/>
      <c r="BN38"/>
      <c r="BO38">
        <v>56.064</v>
      </c>
      <c r="BP38">
        <v>89.1</v>
      </c>
      <c r="BQ38">
        <v>67.2</v>
      </c>
      <c r="BR38">
        <v>114.5</v>
      </c>
      <c r="BS38">
        <v>83.1</v>
      </c>
      <c r="BT38">
        <v>29.9</v>
      </c>
      <c r="BU38">
        <v>1</v>
      </c>
      <c r="BV38">
        <v>1</v>
      </c>
      <c r="BW38">
        <v>17</v>
      </c>
      <c r="BX38">
        <v>1</v>
      </c>
      <c r="BY38">
        <v>1</v>
      </c>
      <c r="BZ38" s="10">
        <f t="shared" si="12"/>
        <v>-25.400000000000006</v>
      </c>
      <c r="CA38" s="10">
        <f t="shared" si="12"/>
        <v>-15.899999999999991</v>
      </c>
      <c r="CB38" s="10">
        <f t="shared" si="13"/>
        <v>645.16000000000031</v>
      </c>
      <c r="CC38" s="10">
        <f t="shared" si="13"/>
        <v>252.80999999999972</v>
      </c>
      <c r="CD38" s="10">
        <f t="shared" si="14"/>
        <v>897.97</v>
      </c>
      <c r="CE38" s="10">
        <f t="shared" si="15"/>
        <v>29.966147566879531</v>
      </c>
      <c r="CG38"/>
      <c r="CH38"/>
      <c r="CI38"/>
      <c r="CJ38"/>
      <c r="CK38">
        <v>47.969000000000001</v>
      </c>
      <c r="CL38">
        <v>173.4</v>
      </c>
      <c r="CM38">
        <v>59.7</v>
      </c>
      <c r="CN38">
        <v>-1</v>
      </c>
      <c r="CO38">
        <v>-1</v>
      </c>
      <c r="CP38">
        <v>-1</v>
      </c>
      <c r="CQ38">
        <v>-1</v>
      </c>
      <c r="CR38">
        <v>0</v>
      </c>
      <c r="CS38">
        <v>13</v>
      </c>
      <c r="CT38">
        <v>-1</v>
      </c>
      <c r="CU38">
        <v>1</v>
      </c>
      <c r="CV38" s="1">
        <f t="shared" si="16"/>
        <v>29.200000000000017</v>
      </c>
      <c r="CW38" s="1">
        <f t="shared" si="16"/>
        <v>-20</v>
      </c>
      <c r="CX38" s="1">
        <f t="shared" si="17"/>
        <v>852.64000000000101</v>
      </c>
      <c r="CY38" s="1">
        <f t="shared" si="17"/>
        <v>400</v>
      </c>
      <c r="CZ38" s="1">
        <f t="shared" si="18"/>
        <v>1252.640000000001</v>
      </c>
      <c r="DA38" s="1">
        <f t="shared" si="19"/>
        <v>35.392654605157851</v>
      </c>
      <c r="DB38"/>
      <c r="DC38"/>
      <c r="DD38"/>
      <c r="DE38"/>
      <c r="DF38"/>
      <c r="DG38">
        <v>42.045000000000002</v>
      </c>
      <c r="DH38">
        <v>99</v>
      </c>
      <c r="DI38">
        <v>89.7</v>
      </c>
      <c r="DJ38">
        <v>86.7</v>
      </c>
      <c r="DK38">
        <v>54.6</v>
      </c>
      <c r="DL38">
        <v>37.299999999999997</v>
      </c>
      <c r="DM38">
        <v>1</v>
      </c>
      <c r="DN38">
        <v>1</v>
      </c>
      <c r="DO38">
        <v>13</v>
      </c>
      <c r="DP38">
        <v>1</v>
      </c>
      <c r="DQ38">
        <v>1</v>
      </c>
      <c r="DR38" s="10">
        <f t="shared" si="20"/>
        <v>12.299999999999997</v>
      </c>
      <c r="DS38" s="10">
        <f t="shared" si="20"/>
        <v>35.1</v>
      </c>
      <c r="DT38" s="10">
        <f t="shared" si="21"/>
        <v>151.28999999999994</v>
      </c>
      <c r="DU38" s="10">
        <f t="shared" si="21"/>
        <v>1232.01</v>
      </c>
      <c r="DV38" s="10">
        <f t="shared" si="22"/>
        <v>1383.3</v>
      </c>
      <c r="DW38" s="10">
        <f t="shared" si="23"/>
        <v>37.192741227287883</v>
      </c>
      <c r="DX38"/>
      <c r="DY38"/>
      <c r="DZ38"/>
      <c r="EA38"/>
      <c r="EB38"/>
      <c r="EC38" s="1">
        <v>47.093000000000004</v>
      </c>
      <c r="ED38" s="1">
        <v>127.3</v>
      </c>
      <c r="EE38" s="1">
        <v>85.3</v>
      </c>
      <c r="EF38" s="1">
        <v>97.4</v>
      </c>
      <c r="EG38" s="1">
        <v>102.2</v>
      </c>
      <c r="EH38" s="1">
        <v>34.4</v>
      </c>
      <c r="EI38" s="1">
        <v>1</v>
      </c>
      <c r="EJ38" s="1">
        <v>1</v>
      </c>
      <c r="EK38" s="1">
        <v>15</v>
      </c>
      <c r="EL38" s="1">
        <v>1</v>
      </c>
      <c r="EM38" s="1">
        <v>1</v>
      </c>
      <c r="EN38" s="1">
        <f t="shared" si="24"/>
        <v>29.899999999999991</v>
      </c>
      <c r="EO38" s="1">
        <f t="shared" si="24"/>
        <v>-16.900000000000006</v>
      </c>
      <c r="EP38" s="1">
        <f t="shared" si="25"/>
        <v>894.00999999999954</v>
      </c>
      <c r="EQ38" s="1">
        <f t="shared" si="25"/>
        <v>285.61000000000018</v>
      </c>
      <c r="ER38" s="1">
        <f t="shared" si="26"/>
        <v>1179.6199999999997</v>
      </c>
      <c r="ES38" s="1">
        <f t="shared" si="27"/>
        <v>34.345596515419551</v>
      </c>
      <c r="ET38"/>
      <c r="EU38"/>
      <c r="EV38"/>
      <c r="EW38"/>
      <c r="EX38"/>
      <c r="FJ38" s="10">
        <f t="shared" si="28"/>
        <v>0</v>
      </c>
      <c r="FK38" s="10">
        <f t="shared" si="28"/>
        <v>0</v>
      </c>
      <c r="FL38" s="10">
        <f t="shared" si="29"/>
        <v>0</v>
      </c>
      <c r="FM38" s="10">
        <f t="shared" si="29"/>
        <v>0</v>
      </c>
      <c r="FN38" s="10">
        <f t="shared" si="30"/>
        <v>0</v>
      </c>
      <c r="FO38" s="10">
        <f t="shared" si="31"/>
        <v>0</v>
      </c>
      <c r="FP38"/>
      <c r="FQ38"/>
      <c r="FR38"/>
      <c r="FS38"/>
      <c r="FT38"/>
    </row>
    <row r="39" spans="1:176" x14ac:dyDescent="0.35">
      <c r="A39">
        <v>70.016000000000005</v>
      </c>
      <c r="B39">
        <v>137.30000000000001</v>
      </c>
      <c r="C39">
        <v>70.8</v>
      </c>
      <c r="D39">
        <v>121.1</v>
      </c>
      <c r="E39">
        <v>74.8</v>
      </c>
      <c r="F39">
        <v>16.600000000000001</v>
      </c>
      <c r="G39">
        <v>1</v>
      </c>
      <c r="H39">
        <v>1</v>
      </c>
      <c r="I39">
        <v>17</v>
      </c>
      <c r="J39">
        <v>1</v>
      </c>
      <c r="K39">
        <v>1</v>
      </c>
      <c r="L39" s="26">
        <f t="shared" si="0"/>
        <v>16.200000000000017</v>
      </c>
      <c r="M39" s="26">
        <f t="shared" si="0"/>
        <v>-4</v>
      </c>
      <c r="N39" s="26">
        <f t="shared" si="1"/>
        <v>262.44000000000057</v>
      </c>
      <c r="O39" s="26">
        <f t="shared" si="1"/>
        <v>16</v>
      </c>
      <c r="P39" s="26">
        <f t="shared" si="2"/>
        <v>278.44000000000057</v>
      </c>
      <c r="Q39" s="26">
        <f t="shared" si="3"/>
        <v>16.686521506892937</v>
      </c>
      <c r="S39"/>
      <c r="T39"/>
      <c r="U39"/>
      <c r="V39"/>
      <c r="W39">
        <v>46.215000000000003</v>
      </c>
      <c r="X39">
        <v>190.7</v>
      </c>
      <c r="Y39">
        <v>87.3</v>
      </c>
      <c r="Z39">
        <v>186.7</v>
      </c>
      <c r="AA39">
        <v>53.2</v>
      </c>
      <c r="AB39">
        <v>34.299999999999997</v>
      </c>
      <c r="AC39">
        <v>1</v>
      </c>
      <c r="AD39">
        <v>1</v>
      </c>
      <c r="AE39">
        <v>13</v>
      </c>
      <c r="AF39">
        <v>1</v>
      </c>
      <c r="AG39">
        <v>1</v>
      </c>
      <c r="AH39" s="10">
        <f t="shared" si="4"/>
        <v>4</v>
      </c>
      <c r="AI39" s="10">
        <f t="shared" si="4"/>
        <v>34.099999999999994</v>
      </c>
      <c r="AJ39" s="10">
        <f t="shared" si="5"/>
        <v>16</v>
      </c>
      <c r="AK39" s="10">
        <f t="shared" si="5"/>
        <v>1162.8099999999997</v>
      </c>
      <c r="AL39" s="10">
        <f t="shared" si="6"/>
        <v>1178.8099999999997</v>
      </c>
      <c r="AM39" s="10">
        <f t="shared" si="7"/>
        <v>34.333802585789996</v>
      </c>
      <c r="AN39"/>
      <c r="AO39"/>
      <c r="AP39"/>
      <c r="AQ39"/>
      <c r="AR39"/>
      <c r="AS39">
        <v>48.247999999999998</v>
      </c>
      <c r="AT39">
        <v>139.69999999999999</v>
      </c>
      <c r="AU39">
        <v>54.1</v>
      </c>
      <c r="AV39">
        <v>123</v>
      </c>
      <c r="AW39">
        <v>64.099999999999994</v>
      </c>
      <c r="AX39">
        <v>19.399999999999999</v>
      </c>
      <c r="AY39">
        <v>1</v>
      </c>
      <c r="AZ39">
        <v>1</v>
      </c>
      <c r="BA39">
        <v>15</v>
      </c>
      <c r="BB39">
        <v>1</v>
      </c>
      <c r="BC39">
        <v>1</v>
      </c>
      <c r="BD39" s="1">
        <f t="shared" si="8"/>
        <v>16.699999999999989</v>
      </c>
      <c r="BE39" s="1">
        <f t="shared" si="8"/>
        <v>-9.9999999999999929</v>
      </c>
      <c r="BF39" s="1">
        <f t="shared" si="9"/>
        <v>278.88999999999965</v>
      </c>
      <c r="BG39" s="1">
        <f t="shared" si="9"/>
        <v>99.999999999999858</v>
      </c>
      <c r="BH39" s="1">
        <f t="shared" si="10"/>
        <v>378.88999999999953</v>
      </c>
      <c r="BI39" s="1">
        <f t="shared" si="11"/>
        <v>19.465096968677024</v>
      </c>
      <c r="BJ39"/>
      <c r="BK39"/>
      <c r="BL39"/>
      <c r="BM39"/>
      <c r="BN39"/>
      <c r="BO39">
        <v>58.735999999999997</v>
      </c>
      <c r="BP39">
        <v>124.7</v>
      </c>
      <c r="BQ39">
        <v>59.7</v>
      </c>
      <c r="BR39">
        <v>-1</v>
      </c>
      <c r="BS39">
        <v>-1</v>
      </c>
      <c r="BT39">
        <v>-1</v>
      </c>
      <c r="BU39">
        <v>-1</v>
      </c>
      <c r="BV39">
        <v>0</v>
      </c>
      <c r="BW39">
        <v>17</v>
      </c>
      <c r="BX39">
        <v>-1</v>
      </c>
      <c r="BY39">
        <v>1</v>
      </c>
      <c r="BZ39" s="10">
        <f t="shared" si="12"/>
        <v>35.600000000000009</v>
      </c>
      <c r="CA39" s="10">
        <f t="shared" si="12"/>
        <v>-7.5</v>
      </c>
      <c r="CB39" s="10">
        <f t="shared" si="13"/>
        <v>1267.3600000000006</v>
      </c>
      <c r="CC39" s="10">
        <f t="shared" si="13"/>
        <v>56.25</v>
      </c>
      <c r="CD39" s="10">
        <f t="shared" si="14"/>
        <v>1323.6100000000006</v>
      </c>
      <c r="CE39" s="10">
        <f t="shared" si="15"/>
        <v>36.381451317944979</v>
      </c>
      <c r="CG39"/>
      <c r="CH39"/>
      <c r="CI39"/>
      <c r="CJ39"/>
      <c r="CK39">
        <v>48.088999999999999</v>
      </c>
      <c r="CL39">
        <v>156.80000000000001</v>
      </c>
      <c r="CM39">
        <v>81.3</v>
      </c>
      <c r="CN39">
        <v>173.4</v>
      </c>
      <c r="CO39">
        <v>59.7</v>
      </c>
      <c r="CP39">
        <v>27.3</v>
      </c>
      <c r="CQ39">
        <v>1</v>
      </c>
      <c r="CR39">
        <v>1</v>
      </c>
      <c r="CS39">
        <v>14</v>
      </c>
      <c r="CT39">
        <v>1</v>
      </c>
      <c r="CU39">
        <v>1</v>
      </c>
      <c r="CV39" s="1">
        <f t="shared" si="16"/>
        <v>-16.599999999999994</v>
      </c>
      <c r="CW39" s="1">
        <f t="shared" si="16"/>
        <v>21.599999999999994</v>
      </c>
      <c r="CX39" s="1">
        <f t="shared" si="17"/>
        <v>275.55999999999983</v>
      </c>
      <c r="CY39" s="1">
        <f t="shared" si="17"/>
        <v>466.55999999999977</v>
      </c>
      <c r="CZ39" s="1">
        <f t="shared" si="18"/>
        <v>742.11999999999966</v>
      </c>
      <c r="DA39" s="1">
        <f t="shared" si="19"/>
        <v>27.2418795239976</v>
      </c>
      <c r="DB39"/>
      <c r="DC39"/>
      <c r="DD39"/>
      <c r="DE39"/>
      <c r="DF39"/>
      <c r="DG39">
        <v>45.301000000000002</v>
      </c>
      <c r="DH39">
        <v>90.5</v>
      </c>
      <c r="DI39">
        <v>98.4</v>
      </c>
      <c r="DJ39">
        <v>-1</v>
      </c>
      <c r="DK39">
        <v>-1</v>
      </c>
      <c r="DL39">
        <v>-1</v>
      </c>
      <c r="DM39">
        <v>-1</v>
      </c>
      <c r="DN39">
        <v>0</v>
      </c>
      <c r="DO39">
        <v>13</v>
      </c>
      <c r="DP39">
        <v>-1</v>
      </c>
      <c r="DQ39">
        <v>1</v>
      </c>
      <c r="DR39" s="10">
        <f t="shared" si="20"/>
        <v>-8.5</v>
      </c>
      <c r="DS39" s="10">
        <f t="shared" si="20"/>
        <v>8.7000000000000028</v>
      </c>
      <c r="DT39" s="10">
        <f t="shared" si="21"/>
        <v>72.25</v>
      </c>
      <c r="DU39" s="10">
        <f t="shared" si="21"/>
        <v>75.690000000000055</v>
      </c>
      <c r="DV39" s="10">
        <f t="shared" si="22"/>
        <v>147.94000000000005</v>
      </c>
      <c r="DW39" s="10">
        <f t="shared" si="23"/>
        <v>12.163058825805294</v>
      </c>
      <c r="DX39"/>
      <c r="DY39"/>
      <c r="DZ39"/>
      <c r="EA39"/>
      <c r="EB39"/>
      <c r="EC39" s="1">
        <v>49.613</v>
      </c>
      <c r="ED39" s="1">
        <v>149.9</v>
      </c>
      <c r="EE39" s="1">
        <v>93.5</v>
      </c>
      <c r="EF39" s="1">
        <v>-1</v>
      </c>
      <c r="EG39" s="1">
        <v>-1</v>
      </c>
      <c r="EH39" s="1">
        <v>-1</v>
      </c>
      <c r="EI39" s="1">
        <v>-1</v>
      </c>
      <c r="EJ39" s="1">
        <v>0</v>
      </c>
      <c r="EK39" s="1">
        <v>15</v>
      </c>
      <c r="EL39" s="1">
        <v>-1</v>
      </c>
      <c r="EM39" s="1">
        <v>1</v>
      </c>
      <c r="EN39" s="1">
        <f t="shared" si="24"/>
        <v>22.600000000000009</v>
      </c>
      <c r="EO39" s="1">
        <f t="shared" si="24"/>
        <v>8.2000000000000028</v>
      </c>
      <c r="EP39" s="1">
        <f t="shared" si="25"/>
        <v>510.76000000000039</v>
      </c>
      <c r="EQ39" s="1">
        <f t="shared" si="25"/>
        <v>67.240000000000052</v>
      </c>
      <c r="ER39" s="1">
        <f t="shared" si="26"/>
        <v>578.00000000000045</v>
      </c>
      <c r="ES39" s="1">
        <f t="shared" si="27"/>
        <v>24.041630560342625</v>
      </c>
      <c r="ET39"/>
      <c r="EU39"/>
      <c r="EV39"/>
      <c r="EW39"/>
      <c r="EX39"/>
      <c r="FJ39" s="10">
        <f t="shared" si="28"/>
        <v>0</v>
      </c>
      <c r="FK39" s="10">
        <f t="shared" si="28"/>
        <v>0</v>
      </c>
      <c r="FL39" s="10">
        <f t="shared" si="29"/>
        <v>0</v>
      </c>
      <c r="FM39" s="10">
        <f t="shared" si="29"/>
        <v>0</v>
      </c>
      <c r="FN39" s="10">
        <f t="shared" si="30"/>
        <v>0</v>
      </c>
      <c r="FO39" s="10">
        <f t="shared" si="31"/>
        <v>0</v>
      </c>
      <c r="FP39"/>
      <c r="FQ39"/>
      <c r="FR39"/>
      <c r="FS39"/>
      <c r="FT39"/>
    </row>
    <row r="40" spans="1:176" x14ac:dyDescent="0.35">
      <c r="A40">
        <v>72.8</v>
      </c>
      <c r="B40">
        <v>126.1</v>
      </c>
      <c r="C40">
        <v>67.2</v>
      </c>
      <c r="D40">
        <v>-1</v>
      </c>
      <c r="E40">
        <v>-1</v>
      </c>
      <c r="F40">
        <v>-1</v>
      </c>
      <c r="G40">
        <v>-1</v>
      </c>
      <c r="H40">
        <v>0</v>
      </c>
      <c r="I40">
        <v>17</v>
      </c>
      <c r="J40">
        <v>-1</v>
      </c>
      <c r="K40">
        <v>1</v>
      </c>
      <c r="L40" s="26">
        <f t="shared" si="0"/>
        <v>-11.200000000000017</v>
      </c>
      <c r="M40" s="26">
        <f t="shared" si="0"/>
        <v>-3.5999999999999943</v>
      </c>
      <c r="N40" s="26">
        <f t="shared" si="1"/>
        <v>125.44000000000038</v>
      </c>
      <c r="O40" s="26">
        <f t="shared" si="1"/>
        <v>12.959999999999958</v>
      </c>
      <c r="P40" s="26">
        <f t="shared" si="2"/>
        <v>138.40000000000035</v>
      </c>
      <c r="Q40" s="26">
        <f t="shared" si="3"/>
        <v>11.76435293588221</v>
      </c>
      <c r="S40"/>
      <c r="T40"/>
      <c r="U40"/>
      <c r="V40"/>
      <c r="W40">
        <v>48.966999999999999</v>
      </c>
      <c r="X40">
        <v>133.5</v>
      </c>
      <c r="Y40">
        <v>68.8</v>
      </c>
      <c r="Z40">
        <v>-1</v>
      </c>
      <c r="AA40">
        <v>-1</v>
      </c>
      <c r="AB40">
        <v>-1</v>
      </c>
      <c r="AC40">
        <v>-1</v>
      </c>
      <c r="AD40">
        <v>0</v>
      </c>
      <c r="AE40">
        <v>13</v>
      </c>
      <c r="AF40">
        <v>-1</v>
      </c>
      <c r="AG40">
        <v>1</v>
      </c>
      <c r="AH40" s="10">
        <f t="shared" si="4"/>
        <v>-57.199999999999989</v>
      </c>
      <c r="AI40" s="10">
        <f t="shared" si="4"/>
        <v>-18.5</v>
      </c>
      <c r="AJ40" s="10">
        <f t="shared" si="5"/>
        <v>3271.8399999999988</v>
      </c>
      <c r="AK40" s="10">
        <f t="shared" si="5"/>
        <v>342.25</v>
      </c>
      <c r="AL40" s="10">
        <f t="shared" si="6"/>
        <v>3614.0899999999988</v>
      </c>
      <c r="AM40" s="10">
        <f t="shared" si="7"/>
        <v>60.11730200200271</v>
      </c>
      <c r="AN40"/>
      <c r="AO40"/>
      <c r="AP40"/>
      <c r="AQ40"/>
      <c r="AR40"/>
      <c r="AS40">
        <v>51.496000000000002</v>
      </c>
      <c r="AT40">
        <v>124</v>
      </c>
      <c r="AU40">
        <v>50.8</v>
      </c>
      <c r="AV40">
        <v>-1</v>
      </c>
      <c r="AW40">
        <v>-1</v>
      </c>
      <c r="AX40">
        <v>-1</v>
      </c>
      <c r="AY40">
        <v>-1</v>
      </c>
      <c r="AZ40">
        <v>0</v>
      </c>
      <c r="BA40">
        <v>15</v>
      </c>
      <c r="BB40">
        <v>-1</v>
      </c>
      <c r="BC40">
        <v>1</v>
      </c>
      <c r="BD40" s="1">
        <f t="shared" si="8"/>
        <v>-15.699999999999989</v>
      </c>
      <c r="BE40" s="1">
        <f t="shared" si="8"/>
        <v>-3.3000000000000043</v>
      </c>
      <c r="BF40" s="1">
        <f t="shared" si="9"/>
        <v>246.48999999999964</v>
      </c>
      <c r="BG40" s="1">
        <f t="shared" si="9"/>
        <v>10.890000000000029</v>
      </c>
      <c r="BH40" s="1">
        <f t="shared" si="10"/>
        <v>257.37999999999965</v>
      </c>
      <c r="BI40" s="1">
        <f t="shared" si="11"/>
        <v>16.043067038443731</v>
      </c>
      <c r="BJ40"/>
      <c r="BK40"/>
      <c r="BL40"/>
      <c r="BM40"/>
      <c r="BN40"/>
      <c r="BO40">
        <v>58.832000000000001</v>
      </c>
      <c r="BP40">
        <v>145.1</v>
      </c>
      <c r="BQ40">
        <v>63.9</v>
      </c>
      <c r="BR40">
        <v>124.7</v>
      </c>
      <c r="BS40">
        <v>59.7</v>
      </c>
      <c r="BT40">
        <v>20.9</v>
      </c>
      <c r="BU40">
        <v>1</v>
      </c>
      <c r="BV40">
        <v>1</v>
      </c>
      <c r="BW40">
        <v>18</v>
      </c>
      <c r="BX40">
        <v>1</v>
      </c>
      <c r="BY40">
        <v>1</v>
      </c>
      <c r="BZ40" s="10">
        <f t="shared" si="12"/>
        <v>20.399999999999991</v>
      </c>
      <c r="CA40" s="10">
        <f t="shared" si="12"/>
        <v>4.1999999999999957</v>
      </c>
      <c r="CB40" s="10">
        <f t="shared" si="13"/>
        <v>416.15999999999963</v>
      </c>
      <c r="CC40" s="10">
        <f t="shared" si="13"/>
        <v>17.639999999999965</v>
      </c>
      <c r="CD40" s="10">
        <f t="shared" si="14"/>
        <v>433.79999999999961</v>
      </c>
      <c r="CE40" s="10">
        <f t="shared" si="15"/>
        <v>20.827865949251727</v>
      </c>
      <c r="CG40"/>
      <c r="CH40"/>
      <c r="CI40"/>
      <c r="CJ40"/>
      <c r="CK40">
        <v>48.192999999999998</v>
      </c>
      <c r="CL40">
        <v>137</v>
      </c>
      <c r="CM40">
        <v>55.2</v>
      </c>
      <c r="CN40">
        <v>156.80000000000001</v>
      </c>
      <c r="CO40">
        <v>81.3</v>
      </c>
      <c r="CP40">
        <v>32.700000000000003</v>
      </c>
      <c r="CQ40">
        <v>1</v>
      </c>
      <c r="CR40">
        <v>0</v>
      </c>
      <c r="CS40">
        <v>14</v>
      </c>
      <c r="CT40">
        <v>-2</v>
      </c>
      <c r="CU40">
        <v>1</v>
      </c>
      <c r="CV40" s="1">
        <f t="shared" si="16"/>
        <v>-19.800000000000011</v>
      </c>
      <c r="CW40" s="1">
        <f t="shared" si="16"/>
        <v>-26.099999999999994</v>
      </c>
      <c r="CX40" s="1">
        <f t="shared" si="17"/>
        <v>392.04000000000048</v>
      </c>
      <c r="CY40" s="1">
        <f t="shared" si="17"/>
        <v>681.2099999999997</v>
      </c>
      <c r="CZ40" s="1">
        <f t="shared" si="18"/>
        <v>1073.2500000000002</v>
      </c>
      <c r="DA40" s="1">
        <f t="shared" si="19"/>
        <v>32.760494501762338</v>
      </c>
      <c r="DB40"/>
      <c r="DC40"/>
      <c r="DD40"/>
      <c r="DE40"/>
      <c r="DF40"/>
      <c r="DG40">
        <v>45.573</v>
      </c>
      <c r="DH40">
        <v>118.8</v>
      </c>
      <c r="DI40">
        <v>94.4</v>
      </c>
      <c r="DJ40">
        <v>90.5</v>
      </c>
      <c r="DK40">
        <v>98.4</v>
      </c>
      <c r="DL40">
        <v>28.5</v>
      </c>
      <c r="DM40">
        <v>1</v>
      </c>
      <c r="DN40">
        <v>1</v>
      </c>
      <c r="DO40">
        <v>14</v>
      </c>
      <c r="DP40">
        <v>1</v>
      </c>
      <c r="DQ40">
        <v>1</v>
      </c>
      <c r="DR40" s="10">
        <f t="shared" si="20"/>
        <v>28.299999999999997</v>
      </c>
      <c r="DS40" s="10">
        <f t="shared" si="20"/>
        <v>-4</v>
      </c>
      <c r="DT40" s="10">
        <f t="shared" si="21"/>
        <v>800.88999999999987</v>
      </c>
      <c r="DU40" s="10">
        <f t="shared" si="21"/>
        <v>16</v>
      </c>
      <c r="DV40" s="10">
        <f t="shared" si="22"/>
        <v>816.88999999999987</v>
      </c>
      <c r="DW40" s="10">
        <f t="shared" si="23"/>
        <v>28.581287584711781</v>
      </c>
      <c r="DX40"/>
      <c r="DY40"/>
      <c r="DZ40"/>
      <c r="EA40"/>
      <c r="EB40"/>
      <c r="EC40" s="1">
        <v>50.109000000000002</v>
      </c>
      <c r="ED40" s="1">
        <v>110.9</v>
      </c>
      <c r="EE40" s="1">
        <v>83.9</v>
      </c>
      <c r="EF40" s="1">
        <v>149.9</v>
      </c>
      <c r="EG40" s="1">
        <v>93.5</v>
      </c>
      <c r="EH40" s="1">
        <v>40.1</v>
      </c>
      <c r="EI40" s="1">
        <v>1</v>
      </c>
      <c r="EJ40" s="1">
        <v>1</v>
      </c>
      <c r="EK40" s="1">
        <v>16</v>
      </c>
      <c r="EL40" s="1">
        <v>1</v>
      </c>
      <c r="EM40" s="1">
        <v>1</v>
      </c>
      <c r="EN40" s="1">
        <f t="shared" si="24"/>
        <v>-39</v>
      </c>
      <c r="EO40" s="1">
        <f t="shared" si="24"/>
        <v>-9.5999999999999943</v>
      </c>
      <c r="EP40" s="1">
        <f t="shared" si="25"/>
        <v>1521</v>
      </c>
      <c r="EQ40" s="1">
        <f t="shared" si="25"/>
        <v>92.159999999999897</v>
      </c>
      <c r="ER40" s="1">
        <f t="shared" si="26"/>
        <v>1613.1599999999999</v>
      </c>
      <c r="ES40" s="1">
        <f t="shared" si="27"/>
        <v>40.164163130830943</v>
      </c>
      <c r="ET40"/>
      <c r="EU40"/>
      <c r="EV40"/>
      <c r="EW40"/>
      <c r="EX40"/>
      <c r="FJ40" s="10">
        <f t="shared" si="28"/>
        <v>0</v>
      </c>
      <c r="FK40" s="10">
        <f t="shared" si="28"/>
        <v>0</v>
      </c>
      <c r="FL40" s="10">
        <f t="shared" si="29"/>
        <v>0</v>
      </c>
      <c r="FM40" s="10">
        <f t="shared" si="29"/>
        <v>0</v>
      </c>
      <c r="FN40" s="10">
        <f t="shared" si="30"/>
        <v>0</v>
      </c>
      <c r="FO40" s="10">
        <f t="shared" si="31"/>
        <v>0</v>
      </c>
      <c r="FP40"/>
      <c r="FQ40"/>
      <c r="FR40"/>
      <c r="FS40"/>
      <c r="FT40"/>
    </row>
    <row r="41" spans="1:176" x14ac:dyDescent="0.35">
      <c r="A41">
        <v>73.2</v>
      </c>
      <c r="B41">
        <v>154.4</v>
      </c>
      <c r="C41">
        <v>52.5</v>
      </c>
      <c r="D41">
        <v>126.1</v>
      </c>
      <c r="E41">
        <v>67.2</v>
      </c>
      <c r="F41">
        <v>31.9</v>
      </c>
      <c r="G41">
        <v>1</v>
      </c>
      <c r="H41">
        <v>1</v>
      </c>
      <c r="I41">
        <v>18</v>
      </c>
      <c r="J41">
        <v>1</v>
      </c>
      <c r="K41">
        <v>1</v>
      </c>
      <c r="L41" s="26">
        <f t="shared" si="0"/>
        <v>28.300000000000011</v>
      </c>
      <c r="M41" s="26">
        <f t="shared" si="0"/>
        <v>-14.700000000000003</v>
      </c>
      <c r="N41" s="26">
        <f t="shared" si="1"/>
        <v>800.89000000000067</v>
      </c>
      <c r="O41" s="26">
        <f t="shared" si="1"/>
        <v>216.09000000000009</v>
      </c>
      <c r="P41" s="26">
        <f t="shared" si="2"/>
        <v>1016.9800000000007</v>
      </c>
      <c r="Q41" s="26">
        <f t="shared" si="3"/>
        <v>31.890123863039488</v>
      </c>
      <c r="S41"/>
      <c r="T41"/>
      <c r="U41"/>
      <c r="V41"/>
      <c r="W41">
        <v>50.046999999999997</v>
      </c>
      <c r="X41">
        <v>87.9</v>
      </c>
      <c r="Y41">
        <v>81.3</v>
      </c>
      <c r="Z41">
        <v>133.5</v>
      </c>
      <c r="AA41">
        <v>68.8</v>
      </c>
      <c r="AB41">
        <v>47.3</v>
      </c>
      <c r="AC41">
        <v>2</v>
      </c>
      <c r="AD41">
        <v>0</v>
      </c>
      <c r="AE41">
        <v>13</v>
      </c>
      <c r="AF41">
        <v>0</v>
      </c>
      <c r="AG41">
        <v>1</v>
      </c>
      <c r="AH41" s="10">
        <f t="shared" si="4"/>
        <v>-45.599999999999994</v>
      </c>
      <c r="AI41" s="10">
        <f t="shared" si="4"/>
        <v>12.5</v>
      </c>
      <c r="AJ41" s="10">
        <f t="shared" si="5"/>
        <v>2079.3599999999997</v>
      </c>
      <c r="AK41" s="10">
        <f t="shared" si="5"/>
        <v>156.25</v>
      </c>
      <c r="AL41" s="10">
        <f t="shared" si="6"/>
        <v>2235.6099999999997</v>
      </c>
      <c r="AM41" s="10">
        <f t="shared" si="7"/>
        <v>47.282237679703776</v>
      </c>
      <c r="AN41"/>
      <c r="AO41"/>
      <c r="AP41"/>
      <c r="AQ41"/>
      <c r="AR41"/>
      <c r="AS41">
        <v>51.808</v>
      </c>
      <c r="AT41">
        <v>161.5</v>
      </c>
      <c r="AU41">
        <v>83.1</v>
      </c>
      <c r="AV41">
        <v>124</v>
      </c>
      <c r="AW41">
        <v>50.8</v>
      </c>
      <c r="AX41">
        <v>49.5</v>
      </c>
      <c r="AY41">
        <v>2</v>
      </c>
      <c r="AZ41">
        <v>0</v>
      </c>
      <c r="BA41">
        <v>15</v>
      </c>
      <c r="BB41">
        <v>0</v>
      </c>
      <c r="BC41">
        <v>1</v>
      </c>
      <c r="BD41" s="1">
        <f t="shared" si="8"/>
        <v>37.5</v>
      </c>
      <c r="BE41" s="1">
        <f t="shared" si="8"/>
        <v>32.299999999999997</v>
      </c>
      <c r="BF41" s="1">
        <f t="shared" si="9"/>
        <v>1406.25</v>
      </c>
      <c r="BG41" s="1">
        <f t="shared" si="9"/>
        <v>1043.2899999999997</v>
      </c>
      <c r="BH41" s="1">
        <f t="shared" si="10"/>
        <v>2449.54</v>
      </c>
      <c r="BI41" s="1">
        <f t="shared" si="11"/>
        <v>49.492827763222422</v>
      </c>
      <c r="BJ41"/>
      <c r="BK41"/>
      <c r="BL41"/>
      <c r="BM41"/>
      <c r="BN41"/>
      <c r="BO41">
        <v>58.968000000000004</v>
      </c>
      <c r="BP41">
        <v>143.9</v>
      </c>
      <c r="BQ41">
        <v>59.7</v>
      </c>
      <c r="BR41">
        <v>145.1</v>
      </c>
      <c r="BS41">
        <v>63.9</v>
      </c>
      <c r="BT41">
        <v>4.4000000000000004</v>
      </c>
      <c r="BU41">
        <v>1</v>
      </c>
      <c r="BV41">
        <v>0</v>
      </c>
      <c r="BW41">
        <v>18</v>
      </c>
      <c r="BX41">
        <v>-2</v>
      </c>
      <c r="BY41">
        <v>1</v>
      </c>
      <c r="BZ41" s="10">
        <f t="shared" si="12"/>
        <v>-1.1999999999999886</v>
      </c>
      <c r="CA41" s="10">
        <f t="shared" si="12"/>
        <v>-4.1999999999999957</v>
      </c>
      <c r="CB41" s="10">
        <f t="shared" si="13"/>
        <v>1.4399999999999726</v>
      </c>
      <c r="CC41" s="10">
        <f t="shared" si="13"/>
        <v>17.639999999999965</v>
      </c>
      <c r="CD41" s="10">
        <f t="shared" si="14"/>
        <v>19.079999999999938</v>
      </c>
      <c r="CE41" s="10">
        <f t="shared" si="15"/>
        <v>4.3680659335683041</v>
      </c>
      <c r="CG41"/>
      <c r="CH41"/>
      <c r="CI41"/>
      <c r="CJ41"/>
      <c r="CK41">
        <v>52.448999999999998</v>
      </c>
      <c r="CL41">
        <v>156.30000000000001</v>
      </c>
      <c r="CM41">
        <v>101.8</v>
      </c>
      <c r="CN41">
        <v>-1</v>
      </c>
      <c r="CO41">
        <v>-1</v>
      </c>
      <c r="CP41">
        <v>-1</v>
      </c>
      <c r="CQ41">
        <v>-1</v>
      </c>
      <c r="CR41">
        <v>0</v>
      </c>
      <c r="CS41">
        <v>14</v>
      </c>
      <c r="CT41">
        <v>-1</v>
      </c>
      <c r="CU41">
        <v>1</v>
      </c>
      <c r="CV41" s="1">
        <f t="shared" si="16"/>
        <v>19.300000000000011</v>
      </c>
      <c r="CW41" s="1">
        <f t="shared" si="16"/>
        <v>46.599999999999994</v>
      </c>
      <c r="CX41" s="1">
        <f t="shared" si="17"/>
        <v>372.49000000000046</v>
      </c>
      <c r="CY41" s="1">
        <f t="shared" si="17"/>
        <v>2171.5599999999995</v>
      </c>
      <c r="CZ41" s="1">
        <f t="shared" si="18"/>
        <v>2544.0500000000002</v>
      </c>
      <c r="DA41" s="1">
        <f t="shared" si="19"/>
        <v>50.438576506479642</v>
      </c>
      <c r="DB41"/>
      <c r="DC41"/>
      <c r="DD41"/>
      <c r="DE41"/>
      <c r="DF41"/>
      <c r="DG41">
        <v>48.517000000000003</v>
      </c>
      <c r="DH41">
        <v>137.30000000000001</v>
      </c>
      <c r="DI41">
        <v>98</v>
      </c>
      <c r="DJ41">
        <v>-1</v>
      </c>
      <c r="DK41">
        <v>-1</v>
      </c>
      <c r="DL41">
        <v>-1</v>
      </c>
      <c r="DM41">
        <v>-1</v>
      </c>
      <c r="DN41">
        <v>0</v>
      </c>
      <c r="DO41">
        <v>14</v>
      </c>
      <c r="DP41">
        <v>-1</v>
      </c>
      <c r="DQ41">
        <v>1</v>
      </c>
      <c r="DR41" s="10">
        <f t="shared" si="20"/>
        <v>18.500000000000014</v>
      </c>
      <c r="DS41" s="10">
        <f t="shared" si="20"/>
        <v>3.5999999999999943</v>
      </c>
      <c r="DT41" s="10">
        <f t="shared" si="21"/>
        <v>342.25000000000051</v>
      </c>
      <c r="DU41" s="10">
        <f t="shared" si="21"/>
        <v>12.959999999999958</v>
      </c>
      <c r="DV41" s="10">
        <f t="shared" si="22"/>
        <v>355.21000000000049</v>
      </c>
      <c r="DW41" s="10">
        <f t="shared" si="23"/>
        <v>18.847015678881377</v>
      </c>
      <c r="DX41"/>
      <c r="DY41"/>
      <c r="DZ41"/>
      <c r="EA41"/>
      <c r="EB41"/>
      <c r="EC41" s="1">
        <v>52.540999999999997</v>
      </c>
      <c r="ED41" s="1">
        <v>150.80000000000001</v>
      </c>
      <c r="EE41" s="1">
        <v>94.4</v>
      </c>
      <c r="EF41" s="1">
        <v>-1</v>
      </c>
      <c r="EG41" s="1">
        <v>-1</v>
      </c>
      <c r="EH41" s="1">
        <v>-1</v>
      </c>
      <c r="EI41" s="1">
        <v>-1</v>
      </c>
      <c r="EJ41" s="1">
        <v>0</v>
      </c>
      <c r="EK41" s="1">
        <v>16</v>
      </c>
      <c r="EL41" s="1">
        <v>-1</v>
      </c>
      <c r="EM41" s="1">
        <v>1</v>
      </c>
      <c r="EN41" s="1">
        <f t="shared" si="24"/>
        <v>39.900000000000006</v>
      </c>
      <c r="EO41" s="1">
        <f t="shared" si="24"/>
        <v>10.5</v>
      </c>
      <c r="EP41" s="1">
        <f t="shared" si="25"/>
        <v>1592.0100000000004</v>
      </c>
      <c r="EQ41" s="1">
        <f t="shared" si="25"/>
        <v>110.25</v>
      </c>
      <c r="ER41" s="1">
        <f t="shared" si="26"/>
        <v>1702.2600000000004</v>
      </c>
      <c r="ES41" s="1">
        <f t="shared" si="27"/>
        <v>41.258453679215854</v>
      </c>
      <c r="ET41"/>
      <c r="EU41"/>
      <c r="EV41"/>
      <c r="EW41"/>
      <c r="EX41"/>
      <c r="FJ41" s="10">
        <f t="shared" si="28"/>
        <v>0</v>
      </c>
      <c r="FK41" s="10">
        <f t="shared" si="28"/>
        <v>0</v>
      </c>
      <c r="FL41" s="10">
        <f t="shared" si="29"/>
        <v>0</v>
      </c>
      <c r="FM41" s="10">
        <f t="shared" si="29"/>
        <v>0</v>
      </c>
      <c r="FN41" s="10">
        <f t="shared" si="30"/>
        <v>0</v>
      </c>
      <c r="FO41" s="10">
        <f t="shared" si="31"/>
        <v>0</v>
      </c>
      <c r="FP41"/>
      <c r="FQ41"/>
      <c r="FR41"/>
      <c r="FS41"/>
      <c r="FT41"/>
    </row>
    <row r="42" spans="1:176" x14ac:dyDescent="0.35">
      <c r="A42">
        <v>73.231999999999999</v>
      </c>
      <c r="B42">
        <v>148.9</v>
      </c>
      <c r="C42">
        <v>89.7</v>
      </c>
      <c r="D42">
        <v>154.4</v>
      </c>
      <c r="E42">
        <v>52.5</v>
      </c>
      <c r="F42">
        <v>37.6</v>
      </c>
      <c r="G42">
        <v>1</v>
      </c>
      <c r="H42">
        <v>0</v>
      </c>
      <c r="I42">
        <v>18</v>
      </c>
      <c r="J42">
        <v>-2</v>
      </c>
      <c r="K42">
        <v>1</v>
      </c>
      <c r="L42" s="26">
        <f t="shared" si="0"/>
        <v>-5.5</v>
      </c>
      <c r="M42" s="26">
        <f t="shared" si="0"/>
        <v>37.200000000000003</v>
      </c>
      <c r="N42" s="26">
        <f t="shared" si="1"/>
        <v>30.25</v>
      </c>
      <c r="O42" s="26">
        <f t="shared" si="1"/>
        <v>1383.8400000000001</v>
      </c>
      <c r="P42" s="26">
        <f t="shared" si="2"/>
        <v>1414.0900000000001</v>
      </c>
      <c r="Q42" s="26">
        <f t="shared" si="3"/>
        <v>37.604388041822993</v>
      </c>
      <c r="S42"/>
      <c r="T42"/>
      <c r="U42"/>
      <c r="V42"/>
      <c r="W42">
        <v>50.343000000000004</v>
      </c>
      <c r="X42">
        <v>122.3</v>
      </c>
      <c r="Y42">
        <v>49.2</v>
      </c>
      <c r="Z42">
        <v>87.9</v>
      </c>
      <c r="AA42">
        <v>81.3</v>
      </c>
      <c r="AB42">
        <v>47.1</v>
      </c>
      <c r="AC42">
        <v>2</v>
      </c>
      <c r="AD42">
        <v>0</v>
      </c>
      <c r="AE42">
        <v>13</v>
      </c>
      <c r="AF42">
        <v>0</v>
      </c>
      <c r="AG42">
        <v>1</v>
      </c>
      <c r="AH42" s="10">
        <f t="shared" si="4"/>
        <v>34.399999999999991</v>
      </c>
      <c r="AI42" s="10">
        <f t="shared" si="4"/>
        <v>-32.099999999999994</v>
      </c>
      <c r="AJ42" s="10">
        <f t="shared" si="5"/>
        <v>1183.3599999999994</v>
      </c>
      <c r="AK42" s="10">
        <f t="shared" si="5"/>
        <v>1030.4099999999996</v>
      </c>
      <c r="AL42" s="10">
        <f t="shared" si="6"/>
        <v>2213.7699999999991</v>
      </c>
      <c r="AM42" s="10">
        <f t="shared" si="7"/>
        <v>47.05071731652982</v>
      </c>
      <c r="AN42"/>
      <c r="AO42"/>
      <c r="AP42"/>
      <c r="AQ42"/>
      <c r="AR42"/>
      <c r="AS42">
        <v>52.128</v>
      </c>
      <c r="AT42">
        <v>122.3</v>
      </c>
      <c r="AU42">
        <v>70.400000000000006</v>
      </c>
      <c r="AV42">
        <v>161.5</v>
      </c>
      <c r="AW42">
        <v>83.1</v>
      </c>
      <c r="AX42">
        <v>41.2</v>
      </c>
      <c r="AY42">
        <v>1</v>
      </c>
      <c r="AZ42">
        <v>1</v>
      </c>
      <c r="BA42">
        <v>16</v>
      </c>
      <c r="BB42">
        <v>1</v>
      </c>
      <c r="BC42">
        <v>1</v>
      </c>
      <c r="BD42" s="1">
        <f t="shared" si="8"/>
        <v>-39.200000000000003</v>
      </c>
      <c r="BE42" s="1">
        <f t="shared" si="8"/>
        <v>-12.699999999999989</v>
      </c>
      <c r="BF42" s="1">
        <f t="shared" si="9"/>
        <v>1536.6400000000003</v>
      </c>
      <c r="BG42" s="1">
        <f t="shared" si="9"/>
        <v>161.28999999999971</v>
      </c>
      <c r="BH42" s="1">
        <f t="shared" si="10"/>
        <v>1697.93</v>
      </c>
      <c r="BI42" s="1">
        <f t="shared" si="11"/>
        <v>41.205946172852286</v>
      </c>
      <c r="BJ42"/>
      <c r="BK42"/>
      <c r="BL42"/>
      <c r="BM42"/>
      <c r="BN42"/>
      <c r="BO42">
        <v>59.024000000000001</v>
      </c>
      <c r="BP42">
        <v>143.9</v>
      </c>
      <c r="BQ42">
        <v>59.7</v>
      </c>
      <c r="BR42">
        <v>143.9</v>
      </c>
      <c r="BS42">
        <v>59.7</v>
      </c>
      <c r="BT42">
        <v>0</v>
      </c>
      <c r="BU42">
        <v>1</v>
      </c>
      <c r="BV42">
        <v>0</v>
      </c>
      <c r="BW42">
        <v>18</v>
      </c>
      <c r="BX42">
        <v>-2</v>
      </c>
      <c r="BY42">
        <v>1</v>
      </c>
      <c r="BZ42" s="10">
        <f t="shared" si="12"/>
        <v>0</v>
      </c>
      <c r="CA42" s="10">
        <f t="shared" si="12"/>
        <v>0</v>
      </c>
      <c r="CB42" s="10">
        <f t="shared" si="13"/>
        <v>0</v>
      </c>
      <c r="CC42" s="10">
        <f t="shared" si="13"/>
        <v>0</v>
      </c>
      <c r="CD42" s="10">
        <f t="shared" si="14"/>
        <v>0</v>
      </c>
      <c r="CE42" s="10">
        <f t="shared" si="15"/>
        <v>0</v>
      </c>
      <c r="CG42"/>
      <c r="CH42"/>
      <c r="CI42"/>
      <c r="CJ42"/>
      <c r="CK42">
        <v>52.704999999999998</v>
      </c>
      <c r="CL42">
        <v>134.69999999999999</v>
      </c>
      <c r="CM42">
        <v>85.5</v>
      </c>
      <c r="CN42">
        <v>156.30000000000001</v>
      </c>
      <c r="CO42">
        <v>101.8</v>
      </c>
      <c r="CP42">
        <v>27</v>
      </c>
      <c r="CQ42">
        <v>1</v>
      </c>
      <c r="CR42">
        <v>1</v>
      </c>
      <c r="CS42">
        <v>15</v>
      </c>
      <c r="CT42">
        <v>1</v>
      </c>
      <c r="CU42">
        <v>1</v>
      </c>
      <c r="CV42" s="1">
        <f t="shared" si="16"/>
        <v>-21.600000000000023</v>
      </c>
      <c r="CW42" s="1">
        <f t="shared" si="16"/>
        <v>-16.299999999999997</v>
      </c>
      <c r="CX42" s="1">
        <f t="shared" si="17"/>
        <v>466.56000000000097</v>
      </c>
      <c r="CY42" s="1">
        <f t="shared" si="17"/>
        <v>265.68999999999988</v>
      </c>
      <c r="CZ42" s="1">
        <f t="shared" si="18"/>
        <v>732.25000000000091</v>
      </c>
      <c r="DA42" s="1">
        <f t="shared" si="19"/>
        <v>27.060118255469632</v>
      </c>
      <c r="DB42"/>
      <c r="DC42"/>
      <c r="DD42"/>
      <c r="DE42"/>
      <c r="DF42"/>
      <c r="DG42">
        <v>49.613</v>
      </c>
      <c r="DH42">
        <v>107.1</v>
      </c>
      <c r="DI42">
        <v>55.2</v>
      </c>
      <c r="DJ42">
        <v>137.30000000000001</v>
      </c>
      <c r="DK42">
        <v>98</v>
      </c>
      <c r="DL42">
        <v>52.3</v>
      </c>
      <c r="DM42">
        <v>2</v>
      </c>
      <c r="DN42">
        <v>0</v>
      </c>
      <c r="DO42">
        <v>14</v>
      </c>
      <c r="DP42">
        <v>0</v>
      </c>
      <c r="DQ42">
        <v>1</v>
      </c>
      <c r="DR42" s="10">
        <f t="shared" si="20"/>
        <v>-30.200000000000017</v>
      </c>
      <c r="DS42" s="10">
        <f t="shared" si="20"/>
        <v>-42.8</v>
      </c>
      <c r="DT42" s="10">
        <f t="shared" si="21"/>
        <v>912.04000000000099</v>
      </c>
      <c r="DU42" s="10">
        <f t="shared" si="21"/>
        <v>1831.8399999999997</v>
      </c>
      <c r="DV42" s="10">
        <f t="shared" si="22"/>
        <v>2743.8800000000006</v>
      </c>
      <c r="DW42" s="10">
        <f t="shared" si="23"/>
        <v>52.382057996989779</v>
      </c>
      <c r="DX42"/>
      <c r="DY42"/>
      <c r="DZ42"/>
      <c r="EA42"/>
      <c r="EB42"/>
      <c r="EC42" s="1">
        <v>52.965000000000003</v>
      </c>
      <c r="ED42" s="1">
        <v>129.9</v>
      </c>
      <c r="EE42" s="1">
        <v>83.5</v>
      </c>
      <c r="EF42" s="1">
        <v>150.80000000000001</v>
      </c>
      <c r="EG42" s="1">
        <v>94.4</v>
      </c>
      <c r="EH42" s="1">
        <v>23.6</v>
      </c>
      <c r="EI42" s="1">
        <v>1</v>
      </c>
      <c r="EJ42" s="1">
        <v>1</v>
      </c>
      <c r="EK42" s="1">
        <v>17</v>
      </c>
      <c r="EL42" s="1">
        <v>1</v>
      </c>
      <c r="EM42" s="1">
        <v>1</v>
      </c>
      <c r="EN42" s="1">
        <f t="shared" si="24"/>
        <v>-20.900000000000006</v>
      </c>
      <c r="EO42" s="1">
        <f t="shared" si="24"/>
        <v>-10.900000000000006</v>
      </c>
      <c r="EP42" s="1">
        <f t="shared" si="25"/>
        <v>436.81000000000023</v>
      </c>
      <c r="EQ42" s="1">
        <f t="shared" si="25"/>
        <v>118.81000000000013</v>
      </c>
      <c r="ER42" s="1">
        <f t="shared" si="26"/>
        <v>555.62000000000035</v>
      </c>
      <c r="ES42" s="1">
        <f t="shared" si="27"/>
        <v>23.571593073019063</v>
      </c>
      <c r="ET42"/>
      <c r="EU42"/>
      <c r="EV42"/>
      <c r="EW42"/>
      <c r="EX42"/>
      <c r="FJ42" s="10">
        <f t="shared" si="28"/>
        <v>0</v>
      </c>
      <c r="FK42" s="10">
        <f t="shared" si="28"/>
        <v>0</v>
      </c>
      <c r="FL42" s="10">
        <f t="shared" si="29"/>
        <v>0</v>
      </c>
      <c r="FM42" s="10">
        <f t="shared" si="29"/>
        <v>0</v>
      </c>
      <c r="FN42" s="10">
        <f t="shared" si="30"/>
        <v>0</v>
      </c>
      <c r="FO42" s="10">
        <f t="shared" si="31"/>
        <v>0</v>
      </c>
      <c r="FP42"/>
      <c r="FQ42"/>
      <c r="FR42"/>
      <c r="FS42"/>
      <c r="FT42"/>
    </row>
    <row r="43" spans="1:176" x14ac:dyDescent="0.35">
      <c r="A43">
        <v>77.2</v>
      </c>
      <c r="B43">
        <v>114</v>
      </c>
      <c r="C43">
        <v>90.6</v>
      </c>
      <c r="D43">
        <v>-1</v>
      </c>
      <c r="E43">
        <v>-1</v>
      </c>
      <c r="F43">
        <v>-1</v>
      </c>
      <c r="G43">
        <v>-1</v>
      </c>
      <c r="H43">
        <v>0</v>
      </c>
      <c r="I43">
        <v>18</v>
      </c>
      <c r="J43">
        <v>-1</v>
      </c>
      <c r="K43">
        <v>1</v>
      </c>
      <c r="L43" s="26">
        <f t="shared" si="0"/>
        <v>-34.900000000000006</v>
      </c>
      <c r="M43" s="26">
        <f t="shared" si="0"/>
        <v>0.89999999999999147</v>
      </c>
      <c r="N43" s="26">
        <f t="shared" si="1"/>
        <v>1218.0100000000004</v>
      </c>
      <c r="O43" s="26">
        <f t="shared" si="1"/>
        <v>0.80999999999998462</v>
      </c>
      <c r="P43" s="26">
        <f t="shared" si="2"/>
        <v>1218.8200000000004</v>
      </c>
      <c r="Q43" s="26">
        <f t="shared" si="3"/>
        <v>34.911602655850679</v>
      </c>
      <c r="S43"/>
      <c r="T43"/>
      <c r="U43"/>
      <c r="V43"/>
      <c r="W43">
        <v>50.679000000000002</v>
      </c>
      <c r="X43">
        <v>157.5</v>
      </c>
      <c r="Y43">
        <v>72.400000000000006</v>
      </c>
      <c r="Z43">
        <v>122.3</v>
      </c>
      <c r="AA43">
        <v>49.2</v>
      </c>
      <c r="AB43">
        <v>42.1</v>
      </c>
      <c r="AC43">
        <v>1</v>
      </c>
      <c r="AD43">
        <v>1</v>
      </c>
      <c r="AE43">
        <v>14</v>
      </c>
      <c r="AF43">
        <v>1</v>
      </c>
      <c r="AG43">
        <v>1</v>
      </c>
      <c r="AH43" s="10">
        <f t="shared" si="4"/>
        <v>35.200000000000003</v>
      </c>
      <c r="AI43" s="10">
        <f t="shared" si="4"/>
        <v>23.200000000000003</v>
      </c>
      <c r="AJ43" s="10">
        <f t="shared" si="5"/>
        <v>1239.0400000000002</v>
      </c>
      <c r="AK43" s="10">
        <f t="shared" si="5"/>
        <v>538.24000000000012</v>
      </c>
      <c r="AL43" s="10">
        <f t="shared" si="6"/>
        <v>1777.2800000000002</v>
      </c>
      <c r="AM43" s="10">
        <f t="shared" si="7"/>
        <v>42.157798804017276</v>
      </c>
      <c r="AN43"/>
      <c r="AO43"/>
      <c r="AP43"/>
      <c r="AQ43"/>
      <c r="AR43"/>
      <c r="AS43">
        <v>54.527999999999999</v>
      </c>
      <c r="AT43">
        <v>129.4</v>
      </c>
      <c r="AU43">
        <v>102.6</v>
      </c>
      <c r="AV43">
        <v>-1</v>
      </c>
      <c r="AW43">
        <v>-1</v>
      </c>
      <c r="AX43">
        <v>-1</v>
      </c>
      <c r="AY43">
        <v>-1</v>
      </c>
      <c r="AZ43">
        <v>0</v>
      </c>
      <c r="BA43">
        <v>16</v>
      </c>
      <c r="BB43">
        <v>-1</v>
      </c>
      <c r="BC43">
        <v>1</v>
      </c>
      <c r="BD43" s="1">
        <f t="shared" si="8"/>
        <v>7.1000000000000085</v>
      </c>
      <c r="BE43" s="1">
        <f t="shared" si="8"/>
        <v>32.199999999999989</v>
      </c>
      <c r="BF43" s="1">
        <f t="shared" si="9"/>
        <v>50.410000000000124</v>
      </c>
      <c r="BG43" s="1">
        <f t="shared" si="9"/>
        <v>1036.8399999999992</v>
      </c>
      <c r="BH43" s="1">
        <f t="shared" si="10"/>
        <v>1087.2499999999993</v>
      </c>
      <c r="BI43" s="1">
        <f t="shared" si="11"/>
        <v>32.973474187595087</v>
      </c>
      <c r="BJ43"/>
      <c r="BK43"/>
      <c r="BL43"/>
      <c r="BM43"/>
      <c r="BN43"/>
      <c r="BO43">
        <v>61.335999999999999</v>
      </c>
      <c r="BP43">
        <v>133.69999999999999</v>
      </c>
      <c r="BQ43">
        <v>66.099999999999994</v>
      </c>
      <c r="BR43">
        <v>-1</v>
      </c>
      <c r="BS43">
        <v>-1</v>
      </c>
      <c r="BT43">
        <v>-1</v>
      </c>
      <c r="BU43">
        <v>-1</v>
      </c>
      <c r="BV43">
        <v>0</v>
      </c>
      <c r="BW43">
        <v>18</v>
      </c>
      <c r="BX43">
        <v>-1</v>
      </c>
      <c r="BY43">
        <v>1</v>
      </c>
      <c r="BZ43" s="10">
        <f t="shared" si="12"/>
        <v>-10.200000000000017</v>
      </c>
      <c r="CA43" s="10">
        <f t="shared" si="12"/>
        <v>6.3999999999999915</v>
      </c>
      <c r="CB43" s="10">
        <f t="shared" si="13"/>
        <v>104.04000000000035</v>
      </c>
      <c r="CC43" s="10">
        <f t="shared" si="13"/>
        <v>40.959999999999894</v>
      </c>
      <c r="CD43" s="10">
        <f t="shared" si="14"/>
        <v>145.00000000000023</v>
      </c>
      <c r="CE43" s="10">
        <f t="shared" si="15"/>
        <v>12.041594578792305</v>
      </c>
      <c r="CG43"/>
      <c r="CH43"/>
      <c r="CI43"/>
      <c r="CJ43"/>
      <c r="CK43">
        <v>56.128999999999998</v>
      </c>
      <c r="CL43">
        <v>102.6</v>
      </c>
      <c r="CM43">
        <v>75.900000000000006</v>
      </c>
      <c r="CN43">
        <v>-1</v>
      </c>
      <c r="CO43">
        <v>-1</v>
      </c>
      <c r="CP43">
        <v>-1</v>
      </c>
      <c r="CQ43">
        <v>-1</v>
      </c>
      <c r="CR43">
        <v>0</v>
      </c>
      <c r="CS43">
        <v>15</v>
      </c>
      <c r="CT43">
        <v>-1</v>
      </c>
      <c r="CU43">
        <v>1</v>
      </c>
      <c r="CV43" s="1">
        <f t="shared" si="16"/>
        <v>-32.099999999999994</v>
      </c>
      <c r="CW43" s="1">
        <f t="shared" si="16"/>
        <v>-9.5999999999999943</v>
      </c>
      <c r="CX43" s="1">
        <f t="shared" si="17"/>
        <v>1030.4099999999996</v>
      </c>
      <c r="CY43" s="1">
        <f t="shared" si="17"/>
        <v>92.159999999999897</v>
      </c>
      <c r="CZ43" s="1">
        <f t="shared" si="18"/>
        <v>1122.5699999999995</v>
      </c>
      <c r="DA43" s="1">
        <f t="shared" si="19"/>
        <v>33.504775778984097</v>
      </c>
      <c r="DB43"/>
      <c r="DC43"/>
      <c r="DD43"/>
      <c r="DE43"/>
      <c r="DF43"/>
      <c r="DG43">
        <v>49.917000000000002</v>
      </c>
      <c r="DH43">
        <v>139.4</v>
      </c>
      <c r="DI43">
        <v>45.2</v>
      </c>
      <c r="DJ43">
        <v>107.1</v>
      </c>
      <c r="DK43">
        <v>55.2</v>
      </c>
      <c r="DL43">
        <v>33.799999999999997</v>
      </c>
      <c r="DM43">
        <v>1</v>
      </c>
      <c r="DN43">
        <v>1</v>
      </c>
      <c r="DO43">
        <v>15</v>
      </c>
      <c r="DP43">
        <v>1</v>
      </c>
      <c r="DQ43">
        <v>1</v>
      </c>
      <c r="DR43" s="10">
        <f t="shared" si="20"/>
        <v>32.300000000000011</v>
      </c>
      <c r="DS43" s="10">
        <f t="shared" si="20"/>
        <v>-10</v>
      </c>
      <c r="DT43" s="10">
        <f t="shared" si="21"/>
        <v>1043.2900000000006</v>
      </c>
      <c r="DU43" s="10">
        <f t="shared" si="21"/>
        <v>100</v>
      </c>
      <c r="DV43" s="10">
        <f t="shared" si="22"/>
        <v>1143.2900000000006</v>
      </c>
      <c r="DW43" s="10">
        <f t="shared" si="23"/>
        <v>33.812571626541519</v>
      </c>
      <c r="DX43"/>
      <c r="DY43"/>
      <c r="DZ43"/>
      <c r="EA43"/>
      <c r="EB43"/>
      <c r="EC43" s="1">
        <v>55.517000000000003</v>
      </c>
      <c r="ED43" s="1">
        <v>96.7</v>
      </c>
      <c r="EE43" s="1">
        <v>73.900000000000006</v>
      </c>
      <c r="EF43" s="1">
        <v>-1</v>
      </c>
      <c r="EG43" s="1">
        <v>-1</v>
      </c>
      <c r="EH43" s="1">
        <v>-1</v>
      </c>
      <c r="EI43" s="1">
        <v>-1</v>
      </c>
      <c r="EJ43" s="1">
        <v>0</v>
      </c>
      <c r="EK43" s="1">
        <v>17</v>
      </c>
      <c r="EL43" s="1">
        <v>-1</v>
      </c>
      <c r="EM43" s="1">
        <v>1</v>
      </c>
      <c r="EN43" s="1">
        <f t="shared" si="24"/>
        <v>-33.200000000000003</v>
      </c>
      <c r="EO43" s="1">
        <f t="shared" si="24"/>
        <v>-9.5999999999999943</v>
      </c>
      <c r="EP43" s="1">
        <f t="shared" si="25"/>
        <v>1102.2400000000002</v>
      </c>
      <c r="EQ43" s="1">
        <f t="shared" si="25"/>
        <v>92.159999999999897</v>
      </c>
      <c r="ER43" s="1">
        <f t="shared" si="26"/>
        <v>1194.4000000000001</v>
      </c>
      <c r="ES43" s="1">
        <f t="shared" si="27"/>
        <v>34.560092592468557</v>
      </c>
      <c r="ET43"/>
      <c r="EU43"/>
      <c r="EV43"/>
      <c r="EW43"/>
      <c r="EX43"/>
      <c r="FJ43" s="10">
        <f t="shared" si="28"/>
        <v>0</v>
      </c>
      <c r="FK43" s="10">
        <f t="shared" si="28"/>
        <v>0</v>
      </c>
      <c r="FL43" s="10">
        <f t="shared" si="29"/>
        <v>0</v>
      </c>
      <c r="FM43" s="10">
        <f t="shared" si="29"/>
        <v>0</v>
      </c>
      <c r="FN43" s="10">
        <f t="shared" si="30"/>
        <v>0</v>
      </c>
      <c r="FO43" s="10">
        <f t="shared" si="31"/>
        <v>0</v>
      </c>
      <c r="FP43"/>
      <c r="FQ43"/>
      <c r="FR43"/>
      <c r="FS43"/>
      <c r="FT43"/>
    </row>
    <row r="44" spans="1:176" x14ac:dyDescent="0.35">
      <c r="A44">
        <v>78.055999999999997</v>
      </c>
      <c r="B44">
        <v>148.4</v>
      </c>
      <c r="C44">
        <v>43</v>
      </c>
      <c r="D44">
        <v>114</v>
      </c>
      <c r="E44">
        <v>90.6</v>
      </c>
      <c r="F44">
        <v>58.8</v>
      </c>
      <c r="G44">
        <v>2</v>
      </c>
      <c r="H44">
        <v>0</v>
      </c>
      <c r="I44">
        <v>18</v>
      </c>
      <c r="J44">
        <v>0</v>
      </c>
      <c r="K44">
        <v>1</v>
      </c>
      <c r="L44" s="26">
        <f t="shared" si="0"/>
        <v>34.400000000000006</v>
      </c>
      <c r="M44" s="26">
        <f t="shared" si="0"/>
        <v>-47.599999999999994</v>
      </c>
      <c r="N44" s="26">
        <f t="shared" si="1"/>
        <v>1183.3600000000004</v>
      </c>
      <c r="O44" s="26">
        <f t="shared" si="1"/>
        <v>2265.7599999999993</v>
      </c>
      <c r="P44" s="26">
        <f t="shared" si="2"/>
        <v>3449.12</v>
      </c>
      <c r="Q44" s="26">
        <f t="shared" si="3"/>
        <v>58.729209087131423</v>
      </c>
      <c r="S44"/>
      <c r="T44"/>
      <c r="U44"/>
      <c r="V44"/>
      <c r="W44">
        <v>53.487000000000002</v>
      </c>
      <c r="X44">
        <v>153.19999999999999</v>
      </c>
      <c r="Y44">
        <v>70.099999999999994</v>
      </c>
      <c r="Z44">
        <v>-1</v>
      </c>
      <c r="AA44">
        <v>-1</v>
      </c>
      <c r="AB44">
        <v>-1</v>
      </c>
      <c r="AC44">
        <v>-1</v>
      </c>
      <c r="AD44">
        <v>0</v>
      </c>
      <c r="AE44">
        <v>14</v>
      </c>
      <c r="AF44">
        <v>-1</v>
      </c>
      <c r="AG44">
        <v>1</v>
      </c>
      <c r="AH44" s="10">
        <f t="shared" si="4"/>
        <v>-4.3000000000000114</v>
      </c>
      <c r="AI44" s="10">
        <f t="shared" si="4"/>
        <v>-2.3000000000000114</v>
      </c>
      <c r="AJ44" s="10">
        <f t="shared" si="5"/>
        <v>18.490000000000098</v>
      </c>
      <c r="AK44" s="10">
        <f t="shared" si="5"/>
        <v>5.2900000000000524</v>
      </c>
      <c r="AL44" s="10">
        <f t="shared" si="6"/>
        <v>23.78000000000015</v>
      </c>
      <c r="AM44" s="10">
        <f t="shared" si="7"/>
        <v>4.8764741360946591</v>
      </c>
      <c r="AN44"/>
      <c r="AO44"/>
      <c r="AP44"/>
      <c r="AQ44"/>
      <c r="AR44"/>
      <c r="AS44">
        <v>54.92</v>
      </c>
      <c r="AT44">
        <v>156.80000000000001</v>
      </c>
      <c r="AU44">
        <v>63.2</v>
      </c>
      <c r="AV44">
        <v>129.4</v>
      </c>
      <c r="AW44">
        <v>102.6</v>
      </c>
      <c r="AX44">
        <v>47.9</v>
      </c>
      <c r="AY44">
        <v>2</v>
      </c>
      <c r="AZ44">
        <v>0</v>
      </c>
      <c r="BA44">
        <v>16</v>
      </c>
      <c r="BB44">
        <v>0</v>
      </c>
      <c r="BC44">
        <v>1</v>
      </c>
      <c r="BD44" s="1">
        <f t="shared" si="8"/>
        <v>27.400000000000006</v>
      </c>
      <c r="BE44" s="1">
        <f t="shared" si="8"/>
        <v>-39.399999999999991</v>
      </c>
      <c r="BF44" s="1">
        <f t="shared" si="9"/>
        <v>750.76000000000033</v>
      </c>
      <c r="BG44" s="1">
        <f t="shared" si="9"/>
        <v>1552.3599999999992</v>
      </c>
      <c r="BH44" s="1">
        <f t="shared" si="10"/>
        <v>2303.1199999999994</v>
      </c>
      <c r="BI44" s="1">
        <f t="shared" si="11"/>
        <v>47.990832457876778</v>
      </c>
      <c r="BJ44"/>
      <c r="BK44"/>
      <c r="BL44"/>
      <c r="BM44"/>
      <c r="BN44"/>
      <c r="BO44">
        <v>62.167999999999999</v>
      </c>
      <c r="BP44">
        <v>105.7</v>
      </c>
      <c r="BQ44">
        <v>80.2</v>
      </c>
      <c r="BR44">
        <v>133.69999999999999</v>
      </c>
      <c r="BS44">
        <v>66.099999999999994</v>
      </c>
      <c r="BT44">
        <v>31.3</v>
      </c>
      <c r="BU44">
        <v>1</v>
      </c>
      <c r="BV44">
        <v>1</v>
      </c>
      <c r="BW44">
        <v>19</v>
      </c>
      <c r="BX44">
        <v>1</v>
      </c>
      <c r="BY44">
        <v>1</v>
      </c>
      <c r="BZ44" s="10">
        <f t="shared" si="12"/>
        <v>-27.999999999999986</v>
      </c>
      <c r="CA44" s="10">
        <f t="shared" si="12"/>
        <v>14.100000000000009</v>
      </c>
      <c r="CB44" s="10">
        <f t="shared" si="13"/>
        <v>783.9999999999992</v>
      </c>
      <c r="CC44" s="10">
        <f t="shared" si="13"/>
        <v>198.81000000000023</v>
      </c>
      <c r="CD44" s="10">
        <f t="shared" si="14"/>
        <v>982.80999999999949</v>
      </c>
      <c r="CE44" s="10">
        <f t="shared" si="15"/>
        <v>31.349800637324627</v>
      </c>
      <c r="CG44"/>
      <c r="CH44"/>
      <c r="CI44"/>
      <c r="CJ44"/>
      <c r="CK44">
        <v>56.369</v>
      </c>
      <c r="CL44">
        <v>97.4</v>
      </c>
      <c r="CM44">
        <v>46.5</v>
      </c>
      <c r="CN44">
        <v>102.6</v>
      </c>
      <c r="CO44">
        <v>75.900000000000006</v>
      </c>
      <c r="CP44">
        <v>29.9</v>
      </c>
      <c r="CQ44">
        <v>1</v>
      </c>
      <c r="CR44">
        <v>1</v>
      </c>
      <c r="CS44">
        <v>16</v>
      </c>
      <c r="CT44">
        <v>1</v>
      </c>
      <c r="CU44">
        <v>1</v>
      </c>
      <c r="CV44" s="1">
        <f t="shared" si="16"/>
        <v>-5.1999999999999886</v>
      </c>
      <c r="CW44" s="1">
        <f t="shared" si="16"/>
        <v>-29.400000000000006</v>
      </c>
      <c r="CX44" s="1">
        <f t="shared" si="17"/>
        <v>27.039999999999882</v>
      </c>
      <c r="CY44" s="1">
        <f t="shared" si="17"/>
        <v>864.36000000000035</v>
      </c>
      <c r="CZ44" s="1">
        <f t="shared" si="18"/>
        <v>891.4000000000002</v>
      </c>
      <c r="DA44" s="1">
        <f t="shared" si="19"/>
        <v>29.856322613476699</v>
      </c>
      <c r="DB44"/>
      <c r="DC44"/>
      <c r="DD44"/>
      <c r="DE44"/>
      <c r="DF44"/>
      <c r="DG44">
        <v>52.773000000000003</v>
      </c>
      <c r="DH44">
        <v>137.30000000000001</v>
      </c>
      <c r="DI44">
        <v>94.2</v>
      </c>
      <c r="DJ44">
        <v>-1</v>
      </c>
      <c r="DK44">
        <v>-1</v>
      </c>
      <c r="DL44">
        <v>-1</v>
      </c>
      <c r="DM44">
        <v>-1</v>
      </c>
      <c r="DN44">
        <v>0</v>
      </c>
      <c r="DO44">
        <v>15</v>
      </c>
      <c r="DP44">
        <v>-1</v>
      </c>
      <c r="DQ44">
        <v>1</v>
      </c>
      <c r="DR44" s="10">
        <f t="shared" si="20"/>
        <v>-2.0999999999999943</v>
      </c>
      <c r="DS44" s="10">
        <f t="shared" si="20"/>
        <v>49</v>
      </c>
      <c r="DT44" s="10">
        <f t="shared" si="21"/>
        <v>4.4099999999999762</v>
      </c>
      <c r="DU44" s="10">
        <f t="shared" si="21"/>
        <v>2401</v>
      </c>
      <c r="DV44" s="10">
        <f t="shared" si="22"/>
        <v>2405.41</v>
      </c>
      <c r="DW44" s="10">
        <f t="shared" si="23"/>
        <v>49.044979355689406</v>
      </c>
      <c r="DX44"/>
      <c r="DY44"/>
      <c r="DZ44"/>
      <c r="EA44"/>
      <c r="EB44"/>
      <c r="EC44" s="1">
        <v>56.029000000000003</v>
      </c>
      <c r="ED44" s="1">
        <v>125.9</v>
      </c>
      <c r="EE44" s="1">
        <v>54.3</v>
      </c>
      <c r="EF44" s="1">
        <v>96.7</v>
      </c>
      <c r="EG44" s="1">
        <v>73.900000000000006</v>
      </c>
      <c r="EH44" s="1">
        <v>35.200000000000003</v>
      </c>
      <c r="EI44" s="1">
        <v>1</v>
      </c>
      <c r="EJ44" s="1">
        <v>1</v>
      </c>
      <c r="EK44" s="1">
        <v>18</v>
      </c>
      <c r="EL44" s="1">
        <v>1</v>
      </c>
      <c r="EM44" s="1">
        <v>1</v>
      </c>
      <c r="EN44" s="1">
        <f t="shared" si="24"/>
        <v>29.200000000000003</v>
      </c>
      <c r="EO44" s="1">
        <f t="shared" si="24"/>
        <v>-19.600000000000009</v>
      </c>
      <c r="EP44" s="1">
        <f t="shared" si="25"/>
        <v>852.64000000000021</v>
      </c>
      <c r="EQ44" s="1">
        <f t="shared" si="25"/>
        <v>384.16000000000031</v>
      </c>
      <c r="ER44" s="1">
        <f t="shared" si="26"/>
        <v>1236.8000000000006</v>
      </c>
      <c r="ES44" s="1">
        <f t="shared" si="27"/>
        <v>35.168167424533237</v>
      </c>
      <c r="ET44"/>
      <c r="EU44"/>
      <c r="EV44"/>
      <c r="EW44"/>
      <c r="EX44"/>
      <c r="FJ44" s="10">
        <f t="shared" si="28"/>
        <v>0</v>
      </c>
      <c r="FK44" s="10">
        <f t="shared" si="28"/>
        <v>0</v>
      </c>
      <c r="FL44" s="10">
        <f t="shared" si="29"/>
        <v>0</v>
      </c>
      <c r="FM44" s="10">
        <f t="shared" si="29"/>
        <v>0</v>
      </c>
      <c r="FN44" s="10">
        <f t="shared" si="30"/>
        <v>0</v>
      </c>
      <c r="FO44" s="10">
        <f t="shared" si="31"/>
        <v>0</v>
      </c>
      <c r="FP44"/>
      <c r="FQ44"/>
      <c r="FR44"/>
      <c r="FS44"/>
      <c r="FT44"/>
    </row>
    <row r="45" spans="1:176" x14ac:dyDescent="0.35">
      <c r="A45">
        <v>79.304000000000002</v>
      </c>
      <c r="B45">
        <v>121.8</v>
      </c>
      <c r="C45">
        <v>60.8</v>
      </c>
      <c r="D45">
        <v>148.4</v>
      </c>
      <c r="E45">
        <v>43</v>
      </c>
      <c r="F45">
        <v>32</v>
      </c>
      <c r="G45">
        <v>1</v>
      </c>
      <c r="H45">
        <v>1</v>
      </c>
      <c r="I45">
        <v>19</v>
      </c>
      <c r="J45">
        <v>1</v>
      </c>
      <c r="K45">
        <v>1</v>
      </c>
      <c r="L45" s="26">
        <f t="shared" si="0"/>
        <v>-26.600000000000009</v>
      </c>
      <c r="M45" s="26">
        <f t="shared" si="0"/>
        <v>17.799999999999997</v>
      </c>
      <c r="N45" s="26">
        <f t="shared" si="1"/>
        <v>707.5600000000004</v>
      </c>
      <c r="O45" s="26">
        <f t="shared" si="1"/>
        <v>316.83999999999992</v>
      </c>
      <c r="P45" s="26">
        <f t="shared" si="2"/>
        <v>1024.4000000000003</v>
      </c>
      <c r="Q45" s="26">
        <f t="shared" si="3"/>
        <v>32.006249389767625</v>
      </c>
      <c r="S45"/>
      <c r="T45"/>
      <c r="U45"/>
      <c r="V45"/>
      <c r="W45">
        <v>53.999000000000002</v>
      </c>
      <c r="X45">
        <v>189.3</v>
      </c>
      <c r="Y45">
        <v>38.1</v>
      </c>
      <c r="Z45">
        <v>153.19999999999999</v>
      </c>
      <c r="AA45">
        <v>70.099999999999994</v>
      </c>
      <c r="AB45">
        <v>48.3</v>
      </c>
      <c r="AC45">
        <v>2</v>
      </c>
      <c r="AD45">
        <v>0</v>
      </c>
      <c r="AE45">
        <v>14</v>
      </c>
      <c r="AF45">
        <v>0</v>
      </c>
      <c r="AG45">
        <v>1</v>
      </c>
      <c r="AH45" s="10">
        <f t="shared" si="4"/>
        <v>36.100000000000023</v>
      </c>
      <c r="AI45" s="10">
        <f t="shared" si="4"/>
        <v>-31.999999999999993</v>
      </c>
      <c r="AJ45" s="10">
        <f t="shared" si="5"/>
        <v>1303.2100000000016</v>
      </c>
      <c r="AK45" s="10">
        <f t="shared" si="5"/>
        <v>1023.9999999999995</v>
      </c>
      <c r="AL45" s="10">
        <f t="shared" si="6"/>
        <v>2327.2100000000009</v>
      </c>
      <c r="AM45" s="10">
        <f t="shared" si="7"/>
        <v>48.241164994224597</v>
      </c>
      <c r="AN45"/>
      <c r="AO45"/>
      <c r="AP45"/>
      <c r="AQ45"/>
      <c r="AR45"/>
      <c r="AS45">
        <v>55.567999999999998</v>
      </c>
      <c r="AT45">
        <v>166.7</v>
      </c>
      <c r="AU45">
        <v>45.6</v>
      </c>
      <c r="AV45">
        <v>156.80000000000001</v>
      </c>
      <c r="AW45">
        <v>63.2</v>
      </c>
      <c r="AX45">
        <v>20.2</v>
      </c>
      <c r="AY45">
        <v>1</v>
      </c>
      <c r="AZ45">
        <v>1</v>
      </c>
      <c r="BA45">
        <v>17</v>
      </c>
      <c r="BB45">
        <v>1</v>
      </c>
      <c r="BC45">
        <v>1</v>
      </c>
      <c r="BD45" s="1">
        <f t="shared" si="8"/>
        <v>9.8999999999999773</v>
      </c>
      <c r="BE45" s="1">
        <f t="shared" si="8"/>
        <v>-17.600000000000001</v>
      </c>
      <c r="BF45" s="1">
        <f t="shared" si="9"/>
        <v>98.00999999999955</v>
      </c>
      <c r="BG45" s="1">
        <f t="shared" si="9"/>
        <v>309.76000000000005</v>
      </c>
      <c r="BH45" s="1">
        <f t="shared" si="10"/>
        <v>407.76999999999958</v>
      </c>
      <c r="BI45" s="1">
        <f t="shared" si="11"/>
        <v>20.193315725754392</v>
      </c>
      <c r="BJ45"/>
      <c r="BK45"/>
      <c r="BL45"/>
      <c r="BM45"/>
      <c r="BN45"/>
      <c r="BO45">
        <v>65.048000000000002</v>
      </c>
      <c r="BP45">
        <v>111.6</v>
      </c>
      <c r="BQ45">
        <v>98.2</v>
      </c>
      <c r="BR45">
        <v>-1</v>
      </c>
      <c r="BS45">
        <v>-1</v>
      </c>
      <c r="BT45">
        <v>-1</v>
      </c>
      <c r="BU45">
        <v>-1</v>
      </c>
      <c r="BV45">
        <v>0</v>
      </c>
      <c r="BW45">
        <v>19</v>
      </c>
      <c r="BX45">
        <v>-1</v>
      </c>
      <c r="BY45">
        <v>1</v>
      </c>
      <c r="BZ45" s="10">
        <f t="shared" si="12"/>
        <v>5.8999999999999915</v>
      </c>
      <c r="CA45" s="10">
        <f t="shared" si="12"/>
        <v>18</v>
      </c>
      <c r="CB45" s="10">
        <f t="shared" si="13"/>
        <v>34.809999999999903</v>
      </c>
      <c r="CC45" s="10">
        <f t="shared" si="13"/>
        <v>324</v>
      </c>
      <c r="CD45" s="10">
        <f t="shared" si="14"/>
        <v>358.80999999999989</v>
      </c>
      <c r="CE45" s="10">
        <f t="shared" si="15"/>
        <v>18.942280749687981</v>
      </c>
      <c r="CG45"/>
      <c r="CH45"/>
      <c r="CI45"/>
      <c r="CJ45"/>
      <c r="CK45">
        <v>56.417000000000002</v>
      </c>
      <c r="CL45">
        <v>130.19999999999999</v>
      </c>
      <c r="CM45">
        <v>41</v>
      </c>
      <c r="CN45">
        <v>97.4</v>
      </c>
      <c r="CO45">
        <v>46.5</v>
      </c>
      <c r="CP45">
        <v>33.200000000000003</v>
      </c>
      <c r="CQ45">
        <v>1</v>
      </c>
      <c r="CR45">
        <v>0</v>
      </c>
      <c r="CS45">
        <v>16</v>
      </c>
      <c r="CT45">
        <v>-2</v>
      </c>
      <c r="CU45">
        <v>1</v>
      </c>
      <c r="CV45" s="1">
        <f t="shared" si="16"/>
        <v>32.799999999999983</v>
      </c>
      <c r="CW45" s="1">
        <f t="shared" si="16"/>
        <v>-5.5</v>
      </c>
      <c r="CX45" s="1">
        <f t="shared" si="17"/>
        <v>1075.8399999999988</v>
      </c>
      <c r="CY45" s="1">
        <f t="shared" si="17"/>
        <v>30.25</v>
      </c>
      <c r="CZ45" s="1">
        <f t="shared" si="18"/>
        <v>1106.0899999999988</v>
      </c>
      <c r="DA45" s="1">
        <f t="shared" si="19"/>
        <v>33.257931384859141</v>
      </c>
      <c r="DB45"/>
      <c r="DC45"/>
      <c r="DD45"/>
      <c r="DE45"/>
      <c r="DF45"/>
      <c r="DG45">
        <v>52.948999999999998</v>
      </c>
      <c r="DH45">
        <v>113.3</v>
      </c>
      <c r="DI45">
        <v>59</v>
      </c>
      <c r="DJ45">
        <v>137.30000000000001</v>
      </c>
      <c r="DK45">
        <v>94.2</v>
      </c>
      <c r="DL45">
        <v>42.6</v>
      </c>
      <c r="DM45">
        <v>1</v>
      </c>
      <c r="DN45">
        <v>1</v>
      </c>
      <c r="DO45">
        <v>16</v>
      </c>
      <c r="DP45">
        <v>1</v>
      </c>
      <c r="DQ45">
        <v>1</v>
      </c>
      <c r="DR45" s="10">
        <f t="shared" si="20"/>
        <v>-24.000000000000014</v>
      </c>
      <c r="DS45" s="10">
        <f t="shared" si="20"/>
        <v>-35.200000000000003</v>
      </c>
      <c r="DT45" s="10">
        <f t="shared" si="21"/>
        <v>576.00000000000068</v>
      </c>
      <c r="DU45" s="10">
        <f t="shared" si="21"/>
        <v>1239.0400000000002</v>
      </c>
      <c r="DV45" s="10">
        <f t="shared" si="22"/>
        <v>1815.0400000000009</v>
      </c>
      <c r="DW45" s="10">
        <f t="shared" si="23"/>
        <v>42.603286258221921</v>
      </c>
      <c r="DX45"/>
      <c r="DY45"/>
      <c r="DZ45"/>
      <c r="EA45"/>
      <c r="EB45"/>
      <c r="EC45" s="1">
        <v>58.628999999999998</v>
      </c>
      <c r="ED45" s="1">
        <v>64.599999999999994</v>
      </c>
      <c r="EE45" s="1">
        <v>74.8</v>
      </c>
      <c r="EF45" s="1">
        <v>-1</v>
      </c>
      <c r="EG45" s="1">
        <v>-1</v>
      </c>
      <c r="EH45" s="1">
        <v>-1</v>
      </c>
      <c r="EI45" s="1">
        <v>-1</v>
      </c>
      <c r="EJ45" s="1">
        <v>0</v>
      </c>
      <c r="EK45" s="1">
        <v>18</v>
      </c>
      <c r="EL45" s="1">
        <v>-1</v>
      </c>
      <c r="EM45" s="1">
        <v>1</v>
      </c>
      <c r="EN45" s="1">
        <f t="shared" si="24"/>
        <v>-61.300000000000011</v>
      </c>
      <c r="EO45" s="1">
        <f t="shared" si="24"/>
        <v>20.5</v>
      </c>
      <c r="EP45" s="1">
        <f t="shared" si="25"/>
        <v>3757.6900000000014</v>
      </c>
      <c r="EQ45" s="1">
        <f t="shared" si="25"/>
        <v>420.25</v>
      </c>
      <c r="ER45" s="1">
        <f t="shared" si="26"/>
        <v>4177.9400000000014</v>
      </c>
      <c r="ES45" s="1">
        <f t="shared" si="27"/>
        <v>64.63698631588575</v>
      </c>
      <c r="ET45"/>
      <c r="EU45"/>
      <c r="EV45"/>
      <c r="EW45"/>
      <c r="EX45"/>
      <c r="FJ45" s="10">
        <f t="shared" si="28"/>
        <v>0</v>
      </c>
      <c r="FK45" s="10">
        <f t="shared" si="28"/>
        <v>0</v>
      </c>
      <c r="FL45" s="10">
        <f t="shared" si="29"/>
        <v>0</v>
      </c>
      <c r="FM45" s="10">
        <f t="shared" si="29"/>
        <v>0</v>
      </c>
      <c r="FN45" s="10">
        <f t="shared" si="30"/>
        <v>0</v>
      </c>
      <c r="FO45" s="10">
        <f t="shared" si="31"/>
        <v>0</v>
      </c>
      <c r="FP45"/>
      <c r="FQ45"/>
      <c r="FR45"/>
      <c r="FS45"/>
      <c r="FT45"/>
    </row>
    <row r="46" spans="1:176" x14ac:dyDescent="0.35">
      <c r="A46">
        <v>83.664000000000001</v>
      </c>
      <c r="B46">
        <v>105.7</v>
      </c>
      <c r="C46">
        <v>97.7</v>
      </c>
      <c r="D46">
        <v>-1</v>
      </c>
      <c r="E46">
        <v>-1</v>
      </c>
      <c r="F46">
        <v>-1</v>
      </c>
      <c r="G46">
        <v>-1</v>
      </c>
      <c r="H46">
        <v>0</v>
      </c>
      <c r="I46">
        <v>19</v>
      </c>
      <c r="J46">
        <v>-1</v>
      </c>
      <c r="K46">
        <v>1</v>
      </c>
      <c r="L46" s="26">
        <f t="shared" si="0"/>
        <v>-16.099999999999994</v>
      </c>
      <c r="M46" s="26">
        <f t="shared" si="0"/>
        <v>36.900000000000006</v>
      </c>
      <c r="N46" s="26">
        <f t="shared" si="1"/>
        <v>259.20999999999981</v>
      </c>
      <c r="O46" s="26">
        <f t="shared" si="1"/>
        <v>1361.6100000000004</v>
      </c>
      <c r="P46" s="26">
        <f t="shared" si="2"/>
        <v>1620.8200000000002</v>
      </c>
      <c r="Q46" s="26">
        <f t="shared" si="3"/>
        <v>40.259408838183404</v>
      </c>
      <c r="S46"/>
      <c r="T46"/>
      <c r="U46"/>
      <c r="V46"/>
      <c r="W46">
        <v>54.174999999999997</v>
      </c>
      <c r="X46">
        <v>150.80000000000001</v>
      </c>
      <c r="Y46">
        <v>46.5</v>
      </c>
      <c r="Z46">
        <v>189.3</v>
      </c>
      <c r="AA46">
        <v>38.1</v>
      </c>
      <c r="AB46">
        <v>39.4</v>
      </c>
      <c r="AC46">
        <v>1</v>
      </c>
      <c r="AD46">
        <v>1</v>
      </c>
      <c r="AE46">
        <v>15</v>
      </c>
      <c r="AF46">
        <v>1</v>
      </c>
      <c r="AG46">
        <v>1</v>
      </c>
      <c r="AH46" s="10">
        <f t="shared" si="4"/>
        <v>-38.5</v>
      </c>
      <c r="AI46" s="10">
        <f t="shared" si="4"/>
        <v>8.3999999999999986</v>
      </c>
      <c r="AJ46" s="10">
        <f t="shared" si="5"/>
        <v>1482.25</v>
      </c>
      <c r="AK46" s="10">
        <f t="shared" si="5"/>
        <v>70.559999999999974</v>
      </c>
      <c r="AL46" s="10">
        <f t="shared" si="6"/>
        <v>1552.81</v>
      </c>
      <c r="AM46" s="10">
        <f t="shared" si="7"/>
        <v>39.405710246105194</v>
      </c>
      <c r="AN46"/>
      <c r="AO46"/>
      <c r="AP46"/>
      <c r="AQ46"/>
      <c r="AR46"/>
      <c r="AS46">
        <v>58.768000000000001</v>
      </c>
      <c r="AT46">
        <v>134.69999999999999</v>
      </c>
      <c r="AU46">
        <v>72.599999999999994</v>
      </c>
      <c r="AV46">
        <v>-1</v>
      </c>
      <c r="AW46">
        <v>-1</v>
      </c>
      <c r="AX46">
        <v>-1</v>
      </c>
      <c r="AY46">
        <v>-1</v>
      </c>
      <c r="AZ46">
        <v>0</v>
      </c>
      <c r="BA46">
        <v>17</v>
      </c>
      <c r="BB46">
        <v>-1</v>
      </c>
      <c r="BC46">
        <v>1</v>
      </c>
      <c r="BD46" s="1">
        <f t="shared" si="8"/>
        <v>-32</v>
      </c>
      <c r="BE46" s="1">
        <f t="shared" si="8"/>
        <v>26.999999999999993</v>
      </c>
      <c r="BF46" s="1">
        <f t="shared" si="9"/>
        <v>1024</v>
      </c>
      <c r="BG46" s="1">
        <f t="shared" si="9"/>
        <v>728.99999999999966</v>
      </c>
      <c r="BH46" s="1">
        <f t="shared" si="10"/>
        <v>1752.9999999999995</v>
      </c>
      <c r="BI46" s="1">
        <f t="shared" si="11"/>
        <v>41.868842830916641</v>
      </c>
      <c r="BJ46"/>
      <c r="BK46"/>
      <c r="BL46"/>
      <c r="BM46"/>
      <c r="BN46"/>
      <c r="BO46">
        <v>67.8</v>
      </c>
      <c r="BP46">
        <v>118.8</v>
      </c>
      <c r="BQ46">
        <v>78.2</v>
      </c>
      <c r="BR46">
        <v>111.6</v>
      </c>
      <c r="BS46">
        <v>98.2</v>
      </c>
      <c r="BT46">
        <v>21.3</v>
      </c>
      <c r="BU46">
        <v>1</v>
      </c>
      <c r="BV46">
        <v>1</v>
      </c>
      <c r="BW46">
        <v>20</v>
      </c>
      <c r="BX46">
        <v>1</v>
      </c>
      <c r="BY46">
        <v>1</v>
      </c>
      <c r="BZ46" s="10">
        <f t="shared" si="12"/>
        <v>7.2000000000000028</v>
      </c>
      <c r="CA46" s="10">
        <f t="shared" si="12"/>
        <v>-20</v>
      </c>
      <c r="CB46" s="10">
        <f t="shared" si="13"/>
        <v>51.840000000000039</v>
      </c>
      <c r="CC46" s="10">
        <f t="shared" si="13"/>
        <v>400</v>
      </c>
      <c r="CD46" s="10">
        <f t="shared" si="14"/>
        <v>451.84000000000003</v>
      </c>
      <c r="CE46" s="10">
        <f t="shared" si="15"/>
        <v>21.256528408938276</v>
      </c>
      <c r="CG46"/>
      <c r="CH46"/>
      <c r="CI46"/>
      <c r="CJ46"/>
      <c r="CK46">
        <v>58.744999999999997</v>
      </c>
      <c r="CL46">
        <v>134.69999999999999</v>
      </c>
      <c r="CM46">
        <v>70.599999999999994</v>
      </c>
      <c r="CN46">
        <v>-1</v>
      </c>
      <c r="CO46">
        <v>-1</v>
      </c>
      <c r="CP46">
        <v>-1</v>
      </c>
      <c r="CQ46">
        <v>-1</v>
      </c>
      <c r="CR46">
        <v>0</v>
      </c>
      <c r="CS46">
        <v>16</v>
      </c>
      <c r="CT46">
        <v>-1</v>
      </c>
      <c r="CU46">
        <v>1</v>
      </c>
      <c r="CV46" s="1">
        <f t="shared" si="16"/>
        <v>4.5</v>
      </c>
      <c r="CW46" s="1">
        <f t="shared" si="16"/>
        <v>29.599999999999994</v>
      </c>
      <c r="CX46" s="1">
        <f t="shared" si="17"/>
        <v>20.25</v>
      </c>
      <c r="CY46" s="1">
        <f t="shared" si="17"/>
        <v>876.15999999999963</v>
      </c>
      <c r="CZ46" s="1">
        <f t="shared" si="18"/>
        <v>896.40999999999963</v>
      </c>
      <c r="DA46" s="1">
        <f t="shared" si="19"/>
        <v>29.940106880236744</v>
      </c>
      <c r="DB46"/>
      <c r="DC46"/>
      <c r="DD46"/>
      <c r="DE46"/>
      <c r="DF46"/>
      <c r="DG46">
        <v>56.213000000000001</v>
      </c>
      <c r="DH46">
        <v>79.599999999999994</v>
      </c>
      <c r="DI46">
        <v>94.2</v>
      </c>
      <c r="DJ46">
        <v>-1</v>
      </c>
      <c r="DK46">
        <v>-1</v>
      </c>
      <c r="DL46">
        <v>-1</v>
      </c>
      <c r="DM46">
        <v>-1</v>
      </c>
      <c r="DN46">
        <v>0</v>
      </c>
      <c r="DO46">
        <v>16</v>
      </c>
      <c r="DP46">
        <v>-1</v>
      </c>
      <c r="DQ46">
        <v>1</v>
      </c>
      <c r="DR46" s="10">
        <f t="shared" si="20"/>
        <v>-33.700000000000003</v>
      </c>
      <c r="DS46" s="10">
        <f t="shared" si="20"/>
        <v>35.200000000000003</v>
      </c>
      <c r="DT46" s="10">
        <f t="shared" si="21"/>
        <v>1135.6900000000003</v>
      </c>
      <c r="DU46" s="10">
        <f t="shared" si="21"/>
        <v>1239.0400000000002</v>
      </c>
      <c r="DV46" s="10">
        <f t="shared" si="22"/>
        <v>2374.7300000000005</v>
      </c>
      <c r="DW46" s="10">
        <f t="shared" si="23"/>
        <v>48.73120150375938</v>
      </c>
      <c r="DX46"/>
      <c r="DY46"/>
      <c r="DZ46"/>
      <c r="EA46"/>
      <c r="EB46"/>
      <c r="EC46" s="1">
        <v>58.988999999999997</v>
      </c>
      <c r="ED46" s="1">
        <v>100.2</v>
      </c>
      <c r="EE46" s="1">
        <v>74.8</v>
      </c>
      <c r="EF46" s="1">
        <v>64.599999999999994</v>
      </c>
      <c r="EG46" s="1">
        <v>74.8</v>
      </c>
      <c r="EH46" s="1">
        <v>35.6</v>
      </c>
      <c r="EI46" s="1">
        <v>1</v>
      </c>
      <c r="EJ46" s="1">
        <v>1</v>
      </c>
      <c r="EK46" s="1">
        <v>19</v>
      </c>
      <c r="EL46" s="1">
        <v>1</v>
      </c>
      <c r="EM46" s="1">
        <v>1</v>
      </c>
      <c r="EN46" s="1">
        <f t="shared" si="24"/>
        <v>35.600000000000009</v>
      </c>
      <c r="EO46" s="1">
        <f t="shared" si="24"/>
        <v>0</v>
      </c>
      <c r="EP46" s="1">
        <f t="shared" si="25"/>
        <v>1267.3600000000006</v>
      </c>
      <c r="EQ46" s="1">
        <f t="shared" si="25"/>
        <v>0</v>
      </c>
      <c r="ER46" s="1">
        <f t="shared" si="26"/>
        <v>1267.3600000000006</v>
      </c>
      <c r="ES46" s="1">
        <f t="shared" si="27"/>
        <v>35.600000000000009</v>
      </c>
      <c r="ET46"/>
      <c r="EU46"/>
      <c r="EV46"/>
      <c r="EW46"/>
      <c r="EX46"/>
      <c r="FJ46" s="10">
        <f t="shared" si="28"/>
        <v>0</v>
      </c>
      <c r="FK46" s="10">
        <f t="shared" si="28"/>
        <v>0</v>
      </c>
      <c r="FL46" s="10">
        <f t="shared" si="29"/>
        <v>0</v>
      </c>
      <c r="FM46" s="10">
        <f t="shared" si="29"/>
        <v>0</v>
      </c>
      <c r="FN46" s="10">
        <f t="shared" si="30"/>
        <v>0</v>
      </c>
      <c r="FO46" s="10">
        <f t="shared" si="31"/>
        <v>0</v>
      </c>
      <c r="FP46"/>
      <c r="FQ46"/>
      <c r="FR46"/>
      <c r="FS46"/>
      <c r="FT46"/>
    </row>
    <row r="47" spans="1:176" x14ac:dyDescent="0.35">
      <c r="A47">
        <v>84.128</v>
      </c>
      <c r="B47">
        <v>166.7</v>
      </c>
      <c r="C47">
        <v>56.3</v>
      </c>
      <c r="D47">
        <v>105.7</v>
      </c>
      <c r="E47">
        <v>97.7</v>
      </c>
      <c r="F47">
        <v>73.8</v>
      </c>
      <c r="G47">
        <v>2</v>
      </c>
      <c r="H47">
        <v>0</v>
      </c>
      <c r="I47">
        <v>19</v>
      </c>
      <c r="J47">
        <v>0</v>
      </c>
      <c r="K47">
        <v>1</v>
      </c>
      <c r="L47" s="26">
        <f t="shared" si="0"/>
        <v>60.999999999999986</v>
      </c>
      <c r="M47" s="26">
        <f t="shared" si="0"/>
        <v>-41.400000000000006</v>
      </c>
      <c r="N47" s="26">
        <f t="shared" si="1"/>
        <v>3720.9999999999982</v>
      </c>
      <c r="O47" s="26">
        <f t="shared" si="1"/>
        <v>1713.9600000000005</v>
      </c>
      <c r="P47" s="26">
        <f t="shared" si="2"/>
        <v>5434.9599999999991</v>
      </c>
      <c r="Q47" s="26">
        <f t="shared" si="3"/>
        <v>73.722181193993435</v>
      </c>
      <c r="S47"/>
      <c r="T47"/>
      <c r="U47"/>
      <c r="V47"/>
      <c r="W47">
        <v>57.198999999999998</v>
      </c>
      <c r="X47">
        <v>127.3</v>
      </c>
      <c r="Y47">
        <v>85.5</v>
      </c>
      <c r="Z47">
        <v>-1</v>
      </c>
      <c r="AA47">
        <v>-1</v>
      </c>
      <c r="AB47">
        <v>-1</v>
      </c>
      <c r="AC47">
        <v>-1</v>
      </c>
      <c r="AD47">
        <v>0</v>
      </c>
      <c r="AE47">
        <v>15</v>
      </c>
      <c r="AF47">
        <v>-1</v>
      </c>
      <c r="AG47">
        <v>1</v>
      </c>
      <c r="AH47" s="10">
        <f t="shared" si="4"/>
        <v>-23.500000000000014</v>
      </c>
      <c r="AI47" s="10">
        <f t="shared" si="4"/>
        <v>39</v>
      </c>
      <c r="AJ47" s="10">
        <f t="shared" si="5"/>
        <v>552.25000000000068</v>
      </c>
      <c r="AK47" s="10">
        <f t="shared" si="5"/>
        <v>1521</v>
      </c>
      <c r="AL47" s="10">
        <f t="shared" si="6"/>
        <v>2073.2500000000009</v>
      </c>
      <c r="AM47" s="10">
        <f t="shared" si="7"/>
        <v>45.532955098477856</v>
      </c>
      <c r="AN47"/>
      <c r="AO47"/>
      <c r="AP47"/>
      <c r="AQ47"/>
      <c r="AR47"/>
      <c r="AS47">
        <v>58.991999999999997</v>
      </c>
      <c r="AT47">
        <v>86.2</v>
      </c>
      <c r="AU47">
        <v>79</v>
      </c>
      <c r="AV47">
        <v>134.69999999999999</v>
      </c>
      <c r="AW47">
        <v>72.599999999999994</v>
      </c>
      <c r="AX47">
        <v>48.9</v>
      </c>
      <c r="AY47">
        <v>2</v>
      </c>
      <c r="AZ47">
        <v>0</v>
      </c>
      <c r="BA47">
        <v>17</v>
      </c>
      <c r="BB47">
        <v>0</v>
      </c>
      <c r="BC47">
        <v>1</v>
      </c>
      <c r="BD47" s="1">
        <f t="shared" si="8"/>
        <v>-48.499999999999986</v>
      </c>
      <c r="BE47" s="1">
        <f t="shared" si="8"/>
        <v>6.4000000000000057</v>
      </c>
      <c r="BF47" s="1">
        <f t="shared" si="9"/>
        <v>2352.2499999999986</v>
      </c>
      <c r="BG47" s="1">
        <f t="shared" si="9"/>
        <v>40.960000000000072</v>
      </c>
      <c r="BH47" s="1">
        <f t="shared" si="10"/>
        <v>2393.2099999999987</v>
      </c>
      <c r="BI47" s="1">
        <f t="shared" si="11"/>
        <v>48.920445623481385</v>
      </c>
      <c r="BJ47"/>
      <c r="BK47"/>
      <c r="BL47"/>
      <c r="BM47"/>
      <c r="BN47"/>
      <c r="BO47">
        <v>72.215000000000003</v>
      </c>
      <c r="BP47">
        <v>110.7</v>
      </c>
      <c r="BQ47">
        <v>92.8</v>
      </c>
      <c r="BR47">
        <v>-1</v>
      </c>
      <c r="BS47">
        <v>-1</v>
      </c>
      <c r="BT47">
        <v>-1</v>
      </c>
      <c r="BU47">
        <v>-1</v>
      </c>
      <c r="BV47">
        <v>0</v>
      </c>
      <c r="BW47">
        <v>20</v>
      </c>
      <c r="BX47">
        <v>-1</v>
      </c>
      <c r="BY47">
        <v>1</v>
      </c>
      <c r="BZ47" s="10">
        <f t="shared" si="12"/>
        <v>-8.0999999999999943</v>
      </c>
      <c r="CA47" s="10">
        <f t="shared" si="12"/>
        <v>14.599999999999994</v>
      </c>
      <c r="CB47" s="10">
        <f t="shared" si="13"/>
        <v>65.609999999999914</v>
      </c>
      <c r="CC47" s="10">
        <f t="shared" si="13"/>
        <v>213.15999999999983</v>
      </c>
      <c r="CD47" s="10">
        <f t="shared" si="14"/>
        <v>278.76999999999975</v>
      </c>
      <c r="CE47" s="10">
        <f t="shared" si="15"/>
        <v>16.696406799069067</v>
      </c>
      <c r="CG47"/>
      <c r="CH47"/>
      <c r="CI47"/>
      <c r="CJ47"/>
      <c r="CK47">
        <v>59.280999999999999</v>
      </c>
      <c r="CL47">
        <v>112.3</v>
      </c>
      <c r="CM47">
        <v>89.7</v>
      </c>
      <c r="CN47">
        <v>134.69999999999999</v>
      </c>
      <c r="CO47">
        <v>70.599999999999994</v>
      </c>
      <c r="CP47">
        <v>29.4</v>
      </c>
      <c r="CQ47">
        <v>1</v>
      </c>
      <c r="CR47">
        <v>1</v>
      </c>
      <c r="CS47">
        <v>17</v>
      </c>
      <c r="CT47">
        <v>1</v>
      </c>
      <c r="CU47">
        <v>1</v>
      </c>
      <c r="CV47" s="1">
        <f t="shared" si="16"/>
        <v>-22.399999999999991</v>
      </c>
      <c r="CW47" s="1">
        <f t="shared" si="16"/>
        <v>19.100000000000009</v>
      </c>
      <c r="CX47" s="1">
        <f t="shared" si="17"/>
        <v>501.75999999999959</v>
      </c>
      <c r="CY47" s="1">
        <f t="shared" si="17"/>
        <v>364.81000000000034</v>
      </c>
      <c r="CZ47" s="1">
        <f t="shared" si="18"/>
        <v>866.56999999999994</v>
      </c>
      <c r="DA47" s="1">
        <f t="shared" si="19"/>
        <v>29.437561040276417</v>
      </c>
      <c r="DB47"/>
      <c r="DC47"/>
      <c r="DD47"/>
      <c r="DE47"/>
      <c r="DF47"/>
      <c r="DG47">
        <v>56.453000000000003</v>
      </c>
      <c r="DH47">
        <v>98.6</v>
      </c>
      <c r="DI47">
        <v>85.9</v>
      </c>
      <c r="DJ47">
        <v>79.599999999999994</v>
      </c>
      <c r="DK47">
        <v>94.2</v>
      </c>
      <c r="DL47">
        <v>20.7</v>
      </c>
      <c r="DM47">
        <v>1</v>
      </c>
      <c r="DN47">
        <v>1</v>
      </c>
      <c r="DO47">
        <v>17</v>
      </c>
      <c r="DP47">
        <v>1</v>
      </c>
      <c r="DQ47">
        <v>1</v>
      </c>
      <c r="DR47" s="10">
        <f t="shared" si="20"/>
        <v>19</v>
      </c>
      <c r="DS47" s="10">
        <f t="shared" si="20"/>
        <v>-8.2999999999999972</v>
      </c>
      <c r="DT47" s="10">
        <f t="shared" si="21"/>
        <v>361</v>
      </c>
      <c r="DU47" s="10">
        <f t="shared" si="21"/>
        <v>68.889999999999958</v>
      </c>
      <c r="DV47" s="10">
        <f t="shared" si="22"/>
        <v>429.89</v>
      </c>
      <c r="DW47" s="10">
        <f t="shared" si="23"/>
        <v>20.733788848157975</v>
      </c>
      <c r="DX47"/>
      <c r="DY47"/>
      <c r="DZ47"/>
      <c r="EA47"/>
      <c r="EB47"/>
      <c r="EC47" s="1">
        <v>61.933</v>
      </c>
      <c r="ED47" s="1">
        <v>130.19999999999999</v>
      </c>
      <c r="EE47" s="1">
        <v>98.4</v>
      </c>
      <c r="EF47" s="1">
        <v>-1</v>
      </c>
      <c r="EG47" s="1">
        <v>-1</v>
      </c>
      <c r="EH47" s="1">
        <v>-1</v>
      </c>
      <c r="EI47" s="1">
        <v>-1</v>
      </c>
      <c r="EJ47" s="1">
        <v>0</v>
      </c>
      <c r="EK47" s="1">
        <v>19</v>
      </c>
      <c r="EL47" s="1">
        <v>-1</v>
      </c>
      <c r="EM47" s="1">
        <v>1</v>
      </c>
      <c r="EN47" s="1">
        <f t="shared" si="24"/>
        <v>29.999999999999986</v>
      </c>
      <c r="EO47" s="1">
        <f t="shared" si="24"/>
        <v>23.600000000000009</v>
      </c>
      <c r="EP47" s="1">
        <f t="shared" si="25"/>
        <v>899.99999999999909</v>
      </c>
      <c r="EQ47" s="1">
        <f t="shared" si="25"/>
        <v>556.96000000000038</v>
      </c>
      <c r="ER47" s="1">
        <f t="shared" si="26"/>
        <v>1456.9599999999996</v>
      </c>
      <c r="ES47" s="1">
        <f t="shared" si="27"/>
        <v>38.170145401871338</v>
      </c>
      <c r="ET47"/>
      <c r="EU47"/>
      <c r="EV47"/>
      <c r="EW47"/>
      <c r="EX47"/>
      <c r="FJ47" s="10">
        <f t="shared" si="28"/>
        <v>0</v>
      </c>
      <c r="FK47" s="10">
        <f t="shared" si="28"/>
        <v>0</v>
      </c>
      <c r="FL47" s="10">
        <f t="shared" si="29"/>
        <v>0</v>
      </c>
      <c r="FM47" s="10">
        <f t="shared" si="29"/>
        <v>0</v>
      </c>
      <c r="FN47" s="10">
        <f t="shared" si="30"/>
        <v>0</v>
      </c>
      <c r="FO47" s="10">
        <f t="shared" si="31"/>
        <v>0</v>
      </c>
      <c r="FP47"/>
      <c r="FQ47"/>
      <c r="FR47"/>
      <c r="FS47"/>
      <c r="FT47"/>
    </row>
    <row r="48" spans="1:176" x14ac:dyDescent="0.35">
      <c r="A48">
        <v>84.16</v>
      </c>
      <c r="B48">
        <v>160.30000000000001</v>
      </c>
      <c r="C48">
        <v>94.2</v>
      </c>
      <c r="D48">
        <v>166.7</v>
      </c>
      <c r="E48">
        <v>56.3</v>
      </c>
      <c r="F48">
        <v>38.4</v>
      </c>
      <c r="G48">
        <v>1</v>
      </c>
      <c r="H48">
        <v>1</v>
      </c>
      <c r="I48">
        <v>20</v>
      </c>
      <c r="J48">
        <v>1</v>
      </c>
      <c r="K48">
        <v>1</v>
      </c>
      <c r="L48" s="26">
        <f t="shared" si="0"/>
        <v>-6.3999999999999773</v>
      </c>
      <c r="M48" s="26">
        <f t="shared" si="0"/>
        <v>37.900000000000006</v>
      </c>
      <c r="N48" s="26">
        <f t="shared" si="1"/>
        <v>40.95999999999971</v>
      </c>
      <c r="O48" s="26">
        <f t="shared" si="1"/>
        <v>1436.4100000000005</v>
      </c>
      <c r="P48" s="26">
        <f t="shared" si="2"/>
        <v>1477.3700000000003</v>
      </c>
      <c r="Q48" s="26">
        <f t="shared" si="3"/>
        <v>38.436571126987907</v>
      </c>
      <c r="S48"/>
      <c r="T48"/>
      <c r="U48"/>
      <c r="V48"/>
      <c r="W48">
        <v>57.615000000000002</v>
      </c>
      <c r="X48">
        <v>176</v>
      </c>
      <c r="Y48">
        <v>81.3</v>
      </c>
      <c r="Z48">
        <v>127.3</v>
      </c>
      <c r="AA48">
        <v>85.5</v>
      </c>
      <c r="AB48">
        <v>48.9</v>
      </c>
      <c r="AC48">
        <v>2</v>
      </c>
      <c r="AD48">
        <v>0</v>
      </c>
      <c r="AE48">
        <v>15</v>
      </c>
      <c r="AF48">
        <v>0</v>
      </c>
      <c r="AG48">
        <v>1</v>
      </c>
      <c r="AH48" s="10">
        <f t="shared" si="4"/>
        <v>48.7</v>
      </c>
      <c r="AI48" s="10">
        <f t="shared" si="4"/>
        <v>-4.2000000000000028</v>
      </c>
      <c r="AJ48" s="10">
        <f t="shared" si="5"/>
        <v>2371.69</v>
      </c>
      <c r="AK48" s="10">
        <f t="shared" si="5"/>
        <v>17.640000000000025</v>
      </c>
      <c r="AL48" s="10">
        <f t="shared" si="6"/>
        <v>2389.33</v>
      </c>
      <c r="AM48" s="10">
        <f t="shared" si="7"/>
        <v>48.880773316305053</v>
      </c>
      <c r="AN48"/>
      <c r="AO48"/>
      <c r="AP48"/>
      <c r="AQ48"/>
      <c r="AR48"/>
      <c r="AS48">
        <v>59.64</v>
      </c>
      <c r="AT48">
        <v>155.80000000000001</v>
      </c>
      <c r="AU48">
        <v>59.9</v>
      </c>
      <c r="AV48">
        <v>86.2</v>
      </c>
      <c r="AW48">
        <v>79</v>
      </c>
      <c r="AX48">
        <v>72.2</v>
      </c>
      <c r="AY48">
        <v>2</v>
      </c>
      <c r="AZ48">
        <v>0</v>
      </c>
      <c r="BA48">
        <v>17</v>
      </c>
      <c r="BB48">
        <v>0</v>
      </c>
      <c r="BC48">
        <v>1</v>
      </c>
      <c r="BD48" s="1">
        <f t="shared" si="8"/>
        <v>69.600000000000009</v>
      </c>
      <c r="BE48" s="1">
        <f t="shared" si="8"/>
        <v>-19.100000000000001</v>
      </c>
      <c r="BF48" s="1">
        <f t="shared" si="9"/>
        <v>4844.1600000000008</v>
      </c>
      <c r="BG48" s="1">
        <f t="shared" si="9"/>
        <v>364.81000000000006</v>
      </c>
      <c r="BH48" s="1">
        <f t="shared" si="10"/>
        <v>5208.9700000000012</v>
      </c>
      <c r="BI48" s="1">
        <f t="shared" si="11"/>
        <v>72.17319446996926</v>
      </c>
      <c r="BJ48"/>
      <c r="BK48"/>
      <c r="BL48"/>
      <c r="BM48"/>
      <c r="BN48"/>
      <c r="BO48">
        <v>73.102999999999994</v>
      </c>
      <c r="BP48">
        <v>100.5</v>
      </c>
      <c r="BQ48">
        <v>72.400000000000006</v>
      </c>
      <c r="BR48">
        <v>110.7</v>
      </c>
      <c r="BS48">
        <v>92.8</v>
      </c>
      <c r="BT48">
        <v>22.9</v>
      </c>
      <c r="BU48">
        <v>1</v>
      </c>
      <c r="BV48">
        <v>1</v>
      </c>
      <c r="BW48">
        <v>21</v>
      </c>
      <c r="BX48">
        <v>1</v>
      </c>
      <c r="BY48">
        <v>1</v>
      </c>
      <c r="BZ48" s="10">
        <f t="shared" si="12"/>
        <v>-10.200000000000003</v>
      </c>
      <c r="CA48" s="10">
        <f t="shared" si="12"/>
        <v>-20.399999999999991</v>
      </c>
      <c r="CB48" s="10">
        <f t="shared" si="13"/>
        <v>104.04000000000006</v>
      </c>
      <c r="CC48" s="10">
        <f t="shared" si="13"/>
        <v>416.15999999999963</v>
      </c>
      <c r="CD48" s="10">
        <f t="shared" si="14"/>
        <v>520.1999999999997</v>
      </c>
      <c r="CE48" s="10">
        <f t="shared" si="15"/>
        <v>22.807893370497847</v>
      </c>
      <c r="CG48"/>
      <c r="CH48"/>
      <c r="CI48"/>
      <c r="CJ48"/>
      <c r="CK48">
        <v>63.552999999999997</v>
      </c>
      <c r="CL48">
        <v>183.6</v>
      </c>
      <c r="CM48">
        <v>59</v>
      </c>
      <c r="CN48">
        <v>-1</v>
      </c>
      <c r="CO48">
        <v>-1</v>
      </c>
      <c r="CP48">
        <v>-1</v>
      </c>
      <c r="CQ48">
        <v>-1</v>
      </c>
      <c r="CR48">
        <v>0</v>
      </c>
      <c r="CS48">
        <v>17</v>
      </c>
      <c r="CT48">
        <v>-1</v>
      </c>
      <c r="CU48">
        <v>1</v>
      </c>
      <c r="CV48" s="1">
        <f t="shared" si="16"/>
        <v>71.3</v>
      </c>
      <c r="CW48" s="1">
        <f t="shared" si="16"/>
        <v>-30.700000000000003</v>
      </c>
      <c r="CX48" s="1">
        <f t="shared" si="17"/>
        <v>5083.6899999999996</v>
      </c>
      <c r="CY48" s="1">
        <f t="shared" si="17"/>
        <v>942.49000000000012</v>
      </c>
      <c r="CZ48" s="1">
        <f t="shared" si="18"/>
        <v>6026.1799999999994</v>
      </c>
      <c r="DA48" s="1">
        <f t="shared" si="19"/>
        <v>77.628474157360586</v>
      </c>
      <c r="DB48"/>
      <c r="DC48"/>
      <c r="DD48"/>
      <c r="DE48"/>
      <c r="DF48"/>
      <c r="DG48">
        <v>56.484999999999999</v>
      </c>
      <c r="DH48">
        <v>114</v>
      </c>
      <c r="DI48">
        <v>56.8</v>
      </c>
      <c r="DJ48">
        <v>98.6</v>
      </c>
      <c r="DK48">
        <v>85.9</v>
      </c>
      <c r="DL48">
        <v>33</v>
      </c>
      <c r="DM48">
        <v>1</v>
      </c>
      <c r="DN48">
        <v>0</v>
      </c>
      <c r="DO48">
        <v>17</v>
      </c>
      <c r="DP48">
        <v>-2</v>
      </c>
      <c r="DQ48">
        <v>1</v>
      </c>
      <c r="DR48" s="10">
        <f t="shared" si="20"/>
        <v>15.400000000000006</v>
      </c>
      <c r="DS48" s="10">
        <f t="shared" si="20"/>
        <v>-29.100000000000009</v>
      </c>
      <c r="DT48" s="10">
        <f t="shared" si="21"/>
        <v>237.16000000000017</v>
      </c>
      <c r="DU48" s="10">
        <f t="shared" si="21"/>
        <v>846.81000000000051</v>
      </c>
      <c r="DV48" s="10">
        <f t="shared" si="22"/>
        <v>1083.9700000000007</v>
      </c>
      <c r="DW48" s="10">
        <f t="shared" si="23"/>
        <v>32.923699670602041</v>
      </c>
      <c r="DX48"/>
      <c r="DY48"/>
      <c r="DZ48"/>
      <c r="EA48"/>
      <c r="EB48"/>
      <c r="EC48" s="1">
        <v>61.981000000000002</v>
      </c>
      <c r="ED48" s="1">
        <v>116.4</v>
      </c>
      <c r="EE48" s="1">
        <v>53.7</v>
      </c>
      <c r="EF48" s="1">
        <v>130.19999999999999</v>
      </c>
      <c r="EG48" s="1">
        <v>98.4</v>
      </c>
      <c r="EH48" s="1">
        <v>46.8</v>
      </c>
      <c r="EI48" s="1">
        <v>2</v>
      </c>
      <c r="EJ48" s="1">
        <v>0</v>
      </c>
      <c r="EK48" s="1">
        <v>19</v>
      </c>
      <c r="EL48" s="1">
        <v>0</v>
      </c>
      <c r="EM48" s="1">
        <v>1</v>
      </c>
      <c r="EN48" s="1">
        <f t="shared" si="24"/>
        <v>-13.799999999999983</v>
      </c>
      <c r="EO48" s="1">
        <f t="shared" si="24"/>
        <v>-44.7</v>
      </c>
      <c r="EP48" s="1">
        <f t="shared" si="25"/>
        <v>190.43999999999954</v>
      </c>
      <c r="EQ48" s="1">
        <f t="shared" si="25"/>
        <v>1998.0900000000001</v>
      </c>
      <c r="ER48" s="1">
        <f t="shared" si="26"/>
        <v>2188.5299999999997</v>
      </c>
      <c r="ES48" s="1">
        <f t="shared" si="27"/>
        <v>46.781727201974917</v>
      </c>
      <c r="ET48"/>
      <c r="EU48"/>
      <c r="EV48"/>
      <c r="EW48"/>
      <c r="EX48"/>
      <c r="FJ48" s="10">
        <f t="shared" si="28"/>
        <v>0</v>
      </c>
      <c r="FK48" s="10">
        <f t="shared" si="28"/>
        <v>0</v>
      </c>
      <c r="FL48" s="10">
        <f t="shared" si="29"/>
        <v>0</v>
      </c>
      <c r="FM48" s="10">
        <f t="shared" si="29"/>
        <v>0</v>
      </c>
      <c r="FN48" s="10">
        <f t="shared" si="30"/>
        <v>0</v>
      </c>
      <c r="FO48" s="10">
        <f t="shared" si="31"/>
        <v>0</v>
      </c>
      <c r="FP48"/>
      <c r="FQ48"/>
      <c r="FR48"/>
      <c r="FS48"/>
      <c r="FT48"/>
    </row>
    <row r="49" spans="1:176" x14ac:dyDescent="0.35">
      <c r="A49">
        <v>88.814999999999998</v>
      </c>
      <c r="B49">
        <v>152</v>
      </c>
      <c r="C49">
        <v>69.900000000000006</v>
      </c>
      <c r="D49">
        <v>-1</v>
      </c>
      <c r="E49">
        <v>-1</v>
      </c>
      <c r="F49">
        <v>-1</v>
      </c>
      <c r="G49">
        <v>-1</v>
      </c>
      <c r="H49">
        <v>0</v>
      </c>
      <c r="I49">
        <v>20</v>
      </c>
      <c r="J49">
        <v>-1</v>
      </c>
      <c r="K49">
        <v>1</v>
      </c>
      <c r="L49" s="26">
        <f t="shared" si="0"/>
        <v>-8.3000000000000114</v>
      </c>
      <c r="M49" s="26">
        <f t="shared" si="0"/>
        <v>-24.299999999999997</v>
      </c>
      <c r="N49" s="26">
        <f t="shared" si="1"/>
        <v>68.890000000000185</v>
      </c>
      <c r="O49" s="26">
        <f t="shared" si="1"/>
        <v>590.4899999999999</v>
      </c>
      <c r="P49" s="26">
        <f t="shared" si="2"/>
        <v>659.38000000000011</v>
      </c>
      <c r="Q49" s="26">
        <f t="shared" si="3"/>
        <v>25.678395588509812</v>
      </c>
      <c r="S49"/>
      <c r="T49"/>
      <c r="U49"/>
      <c r="V49"/>
      <c r="W49">
        <v>57.918999999999997</v>
      </c>
      <c r="X49">
        <v>160.80000000000001</v>
      </c>
      <c r="Y49">
        <v>51</v>
      </c>
      <c r="Z49">
        <v>176</v>
      </c>
      <c r="AA49">
        <v>81.3</v>
      </c>
      <c r="AB49">
        <v>33.9</v>
      </c>
      <c r="AC49">
        <v>1</v>
      </c>
      <c r="AD49">
        <v>1</v>
      </c>
      <c r="AE49">
        <v>16</v>
      </c>
      <c r="AF49">
        <v>1</v>
      </c>
      <c r="AG49">
        <v>1</v>
      </c>
      <c r="AH49" s="10">
        <f t="shared" si="4"/>
        <v>-15.199999999999989</v>
      </c>
      <c r="AI49" s="10">
        <f t="shared" si="4"/>
        <v>-30.299999999999997</v>
      </c>
      <c r="AJ49" s="10">
        <f t="shared" si="5"/>
        <v>231.03999999999965</v>
      </c>
      <c r="AK49" s="10">
        <f t="shared" si="5"/>
        <v>918.0899999999998</v>
      </c>
      <c r="AL49" s="10">
        <f t="shared" si="6"/>
        <v>1149.1299999999994</v>
      </c>
      <c r="AM49" s="10">
        <f t="shared" si="7"/>
        <v>33.898820038461508</v>
      </c>
      <c r="AN49"/>
      <c r="AO49"/>
      <c r="AP49"/>
      <c r="AQ49"/>
      <c r="AR49"/>
      <c r="AS49">
        <v>59.951999999999998</v>
      </c>
      <c r="AT49">
        <v>148.4</v>
      </c>
      <c r="AU49">
        <v>84.4</v>
      </c>
      <c r="AV49">
        <v>155.80000000000001</v>
      </c>
      <c r="AW49">
        <v>59.9</v>
      </c>
      <c r="AX49">
        <v>25.6</v>
      </c>
      <c r="AY49">
        <v>1</v>
      </c>
      <c r="AZ49">
        <v>1</v>
      </c>
      <c r="BA49">
        <v>18</v>
      </c>
      <c r="BB49">
        <v>1</v>
      </c>
      <c r="BC49">
        <v>1</v>
      </c>
      <c r="BD49" s="1">
        <f t="shared" si="8"/>
        <v>-7.4000000000000057</v>
      </c>
      <c r="BE49" s="1">
        <f t="shared" si="8"/>
        <v>24.500000000000007</v>
      </c>
      <c r="BF49" s="1">
        <f t="shared" si="9"/>
        <v>54.760000000000083</v>
      </c>
      <c r="BG49" s="1">
        <f t="shared" si="9"/>
        <v>600.25000000000034</v>
      </c>
      <c r="BH49" s="1">
        <f t="shared" si="10"/>
        <v>655.01000000000045</v>
      </c>
      <c r="BI49" s="1">
        <f t="shared" si="11"/>
        <v>25.593163149560088</v>
      </c>
      <c r="BJ49"/>
      <c r="BK49"/>
      <c r="BL49"/>
      <c r="BM49"/>
      <c r="BN49"/>
      <c r="BO49">
        <v>76.031000000000006</v>
      </c>
      <c r="BP49">
        <v>90.3</v>
      </c>
      <c r="BQ49">
        <v>85.3</v>
      </c>
      <c r="BR49">
        <v>-1</v>
      </c>
      <c r="BS49">
        <v>-1</v>
      </c>
      <c r="BT49">
        <v>-1</v>
      </c>
      <c r="BU49">
        <v>-1</v>
      </c>
      <c r="BV49">
        <v>0</v>
      </c>
      <c r="BW49">
        <v>21</v>
      </c>
      <c r="BX49">
        <v>-1</v>
      </c>
      <c r="BY49">
        <v>1</v>
      </c>
      <c r="BZ49" s="10">
        <f t="shared" si="12"/>
        <v>-10.200000000000003</v>
      </c>
      <c r="CA49" s="10">
        <f t="shared" si="12"/>
        <v>12.899999999999991</v>
      </c>
      <c r="CB49" s="10">
        <f t="shared" si="13"/>
        <v>104.04000000000006</v>
      </c>
      <c r="CC49" s="10">
        <f t="shared" si="13"/>
        <v>166.40999999999977</v>
      </c>
      <c r="CD49" s="10">
        <f t="shared" si="14"/>
        <v>270.44999999999982</v>
      </c>
      <c r="CE49" s="10">
        <f t="shared" si="15"/>
        <v>16.44536408839889</v>
      </c>
      <c r="CG49"/>
      <c r="CH49"/>
      <c r="CI49"/>
      <c r="CJ49"/>
      <c r="CK49">
        <v>63.593000000000004</v>
      </c>
      <c r="CL49">
        <v>182.4</v>
      </c>
      <c r="CM49">
        <v>90.2</v>
      </c>
      <c r="CN49">
        <v>183.6</v>
      </c>
      <c r="CO49">
        <v>59</v>
      </c>
      <c r="CP49">
        <v>31.2</v>
      </c>
      <c r="CQ49">
        <v>1</v>
      </c>
      <c r="CR49">
        <v>1</v>
      </c>
      <c r="CS49">
        <v>18</v>
      </c>
      <c r="CT49">
        <v>1</v>
      </c>
      <c r="CU49">
        <v>1</v>
      </c>
      <c r="CV49" s="1">
        <f t="shared" si="16"/>
        <v>-1.1999999999999886</v>
      </c>
      <c r="CW49" s="1">
        <f t="shared" si="16"/>
        <v>31.200000000000003</v>
      </c>
      <c r="CX49" s="1">
        <f t="shared" si="17"/>
        <v>1.4399999999999726</v>
      </c>
      <c r="CY49" s="1">
        <f t="shared" si="17"/>
        <v>973.44000000000017</v>
      </c>
      <c r="CZ49" s="1">
        <f t="shared" si="18"/>
        <v>974.88000000000011</v>
      </c>
      <c r="DA49" s="1">
        <f t="shared" si="19"/>
        <v>31.223068395018451</v>
      </c>
      <c r="DB49"/>
      <c r="DC49"/>
      <c r="DD49"/>
      <c r="DE49"/>
      <c r="DF49"/>
      <c r="DG49">
        <v>59.173000000000002</v>
      </c>
      <c r="DH49">
        <v>113.5</v>
      </c>
      <c r="DI49">
        <v>85.5</v>
      </c>
      <c r="DJ49">
        <v>-1</v>
      </c>
      <c r="DK49">
        <v>-1</v>
      </c>
      <c r="DL49">
        <v>-1</v>
      </c>
      <c r="DM49">
        <v>-1</v>
      </c>
      <c r="DN49">
        <v>0</v>
      </c>
      <c r="DO49">
        <v>17</v>
      </c>
      <c r="DP49">
        <v>-1</v>
      </c>
      <c r="DQ49">
        <v>1</v>
      </c>
      <c r="DR49" s="10">
        <f t="shared" si="20"/>
        <v>-0.5</v>
      </c>
      <c r="DS49" s="10">
        <f t="shared" si="20"/>
        <v>28.700000000000003</v>
      </c>
      <c r="DT49" s="10">
        <f t="shared" si="21"/>
        <v>0.25</v>
      </c>
      <c r="DU49" s="10">
        <f t="shared" si="21"/>
        <v>823.69000000000017</v>
      </c>
      <c r="DV49" s="10">
        <f t="shared" si="22"/>
        <v>823.94000000000017</v>
      </c>
      <c r="DW49" s="10">
        <f t="shared" si="23"/>
        <v>28.704355070267649</v>
      </c>
      <c r="DX49"/>
      <c r="DY49"/>
      <c r="DZ49"/>
      <c r="EA49"/>
      <c r="EB49"/>
      <c r="EC49" s="1">
        <v>62.069000000000003</v>
      </c>
      <c r="ED49" s="1">
        <v>93.3</v>
      </c>
      <c r="EE49" s="1">
        <v>89.7</v>
      </c>
      <c r="EF49" s="1">
        <v>116.4</v>
      </c>
      <c r="EG49" s="1">
        <v>53.7</v>
      </c>
      <c r="EH49" s="1">
        <v>42.8</v>
      </c>
      <c r="EI49" s="1">
        <v>1</v>
      </c>
      <c r="EJ49" s="1">
        <v>1</v>
      </c>
      <c r="EK49" s="1">
        <v>20</v>
      </c>
      <c r="EL49" s="1">
        <v>1</v>
      </c>
      <c r="EM49" s="1">
        <v>1</v>
      </c>
      <c r="EN49" s="1">
        <f t="shared" si="24"/>
        <v>-23.100000000000009</v>
      </c>
      <c r="EO49" s="1">
        <f t="shared" si="24"/>
        <v>36</v>
      </c>
      <c r="EP49" s="1">
        <f t="shared" si="25"/>
        <v>533.61000000000035</v>
      </c>
      <c r="EQ49" s="1">
        <f t="shared" si="25"/>
        <v>1296</v>
      </c>
      <c r="ER49" s="1">
        <f t="shared" si="26"/>
        <v>1829.6100000000004</v>
      </c>
      <c r="ES49" s="1">
        <f t="shared" si="27"/>
        <v>42.773940664848737</v>
      </c>
      <c r="ET49"/>
      <c r="EU49"/>
      <c r="EV49"/>
      <c r="EW49"/>
      <c r="EX49"/>
      <c r="FJ49" s="10">
        <f t="shared" si="28"/>
        <v>0</v>
      </c>
      <c r="FK49" s="10">
        <f t="shared" si="28"/>
        <v>0</v>
      </c>
      <c r="FL49" s="10">
        <f t="shared" si="29"/>
        <v>0</v>
      </c>
      <c r="FM49" s="10">
        <f t="shared" si="29"/>
        <v>0</v>
      </c>
      <c r="FN49" s="10">
        <f t="shared" si="30"/>
        <v>0</v>
      </c>
      <c r="FO49" s="10">
        <f t="shared" si="31"/>
        <v>0</v>
      </c>
      <c r="FP49"/>
      <c r="FQ49"/>
      <c r="FR49"/>
      <c r="FS49"/>
      <c r="FT49"/>
    </row>
    <row r="50" spans="1:176" x14ac:dyDescent="0.35">
      <c r="A50">
        <v>89.278999999999996</v>
      </c>
      <c r="B50">
        <v>146.1</v>
      </c>
      <c r="C50">
        <v>71.900000000000006</v>
      </c>
      <c r="D50">
        <v>152</v>
      </c>
      <c r="E50">
        <v>69.900000000000006</v>
      </c>
      <c r="F50">
        <v>6.3</v>
      </c>
      <c r="G50">
        <v>1</v>
      </c>
      <c r="H50">
        <v>1</v>
      </c>
      <c r="I50">
        <v>21</v>
      </c>
      <c r="J50">
        <v>1</v>
      </c>
      <c r="K50">
        <v>1</v>
      </c>
      <c r="L50" s="26">
        <f t="shared" si="0"/>
        <v>-5.9000000000000057</v>
      </c>
      <c r="M50" s="26">
        <f t="shared" si="0"/>
        <v>2</v>
      </c>
      <c r="N50" s="26">
        <f t="shared" si="1"/>
        <v>34.810000000000066</v>
      </c>
      <c r="O50" s="26">
        <f t="shared" si="1"/>
        <v>4</v>
      </c>
      <c r="P50" s="26">
        <f t="shared" si="2"/>
        <v>38.810000000000066</v>
      </c>
      <c r="Q50" s="26">
        <f t="shared" si="3"/>
        <v>6.2297672508690134</v>
      </c>
      <c r="S50"/>
      <c r="T50"/>
      <c r="U50"/>
      <c r="V50"/>
      <c r="W50">
        <v>60.790999999999997</v>
      </c>
      <c r="X50">
        <v>130.9</v>
      </c>
      <c r="Y50">
        <v>88.2</v>
      </c>
      <c r="Z50">
        <v>-1</v>
      </c>
      <c r="AA50">
        <v>-1</v>
      </c>
      <c r="AB50">
        <v>-1</v>
      </c>
      <c r="AC50">
        <v>-1</v>
      </c>
      <c r="AD50">
        <v>0</v>
      </c>
      <c r="AE50">
        <v>16</v>
      </c>
      <c r="AF50">
        <v>-1</v>
      </c>
      <c r="AG50">
        <v>1</v>
      </c>
      <c r="AH50" s="10">
        <f t="shared" si="4"/>
        <v>-29.900000000000006</v>
      </c>
      <c r="AI50" s="10">
        <f t="shared" si="4"/>
        <v>37.200000000000003</v>
      </c>
      <c r="AJ50" s="10">
        <f t="shared" si="5"/>
        <v>894.01000000000033</v>
      </c>
      <c r="AK50" s="10">
        <f t="shared" si="5"/>
        <v>1383.8400000000001</v>
      </c>
      <c r="AL50" s="10">
        <f t="shared" si="6"/>
        <v>2277.8500000000004</v>
      </c>
      <c r="AM50" s="10">
        <f t="shared" si="7"/>
        <v>47.726826837743992</v>
      </c>
      <c r="AN50"/>
      <c r="AO50"/>
      <c r="AP50"/>
      <c r="AQ50"/>
      <c r="AR50"/>
      <c r="AS50">
        <v>59.984000000000002</v>
      </c>
      <c r="AT50">
        <v>137.30000000000001</v>
      </c>
      <c r="AU50">
        <v>55</v>
      </c>
      <c r="AV50">
        <v>148.4</v>
      </c>
      <c r="AW50">
        <v>84.4</v>
      </c>
      <c r="AX50">
        <v>31.4</v>
      </c>
      <c r="AY50">
        <v>1</v>
      </c>
      <c r="AZ50">
        <v>0</v>
      </c>
      <c r="BA50">
        <v>18</v>
      </c>
      <c r="BB50">
        <v>-2</v>
      </c>
      <c r="BC50">
        <v>1</v>
      </c>
      <c r="BD50" s="1">
        <f t="shared" si="8"/>
        <v>-11.099999999999994</v>
      </c>
      <c r="BE50" s="1">
        <f t="shared" si="8"/>
        <v>-29.400000000000006</v>
      </c>
      <c r="BF50" s="1">
        <f t="shared" si="9"/>
        <v>123.20999999999988</v>
      </c>
      <c r="BG50" s="1">
        <f t="shared" si="9"/>
        <v>864.36000000000035</v>
      </c>
      <c r="BH50" s="1">
        <f t="shared" si="10"/>
        <v>987.57000000000028</v>
      </c>
      <c r="BI50" s="1">
        <f t="shared" si="11"/>
        <v>31.42562648540201</v>
      </c>
      <c r="BJ50"/>
      <c r="BK50"/>
      <c r="BL50"/>
      <c r="BM50"/>
      <c r="BN50"/>
      <c r="BO50">
        <v>76.423000000000002</v>
      </c>
      <c r="BP50">
        <v>62</v>
      </c>
      <c r="BQ50">
        <v>67.5</v>
      </c>
      <c r="BR50">
        <v>90.3</v>
      </c>
      <c r="BS50">
        <v>85.3</v>
      </c>
      <c r="BT50">
        <v>33.4</v>
      </c>
      <c r="BU50">
        <v>1</v>
      </c>
      <c r="BV50">
        <v>1</v>
      </c>
      <c r="BW50">
        <v>22</v>
      </c>
      <c r="BX50">
        <v>1</v>
      </c>
      <c r="BY50">
        <v>1</v>
      </c>
      <c r="BZ50" s="10">
        <f t="shared" si="12"/>
        <v>-28.299999999999997</v>
      </c>
      <c r="CA50" s="10">
        <f t="shared" si="12"/>
        <v>-17.799999999999997</v>
      </c>
      <c r="CB50" s="10">
        <f t="shared" si="13"/>
        <v>800.88999999999987</v>
      </c>
      <c r="CC50" s="10">
        <f t="shared" si="13"/>
        <v>316.83999999999992</v>
      </c>
      <c r="CD50" s="10">
        <f t="shared" si="14"/>
        <v>1117.7299999999998</v>
      </c>
      <c r="CE50" s="10">
        <f t="shared" si="15"/>
        <v>33.43246924772383</v>
      </c>
      <c r="CG50"/>
      <c r="CH50"/>
      <c r="CI50"/>
      <c r="CJ50"/>
      <c r="CK50">
        <v>63.625</v>
      </c>
      <c r="CL50">
        <v>182.9</v>
      </c>
      <c r="CM50">
        <v>79.5</v>
      </c>
      <c r="CN50">
        <v>182.4</v>
      </c>
      <c r="CO50">
        <v>90.2</v>
      </c>
      <c r="CP50">
        <v>10.7</v>
      </c>
      <c r="CQ50">
        <v>1</v>
      </c>
      <c r="CR50">
        <v>0</v>
      </c>
      <c r="CS50">
        <v>18</v>
      </c>
      <c r="CT50">
        <v>-2</v>
      </c>
      <c r="CU50">
        <v>1</v>
      </c>
      <c r="CV50" s="1">
        <f t="shared" si="16"/>
        <v>0.5</v>
      </c>
      <c r="CW50" s="1">
        <f t="shared" si="16"/>
        <v>-10.700000000000003</v>
      </c>
      <c r="CX50" s="1">
        <f t="shared" si="17"/>
        <v>0.25</v>
      </c>
      <c r="CY50" s="1">
        <f t="shared" si="17"/>
        <v>114.49000000000007</v>
      </c>
      <c r="CZ50" s="1">
        <f t="shared" si="18"/>
        <v>114.74000000000007</v>
      </c>
      <c r="DA50" s="1">
        <f t="shared" si="19"/>
        <v>10.711675872616762</v>
      </c>
      <c r="DB50"/>
      <c r="DC50"/>
      <c r="DD50"/>
      <c r="DE50"/>
      <c r="DF50"/>
      <c r="DG50">
        <v>59.204999999999998</v>
      </c>
      <c r="DH50">
        <v>128.30000000000001</v>
      </c>
      <c r="DI50">
        <v>80.8</v>
      </c>
      <c r="DJ50">
        <v>113.5</v>
      </c>
      <c r="DK50">
        <v>85.5</v>
      </c>
      <c r="DL50">
        <v>15.4</v>
      </c>
      <c r="DM50">
        <v>1</v>
      </c>
      <c r="DN50">
        <v>1</v>
      </c>
      <c r="DO50">
        <v>18</v>
      </c>
      <c r="DP50">
        <v>1</v>
      </c>
      <c r="DQ50">
        <v>1</v>
      </c>
      <c r="DR50" s="10">
        <f t="shared" si="20"/>
        <v>14.800000000000011</v>
      </c>
      <c r="DS50" s="10">
        <f t="shared" si="20"/>
        <v>-4.7000000000000028</v>
      </c>
      <c r="DT50" s="10">
        <f t="shared" si="21"/>
        <v>219.04000000000033</v>
      </c>
      <c r="DU50" s="10">
        <f t="shared" si="21"/>
        <v>22.090000000000028</v>
      </c>
      <c r="DV50" s="10">
        <f t="shared" si="22"/>
        <v>241.13000000000036</v>
      </c>
      <c r="DW50" s="10">
        <f t="shared" si="23"/>
        <v>15.528361149844512</v>
      </c>
      <c r="DX50"/>
      <c r="DY50"/>
      <c r="DZ50"/>
      <c r="EA50"/>
      <c r="EB50"/>
      <c r="EC50" s="1">
        <v>64.757000000000005</v>
      </c>
      <c r="ED50" s="1">
        <v>68.900000000000006</v>
      </c>
      <c r="EE50" s="1">
        <v>85.5</v>
      </c>
      <c r="EF50" s="1">
        <v>-1</v>
      </c>
      <c r="EG50" s="1">
        <v>-1</v>
      </c>
      <c r="EH50" s="1">
        <v>-1</v>
      </c>
      <c r="EI50" s="1">
        <v>-1</v>
      </c>
      <c r="EJ50" s="1">
        <v>0</v>
      </c>
      <c r="EK50" s="1">
        <v>20</v>
      </c>
      <c r="EL50" s="1">
        <v>-1</v>
      </c>
      <c r="EM50" s="1">
        <v>1</v>
      </c>
      <c r="EN50" s="1">
        <f t="shared" si="24"/>
        <v>-24.399999999999991</v>
      </c>
      <c r="EO50" s="1">
        <f t="shared" si="24"/>
        <v>-4.2000000000000028</v>
      </c>
      <c r="EP50" s="1">
        <f t="shared" si="25"/>
        <v>595.35999999999956</v>
      </c>
      <c r="EQ50" s="1">
        <f t="shared" si="25"/>
        <v>17.640000000000025</v>
      </c>
      <c r="ER50" s="1">
        <f t="shared" si="26"/>
        <v>612.99999999999955</v>
      </c>
      <c r="ES50" s="1">
        <f t="shared" si="27"/>
        <v>24.758836806279884</v>
      </c>
      <c r="ET50"/>
      <c r="EU50"/>
      <c r="EV50"/>
      <c r="EW50"/>
      <c r="EX50"/>
      <c r="FJ50" s="10">
        <f t="shared" si="28"/>
        <v>0</v>
      </c>
      <c r="FK50" s="10">
        <f t="shared" si="28"/>
        <v>0</v>
      </c>
      <c r="FL50" s="10">
        <f t="shared" si="29"/>
        <v>0</v>
      </c>
      <c r="FM50" s="10">
        <f t="shared" si="29"/>
        <v>0</v>
      </c>
      <c r="FN50" s="10">
        <f t="shared" si="30"/>
        <v>0</v>
      </c>
      <c r="FO50" s="10">
        <f t="shared" si="31"/>
        <v>0</v>
      </c>
      <c r="FP50"/>
      <c r="FQ50"/>
      <c r="FR50"/>
      <c r="FS50"/>
      <c r="FT50"/>
    </row>
    <row r="51" spans="1:176" x14ac:dyDescent="0.35">
      <c r="A51">
        <v>92.326999999999998</v>
      </c>
      <c r="B51">
        <v>124.7</v>
      </c>
      <c r="C51">
        <v>51</v>
      </c>
      <c r="D51">
        <v>-1</v>
      </c>
      <c r="E51">
        <v>-1</v>
      </c>
      <c r="F51">
        <v>-1</v>
      </c>
      <c r="G51">
        <v>-1</v>
      </c>
      <c r="H51">
        <v>0</v>
      </c>
      <c r="I51">
        <v>21</v>
      </c>
      <c r="J51">
        <v>-1</v>
      </c>
      <c r="K51">
        <v>1</v>
      </c>
      <c r="L51" s="26">
        <f t="shared" si="0"/>
        <v>-21.399999999999991</v>
      </c>
      <c r="M51" s="26">
        <f t="shared" si="0"/>
        <v>-20.900000000000006</v>
      </c>
      <c r="N51" s="26">
        <f t="shared" si="1"/>
        <v>457.95999999999964</v>
      </c>
      <c r="O51" s="26">
        <f t="shared" si="1"/>
        <v>436.81000000000023</v>
      </c>
      <c r="P51" s="26">
        <f t="shared" si="2"/>
        <v>894.76999999999987</v>
      </c>
      <c r="Q51" s="26">
        <f t="shared" si="3"/>
        <v>29.912706330253702</v>
      </c>
      <c r="S51"/>
      <c r="T51"/>
      <c r="U51"/>
      <c r="V51"/>
      <c r="W51">
        <v>62.231000000000002</v>
      </c>
      <c r="X51">
        <v>138.19999999999999</v>
      </c>
      <c r="Y51">
        <v>50.3</v>
      </c>
      <c r="Z51">
        <v>130.9</v>
      </c>
      <c r="AA51">
        <v>88.2</v>
      </c>
      <c r="AB51">
        <v>38.6</v>
      </c>
      <c r="AC51">
        <v>1</v>
      </c>
      <c r="AD51">
        <v>1</v>
      </c>
      <c r="AE51">
        <v>17</v>
      </c>
      <c r="AF51">
        <v>1</v>
      </c>
      <c r="AG51">
        <v>1</v>
      </c>
      <c r="AH51" s="10">
        <f t="shared" si="4"/>
        <v>7.2999999999999829</v>
      </c>
      <c r="AI51" s="10">
        <f t="shared" si="4"/>
        <v>-37.900000000000006</v>
      </c>
      <c r="AJ51" s="10">
        <f t="shared" si="5"/>
        <v>53.28999999999975</v>
      </c>
      <c r="AK51" s="10">
        <f t="shared" si="5"/>
        <v>1436.4100000000005</v>
      </c>
      <c r="AL51" s="10">
        <f t="shared" si="6"/>
        <v>1489.7000000000003</v>
      </c>
      <c r="AM51" s="10">
        <f t="shared" si="7"/>
        <v>38.596631977414823</v>
      </c>
      <c r="AN51"/>
      <c r="AO51"/>
      <c r="AP51"/>
      <c r="AQ51"/>
      <c r="AR51"/>
      <c r="AS51">
        <v>63.695999999999998</v>
      </c>
      <c r="AT51">
        <v>86.7</v>
      </c>
      <c r="AU51">
        <v>73</v>
      </c>
      <c r="AV51">
        <v>-1</v>
      </c>
      <c r="AW51">
        <v>-1</v>
      </c>
      <c r="AX51">
        <v>-1</v>
      </c>
      <c r="AY51">
        <v>-1</v>
      </c>
      <c r="AZ51">
        <v>0</v>
      </c>
      <c r="BA51">
        <v>18</v>
      </c>
      <c r="BB51">
        <v>-1</v>
      </c>
      <c r="BC51">
        <v>1</v>
      </c>
      <c r="BD51" s="1">
        <f t="shared" si="8"/>
        <v>-50.600000000000009</v>
      </c>
      <c r="BE51" s="1">
        <f t="shared" si="8"/>
        <v>18</v>
      </c>
      <c r="BF51" s="1">
        <f t="shared" si="9"/>
        <v>2560.360000000001</v>
      </c>
      <c r="BG51" s="1">
        <f t="shared" si="9"/>
        <v>324</v>
      </c>
      <c r="BH51" s="1">
        <f t="shared" si="10"/>
        <v>2884.360000000001</v>
      </c>
      <c r="BI51" s="1">
        <f t="shared" si="11"/>
        <v>53.706237998951302</v>
      </c>
      <c r="BJ51"/>
      <c r="BK51"/>
      <c r="BL51"/>
      <c r="BM51"/>
      <c r="BN51"/>
      <c r="BO51">
        <v>79.126999999999995</v>
      </c>
      <c r="BP51">
        <v>70.5</v>
      </c>
      <c r="BQ51">
        <v>90.6</v>
      </c>
      <c r="BR51">
        <v>-1</v>
      </c>
      <c r="BS51">
        <v>-1</v>
      </c>
      <c r="BT51">
        <v>-1</v>
      </c>
      <c r="BU51">
        <v>-1</v>
      </c>
      <c r="BV51">
        <v>0</v>
      </c>
      <c r="BW51">
        <v>22</v>
      </c>
      <c r="BX51">
        <v>-1</v>
      </c>
      <c r="BY51">
        <v>1</v>
      </c>
      <c r="BZ51" s="10">
        <f t="shared" si="12"/>
        <v>8.5</v>
      </c>
      <c r="CA51" s="10">
        <f t="shared" si="12"/>
        <v>23.099999999999994</v>
      </c>
      <c r="CB51" s="10">
        <f t="shared" si="13"/>
        <v>72.25</v>
      </c>
      <c r="CC51" s="10">
        <f t="shared" si="13"/>
        <v>533.60999999999979</v>
      </c>
      <c r="CD51" s="10">
        <f t="shared" si="14"/>
        <v>605.85999999999979</v>
      </c>
      <c r="CE51" s="10">
        <f t="shared" si="15"/>
        <v>24.614223530308646</v>
      </c>
      <c r="CG51"/>
      <c r="CH51"/>
      <c r="CI51"/>
      <c r="CJ51"/>
      <c r="CK51">
        <v>66.721000000000004</v>
      </c>
      <c r="CL51">
        <v>130.6</v>
      </c>
      <c r="CM51">
        <v>87.7</v>
      </c>
      <c r="CN51">
        <v>-1</v>
      </c>
      <c r="CO51">
        <v>-1</v>
      </c>
      <c r="CP51">
        <v>-1</v>
      </c>
      <c r="CQ51">
        <v>-1</v>
      </c>
      <c r="CR51">
        <v>0</v>
      </c>
      <c r="CS51">
        <v>18</v>
      </c>
      <c r="CT51">
        <v>-1</v>
      </c>
      <c r="CU51">
        <v>1</v>
      </c>
      <c r="CV51" s="1">
        <f t="shared" si="16"/>
        <v>-52.300000000000011</v>
      </c>
      <c r="CW51" s="1">
        <f t="shared" si="16"/>
        <v>8.2000000000000028</v>
      </c>
      <c r="CX51" s="1">
        <f t="shared" si="17"/>
        <v>2735.2900000000013</v>
      </c>
      <c r="CY51" s="1">
        <f t="shared" si="17"/>
        <v>67.240000000000052</v>
      </c>
      <c r="CZ51" s="1">
        <f t="shared" si="18"/>
        <v>2802.5300000000016</v>
      </c>
      <c r="DA51" s="1">
        <f t="shared" si="19"/>
        <v>52.938927076396261</v>
      </c>
      <c r="DB51"/>
      <c r="DC51"/>
      <c r="DD51"/>
      <c r="DE51"/>
      <c r="DF51"/>
      <c r="DG51">
        <v>62.069000000000003</v>
      </c>
      <c r="DH51">
        <v>136.80000000000001</v>
      </c>
      <c r="DI51">
        <v>92.2</v>
      </c>
      <c r="DJ51">
        <v>-1</v>
      </c>
      <c r="DK51">
        <v>-1</v>
      </c>
      <c r="DL51">
        <v>-1</v>
      </c>
      <c r="DM51">
        <v>-1</v>
      </c>
      <c r="DN51">
        <v>0</v>
      </c>
      <c r="DO51">
        <v>18</v>
      </c>
      <c r="DP51">
        <v>-1</v>
      </c>
      <c r="DQ51">
        <v>1</v>
      </c>
      <c r="DR51" s="10">
        <f t="shared" si="20"/>
        <v>8.5</v>
      </c>
      <c r="DS51" s="10">
        <f t="shared" si="20"/>
        <v>11.400000000000006</v>
      </c>
      <c r="DT51" s="10">
        <f t="shared" si="21"/>
        <v>72.25</v>
      </c>
      <c r="DU51" s="10">
        <f t="shared" si="21"/>
        <v>129.96000000000012</v>
      </c>
      <c r="DV51" s="10">
        <f t="shared" si="22"/>
        <v>202.21000000000012</v>
      </c>
      <c r="DW51" s="10">
        <f t="shared" si="23"/>
        <v>14.220056258679152</v>
      </c>
      <c r="DX51"/>
      <c r="DY51"/>
      <c r="DZ51"/>
      <c r="EA51"/>
      <c r="EB51"/>
      <c r="EC51" s="1">
        <v>64.941000000000003</v>
      </c>
      <c r="ED51" s="1">
        <v>79.099999999999994</v>
      </c>
      <c r="EE51" s="1">
        <v>81.3</v>
      </c>
      <c r="EF51" s="1">
        <v>68.900000000000006</v>
      </c>
      <c r="EG51" s="1">
        <v>85.5</v>
      </c>
      <c r="EH51" s="1">
        <v>11.1</v>
      </c>
      <c r="EI51" s="1">
        <v>1</v>
      </c>
      <c r="EJ51" s="1">
        <v>1</v>
      </c>
      <c r="EK51" s="1">
        <v>21</v>
      </c>
      <c r="EL51" s="1">
        <v>1</v>
      </c>
      <c r="EM51" s="1">
        <v>1</v>
      </c>
      <c r="EN51" s="1">
        <f t="shared" si="24"/>
        <v>10.199999999999989</v>
      </c>
      <c r="EO51" s="1">
        <f t="shared" si="24"/>
        <v>-4.2000000000000028</v>
      </c>
      <c r="EP51" s="1">
        <f t="shared" si="25"/>
        <v>104.03999999999976</v>
      </c>
      <c r="EQ51" s="1">
        <f t="shared" si="25"/>
        <v>17.640000000000025</v>
      </c>
      <c r="ER51" s="1">
        <f t="shared" si="26"/>
        <v>121.67999999999979</v>
      </c>
      <c r="ES51" s="1">
        <f t="shared" si="27"/>
        <v>11.030865786510132</v>
      </c>
      <c r="ET51"/>
      <c r="EU51"/>
      <c r="EV51"/>
      <c r="EW51"/>
      <c r="EX51"/>
      <c r="FJ51" s="10">
        <f t="shared" si="28"/>
        <v>0</v>
      </c>
      <c r="FK51" s="10">
        <f t="shared" si="28"/>
        <v>0</v>
      </c>
      <c r="FL51" s="10">
        <f t="shared" si="29"/>
        <v>0</v>
      </c>
      <c r="FM51" s="10">
        <f t="shared" si="29"/>
        <v>0</v>
      </c>
      <c r="FN51" s="10">
        <f t="shared" si="30"/>
        <v>0</v>
      </c>
      <c r="FO51" s="10">
        <f t="shared" si="31"/>
        <v>0</v>
      </c>
      <c r="FP51"/>
      <c r="FQ51"/>
      <c r="FR51"/>
      <c r="FS51"/>
      <c r="FT51"/>
    </row>
    <row r="52" spans="1:176" x14ac:dyDescent="0.35">
      <c r="A52">
        <v>92.903000000000006</v>
      </c>
      <c r="B52">
        <v>112.8</v>
      </c>
      <c r="C52">
        <v>65.5</v>
      </c>
      <c r="D52">
        <v>124.7</v>
      </c>
      <c r="E52">
        <v>51</v>
      </c>
      <c r="F52">
        <v>18.7</v>
      </c>
      <c r="G52">
        <v>1</v>
      </c>
      <c r="H52">
        <v>1</v>
      </c>
      <c r="I52">
        <v>22</v>
      </c>
      <c r="J52">
        <v>1</v>
      </c>
      <c r="K52">
        <v>1</v>
      </c>
      <c r="L52" s="26">
        <f t="shared" si="0"/>
        <v>-11.900000000000006</v>
      </c>
      <c r="M52" s="26">
        <f t="shared" si="0"/>
        <v>14.5</v>
      </c>
      <c r="N52" s="26">
        <f t="shared" si="1"/>
        <v>141.61000000000013</v>
      </c>
      <c r="O52" s="26">
        <f t="shared" si="1"/>
        <v>210.25</v>
      </c>
      <c r="P52" s="26">
        <f t="shared" si="2"/>
        <v>351.86000000000013</v>
      </c>
      <c r="Q52" s="26">
        <f t="shared" si="3"/>
        <v>18.757931655702347</v>
      </c>
      <c r="S52"/>
      <c r="T52"/>
      <c r="U52"/>
      <c r="V52"/>
      <c r="W52">
        <v>66.183000000000007</v>
      </c>
      <c r="X52">
        <v>61.3</v>
      </c>
      <c r="Y52">
        <v>63.2</v>
      </c>
      <c r="Z52">
        <v>-1</v>
      </c>
      <c r="AA52">
        <v>-1</v>
      </c>
      <c r="AB52">
        <v>-1</v>
      </c>
      <c r="AC52">
        <v>-1</v>
      </c>
      <c r="AD52">
        <v>0</v>
      </c>
      <c r="AE52">
        <v>17</v>
      </c>
      <c r="AF52">
        <v>-1</v>
      </c>
      <c r="AG52">
        <v>1</v>
      </c>
      <c r="AH52" s="10">
        <f t="shared" si="4"/>
        <v>-76.899999999999991</v>
      </c>
      <c r="AI52" s="10">
        <f t="shared" si="4"/>
        <v>12.900000000000006</v>
      </c>
      <c r="AJ52" s="10">
        <f t="shared" si="5"/>
        <v>5913.6099999999988</v>
      </c>
      <c r="AK52" s="10">
        <f t="shared" si="5"/>
        <v>166.41000000000014</v>
      </c>
      <c r="AL52" s="10">
        <f t="shared" si="6"/>
        <v>6080.0199999999986</v>
      </c>
      <c r="AM52" s="10">
        <f t="shared" si="7"/>
        <v>77.974483005660247</v>
      </c>
      <c r="AN52"/>
      <c r="AO52"/>
      <c r="AP52"/>
      <c r="AQ52"/>
      <c r="AR52"/>
      <c r="AS52">
        <v>63.968000000000004</v>
      </c>
      <c r="AT52">
        <v>119.2</v>
      </c>
      <c r="AU52">
        <v>46.5</v>
      </c>
      <c r="AV52">
        <v>86.7</v>
      </c>
      <c r="AW52">
        <v>73</v>
      </c>
      <c r="AX52">
        <v>42</v>
      </c>
      <c r="AY52">
        <v>1</v>
      </c>
      <c r="AZ52">
        <v>1</v>
      </c>
      <c r="BA52">
        <v>19</v>
      </c>
      <c r="BB52">
        <v>1</v>
      </c>
      <c r="BC52">
        <v>1</v>
      </c>
      <c r="BD52" s="1">
        <f t="shared" si="8"/>
        <v>32.5</v>
      </c>
      <c r="BE52" s="1">
        <f t="shared" si="8"/>
        <v>-26.5</v>
      </c>
      <c r="BF52" s="1">
        <f t="shared" si="9"/>
        <v>1056.25</v>
      </c>
      <c r="BG52" s="1">
        <f t="shared" si="9"/>
        <v>702.25</v>
      </c>
      <c r="BH52" s="1">
        <f t="shared" si="10"/>
        <v>1758.5</v>
      </c>
      <c r="BI52" s="1">
        <f t="shared" si="11"/>
        <v>41.934472692523514</v>
      </c>
      <c r="BJ52"/>
      <c r="BK52"/>
      <c r="BL52"/>
      <c r="BM52"/>
      <c r="BN52"/>
      <c r="BO52">
        <v>79.894999999999996</v>
      </c>
      <c r="BP52">
        <v>85.5</v>
      </c>
      <c r="BQ52">
        <v>49.4</v>
      </c>
      <c r="BR52">
        <v>70.5</v>
      </c>
      <c r="BS52">
        <v>90.6</v>
      </c>
      <c r="BT52">
        <v>43.8</v>
      </c>
      <c r="BU52">
        <v>1</v>
      </c>
      <c r="BV52">
        <v>1</v>
      </c>
      <c r="BW52">
        <v>23</v>
      </c>
      <c r="BX52">
        <v>1</v>
      </c>
      <c r="BY52">
        <v>1</v>
      </c>
      <c r="BZ52" s="10">
        <f t="shared" si="12"/>
        <v>15</v>
      </c>
      <c r="CA52" s="10">
        <f t="shared" si="12"/>
        <v>-41.199999999999996</v>
      </c>
      <c r="CB52" s="10">
        <f t="shared" si="13"/>
        <v>225</v>
      </c>
      <c r="CC52" s="10">
        <f t="shared" si="13"/>
        <v>1697.4399999999996</v>
      </c>
      <c r="CD52" s="10">
        <f t="shared" si="14"/>
        <v>1922.4399999999996</v>
      </c>
      <c r="CE52" s="10">
        <f t="shared" si="15"/>
        <v>43.84563832355505</v>
      </c>
      <c r="CG52"/>
      <c r="CH52"/>
      <c r="CI52"/>
      <c r="CJ52"/>
      <c r="CK52">
        <v>66.977000000000004</v>
      </c>
      <c r="CL52">
        <v>141.30000000000001</v>
      </c>
      <c r="CM52">
        <v>59.7</v>
      </c>
      <c r="CN52">
        <v>130.6</v>
      </c>
      <c r="CO52">
        <v>87.7</v>
      </c>
      <c r="CP52">
        <v>30</v>
      </c>
      <c r="CQ52">
        <v>1</v>
      </c>
      <c r="CR52">
        <v>1</v>
      </c>
      <c r="CS52">
        <v>19</v>
      </c>
      <c r="CT52">
        <v>1</v>
      </c>
      <c r="CU52">
        <v>1</v>
      </c>
      <c r="CV52" s="1">
        <f t="shared" si="16"/>
        <v>10.700000000000017</v>
      </c>
      <c r="CW52" s="1">
        <f t="shared" si="16"/>
        <v>-28</v>
      </c>
      <c r="CX52" s="1">
        <f t="shared" si="17"/>
        <v>114.49000000000036</v>
      </c>
      <c r="CY52" s="1">
        <f t="shared" si="17"/>
        <v>784</v>
      </c>
      <c r="CZ52" s="1">
        <f t="shared" si="18"/>
        <v>898.49000000000035</v>
      </c>
      <c r="DA52" s="1">
        <f t="shared" si="19"/>
        <v>29.974822768450196</v>
      </c>
      <c r="DB52"/>
      <c r="DC52"/>
      <c r="DD52"/>
      <c r="DE52"/>
      <c r="DF52"/>
      <c r="DG52">
        <v>62.837000000000003</v>
      </c>
      <c r="DH52">
        <v>143.9</v>
      </c>
      <c r="DI52">
        <v>49</v>
      </c>
      <c r="DJ52">
        <v>136.80000000000001</v>
      </c>
      <c r="DK52">
        <v>92.2</v>
      </c>
      <c r="DL52">
        <v>43.8</v>
      </c>
      <c r="DM52">
        <v>1</v>
      </c>
      <c r="DN52">
        <v>1</v>
      </c>
      <c r="DO52">
        <v>19</v>
      </c>
      <c r="DP52">
        <v>1</v>
      </c>
      <c r="DQ52">
        <v>1</v>
      </c>
      <c r="DR52" s="10">
        <f t="shared" si="20"/>
        <v>7.0999999999999943</v>
      </c>
      <c r="DS52" s="10">
        <f t="shared" si="20"/>
        <v>-43.2</v>
      </c>
      <c r="DT52" s="10">
        <f t="shared" si="21"/>
        <v>50.409999999999918</v>
      </c>
      <c r="DU52" s="10">
        <f t="shared" si="21"/>
        <v>1866.2400000000002</v>
      </c>
      <c r="DV52" s="10">
        <f t="shared" si="22"/>
        <v>1916.65</v>
      </c>
      <c r="DW52" s="10">
        <f t="shared" si="23"/>
        <v>43.779561441384949</v>
      </c>
      <c r="DX52"/>
      <c r="DY52"/>
      <c r="DZ52"/>
      <c r="EA52"/>
      <c r="EB52"/>
      <c r="EC52" s="1">
        <v>67.421000000000006</v>
      </c>
      <c r="ED52" s="1">
        <v>118.3</v>
      </c>
      <c r="EE52" s="1">
        <v>107.1</v>
      </c>
      <c r="EF52" s="1">
        <v>-1</v>
      </c>
      <c r="EG52" s="1">
        <v>-1</v>
      </c>
      <c r="EH52" s="1">
        <v>-1</v>
      </c>
      <c r="EI52" s="1">
        <v>-1</v>
      </c>
      <c r="EJ52" s="1">
        <v>0</v>
      </c>
      <c r="EK52" s="1">
        <v>21</v>
      </c>
      <c r="EL52" s="1">
        <v>-1</v>
      </c>
      <c r="EM52" s="1">
        <v>1</v>
      </c>
      <c r="EN52" s="1">
        <f t="shared" si="24"/>
        <v>39.200000000000003</v>
      </c>
      <c r="EO52" s="1">
        <f t="shared" si="24"/>
        <v>25.799999999999997</v>
      </c>
      <c r="EP52" s="1">
        <f t="shared" si="25"/>
        <v>1536.6400000000003</v>
      </c>
      <c r="EQ52" s="1">
        <f t="shared" si="25"/>
        <v>665.63999999999987</v>
      </c>
      <c r="ER52" s="1">
        <f t="shared" si="26"/>
        <v>2202.2800000000002</v>
      </c>
      <c r="ES52" s="1">
        <f t="shared" si="27"/>
        <v>46.928456185985922</v>
      </c>
      <c r="ET52"/>
      <c r="EU52"/>
      <c r="EV52"/>
      <c r="EW52"/>
      <c r="EX52"/>
      <c r="FJ52" s="10">
        <f t="shared" si="28"/>
        <v>0</v>
      </c>
      <c r="FK52" s="10">
        <f t="shared" si="28"/>
        <v>0</v>
      </c>
      <c r="FL52" s="10">
        <f t="shared" si="29"/>
        <v>0</v>
      </c>
      <c r="FM52" s="10">
        <f t="shared" si="29"/>
        <v>0</v>
      </c>
      <c r="FN52" s="10">
        <f t="shared" si="30"/>
        <v>0</v>
      </c>
      <c r="FO52" s="10">
        <f t="shared" si="31"/>
        <v>0</v>
      </c>
      <c r="FP52"/>
      <c r="FQ52"/>
      <c r="FR52"/>
      <c r="FS52"/>
      <c r="FT52"/>
    </row>
    <row r="53" spans="1:176" x14ac:dyDescent="0.35">
      <c r="A53">
        <v>92.942999999999998</v>
      </c>
      <c r="B53">
        <v>121.8</v>
      </c>
      <c r="C53">
        <v>42.5</v>
      </c>
      <c r="D53">
        <v>112.8</v>
      </c>
      <c r="E53">
        <v>65.5</v>
      </c>
      <c r="F53">
        <v>24.6</v>
      </c>
      <c r="G53">
        <v>1</v>
      </c>
      <c r="H53">
        <v>0</v>
      </c>
      <c r="I53">
        <v>22</v>
      </c>
      <c r="J53">
        <v>-2</v>
      </c>
      <c r="K53">
        <v>1</v>
      </c>
      <c r="L53" s="26">
        <f t="shared" si="0"/>
        <v>9</v>
      </c>
      <c r="M53" s="26">
        <f t="shared" si="0"/>
        <v>-23</v>
      </c>
      <c r="N53" s="26">
        <f t="shared" si="1"/>
        <v>81</v>
      </c>
      <c r="O53" s="26">
        <f t="shared" si="1"/>
        <v>529</v>
      </c>
      <c r="P53" s="26">
        <f t="shared" si="2"/>
        <v>610</v>
      </c>
      <c r="Q53" s="26">
        <f t="shared" si="3"/>
        <v>24.698178070456937</v>
      </c>
      <c r="S53"/>
      <c r="T53"/>
      <c r="U53"/>
      <c r="V53"/>
      <c r="W53">
        <v>66.966999999999999</v>
      </c>
      <c r="X53">
        <v>130.19999999999999</v>
      </c>
      <c r="Y53">
        <v>82.2</v>
      </c>
      <c r="Z53">
        <v>61.3</v>
      </c>
      <c r="AA53">
        <v>63.2</v>
      </c>
      <c r="AB53">
        <v>71.400000000000006</v>
      </c>
      <c r="AC53">
        <v>2</v>
      </c>
      <c r="AD53">
        <v>0</v>
      </c>
      <c r="AE53">
        <v>17</v>
      </c>
      <c r="AF53">
        <v>0</v>
      </c>
      <c r="AG53">
        <v>1</v>
      </c>
      <c r="AH53" s="10">
        <f t="shared" si="4"/>
        <v>68.899999999999991</v>
      </c>
      <c r="AI53" s="10">
        <f t="shared" si="4"/>
        <v>19</v>
      </c>
      <c r="AJ53" s="10">
        <f t="shared" si="5"/>
        <v>4747.2099999999991</v>
      </c>
      <c r="AK53" s="10">
        <f t="shared" si="5"/>
        <v>361</v>
      </c>
      <c r="AL53" s="10">
        <f t="shared" si="6"/>
        <v>5108.2099999999991</v>
      </c>
      <c r="AM53" s="10">
        <f t="shared" si="7"/>
        <v>71.47174266799432</v>
      </c>
      <c r="AN53"/>
      <c r="AO53"/>
      <c r="AP53"/>
      <c r="AQ53"/>
      <c r="AR53"/>
      <c r="AS53">
        <v>64.040000000000006</v>
      </c>
      <c r="AT53">
        <v>128.30000000000001</v>
      </c>
      <c r="AU53">
        <v>79</v>
      </c>
      <c r="AV53">
        <v>119.2</v>
      </c>
      <c r="AW53">
        <v>46.5</v>
      </c>
      <c r="AX53">
        <v>33.700000000000003</v>
      </c>
      <c r="AY53">
        <v>1</v>
      </c>
      <c r="AZ53">
        <v>0</v>
      </c>
      <c r="BA53">
        <v>19</v>
      </c>
      <c r="BB53">
        <v>-2</v>
      </c>
      <c r="BC53">
        <v>1</v>
      </c>
      <c r="BD53" s="1">
        <f t="shared" si="8"/>
        <v>9.1000000000000085</v>
      </c>
      <c r="BE53" s="1">
        <f t="shared" si="8"/>
        <v>32.5</v>
      </c>
      <c r="BF53" s="1">
        <f t="shared" si="9"/>
        <v>82.810000000000159</v>
      </c>
      <c r="BG53" s="1">
        <f t="shared" si="9"/>
        <v>1056.25</v>
      </c>
      <c r="BH53" s="1">
        <f t="shared" si="10"/>
        <v>1139.0600000000002</v>
      </c>
      <c r="BI53" s="1">
        <f t="shared" si="11"/>
        <v>33.749962962942647</v>
      </c>
      <c r="BJ53"/>
      <c r="BK53"/>
      <c r="BL53"/>
      <c r="BM53"/>
      <c r="BN53"/>
      <c r="BO53">
        <v>80.015000000000001</v>
      </c>
      <c r="BP53">
        <v>127.1</v>
      </c>
      <c r="BQ53">
        <v>77</v>
      </c>
      <c r="BR53">
        <v>85.5</v>
      </c>
      <c r="BS53">
        <v>49.4</v>
      </c>
      <c r="BT53">
        <v>49.9</v>
      </c>
      <c r="BU53">
        <v>2</v>
      </c>
      <c r="BV53">
        <v>0</v>
      </c>
      <c r="BW53">
        <v>23</v>
      </c>
      <c r="BX53">
        <v>-2</v>
      </c>
      <c r="BY53">
        <v>1</v>
      </c>
      <c r="BZ53" s="10">
        <f t="shared" si="12"/>
        <v>41.599999999999994</v>
      </c>
      <c r="CA53" s="10">
        <f t="shared" si="12"/>
        <v>27.6</v>
      </c>
      <c r="CB53" s="10">
        <f t="shared" si="13"/>
        <v>1730.5599999999995</v>
      </c>
      <c r="CC53" s="10">
        <f t="shared" si="13"/>
        <v>761.7600000000001</v>
      </c>
      <c r="CD53" s="10">
        <f t="shared" si="14"/>
        <v>2492.3199999999997</v>
      </c>
      <c r="CE53" s="10">
        <f t="shared" si="15"/>
        <v>49.923140926828708</v>
      </c>
      <c r="CG53"/>
      <c r="CH53"/>
      <c r="CI53"/>
      <c r="CJ53"/>
      <c r="CK53">
        <v>67.049000000000007</v>
      </c>
      <c r="CL53">
        <v>174.8</v>
      </c>
      <c r="CM53">
        <v>59.7</v>
      </c>
      <c r="CN53">
        <v>141.30000000000001</v>
      </c>
      <c r="CO53">
        <v>59.7</v>
      </c>
      <c r="CP53">
        <v>33.5</v>
      </c>
      <c r="CQ53">
        <v>1</v>
      </c>
      <c r="CR53">
        <v>0</v>
      </c>
      <c r="CS53">
        <v>19</v>
      </c>
      <c r="CT53">
        <v>-2</v>
      </c>
      <c r="CU53">
        <v>1</v>
      </c>
      <c r="CV53" s="1">
        <f t="shared" si="16"/>
        <v>33.5</v>
      </c>
      <c r="CW53" s="1">
        <f t="shared" si="16"/>
        <v>0</v>
      </c>
      <c r="CX53" s="1">
        <f t="shared" si="17"/>
        <v>1122.25</v>
      </c>
      <c r="CY53" s="1">
        <f t="shared" si="17"/>
        <v>0</v>
      </c>
      <c r="CZ53" s="1">
        <f t="shared" si="18"/>
        <v>1122.25</v>
      </c>
      <c r="DA53" s="1">
        <f t="shared" si="19"/>
        <v>33.5</v>
      </c>
      <c r="DB53"/>
      <c r="DC53"/>
      <c r="DD53"/>
      <c r="DE53"/>
      <c r="DF53"/>
      <c r="DG53">
        <v>62.884999999999998</v>
      </c>
      <c r="DH53">
        <v>143.9</v>
      </c>
      <c r="DI53">
        <v>81.3</v>
      </c>
      <c r="DJ53">
        <v>143.9</v>
      </c>
      <c r="DK53">
        <v>49</v>
      </c>
      <c r="DL53">
        <v>32.299999999999997</v>
      </c>
      <c r="DM53">
        <v>1</v>
      </c>
      <c r="DN53">
        <v>0</v>
      </c>
      <c r="DO53">
        <v>19</v>
      </c>
      <c r="DP53">
        <v>-2</v>
      </c>
      <c r="DQ53">
        <v>1</v>
      </c>
      <c r="DR53" s="10">
        <f t="shared" si="20"/>
        <v>0</v>
      </c>
      <c r="DS53" s="10">
        <f t="shared" si="20"/>
        <v>32.299999999999997</v>
      </c>
      <c r="DT53" s="10">
        <f t="shared" si="21"/>
        <v>0</v>
      </c>
      <c r="DU53" s="10">
        <f t="shared" si="21"/>
        <v>1043.2899999999997</v>
      </c>
      <c r="DV53" s="10">
        <f t="shared" si="22"/>
        <v>1043.2899999999997</v>
      </c>
      <c r="DW53" s="10">
        <f t="shared" si="23"/>
        <v>32.299999999999997</v>
      </c>
      <c r="DX53"/>
      <c r="DY53"/>
      <c r="DZ53"/>
      <c r="EA53"/>
      <c r="EB53"/>
      <c r="EC53" s="1">
        <v>67.796999999999997</v>
      </c>
      <c r="ED53" s="1">
        <v>109.5</v>
      </c>
      <c r="EE53" s="1">
        <v>100.2</v>
      </c>
      <c r="EF53" s="1">
        <v>118.3</v>
      </c>
      <c r="EG53" s="1">
        <v>107.1</v>
      </c>
      <c r="EH53" s="1">
        <v>11.2</v>
      </c>
      <c r="EI53" s="1">
        <v>1</v>
      </c>
      <c r="EJ53" s="1">
        <v>1</v>
      </c>
      <c r="EK53" s="1">
        <v>22</v>
      </c>
      <c r="EL53" s="1">
        <v>1</v>
      </c>
      <c r="EM53" s="1">
        <v>1</v>
      </c>
      <c r="EN53" s="1">
        <f t="shared" si="24"/>
        <v>-8.7999999999999972</v>
      </c>
      <c r="EO53" s="1">
        <f t="shared" si="24"/>
        <v>-6.8999999999999915</v>
      </c>
      <c r="EP53" s="1">
        <f t="shared" si="25"/>
        <v>77.439999999999955</v>
      </c>
      <c r="EQ53" s="1">
        <f t="shared" si="25"/>
        <v>47.609999999999886</v>
      </c>
      <c r="ER53" s="1">
        <f t="shared" si="26"/>
        <v>125.04999999999984</v>
      </c>
      <c r="ES53" s="1">
        <f t="shared" si="27"/>
        <v>11.182575731914353</v>
      </c>
      <c r="ET53"/>
      <c r="EU53"/>
      <c r="EV53"/>
      <c r="EW53"/>
      <c r="EX53"/>
      <c r="FJ53" s="10">
        <f t="shared" si="28"/>
        <v>0</v>
      </c>
      <c r="FK53" s="10">
        <f t="shared" si="28"/>
        <v>0</v>
      </c>
      <c r="FL53" s="10">
        <f t="shared" si="29"/>
        <v>0</v>
      </c>
      <c r="FM53" s="10">
        <f t="shared" si="29"/>
        <v>0</v>
      </c>
      <c r="FN53" s="10">
        <f t="shared" si="30"/>
        <v>0</v>
      </c>
      <c r="FO53" s="10">
        <f t="shared" si="31"/>
        <v>0</v>
      </c>
      <c r="FP53"/>
      <c r="FQ53"/>
      <c r="FR53"/>
      <c r="FS53"/>
      <c r="FT53"/>
    </row>
    <row r="54" spans="1:176" x14ac:dyDescent="0.35">
      <c r="A54">
        <v>93.078999999999994</v>
      </c>
      <c r="B54">
        <v>129.9</v>
      </c>
      <c r="C54">
        <v>79</v>
      </c>
      <c r="D54">
        <v>121.8</v>
      </c>
      <c r="E54">
        <v>42.5</v>
      </c>
      <c r="F54">
        <v>37.4</v>
      </c>
      <c r="G54">
        <v>1</v>
      </c>
      <c r="H54">
        <v>0</v>
      </c>
      <c r="I54">
        <v>22</v>
      </c>
      <c r="J54">
        <v>-2</v>
      </c>
      <c r="K54">
        <v>1</v>
      </c>
      <c r="L54" s="26">
        <f t="shared" si="0"/>
        <v>8.1000000000000085</v>
      </c>
      <c r="M54" s="26">
        <f t="shared" si="0"/>
        <v>36.5</v>
      </c>
      <c r="N54" s="26">
        <f t="shared" si="1"/>
        <v>65.610000000000142</v>
      </c>
      <c r="O54" s="26">
        <f t="shared" si="1"/>
        <v>1332.25</v>
      </c>
      <c r="P54" s="26">
        <f t="shared" si="2"/>
        <v>1397.8600000000001</v>
      </c>
      <c r="Q54" s="26">
        <f t="shared" si="3"/>
        <v>37.387965978373309</v>
      </c>
      <c r="S54"/>
      <c r="T54"/>
      <c r="U54"/>
      <c r="V54"/>
      <c r="W54">
        <v>67.742999999999995</v>
      </c>
      <c r="X54">
        <v>98.1</v>
      </c>
      <c r="Y54">
        <v>90.4</v>
      </c>
      <c r="Z54">
        <v>130.19999999999999</v>
      </c>
      <c r="AA54">
        <v>82.2</v>
      </c>
      <c r="AB54">
        <v>33.1</v>
      </c>
      <c r="AC54">
        <v>1</v>
      </c>
      <c r="AD54">
        <v>1</v>
      </c>
      <c r="AE54">
        <v>18</v>
      </c>
      <c r="AF54">
        <v>1</v>
      </c>
      <c r="AG54">
        <v>1</v>
      </c>
      <c r="AH54" s="10">
        <f t="shared" si="4"/>
        <v>-32.099999999999994</v>
      </c>
      <c r="AI54" s="10">
        <f t="shared" si="4"/>
        <v>8.2000000000000028</v>
      </c>
      <c r="AJ54" s="10">
        <f t="shared" si="5"/>
        <v>1030.4099999999996</v>
      </c>
      <c r="AK54" s="10">
        <f t="shared" si="5"/>
        <v>67.240000000000052</v>
      </c>
      <c r="AL54" s="10">
        <f t="shared" si="6"/>
        <v>1097.6499999999996</v>
      </c>
      <c r="AM54" s="10">
        <f t="shared" si="7"/>
        <v>33.13080137877742</v>
      </c>
      <c r="AN54"/>
      <c r="AO54"/>
      <c r="AP54"/>
      <c r="AQ54"/>
      <c r="AR54"/>
      <c r="AS54">
        <v>66.471999999999994</v>
      </c>
      <c r="AT54">
        <v>89.1</v>
      </c>
      <c r="AU54">
        <v>92.8</v>
      </c>
      <c r="AV54">
        <v>-1</v>
      </c>
      <c r="AW54">
        <v>-1</v>
      </c>
      <c r="AX54">
        <v>-1</v>
      </c>
      <c r="AY54">
        <v>-1</v>
      </c>
      <c r="AZ54">
        <v>0</v>
      </c>
      <c r="BA54">
        <v>19</v>
      </c>
      <c r="BB54">
        <v>-1</v>
      </c>
      <c r="BC54">
        <v>1</v>
      </c>
      <c r="BD54" s="1">
        <f t="shared" si="8"/>
        <v>-39.200000000000017</v>
      </c>
      <c r="BE54" s="1">
        <f t="shared" si="8"/>
        <v>13.799999999999997</v>
      </c>
      <c r="BF54" s="1">
        <f t="shared" si="9"/>
        <v>1536.6400000000012</v>
      </c>
      <c r="BG54" s="1">
        <f t="shared" si="9"/>
        <v>190.43999999999991</v>
      </c>
      <c r="BH54" s="1">
        <f t="shared" si="10"/>
        <v>1727.0800000000011</v>
      </c>
      <c r="BI54" s="1">
        <f t="shared" si="11"/>
        <v>41.558152028212241</v>
      </c>
      <c r="BJ54"/>
      <c r="BK54"/>
      <c r="BL54"/>
      <c r="BM54"/>
      <c r="BN54"/>
      <c r="BO54">
        <v>84.734999999999999</v>
      </c>
      <c r="BP54">
        <v>64.099999999999994</v>
      </c>
      <c r="BQ54">
        <v>77.7</v>
      </c>
      <c r="BR54">
        <v>-1</v>
      </c>
      <c r="BS54">
        <v>-1</v>
      </c>
      <c r="BT54">
        <v>-1</v>
      </c>
      <c r="BU54">
        <v>-1</v>
      </c>
      <c r="BV54">
        <v>0</v>
      </c>
      <c r="BW54">
        <v>23</v>
      </c>
      <c r="BX54">
        <v>-1</v>
      </c>
      <c r="BY54">
        <v>1</v>
      </c>
      <c r="BZ54" s="10">
        <f t="shared" si="12"/>
        <v>-63</v>
      </c>
      <c r="CA54" s="10">
        <f t="shared" si="12"/>
        <v>0.70000000000000284</v>
      </c>
      <c r="CB54" s="10">
        <f t="shared" si="13"/>
        <v>3969</v>
      </c>
      <c r="CC54" s="10">
        <f t="shared" si="13"/>
        <v>0.49000000000000399</v>
      </c>
      <c r="CD54" s="10">
        <f t="shared" si="14"/>
        <v>3969.49</v>
      </c>
      <c r="CE54" s="10">
        <f t="shared" si="15"/>
        <v>63.003888768868862</v>
      </c>
      <c r="CG54"/>
      <c r="CH54"/>
      <c r="CI54"/>
      <c r="CJ54"/>
      <c r="CK54">
        <v>69.369</v>
      </c>
      <c r="CL54">
        <v>133</v>
      </c>
      <c r="CM54">
        <v>69.7</v>
      </c>
      <c r="CN54">
        <v>-1</v>
      </c>
      <c r="CO54">
        <v>-1</v>
      </c>
      <c r="CP54">
        <v>-1</v>
      </c>
      <c r="CQ54">
        <v>-1</v>
      </c>
      <c r="CR54">
        <v>0</v>
      </c>
      <c r="CS54">
        <v>19</v>
      </c>
      <c r="CT54">
        <v>-1</v>
      </c>
      <c r="CU54">
        <v>1</v>
      </c>
      <c r="CV54" s="1">
        <f t="shared" si="16"/>
        <v>-41.800000000000011</v>
      </c>
      <c r="CW54" s="1">
        <f t="shared" si="16"/>
        <v>10</v>
      </c>
      <c r="CX54" s="1">
        <f t="shared" si="17"/>
        <v>1747.2400000000009</v>
      </c>
      <c r="CY54" s="1">
        <f t="shared" si="17"/>
        <v>100</v>
      </c>
      <c r="CZ54" s="1">
        <f t="shared" si="18"/>
        <v>1847.2400000000009</v>
      </c>
      <c r="DA54" s="1">
        <f t="shared" si="19"/>
        <v>42.979530011390317</v>
      </c>
      <c r="DB54"/>
      <c r="DC54"/>
      <c r="DD54"/>
      <c r="DE54"/>
      <c r="DF54"/>
      <c r="DG54">
        <v>62.972999999999999</v>
      </c>
      <c r="DH54">
        <v>143.9</v>
      </c>
      <c r="DI54">
        <v>81.3</v>
      </c>
      <c r="DJ54">
        <v>143.9</v>
      </c>
      <c r="DK54">
        <v>81.3</v>
      </c>
      <c r="DL54">
        <v>0</v>
      </c>
      <c r="DM54">
        <v>1</v>
      </c>
      <c r="DN54">
        <v>0</v>
      </c>
      <c r="DO54">
        <v>19</v>
      </c>
      <c r="DP54">
        <v>-2</v>
      </c>
      <c r="DQ54">
        <v>1</v>
      </c>
      <c r="DR54" s="10">
        <f t="shared" si="20"/>
        <v>0</v>
      </c>
      <c r="DS54" s="10">
        <f t="shared" si="20"/>
        <v>0</v>
      </c>
      <c r="DT54" s="10">
        <f t="shared" si="21"/>
        <v>0</v>
      </c>
      <c r="DU54" s="10">
        <f t="shared" si="21"/>
        <v>0</v>
      </c>
      <c r="DV54" s="10">
        <f t="shared" si="22"/>
        <v>0</v>
      </c>
      <c r="DW54" s="10">
        <f t="shared" si="23"/>
        <v>0</v>
      </c>
      <c r="DX54"/>
      <c r="DY54"/>
      <c r="DZ54"/>
      <c r="EA54"/>
      <c r="EB54"/>
      <c r="EC54" s="1">
        <v>70.605000000000004</v>
      </c>
      <c r="ED54" s="1">
        <v>97.9</v>
      </c>
      <c r="EE54" s="1">
        <v>89.1</v>
      </c>
      <c r="EF54" s="1">
        <v>-1</v>
      </c>
      <c r="EG54" s="1">
        <v>-1</v>
      </c>
      <c r="EH54" s="1">
        <v>-1</v>
      </c>
      <c r="EI54" s="1">
        <v>-1</v>
      </c>
      <c r="EJ54" s="1">
        <v>0</v>
      </c>
      <c r="EK54" s="1">
        <v>22</v>
      </c>
      <c r="EL54" s="1">
        <v>-1</v>
      </c>
      <c r="EM54" s="1">
        <v>1</v>
      </c>
      <c r="EN54" s="1">
        <f t="shared" si="24"/>
        <v>-11.599999999999994</v>
      </c>
      <c r="EO54" s="1">
        <f t="shared" si="24"/>
        <v>-11.100000000000009</v>
      </c>
      <c r="EP54" s="1">
        <f t="shared" si="25"/>
        <v>134.55999999999986</v>
      </c>
      <c r="EQ54" s="1">
        <f t="shared" si="25"/>
        <v>123.21000000000019</v>
      </c>
      <c r="ER54" s="1">
        <f t="shared" si="26"/>
        <v>257.77000000000004</v>
      </c>
      <c r="ES54" s="1">
        <f t="shared" si="27"/>
        <v>16.055217220579735</v>
      </c>
      <c r="ET54"/>
      <c r="EU54"/>
      <c r="EV54"/>
      <c r="EW54"/>
      <c r="EX54"/>
      <c r="FJ54" s="10">
        <f t="shared" si="28"/>
        <v>0</v>
      </c>
      <c r="FK54" s="10">
        <f t="shared" si="28"/>
        <v>0</v>
      </c>
      <c r="FL54" s="10">
        <f t="shared" si="29"/>
        <v>0</v>
      </c>
      <c r="FM54" s="10">
        <f t="shared" si="29"/>
        <v>0</v>
      </c>
      <c r="FN54" s="10">
        <f t="shared" si="30"/>
        <v>0</v>
      </c>
      <c r="FO54" s="10">
        <f t="shared" si="31"/>
        <v>0</v>
      </c>
      <c r="FP54"/>
      <c r="FQ54"/>
      <c r="FR54"/>
      <c r="FS54"/>
      <c r="FT54"/>
    </row>
    <row r="55" spans="1:176" x14ac:dyDescent="0.35">
      <c r="A55">
        <v>97.111000000000004</v>
      </c>
      <c r="B55">
        <v>123</v>
      </c>
      <c r="C55">
        <v>52.8</v>
      </c>
      <c r="D55">
        <v>-1</v>
      </c>
      <c r="E55">
        <v>-1</v>
      </c>
      <c r="F55">
        <v>-1</v>
      </c>
      <c r="G55">
        <v>-1</v>
      </c>
      <c r="H55">
        <v>0</v>
      </c>
      <c r="I55">
        <v>22</v>
      </c>
      <c r="J55">
        <v>-1</v>
      </c>
      <c r="K55">
        <v>1</v>
      </c>
      <c r="L55" s="26">
        <f t="shared" si="0"/>
        <v>-6.9000000000000057</v>
      </c>
      <c r="M55" s="26">
        <f t="shared" si="0"/>
        <v>-26.200000000000003</v>
      </c>
      <c r="N55" s="26">
        <f t="shared" si="1"/>
        <v>47.610000000000078</v>
      </c>
      <c r="O55" s="26">
        <f t="shared" si="1"/>
        <v>686.44000000000017</v>
      </c>
      <c r="P55" s="26">
        <f t="shared" si="2"/>
        <v>734.0500000000003</v>
      </c>
      <c r="Q55" s="26">
        <f t="shared" si="3"/>
        <v>27.093357119412136</v>
      </c>
      <c r="S55"/>
      <c r="T55"/>
      <c r="U55"/>
      <c r="V55"/>
      <c r="W55">
        <v>71.454999999999998</v>
      </c>
      <c r="X55">
        <v>136.6</v>
      </c>
      <c r="Y55">
        <v>97.1</v>
      </c>
      <c r="Z55">
        <v>-1</v>
      </c>
      <c r="AA55">
        <v>-1</v>
      </c>
      <c r="AB55">
        <v>-1</v>
      </c>
      <c r="AC55">
        <v>-1</v>
      </c>
      <c r="AD55">
        <v>0</v>
      </c>
      <c r="AE55">
        <v>18</v>
      </c>
      <c r="AF55">
        <v>-1</v>
      </c>
      <c r="AG55">
        <v>1</v>
      </c>
      <c r="AH55" s="10">
        <f t="shared" si="4"/>
        <v>38.5</v>
      </c>
      <c r="AI55" s="10">
        <f t="shared" si="4"/>
        <v>6.6999999999999886</v>
      </c>
      <c r="AJ55" s="10">
        <f t="shared" si="5"/>
        <v>1482.25</v>
      </c>
      <c r="AK55" s="10">
        <f t="shared" si="5"/>
        <v>44.889999999999844</v>
      </c>
      <c r="AL55" s="10">
        <f t="shared" si="6"/>
        <v>1527.1399999999999</v>
      </c>
      <c r="AM55" s="10">
        <f t="shared" si="7"/>
        <v>39.078638666156216</v>
      </c>
      <c r="AN55"/>
      <c r="AO55"/>
      <c r="AP55"/>
      <c r="AQ55"/>
      <c r="AR55"/>
      <c r="AS55">
        <v>66.744</v>
      </c>
      <c r="AT55">
        <v>125.9</v>
      </c>
      <c r="AU55">
        <v>91.7</v>
      </c>
      <c r="AV55">
        <v>89.1</v>
      </c>
      <c r="AW55">
        <v>92.8</v>
      </c>
      <c r="AX55">
        <v>36.799999999999997</v>
      </c>
      <c r="AY55">
        <v>1</v>
      </c>
      <c r="AZ55">
        <v>1</v>
      </c>
      <c r="BA55">
        <v>20</v>
      </c>
      <c r="BB55">
        <v>1</v>
      </c>
      <c r="BC55">
        <v>1</v>
      </c>
      <c r="BD55" s="1">
        <f t="shared" si="8"/>
        <v>36.800000000000011</v>
      </c>
      <c r="BE55" s="1">
        <f t="shared" si="8"/>
        <v>-1.0999999999999943</v>
      </c>
      <c r="BF55" s="1">
        <f t="shared" si="9"/>
        <v>1354.2400000000009</v>
      </c>
      <c r="BG55" s="1">
        <f t="shared" si="9"/>
        <v>1.2099999999999875</v>
      </c>
      <c r="BH55" s="1">
        <f t="shared" si="10"/>
        <v>1355.450000000001</v>
      </c>
      <c r="BI55" s="1">
        <f t="shared" si="11"/>
        <v>36.81643654673821</v>
      </c>
      <c r="BJ55"/>
      <c r="BK55"/>
      <c r="BL55"/>
      <c r="BM55"/>
      <c r="BN55"/>
      <c r="BO55">
        <v>85.302999999999997</v>
      </c>
      <c r="BP55">
        <v>78.400000000000006</v>
      </c>
      <c r="BQ55">
        <v>71.3</v>
      </c>
      <c r="BR55">
        <v>64.099999999999994</v>
      </c>
      <c r="BS55">
        <v>77.7</v>
      </c>
      <c r="BT55">
        <v>15.6</v>
      </c>
      <c r="BU55">
        <v>1</v>
      </c>
      <c r="BV55">
        <v>1</v>
      </c>
      <c r="BW55">
        <v>24</v>
      </c>
      <c r="BX55">
        <v>1</v>
      </c>
      <c r="BY55">
        <v>1</v>
      </c>
      <c r="BZ55" s="10">
        <f t="shared" si="12"/>
        <v>14.300000000000011</v>
      </c>
      <c r="CA55" s="10">
        <f t="shared" si="12"/>
        <v>-6.4000000000000057</v>
      </c>
      <c r="CB55" s="10">
        <f t="shared" si="13"/>
        <v>204.49000000000032</v>
      </c>
      <c r="CC55" s="10">
        <f t="shared" si="13"/>
        <v>40.960000000000072</v>
      </c>
      <c r="CD55" s="10">
        <f t="shared" si="14"/>
        <v>245.45000000000039</v>
      </c>
      <c r="CE55" s="10">
        <f t="shared" si="15"/>
        <v>15.666843970627919</v>
      </c>
      <c r="CG55"/>
      <c r="CH55"/>
      <c r="CI55"/>
      <c r="CJ55"/>
      <c r="CK55">
        <v>69.968999999999994</v>
      </c>
      <c r="CL55">
        <v>123</v>
      </c>
      <c r="CM55">
        <v>75.7</v>
      </c>
      <c r="CN55">
        <v>133</v>
      </c>
      <c r="CO55">
        <v>69.7</v>
      </c>
      <c r="CP55">
        <v>11.6</v>
      </c>
      <c r="CQ55">
        <v>1</v>
      </c>
      <c r="CR55">
        <v>1</v>
      </c>
      <c r="CS55">
        <v>20</v>
      </c>
      <c r="CT55">
        <v>1</v>
      </c>
      <c r="CU55">
        <v>1</v>
      </c>
      <c r="CV55" s="1">
        <f t="shared" si="16"/>
        <v>-10</v>
      </c>
      <c r="CW55" s="1">
        <f t="shared" si="16"/>
        <v>6</v>
      </c>
      <c r="CX55" s="1">
        <f t="shared" si="17"/>
        <v>100</v>
      </c>
      <c r="CY55" s="1">
        <f t="shared" si="17"/>
        <v>36</v>
      </c>
      <c r="CZ55" s="1">
        <f t="shared" si="18"/>
        <v>136</v>
      </c>
      <c r="DA55" s="1">
        <f t="shared" si="19"/>
        <v>11.661903789690601</v>
      </c>
      <c r="DB55"/>
      <c r="DC55"/>
      <c r="DD55"/>
      <c r="DE55"/>
      <c r="DF55"/>
      <c r="DG55">
        <v>65.245000000000005</v>
      </c>
      <c r="DH55">
        <v>93.3</v>
      </c>
      <c r="DI55">
        <v>76.599999999999994</v>
      </c>
      <c r="DJ55">
        <v>-1</v>
      </c>
      <c r="DK55">
        <v>-1</v>
      </c>
      <c r="DL55">
        <v>-1</v>
      </c>
      <c r="DM55">
        <v>-1</v>
      </c>
      <c r="DN55">
        <v>0</v>
      </c>
      <c r="DO55">
        <v>19</v>
      </c>
      <c r="DP55">
        <v>-1</v>
      </c>
      <c r="DQ55">
        <v>1</v>
      </c>
      <c r="DR55" s="10">
        <f t="shared" si="20"/>
        <v>-50.600000000000009</v>
      </c>
      <c r="DS55" s="10">
        <f t="shared" si="20"/>
        <v>-4.7000000000000028</v>
      </c>
      <c r="DT55" s="10">
        <f t="shared" si="21"/>
        <v>2560.360000000001</v>
      </c>
      <c r="DU55" s="10">
        <f t="shared" si="21"/>
        <v>22.090000000000028</v>
      </c>
      <c r="DV55" s="10">
        <f t="shared" si="22"/>
        <v>2582.4500000000012</v>
      </c>
      <c r="DW55" s="10">
        <f t="shared" si="23"/>
        <v>50.817811837976663</v>
      </c>
      <c r="DX55"/>
      <c r="DY55"/>
      <c r="DZ55"/>
      <c r="EA55"/>
      <c r="EB55"/>
      <c r="EC55" s="1">
        <v>70.965000000000003</v>
      </c>
      <c r="ED55" s="1">
        <v>71.7</v>
      </c>
      <c r="EE55" s="1">
        <v>77.5</v>
      </c>
      <c r="EF55" s="1">
        <v>97.9</v>
      </c>
      <c r="EG55" s="1">
        <v>89.1</v>
      </c>
      <c r="EH55" s="1">
        <v>28.6</v>
      </c>
      <c r="EI55" s="1">
        <v>1</v>
      </c>
      <c r="EJ55" s="1">
        <v>1</v>
      </c>
      <c r="EK55" s="1">
        <v>23</v>
      </c>
      <c r="EL55" s="1">
        <v>1</v>
      </c>
      <c r="EM55" s="1">
        <v>1</v>
      </c>
      <c r="EN55" s="1">
        <f t="shared" si="24"/>
        <v>-26.200000000000003</v>
      </c>
      <c r="EO55" s="1">
        <f t="shared" si="24"/>
        <v>-11.599999999999994</v>
      </c>
      <c r="EP55" s="1">
        <f t="shared" si="25"/>
        <v>686.44000000000017</v>
      </c>
      <c r="EQ55" s="1">
        <f t="shared" si="25"/>
        <v>134.55999999999986</v>
      </c>
      <c r="ER55" s="1">
        <f t="shared" si="26"/>
        <v>821</v>
      </c>
      <c r="ES55" s="1">
        <f t="shared" si="27"/>
        <v>28.653097563788805</v>
      </c>
      <c r="ET55"/>
      <c r="EU55"/>
      <c r="EV55"/>
      <c r="EW55"/>
      <c r="EX55"/>
      <c r="FJ55" s="10">
        <f t="shared" si="28"/>
        <v>0</v>
      </c>
      <c r="FK55" s="10">
        <f t="shared" si="28"/>
        <v>0</v>
      </c>
      <c r="FL55" s="10">
        <f t="shared" si="29"/>
        <v>0</v>
      </c>
      <c r="FM55" s="10">
        <f t="shared" si="29"/>
        <v>0</v>
      </c>
      <c r="FN55" s="10">
        <f t="shared" si="30"/>
        <v>0</v>
      </c>
      <c r="FO55" s="10">
        <f t="shared" si="31"/>
        <v>0</v>
      </c>
      <c r="FP55"/>
      <c r="FQ55"/>
      <c r="FR55"/>
      <c r="FS55"/>
      <c r="FT55"/>
    </row>
    <row r="56" spans="1:176" x14ac:dyDescent="0.35">
      <c r="A56">
        <v>97.631</v>
      </c>
      <c r="B56">
        <v>90.7</v>
      </c>
      <c r="C56">
        <v>42.3</v>
      </c>
      <c r="D56">
        <v>123</v>
      </c>
      <c r="E56">
        <v>52.8</v>
      </c>
      <c r="F56">
        <v>34</v>
      </c>
      <c r="G56">
        <v>1</v>
      </c>
      <c r="H56">
        <v>1</v>
      </c>
      <c r="I56">
        <v>23</v>
      </c>
      <c r="J56">
        <v>1</v>
      </c>
      <c r="K56">
        <v>1</v>
      </c>
      <c r="L56" s="26">
        <f t="shared" si="0"/>
        <v>-32.299999999999997</v>
      </c>
      <c r="M56" s="26">
        <f t="shared" si="0"/>
        <v>-10.5</v>
      </c>
      <c r="N56" s="26">
        <f t="shared" si="1"/>
        <v>1043.2899999999997</v>
      </c>
      <c r="O56" s="26">
        <f t="shared" si="1"/>
        <v>110.25</v>
      </c>
      <c r="P56" s="26">
        <f t="shared" si="2"/>
        <v>1153.5399999999997</v>
      </c>
      <c r="Q56" s="26">
        <f t="shared" si="3"/>
        <v>33.963804262773621</v>
      </c>
      <c r="S56"/>
      <c r="T56"/>
      <c r="U56"/>
      <c r="V56"/>
      <c r="W56">
        <v>71.742999999999995</v>
      </c>
      <c r="X56">
        <v>110.4</v>
      </c>
      <c r="Y56">
        <v>81.3</v>
      </c>
      <c r="Z56">
        <v>136.6</v>
      </c>
      <c r="AA56">
        <v>97.1</v>
      </c>
      <c r="AB56">
        <v>30.5</v>
      </c>
      <c r="AC56">
        <v>1</v>
      </c>
      <c r="AD56">
        <v>1</v>
      </c>
      <c r="AE56">
        <v>19</v>
      </c>
      <c r="AF56">
        <v>1</v>
      </c>
      <c r="AG56">
        <v>1</v>
      </c>
      <c r="AH56" s="10">
        <f t="shared" si="4"/>
        <v>-26.199999999999989</v>
      </c>
      <c r="AI56" s="10">
        <f t="shared" si="4"/>
        <v>-15.799999999999997</v>
      </c>
      <c r="AJ56" s="10">
        <f t="shared" si="5"/>
        <v>686.43999999999937</v>
      </c>
      <c r="AK56" s="10">
        <f t="shared" si="5"/>
        <v>249.6399999999999</v>
      </c>
      <c r="AL56" s="10">
        <f t="shared" si="6"/>
        <v>936.07999999999925</v>
      </c>
      <c r="AM56" s="10">
        <f t="shared" si="7"/>
        <v>30.595424494522039</v>
      </c>
      <c r="AN56"/>
      <c r="AO56"/>
      <c r="AP56"/>
      <c r="AQ56"/>
      <c r="AR56"/>
      <c r="AS56">
        <v>69.415999999999997</v>
      </c>
      <c r="AT56">
        <v>143.9</v>
      </c>
      <c r="AU56">
        <v>85.5</v>
      </c>
      <c r="AV56">
        <v>-1</v>
      </c>
      <c r="AW56">
        <v>-1</v>
      </c>
      <c r="AX56">
        <v>-1</v>
      </c>
      <c r="AY56">
        <v>-1</v>
      </c>
      <c r="AZ56">
        <v>0</v>
      </c>
      <c r="BA56">
        <v>20</v>
      </c>
      <c r="BB56">
        <v>-1</v>
      </c>
      <c r="BC56">
        <v>1</v>
      </c>
      <c r="BD56" s="1">
        <f t="shared" si="8"/>
        <v>18</v>
      </c>
      <c r="BE56" s="1">
        <f t="shared" si="8"/>
        <v>-6.2000000000000028</v>
      </c>
      <c r="BF56" s="1">
        <f t="shared" si="9"/>
        <v>324</v>
      </c>
      <c r="BG56" s="1">
        <f t="shared" si="9"/>
        <v>38.440000000000033</v>
      </c>
      <c r="BH56" s="1">
        <f t="shared" si="10"/>
        <v>362.44000000000005</v>
      </c>
      <c r="BI56" s="1">
        <f t="shared" si="11"/>
        <v>19.037857022259622</v>
      </c>
      <c r="BJ56"/>
      <c r="BK56"/>
      <c r="BL56"/>
      <c r="BM56"/>
      <c r="BN56"/>
      <c r="BO56">
        <v>87.831000000000003</v>
      </c>
      <c r="BP56">
        <v>108.8</v>
      </c>
      <c r="BQ56">
        <v>67.2</v>
      </c>
      <c r="BR56">
        <v>-1</v>
      </c>
      <c r="BS56">
        <v>-1</v>
      </c>
      <c r="BT56">
        <v>-1</v>
      </c>
      <c r="BU56">
        <v>-1</v>
      </c>
      <c r="BV56">
        <v>0</v>
      </c>
      <c r="BW56">
        <v>24</v>
      </c>
      <c r="BX56">
        <v>-1</v>
      </c>
      <c r="BY56">
        <v>1</v>
      </c>
      <c r="BZ56" s="10">
        <f t="shared" si="12"/>
        <v>30.399999999999991</v>
      </c>
      <c r="CA56" s="10">
        <f t="shared" si="12"/>
        <v>-4.0999999999999943</v>
      </c>
      <c r="CB56" s="10">
        <f t="shared" si="13"/>
        <v>924.15999999999951</v>
      </c>
      <c r="CC56" s="10">
        <f t="shared" si="13"/>
        <v>16.809999999999953</v>
      </c>
      <c r="CD56" s="10">
        <f t="shared" si="14"/>
        <v>940.96999999999946</v>
      </c>
      <c r="CE56" s="10">
        <f t="shared" si="15"/>
        <v>30.675234310433545</v>
      </c>
      <c r="CG56"/>
      <c r="CH56"/>
      <c r="CI56"/>
      <c r="CJ56"/>
      <c r="CK56">
        <v>72.569000000000003</v>
      </c>
      <c r="CL56">
        <v>114.2</v>
      </c>
      <c r="CM56">
        <v>69</v>
      </c>
      <c r="CN56">
        <v>-1</v>
      </c>
      <c r="CO56">
        <v>-1</v>
      </c>
      <c r="CP56">
        <v>-1</v>
      </c>
      <c r="CQ56">
        <v>-1</v>
      </c>
      <c r="CR56">
        <v>0</v>
      </c>
      <c r="CS56">
        <v>20</v>
      </c>
      <c r="CT56">
        <v>-1</v>
      </c>
      <c r="CU56">
        <v>1</v>
      </c>
      <c r="CV56" s="1">
        <f t="shared" si="16"/>
        <v>-8.7999999999999972</v>
      </c>
      <c r="CW56" s="1">
        <f t="shared" si="16"/>
        <v>-6.7000000000000028</v>
      </c>
      <c r="CX56" s="1">
        <f t="shared" si="17"/>
        <v>77.439999999999955</v>
      </c>
      <c r="CY56" s="1">
        <f t="shared" si="17"/>
        <v>44.890000000000036</v>
      </c>
      <c r="CZ56" s="1">
        <f t="shared" si="18"/>
        <v>122.32999999999998</v>
      </c>
      <c r="DA56" s="1">
        <f t="shared" si="19"/>
        <v>11.060289327137875</v>
      </c>
      <c r="DB56"/>
      <c r="DC56"/>
      <c r="DD56"/>
      <c r="DE56"/>
      <c r="DF56"/>
      <c r="DG56">
        <v>65.364999999999995</v>
      </c>
      <c r="DH56">
        <v>93.3</v>
      </c>
      <c r="DI56">
        <v>76.599999999999994</v>
      </c>
      <c r="DJ56">
        <v>93.3</v>
      </c>
      <c r="DK56">
        <v>76.599999999999994</v>
      </c>
      <c r="DL56">
        <v>0</v>
      </c>
      <c r="DM56">
        <v>1</v>
      </c>
      <c r="DN56">
        <v>1</v>
      </c>
      <c r="DO56">
        <v>20</v>
      </c>
      <c r="DP56">
        <v>1</v>
      </c>
      <c r="DQ56">
        <v>1</v>
      </c>
      <c r="DR56" s="10">
        <f t="shared" si="20"/>
        <v>0</v>
      </c>
      <c r="DS56" s="10">
        <f t="shared" si="20"/>
        <v>0</v>
      </c>
      <c r="DT56" s="10">
        <f t="shared" si="21"/>
        <v>0</v>
      </c>
      <c r="DU56" s="10">
        <f t="shared" si="21"/>
        <v>0</v>
      </c>
      <c r="DV56" s="10">
        <f t="shared" si="22"/>
        <v>0</v>
      </c>
      <c r="DW56" s="10">
        <f t="shared" si="23"/>
        <v>0</v>
      </c>
      <c r="DX56"/>
      <c r="DY56"/>
      <c r="DZ56"/>
      <c r="EA56"/>
      <c r="EB56"/>
      <c r="EC56" s="1">
        <v>73.477000000000004</v>
      </c>
      <c r="ED56" s="1">
        <v>105.2</v>
      </c>
      <c r="EE56" s="1">
        <v>96.9</v>
      </c>
      <c r="EF56" s="1">
        <v>-1</v>
      </c>
      <c r="EG56" s="1">
        <v>-1</v>
      </c>
      <c r="EH56" s="1">
        <v>-1</v>
      </c>
      <c r="EI56" s="1">
        <v>-1</v>
      </c>
      <c r="EJ56" s="1">
        <v>0</v>
      </c>
      <c r="EK56" s="1">
        <v>23</v>
      </c>
      <c r="EL56" s="1">
        <v>-1</v>
      </c>
      <c r="EM56" s="1">
        <v>1</v>
      </c>
      <c r="EN56" s="1">
        <f t="shared" si="24"/>
        <v>33.5</v>
      </c>
      <c r="EO56" s="1">
        <f t="shared" si="24"/>
        <v>19.400000000000006</v>
      </c>
      <c r="EP56" s="1">
        <f t="shared" si="25"/>
        <v>1122.25</v>
      </c>
      <c r="EQ56" s="1">
        <f t="shared" si="25"/>
        <v>376.36000000000024</v>
      </c>
      <c r="ER56" s="1">
        <f t="shared" si="26"/>
        <v>1498.6100000000001</v>
      </c>
      <c r="ES56" s="1">
        <f t="shared" si="27"/>
        <v>38.711884480092159</v>
      </c>
      <c r="ET56"/>
      <c r="EU56"/>
      <c r="EV56"/>
      <c r="EW56"/>
      <c r="EX56"/>
      <c r="FJ56" s="10">
        <f t="shared" si="28"/>
        <v>0</v>
      </c>
      <c r="FK56" s="10">
        <f t="shared" si="28"/>
        <v>0</v>
      </c>
      <c r="FL56" s="10">
        <f t="shared" si="29"/>
        <v>0</v>
      </c>
      <c r="FM56" s="10">
        <f t="shared" si="29"/>
        <v>0</v>
      </c>
      <c r="FN56" s="10">
        <f t="shared" si="30"/>
        <v>0</v>
      </c>
      <c r="FO56" s="10">
        <f t="shared" si="31"/>
        <v>0</v>
      </c>
      <c r="FP56"/>
      <c r="FQ56"/>
      <c r="FR56"/>
      <c r="FS56"/>
      <c r="FT56"/>
    </row>
    <row r="57" spans="1:176" x14ac:dyDescent="0.35">
      <c r="A57">
        <v>102.175</v>
      </c>
      <c r="B57">
        <v>116.6</v>
      </c>
      <c r="C57">
        <v>76.099999999999994</v>
      </c>
      <c r="D57">
        <v>-1</v>
      </c>
      <c r="E57">
        <v>-1</v>
      </c>
      <c r="F57">
        <v>-1</v>
      </c>
      <c r="G57">
        <v>-1</v>
      </c>
      <c r="H57">
        <v>0</v>
      </c>
      <c r="I57">
        <v>23</v>
      </c>
      <c r="J57">
        <v>-1</v>
      </c>
      <c r="K57">
        <v>1</v>
      </c>
      <c r="L57" s="26">
        <f t="shared" si="0"/>
        <v>25.899999999999991</v>
      </c>
      <c r="M57" s="26">
        <f t="shared" si="0"/>
        <v>33.799999999999997</v>
      </c>
      <c r="N57" s="26">
        <f t="shared" si="1"/>
        <v>670.8099999999996</v>
      </c>
      <c r="O57" s="26">
        <f t="shared" si="1"/>
        <v>1142.4399999999998</v>
      </c>
      <c r="P57" s="26">
        <f t="shared" si="2"/>
        <v>1813.2499999999995</v>
      </c>
      <c r="Q57" s="26">
        <f t="shared" si="3"/>
        <v>42.582273307093402</v>
      </c>
      <c r="S57"/>
      <c r="T57"/>
      <c r="U57"/>
      <c r="V57"/>
      <c r="W57">
        <v>71.775000000000006</v>
      </c>
      <c r="X57">
        <v>121.1</v>
      </c>
      <c r="Y57">
        <v>55.2</v>
      </c>
      <c r="Z57">
        <v>110.4</v>
      </c>
      <c r="AA57">
        <v>81.3</v>
      </c>
      <c r="AB57">
        <v>28.2</v>
      </c>
      <c r="AC57">
        <v>1</v>
      </c>
      <c r="AD57">
        <v>0</v>
      </c>
      <c r="AE57">
        <v>19</v>
      </c>
      <c r="AF57">
        <v>-2</v>
      </c>
      <c r="AG57">
        <v>1</v>
      </c>
      <c r="AH57" s="10">
        <f t="shared" si="4"/>
        <v>10.699999999999989</v>
      </c>
      <c r="AI57" s="10">
        <f t="shared" si="4"/>
        <v>-26.099999999999994</v>
      </c>
      <c r="AJ57" s="10">
        <f t="shared" si="5"/>
        <v>114.48999999999975</v>
      </c>
      <c r="AK57" s="10">
        <f t="shared" si="5"/>
        <v>681.2099999999997</v>
      </c>
      <c r="AL57" s="10">
        <f t="shared" si="6"/>
        <v>795.69999999999948</v>
      </c>
      <c r="AM57" s="10">
        <f t="shared" si="7"/>
        <v>28.208154849262996</v>
      </c>
      <c r="AN57"/>
      <c r="AO57"/>
      <c r="AP57"/>
      <c r="AQ57"/>
      <c r="AR57"/>
      <c r="AS57">
        <v>70.031999999999996</v>
      </c>
      <c r="AT57">
        <v>164.6</v>
      </c>
      <c r="AU57">
        <v>50.3</v>
      </c>
      <c r="AV57">
        <v>143.9</v>
      </c>
      <c r="AW57">
        <v>85.5</v>
      </c>
      <c r="AX57">
        <v>40.799999999999997</v>
      </c>
      <c r="AY57">
        <v>1</v>
      </c>
      <c r="AZ57">
        <v>1</v>
      </c>
      <c r="BA57">
        <v>21</v>
      </c>
      <c r="BB57">
        <v>1</v>
      </c>
      <c r="BC57">
        <v>1</v>
      </c>
      <c r="BD57" s="1">
        <f t="shared" si="8"/>
        <v>20.699999999999989</v>
      </c>
      <c r="BE57" s="1">
        <f t="shared" si="8"/>
        <v>-35.200000000000003</v>
      </c>
      <c r="BF57" s="1">
        <f t="shared" si="9"/>
        <v>428.48999999999955</v>
      </c>
      <c r="BG57" s="1">
        <f t="shared" si="9"/>
        <v>1239.0400000000002</v>
      </c>
      <c r="BH57" s="1">
        <f t="shared" si="10"/>
        <v>1667.5299999999997</v>
      </c>
      <c r="BI57" s="1">
        <f t="shared" si="11"/>
        <v>40.835401308178668</v>
      </c>
      <c r="BJ57"/>
      <c r="BK57"/>
      <c r="BL57"/>
      <c r="BM57"/>
      <c r="BN57"/>
      <c r="BO57">
        <v>88.159000000000006</v>
      </c>
      <c r="BP57">
        <v>81.5</v>
      </c>
      <c r="BQ57">
        <v>68.400000000000006</v>
      </c>
      <c r="BR57">
        <v>108.8</v>
      </c>
      <c r="BS57">
        <v>67.2</v>
      </c>
      <c r="BT57">
        <v>27.3</v>
      </c>
      <c r="BU57">
        <v>1</v>
      </c>
      <c r="BV57">
        <v>1</v>
      </c>
      <c r="BW57">
        <v>25</v>
      </c>
      <c r="BX57">
        <v>1</v>
      </c>
      <c r="BY57">
        <v>1</v>
      </c>
      <c r="BZ57" s="10">
        <f t="shared" si="12"/>
        <v>-27.299999999999997</v>
      </c>
      <c r="CA57" s="10">
        <f t="shared" si="12"/>
        <v>1.2000000000000028</v>
      </c>
      <c r="CB57" s="10">
        <f t="shared" si="13"/>
        <v>745.28999999999985</v>
      </c>
      <c r="CC57" s="10">
        <f t="shared" si="13"/>
        <v>1.4400000000000068</v>
      </c>
      <c r="CD57" s="10">
        <f t="shared" si="14"/>
        <v>746.7299999999999</v>
      </c>
      <c r="CE57" s="10">
        <f t="shared" si="15"/>
        <v>27.326360899322104</v>
      </c>
      <c r="CG57"/>
      <c r="CH57"/>
      <c r="CI57"/>
      <c r="CJ57"/>
      <c r="CK57">
        <v>73.497</v>
      </c>
      <c r="CL57">
        <v>139.19999999999999</v>
      </c>
      <c r="CM57">
        <v>77.900000000000006</v>
      </c>
      <c r="CN57">
        <v>114.2</v>
      </c>
      <c r="CO57">
        <v>69</v>
      </c>
      <c r="CP57">
        <v>26.5</v>
      </c>
      <c r="CQ57">
        <v>1</v>
      </c>
      <c r="CR57">
        <v>1</v>
      </c>
      <c r="CS57">
        <v>21</v>
      </c>
      <c r="CT57">
        <v>1</v>
      </c>
      <c r="CU57">
        <v>1</v>
      </c>
      <c r="CV57" s="1">
        <f t="shared" si="16"/>
        <v>24.999999999999986</v>
      </c>
      <c r="CW57" s="1">
        <f t="shared" si="16"/>
        <v>8.9000000000000057</v>
      </c>
      <c r="CX57" s="1">
        <f t="shared" si="17"/>
        <v>624.99999999999932</v>
      </c>
      <c r="CY57" s="1">
        <f t="shared" si="17"/>
        <v>79.210000000000107</v>
      </c>
      <c r="CZ57" s="1">
        <f t="shared" si="18"/>
        <v>704.20999999999947</v>
      </c>
      <c r="DA57" s="1">
        <f t="shared" si="19"/>
        <v>26.536955364170915</v>
      </c>
      <c r="DB57"/>
      <c r="DC57"/>
      <c r="DD57"/>
      <c r="DE57"/>
      <c r="DF57"/>
      <c r="DG57">
        <v>65.468999999999994</v>
      </c>
      <c r="DH57">
        <v>111.2</v>
      </c>
      <c r="DI57">
        <v>96</v>
      </c>
      <c r="DJ57">
        <v>93.3</v>
      </c>
      <c r="DK57">
        <v>76.599999999999994</v>
      </c>
      <c r="DL57">
        <v>26.3</v>
      </c>
      <c r="DM57">
        <v>1</v>
      </c>
      <c r="DN57">
        <v>0</v>
      </c>
      <c r="DO57">
        <v>20</v>
      </c>
      <c r="DP57">
        <v>-2</v>
      </c>
      <c r="DQ57">
        <v>1</v>
      </c>
      <c r="DR57" s="10">
        <f t="shared" si="20"/>
        <v>17.900000000000006</v>
      </c>
      <c r="DS57" s="10">
        <f t="shared" si="20"/>
        <v>19.400000000000006</v>
      </c>
      <c r="DT57" s="10">
        <f t="shared" si="21"/>
        <v>320.4100000000002</v>
      </c>
      <c r="DU57" s="10">
        <f t="shared" si="21"/>
        <v>376.36000000000024</v>
      </c>
      <c r="DV57" s="10">
        <f t="shared" si="22"/>
        <v>696.77000000000044</v>
      </c>
      <c r="DW57" s="10">
        <f t="shared" si="23"/>
        <v>26.396401269870111</v>
      </c>
      <c r="DX57"/>
      <c r="DY57"/>
      <c r="DZ57"/>
      <c r="EA57"/>
      <c r="EB57"/>
      <c r="EC57" s="1">
        <v>74.524000000000001</v>
      </c>
      <c r="ED57" s="1">
        <v>143</v>
      </c>
      <c r="EE57" s="1">
        <v>87.9</v>
      </c>
      <c r="EF57" s="1">
        <v>105.2</v>
      </c>
      <c r="EG57" s="1">
        <v>96.9</v>
      </c>
      <c r="EH57" s="1">
        <v>38.799999999999997</v>
      </c>
      <c r="EI57" s="1">
        <v>1</v>
      </c>
      <c r="EJ57" s="1">
        <v>1</v>
      </c>
      <c r="EK57" s="1">
        <v>24</v>
      </c>
      <c r="EL57" s="1">
        <v>1</v>
      </c>
      <c r="EM57" s="1">
        <v>1</v>
      </c>
      <c r="EN57" s="1">
        <f t="shared" si="24"/>
        <v>37.799999999999997</v>
      </c>
      <c r="EO57" s="1">
        <f t="shared" si="24"/>
        <v>-9</v>
      </c>
      <c r="EP57" s="1">
        <f t="shared" si="25"/>
        <v>1428.8399999999997</v>
      </c>
      <c r="EQ57" s="1">
        <f t="shared" si="25"/>
        <v>81</v>
      </c>
      <c r="ER57" s="1">
        <f t="shared" si="26"/>
        <v>1509.8399999999997</v>
      </c>
      <c r="ES57" s="1">
        <f t="shared" si="27"/>
        <v>38.856659660861219</v>
      </c>
      <c r="ET57"/>
      <c r="EU57"/>
      <c r="EV57"/>
      <c r="EW57"/>
      <c r="EX57"/>
      <c r="FJ57" s="10">
        <f t="shared" si="28"/>
        <v>0</v>
      </c>
      <c r="FK57" s="10">
        <f t="shared" si="28"/>
        <v>0</v>
      </c>
      <c r="FL57" s="10">
        <f t="shared" si="29"/>
        <v>0</v>
      </c>
      <c r="FM57" s="10">
        <f t="shared" si="29"/>
        <v>0</v>
      </c>
      <c r="FN57" s="10">
        <f t="shared" si="30"/>
        <v>0</v>
      </c>
      <c r="FO57" s="10">
        <f t="shared" si="31"/>
        <v>0</v>
      </c>
      <c r="FP57"/>
      <c r="FQ57"/>
      <c r="FR57"/>
      <c r="FS57"/>
      <c r="FT57"/>
    </row>
    <row r="58" spans="1:176" x14ac:dyDescent="0.35">
      <c r="A58">
        <v>102.43899999999999</v>
      </c>
      <c r="B58">
        <v>148.4</v>
      </c>
      <c r="C58">
        <v>50.5</v>
      </c>
      <c r="D58">
        <v>116.6</v>
      </c>
      <c r="E58">
        <v>76.099999999999994</v>
      </c>
      <c r="F58">
        <v>40.799999999999997</v>
      </c>
      <c r="G58">
        <v>1</v>
      </c>
      <c r="H58">
        <v>1</v>
      </c>
      <c r="I58">
        <v>24</v>
      </c>
      <c r="J58">
        <v>1</v>
      </c>
      <c r="K58">
        <v>1</v>
      </c>
      <c r="L58" s="26">
        <f t="shared" si="0"/>
        <v>31.800000000000011</v>
      </c>
      <c r="M58" s="26">
        <f t="shared" si="0"/>
        <v>-25.599999999999994</v>
      </c>
      <c r="N58" s="26">
        <f t="shared" si="1"/>
        <v>1011.2400000000007</v>
      </c>
      <c r="O58" s="26">
        <f t="shared" si="1"/>
        <v>655.35999999999967</v>
      </c>
      <c r="P58" s="26">
        <f t="shared" si="2"/>
        <v>1666.6000000000004</v>
      </c>
      <c r="Q58" s="26">
        <f t="shared" si="3"/>
        <v>40.824012541640251</v>
      </c>
      <c r="S58"/>
      <c r="T58"/>
      <c r="U58"/>
      <c r="V58"/>
      <c r="W58">
        <v>71.894999999999996</v>
      </c>
      <c r="X58">
        <v>155.80000000000001</v>
      </c>
      <c r="Y58">
        <v>51</v>
      </c>
      <c r="Z58">
        <v>121.1</v>
      </c>
      <c r="AA58">
        <v>55.2</v>
      </c>
      <c r="AB58">
        <v>34.9</v>
      </c>
      <c r="AC58">
        <v>1</v>
      </c>
      <c r="AD58">
        <v>0</v>
      </c>
      <c r="AE58">
        <v>19</v>
      </c>
      <c r="AF58">
        <v>-2</v>
      </c>
      <c r="AG58">
        <v>1</v>
      </c>
      <c r="AH58" s="10">
        <f t="shared" si="4"/>
        <v>34.700000000000017</v>
      </c>
      <c r="AI58" s="10">
        <f t="shared" si="4"/>
        <v>-4.2000000000000028</v>
      </c>
      <c r="AJ58" s="10">
        <f t="shared" si="5"/>
        <v>1204.0900000000013</v>
      </c>
      <c r="AK58" s="10">
        <f t="shared" si="5"/>
        <v>17.640000000000025</v>
      </c>
      <c r="AL58" s="10">
        <f t="shared" si="6"/>
        <v>1221.7300000000014</v>
      </c>
      <c r="AM58" s="10">
        <f t="shared" si="7"/>
        <v>34.953254497972019</v>
      </c>
      <c r="AN58"/>
      <c r="AO58"/>
      <c r="AP58"/>
      <c r="AQ58"/>
      <c r="AR58"/>
      <c r="AS58">
        <v>73.248000000000005</v>
      </c>
      <c r="AT58">
        <v>118.8</v>
      </c>
      <c r="AU58">
        <v>79.900000000000006</v>
      </c>
      <c r="AV58">
        <v>-1</v>
      </c>
      <c r="AW58">
        <v>-1</v>
      </c>
      <c r="AX58">
        <v>-1</v>
      </c>
      <c r="AY58">
        <v>-1</v>
      </c>
      <c r="AZ58">
        <v>0</v>
      </c>
      <c r="BA58">
        <v>21</v>
      </c>
      <c r="BB58">
        <v>-1</v>
      </c>
      <c r="BC58">
        <v>1</v>
      </c>
      <c r="BD58" s="1">
        <f t="shared" si="8"/>
        <v>-45.8</v>
      </c>
      <c r="BE58" s="1">
        <f t="shared" si="8"/>
        <v>29.600000000000009</v>
      </c>
      <c r="BF58" s="1">
        <f t="shared" si="9"/>
        <v>2097.64</v>
      </c>
      <c r="BG58" s="1">
        <f t="shared" si="9"/>
        <v>876.16000000000054</v>
      </c>
      <c r="BH58" s="1">
        <f t="shared" si="10"/>
        <v>2973.8</v>
      </c>
      <c r="BI58" s="1">
        <f t="shared" si="11"/>
        <v>54.532559081708243</v>
      </c>
      <c r="BJ58"/>
      <c r="BK58"/>
      <c r="BL58"/>
      <c r="BM58"/>
      <c r="BN58"/>
      <c r="BO58">
        <v>91.206999999999994</v>
      </c>
      <c r="BP58">
        <v>80.8</v>
      </c>
      <c r="BQ58">
        <v>84.6</v>
      </c>
      <c r="BR58">
        <v>-1</v>
      </c>
      <c r="BS58">
        <v>-1</v>
      </c>
      <c r="BT58">
        <v>-1</v>
      </c>
      <c r="BU58">
        <v>-1</v>
      </c>
      <c r="BV58">
        <v>0</v>
      </c>
      <c r="BW58">
        <v>25</v>
      </c>
      <c r="BX58">
        <v>-1</v>
      </c>
      <c r="BY58">
        <v>1</v>
      </c>
      <c r="BZ58" s="10">
        <f t="shared" si="12"/>
        <v>-0.70000000000000284</v>
      </c>
      <c r="CA58" s="10">
        <f t="shared" si="12"/>
        <v>16.199999999999989</v>
      </c>
      <c r="CB58" s="10">
        <f t="shared" si="13"/>
        <v>0.49000000000000399</v>
      </c>
      <c r="CC58" s="10">
        <f t="shared" si="13"/>
        <v>262.43999999999966</v>
      </c>
      <c r="CD58" s="10">
        <f t="shared" si="14"/>
        <v>262.92999999999967</v>
      </c>
      <c r="CE58" s="10">
        <f t="shared" si="15"/>
        <v>16.215116404145846</v>
      </c>
      <c r="CG58"/>
      <c r="CH58"/>
      <c r="CI58"/>
      <c r="CJ58"/>
      <c r="CK58">
        <v>76.025000000000006</v>
      </c>
      <c r="CL58">
        <v>132.5</v>
      </c>
      <c r="CM58">
        <v>74.8</v>
      </c>
      <c r="CN58">
        <v>-1</v>
      </c>
      <c r="CO58">
        <v>-1</v>
      </c>
      <c r="CP58">
        <v>-1</v>
      </c>
      <c r="CQ58">
        <v>-1</v>
      </c>
      <c r="CR58">
        <v>0</v>
      </c>
      <c r="CS58">
        <v>21</v>
      </c>
      <c r="CT58">
        <v>-1</v>
      </c>
      <c r="CU58">
        <v>1</v>
      </c>
      <c r="CV58" s="1">
        <f t="shared" si="16"/>
        <v>-6.6999999999999886</v>
      </c>
      <c r="CW58" s="1">
        <f t="shared" si="16"/>
        <v>-3.1000000000000085</v>
      </c>
      <c r="CX58" s="1">
        <f t="shared" si="17"/>
        <v>44.889999999999844</v>
      </c>
      <c r="CY58" s="1">
        <f t="shared" si="17"/>
        <v>9.6100000000000527</v>
      </c>
      <c r="CZ58" s="1">
        <f t="shared" si="18"/>
        <v>54.499999999999901</v>
      </c>
      <c r="DA58" s="1">
        <f t="shared" si="19"/>
        <v>7.3824115301166939</v>
      </c>
      <c r="DB58"/>
      <c r="DC58"/>
      <c r="DD58"/>
      <c r="DE58"/>
      <c r="DF58"/>
      <c r="DG58">
        <v>68.293000000000006</v>
      </c>
      <c r="DH58">
        <v>99</v>
      </c>
      <c r="DI58">
        <v>88.2</v>
      </c>
      <c r="DJ58">
        <v>-1</v>
      </c>
      <c r="DK58">
        <v>-1</v>
      </c>
      <c r="DL58">
        <v>-1</v>
      </c>
      <c r="DM58">
        <v>-1</v>
      </c>
      <c r="DN58">
        <v>0</v>
      </c>
      <c r="DO58">
        <v>20</v>
      </c>
      <c r="DP58">
        <v>-1</v>
      </c>
      <c r="DQ58">
        <v>1</v>
      </c>
      <c r="DR58" s="10">
        <f t="shared" si="20"/>
        <v>-12.200000000000003</v>
      </c>
      <c r="DS58" s="10">
        <f t="shared" si="20"/>
        <v>-7.7999999999999972</v>
      </c>
      <c r="DT58" s="10">
        <f t="shared" si="21"/>
        <v>148.84000000000006</v>
      </c>
      <c r="DU58" s="10">
        <f t="shared" si="21"/>
        <v>60.839999999999954</v>
      </c>
      <c r="DV58" s="10">
        <f t="shared" si="22"/>
        <v>209.68</v>
      </c>
      <c r="DW58" s="10">
        <f t="shared" si="23"/>
        <v>14.480331487918361</v>
      </c>
      <c r="DX58"/>
      <c r="DY58"/>
      <c r="DZ58"/>
      <c r="EA58"/>
      <c r="EB58"/>
      <c r="EC58" s="1">
        <v>76.867999999999995</v>
      </c>
      <c r="ED58" s="1">
        <v>100.5</v>
      </c>
      <c r="EE58" s="1">
        <v>76.599999999999994</v>
      </c>
      <c r="EF58" s="1">
        <v>-1</v>
      </c>
      <c r="EG58" s="1">
        <v>-1</v>
      </c>
      <c r="EH58" s="1">
        <v>-1</v>
      </c>
      <c r="EI58" s="1">
        <v>-1</v>
      </c>
      <c r="EJ58" s="1">
        <v>0</v>
      </c>
      <c r="EK58" s="1">
        <v>24</v>
      </c>
      <c r="EL58" s="1">
        <v>-1</v>
      </c>
      <c r="EM58" s="1">
        <v>1</v>
      </c>
      <c r="EN58" s="1">
        <f t="shared" si="24"/>
        <v>-42.5</v>
      </c>
      <c r="EO58" s="1">
        <f t="shared" si="24"/>
        <v>-11.300000000000011</v>
      </c>
      <c r="EP58" s="1">
        <f t="shared" si="25"/>
        <v>1806.25</v>
      </c>
      <c r="EQ58" s="1">
        <f t="shared" si="25"/>
        <v>127.69000000000025</v>
      </c>
      <c r="ER58" s="1">
        <f t="shared" si="26"/>
        <v>1933.9400000000003</v>
      </c>
      <c r="ES58" s="1">
        <f t="shared" si="27"/>
        <v>43.976584678667358</v>
      </c>
      <c r="ET58"/>
      <c r="EU58"/>
      <c r="EV58"/>
      <c r="EW58"/>
      <c r="EX58"/>
      <c r="FJ58" s="10">
        <f t="shared" si="28"/>
        <v>0</v>
      </c>
      <c r="FK58" s="10">
        <f t="shared" si="28"/>
        <v>0</v>
      </c>
      <c r="FL58" s="10">
        <f t="shared" si="29"/>
        <v>0</v>
      </c>
      <c r="FM58" s="10">
        <f t="shared" si="29"/>
        <v>0</v>
      </c>
      <c r="FN58" s="10">
        <f t="shared" si="30"/>
        <v>0</v>
      </c>
      <c r="FO58" s="10">
        <f t="shared" si="31"/>
        <v>0</v>
      </c>
      <c r="FP58"/>
      <c r="FQ58"/>
      <c r="FR58"/>
      <c r="FS58"/>
      <c r="FT58"/>
    </row>
    <row r="59" spans="1:176" x14ac:dyDescent="0.35">
      <c r="A59">
        <v>102.48699999999999</v>
      </c>
      <c r="B59">
        <v>151.1</v>
      </c>
      <c r="C59">
        <v>85.9</v>
      </c>
      <c r="D59">
        <v>148.4</v>
      </c>
      <c r="E59">
        <v>50.5</v>
      </c>
      <c r="F59">
        <v>35.5</v>
      </c>
      <c r="G59">
        <v>1</v>
      </c>
      <c r="H59">
        <v>0</v>
      </c>
      <c r="I59">
        <v>24</v>
      </c>
      <c r="J59">
        <v>-2</v>
      </c>
      <c r="K59">
        <v>1</v>
      </c>
      <c r="L59" s="26">
        <f t="shared" si="0"/>
        <v>2.6999999999999886</v>
      </c>
      <c r="M59" s="26">
        <f t="shared" si="0"/>
        <v>35.400000000000006</v>
      </c>
      <c r="N59" s="26">
        <f t="shared" si="1"/>
        <v>7.2899999999999388</v>
      </c>
      <c r="O59" s="26">
        <f t="shared" si="1"/>
        <v>1253.1600000000003</v>
      </c>
      <c r="P59" s="26">
        <f t="shared" si="2"/>
        <v>1260.4500000000003</v>
      </c>
      <c r="Q59" s="26">
        <f t="shared" si="3"/>
        <v>35.502816789657693</v>
      </c>
      <c r="S59"/>
      <c r="T59"/>
      <c r="U59"/>
      <c r="V59"/>
      <c r="W59">
        <v>74.959000000000003</v>
      </c>
      <c r="X59">
        <v>144.9</v>
      </c>
      <c r="Y59">
        <v>52.3</v>
      </c>
      <c r="Z59">
        <v>-1</v>
      </c>
      <c r="AA59">
        <v>-1</v>
      </c>
      <c r="AB59">
        <v>-1</v>
      </c>
      <c r="AC59">
        <v>-1</v>
      </c>
      <c r="AD59">
        <v>0</v>
      </c>
      <c r="AE59">
        <v>19</v>
      </c>
      <c r="AF59">
        <v>-1</v>
      </c>
      <c r="AG59">
        <v>1</v>
      </c>
      <c r="AH59" s="10">
        <f t="shared" si="4"/>
        <v>-10.900000000000006</v>
      </c>
      <c r="AI59" s="10">
        <f t="shared" si="4"/>
        <v>1.2999999999999972</v>
      </c>
      <c r="AJ59" s="10">
        <f t="shared" si="5"/>
        <v>118.81000000000013</v>
      </c>
      <c r="AK59" s="10">
        <f t="shared" si="5"/>
        <v>1.6899999999999926</v>
      </c>
      <c r="AL59" s="10">
        <f t="shared" si="6"/>
        <v>120.50000000000013</v>
      </c>
      <c r="AM59" s="10">
        <f t="shared" si="7"/>
        <v>10.97724920005008</v>
      </c>
      <c r="AN59"/>
      <c r="AO59"/>
      <c r="AP59"/>
      <c r="AQ59"/>
      <c r="AR59"/>
      <c r="AS59">
        <v>73.896000000000001</v>
      </c>
      <c r="AT59">
        <v>193.1</v>
      </c>
      <c r="AU59">
        <v>83.5</v>
      </c>
      <c r="AV59">
        <v>118.8</v>
      </c>
      <c r="AW59">
        <v>79.900000000000006</v>
      </c>
      <c r="AX59">
        <v>74.400000000000006</v>
      </c>
      <c r="AY59">
        <v>2</v>
      </c>
      <c r="AZ59">
        <v>0</v>
      </c>
      <c r="BA59">
        <v>21</v>
      </c>
      <c r="BB59">
        <v>0</v>
      </c>
      <c r="BC59">
        <v>1</v>
      </c>
      <c r="BD59" s="1">
        <f t="shared" si="8"/>
        <v>74.3</v>
      </c>
      <c r="BE59" s="1">
        <f t="shared" si="8"/>
        <v>3.5999999999999943</v>
      </c>
      <c r="BF59" s="1">
        <f t="shared" si="9"/>
        <v>5520.49</v>
      </c>
      <c r="BG59" s="1">
        <f t="shared" si="9"/>
        <v>12.959999999999958</v>
      </c>
      <c r="BH59" s="1">
        <f t="shared" si="10"/>
        <v>5533.45</v>
      </c>
      <c r="BI59" s="1">
        <f t="shared" si="11"/>
        <v>74.387162871022312</v>
      </c>
      <c r="BJ59"/>
      <c r="BK59"/>
      <c r="BL59"/>
      <c r="BM59"/>
      <c r="BN59"/>
      <c r="BO59">
        <v>91.582999999999998</v>
      </c>
      <c r="BP59">
        <v>51.8</v>
      </c>
      <c r="BQ59">
        <v>70.599999999999994</v>
      </c>
      <c r="BR59">
        <v>80.8</v>
      </c>
      <c r="BS59">
        <v>84.6</v>
      </c>
      <c r="BT59">
        <v>32.200000000000003</v>
      </c>
      <c r="BU59">
        <v>1</v>
      </c>
      <c r="BV59">
        <v>1</v>
      </c>
      <c r="BW59">
        <v>26</v>
      </c>
      <c r="BX59">
        <v>1</v>
      </c>
      <c r="BY59">
        <v>1</v>
      </c>
      <c r="BZ59" s="10">
        <f t="shared" si="12"/>
        <v>-29</v>
      </c>
      <c r="CA59" s="10">
        <f t="shared" si="12"/>
        <v>-14</v>
      </c>
      <c r="CB59" s="10">
        <f t="shared" si="13"/>
        <v>841</v>
      </c>
      <c r="CC59" s="10">
        <f t="shared" si="13"/>
        <v>196</v>
      </c>
      <c r="CD59" s="10">
        <f t="shared" si="14"/>
        <v>1037</v>
      </c>
      <c r="CE59" s="10">
        <f t="shared" si="15"/>
        <v>32.202484376209235</v>
      </c>
      <c r="CG59"/>
      <c r="CH59"/>
      <c r="CI59"/>
      <c r="CJ59"/>
      <c r="CK59">
        <v>76.881</v>
      </c>
      <c r="CL59">
        <v>128.30000000000001</v>
      </c>
      <c r="CM59">
        <v>72.599999999999994</v>
      </c>
      <c r="CN59">
        <v>132.5</v>
      </c>
      <c r="CO59">
        <v>74.8</v>
      </c>
      <c r="CP59">
        <v>4.8</v>
      </c>
      <c r="CQ59">
        <v>1</v>
      </c>
      <c r="CR59">
        <v>1</v>
      </c>
      <c r="CS59">
        <v>22</v>
      </c>
      <c r="CT59">
        <v>1</v>
      </c>
      <c r="CU59">
        <v>1</v>
      </c>
      <c r="CV59" s="1">
        <f t="shared" si="16"/>
        <v>-4.1999999999999886</v>
      </c>
      <c r="CW59" s="1">
        <f t="shared" si="16"/>
        <v>-2.2000000000000028</v>
      </c>
      <c r="CX59" s="1">
        <f t="shared" si="17"/>
        <v>17.639999999999905</v>
      </c>
      <c r="CY59" s="1">
        <f t="shared" si="17"/>
        <v>4.8400000000000123</v>
      </c>
      <c r="CZ59" s="1">
        <f t="shared" si="18"/>
        <v>22.479999999999919</v>
      </c>
      <c r="DA59" s="1">
        <f t="shared" si="19"/>
        <v>4.7413078364518704</v>
      </c>
      <c r="DB59"/>
      <c r="DC59"/>
      <c r="DD59"/>
      <c r="DE59"/>
      <c r="DF59"/>
      <c r="DG59">
        <v>68.325000000000003</v>
      </c>
      <c r="DH59">
        <v>112.1</v>
      </c>
      <c r="DI59">
        <v>60.3</v>
      </c>
      <c r="DJ59">
        <v>99</v>
      </c>
      <c r="DK59">
        <v>88.2</v>
      </c>
      <c r="DL59">
        <v>30.7</v>
      </c>
      <c r="DM59">
        <v>1</v>
      </c>
      <c r="DN59">
        <v>1</v>
      </c>
      <c r="DO59">
        <v>21</v>
      </c>
      <c r="DP59">
        <v>1</v>
      </c>
      <c r="DQ59">
        <v>1</v>
      </c>
      <c r="DR59" s="10">
        <f t="shared" si="20"/>
        <v>13.099999999999994</v>
      </c>
      <c r="DS59" s="10">
        <f t="shared" si="20"/>
        <v>-27.900000000000006</v>
      </c>
      <c r="DT59" s="10">
        <f t="shared" si="21"/>
        <v>171.60999999999984</v>
      </c>
      <c r="DU59" s="10">
        <f t="shared" si="21"/>
        <v>778.41000000000031</v>
      </c>
      <c r="DV59" s="10">
        <f t="shared" si="22"/>
        <v>950.02000000000021</v>
      </c>
      <c r="DW59" s="10">
        <f t="shared" si="23"/>
        <v>30.82239445597957</v>
      </c>
      <c r="DX59"/>
      <c r="DY59"/>
      <c r="DZ59"/>
      <c r="EA59"/>
      <c r="EB59"/>
      <c r="EC59" s="1">
        <v>77.244</v>
      </c>
      <c r="ED59" s="1">
        <v>117.8</v>
      </c>
      <c r="EE59" s="1">
        <v>85.5</v>
      </c>
      <c r="EF59" s="1">
        <v>100.5</v>
      </c>
      <c r="EG59" s="1">
        <v>76.599999999999994</v>
      </c>
      <c r="EH59" s="1">
        <v>19.5</v>
      </c>
      <c r="EI59" s="1">
        <v>1</v>
      </c>
      <c r="EJ59" s="1">
        <v>1</v>
      </c>
      <c r="EK59" s="1">
        <v>25</v>
      </c>
      <c r="EL59" s="1">
        <v>1</v>
      </c>
      <c r="EM59" s="1">
        <v>1</v>
      </c>
      <c r="EN59" s="1">
        <f t="shared" si="24"/>
        <v>17.299999999999997</v>
      </c>
      <c r="EO59" s="1">
        <f t="shared" si="24"/>
        <v>8.9000000000000057</v>
      </c>
      <c r="EP59" s="1">
        <f t="shared" si="25"/>
        <v>299.28999999999991</v>
      </c>
      <c r="EQ59" s="1">
        <f t="shared" si="25"/>
        <v>79.210000000000107</v>
      </c>
      <c r="ER59" s="1">
        <f t="shared" si="26"/>
        <v>378.5</v>
      </c>
      <c r="ES59" s="1">
        <f t="shared" si="27"/>
        <v>19.455076458343719</v>
      </c>
      <c r="ET59"/>
      <c r="EU59"/>
      <c r="EV59"/>
      <c r="EW59"/>
      <c r="EX59"/>
      <c r="FJ59" s="10">
        <f t="shared" si="28"/>
        <v>0</v>
      </c>
      <c r="FK59" s="10">
        <f t="shared" si="28"/>
        <v>0</v>
      </c>
      <c r="FL59" s="10">
        <f t="shared" si="29"/>
        <v>0</v>
      </c>
      <c r="FM59" s="10">
        <f t="shared" si="29"/>
        <v>0</v>
      </c>
      <c r="FN59" s="10">
        <f t="shared" si="30"/>
        <v>0</v>
      </c>
      <c r="FO59" s="10">
        <f t="shared" si="31"/>
        <v>0</v>
      </c>
      <c r="FP59"/>
      <c r="FQ59"/>
      <c r="FR59"/>
      <c r="FS59"/>
      <c r="FT59"/>
    </row>
    <row r="60" spans="1:176" x14ac:dyDescent="0.35">
      <c r="A60">
        <v>106.967</v>
      </c>
      <c r="B60">
        <v>117.6</v>
      </c>
      <c r="C60">
        <v>68.400000000000006</v>
      </c>
      <c r="D60">
        <v>-1</v>
      </c>
      <c r="E60">
        <v>-1</v>
      </c>
      <c r="F60">
        <v>-1</v>
      </c>
      <c r="G60">
        <v>-1</v>
      </c>
      <c r="H60">
        <v>0</v>
      </c>
      <c r="I60">
        <v>24</v>
      </c>
      <c r="J60">
        <v>-1</v>
      </c>
      <c r="K60">
        <v>1</v>
      </c>
      <c r="L60" s="26">
        <f t="shared" si="0"/>
        <v>-33.5</v>
      </c>
      <c r="M60" s="26">
        <f t="shared" si="0"/>
        <v>-17.5</v>
      </c>
      <c r="N60" s="26">
        <f t="shared" si="1"/>
        <v>1122.25</v>
      </c>
      <c r="O60" s="26">
        <f t="shared" si="1"/>
        <v>306.25</v>
      </c>
      <c r="P60" s="26">
        <f t="shared" si="2"/>
        <v>1428.5</v>
      </c>
      <c r="Q60" s="26">
        <f t="shared" si="3"/>
        <v>37.795502377928514</v>
      </c>
      <c r="S60"/>
      <c r="T60"/>
      <c r="U60"/>
      <c r="V60"/>
      <c r="W60">
        <v>75.015000000000001</v>
      </c>
      <c r="X60">
        <v>175.3</v>
      </c>
      <c r="Y60">
        <v>44.8</v>
      </c>
      <c r="Z60">
        <v>144.9</v>
      </c>
      <c r="AA60">
        <v>52.3</v>
      </c>
      <c r="AB60">
        <v>31.3</v>
      </c>
      <c r="AC60">
        <v>1</v>
      </c>
      <c r="AD60">
        <v>1</v>
      </c>
      <c r="AE60">
        <v>20</v>
      </c>
      <c r="AF60">
        <v>1</v>
      </c>
      <c r="AG60">
        <v>1</v>
      </c>
      <c r="AH60" s="10">
        <f t="shared" si="4"/>
        <v>30.400000000000006</v>
      </c>
      <c r="AI60" s="10">
        <f t="shared" si="4"/>
        <v>-7.5</v>
      </c>
      <c r="AJ60" s="10">
        <f t="shared" si="5"/>
        <v>924.16000000000031</v>
      </c>
      <c r="AK60" s="10">
        <f t="shared" si="5"/>
        <v>56.25</v>
      </c>
      <c r="AL60" s="10">
        <f t="shared" si="6"/>
        <v>980.41000000000031</v>
      </c>
      <c r="AM60" s="10">
        <f t="shared" si="7"/>
        <v>31.311499485013496</v>
      </c>
      <c r="AN60"/>
      <c r="AO60"/>
      <c r="AP60"/>
      <c r="AQ60"/>
      <c r="AR60"/>
      <c r="AS60">
        <v>74.959999999999994</v>
      </c>
      <c r="AT60">
        <v>201.4</v>
      </c>
      <c r="AU60">
        <v>76.8</v>
      </c>
      <c r="AV60">
        <v>193.1</v>
      </c>
      <c r="AW60">
        <v>83.5</v>
      </c>
      <c r="AX60">
        <v>10.7</v>
      </c>
      <c r="AY60">
        <v>1</v>
      </c>
      <c r="AZ60">
        <v>1</v>
      </c>
      <c r="BA60">
        <v>22</v>
      </c>
      <c r="BB60">
        <v>1</v>
      </c>
      <c r="BC60">
        <v>1</v>
      </c>
      <c r="BD60" s="1">
        <f t="shared" si="8"/>
        <v>8.3000000000000114</v>
      </c>
      <c r="BE60" s="1">
        <f t="shared" si="8"/>
        <v>-6.7000000000000028</v>
      </c>
      <c r="BF60" s="1">
        <f t="shared" si="9"/>
        <v>68.890000000000185</v>
      </c>
      <c r="BG60" s="1">
        <f t="shared" si="9"/>
        <v>44.890000000000036</v>
      </c>
      <c r="BH60" s="1">
        <f t="shared" si="10"/>
        <v>113.78000000000023</v>
      </c>
      <c r="BI60" s="1">
        <f t="shared" si="11"/>
        <v>10.666770832824723</v>
      </c>
      <c r="BJ60"/>
      <c r="BK60"/>
      <c r="BL60"/>
      <c r="BM60"/>
      <c r="BN60"/>
      <c r="BO60">
        <v>94.406999999999996</v>
      </c>
      <c r="BP60">
        <v>105.7</v>
      </c>
      <c r="BQ60">
        <v>96.4</v>
      </c>
      <c r="BR60">
        <v>-1</v>
      </c>
      <c r="BS60">
        <v>-1</v>
      </c>
      <c r="BT60">
        <v>-1</v>
      </c>
      <c r="BU60">
        <v>-1</v>
      </c>
      <c r="BV60">
        <v>0</v>
      </c>
      <c r="BW60">
        <v>26</v>
      </c>
      <c r="BX60">
        <v>-1</v>
      </c>
      <c r="BY60">
        <v>1</v>
      </c>
      <c r="BZ60" s="10">
        <f t="shared" si="12"/>
        <v>53.900000000000006</v>
      </c>
      <c r="CA60" s="10">
        <f t="shared" si="12"/>
        <v>25.800000000000011</v>
      </c>
      <c r="CB60" s="10">
        <f t="shared" si="13"/>
        <v>2905.2100000000005</v>
      </c>
      <c r="CC60" s="10">
        <f t="shared" si="13"/>
        <v>665.64000000000055</v>
      </c>
      <c r="CD60" s="10">
        <f t="shared" si="14"/>
        <v>3570.8500000000013</v>
      </c>
      <c r="CE60" s="10">
        <f t="shared" si="15"/>
        <v>59.756589594788636</v>
      </c>
      <c r="CG60"/>
      <c r="CH60"/>
      <c r="CI60"/>
      <c r="CJ60"/>
      <c r="CK60">
        <v>79.745000000000005</v>
      </c>
      <c r="CL60">
        <v>111.6</v>
      </c>
      <c r="CM60">
        <v>64.099999999999994</v>
      </c>
      <c r="CN60">
        <v>-1</v>
      </c>
      <c r="CO60">
        <v>-1</v>
      </c>
      <c r="CP60">
        <v>-1</v>
      </c>
      <c r="CQ60">
        <v>-1</v>
      </c>
      <c r="CR60">
        <v>0</v>
      </c>
      <c r="CS60">
        <v>22</v>
      </c>
      <c r="CT60">
        <v>-1</v>
      </c>
      <c r="CU60">
        <v>1</v>
      </c>
      <c r="CV60" s="1">
        <f t="shared" si="16"/>
        <v>-16.700000000000017</v>
      </c>
      <c r="CW60" s="1">
        <f t="shared" si="16"/>
        <v>-8.5</v>
      </c>
      <c r="CX60" s="1">
        <f t="shared" si="17"/>
        <v>278.89000000000055</v>
      </c>
      <c r="CY60" s="1">
        <f t="shared" si="17"/>
        <v>72.25</v>
      </c>
      <c r="CZ60" s="1">
        <f t="shared" si="18"/>
        <v>351.14000000000055</v>
      </c>
      <c r="DA60" s="1">
        <f t="shared" si="19"/>
        <v>18.738729946290398</v>
      </c>
      <c r="DB60"/>
      <c r="DC60"/>
      <c r="DD60"/>
      <c r="DE60"/>
      <c r="DF60"/>
      <c r="DG60">
        <v>70.965000000000003</v>
      </c>
      <c r="DH60">
        <v>109.5</v>
      </c>
      <c r="DI60">
        <v>94.9</v>
      </c>
      <c r="DJ60">
        <v>-1</v>
      </c>
      <c r="DK60">
        <v>-1</v>
      </c>
      <c r="DL60">
        <v>-1</v>
      </c>
      <c r="DM60">
        <v>-1</v>
      </c>
      <c r="DN60">
        <v>0</v>
      </c>
      <c r="DO60">
        <v>21</v>
      </c>
      <c r="DP60">
        <v>-1</v>
      </c>
      <c r="DQ60">
        <v>1</v>
      </c>
      <c r="DR60" s="10">
        <f t="shared" si="20"/>
        <v>-2.5999999999999943</v>
      </c>
      <c r="DS60" s="10">
        <f t="shared" si="20"/>
        <v>34.600000000000009</v>
      </c>
      <c r="DT60" s="10">
        <f t="shared" si="21"/>
        <v>6.7599999999999705</v>
      </c>
      <c r="DU60" s="10">
        <f t="shared" si="21"/>
        <v>1197.1600000000005</v>
      </c>
      <c r="DV60" s="10">
        <f t="shared" si="22"/>
        <v>1203.9200000000005</v>
      </c>
      <c r="DW60" s="10">
        <f t="shared" si="23"/>
        <v>34.697550345809724</v>
      </c>
      <c r="DX60"/>
      <c r="DY60"/>
      <c r="DZ60"/>
      <c r="EA60"/>
      <c r="EB60"/>
      <c r="EC60" s="1">
        <v>77.277000000000001</v>
      </c>
      <c r="ED60" s="1">
        <v>128.30000000000001</v>
      </c>
      <c r="EE60" s="1">
        <v>66.099999999999994</v>
      </c>
      <c r="EF60" s="1">
        <v>117.8</v>
      </c>
      <c r="EG60" s="1">
        <v>85.5</v>
      </c>
      <c r="EH60" s="1">
        <v>22</v>
      </c>
      <c r="EI60" s="1">
        <v>1</v>
      </c>
      <c r="EJ60" s="1">
        <v>0</v>
      </c>
      <c r="EK60" s="1">
        <v>25</v>
      </c>
      <c r="EL60" s="1">
        <v>-2</v>
      </c>
      <c r="EM60" s="1">
        <v>1</v>
      </c>
      <c r="EN60" s="1">
        <f t="shared" si="24"/>
        <v>10.500000000000014</v>
      </c>
      <c r="EO60" s="1">
        <f t="shared" si="24"/>
        <v>-19.400000000000006</v>
      </c>
      <c r="EP60" s="1">
        <f t="shared" si="25"/>
        <v>110.2500000000003</v>
      </c>
      <c r="EQ60" s="1">
        <f t="shared" si="25"/>
        <v>376.36000000000024</v>
      </c>
      <c r="ER60" s="1">
        <f t="shared" si="26"/>
        <v>486.61000000000053</v>
      </c>
      <c r="ES60" s="1">
        <f t="shared" si="27"/>
        <v>22.059238427470714</v>
      </c>
      <c r="ET60"/>
      <c r="EU60"/>
      <c r="EV60"/>
      <c r="EW60"/>
      <c r="EX60"/>
      <c r="FJ60" s="10">
        <f t="shared" si="28"/>
        <v>0</v>
      </c>
      <c r="FK60" s="10">
        <f t="shared" si="28"/>
        <v>0</v>
      </c>
      <c r="FL60" s="10">
        <f t="shared" si="29"/>
        <v>0</v>
      </c>
      <c r="FM60" s="10">
        <f t="shared" si="29"/>
        <v>0</v>
      </c>
      <c r="FN60" s="10">
        <f t="shared" si="30"/>
        <v>0</v>
      </c>
      <c r="FO60" s="10">
        <f t="shared" si="31"/>
        <v>0</v>
      </c>
      <c r="FP60"/>
      <c r="FQ60"/>
      <c r="FR60"/>
      <c r="FS60"/>
      <c r="FT60"/>
    </row>
    <row r="61" spans="1:176" x14ac:dyDescent="0.35">
      <c r="A61">
        <v>109.56699999999999</v>
      </c>
      <c r="B61">
        <v>116.4</v>
      </c>
      <c r="C61">
        <v>30.7</v>
      </c>
      <c r="D61">
        <v>117.6</v>
      </c>
      <c r="E61">
        <v>68.400000000000006</v>
      </c>
      <c r="F61">
        <v>37.6</v>
      </c>
      <c r="G61">
        <v>1</v>
      </c>
      <c r="H61">
        <v>1</v>
      </c>
      <c r="I61">
        <v>25</v>
      </c>
      <c r="J61">
        <v>1</v>
      </c>
      <c r="K61">
        <v>1</v>
      </c>
      <c r="L61" s="26">
        <f t="shared" si="0"/>
        <v>-1.1999999999999886</v>
      </c>
      <c r="M61" s="26">
        <f t="shared" si="0"/>
        <v>-37.700000000000003</v>
      </c>
      <c r="N61" s="26">
        <f t="shared" si="1"/>
        <v>1.4399999999999726</v>
      </c>
      <c r="O61" s="26">
        <f t="shared" si="1"/>
        <v>1421.2900000000002</v>
      </c>
      <c r="P61" s="26">
        <f t="shared" si="2"/>
        <v>1422.7300000000002</v>
      </c>
      <c r="Q61" s="26">
        <f t="shared" si="3"/>
        <v>37.719093308296799</v>
      </c>
      <c r="S61"/>
      <c r="T61"/>
      <c r="U61"/>
      <c r="V61"/>
      <c r="W61">
        <v>78.159000000000006</v>
      </c>
      <c r="X61">
        <v>102.6</v>
      </c>
      <c r="Y61">
        <v>65.2</v>
      </c>
      <c r="Z61">
        <v>-1</v>
      </c>
      <c r="AA61">
        <v>-1</v>
      </c>
      <c r="AB61">
        <v>-1</v>
      </c>
      <c r="AC61">
        <v>-1</v>
      </c>
      <c r="AD61">
        <v>0</v>
      </c>
      <c r="AE61">
        <v>20</v>
      </c>
      <c r="AF61">
        <v>-1</v>
      </c>
      <c r="AG61">
        <v>1</v>
      </c>
      <c r="AH61" s="10">
        <f t="shared" si="4"/>
        <v>-72.700000000000017</v>
      </c>
      <c r="AI61" s="10">
        <f t="shared" si="4"/>
        <v>20.400000000000006</v>
      </c>
      <c r="AJ61" s="10">
        <f t="shared" si="5"/>
        <v>5285.2900000000027</v>
      </c>
      <c r="AK61" s="10">
        <f t="shared" si="5"/>
        <v>416.16000000000025</v>
      </c>
      <c r="AL61" s="10">
        <f t="shared" si="6"/>
        <v>5701.4500000000025</v>
      </c>
      <c r="AM61" s="10">
        <f t="shared" si="7"/>
        <v>75.507946601665722</v>
      </c>
      <c r="AN61"/>
      <c r="AO61"/>
      <c r="AP61"/>
      <c r="AQ61"/>
      <c r="AR61"/>
      <c r="AS61">
        <v>77.52</v>
      </c>
      <c r="AT61">
        <v>158.69999999999999</v>
      </c>
      <c r="AU61">
        <v>88.4</v>
      </c>
      <c r="AV61">
        <v>-1</v>
      </c>
      <c r="AW61">
        <v>-1</v>
      </c>
      <c r="AX61">
        <v>-1</v>
      </c>
      <c r="AY61">
        <v>-1</v>
      </c>
      <c r="AZ61">
        <v>0</v>
      </c>
      <c r="BA61">
        <v>22</v>
      </c>
      <c r="BB61">
        <v>-1</v>
      </c>
      <c r="BC61">
        <v>1</v>
      </c>
      <c r="BD61" s="1">
        <f t="shared" si="8"/>
        <v>-42.700000000000017</v>
      </c>
      <c r="BE61" s="1">
        <f t="shared" si="8"/>
        <v>11.600000000000009</v>
      </c>
      <c r="BF61" s="1">
        <f t="shared" si="9"/>
        <v>1823.2900000000016</v>
      </c>
      <c r="BG61" s="1">
        <f t="shared" si="9"/>
        <v>134.5600000000002</v>
      </c>
      <c r="BH61" s="1">
        <f t="shared" si="10"/>
        <v>1957.8500000000017</v>
      </c>
      <c r="BI61" s="1">
        <f t="shared" si="11"/>
        <v>44.247598804906936</v>
      </c>
      <c r="BJ61"/>
      <c r="BK61"/>
      <c r="BL61"/>
      <c r="BM61"/>
      <c r="BN61"/>
      <c r="BO61">
        <v>94.751000000000005</v>
      </c>
      <c r="BP61">
        <v>122.3</v>
      </c>
      <c r="BQ61">
        <v>86.2</v>
      </c>
      <c r="BR61">
        <v>105.7</v>
      </c>
      <c r="BS61">
        <v>96.4</v>
      </c>
      <c r="BT61">
        <v>19.5</v>
      </c>
      <c r="BU61">
        <v>1</v>
      </c>
      <c r="BV61">
        <v>1</v>
      </c>
      <c r="BW61">
        <v>27</v>
      </c>
      <c r="BX61">
        <v>1</v>
      </c>
      <c r="BY61">
        <v>1</v>
      </c>
      <c r="BZ61" s="10">
        <f t="shared" si="12"/>
        <v>16.599999999999994</v>
      </c>
      <c r="CA61" s="10">
        <f t="shared" si="12"/>
        <v>-10.200000000000003</v>
      </c>
      <c r="CB61" s="10">
        <f t="shared" si="13"/>
        <v>275.55999999999983</v>
      </c>
      <c r="CC61" s="10">
        <f t="shared" si="13"/>
        <v>104.04000000000006</v>
      </c>
      <c r="CD61" s="10">
        <f t="shared" si="14"/>
        <v>379.59999999999991</v>
      </c>
      <c r="CE61" s="10">
        <f t="shared" si="15"/>
        <v>19.483326204732084</v>
      </c>
      <c r="CG61"/>
      <c r="CH61"/>
      <c r="CI61"/>
      <c r="CJ61"/>
      <c r="CK61">
        <v>79.881</v>
      </c>
      <c r="CL61">
        <v>93.3</v>
      </c>
      <c r="CM61">
        <v>68.8</v>
      </c>
      <c r="CN61">
        <v>111.6</v>
      </c>
      <c r="CO61">
        <v>64.099999999999994</v>
      </c>
      <c r="CP61">
        <v>18.899999999999999</v>
      </c>
      <c r="CQ61">
        <v>1</v>
      </c>
      <c r="CR61">
        <v>1</v>
      </c>
      <c r="CS61">
        <v>23</v>
      </c>
      <c r="CT61">
        <v>1</v>
      </c>
      <c r="CU61">
        <v>1</v>
      </c>
      <c r="CV61" s="1">
        <f t="shared" si="16"/>
        <v>-18.299999999999997</v>
      </c>
      <c r="CW61" s="1">
        <f t="shared" si="16"/>
        <v>4.7000000000000028</v>
      </c>
      <c r="CX61" s="1">
        <f t="shared" si="17"/>
        <v>334.88999999999987</v>
      </c>
      <c r="CY61" s="1">
        <f t="shared" si="17"/>
        <v>22.090000000000028</v>
      </c>
      <c r="CZ61" s="1">
        <f t="shared" si="18"/>
        <v>356.9799999999999</v>
      </c>
      <c r="DA61" s="1">
        <f t="shared" si="19"/>
        <v>18.893914364154398</v>
      </c>
      <c r="DB61"/>
      <c r="DC61"/>
      <c r="DD61"/>
      <c r="DE61"/>
      <c r="DF61"/>
      <c r="DG61">
        <v>71.236000000000004</v>
      </c>
      <c r="DH61">
        <v>122.8</v>
      </c>
      <c r="DI61">
        <v>92.6</v>
      </c>
      <c r="DJ61">
        <v>109.5</v>
      </c>
      <c r="DK61">
        <v>94.9</v>
      </c>
      <c r="DL61">
        <v>13.5</v>
      </c>
      <c r="DM61">
        <v>1</v>
      </c>
      <c r="DN61">
        <v>1</v>
      </c>
      <c r="DO61">
        <v>22</v>
      </c>
      <c r="DP61">
        <v>1</v>
      </c>
      <c r="DQ61">
        <v>1</v>
      </c>
      <c r="DR61" s="10">
        <f t="shared" si="20"/>
        <v>13.299999999999997</v>
      </c>
      <c r="DS61" s="10">
        <f t="shared" si="20"/>
        <v>-2.3000000000000114</v>
      </c>
      <c r="DT61" s="10">
        <f t="shared" si="21"/>
        <v>176.88999999999993</v>
      </c>
      <c r="DU61" s="10">
        <f t="shared" si="21"/>
        <v>5.2900000000000524</v>
      </c>
      <c r="DV61" s="10">
        <f t="shared" si="22"/>
        <v>182.17999999999998</v>
      </c>
      <c r="DW61" s="10">
        <f t="shared" si="23"/>
        <v>13.497407158413797</v>
      </c>
      <c r="DX61"/>
      <c r="DY61"/>
      <c r="DZ61"/>
      <c r="EA61"/>
      <c r="EB61"/>
      <c r="EC61" s="1">
        <v>77.364000000000004</v>
      </c>
      <c r="ED61" s="1">
        <v>128.30000000000001</v>
      </c>
      <c r="EE61" s="1">
        <v>72.599999999999994</v>
      </c>
      <c r="EF61" s="1">
        <v>128.30000000000001</v>
      </c>
      <c r="EG61" s="1">
        <v>66.099999999999994</v>
      </c>
      <c r="EH61" s="1">
        <v>6.5</v>
      </c>
      <c r="EI61" s="1">
        <v>1</v>
      </c>
      <c r="EJ61" s="1">
        <v>0</v>
      </c>
      <c r="EK61" s="1">
        <v>25</v>
      </c>
      <c r="EL61" s="1">
        <v>-2</v>
      </c>
      <c r="EM61" s="1">
        <v>1</v>
      </c>
      <c r="EN61" s="1">
        <f t="shared" si="24"/>
        <v>0</v>
      </c>
      <c r="EO61" s="1">
        <f t="shared" si="24"/>
        <v>6.5</v>
      </c>
      <c r="EP61" s="1">
        <f t="shared" si="25"/>
        <v>0</v>
      </c>
      <c r="EQ61" s="1">
        <f t="shared" si="25"/>
        <v>42.25</v>
      </c>
      <c r="ER61" s="1">
        <f t="shared" si="26"/>
        <v>42.25</v>
      </c>
      <c r="ES61" s="1">
        <f t="shared" si="27"/>
        <v>6.5</v>
      </c>
      <c r="ET61"/>
      <c r="EU61"/>
      <c r="EV61"/>
      <c r="EW61"/>
      <c r="EX61"/>
      <c r="FJ61" s="10">
        <f t="shared" si="28"/>
        <v>0</v>
      </c>
      <c r="FK61" s="10">
        <f t="shared" si="28"/>
        <v>0</v>
      </c>
      <c r="FL61" s="10">
        <f t="shared" si="29"/>
        <v>0</v>
      </c>
      <c r="FM61" s="10">
        <f t="shared" si="29"/>
        <v>0</v>
      </c>
      <c r="FN61" s="10">
        <f t="shared" si="30"/>
        <v>0</v>
      </c>
      <c r="FO61" s="10">
        <f t="shared" si="31"/>
        <v>0</v>
      </c>
      <c r="FP61"/>
      <c r="FQ61"/>
      <c r="FR61"/>
      <c r="FS61"/>
      <c r="FT61"/>
    </row>
    <row r="62" spans="1:176" x14ac:dyDescent="0.35">
      <c r="A62">
        <v>112.239</v>
      </c>
      <c r="B62">
        <v>122.6</v>
      </c>
      <c r="C62">
        <v>85.3</v>
      </c>
      <c r="D62">
        <v>-1</v>
      </c>
      <c r="E62">
        <v>-1</v>
      </c>
      <c r="F62">
        <v>-1</v>
      </c>
      <c r="G62">
        <v>-1</v>
      </c>
      <c r="H62">
        <v>0</v>
      </c>
      <c r="I62">
        <v>25</v>
      </c>
      <c r="J62">
        <v>-1</v>
      </c>
      <c r="K62">
        <v>1</v>
      </c>
      <c r="L62" s="26">
        <f t="shared" si="0"/>
        <v>6.1999999999999886</v>
      </c>
      <c r="M62" s="26">
        <f t="shared" si="0"/>
        <v>54.599999999999994</v>
      </c>
      <c r="N62" s="26">
        <f t="shared" si="1"/>
        <v>38.439999999999856</v>
      </c>
      <c r="O62" s="26">
        <f t="shared" si="1"/>
        <v>2981.1599999999994</v>
      </c>
      <c r="P62" s="26">
        <f t="shared" si="2"/>
        <v>3019.5999999999995</v>
      </c>
      <c r="Q62" s="26">
        <f t="shared" si="3"/>
        <v>54.950887162993098</v>
      </c>
      <c r="S62"/>
      <c r="T62"/>
      <c r="U62"/>
      <c r="V62"/>
      <c r="W62">
        <v>78.551000000000002</v>
      </c>
      <c r="X62">
        <v>127.1</v>
      </c>
      <c r="Y62">
        <v>80.599999999999994</v>
      </c>
      <c r="Z62">
        <v>102.6</v>
      </c>
      <c r="AA62">
        <v>65.2</v>
      </c>
      <c r="AB62">
        <v>28.9</v>
      </c>
      <c r="AC62">
        <v>1</v>
      </c>
      <c r="AD62">
        <v>1</v>
      </c>
      <c r="AE62">
        <v>21</v>
      </c>
      <c r="AF62">
        <v>1</v>
      </c>
      <c r="AG62">
        <v>1</v>
      </c>
      <c r="AH62" s="10">
        <f t="shared" si="4"/>
        <v>24.5</v>
      </c>
      <c r="AI62" s="10">
        <f t="shared" si="4"/>
        <v>15.399999999999991</v>
      </c>
      <c r="AJ62" s="10">
        <f t="shared" si="5"/>
        <v>600.25</v>
      </c>
      <c r="AK62" s="10">
        <f t="shared" si="5"/>
        <v>237.15999999999974</v>
      </c>
      <c r="AL62" s="10">
        <f t="shared" si="6"/>
        <v>837.40999999999974</v>
      </c>
      <c r="AM62" s="10">
        <f t="shared" si="7"/>
        <v>28.938037252032139</v>
      </c>
      <c r="AN62"/>
      <c r="AO62"/>
      <c r="AP62"/>
      <c r="AQ62"/>
      <c r="AR62"/>
      <c r="AS62">
        <v>78.912000000000006</v>
      </c>
      <c r="AT62">
        <v>174.6</v>
      </c>
      <c r="AU62">
        <v>68.099999999999994</v>
      </c>
      <c r="AV62">
        <v>158.69999999999999</v>
      </c>
      <c r="AW62">
        <v>88.4</v>
      </c>
      <c r="AX62">
        <v>25.8</v>
      </c>
      <c r="AY62">
        <v>1</v>
      </c>
      <c r="AZ62">
        <v>1</v>
      </c>
      <c r="BA62">
        <v>23</v>
      </c>
      <c r="BB62">
        <v>1</v>
      </c>
      <c r="BC62">
        <v>1</v>
      </c>
      <c r="BD62" s="1">
        <f t="shared" si="8"/>
        <v>15.900000000000006</v>
      </c>
      <c r="BE62" s="1">
        <f t="shared" si="8"/>
        <v>-20.300000000000011</v>
      </c>
      <c r="BF62" s="1">
        <f t="shared" si="9"/>
        <v>252.81000000000017</v>
      </c>
      <c r="BG62" s="1">
        <f t="shared" si="9"/>
        <v>412.09000000000049</v>
      </c>
      <c r="BH62" s="1">
        <f t="shared" si="10"/>
        <v>664.90000000000066</v>
      </c>
      <c r="BI62" s="1">
        <f t="shared" si="11"/>
        <v>25.785654926722351</v>
      </c>
      <c r="BJ62"/>
      <c r="BK62"/>
      <c r="BL62"/>
      <c r="BM62"/>
      <c r="BN62"/>
      <c r="BO62">
        <v>97.551000000000002</v>
      </c>
      <c r="BP62">
        <v>89.1</v>
      </c>
      <c r="BQ62">
        <v>95.5</v>
      </c>
      <c r="BR62">
        <v>-1</v>
      </c>
      <c r="BS62">
        <v>-1</v>
      </c>
      <c r="BT62">
        <v>-1</v>
      </c>
      <c r="BU62">
        <v>-1</v>
      </c>
      <c r="BV62">
        <v>0</v>
      </c>
      <c r="BW62">
        <v>27</v>
      </c>
      <c r="BX62">
        <v>-1</v>
      </c>
      <c r="BY62">
        <v>1</v>
      </c>
      <c r="BZ62" s="10">
        <f t="shared" si="12"/>
        <v>-33.200000000000003</v>
      </c>
      <c r="CA62" s="10">
        <f t="shared" si="12"/>
        <v>9.2999999999999972</v>
      </c>
      <c r="CB62" s="10">
        <f t="shared" si="13"/>
        <v>1102.2400000000002</v>
      </c>
      <c r="CC62" s="10">
        <f t="shared" si="13"/>
        <v>86.489999999999952</v>
      </c>
      <c r="CD62" s="10">
        <f t="shared" si="14"/>
        <v>1188.7300000000002</v>
      </c>
      <c r="CE62" s="10">
        <f t="shared" si="15"/>
        <v>34.477963977010013</v>
      </c>
      <c r="CG62"/>
      <c r="CH62"/>
      <c r="CI62"/>
      <c r="CJ62"/>
      <c r="CK62">
        <v>82.721000000000004</v>
      </c>
      <c r="CL62">
        <v>110</v>
      </c>
      <c r="CM62">
        <v>85.1</v>
      </c>
      <c r="CN62">
        <v>-1</v>
      </c>
      <c r="CO62">
        <v>-1</v>
      </c>
      <c r="CP62">
        <v>-1</v>
      </c>
      <c r="CQ62">
        <v>-1</v>
      </c>
      <c r="CR62">
        <v>0</v>
      </c>
      <c r="CS62">
        <v>23</v>
      </c>
      <c r="CT62">
        <v>-1</v>
      </c>
      <c r="CU62">
        <v>1</v>
      </c>
      <c r="CV62" s="1">
        <f t="shared" si="16"/>
        <v>16.700000000000003</v>
      </c>
      <c r="CW62" s="1">
        <f t="shared" si="16"/>
        <v>16.299999999999997</v>
      </c>
      <c r="CX62" s="1">
        <f t="shared" si="17"/>
        <v>278.8900000000001</v>
      </c>
      <c r="CY62" s="1">
        <f t="shared" si="17"/>
        <v>265.68999999999988</v>
      </c>
      <c r="CZ62" s="1">
        <f t="shared" si="18"/>
        <v>544.57999999999993</v>
      </c>
      <c r="DA62" s="1">
        <f t="shared" si="19"/>
        <v>23.336237914453989</v>
      </c>
      <c r="DB62"/>
      <c r="DC62"/>
      <c r="DD62"/>
      <c r="DE62"/>
      <c r="DF62"/>
      <c r="DG62">
        <v>77.004000000000005</v>
      </c>
      <c r="DH62">
        <v>156</v>
      </c>
      <c r="DI62">
        <v>111.3</v>
      </c>
      <c r="DJ62">
        <v>-1</v>
      </c>
      <c r="DK62">
        <v>-1</v>
      </c>
      <c r="DL62">
        <v>-1</v>
      </c>
      <c r="DM62">
        <v>-1</v>
      </c>
      <c r="DN62">
        <v>0</v>
      </c>
      <c r="DO62">
        <v>22</v>
      </c>
      <c r="DP62">
        <v>-1</v>
      </c>
      <c r="DQ62">
        <v>1</v>
      </c>
      <c r="DR62" s="10">
        <f t="shared" si="20"/>
        <v>33.200000000000003</v>
      </c>
      <c r="DS62" s="10">
        <f t="shared" si="20"/>
        <v>18.700000000000003</v>
      </c>
      <c r="DT62" s="10">
        <f t="shared" si="21"/>
        <v>1102.2400000000002</v>
      </c>
      <c r="DU62" s="10">
        <f t="shared" si="21"/>
        <v>349.69000000000011</v>
      </c>
      <c r="DV62" s="10">
        <f t="shared" si="22"/>
        <v>1451.9300000000003</v>
      </c>
      <c r="DW62" s="10">
        <f t="shared" si="23"/>
        <v>38.104199243652928</v>
      </c>
      <c r="DX62"/>
      <c r="DY62"/>
      <c r="DZ62"/>
      <c r="EA62"/>
      <c r="EB62"/>
      <c r="EC62" s="1">
        <v>79.62</v>
      </c>
      <c r="ED62" s="1">
        <v>159.6</v>
      </c>
      <c r="EE62" s="1">
        <v>102.9</v>
      </c>
      <c r="EF62" s="1">
        <v>-1</v>
      </c>
      <c r="EG62" s="1">
        <v>-1</v>
      </c>
      <c r="EH62" s="1">
        <v>-1</v>
      </c>
      <c r="EI62" s="1">
        <v>-1</v>
      </c>
      <c r="EJ62" s="1">
        <v>0</v>
      </c>
      <c r="EK62" s="1">
        <v>25</v>
      </c>
      <c r="EL62" s="1">
        <v>-1</v>
      </c>
      <c r="EM62" s="1">
        <v>1</v>
      </c>
      <c r="EN62" s="1">
        <f t="shared" si="24"/>
        <v>31.299999999999983</v>
      </c>
      <c r="EO62" s="1">
        <f t="shared" si="24"/>
        <v>30.300000000000011</v>
      </c>
      <c r="EP62" s="1">
        <f t="shared" si="25"/>
        <v>979.68999999999892</v>
      </c>
      <c r="EQ62" s="1">
        <f t="shared" si="25"/>
        <v>918.09000000000071</v>
      </c>
      <c r="ER62" s="1">
        <f t="shared" si="26"/>
        <v>1897.7799999999997</v>
      </c>
      <c r="ES62" s="1">
        <f t="shared" si="27"/>
        <v>43.563516846094963</v>
      </c>
      <c r="ET62"/>
      <c r="EU62"/>
      <c r="EV62"/>
      <c r="EW62"/>
      <c r="EX62"/>
      <c r="FJ62" s="10">
        <f t="shared" si="28"/>
        <v>0</v>
      </c>
      <c r="FK62" s="10">
        <f t="shared" si="28"/>
        <v>0</v>
      </c>
      <c r="FL62" s="10">
        <f t="shared" si="29"/>
        <v>0</v>
      </c>
      <c r="FM62" s="10">
        <f t="shared" si="29"/>
        <v>0</v>
      </c>
      <c r="FN62" s="10">
        <f t="shared" si="30"/>
        <v>0</v>
      </c>
      <c r="FO62" s="10">
        <f t="shared" si="31"/>
        <v>0</v>
      </c>
      <c r="FP62"/>
      <c r="FQ62"/>
      <c r="FR62"/>
      <c r="FS62"/>
      <c r="FT62"/>
    </row>
    <row r="63" spans="1:176" x14ac:dyDescent="0.35">
      <c r="A63">
        <v>112.599</v>
      </c>
      <c r="B63">
        <v>157.9</v>
      </c>
      <c r="C63">
        <v>47.9</v>
      </c>
      <c r="D63">
        <v>122.6</v>
      </c>
      <c r="E63">
        <v>85.3</v>
      </c>
      <c r="F63">
        <v>51.5</v>
      </c>
      <c r="G63">
        <v>2</v>
      </c>
      <c r="H63">
        <v>0</v>
      </c>
      <c r="I63">
        <v>25</v>
      </c>
      <c r="J63">
        <v>0</v>
      </c>
      <c r="K63">
        <v>1</v>
      </c>
      <c r="L63" s="26">
        <f t="shared" si="0"/>
        <v>35.300000000000011</v>
      </c>
      <c r="M63" s="26">
        <f t="shared" si="0"/>
        <v>-37.4</v>
      </c>
      <c r="N63" s="26">
        <f t="shared" si="1"/>
        <v>1246.0900000000008</v>
      </c>
      <c r="O63" s="26">
        <f t="shared" si="1"/>
        <v>1398.76</v>
      </c>
      <c r="P63" s="26">
        <f t="shared" si="2"/>
        <v>2644.8500000000008</v>
      </c>
      <c r="Q63" s="26">
        <f t="shared" si="3"/>
        <v>51.428105156616461</v>
      </c>
      <c r="S63"/>
      <c r="T63"/>
      <c r="U63"/>
      <c r="V63"/>
      <c r="W63">
        <v>81.087000000000003</v>
      </c>
      <c r="X63">
        <v>125.9</v>
      </c>
      <c r="Y63">
        <v>86.6</v>
      </c>
      <c r="Z63">
        <v>-1</v>
      </c>
      <c r="AA63">
        <v>-1</v>
      </c>
      <c r="AB63">
        <v>-1</v>
      </c>
      <c r="AC63">
        <v>-1</v>
      </c>
      <c r="AD63">
        <v>0</v>
      </c>
      <c r="AE63">
        <v>21</v>
      </c>
      <c r="AF63">
        <v>-1</v>
      </c>
      <c r="AG63">
        <v>1</v>
      </c>
      <c r="AH63" s="10">
        <f t="shared" si="4"/>
        <v>-1.1999999999999886</v>
      </c>
      <c r="AI63" s="10">
        <f t="shared" si="4"/>
        <v>6</v>
      </c>
      <c r="AJ63" s="10">
        <f t="shared" si="5"/>
        <v>1.4399999999999726</v>
      </c>
      <c r="AK63" s="10">
        <f t="shared" si="5"/>
        <v>36</v>
      </c>
      <c r="AL63" s="10">
        <f t="shared" si="6"/>
        <v>37.439999999999969</v>
      </c>
      <c r="AM63" s="10">
        <f t="shared" si="7"/>
        <v>6.1188234163113391</v>
      </c>
      <c r="AN63"/>
      <c r="AO63"/>
      <c r="AP63"/>
      <c r="AQ63"/>
      <c r="AR63"/>
      <c r="AS63">
        <v>81.575999999999993</v>
      </c>
      <c r="AT63">
        <v>165.1</v>
      </c>
      <c r="AU63">
        <v>87.9</v>
      </c>
      <c r="AV63">
        <v>-1</v>
      </c>
      <c r="AW63">
        <v>-1</v>
      </c>
      <c r="AX63">
        <v>-1</v>
      </c>
      <c r="AY63">
        <v>-1</v>
      </c>
      <c r="AZ63">
        <v>0</v>
      </c>
      <c r="BA63">
        <v>23</v>
      </c>
      <c r="BB63">
        <v>-1</v>
      </c>
      <c r="BC63">
        <v>1</v>
      </c>
      <c r="BD63" s="1">
        <f t="shared" si="8"/>
        <v>-9.5</v>
      </c>
      <c r="BE63" s="1">
        <f t="shared" si="8"/>
        <v>19.800000000000011</v>
      </c>
      <c r="BF63" s="1">
        <f t="shared" si="9"/>
        <v>90.25</v>
      </c>
      <c r="BG63" s="1">
        <f t="shared" si="9"/>
        <v>392.04000000000048</v>
      </c>
      <c r="BH63" s="1">
        <f t="shared" si="10"/>
        <v>482.29000000000048</v>
      </c>
      <c r="BI63" s="1">
        <f t="shared" si="11"/>
        <v>21.961101975993838</v>
      </c>
      <c r="BJ63"/>
      <c r="BK63"/>
      <c r="BL63"/>
      <c r="BM63"/>
      <c r="BN63"/>
      <c r="BO63">
        <v>98.254999999999995</v>
      </c>
      <c r="BP63">
        <v>102.6</v>
      </c>
      <c r="BQ63">
        <v>55.9</v>
      </c>
      <c r="BR63">
        <v>89.1</v>
      </c>
      <c r="BS63">
        <v>95.5</v>
      </c>
      <c r="BT63">
        <v>41.9</v>
      </c>
      <c r="BU63">
        <v>1</v>
      </c>
      <c r="BV63">
        <v>1</v>
      </c>
      <c r="BW63">
        <v>28</v>
      </c>
      <c r="BX63">
        <v>1</v>
      </c>
      <c r="BY63">
        <v>1</v>
      </c>
      <c r="BZ63" s="10">
        <f t="shared" si="12"/>
        <v>13.5</v>
      </c>
      <c r="CA63" s="10">
        <f t="shared" si="12"/>
        <v>-39.6</v>
      </c>
      <c r="CB63" s="10">
        <f t="shared" si="13"/>
        <v>182.25</v>
      </c>
      <c r="CC63" s="10">
        <f t="shared" si="13"/>
        <v>1568.16</v>
      </c>
      <c r="CD63" s="10">
        <f t="shared" si="14"/>
        <v>1750.41</v>
      </c>
      <c r="CE63" s="10">
        <f t="shared" si="15"/>
        <v>41.837901477010057</v>
      </c>
      <c r="CG63"/>
      <c r="CH63"/>
      <c r="CI63"/>
      <c r="CJ63"/>
      <c r="CK63">
        <v>83.025000000000006</v>
      </c>
      <c r="CL63">
        <v>150.80000000000001</v>
      </c>
      <c r="CM63">
        <v>75</v>
      </c>
      <c r="CN63">
        <v>110</v>
      </c>
      <c r="CO63">
        <v>85.1</v>
      </c>
      <c r="CP63">
        <v>42.1</v>
      </c>
      <c r="CQ63">
        <v>1</v>
      </c>
      <c r="CR63">
        <v>1</v>
      </c>
      <c r="CS63">
        <v>24</v>
      </c>
      <c r="CT63">
        <v>1</v>
      </c>
      <c r="CU63">
        <v>1</v>
      </c>
      <c r="CV63" s="1">
        <f t="shared" si="16"/>
        <v>40.800000000000011</v>
      </c>
      <c r="CW63" s="1">
        <f t="shared" si="16"/>
        <v>-10.099999999999994</v>
      </c>
      <c r="CX63" s="1">
        <f t="shared" si="17"/>
        <v>1664.640000000001</v>
      </c>
      <c r="CY63" s="1">
        <f t="shared" si="17"/>
        <v>102.00999999999989</v>
      </c>
      <c r="CZ63" s="1">
        <f t="shared" si="18"/>
        <v>1766.650000000001</v>
      </c>
      <c r="DA63" s="1">
        <f t="shared" si="19"/>
        <v>42.03153577969762</v>
      </c>
      <c r="DB63"/>
      <c r="DC63"/>
      <c r="DD63"/>
      <c r="DE63"/>
      <c r="DF63"/>
      <c r="DG63">
        <v>77.995999999999995</v>
      </c>
      <c r="DH63">
        <v>137.80000000000001</v>
      </c>
      <c r="DI63">
        <v>48.5</v>
      </c>
      <c r="DJ63">
        <v>156</v>
      </c>
      <c r="DK63">
        <v>111.3</v>
      </c>
      <c r="DL63">
        <v>65.400000000000006</v>
      </c>
      <c r="DM63">
        <v>2</v>
      </c>
      <c r="DN63">
        <v>0</v>
      </c>
      <c r="DO63">
        <v>22</v>
      </c>
      <c r="DP63">
        <v>0</v>
      </c>
      <c r="DQ63">
        <v>1</v>
      </c>
      <c r="DR63" s="10">
        <f t="shared" si="20"/>
        <v>-18.199999999999989</v>
      </c>
      <c r="DS63" s="10">
        <f t="shared" si="20"/>
        <v>-62.8</v>
      </c>
      <c r="DT63" s="10">
        <f t="shared" si="21"/>
        <v>331.23999999999961</v>
      </c>
      <c r="DU63" s="10">
        <f t="shared" si="21"/>
        <v>3943.8399999999997</v>
      </c>
      <c r="DV63" s="10">
        <f t="shared" si="22"/>
        <v>4275.079999999999</v>
      </c>
      <c r="DW63" s="10">
        <f t="shared" si="23"/>
        <v>65.384095925538332</v>
      </c>
      <c r="DX63"/>
      <c r="DY63"/>
      <c r="DZ63"/>
      <c r="EA63"/>
      <c r="EB63"/>
      <c r="EC63" s="1">
        <v>79.915999999999997</v>
      </c>
      <c r="ED63" s="1">
        <v>164.6</v>
      </c>
      <c r="EE63" s="1">
        <v>83.7</v>
      </c>
      <c r="EF63" s="1">
        <v>159.6</v>
      </c>
      <c r="EG63" s="1">
        <v>102.9</v>
      </c>
      <c r="EH63" s="1">
        <v>19.8</v>
      </c>
      <c r="EI63" s="1">
        <v>1</v>
      </c>
      <c r="EJ63" s="1">
        <v>1</v>
      </c>
      <c r="EK63" s="1">
        <v>26</v>
      </c>
      <c r="EL63" s="1">
        <v>1</v>
      </c>
      <c r="EM63" s="1">
        <v>1</v>
      </c>
      <c r="EN63" s="1">
        <f t="shared" si="24"/>
        <v>5</v>
      </c>
      <c r="EO63" s="1">
        <f t="shared" si="24"/>
        <v>-19.200000000000003</v>
      </c>
      <c r="EP63" s="1">
        <f t="shared" si="25"/>
        <v>25</v>
      </c>
      <c r="EQ63" s="1">
        <f t="shared" si="25"/>
        <v>368.6400000000001</v>
      </c>
      <c r="ER63" s="1">
        <f t="shared" si="26"/>
        <v>393.6400000000001</v>
      </c>
      <c r="ES63" s="1">
        <f t="shared" si="27"/>
        <v>19.84036289990685</v>
      </c>
      <c r="ET63"/>
      <c r="EU63"/>
      <c r="EV63"/>
      <c r="EW63"/>
      <c r="EX63"/>
      <c r="FJ63" s="10">
        <f t="shared" si="28"/>
        <v>0</v>
      </c>
      <c r="FK63" s="10">
        <f t="shared" si="28"/>
        <v>0</v>
      </c>
      <c r="FL63" s="10">
        <f t="shared" si="29"/>
        <v>0</v>
      </c>
      <c r="FM63" s="10">
        <f t="shared" si="29"/>
        <v>0</v>
      </c>
      <c r="FN63" s="10">
        <f t="shared" si="30"/>
        <v>0</v>
      </c>
      <c r="FO63" s="10">
        <f t="shared" si="31"/>
        <v>0</v>
      </c>
      <c r="FP63"/>
      <c r="FQ63"/>
      <c r="FR63"/>
      <c r="FS63"/>
      <c r="FT63"/>
    </row>
    <row r="64" spans="1:176" x14ac:dyDescent="0.35">
      <c r="A64">
        <v>112.735</v>
      </c>
      <c r="B64">
        <v>152</v>
      </c>
      <c r="C64">
        <v>76.8</v>
      </c>
      <c r="D64">
        <v>157.9</v>
      </c>
      <c r="E64">
        <v>47.9</v>
      </c>
      <c r="F64">
        <v>29.5</v>
      </c>
      <c r="G64">
        <v>1</v>
      </c>
      <c r="H64">
        <v>1</v>
      </c>
      <c r="I64">
        <v>26</v>
      </c>
      <c r="J64">
        <v>1</v>
      </c>
      <c r="K64">
        <v>1</v>
      </c>
      <c r="L64" s="26">
        <f t="shared" si="0"/>
        <v>-5.9000000000000057</v>
      </c>
      <c r="M64" s="26">
        <f t="shared" si="0"/>
        <v>28.9</v>
      </c>
      <c r="N64" s="26">
        <f t="shared" si="1"/>
        <v>34.810000000000066</v>
      </c>
      <c r="O64" s="26">
        <f t="shared" si="1"/>
        <v>835.20999999999992</v>
      </c>
      <c r="P64" s="26">
        <f t="shared" si="2"/>
        <v>870.02</v>
      </c>
      <c r="Q64" s="26">
        <f t="shared" si="3"/>
        <v>29.496101437308624</v>
      </c>
      <c r="S64"/>
      <c r="T64"/>
      <c r="U64"/>
      <c r="V64"/>
      <c r="W64">
        <v>81.734999999999999</v>
      </c>
      <c r="X64">
        <v>143.9</v>
      </c>
      <c r="Y64">
        <v>50.5</v>
      </c>
      <c r="Z64">
        <v>125.9</v>
      </c>
      <c r="AA64">
        <v>86.6</v>
      </c>
      <c r="AB64">
        <v>40.299999999999997</v>
      </c>
      <c r="AC64">
        <v>1</v>
      </c>
      <c r="AD64">
        <v>1</v>
      </c>
      <c r="AE64">
        <v>22</v>
      </c>
      <c r="AF64">
        <v>1</v>
      </c>
      <c r="AG64">
        <v>1</v>
      </c>
      <c r="AH64" s="10">
        <f t="shared" si="4"/>
        <v>18</v>
      </c>
      <c r="AI64" s="10">
        <f t="shared" si="4"/>
        <v>-36.099999999999994</v>
      </c>
      <c r="AJ64" s="10">
        <f t="shared" si="5"/>
        <v>324</v>
      </c>
      <c r="AK64" s="10">
        <f t="shared" si="5"/>
        <v>1303.2099999999996</v>
      </c>
      <c r="AL64" s="10">
        <f t="shared" si="6"/>
        <v>1627.2099999999996</v>
      </c>
      <c r="AM64" s="10">
        <f t="shared" si="7"/>
        <v>40.338691104199199</v>
      </c>
      <c r="AN64"/>
      <c r="AO64"/>
      <c r="AP64"/>
      <c r="AQ64"/>
      <c r="AR64"/>
      <c r="AS64">
        <v>81.888000000000005</v>
      </c>
      <c r="AT64">
        <v>176.5</v>
      </c>
      <c r="AU64">
        <v>59.7</v>
      </c>
      <c r="AV64">
        <v>165.1</v>
      </c>
      <c r="AW64">
        <v>87.9</v>
      </c>
      <c r="AX64">
        <v>30.5</v>
      </c>
      <c r="AY64">
        <v>1</v>
      </c>
      <c r="AZ64">
        <v>1</v>
      </c>
      <c r="BA64">
        <v>24</v>
      </c>
      <c r="BB64">
        <v>1</v>
      </c>
      <c r="BC64">
        <v>1</v>
      </c>
      <c r="BD64" s="1">
        <f t="shared" si="8"/>
        <v>11.400000000000006</v>
      </c>
      <c r="BE64" s="1">
        <f t="shared" si="8"/>
        <v>-28.200000000000003</v>
      </c>
      <c r="BF64" s="1">
        <f t="shared" si="9"/>
        <v>129.96000000000012</v>
      </c>
      <c r="BG64" s="1">
        <f t="shared" si="9"/>
        <v>795.24000000000012</v>
      </c>
      <c r="BH64" s="1">
        <f t="shared" si="10"/>
        <v>925.20000000000027</v>
      </c>
      <c r="BI64" s="1">
        <f t="shared" si="11"/>
        <v>30.417100453527787</v>
      </c>
      <c r="BJ64"/>
      <c r="BK64"/>
      <c r="BL64"/>
      <c r="BM64"/>
      <c r="BN64"/>
      <c r="BO64">
        <v>101.111</v>
      </c>
      <c r="BP64">
        <v>95</v>
      </c>
      <c r="BQ64">
        <v>68.099999999999994</v>
      </c>
      <c r="BR64">
        <v>-1</v>
      </c>
      <c r="BS64">
        <v>-1</v>
      </c>
      <c r="BT64">
        <v>-1</v>
      </c>
      <c r="BU64">
        <v>-1</v>
      </c>
      <c r="BV64">
        <v>0</v>
      </c>
      <c r="BW64">
        <v>28</v>
      </c>
      <c r="BX64">
        <v>-1</v>
      </c>
      <c r="BY64">
        <v>1</v>
      </c>
      <c r="BZ64" s="10">
        <f t="shared" si="12"/>
        <v>-7.5999999999999943</v>
      </c>
      <c r="CA64" s="10">
        <f t="shared" si="12"/>
        <v>12.199999999999996</v>
      </c>
      <c r="CB64" s="10">
        <f t="shared" si="13"/>
        <v>57.759999999999913</v>
      </c>
      <c r="CC64" s="10">
        <f t="shared" si="13"/>
        <v>148.83999999999989</v>
      </c>
      <c r="CD64" s="10">
        <f t="shared" si="14"/>
        <v>206.5999999999998</v>
      </c>
      <c r="CE64" s="10">
        <f t="shared" si="15"/>
        <v>14.373586887064752</v>
      </c>
      <c r="CG64"/>
      <c r="CH64"/>
      <c r="CI64"/>
      <c r="CJ64"/>
      <c r="CK64">
        <v>86.736999999999995</v>
      </c>
      <c r="CL64">
        <v>86.7</v>
      </c>
      <c r="CM64">
        <v>69.900000000000006</v>
      </c>
      <c r="CN64">
        <v>-1</v>
      </c>
      <c r="CO64">
        <v>-1</v>
      </c>
      <c r="CP64">
        <v>-1</v>
      </c>
      <c r="CQ64">
        <v>-1</v>
      </c>
      <c r="CR64">
        <v>0</v>
      </c>
      <c r="CS64">
        <v>24</v>
      </c>
      <c r="CT64">
        <v>-1</v>
      </c>
      <c r="CU64">
        <v>1</v>
      </c>
      <c r="CV64" s="1">
        <f t="shared" si="16"/>
        <v>-64.100000000000009</v>
      </c>
      <c r="CW64" s="1">
        <f t="shared" si="16"/>
        <v>-5.0999999999999943</v>
      </c>
      <c r="CX64" s="1">
        <f t="shared" si="17"/>
        <v>4108.8100000000013</v>
      </c>
      <c r="CY64" s="1">
        <f t="shared" si="17"/>
        <v>26.009999999999941</v>
      </c>
      <c r="CZ64" s="1">
        <f t="shared" si="18"/>
        <v>4134.8200000000015</v>
      </c>
      <c r="DA64" s="1">
        <f t="shared" si="19"/>
        <v>64.302566045220942</v>
      </c>
      <c r="DB64"/>
      <c r="DC64"/>
      <c r="DD64"/>
      <c r="DE64"/>
      <c r="DF64"/>
      <c r="DG64">
        <v>78.316000000000003</v>
      </c>
      <c r="DH64">
        <v>143.9</v>
      </c>
      <c r="DI64">
        <v>83.1</v>
      </c>
      <c r="DJ64">
        <v>137.80000000000001</v>
      </c>
      <c r="DK64">
        <v>48.5</v>
      </c>
      <c r="DL64">
        <v>35.1</v>
      </c>
      <c r="DM64">
        <v>1</v>
      </c>
      <c r="DN64">
        <v>1</v>
      </c>
      <c r="DO64">
        <v>23</v>
      </c>
      <c r="DP64">
        <v>1</v>
      </c>
      <c r="DQ64">
        <v>1</v>
      </c>
      <c r="DR64" s="10">
        <f t="shared" si="20"/>
        <v>6.0999999999999943</v>
      </c>
      <c r="DS64" s="10">
        <f t="shared" si="20"/>
        <v>34.599999999999994</v>
      </c>
      <c r="DT64" s="10">
        <f t="shared" si="21"/>
        <v>37.20999999999993</v>
      </c>
      <c r="DU64" s="10">
        <f t="shared" si="21"/>
        <v>1197.1599999999996</v>
      </c>
      <c r="DV64" s="10">
        <f t="shared" si="22"/>
        <v>1234.3699999999997</v>
      </c>
      <c r="DW64" s="10">
        <f t="shared" si="23"/>
        <v>35.13360214950923</v>
      </c>
      <c r="DX64"/>
      <c r="DY64"/>
      <c r="DZ64"/>
      <c r="EA64"/>
      <c r="EB64"/>
      <c r="EC64" s="1">
        <v>82.323999999999998</v>
      </c>
      <c r="ED64" s="1">
        <v>138.5</v>
      </c>
      <c r="EE64" s="1">
        <v>86.4</v>
      </c>
      <c r="EF64" s="1">
        <v>-1</v>
      </c>
      <c r="EG64" s="1">
        <v>-1</v>
      </c>
      <c r="EH64" s="1">
        <v>-1</v>
      </c>
      <c r="EI64" s="1">
        <v>-1</v>
      </c>
      <c r="EJ64" s="1">
        <v>0</v>
      </c>
      <c r="EK64" s="1">
        <v>26</v>
      </c>
      <c r="EL64" s="1">
        <v>-1</v>
      </c>
      <c r="EM64" s="1">
        <v>1</v>
      </c>
      <c r="EN64" s="1">
        <f t="shared" si="24"/>
        <v>-26.099999999999994</v>
      </c>
      <c r="EO64" s="1">
        <f t="shared" si="24"/>
        <v>2.7000000000000028</v>
      </c>
      <c r="EP64" s="1">
        <f t="shared" si="25"/>
        <v>681.2099999999997</v>
      </c>
      <c r="EQ64" s="1">
        <f t="shared" si="25"/>
        <v>7.2900000000000151</v>
      </c>
      <c r="ER64" s="1">
        <f t="shared" si="26"/>
        <v>688.49999999999966</v>
      </c>
      <c r="ES64" s="1">
        <f t="shared" si="27"/>
        <v>26.239283526803845</v>
      </c>
      <c r="ET64"/>
      <c r="EU64"/>
      <c r="EV64"/>
      <c r="EW64"/>
      <c r="EX64"/>
      <c r="FJ64" s="10">
        <f t="shared" si="28"/>
        <v>0</v>
      </c>
      <c r="FK64" s="10">
        <f t="shared" si="28"/>
        <v>0</v>
      </c>
      <c r="FL64" s="10">
        <f t="shared" si="29"/>
        <v>0</v>
      </c>
      <c r="FM64" s="10">
        <f t="shared" si="29"/>
        <v>0</v>
      </c>
      <c r="FN64" s="10">
        <f t="shared" si="30"/>
        <v>0</v>
      </c>
      <c r="FO64" s="10">
        <f t="shared" si="31"/>
        <v>0</v>
      </c>
      <c r="FP64"/>
      <c r="FQ64"/>
      <c r="FR64"/>
      <c r="FS64"/>
      <c r="FT64"/>
    </row>
    <row r="65" spans="1:176" x14ac:dyDescent="0.35">
      <c r="A65">
        <v>117.18300000000001</v>
      </c>
      <c r="B65">
        <v>176.9</v>
      </c>
      <c r="C65">
        <v>101.5</v>
      </c>
      <c r="D65">
        <v>-1</v>
      </c>
      <c r="E65">
        <v>-1</v>
      </c>
      <c r="F65">
        <v>-1</v>
      </c>
      <c r="G65">
        <v>-1</v>
      </c>
      <c r="H65">
        <v>0</v>
      </c>
      <c r="I65">
        <v>26</v>
      </c>
      <c r="J65">
        <v>-1</v>
      </c>
      <c r="K65">
        <v>1</v>
      </c>
      <c r="L65" s="26">
        <f t="shared" si="0"/>
        <v>24.900000000000006</v>
      </c>
      <c r="M65" s="26">
        <f t="shared" si="0"/>
        <v>24.700000000000003</v>
      </c>
      <c r="N65" s="26">
        <f t="shared" si="1"/>
        <v>620.01000000000033</v>
      </c>
      <c r="O65" s="26">
        <f t="shared" si="1"/>
        <v>610.09000000000015</v>
      </c>
      <c r="P65" s="26">
        <f t="shared" si="2"/>
        <v>1230.1000000000004</v>
      </c>
      <c r="Q65" s="26">
        <f t="shared" si="3"/>
        <v>35.072781469395899</v>
      </c>
      <c r="S65"/>
      <c r="T65"/>
      <c r="U65"/>
      <c r="V65"/>
      <c r="W65">
        <v>85.055000000000007</v>
      </c>
      <c r="X65">
        <v>84.3</v>
      </c>
      <c r="Y65">
        <v>61</v>
      </c>
      <c r="Z65">
        <v>-1</v>
      </c>
      <c r="AA65">
        <v>-1</v>
      </c>
      <c r="AB65">
        <v>-1</v>
      </c>
      <c r="AC65">
        <v>-1</v>
      </c>
      <c r="AD65">
        <v>0</v>
      </c>
      <c r="AE65">
        <v>22</v>
      </c>
      <c r="AF65">
        <v>-1</v>
      </c>
      <c r="AG65">
        <v>1</v>
      </c>
      <c r="AH65" s="10">
        <f t="shared" si="4"/>
        <v>-59.600000000000009</v>
      </c>
      <c r="AI65" s="10">
        <f t="shared" si="4"/>
        <v>10.5</v>
      </c>
      <c r="AJ65" s="10">
        <f t="shared" si="5"/>
        <v>3552.1600000000012</v>
      </c>
      <c r="AK65" s="10">
        <f t="shared" si="5"/>
        <v>110.25</v>
      </c>
      <c r="AL65" s="10">
        <f t="shared" si="6"/>
        <v>3662.4100000000012</v>
      </c>
      <c r="AM65" s="10">
        <f t="shared" si="7"/>
        <v>60.517848606836658</v>
      </c>
      <c r="AN65"/>
      <c r="AO65"/>
      <c r="AP65"/>
      <c r="AQ65"/>
      <c r="AR65"/>
      <c r="AS65">
        <v>81.92</v>
      </c>
      <c r="AT65">
        <v>188.1</v>
      </c>
      <c r="AU65">
        <v>68.099999999999994</v>
      </c>
      <c r="AV65">
        <v>176.5</v>
      </c>
      <c r="AW65">
        <v>59.7</v>
      </c>
      <c r="AX65">
        <v>14.4</v>
      </c>
      <c r="AY65">
        <v>1</v>
      </c>
      <c r="AZ65">
        <v>0</v>
      </c>
      <c r="BA65">
        <v>24</v>
      </c>
      <c r="BB65">
        <v>-2</v>
      </c>
      <c r="BC65">
        <v>1</v>
      </c>
      <c r="BD65" s="1">
        <f t="shared" si="8"/>
        <v>11.599999999999994</v>
      </c>
      <c r="BE65" s="1">
        <f t="shared" si="8"/>
        <v>8.3999999999999915</v>
      </c>
      <c r="BF65" s="1">
        <f t="shared" si="9"/>
        <v>134.55999999999986</v>
      </c>
      <c r="BG65" s="1">
        <f t="shared" si="9"/>
        <v>70.55999999999986</v>
      </c>
      <c r="BH65" s="1">
        <f t="shared" si="10"/>
        <v>205.11999999999972</v>
      </c>
      <c r="BI65" s="1">
        <f t="shared" si="11"/>
        <v>14.322011031974515</v>
      </c>
      <c r="BJ65"/>
      <c r="BK65"/>
      <c r="BL65"/>
      <c r="BM65"/>
      <c r="BN65"/>
      <c r="BO65">
        <v>101.48699999999999</v>
      </c>
      <c r="BP65">
        <v>118</v>
      </c>
      <c r="BQ65">
        <v>85.3</v>
      </c>
      <c r="BR65">
        <v>95</v>
      </c>
      <c r="BS65">
        <v>68.099999999999994</v>
      </c>
      <c r="BT65">
        <v>28.7</v>
      </c>
      <c r="BU65">
        <v>1</v>
      </c>
      <c r="BV65">
        <v>1</v>
      </c>
      <c r="BW65">
        <v>29</v>
      </c>
      <c r="BX65">
        <v>1</v>
      </c>
      <c r="BY65">
        <v>1</v>
      </c>
      <c r="BZ65" s="10">
        <f t="shared" si="12"/>
        <v>23</v>
      </c>
      <c r="CA65" s="10">
        <f t="shared" si="12"/>
        <v>17.200000000000003</v>
      </c>
      <c r="CB65" s="10">
        <f t="shared" si="13"/>
        <v>529</v>
      </c>
      <c r="CC65" s="10">
        <f t="shared" si="13"/>
        <v>295.84000000000009</v>
      </c>
      <c r="CD65" s="10">
        <f t="shared" si="14"/>
        <v>824.84000000000015</v>
      </c>
      <c r="CE65" s="10">
        <f t="shared" si="15"/>
        <v>28.720027855139698</v>
      </c>
      <c r="CG65"/>
      <c r="CH65"/>
      <c r="CI65"/>
      <c r="CJ65"/>
      <c r="CK65">
        <v>87.033000000000001</v>
      </c>
      <c r="CL65">
        <v>87.9</v>
      </c>
      <c r="CM65">
        <v>72.599999999999994</v>
      </c>
      <c r="CN65">
        <v>86.7</v>
      </c>
      <c r="CO65">
        <v>69.900000000000006</v>
      </c>
      <c r="CP65">
        <v>2.9</v>
      </c>
      <c r="CQ65">
        <v>1</v>
      </c>
      <c r="CR65">
        <v>1</v>
      </c>
      <c r="CS65">
        <v>25</v>
      </c>
      <c r="CT65">
        <v>1</v>
      </c>
      <c r="CU65">
        <v>1</v>
      </c>
      <c r="CV65" s="1">
        <f t="shared" si="16"/>
        <v>1.2000000000000028</v>
      </c>
      <c r="CW65" s="1">
        <f t="shared" si="16"/>
        <v>2.6999999999999886</v>
      </c>
      <c r="CX65" s="1">
        <f t="shared" si="17"/>
        <v>1.4400000000000068</v>
      </c>
      <c r="CY65" s="1">
        <f t="shared" si="17"/>
        <v>7.2899999999999388</v>
      </c>
      <c r="CZ65" s="1">
        <f t="shared" si="18"/>
        <v>8.7299999999999454</v>
      </c>
      <c r="DA65" s="1">
        <f t="shared" si="19"/>
        <v>2.9546573405388221</v>
      </c>
      <c r="DB65"/>
      <c r="DC65"/>
      <c r="DD65"/>
      <c r="DE65"/>
      <c r="DF65"/>
      <c r="DG65">
        <v>81.436000000000007</v>
      </c>
      <c r="DH65">
        <v>127.1</v>
      </c>
      <c r="DI65">
        <v>93.7</v>
      </c>
      <c r="DJ65">
        <v>-1</v>
      </c>
      <c r="DK65">
        <v>-1</v>
      </c>
      <c r="DL65">
        <v>-1</v>
      </c>
      <c r="DM65">
        <v>-1</v>
      </c>
      <c r="DN65">
        <v>0</v>
      </c>
      <c r="DO65">
        <v>23</v>
      </c>
      <c r="DP65">
        <v>-1</v>
      </c>
      <c r="DQ65">
        <v>1</v>
      </c>
      <c r="DR65" s="10">
        <f t="shared" si="20"/>
        <v>-16.800000000000011</v>
      </c>
      <c r="DS65" s="10">
        <f t="shared" si="20"/>
        <v>10.600000000000009</v>
      </c>
      <c r="DT65" s="10">
        <f t="shared" si="21"/>
        <v>282.24000000000041</v>
      </c>
      <c r="DU65" s="10">
        <f t="shared" si="21"/>
        <v>112.36000000000018</v>
      </c>
      <c r="DV65" s="10">
        <f t="shared" si="22"/>
        <v>394.60000000000059</v>
      </c>
      <c r="DW65" s="10">
        <f t="shared" si="23"/>
        <v>19.864541273334268</v>
      </c>
      <c r="DX65"/>
      <c r="DY65"/>
      <c r="DZ65"/>
      <c r="EA65"/>
      <c r="EB65"/>
      <c r="EC65" s="1">
        <v>83.091999999999999</v>
      </c>
      <c r="ED65" s="1">
        <v>152</v>
      </c>
      <c r="EE65" s="1">
        <v>46.5</v>
      </c>
      <c r="EF65" s="1">
        <v>138.5</v>
      </c>
      <c r="EG65" s="1">
        <v>86.4</v>
      </c>
      <c r="EH65" s="1">
        <v>42.1</v>
      </c>
      <c r="EI65" s="1">
        <v>1</v>
      </c>
      <c r="EJ65" s="1">
        <v>1</v>
      </c>
      <c r="EK65" s="1">
        <v>27</v>
      </c>
      <c r="EL65" s="1">
        <v>1</v>
      </c>
      <c r="EM65" s="1">
        <v>1</v>
      </c>
      <c r="EN65" s="1">
        <f t="shared" si="24"/>
        <v>13.5</v>
      </c>
      <c r="EO65" s="1">
        <f t="shared" si="24"/>
        <v>-39.900000000000006</v>
      </c>
      <c r="EP65" s="1">
        <f t="shared" si="25"/>
        <v>182.25</v>
      </c>
      <c r="EQ65" s="1">
        <f t="shared" si="25"/>
        <v>1592.0100000000004</v>
      </c>
      <c r="ER65" s="1">
        <f t="shared" si="26"/>
        <v>1774.2600000000004</v>
      </c>
      <c r="ES65" s="1">
        <f t="shared" si="27"/>
        <v>42.121965766094064</v>
      </c>
      <c r="ET65"/>
      <c r="EU65"/>
      <c r="EV65"/>
      <c r="EW65"/>
      <c r="EX65"/>
      <c r="FJ65" s="10">
        <f t="shared" si="28"/>
        <v>0</v>
      </c>
      <c r="FK65" s="10">
        <f t="shared" si="28"/>
        <v>0</v>
      </c>
      <c r="FL65" s="10">
        <f t="shared" si="29"/>
        <v>0</v>
      </c>
      <c r="FM65" s="10">
        <f t="shared" si="29"/>
        <v>0</v>
      </c>
      <c r="FN65" s="10">
        <f t="shared" si="30"/>
        <v>0</v>
      </c>
      <c r="FO65" s="10">
        <f t="shared" si="31"/>
        <v>0</v>
      </c>
      <c r="FP65"/>
      <c r="FQ65"/>
      <c r="FR65"/>
      <c r="FS65"/>
      <c r="FT65"/>
    </row>
    <row r="66" spans="1:176" x14ac:dyDescent="0.35">
      <c r="A66">
        <v>117.631</v>
      </c>
      <c r="B66">
        <v>127.8</v>
      </c>
      <c r="C66">
        <v>68.099999999999994</v>
      </c>
      <c r="D66">
        <v>176.9</v>
      </c>
      <c r="E66">
        <v>101.5</v>
      </c>
      <c r="F66">
        <v>59.4</v>
      </c>
      <c r="G66">
        <v>2</v>
      </c>
      <c r="H66">
        <v>0</v>
      </c>
      <c r="I66">
        <v>26</v>
      </c>
      <c r="J66">
        <v>0</v>
      </c>
      <c r="K66">
        <v>1</v>
      </c>
      <c r="L66" s="26">
        <f t="shared" si="0"/>
        <v>-49.100000000000009</v>
      </c>
      <c r="M66" s="26">
        <f t="shared" si="0"/>
        <v>-33.400000000000006</v>
      </c>
      <c r="N66" s="26">
        <f t="shared" si="1"/>
        <v>2410.8100000000009</v>
      </c>
      <c r="O66" s="26">
        <f t="shared" si="1"/>
        <v>1115.5600000000004</v>
      </c>
      <c r="P66" s="26">
        <f t="shared" si="2"/>
        <v>3526.3700000000013</v>
      </c>
      <c r="Q66" s="26">
        <f t="shared" si="3"/>
        <v>59.38324679570831</v>
      </c>
      <c r="S66"/>
      <c r="T66"/>
      <c r="U66"/>
      <c r="V66"/>
      <c r="W66">
        <v>85.367000000000004</v>
      </c>
      <c r="X66">
        <v>111.2</v>
      </c>
      <c r="Y66">
        <v>72.599999999999994</v>
      </c>
      <c r="Z66">
        <v>84.3</v>
      </c>
      <c r="AA66">
        <v>61</v>
      </c>
      <c r="AB66">
        <v>29.2</v>
      </c>
      <c r="AC66">
        <v>1</v>
      </c>
      <c r="AD66">
        <v>1</v>
      </c>
      <c r="AE66">
        <v>23</v>
      </c>
      <c r="AF66">
        <v>1</v>
      </c>
      <c r="AG66">
        <v>1</v>
      </c>
      <c r="AH66" s="10">
        <f t="shared" si="4"/>
        <v>26.900000000000006</v>
      </c>
      <c r="AI66" s="10">
        <f t="shared" si="4"/>
        <v>11.599999999999994</v>
      </c>
      <c r="AJ66" s="10">
        <f t="shared" si="5"/>
        <v>723.61000000000035</v>
      </c>
      <c r="AK66" s="10">
        <f t="shared" si="5"/>
        <v>134.55999999999986</v>
      </c>
      <c r="AL66" s="10">
        <f t="shared" si="6"/>
        <v>858.17000000000019</v>
      </c>
      <c r="AM66" s="10">
        <f t="shared" si="7"/>
        <v>29.294538740181594</v>
      </c>
      <c r="AN66"/>
      <c r="AO66"/>
      <c r="AP66"/>
      <c r="AQ66"/>
      <c r="AR66"/>
      <c r="AS66">
        <v>82.072000000000003</v>
      </c>
      <c r="AT66">
        <v>157.9</v>
      </c>
      <c r="AU66">
        <v>102.9</v>
      </c>
      <c r="AV66">
        <v>188.1</v>
      </c>
      <c r="AW66">
        <v>68.099999999999994</v>
      </c>
      <c r="AX66">
        <v>46</v>
      </c>
      <c r="AY66">
        <v>1</v>
      </c>
      <c r="AZ66">
        <v>0</v>
      </c>
      <c r="BA66">
        <v>24</v>
      </c>
      <c r="BB66">
        <v>-2</v>
      </c>
      <c r="BC66">
        <v>1</v>
      </c>
      <c r="BD66" s="1">
        <f t="shared" si="8"/>
        <v>-30.199999999999989</v>
      </c>
      <c r="BE66" s="1">
        <f t="shared" si="8"/>
        <v>34.800000000000011</v>
      </c>
      <c r="BF66" s="1">
        <f t="shared" si="9"/>
        <v>912.03999999999928</v>
      </c>
      <c r="BG66" s="1">
        <f t="shared" si="9"/>
        <v>1211.0400000000009</v>
      </c>
      <c r="BH66" s="1">
        <f t="shared" si="10"/>
        <v>2123.08</v>
      </c>
      <c r="BI66" s="1">
        <f t="shared" si="11"/>
        <v>46.076892256314338</v>
      </c>
      <c r="BJ66"/>
      <c r="BK66"/>
      <c r="BL66"/>
      <c r="BM66"/>
      <c r="BN66"/>
      <c r="BO66">
        <v>104.82299999999999</v>
      </c>
      <c r="BP66">
        <v>70.099999999999994</v>
      </c>
      <c r="BQ66">
        <v>97.3</v>
      </c>
      <c r="BR66">
        <v>-1</v>
      </c>
      <c r="BS66">
        <v>-1</v>
      </c>
      <c r="BT66">
        <v>-1</v>
      </c>
      <c r="BU66">
        <v>-1</v>
      </c>
      <c r="BV66">
        <v>0</v>
      </c>
      <c r="BW66">
        <v>29</v>
      </c>
      <c r="BX66">
        <v>-1</v>
      </c>
      <c r="BY66">
        <v>1</v>
      </c>
      <c r="BZ66" s="10">
        <f t="shared" si="12"/>
        <v>-47.900000000000006</v>
      </c>
      <c r="CA66" s="10">
        <f t="shared" si="12"/>
        <v>12</v>
      </c>
      <c r="CB66" s="10">
        <f t="shared" si="13"/>
        <v>2294.4100000000008</v>
      </c>
      <c r="CC66" s="10">
        <f t="shared" si="13"/>
        <v>144</v>
      </c>
      <c r="CD66" s="10">
        <f t="shared" si="14"/>
        <v>2438.4100000000008</v>
      </c>
      <c r="CE66" s="10">
        <f t="shared" si="15"/>
        <v>49.380259213576437</v>
      </c>
      <c r="CG66"/>
      <c r="CH66"/>
      <c r="CI66"/>
      <c r="CJ66"/>
      <c r="CK66">
        <v>87.096999999999994</v>
      </c>
      <c r="CL66">
        <v>113.1</v>
      </c>
      <c r="CM66">
        <v>85.5</v>
      </c>
      <c r="CN66">
        <v>87.9</v>
      </c>
      <c r="CO66">
        <v>72.599999999999994</v>
      </c>
      <c r="CP66">
        <v>28.3</v>
      </c>
      <c r="CQ66">
        <v>1</v>
      </c>
      <c r="CR66">
        <v>0</v>
      </c>
      <c r="CS66">
        <v>25</v>
      </c>
      <c r="CT66">
        <v>-2</v>
      </c>
      <c r="CU66">
        <v>1</v>
      </c>
      <c r="CV66" s="1">
        <f t="shared" si="16"/>
        <v>25.199999999999989</v>
      </c>
      <c r="CW66" s="1">
        <f t="shared" si="16"/>
        <v>12.900000000000006</v>
      </c>
      <c r="CX66" s="1">
        <f t="shared" si="17"/>
        <v>635.0399999999994</v>
      </c>
      <c r="CY66" s="1">
        <f t="shared" si="17"/>
        <v>166.41000000000014</v>
      </c>
      <c r="CZ66" s="1">
        <f t="shared" si="18"/>
        <v>801.44999999999959</v>
      </c>
      <c r="DA66" s="1">
        <f t="shared" si="19"/>
        <v>28.309892264012586</v>
      </c>
      <c r="DB66"/>
      <c r="DC66"/>
      <c r="DD66"/>
      <c r="DE66"/>
      <c r="DF66"/>
      <c r="DG66">
        <v>82.22</v>
      </c>
      <c r="DH66">
        <v>130.19999999999999</v>
      </c>
      <c r="DI66">
        <v>102.9</v>
      </c>
      <c r="DJ66">
        <v>127.1</v>
      </c>
      <c r="DK66">
        <v>93.7</v>
      </c>
      <c r="DL66">
        <v>9.6</v>
      </c>
      <c r="DM66">
        <v>1</v>
      </c>
      <c r="DN66">
        <v>1</v>
      </c>
      <c r="DO66">
        <v>24</v>
      </c>
      <c r="DP66">
        <v>1</v>
      </c>
      <c r="DQ66">
        <v>1</v>
      </c>
      <c r="DR66" s="10">
        <f t="shared" si="20"/>
        <v>3.0999999999999943</v>
      </c>
      <c r="DS66" s="10">
        <f t="shared" si="20"/>
        <v>9.2000000000000028</v>
      </c>
      <c r="DT66" s="10">
        <f t="shared" si="21"/>
        <v>9.6099999999999639</v>
      </c>
      <c r="DU66" s="10">
        <f t="shared" si="21"/>
        <v>84.640000000000057</v>
      </c>
      <c r="DV66" s="10">
        <f t="shared" si="22"/>
        <v>94.250000000000028</v>
      </c>
      <c r="DW66" s="10">
        <f t="shared" si="23"/>
        <v>9.7082439194738015</v>
      </c>
      <c r="DX66"/>
      <c r="DY66"/>
      <c r="DZ66"/>
      <c r="EA66"/>
      <c r="EB66"/>
      <c r="EC66" s="1">
        <v>86.516000000000005</v>
      </c>
      <c r="ED66" s="1">
        <v>118.8</v>
      </c>
      <c r="EE66" s="1">
        <v>96.4</v>
      </c>
      <c r="EF66" s="1">
        <v>-1</v>
      </c>
      <c r="EG66" s="1">
        <v>-1</v>
      </c>
      <c r="EH66" s="1">
        <v>-1</v>
      </c>
      <c r="EI66" s="1">
        <v>-1</v>
      </c>
      <c r="EJ66" s="1">
        <v>0</v>
      </c>
      <c r="EK66" s="1">
        <v>27</v>
      </c>
      <c r="EL66" s="1">
        <v>-1</v>
      </c>
      <c r="EM66" s="1">
        <v>1</v>
      </c>
      <c r="EN66" s="1">
        <f t="shared" si="24"/>
        <v>-33.200000000000003</v>
      </c>
      <c r="EO66" s="1">
        <f t="shared" si="24"/>
        <v>49.900000000000006</v>
      </c>
      <c r="EP66" s="1">
        <f t="shared" si="25"/>
        <v>1102.2400000000002</v>
      </c>
      <c r="EQ66" s="1">
        <f t="shared" si="25"/>
        <v>2490.0100000000007</v>
      </c>
      <c r="ER66" s="1">
        <f t="shared" si="26"/>
        <v>3592.2500000000009</v>
      </c>
      <c r="ES66" s="1">
        <f t="shared" si="27"/>
        <v>59.935381870811511</v>
      </c>
      <c r="ET66"/>
      <c r="EU66"/>
      <c r="EV66"/>
      <c r="EW66"/>
      <c r="EX66"/>
      <c r="FJ66" s="10">
        <f t="shared" si="28"/>
        <v>0</v>
      </c>
      <c r="FK66" s="10">
        <f t="shared" si="28"/>
        <v>0</v>
      </c>
      <c r="FL66" s="10">
        <f t="shared" si="29"/>
        <v>0</v>
      </c>
      <c r="FM66" s="10">
        <f t="shared" si="29"/>
        <v>0</v>
      </c>
      <c r="FN66" s="10">
        <f t="shared" si="30"/>
        <v>0</v>
      </c>
      <c r="FO66" s="10">
        <f t="shared" si="31"/>
        <v>0</v>
      </c>
      <c r="FP66"/>
      <c r="FQ66"/>
      <c r="FR66"/>
      <c r="FS66"/>
      <c r="FT66"/>
    </row>
    <row r="67" spans="1:176" x14ac:dyDescent="0.35">
      <c r="A67">
        <v>117.991</v>
      </c>
      <c r="B67">
        <v>163.19999999999999</v>
      </c>
      <c r="C67">
        <v>71.3</v>
      </c>
      <c r="D67">
        <v>127.8</v>
      </c>
      <c r="E67">
        <v>68.099999999999994</v>
      </c>
      <c r="F67">
        <v>35.5</v>
      </c>
      <c r="G67">
        <v>1</v>
      </c>
      <c r="H67">
        <v>1</v>
      </c>
      <c r="I67">
        <v>27</v>
      </c>
      <c r="J67">
        <v>1</v>
      </c>
      <c r="K67">
        <v>1</v>
      </c>
      <c r="L67" s="26">
        <f t="shared" si="0"/>
        <v>35.399999999999991</v>
      </c>
      <c r="M67" s="26">
        <f t="shared" si="0"/>
        <v>3.2000000000000028</v>
      </c>
      <c r="N67" s="26">
        <f t="shared" si="1"/>
        <v>1253.1599999999994</v>
      </c>
      <c r="O67" s="26">
        <f t="shared" si="1"/>
        <v>10.240000000000018</v>
      </c>
      <c r="P67" s="26">
        <f t="shared" si="2"/>
        <v>1263.3999999999994</v>
      </c>
      <c r="Q67" s="26">
        <f t="shared" si="3"/>
        <v>35.544338508403833</v>
      </c>
      <c r="S67"/>
      <c r="T67"/>
      <c r="U67"/>
      <c r="V67"/>
      <c r="W67">
        <v>87.998999999999995</v>
      </c>
      <c r="X67">
        <v>134.69999999999999</v>
      </c>
      <c r="Y67">
        <v>84.4</v>
      </c>
      <c r="Z67">
        <v>-1</v>
      </c>
      <c r="AA67">
        <v>-1</v>
      </c>
      <c r="AB67">
        <v>-1</v>
      </c>
      <c r="AC67">
        <v>-1</v>
      </c>
      <c r="AD67">
        <v>0</v>
      </c>
      <c r="AE67">
        <v>23</v>
      </c>
      <c r="AF67">
        <v>-1</v>
      </c>
      <c r="AG67">
        <v>1</v>
      </c>
      <c r="AH67" s="10">
        <f t="shared" si="4"/>
        <v>23.499999999999986</v>
      </c>
      <c r="AI67" s="10">
        <f t="shared" si="4"/>
        <v>11.800000000000011</v>
      </c>
      <c r="AJ67" s="10">
        <f t="shared" si="5"/>
        <v>552.24999999999932</v>
      </c>
      <c r="AK67" s="10">
        <f t="shared" si="5"/>
        <v>139.24000000000026</v>
      </c>
      <c r="AL67" s="10">
        <f t="shared" si="6"/>
        <v>691.48999999999955</v>
      </c>
      <c r="AM67" s="10">
        <f t="shared" si="7"/>
        <v>26.296197443736986</v>
      </c>
      <c r="AN67"/>
      <c r="AO67"/>
      <c r="AP67"/>
      <c r="AQ67"/>
      <c r="AR67"/>
      <c r="AS67">
        <v>84.311999999999998</v>
      </c>
      <c r="AT67">
        <v>134.69999999999999</v>
      </c>
      <c r="AU67">
        <v>83.7</v>
      </c>
      <c r="AV67">
        <v>-1</v>
      </c>
      <c r="AW67">
        <v>-1</v>
      </c>
      <c r="AX67">
        <v>-1</v>
      </c>
      <c r="AY67">
        <v>-1</v>
      </c>
      <c r="AZ67">
        <v>0</v>
      </c>
      <c r="BA67">
        <v>24</v>
      </c>
      <c r="BB67">
        <v>-1</v>
      </c>
      <c r="BC67">
        <v>1</v>
      </c>
      <c r="BD67" s="1">
        <f t="shared" si="8"/>
        <v>-23.200000000000017</v>
      </c>
      <c r="BE67" s="1">
        <f t="shared" si="8"/>
        <v>-19.200000000000003</v>
      </c>
      <c r="BF67" s="1">
        <f t="shared" si="9"/>
        <v>538.2400000000008</v>
      </c>
      <c r="BG67" s="1">
        <f t="shared" si="9"/>
        <v>368.6400000000001</v>
      </c>
      <c r="BH67" s="1">
        <f t="shared" si="10"/>
        <v>906.8800000000009</v>
      </c>
      <c r="BI67" s="1">
        <f t="shared" si="11"/>
        <v>30.114448359549954</v>
      </c>
      <c r="BJ67"/>
      <c r="BK67"/>
      <c r="BL67"/>
      <c r="BM67"/>
      <c r="BN67"/>
      <c r="BO67">
        <v>105.18300000000001</v>
      </c>
      <c r="BP67">
        <v>68.400000000000006</v>
      </c>
      <c r="BQ67">
        <v>87.1</v>
      </c>
      <c r="BR67">
        <v>70.099999999999994</v>
      </c>
      <c r="BS67">
        <v>97.3</v>
      </c>
      <c r="BT67">
        <v>10.4</v>
      </c>
      <c r="BU67">
        <v>1</v>
      </c>
      <c r="BV67">
        <v>1</v>
      </c>
      <c r="BW67">
        <v>30</v>
      </c>
      <c r="BX67">
        <v>1</v>
      </c>
      <c r="BY67">
        <v>1</v>
      </c>
      <c r="BZ67" s="10">
        <f t="shared" si="12"/>
        <v>-1.6999999999999886</v>
      </c>
      <c r="CA67" s="10">
        <f t="shared" si="12"/>
        <v>-10.200000000000003</v>
      </c>
      <c r="CB67" s="10">
        <f t="shared" si="13"/>
        <v>2.8899999999999615</v>
      </c>
      <c r="CC67" s="10">
        <f t="shared" si="13"/>
        <v>104.04000000000006</v>
      </c>
      <c r="CD67" s="10">
        <f t="shared" si="14"/>
        <v>106.93000000000002</v>
      </c>
      <c r="CE67" s="10">
        <f t="shared" si="15"/>
        <v>10.340696301506975</v>
      </c>
      <c r="CG67"/>
      <c r="CH67"/>
      <c r="CI67"/>
      <c r="CJ67"/>
      <c r="CK67">
        <v>89.872</v>
      </c>
      <c r="CL67">
        <v>118.8</v>
      </c>
      <c r="CM67">
        <v>94.2</v>
      </c>
      <c r="CN67">
        <v>-1</v>
      </c>
      <c r="CO67">
        <v>-1</v>
      </c>
      <c r="CP67">
        <v>-1</v>
      </c>
      <c r="CQ67">
        <v>-1</v>
      </c>
      <c r="CR67">
        <v>0</v>
      </c>
      <c r="CS67">
        <v>25</v>
      </c>
      <c r="CT67">
        <v>-1</v>
      </c>
      <c r="CU67">
        <v>1</v>
      </c>
      <c r="CV67" s="1">
        <f t="shared" si="16"/>
        <v>5.7000000000000028</v>
      </c>
      <c r="CW67" s="1">
        <f t="shared" si="16"/>
        <v>8.7000000000000028</v>
      </c>
      <c r="CX67" s="1">
        <f t="shared" si="17"/>
        <v>32.49000000000003</v>
      </c>
      <c r="CY67" s="1">
        <f t="shared" si="17"/>
        <v>75.690000000000055</v>
      </c>
      <c r="CZ67" s="1">
        <f t="shared" si="18"/>
        <v>108.18000000000009</v>
      </c>
      <c r="DA67" s="1">
        <f t="shared" si="19"/>
        <v>10.400961494015833</v>
      </c>
      <c r="DB67"/>
      <c r="DC67"/>
      <c r="DD67"/>
      <c r="DE67"/>
      <c r="DF67"/>
      <c r="DG67">
        <v>84.835999999999999</v>
      </c>
      <c r="DH67">
        <v>132.30000000000001</v>
      </c>
      <c r="DI67">
        <v>65.7</v>
      </c>
      <c r="DJ67">
        <v>-1</v>
      </c>
      <c r="DK67">
        <v>-1</v>
      </c>
      <c r="DL67">
        <v>-1</v>
      </c>
      <c r="DM67">
        <v>-1</v>
      </c>
      <c r="DN67">
        <v>0</v>
      </c>
      <c r="DO67">
        <v>24</v>
      </c>
      <c r="DP67">
        <v>-1</v>
      </c>
      <c r="DQ67">
        <v>1</v>
      </c>
      <c r="DR67" s="10">
        <f t="shared" si="20"/>
        <v>2.1000000000000227</v>
      </c>
      <c r="DS67" s="10">
        <f t="shared" si="20"/>
        <v>-37.200000000000003</v>
      </c>
      <c r="DT67" s="10">
        <f t="shared" si="21"/>
        <v>4.4100000000000952</v>
      </c>
      <c r="DU67" s="10">
        <f t="shared" si="21"/>
        <v>1383.8400000000001</v>
      </c>
      <c r="DV67" s="10">
        <f t="shared" si="22"/>
        <v>1388.2500000000002</v>
      </c>
      <c r="DW67" s="10">
        <f t="shared" si="23"/>
        <v>37.259227045122664</v>
      </c>
      <c r="DX67"/>
      <c r="DY67"/>
      <c r="DZ67"/>
      <c r="EA67"/>
      <c r="EB67"/>
      <c r="EC67" s="1">
        <v>87.475999999999999</v>
      </c>
      <c r="ED67" s="1">
        <v>123.5</v>
      </c>
      <c r="EE67" s="1">
        <v>69</v>
      </c>
      <c r="EF67" s="1">
        <v>118.8</v>
      </c>
      <c r="EG67" s="1">
        <v>96.4</v>
      </c>
      <c r="EH67" s="1">
        <v>27.8</v>
      </c>
      <c r="EI67" s="1">
        <v>1</v>
      </c>
      <c r="EJ67" s="1">
        <v>1</v>
      </c>
      <c r="EK67" s="1">
        <v>28</v>
      </c>
      <c r="EL67" s="1">
        <v>1</v>
      </c>
      <c r="EM67" s="1">
        <v>1</v>
      </c>
      <c r="EN67" s="1">
        <f t="shared" si="24"/>
        <v>4.7000000000000028</v>
      </c>
      <c r="EO67" s="1">
        <f t="shared" si="24"/>
        <v>-27.400000000000006</v>
      </c>
      <c r="EP67" s="1">
        <f t="shared" si="25"/>
        <v>22.090000000000028</v>
      </c>
      <c r="EQ67" s="1">
        <f t="shared" si="25"/>
        <v>750.76000000000033</v>
      </c>
      <c r="ER67" s="1">
        <f t="shared" si="26"/>
        <v>772.85000000000036</v>
      </c>
      <c r="ES67" s="1">
        <f t="shared" si="27"/>
        <v>27.800179855533315</v>
      </c>
      <c r="ET67"/>
      <c r="EU67"/>
      <c r="EV67"/>
      <c r="EW67"/>
      <c r="EX67"/>
      <c r="FJ67" s="10">
        <f t="shared" si="28"/>
        <v>0</v>
      </c>
      <c r="FK67" s="10">
        <f t="shared" si="28"/>
        <v>0</v>
      </c>
      <c r="FL67" s="10">
        <f t="shared" si="29"/>
        <v>0</v>
      </c>
      <c r="FM67" s="10">
        <f t="shared" si="29"/>
        <v>0</v>
      </c>
      <c r="FN67" s="10">
        <f t="shared" si="30"/>
        <v>0</v>
      </c>
      <c r="FO67" s="10">
        <f t="shared" si="31"/>
        <v>0</v>
      </c>
      <c r="FP67"/>
      <c r="FQ67"/>
      <c r="FR67"/>
      <c r="FS67"/>
      <c r="FT67"/>
    </row>
    <row r="68" spans="1:176" x14ac:dyDescent="0.35">
      <c r="A68">
        <v>123.855</v>
      </c>
      <c r="B68">
        <v>104.5</v>
      </c>
      <c r="C68">
        <v>88.8</v>
      </c>
      <c r="D68">
        <v>-1</v>
      </c>
      <c r="E68">
        <v>-1</v>
      </c>
      <c r="F68">
        <v>-1</v>
      </c>
      <c r="G68">
        <v>-1</v>
      </c>
      <c r="H68">
        <v>0</v>
      </c>
      <c r="I68">
        <v>27</v>
      </c>
      <c r="J68">
        <v>-1</v>
      </c>
      <c r="K68">
        <v>1</v>
      </c>
      <c r="L68" s="26">
        <f t="shared" si="0"/>
        <v>-58.699999999999989</v>
      </c>
      <c r="M68" s="26">
        <f t="shared" si="0"/>
        <v>17.5</v>
      </c>
      <c r="N68" s="26">
        <f t="shared" si="1"/>
        <v>3445.6899999999987</v>
      </c>
      <c r="O68" s="26">
        <f t="shared" si="1"/>
        <v>306.25</v>
      </c>
      <c r="P68" s="26">
        <f t="shared" si="2"/>
        <v>3751.9399999999987</v>
      </c>
      <c r="Q68" s="26">
        <f t="shared" si="3"/>
        <v>61.253081555134827</v>
      </c>
      <c r="S68"/>
      <c r="T68"/>
      <c r="U68"/>
      <c r="V68"/>
      <c r="W68">
        <v>88.462000000000003</v>
      </c>
      <c r="X68">
        <v>171.5</v>
      </c>
      <c r="Y68">
        <v>83.7</v>
      </c>
      <c r="Z68">
        <v>134.69999999999999</v>
      </c>
      <c r="AA68">
        <v>84.4</v>
      </c>
      <c r="AB68">
        <v>36.799999999999997</v>
      </c>
      <c r="AC68">
        <v>1</v>
      </c>
      <c r="AD68">
        <v>1</v>
      </c>
      <c r="AE68">
        <v>24</v>
      </c>
      <c r="AF68">
        <v>1</v>
      </c>
      <c r="AG68">
        <v>1</v>
      </c>
      <c r="AH68" s="10">
        <f t="shared" si="4"/>
        <v>36.800000000000011</v>
      </c>
      <c r="AI68" s="10">
        <f t="shared" si="4"/>
        <v>-0.70000000000000284</v>
      </c>
      <c r="AJ68" s="10">
        <f t="shared" si="5"/>
        <v>1354.2400000000009</v>
      </c>
      <c r="AK68" s="10">
        <f t="shared" si="5"/>
        <v>0.49000000000000399</v>
      </c>
      <c r="AL68" s="10">
        <f t="shared" si="6"/>
        <v>1354.7300000000009</v>
      </c>
      <c r="AM68" s="10">
        <f t="shared" si="7"/>
        <v>36.806657006579677</v>
      </c>
      <c r="AN68"/>
      <c r="AO68"/>
      <c r="AP68"/>
      <c r="AQ68"/>
      <c r="AR68"/>
      <c r="AS68">
        <v>85.688000000000002</v>
      </c>
      <c r="AT68">
        <v>142.5</v>
      </c>
      <c r="AU68">
        <v>49</v>
      </c>
      <c r="AV68">
        <v>134.69999999999999</v>
      </c>
      <c r="AW68">
        <v>83.7</v>
      </c>
      <c r="AX68">
        <v>35.6</v>
      </c>
      <c r="AY68">
        <v>1</v>
      </c>
      <c r="AZ68">
        <v>1</v>
      </c>
      <c r="BA68">
        <v>25</v>
      </c>
      <c r="BB68">
        <v>1</v>
      </c>
      <c r="BC68">
        <v>1</v>
      </c>
      <c r="BD68" s="1">
        <f t="shared" si="8"/>
        <v>7.8000000000000114</v>
      </c>
      <c r="BE68" s="1">
        <f t="shared" si="8"/>
        <v>-34.700000000000003</v>
      </c>
      <c r="BF68" s="1">
        <f t="shared" si="9"/>
        <v>60.840000000000174</v>
      </c>
      <c r="BG68" s="1">
        <f t="shared" si="9"/>
        <v>1204.0900000000001</v>
      </c>
      <c r="BH68" s="1">
        <f t="shared" si="10"/>
        <v>1264.9300000000003</v>
      </c>
      <c r="BI68" s="1">
        <f t="shared" si="11"/>
        <v>35.565854411218638</v>
      </c>
      <c r="BJ68"/>
      <c r="BK68"/>
      <c r="BL68"/>
      <c r="BM68"/>
      <c r="BN68"/>
      <c r="BO68">
        <v>108.23099999999999</v>
      </c>
      <c r="BP68">
        <v>130.19999999999999</v>
      </c>
      <c r="BQ68">
        <v>85.3</v>
      </c>
      <c r="BR68">
        <v>-1</v>
      </c>
      <c r="BS68">
        <v>-1</v>
      </c>
      <c r="BT68">
        <v>-1</v>
      </c>
      <c r="BU68">
        <v>-1</v>
      </c>
      <c r="BV68">
        <v>0</v>
      </c>
      <c r="BW68">
        <v>30</v>
      </c>
      <c r="BX68">
        <v>-1</v>
      </c>
      <c r="BY68">
        <v>1</v>
      </c>
      <c r="BZ68" s="10">
        <f t="shared" si="12"/>
        <v>61.799999999999983</v>
      </c>
      <c r="CA68" s="10">
        <f t="shared" si="12"/>
        <v>-1.7999999999999972</v>
      </c>
      <c r="CB68" s="10">
        <f t="shared" si="13"/>
        <v>3819.239999999998</v>
      </c>
      <c r="CC68" s="10">
        <f t="shared" si="13"/>
        <v>3.2399999999999896</v>
      </c>
      <c r="CD68" s="10">
        <f t="shared" si="14"/>
        <v>3822.4799999999977</v>
      </c>
      <c r="CE68" s="10">
        <f t="shared" si="15"/>
        <v>61.826208035104315</v>
      </c>
      <c r="CG68"/>
      <c r="CH68"/>
      <c r="CI68"/>
      <c r="CJ68"/>
      <c r="CK68">
        <v>89.921000000000006</v>
      </c>
      <c r="CL68">
        <v>118.8</v>
      </c>
      <c r="CM68">
        <v>94.2</v>
      </c>
      <c r="CN68">
        <v>118.8</v>
      </c>
      <c r="CO68">
        <v>94.2</v>
      </c>
      <c r="CP68">
        <v>0</v>
      </c>
      <c r="CQ68">
        <v>1</v>
      </c>
      <c r="CR68">
        <v>1</v>
      </c>
      <c r="CS68">
        <v>26</v>
      </c>
      <c r="CT68">
        <v>1</v>
      </c>
      <c r="CU68">
        <v>1</v>
      </c>
      <c r="CV68" s="1">
        <f t="shared" si="16"/>
        <v>0</v>
      </c>
      <c r="CW68" s="1">
        <f t="shared" si="16"/>
        <v>0</v>
      </c>
      <c r="CX68" s="1">
        <f t="shared" si="17"/>
        <v>0</v>
      </c>
      <c r="CY68" s="1">
        <f t="shared" si="17"/>
        <v>0</v>
      </c>
      <c r="CZ68" s="1">
        <f t="shared" si="18"/>
        <v>0</v>
      </c>
      <c r="DA68" s="1">
        <f t="shared" si="19"/>
        <v>0</v>
      </c>
      <c r="DB68"/>
      <c r="DC68"/>
      <c r="DD68"/>
      <c r="DE68"/>
      <c r="DF68"/>
      <c r="DG68">
        <v>85.524000000000001</v>
      </c>
      <c r="DH68">
        <v>145.6</v>
      </c>
      <c r="DI68">
        <v>83.1</v>
      </c>
      <c r="DJ68">
        <v>132.30000000000001</v>
      </c>
      <c r="DK68">
        <v>65.7</v>
      </c>
      <c r="DL68">
        <v>21.9</v>
      </c>
      <c r="DM68">
        <v>1</v>
      </c>
      <c r="DN68">
        <v>1</v>
      </c>
      <c r="DO68">
        <v>25</v>
      </c>
      <c r="DP68">
        <v>1</v>
      </c>
      <c r="DQ68">
        <v>1</v>
      </c>
      <c r="DR68" s="10">
        <f t="shared" si="20"/>
        <v>13.299999999999983</v>
      </c>
      <c r="DS68" s="10">
        <f t="shared" si="20"/>
        <v>17.399999999999991</v>
      </c>
      <c r="DT68" s="10">
        <f t="shared" si="21"/>
        <v>176.88999999999956</v>
      </c>
      <c r="DU68" s="10">
        <f t="shared" si="21"/>
        <v>302.75999999999971</v>
      </c>
      <c r="DV68" s="10">
        <f t="shared" si="22"/>
        <v>479.6499999999993</v>
      </c>
      <c r="DW68" s="10">
        <f t="shared" si="23"/>
        <v>21.900913222968565</v>
      </c>
      <c r="DX68"/>
      <c r="DY68"/>
      <c r="DZ68"/>
      <c r="EA68"/>
      <c r="EB68"/>
      <c r="EC68" s="1">
        <v>90.603999999999999</v>
      </c>
      <c r="ED68" s="1">
        <v>105</v>
      </c>
      <c r="EE68" s="1">
        <v>84.4</v>
      </c>
      <c r="EF68" s="1">
        <v>-1</v>
      </c>
      <c r="EG68" s="1">
        <v>-1</v>
      </c>
      <c r="EH68" s="1">
        <v>-1</v>
      </c>
      <c r="EI68" s="1">
        <v>-1</v>
      </c>
      <c r="EJ68" s="1">
        <v>0</v>
      </c>
      <c r="EK68" s="1">
        <v>28</v>
      </c>
      <c r="EL68" s="1">
        <v>-1</v>
      </c>
      <c r="EM68" s="1">
        <v>1</v>
      </c>
      <c r="EN68" s="1">
        <f t="shared" si="24"/>
        <v>-18.5</v>
      </c>
      <c r="EO68" s="1">
        <f t="shared" si="24"/>
        <v>15.400000000000006</v>
      </c>
      <c r="EP68" s="1">
        <f t="shared" si="25"/>
        <v>342.25</v>
      </c>
      <c r="EQ68" s="1">
        <f t="shared" si="25"/>
        <v>237.16000000000017</v>
      </c>
      <c r="ER68" s="1">
        <f t="shared" si="26"/>
        <v>579.4100000000002</v>
      </c>
      <c r="ES68" s="1">
        <f t="shared" si="27"/>
        <v>24.070936832620376</v>
      </c>
      <c r="ET68"/>
      <c r="EU68"/>
      <c r="EV68"/>
      <c r="EW68"/>
      <c r="EX68"/>
      <c r="FJ68" s="10">
        <f t="shared" si="28"/>
        <v>0</v>
      </c>
      <c r="FK68" s="10">
        <f t="shared" si="28"/>
        <v>0</v>
      </c>
      <c r="FL68" s="10">
        <f t="shared" si="29"/>
        <v>0</v>
      </c>
      <c r="FM68" s="10">
        <f t="shared" si="29"/>
        <v>0</v>
      </c>
      <c r="FN68" s="10">
        <f t="shared" si="30"/>
        <v>0</v>
      </c>
      <c r="FO68" s="10">
        <f t="shared" si="31"/>
        <v>0</v>
      </c>
      <c r="FP68"/>
      <c r="FQ68"/>
      <c r="FR68"/>
      <c r="FS68"/>
      <c r="FT68"/>
    </row>
    <row r="69" spans="1:176" x14ac:dyDescent="0.35">
      <c r="A69">
        <v>124.271</v>
      </c>
      <c r="B69">
        <v>137.80000000000001</v>
      </c>
      <c r="C69">
        <v>55.2</v>
      </c>
      <c r="D69">
        <v>104.5</v>
      </c>
      <c r="E69">
        <v>88.8</v>
      </c>
      <c r="F69">
        <v>47.3</v>
      </c>
      <c r="G69">
        <v>2</v>
      </c>
      <c r="H69">
        <v>0</v>
      </c>
      <c r="I69">
        <v>27</v>
      </c>
      <c r="J69">
        <v>0</v>
      </c>
      <c r="K69">
        <v>1</v>
      </c>
      <c r="L69" s="26">
        <f t="shared" ref="L69:M92" si="47">B69-B68</f>
        <v>33.300000000000011</v>
      </c>
      <c r="M69" s="26">
        <f t="shared" si="47"/>
        <v>-33.599999999999994</v>
      </c>
      <c r="N69" s="26">
        <f t="shared" ref="N69:O92" si="48">L69^2</f>
        <v>1108.8900000000008</v>
      </c>
      <c r="O69" s="26">
        <f t="shared" si="48"/>
        <v>1128.9599999999996</v>
      </c>
      <c r="P69" s="26">
        <f t="shared" ref="P69:P92" si="49">N69+O69</f>
        <v>2237.8500000000004</v>
      </c>
      <c r="Q69" s="26">
        <f t="shared" ref="Q69:Q92" si="50">SQRT(P69)</f>
        <v>47.305919291352964</v>
      </c>
      <c r="S69"/>
      <c r="T69"/>
      <c r="U69"/>
      <c r="V69"/>
      <c r="W69">
        <v>94.581999999999994</v>
      </c>
      <c r="X69">
        <v>167.9</v>
      </c>
      <c r="Y69">
        <v>70.400000000000006</v>
      </c>
      <c r="Z69">
        <v>-1</v>
      </c>
      <c r="AA69">
        <v>-1</v>
      </c>
      <c r="AB69">
        <v>-1</v>
      </c>
      <c r="AC69">
        <v>-1</v>
      </c>
      <c r="AD69">
        <v>0</v>
      </c>
      <c r="AE69">
        <v>24</v>
      </c>
      <c r="AF69">
        <v>-1</v>
      </c>
      <c r="AG69">
        <v>1</v>
      </c>
      <c r="AH69" s="10">
        <f t="shared" ref="AH69:AI91" si="51">X69-X68</f>
        <v>-3.5999999999999943</v>
      </c>
      <c r="AI69" s="10">
        <f t="shared" si="51"/>
        <v>-13.299999999999997</v>
      </c>
      <c r="AJ69" s="10">
        <f t="shared" ref="AJ69:AK91" si="52">AH69^2</f>
        <v>12.959999999999958</v>
      </c>
      <c r="AK69" s="10">
        <f t="shared" si="52"/>
        <v>176.88999999999993</v>
      </c>
      <c r="AL69" s="10">
        <f t="shared" ref="AL69:AL91" si="53">AJ69+AK69</f>
        <v>189.84999999999988</v>
      </c>
      <c r="AM69" s="10">
        <f t="shared" ref="AM69:AM91" si="54">SQRT(AL69)</f>
        <v>13.778606605894511</v>
      </c>
      <c r="AN69"/>
      <c r="AO69"/>
      <c r="AP69"/>
      <c r="AQ69"/>
      <c r="AR69"/>
      <c r="AS69">
        <v>90.376000000000005</v>
      </c>
      <c r="AT69">
        <v>77.400000000000006</v>
      </c>
      <c r="AU69">
        <v>96.4</v>
      </c>
      <c r="AV69">
        <v>-1</v>
      </c>
      <c r="AW69">
        <v>-1</v>
      </c>
      <c r="AX69">
        <v>-1</v>
      </c>
      <c r="AY69">
        <v>-1</v>
      </c>
      <c r="AZ69">
        <v>0</v>
      </c>
      <c r="BA69">
        <v>25</v>
      </c>
      <c r="BB69">
        <v>-1</v>
      </c>
      <c r="BC69">
        <v>1</v>
      </c>
      <c r="BD69" s="1">
        <f t="shared" ref="BD69:BE89" si="55">AT69-AT68</f>
        <v>-65.099999999999994</v>
      </c>
      <c r="BE69" s="1">
        <f t="shared" si="55"/>
        <v>47.400000000000006</v>
      </c>
      <c r="BF69" s="1">
        <f t="shared" ref="BF69:BG85" si="56">BD69^2</f>
        <v>4238.0099999999993</v>
      </c>
      <c r="BG69" s="1">
        <f t="shared" si="56"/>
        <v>2246.7600000000007</v>
      </c>
      <c r="BH69" s="1">
        <f t="shared" ref="BH69:BH89" si="57">BF69+BG69</f>
        <v>6484.77</v>
      </c>
      <c r="BI69" s="1">
        <f t="shared" ref="BI69:BI89" si="58">SQRT(BH69)</f>
        <v>80.528069640343432</v>
      </c>
      <c r="BJ69"/>
      <c r="BK69"/>
      <c r="BL69"/>
      <c r="BM69"/>
      <c r="BN69"/>
      <c r="BO69">
        <v>108.623</v>
      </c>
      <c r="BP69">
        <v>100.5</v>
      </c>
      <c r="BQ69">
        <v>67.2</v>
      </c>
      <c r="BR69">
        <v>130.19999999999999</v>
      </c>
      <c r="BS69">
        <v>85.3</v>
      </c>
      <c r="BT69">
        <v>34.700000000000003</v>
      </c>
      <c r="BU69">
        <v>1</v>
      </c>
      <c r="BV69">
        <v>1</v>
      </c>
      <c r="BW69">
        <v>31</v>
      </c>
      <c r="BX69">
        <v>1</v>
      </c>
      <c r="BY69">
        <v>1</v>
      </c>
      <c r="BZ69" s="10">
        <f t="shared" ref="BZ69:CA87" si="59">BP69-BP68</f>
        <v>-29.699999999999989</v>
      </c>
      <c r="CA69" s="10">
        <f t="shared" si="59"/>
        <v>-18.099999999999994</v>
      </c>
      <c r="CB69" s="10">
        <f t="shared" ref="CB69:CC87" si="60">BZ69^2</f>
        <v>882.08999999999935</v>
      </c>
      <c r="CC69" s="10">
        <f t="shared" si="60"/>
        <v>327.60999999999979</v>
      </c>
      <c r="CD69" s="10">
        <f t="shared" ref="CD69:CD87" si="61">CB69+CC69</f>
        <v>1209.6999999999991</v>
      </c>
      <c r="CE69" s="10">
        <f t="shared" ref="CE69:CE87" si="62">SQRT(CD69)</f>
        <v>34.780741797724772</v>
      </c>
      <c r="CG69"/>
      <c r="CH69"/>
      <c r="CI69"/>
      <c r="CJ69"/>
      <c r="CK69">
        <v>90.024000000000001</v>
      </c>
      <c r="CL69">
        <v>144.9</v>
      </c>
      <c r="CM69">
        <v>53.9</v>
      </c>
      <c r="CN69">
        <v>118.8</v>
      </c>
      <c r="CO69">
        <v>94.2</v>
      </c>
      <c r="CP69">
        <v>48</v>
      </c>
      <c r="CQ69">
        <v>2</v>
      </c>
      <c r="CR69">
        <v>0</v>
      </c>
      <c r="CS69">
        <v>26</v>
      </c>
      <c r="CT69">
        <v>-2</v>
      </c>
      <c r="CU69">
        <v>1</v>
      </c>
      <c r="CV69" s="1">
        <f t="shared" ref="CV69:CW83" si="63">CL69-CL68</f>
        <v>26.100000000000009</v>
      </c>
      <c r="CW69" s="1">
        <f t="shared" si="63"/>
        <v>-40.300000000000004</v>
      </c>
      <c r="CX69" s="1">
        <f t="shared" ref="CX69:CY83" si="64">CV69^2</f>
        <v>681.21000000000049</v>
      </c>
      <c r="CY69" s="1">
        <f t="shared" si="64"/>
        <v>1624.0900000000004</v>
      </c>
      <c r="CZ69" s="1">
        <f t="shared" ref="CZ69:CZ83" si="65">CX69+CY69</f>
        <v>2305.3000000000011</v>
      </c>
      <c r="DA69" s="1">
        <f t="shared" ref="DA69:DA83" si="66">SQRT(CZ69)</f>
        <v>48.013539757031047</v>
      </c>
      <c r="DB69"/>
      <c r="DC69"/>
      <c r="DD69"/>
      <c r="DE69"/>
      <c r="DF69"/>
      <c r="DG69">
        <v>88.188000000000002</v>
      </c>
      <c r="DH69">
        <v>130.6</v>
      </c>
      <c r="DI69">
        <v>61.9</v>
      </c>
      <c r="DJ69">
        <v>-1</v>
      </c>
      <c r="DK69">
        <v>-1</v>
      </c>
      <c r="DL69">
        <v>-1</v>
      </c>
      <c r="DM69">
        <v>-1</v>
      </c>
      <c r="DN69">
        <v>0</v>
      </c>
      <c r="DO69">
        <v>25</v>
      </c>
      <c r="DP69">
        <v>-1</v>
      </c>
      <c r="DQ69">
        <v>1</v>
      </c>
      <c r="DR69" s="10">
        <f t="shared" ref="DR69:DS83" si="67">DH69-DH68</f>
        <v>-15</v>
      </c>
      <c r="DS69" s="10">
        <f t="shared" si="67"/>
        <v>-21.199999999999996</v>
      </c>
      <c r="DT69" s="10">
        <f t="shared" ref="DT69:DU83" si="68">DR69^2</f>
        <v>225</v>
      </c>
      <c r="DU69" s="10">
        <f t="shared" si="68"/>
        <v>449.43999999999983</v>
      </c>
      <c r="DV69" s="10">
        <f t="shared" ref="DV69:DV83" si="69">DT69+DU69</f>
        <v>674.43999999999983</v>
      </c>
      <c r="DW69" s="10">
        <f t="shared" ref="DW69:DW83" si="70">SQRT(DV69)</f>
        <v>25.969982672308426</v>
      </c>
      <c r="DX69"/>
      <c r="DY69"/>
      <c r="DZ69"/>
      <c r="EA69"/>
      <c r="EB69"/>
      <c r="EC69" s="1">
        <v>91.292000000000002</v>
      </c>
      <c r="ED69" s="1">
        <v>125.9</v>
      </c>
      <c r="EE69" s="1">
        <v>63.9</v>
      </c>
      <c r="EF69" s="1">
        <v>105</v>
      </c>
      <c r="EG69" s="1">
        <v>84.4</v>
      </c>
      <c r="EH69" s="1">
        <v>29.3</v>
      </c>
      <c r="EI69" s="1">
        <v>1</v>
      </c>
      <c r="EJ69" s="1">
        <v>1</v>
      </c>
      <c r="EK69" s="1">
        <v>29</v>
      </c>
      <c r="EL69" s="1">
        <v>1</v>
      </c>
      <c r="EM69" s="1">
        <v>1</v>
      </c>
      <c r="EN69" s="1">
        <f t="shared" ref="EN69:EO85" si="71">ED69-ED68</f>
        <v>20.900000000000006</v>
      </c>
      <c r="EO69" s="1">
        <f t="shared" si="71"/>
        <v>-20.500000000000007</v>
      </c>
      <c r="EP69" s="1">
        <f t="shared" ref="EP69:EQ85" si="72">EN69^2</f>
        <v>436.81000000000023</v>
      </c>
      <c r="EQ69" s="1">
        <f t="shared" si="72"/>
        <v>420.25000000000028</v>
      </c>
      <c r="ER69" s="1">
        <f t="shared" ref="ER69:ER85" si="73">EP69+EQ69</f>
        <v>857.06000000000051</v>
      </c>
      <c r="ES69" s="1">
        <f t="shared" ref="ES69:ES85" si="74">SQRT(ER69)</f>
        <v>29.275587099151412</v>
      </c>
      <c r="ET69"/>
      <c r="EU69"/>
      <c r="EV69"/>
      <c r="EW69"/>
      <c r="EX69"/>
      <c r="FJ69" s="10">
        <f t="shared" ref="FJ69:FK92" si="75">EZ69-EZ68</f>
        <v>0</v>
      </c>
      <c r="FK69" s="10">
        <f t="shared" si="75"/>
        <v>0</v>
      </c>
      <c r="FL69" s="10">
        <f t="shared" ref="FL69:FM92" si="76">FJ69^2</f>
        <v>0</v>
      </c>
      <c r="FM69" s="10">
        <f t="shared" si="76"/>
        <v>0</v>
      </c>
      <c r="FN69" s="10">
        <f t="shared" ref="FN69:FN92" si="77">FL69+FM69</f>
        <v>0</v>
      </c>
      <c r="FO69" s="10">
        <f t="shared" ref="FO69:FO92" si="78">SQRT(FN69)</f>
        <v>0</v>
      </c>
      <c r="FP69"/>
      <c r="FQ69"/>
      <c r="FR69"/>
      <c r="FS69"/>
      <c r="FT69"/>
    </row>
    <row r="70" spans="1:176" x14ac:dyDescent="0.35">
      <c r="A70">
        <v>124.679</v>
      </c>
      <c r="B70">
        <v>171.5</v>
      </c>
      <c r="C70">
        <v>55.2</v>
      </c>
      <c r="D70">
        <v>137.80000000000001</v>
      </c>
      <c r="E70">
        <v>55.2</v>
      </c>
      <c r="F70">
        <v>33.700000000000003</v>
      </c>
      <c r="G70">
        <v>1</v>
      </c>
      <c r="H70">
        <v>1</v>
      </c>
      <c r="I70">
        <v>28</v>
      </c>
      <c r="J70">
        <v>1</v>
      </c>
      <c r="K70">
        <v>1</v>
      </c>
      <c r="L70" s="26">
        <f t="shared" si="47"/>
        <v>33.699999999999989</v>
      </c>
      <c r="M70" s="26">
        <f t="shared" si="47"/>
        <v>0</v>
      </c>
      <c r="N70" s="26">
        <f t="shared" si="48"/>
        <v>1135.6899999999991</v>
      </c>
      <c r="O70" s="26">
        <f t="shared" si="48"/>
        <v>0</v>
      </c>
      <c r="P70" s="26">
        <f t="shared" si="49"/>
        <v>1135.6899999999991</v>
      </c>
      <c r="Q70" s="26">
        <f t="shared" si="50"/>
        <v>33.699999999999989</v>
      </c>
      <c r="S70"/>
      <c r="T70"/>
      <c r="U70"/>
      <c r="V70"/>
      <c r="W70">
        <v>94.998000000000005</v>
      </c>
      <c r="X70">
        <v>187.2</v>
      </c>
      <c r="Y70">
        <v>85.1</v>
      </c>
      <c r="Z70">
        <v>167.9</v>
      </c>
      <c r="AA70">
        <v>70.400000000000006</v>
      </c>
      <c r="AB70">
        <v>24.2</v>
      </c>
      <c r="AC70">
        <v>1</v>
      </c>
      <c r="AD70">
        <v>1</v>
      </c>
      <c r="AE70">
        <v>25</v>
      </c>
      <c r="AF70">
        <v>1</v>
      </c>
      <c r="AG70">
        <v>1</v>
      </c>
      <c r="AH70" s="10">
        <f t="shared" si="51"/>
        <v>19.299999999999983</v>
      </c>
      <c r="AI70" s="10">
        <f t="shared" si="51"/>
        <v>14.699999999999989</v>
      </c>
      <c r="AJ70" s="10">
        <f t="shared" si="52"/>
        <v>372.48999999999933</v>
      </c>
      <c r="AK70" s="10">
        <f t="shared" si="52"/>
        <v>216.08999999999966</v>
      </c>
      <c r="AL70" s="10">
        <f t="shared" si="53"/>
        <v>588.57999999999902</v>
      </c>
      <c r="AM70" s="10">
        <f t="shared" si="54"/>
        <v>24.26066775667972</v>
      </c>
      <c r="AN70"/>
      <c r="AO70"/>
      <c r="AP70"/>
      <c r="AQ70"/>
      <c r="AR70"/>
      <c r="AS70">
        <v>91.055999999999997</v>
      </c>
      <c r="AT70">
        <v>79.099999999999994</v>
      </c>
      <c r="AU70">
        <v>75.900000000000006</v>
      </c>
      <c r="AV70">
        <v>77.400000000000006</v>
      </c>
      <c r="AW70">
        <v>96.4</v>
      </c>
      <c r="AX70">
        <v>20.6</v>
      </c>
      <c r="AY70">
        <v>1</v>
      </c>
      <c r="AZ70">
        <v>1</v>
      </c>
      <c r="BA70">
        <v>26</v>
      </c>
      <c r="BB70">
        <v>1</v>
      </c>
      <c r="BC70">
        <v>1</v>
      </c>
      <c r="BD70" s="1">
        <f t="shared" si="55"/>
        <v>1.6999999999999886</v>
      </c>
      <c r="BE70" s="1">
        <f t="shared" si="55"/>
        <v>-20.5</v>
      </c>
      <c r="BF70" s="1">
        <f t="shared" si="56"/>
        <v>2.8899999999999615</v>
      </c>
      <c r="BG70" s="1">
        <f t="shared" si="56"/>
        <v>420.25</v>
      </c>
      <c r="BH70" s="1">
        <f t="shared" si="57"/>
        <v>423.14</v>
      </c>
      <c r="BI70" s="1">
        <f t="shared" si="58"/>
        <v>20.570367036103171</v>
      </c>
      <c r="BJ70"/>
      <c r="BK70"/>
      <c r="BL70"/>
      <c r="BM70"/>
      <c r="BN70"/>
      <c r="BO70">
        <v>111.223</v>
      </c>
      <c r="BP70">
        <v>117.6</v>
      </c>
      <c r="BQ70">
        <v>96.9</v>
      </c>
      <c r="BR70">
        <v>-1</v>
      </c>
      <c r="BS70">
        <v>-1</v>
      </c>
      <c r="BT70">
        <v>-1</v>
      </c>
      <c r="BU70">
        <v>-1</v>
      </c>
      <c r="BV70">
        <v>0</v>
      </c>
      <c r="BW70">
        <v>31</v>
      </c>
      <c r="BX70">
        <v>-1</v>
      </c>
      <c r="BY70">
        <v>1</v>
      </c>
      <c r="BZ70" s="10">
        <f t="shared" si="59"/>
        <v>17.099999999999994</v>
      </c>
      <c r="CA70" s="10">
        <f t="shared" si="59"/>
        <v>29.700000000000003</v>
      </c>
      <c r="CB70" s="10">
        <f t="shared" si="60"/>
        <v>292.4099999999998</v>
      </c>
      <c r="CC70" s="10">
        <f t="shared" si="60"/>
        <v>882.09000000000015</v>
      </c>
      <c r="CD70" s="10">
        <f t="shared" si="61"/>
        <v>1174.5</v>
      </c>
      <c r="CE70" s="10">
        <f t="shared" si="62"/>
        <v>34.270978976387589</v>
      </c>
      <c r="CG70"/>
      <c r="CH70"/>
      <c r="CI70"/>
      <c r="CJ70"/>
      <c r="CK70">
        <v>90.072000000000003</v>
      </c>
      <c r="CL70">
        <v>146.30000000000001</v>
      </c>
      <c r="CM70">
        <v>63.9</v>
      </c>
      <c r="CN70">
        <v>144.9</v>
      </c>
      <c r="CO70">
        <v>53.9</v>
      </c>
      <c r="CP70">
        <v>10.1</v>
      </c>
      <c r="CQ70">
        <v>1</v>
      </c>
      <c r="CR70">
        <v>0</v>
      </c>
      <c r="CS70">
        <v>26</v>
      </c>
      <c r="CT70">
        <v>-2</v>
      </c>
      <c r="CU70">
        <v>1</v>
      </c>
      <c r="CV70" s="1">
        <f t="shared" si="63"/>
        <v>1.4000000000000057</v>
      </c>
      <c r="CW70" s="1">
        <f t="shared" si="63"/>
        <v>10</v>
      </c>
      <c r="CX70" s="1">
        <f t="shared" si="64"/>
        <v>1.960000000000016</v>
      </c>
      <c r="CY70" s="1">
        <f t="shared" si="64"/>
        <v>100</v>
      </c>
      <c r="CZ70" s="1">
        <f t="shared" si="65"/>
        <v>101.96000000000002</v>
      </c>
      <c r="DA70" s="1">
        <f t="shared" si="66"/>
        <v>10.097524449091472</v>
      </c>
      <c r="DB70"/>
      <c r="DC70"/>
      <c r="DD70"/>
      <c r="DE70"/>
      <c r="DF70"/>
      <c r="DG70">
        <v>88.62</v>
      </c>
      <c r="DH70">
        <v>107.1</v>
      </c>
      <c r="DI70">
        <v>63.9</v>
      </c>
      <c r="DJ70">
        <v>130.6</v>
      </c>
      <c r="DK70">
        <v>61.9</v>
      </c>
      <c r="DL70">
        <v>23.6</v>
      </c>
      <c r="DM70">
        <v>1</v>
      </c>
      <c r="DN70">
        <v>1</v>
      </c>
      <c r="DO70">
        <v>26</v>
      </c>
      <c r="DP70">
        <v>1</v>
      </c>
      <c r="DQ70">
        <v>1</v>
      </c>
      <c r="DR70" s="10">
        <f t="shared" si="67"/>
        <v>-23.5</v>
      </c>
      <c r="DS70" s="10">
        <f t="shared" si="67"/>
        <v>2</v>
      </c>
      <c r="DT70" s="10">
        <f t="shared" si="68"/>
        <v>552.25</v>
      </c>
      <c r="DU70" s="10">
        <f t="shared" si="68"/>
        <v>4</v>
      </c>
      <c r="DV70" s="10">
        <f t="shared" si="69"/>
        <v>556.25</v>
      </c>
      <c r="DW70" s="10">
        <f t="shared" si="70"/>
        <v>23.584952830141511</v>
      </c>
      <c r="DX70"/>
      <c r="DY70"/>
      <c r="DZ70"/>
      <c r="EA70"/>
      <c r="EB70"/>
      <c r="EC70" s="1">
        <v>96.66</v>
      </c>
      <c r="ED70" s="1">
        <v>190</v>
      </c>
      <c r="EE70" s="1">
        <v>111.3</v>
      </c>
      <c r="EF70" s="1">
        <v>-1</v>
      </c>
      <c r="EG70" s="1">
        <v>-1</v>
      </c>
      <c r="EH70" s="1">
        <v>-1</v>
      </c>
      <c r="EI70" s="1">
        <v>-1</v>
      </c>
      <c r="EJ70" s="1">
        <v>0</v>
      </c>
      <c r="EK70" s="1">
        <v>29</v>
      </c>
      <c r="EL70" s="1">
        <v>-1</v>
      </c>
      <c r="EM70" s="1">
        <v>1</v>
      </c>
      <c r="EN70" s="1">
        <f t="shared" si="71"/>
        <v>64.099999999999994</v>
      </c>
      <c r="EO70" s="1">
        <f t="shared" si="71"/>
        <v>47.4</v>
      </c>
      <c r="EP70" s="1">
        <f t="shared" si="72"/>
        <v>4108.8099999999995</v>
      </c>
      <c r="EQ70" s="1">
        <f t="shared" si="72"/>
        <v>2246.7599999999998</v>
      </c>
      <c r="ER70" s="1">
        <f t="shared" si="73"/>
        <v>6355.57</v>
      </c>
      <c r="ES70" s="1">
        <f t="shared" si="74"/>
        <v>79.721828880175593</v>
      </c>
      <c r="ET70"/>
      <c r="EU70"/>
      <c r="EV70"/>
      <c r="EW70"/>
      <c r="EX70"/>
      <c r="FJ70" s="10">
        <f t="shared" si="75"/>
        <v>0</v>
      </c>
      <c r="FK70" s="10">
        <f t="shared" si="75"/>
        <v>0</v>
      </c>
      <c r="FL70" s="10">
        <f t="shared" si="76"/>
        <v>0</v>
      </c>
      <c r="FM70" s="10">
        <f t="shared" si="76"/>
        <v>0</v>
      </c>
      <c r="FN70" s="10">
        <f t="shared" si="77"/>
        <v>0</v>
      </c>
      <c r="FO70" s="10">
        <f t="shared" si="78"/>
        <v>0</v>
      </c>
      <c r="FP70"/>
      <c r="FQ70"/>
      <c r="FR70"/>
      <c r="FS70"/>
      <c r="FT70"/>
    </row>
    <row r="71" spans="1:176" x14ac:dyDescent="0.35">
      <c r="A71">
        <v>128.91900000000001</v>
      </c>
      <c r="B71">
        <v>160.6</v>
      </c>
      <c r="C71">
        <v>79.900000000000006</v>
      </c>
      <c r="D71">
        <v>-1</v>
      </c>
      <c r="E71">
        <v>-1</v>
      </c>
      <c r="F71">
        <v>-1</v>
      </c>
      <c r="G71">
        <v>-1</v>
      </c>
      <c r="H71">
        <v>0</v>
      </c>
      <c r="I71">
        <v>28</v>
      </c>
      <c r="J71">
        <v>-1</v>
      </c>
      <c r="K71">
        <v>1</v>
      </c>
      <c r="L71" s="26">
        <f t="shared" si="47"/>
        <v>-10.900000000000006</v>
      </c>
      <c r="M71" s="26">
        <f t="shared" si="47"/>
        <v>24.700000000000003</v>
      </c>
      <c r="N71" s="26">
        <f t="shared" si="48"/>
        <v>118.81000000000013</v>
      </c>
      <c r="O71" s="26">
        <f t="shared" si="48"/>
        <v>610.09000000000015</v>
      </c>
      <c r="P71" s="26">
        <f t="shared" si="49"/>
        <v>728.90000000000032</v>
      </c>
      <c r="Q71" s="26">
        <f t="shared" si="50"/>
        <v>26.998148084637219</v>
      </c>
      <c r="S71"/>
      <c r="T71"/>
      <c r="U71"/>
      <c r="V71"/>
      <c r="W71">
        <v>98.006</v>
      </c>
      <c r="X71">
        <v>182.2</v>
      </c>
      <c r="Y71">
        <v>87.9</v>
      </c>
      <c r="Z71">
        <v>-1</v>
      </c>
      <c r="AA71">
        <v>-1</v>
      </c>
      <c r="AB71">
        <v>-1</v>
      </c>
      <c r="AC71">
        <v>-1</v>
      </c>
      <c r="AD71">
        <v>0</v>
      </c>
      <c r="AE71">
        <v>25</v>
      </c>
      <c r="AF71">
        <v>-1</v>
      </c>
      <c r="AG71">
        <v>1</v>
      </c>
      <c r="AH71" s="10">
        <f t="shared" si="51"/>
        <v>-5</v>
      </c>
      <c r="AI71" s="10">
        <f t="shared" si="51"/>
        <v>2.8000000000000114</v>
      </c>
      <c r="AJ71" s="10">
        <f t="shared" si="52"/>
        <v>25</v>
      </c>
      <c r="AK71" s="10">
        <f t="shared" si="52"/>
        <v>7.8400000000000638</v>
      </c>
      <c r="AL71" s="10">
        <f t="shared" si="53"/>
        <v>32.84000000000006</v>
      </c>
      <c r="AM71" s="10">
        <f t="shared" si="54"/>
        <v>5.7306195127577668</v>
      </c>
      <c r="AN71"/>
      <c r="AO71"/>
      <c r="AP71"/>
      <c r="AQ71"/>
      <c r="AR71"/>
      <c r="AS71">
        <v>94.152000000000001</v>
      </c>
      <c r="AT71">
        <v>100.5</v>
      </c>
      <c r="AU71">
        <v>85.1</v>
      </c>
      <c r="AV71">
        <v>-1</v>
      </c>
      <c r="AW71">
        <v>-1</v>
      </c>
      <c r="AX71">
        <v>-1</v>
      </c>
      <c r="AY71">
        <v>-1</v>
      </c>
      <c r="AZ71">
        <v>0</v>
      </c>
      <c r="BA71">
        <v>26</v>
      </c>
      <c r="BB71">
        <v>-1</v>
      </c>
      <c r="BC71">
        <v>1</v>
      </c>
      <c r="BD71" s="1">
        <f t="shared" si="55"/>
        <v>21.400000000000006</v>
      </c>
      <c r="BE71" s="1">
        <f t="shared" si="55"/>
        <v>9.1999999999999886</v>
      </c>
      <c r="BF71" s="1">
        <f t="shared" si="56"/>
        <v>457.96000000000026</v>
      </c>
      <c r="BG71" s="1">
        <f t="shared" si="56"/>
        <v>84.639999999999787</v>
      </c>
      <c r="BH71" s="1">
        <f t="shared" si="57"/>
        <v>542.6</v>
      </c>
      <c r="BI71" s="1">
        <f t="shared" si="58"/>
        <v>23.293775992741065</v>
      </c>
      <c r="BJ71"/>
      <c r="BK71"/>
      <c r="BL71"/>
      <c r="BM71"/>
      <c r="BN71"/>
      <c r="BO71">
        <v>111.631</v>
      </c>
      <c r="BP71">
        <v>99.8</v>
      </c>
      <c r="BQ71">
        <v>82.6</v>
      </c>
      <c r="BR71">
        <v>117.6</v>
      </c>
      <c r="BS71">
        <v>96.9</v>
      </c>
      <c r="BT71">
        <v>22.8</v>
      </c>
      <c r="BU71">
        <v>1</v>
      </c>
      <c r="BV71">
        <v>1</v>
      </c>
      <c r="BW71">
        <v>32</v>
      </c>
      <c r="BX71">
        <v>1</v>
      </c>
      <c r="BY71">
        <v>1</v>
      </c>
      <c r="BZ71" s="10">
        <f t="shared" si="59"/>
        <v>-17.799999999999997</v>
      </c>
      <c r="CA71" s="10">
        <f t="shared" si="59"/>
        <v>-14.300000000000011</v>
      </c>
      <c r="CB71" s="10">
        <f t="shared" si="60"/>
        <v>316.83999999999992</v>
      </c>
      <c r="CC71" s="10">
        <f t="shared" si="60"/>
        <v>204.49000000000032</v>
      </c>
      <c r="CD71" s="10">
        <f t="shared" si="61"/>
        <v>521.33000000000027</v>
      </c>
      <c r="CE71" s="10">
        <f t="shared" si="62"/>
        <v>22.83265205796296</v>
      </c>
      <c r="CG71"/>
      <c r="CH71"/>
      <c r="CI71"/>
      <c r="CJ71"/>
      <c r="CK71">
        <v>92.4</v>
      </c>
      <c r="CL71">
        <v>146.1</v>
      </c>
      <c r="CM71">
        <v>93.1</v>
      </c>
      <c r="CN71">
        <v>-1</v>
      </c>
      <c r="CO71">
        <v>-1</v>
      </c>
      <c r="CP71">
        <v>-1</v>
      </c>
      <c r="CQ71">
        <v>-1</v>
      </c>
      <c r="CR71">
        <v>0</v>
      </c>
      <c r="CS71">
        <v>26</v>
      </c>
      <c r="CT71">
        <v>-1</v>
      </c>
      <c r="CU71">
        <v>1</v>
      </c>
      <c r="CV71" s="1">
        <f t="shared" si="63"/>
        <v>-0.20000000000001705</v>
      </c>
      <c r="CW71" s="1">
        <f t="shared" si="63"/>
        <v>29.199999999999996</v>
      </c>
      <c r="CX71" s="1">
        <f t="shared" si="64"/>
        <v>4.0000000000006822E-2</v>
      </c>
      <c r="CY71" s="1">
        <f t="shared" si="64"/>
        <v>852.63999999999976</v>
      </c>
      <c r="CZ71" s="1">
        <f t="shared" si="65"/>
        <v>852.67999999999972</v>
      </c>
      <c r="DA71" s="1">
        <f t="shared" si="66"/>
        <v>29.200684923473965</v>
      </c>
      <c r="DB71"/>
      <c r="DC71"/>
      <c r="DD71"/>
      <c r="DE71"/>
      <c r="DF71"/>
      <c r="DG71">
        <v>91.188000000000002</v>
      </c>
      <c r="DH71">
        <v>118.8</v>
      </c>
      <c r="DI71">
        <v>115.8</v>
      </c>
      <c r="DJ71">
        <v>-1</v>
      </c>
      <c r="DK71">
        <v>-1</v>
      </c>
      <c r="DL71">
        <v>-1</v>
      </c>
      <c r="DM71">
        <v>-1</v>
      </c>
      <c r="DN71">
        <v>0</v>
      </c>
      <c r="DO71">
        <v>26</v>
      </c>
      <c r="DP71">
        <v>-1</v>
      </c>
      <c r="DQ71">
        <v>1</v>
      </c>
      <c r="DR71" s="10">
        <f t="shared" si="67"/>
        <v>11.700000000000003</v>
      </c>
      <c r="DS71" s="10">
        <f t="shared" si="67"/>
        <v>51.9</v>
      </c>
      <c r="DT71" s="10">
        <f t="shared" si="68"/>
        <v>136.89000000000007</v>
      </c>
      <c r="DU71" s="10">
        <f t="shared" si="68"/>
        <v>2693.6099999999997</v>
      </c>
      <c r="DV71" s="10">
        <f t="shared" si="69"/>
        <v>2830.4999999999995</v>
      </c>
      <c r="DW71" s="10">
        <f t="shared" si="70"/>
        <v>53.20244355290459</v>
      </c>
      <c r="DX71"/>
      <c r="DY71"/>
      <c r="DZ71"/>
      <c r="EA71"/>
      <c r="EB71"/>
      <c r="EC71" s="1">
        <v>96.748000000000005</v>
      </c>
      <c r="ED71" s="1">
        <v>140.6</v>
      </c>
      <c r="EE71" s="1">
        <v>84.4</v>
      </c>
      <c r="EF71" s="1">
        <v>190</v>
      </c>
      <c r="EG71" s="1">
        <v>111.3</v>
      </c>
      <c r="EH71" s="1">
        <v>56.3</v>
      </c>
      <c r="EI71" s="1">
        <v>2</v>
      </c>
      <c r="EJ71" s="1">
        <v>0</v>
      </c>
      <c r="EK71" s="1">
        <v>29</v>
      </c>
      <c r="EL71" s="1">
        <v>0</v>
      </c>
      <c r="EM71" s="1">
        <v>1</v>
      </c>
      <c r="EN71" s="1">
        <f t="shared" si="71"/>
        <v>-49.400000000000006</v>
      </c>
      <c r="EO71" s="1">
        <f t="shared" si="71"/>
        <v>-26.899999999999991</v>
      </c>
      <c r="EP71" s="1">
        <f t="shared" si="72"/>
        <v>2440.3600000000006</v>
      </c>
      <c r="EQ71" s="1">
        <f t="shared" si="72"/>
        <v>723.60999999999956</v>
      </c>
      <c r="ER71" s="1">
        <f t="shared" si="73"/>
        <v>3163.9700000000003</v>
      </c>
      <c r="ES71" s="1">
        <f t="shared" si="74"/>
        <v>56.249177771768366</v>
      </c>
      <c r="ET71"/>
      <c r="EU71"/>
      <c r="EV71"/>
      <c r="EW71"/>
      <c r="EX71"/>
      <c r="FJ71" s="10">
        <f t="shared" si="75"/>
        <v>0</v>
      </c>
      <c r="FK71" s="10">
        <f t="shared" si="75"/>
        <v>0</v>
      </c>
      <c r="FL71" s="10">
        <f t="shared" si="76"/>
        <v>0</v>
      </c>
      <c r="FM71" s="10">
        <f t="shared" si="76"/>
        <v>0</v>
      </c>
      <c r="FN71" s="10">
        <f t="shared" si="77"/>
        <v>0</v>
      </c>
      <c r="FO71" s="10">
        <f t="shared" si="78"/>
        <v>0</v>
      </c>
      <c r="FP71"/>
      <c r="FQ71"/>
      <c r="FR71"/>
      <c r="FS71"/>
      <c r="FT71"/>
    </row>
    <row r="72" spans="1:176" x14ac:dyDescent="0.35">
      <c r="A72">
        <v>129.24700000000001</v>
      </c>
      <c r="B72">
        <v>197.6</v>
      </c>
      <c r="C72">
        <v>62.6</v>
      </c>
      <c r="D72">
        <v>160.6</v>
      </c>
      <c r="E72">
        <v>79.900000000000006</v>
      </c>
      <c r="F72">
        <v>40.9</v>
      </c>
      <c r="G72">
        <v>1</v>
      </c>
      <c r="H72">
        <v>1</v>
      </c>
      <c r="I72">
        <v>29</v>
      </c>
      <c r="J72">
        <v>1</v>
      </c>
      <c r="K72">
        <v>1</v>
      </c>
      <c r="L72" s="26">
        <f t="shared" si="47"/>
        <v>37</v>
      </c>
      <c r="M72" s="26">
        <f t="shared" si="47"/>
        <v>-17.300000000000004</v>
      </c>
      <c r="N72" s="26">
        <f t="shared" si="48"/>
        <v>1369</v>
      </c>
      <c r="O72" s="26">
        <f t="shared" si="48"/>
        <v>299.29000000000013</v>
      </c>
      <c r="P72" s="26">
        <f t="shared" si="49"/>
        <v>1668.2900000000002</v>
      </c>
      <c r="Q72" s="26">
        <f t="shared" si="50"/>
        <v>40.84470589929618</v>
      </c>
      <c r="S72"/>
      <c r="T72"/>
      <c r="U72"/>
      <c r="V72"/>
      <c r="W72">
        <v>98.694000000000003</v>
      </c>
      <c r="X72">
        <v>166.7</v>
      </c>
      <c r="Y72">
        <v>71.3</v>
      </c>
      <c r="Z72">
        <v>182.2</v>
      </c>
      <c r="AA72">
        <v>87.9</v>
      </c>
      <c r="AB72">
        <v>22.7</v>
      </c>
      <c r="AC72">
        <v>1</v>
      </c>
      <c r="AD72">
        <v>1</v>
      </c>
      <c r="AE72">
        <v>26</v>
      </c>
      <c r="AF72">
        <v>1</v>
      </c>
      <c r="AG72">
        <v>1</v>
      </c>
      <c r="AH72" s="10">
        <f t="shared" si="51"/>
        <v>-15.5</v>
      </c>
      <c r="AI72" s="10">
        <f t="shared" si="51"/>
        <v>-16.600000000000009</v>
      </c>
      <c r="AJ72" s="10">
        <f t="shared" si="52"/>
        <v>240.25</v>
      </c>
      <c r="AK72" s="10">
        <f t="shared" si="52"/>
        <v>275.56000000000029</v>
      </c>
      <c r="AL72" s="10">
        <f t="shared" si="53"/>
        <v>515.81000000000029</v>
      </c>
      <c r="AM72" s="10">
        <f t="shared" si="54"/>
        <v>22.711450856341173</v>
      </c>
      <c r="AN72"/>
      <c r="AO72"/>
      <c r="AP72"/>
      <c r="AQ72"/>
      <c r="AR72"/>
      <c r="AS72">
        <v>94.703999999999994</v>
      </c>
      <c r="AT72">
        <v>75.099999999999994</v>
      </c>
      <c r="AU72">
        <v>74.400000000000006</v>
      </c>
      <c r="AV72">
        <v>100.5</v>
      </c>
      <c r="AW72">
        <v>85.1</v>
      </c>
      <c r="AX72">
        <v>27.6</v>
      </c>
      <c r="AY72">
        <v>1</v>
      </c>
      <c r="AZ72">
        <v>1</v>
      </c>
      <c r="BA72">
        <v>27</v>
      </c>
      <c r="BB72">
        <v>1</v>
      </c>
      <c r="BC72">
        <v>1</v>
      </c>
      <c r="BD72" s="1">
        <f t="shared" si="55"/>
        <v>-25.400000000000006</v>
      </c>
      <c r="BE72" s="1">
        <f t="shared" si="55"/>
        <v>-10.699999999999989</v>
      </c>
      <c r="BF72" s="1">
        <f t="shared" si="56"/>
        <v>645.16000000000031</v>
      </c>
      <c r="BG72" s="1">
        <f t="shared" si="56"/>
        <v>114.48999999999975</v>
      </c>
      <c r="BH72" s="1">
        <f t="shared" si="57"/>
        <v>759.65000000000009</v>
      </c>
      <c r="BI72" s="1">
        <f t="shared" si="58"/>
        <v>27.561748855977918</v>
      </c>
      <c r="BJ72"/>
      <c r="BK72"/>
      <c r="BL72"/>
      <c r="BM72"/>
      <c r="BN72"/>
      <c r="BO72">
        <v>114.55800000000001</v>
      </c>
      <c r="BP72">
        <v>107.1</v>
      </c>
      <c r="BQ72">
        <v>83.1</v>
      </c>
      <c r="BR72">
        <v>-1</v>
      </c>
      <c r="BS72">
        <v>-1</v>
      </c>
      <c r="BT72">
        <v>-1</v>
      </c>
      <c r="BU72">
        <v>-1</v>
      </c>
      <c r="BV72">
        <v>0</v>
      </c>
      <c r="BW72">
        <v>32</v>
      </c>
      <c r="BX72">
        <v>-1</v>
      </c>
      <c r="BY72">
        <v>1</v>
      </c>
      <c r="BZ72" s="10">
        <f t="shared" si="59"/>
        <v>7.2999999999999972</v>
      </c>
      <c r="CA72" s="10">
        <f t="shared" si="59"/>
        <v>0.5</v>
      </c>
      <c r="CB72" s="10">
        <f t="shared" si="60"/>
        <v>53.289999999999957</v>
      </c>
      <c r="CC72" s="10">
        <f t="shared" si="60"/>
        <v>0.25</v>
      </c>
      <c r="CD72" s="10">
        <f t="shared" si="61"/>
        <v>53.539999999999957</v>
      </c>
      <c r="CE72" s="10">
        <f t="shared" si="62"/>
        <v>7.3171032519706838</v>
      </c>
      <c r="CG72"/>
      <c r="CH72"/>
      <c r="CI72"/>
      <c r="CJ72"/>
      <c r="CK72">
        <v>92.671999999999997</v>
      </c>
      <c r="CL72">
        <v>137.80000000000001</v>
      </c>
      <c r="CM72">
        <v>55.2</v>
      </c>
      <c r="CN72">
        <v>146.1</v>
      </c>
      <c r="CO72">
        <v>93.1</v>
      </c>
      <c r="CP72">
        <v>38.799999999999997</v>
      </c>
      <c r="CQ72">
        <v>1</v>
      </c>
      <c r="CR72">
        <v>1</v>
      </c>
      <c r="CS72">
        <v>27</v>
      </c>
      <c r="CT72">
        <v>1</v>
      </c>
      <c r="CU72">
        <v>1</v>
      </c>
      <c r="CV72" s="1">
        <f t="shared" si="63"/>
        <v>-8.2999999999999829</v>
      </c>
      <c r="CW72" s="1">
        <f t="shared" si="63"/>
        <v>-37.899999999999991</v>
      </c>
      <c r="CX72" s="1">
        <f t="shared" si="64"/>
        <v>68.889999999999716</v>
      </c>
      <c r="CY72" s="1">
        <f t="shared" si="64"/>
        <v>1436.4099999999994</v>
      </c>
      <c r="CZ72" s="1">
        <f t="shared" si="65"/>
        <v>1505.299999999999</v>
      </c>
      <c r="DA72" s="1">
        <f t="shared" si="66"/>
        <v>38.798195834342593</v>
      </c>
      <c r="DB72"/>
      <c r="DC72"/>
      <c r="DD72"/>
      <c r="DE72"/>
      <c r="DF72"/>
      <c r="DG72">
        <v>91.596000000000004</v>
      </c>
      <c r="DH72">
        <v>134.69999999999999</v>
      </c>
      <c r="DI72">
        <v>95.1</v>
      </c>
      <c r="DJ72">
        <v>118.8</v>
      </c>
      <c r="DK72">
        <v>115.8</v>
      </c>
      <c r="DL72">
        <v>26.1</v>
      </c>
      <c r="DM72">
        <v>1</v>
      </c>
      <c r="DN72">
        <v>1</v>
      </c>
      <c r="DO72">
        <v>27</v>
      </c>
      <c r="DP72">
        <v>1</v>
      </c>
      <c r="DQ72">
        <v>1</v>
      </c>
      <c r="DR72" s="10">
        <f t="shared" si="67"/>
        <v>15.899999999999991</v>
      </c>
      <c r="DS72" s="10">
        <f t="shared" si="67"/>
        <v>-20.700000000000003</v>
      </c>
      <c r="DT72" s="10">
        <f t="shared" si="68"/>
        <v>252.80999999999972</v>
      </c>
      <c r="DU72" s="10">
        <f t="shared" si="68"/>
        <v>428.49000000000012</v>
      </c>
      <c r="DV72" s="10">
        <f t="shared" si="69"/>
        <v>681.29999999999984</v>
      </c>
      <c r="DW72" s="10">
        <f t="shared" si="70"/>
        <v>26.101724080987445</v>
      </c>
      <c r="DX72"/>
      <c r="DY72"/>
      <c r="DZ72"/>
      <c r="EA72"/>
      <c r="EB72"/>
      <c r="EC72" s="1">
        <v>97.14</v>
      </c>
      <c r="ED72" s="1">
        <v>191.9</v>
      </c>
      <c r="EE72" s="1">
        <v>74.400000000000006</v>
      </c>
      <c r="EF72" s="1">
        <v>140.6</v>
      </c>
      <c r="EG72" s="1">
        <v>84.4</v>
      </c>
      <c r="EH72" s="1">
        <v>52.3</v>
      </c>
      <c r="EI72" s="1">
        <v>2</v>
      </c>
      <c r="EJ72" s="1">
        <v>0</v>
      </c>
      <c r="EK72" s="1">
        <v>29</v>
      </c>
      <c r="EL72" s="1">
        <v>0</v>
      </c>
      <c r="EM72" s="1">
        <v>1</v>
      </c>
      <c r="EN72" s="1">
        <f t="shared" si="71"/>
        <v>51.300000000000011</v>
      </c>
      <c r="EO72" s="1">
        <f t="shared" si="71"/>
        <v>-10</v>
      </c>
      <c r="EP72" s="1">
        <f t="shared" si="72"/>
        <v>2631.690000000001</v>
      </c>
      <c r="EQ72" s="1">
        <f t="shared" si="72"/>
        <v>100</v>
      </c>
      <c r="ER72" s="1">
        <f t="shared" si="73"/>
        <v>2731.690000000001</v>
      </c>
      <c r="ES72" s="1">
        <f t="shared" si="74"/>
        <v>52.265571842274923</v>
      </c>
      <c r="ET72"/>
      <c r="EU72"/>
      <c r="EV72"/>
      <c r="EW72"/>
      <c r="EX72"/>
      <c r="FJ72" s="10">
        <f t="shared" si="75"/>
        <v>0</v>
      </c>
      <c r="FK72" s="10">
        <f t="shared" si="75"/>
        <v>0</v>
      </c>
      <c r="FL72" s="10">
        <f t="shared" si="76"/>
        <v>0</v>
      </c>
      <c r="FM72" s="10">
        <f t="shared" si="76"/>
        <v>0</v>
      </c>
      <c r="FN72" s="10">
        <f t="shared" si="77"/>
        <v>0</v>
      </c>
      <c r="FO72" s="10">
        <f t="shared" si="78"/>
        <v>0</v>
      </c>
      <c r="FP72"/>
      <c r="FQ72"/>
      <c r="FR72"/>
      <c r="FS72"/>
      <c r="FT72"/>
    </row>
    <row r="73" spans="1:176" x14ac:dyDescent="0.35">
      <c r="A73">
        <v>132.495</v>
      </c>
      <c r="B73">
        <v>157.9</v>
      </c>
      <c r="C73">
        <v>65.900000000000006</v>
      </c>
      <c r="D73">
        <v>-1</v>
      </c>
      <c r="E73">
        <v>-1</v>
      </c>
      <c r="F73">
        <v>-1</v>
      </c>
      <c r="G73">
        <v>-1</v>
      </c>
      <c r="H73">
        <v>0</v>
      </c>
      <c r="I73">
        <v>29</v>
      </c>
      <c r="J73">
        <v>-1</v>
      </c>
      <c r="K73">
        <v>1</v>
      </c>
      <c r="L73" s="26">
        <f t="shared" si="47"/>
        <v>-39.699999999999989</v>
      </c>
      <c r="M73" s="26">
        <f t="shared" si="47"/>
        <v>3.3000000000000043</v>
      </c>
      <c r="N73" s="26">
        <f t="shared" si="48"/>
        <v>1576.089999999999</v>
      </c>
      <c r="O73" s="26">
        <f t="shared" si="48"/>
        <v>10.890000000000029</v>
      </c>
      <c r="P73" s="26">
        <f t="shared" si="49"/>
        <v>1586.9799999999991</v>
      </c>
      <c r="Q73" s="26">
        <f t="shared" si="50"/>
        <v>39.836917551437125</v>
      </c>
      <c r="S73"/>
      <c r="T73"/>
      <c r="U73"/>
      <c r="V73"/>
      <c r="W73">
        <v>102.782</v>
      </c>
      <c r="X73">
        <v>140.80000000000001</v>
      </c>
      <c r="Y73">
        <v>79</v>
      </c>
      <c r="Z73">
        <v>-1</v>
      </c>
      <c r="AA73">
        <v>-1</v>
      </c>
      <c r="AB73">
        <v>-1</v>
      </c>
      <c r="AC73">
        <v>-1</v>
      </c>
      <c r="AD73">
        <v>0</v>
      </c>
      <c r="AE73">
        <v>26</v>
      </c>
      <c r="AF73">
        <v>-1</v>
      </c>
      <c r="AG73">
        <v>1</v>
      </c>
      <c r="AH73" s="10">
        <f t="shared" si="51"/>
        <v>-25.899999999999977</v>
      </c>
      <c r="AI73" s="10">
        <f t="shared" si="51"/>
        <v>7.7000000000000028</v>
      </c>
      <c r="AJ73" s="10">
        <f t="shared" si="52"/>
        <v>670.80999999999881</v>
      </c>
      <c r="AK73" s="10">
        <f t="shared" si="52"/>
        <v>59.290000000000042</v>
      </c>
      <c r="AL73" s="10">
        <f t="shared" si="53"/>
        <v>730.09999999999889</v>
      </c>
      <c r="AM73" s="10">
        <f t="shared" si="54"/>
        <v>27.020362691866275</v>
      </c>
      <c r="AN73"/>
      <c r="AO73"/>
      <c r="AP73"/>
      <c r="AQ73"/>
      <c r="AR73"/>
      <c r="AS73">
        <v>94.768000000000001</v>
      </c>
      <c r="AT73">
        <v>97.9</v>
      </c>
      <c r="AU73">
        <v>48.5</v>
      </c>
      <c r="AV73">
        <v>75.099999999999994</v>
      </c>
      <c r="AW73">
        <v>74.400000000000006</v>
      </c>
      <c r="AX73">
        <v>34.5</v>
      </c>
      <c r="AY73">
        <v>1</v>
      </c>
      <c r="AZ73">
        <v>0</v>
      </c>
      <c r="BA73">
        <v>27</v>
      </c>
      <c r="BB73">
        <v>-2</v>
      </c>
      <c r="BC73">
        <v>1</v>
      </c>
      <c r="BD73" s="1">
        <f t="shared" si="55"/>
        <v>22.800000000000011</v>
      </c>
      <c r="BE73" s="1">
        <f t="shared" si="55"/>
        <v>-25.900000000000006</v>
      </c>
      <c r="BF73" s="1">
        <f t="shared" si="56"/>
        <v>519.84000000000049</v>
      </c>
      <c r="BG73" s="1">
        <f t="shared" si="56"/>
        <v>670.81000000000029</v>
      </c>
      <c r="BH73" s="1">
        <f t="shared" si="57"/>
        <v>1190.6500000000008</v>
      </c>
      <c r="BI73" s="1">
        <f t="shared" si="58"/>
        <v>34.505796614482051</v>
      </c>
      <c r="BJ73"/>
      <c r="BK73"/>
      <c r="BL73"/>
      <c r="BM73"/>
      <c r="BN73"/>
      <c r="BO73">
        <v>115.486</v>
      </c>
      <c r="BP73">
        <v>87.9</v>
      </c>
      <c r="BQ73">
        <v>81.3</v>
      </c>
      <c r="BR73">
        <v>107.1</v>
      </c>
      <c r="BS73">
        <v>83.1</v>
      </c>
      <c r="BT73">
        <v>19.3</v>
      </c>
      <c r="BU73">
        <v>1</v>
      </c>
      <c r="BV73">
        <v>1</v>
      </c>
      <c r="BW73">
        <v>33</v>
      </c>
      <c r="BX73">
        <v>1</v>
      </c>
      <c r="BY73">
        <v>1</v>
      </c>
      <c r="BZ73" s="10">
        <f t="shared" si="59"/>
        <v>-19.199999999999989</v>
      </c>
      <c r="CA73" s="10">
        <f t="shared" si="59"/>
        <v>-1.7999999999999972</v>
      </c>
      <c r="CB73" s="10">
        <f t="shared" si="60"/>
        <v>368.63999999999959</v>
      </c>
      <c r="CC73" s="10">
        <f t="shared" si="60"/>
        <v>3.2399999999999896</v>
      </c>
      <c r="CD73" s="10">
        <f t="shared" si="61"/>
        <v>371.8799999999996</v>
      </c>
      <c r="CE73" s="10">
        <f t="shared" si="62"/>
        <v>19.284190415985826</v>
      </c>
      <c r="CG73"/>
      <c r="CH73"/>
      <c r="CI73"/>
      <c r="CJ73"/>
      <c r="CK73">
        <v>96.128</v>
      </c>
      <c r="CL73">
        <v>87.4</v>
      </c>
      <c r="CM73">
        <v>88.8</v>
      </c>
      <c r="CN73">
        <v>-1</v>
      </c>
      <c r="CO73">
        <v>-1</v>
      </c>
      <c r="CP73">
        <v>-1</v>
      </c>
      <c r="CQ73">
        <v>-1</v>
      </c>
      <c r="CR73">
        <v>0</v>
      </c>
      <c r="CS73">
        <v>27</v>
      </c>
      <c r="CT73">
        <v>-1</v>
      </c>
      <c r="CU73">
        <v>1</v>
      </c>
      <c r="CV73" s="1">
        <f t="shared" si="63"/>
        <v>-50.400000000000006</v>
      </c>
      <c r="CW73" s="1">
        <f t="shared" si="63"/>
        <v>33.599999999999994</v>
      </c>
      <c r="CX73" s="1">
        <f t="shared" si="64"/>
        <v>2540.1600000000008</v>
      </c>
      <c r="CY73" s="1">
        <f t="shared" si="64"/>
        <v>1128.9599999999996</v>
      </c>
      <c r="CZ73" s="1">
        <f t="shared" si="65"/>
        <v>3669.1200000000003</v>
      </c>
      <c r="DA73" s="1">
        <f t="shared" si="66"/>
        <v>60.573261427795025</v>
      </c>
      <c r="DB73"/>
      <c r="DC73"/>
      <c r="DD73"/>
      <c r="DE73"/>
      <c r="DF73"/>
      <c r="DG73">
        <v>94.195999999999998</v>
      </c>
      <c r="DH73">
        <v>146.5</v>
      </c>
      <c r="DI73">
        <v>94.2</v>
      </c>
      <c r="DJ73">
        <v>-1</v>
      </c>
      <c r="DK73">
        <v>-1</v>
      </c>
      <c r="DL73">
        <v>-1</v>
      </c>
      <c r="DM73">
        <v>-1</v>
      </c>
      <c r="DN73">
        <v>0</v>
      </c>
      <c r="DO73">
        <v>27</v>
      </c>
      <c r="DP73">
        <v>-1</v>
      </c>
      <c r="DQ73">
        <v>1</v>
      </c>
      <c r="DR73" s="10">
        <f t="shared" si="67"/>
        <v>11.800000000000011</v>
      </c>
      <c r="DS73" s="10">
        <f t="shared" si="67"/>
        <v>-0.89999999999999147</v>
      </c>
      <c r="DT73" s="10">
        <f t="shared" si="68"/>
        <v>139.24000000000026</v>
      </c>
      <c r="DU73" s="10">
        <f t="shared" si="68"/>
        <v>0.80999999999998462</v>
      </c>
      <c r="DV73" s="10">
        <f t="shared" si="69"/>
        <v>140.05000000000024</v>
      </c>
      <c r="DW73" s="10">
        <f t="shared" si="70"/>
        <v>11.834272263219241</v>
      </c>
      <c r="DX73"/>
      <c r="DY73"/>
      <c r="DZ73"/>
      <c r="EA73"/>
      <c r="EB73"/>
      <c r="EC73" s="1">
        <v>97.347999999999999</v>
      </c>
      <c r="ED73" s="1">
        <v>184.3</v>
      </c>
      <c r="EE73" s="1">
        <v>85.5</v>
      </c>
      <c r="EF73" s="1">
        <v>191.9</v>
      </c>
      <c r="EG73" s="1">
        <v>74.400000000000006</v>
      </c>
      <c r="EH73" s="1">
        <v>13.5</v>
      </c>
      <c r="EI73" s="1">
        <v>1</v>
      </c>
      <c r="EJ73" s="1">
        <v>1</v>
      </c>
      <c r="EK73" s="1">
        <v>30</v>
      </c>
      <c r="EL73" s="1">
        <v>1</v>
      </c>
      <c r="EM73" s="1">
        <v>1</v>
      </c>
      <c r="EN73" s="1">
        <f t="shared" si="71"/>
        <v>-7.5999999999999943</v>
      </c>
      <c r="EO73" s="1">
        <f t="shared" si="71"/>
        <v>11.099999999999994</v>
      </c>
      <c r="EP73" s="1">
        <f t="shared" si="72"/>
        <v>57.759999999999913</v>
      </c>
      <c r="EQ73" s="1">
        <f t="shared" si="72"/>
        <v>123.20999999999988</v>
      </c>
      <c r="ER73" s="1">
        <f t="shared" si="73"/>
        <v>180.9699999999998</v>
      </c>
      <c r="ES73" s="1">
        <f t="shared" si="74"/>
        <v>13.45250905965128</v>
      </c>
      <c r="ET73"/>
      <c r="EU73"/>
      <c r="EV73"/>
      <c r="EW73"/>
      <c r="EX73"/>
      <c r="FJ73" s="10">
        <f t="shared" si="75"/>
        <v>0</v>
      </c>
      <c r="FK73" s="10">
        <f t="shared" si="75"/>
        <v>0</v>
      </c>
      <c r="FL73" s="10">
        <f t="shared" si="76"/>
        <v>0</v>
      </c>
      <c r="FM73" s="10">
        <f t="shared" si="76"/>
        <v>0</v>
      </c>
      <c r="FN73" s="10">
        <f t="shared" si="77"/>
        <v>0</v>
      </c>
      <c r="FO73" s="10">
        <f t="shared" si="78"/>
        <v>0</v>
      </c>
      <c r="FP73"/>
      <c r="FQ73"/>
      <c r="FR73"/>
      <c r="FS73"/>
      <c r="FT73"/>
    </row>
    <row r="74" spans="1:176" x14ac:dyDescent="0.35">
      <c r="A74">
        <v>132.535</v>
      </c>
      <c r="B74">
        <v>156.80000000000001</v>
      </c>
      <c r="C74">
        <v>94.2</v>
      </c>
      <c r="D74">
        <v>157.9</v>
      </c>
      <c r="E74">
        <v>65.900000000000006</v>
      </c>
      <c r="F74">
        <v>28.3</v>
      </c>
      <c r="G74">
        <v>1</v>
      </c>
      <c r="H74">
        <v>1</v>
      </c>
      <c r="I74">
        <v>30</v>
      </c>
      <c r="J74">
        <v>1</v>
      </c>
      <c r="K74">
        <v>1</v>
      </c>
      <c r="L74" s="26">
        <f t="shared" si="47"/>
        <v>-1.0999999999999943</v>
      </c>
      <c r="M74" s="26">
        <f t="shared" si="47"/>
        <v>28.299999999999997</v>
      </c>
      <c r="N74" s="26">
        <f t="shared" si="48"/>
        <v>1.2099999999999875</v>
      </c>
      <c r="O74" s="26">
        <f t="shared" si="48"/>
        <v>800.88999999999987</v>
      </c>
      <c r="P74" s="26">
        <f t="shared" si="49"/>
        <v>802.09999999999991</v>
      </c>
      <c r="Q74" s="26">
        <f t="shared" si="50"/>
        <v>28.321370023358686</v>
      </c>
      <c r="S74"/>
      <c r="T74"/>
      <c r="U74"/>
      <c r="V74"/>
      <c r="W74">
        <v>103.68600000000001</v>
      </c>
      <c r="X74">
        <v>187.6</v>
      </c>
      <c r="Y74">
        <v>48.3</v>
      </c>
      <c r="Z74">
        <v>140.80000000000001</v>
      </c>
      <c r="AA74">
        <v>79</v>
      </c>
      <c r="AB74">
        <v>56</v>
      </c>
      <c r="AC74">
        <v>2</v>
      </c>
      <c r="AD74">
        <v>0</v>
      </c>
      <c r="AE74">
        <v>26</v>
      </c>
      <c r="AF74">
        <v>0</v>
      </c>
      <c r="AG74">
        <v>1</v>
      </c>
      <c r="AH74" s="10">
        <f t="shared" si="51"/>
        <v>46.799999999999983</v>
      </c>
      <c r="AI74" s="10">
        <f t="shared" si="51"/>
        <v>-30.700000000000003</v>
      </c>
      <c r="AJ74" s="10">
        <f t="shared" si="52"/>
        <v>2190.2399999999984</v>
      </c>
      <c r="AK74" s="10">
        <f t="shared" si="52"/>
        <v>942.49000000000012</v>
      </c>
      <c r="AL74" s="10">
        <f t="shared" si="53"/>
        <v>3132.7299999999987</v>
      </c>
      <c r="AM74" s="10">
        <f t="shared" si="54"/>
        <v>55.970795956462858</v>
      </c>
      <c r="AN74"/>
      <c r="AO74"/>
      <c r="AP74"/>
      <c r="AQ74"/>
      <c r="AR74"/>
      <c r="AS74">
        <v>94.8</v>
      </c>
      <c r="AT74">
        <v>106.9</v>
      </c>
      <c r="AU74">
        <v>75.5</v>
      </c>
      <c r="AV74">
        <v>97.9</v>
      </c>
      <c r="AW74">
        <v>48.5</v>
      </c>
      <c r="AX74">
        <v>28.4</v>
      </c>
      <c r="AY74">
        <v>1</v>
      </c>
      <c r="AZ74">
        <v>0</v>
      </c>
      <c r="BA74">
        <v>27</v>
      </c>
      <c r="BB74">
        <v>-2</v>
      </c>
      <c r="BC74">
        <v>1</v>
      </c>
      <c r="BD74" s="1">
        <f t="shared" si="55"/>
        <v>9</v>
      </c>
      <c r="BE74" s="1">
        <f t="shared" si="55"/>
        <v>27</v>
      </c>
      <c r="BF74" s="1">
        <f t="shared" si="56"/>
        <v>81</v>
      </c>
      <c r="BG74" s="1">
        <f t="shared" si="56"/>
        <v>729</v>
      </c>
      <c r="BH74" s="1">
        <f t="shared" si="57"/>
        <v>810</v>
      </c>
      <c r="BI74" s="1">
        <f t="shared" si="58"/>
        <v>28.460498941515414</v>
      </c>
      <c r="BJ74"/>
      <c r="BK74"/>
      <c r="BL74"/>
      <c r="BM74"/>
      <c r="BN74"/>
      <c r="BO74">
        <v>118.238</v>
      </c>
      <c r="BP74">
        <v>61.8</v>
      </c>
      <c r="BQ74">
        <v>64.099999999999994</v>
      </c>
      <c r="BR74">
        <v>-1</v>
      </c>
      <c r="BS74">
        <v>-1</v>
      </c>
      <c r="BT74">
        <v>-1</v>
      </c>
      <c r="BU74">
        <v>-1</v>
      </c>
      <c r="BV74">
        <v>0</v>
      </c>
      <c r="BW74">
        <v>33</v>
      </c>
      <c r="BX74">
        <v>-1</v>
      </c>
      <c r="BY74">
        <v>1</v>
      </c>
      <c r="BZ74" s="10">
        <f t="shared" si="59"/>
        <v>-26.100000000000009</v>
      </c>
      <c r="CA74" s="10">
        <f t="shared" si="59"/>
        <v>-17.200000000000003</v>
      </c>
      <c r="CB74" s="10">
        <f t="shared" si="60"/>
        <v>681.21000000000049</v>
      </c>
      <c r="CC74" s="10">
        <f t="shared" si="60"/>
        <v>295.84000000000009</v>
      </c>
      <c r="CD74" s="10">
        <f t="shared" si="61"/>
        <v>977.05000000000064</v>
      </c>
      <c r="CE74" s="10">
        <f t="shared" si="62"/>
        <v>31.257799026802903</v>
      </c>
      <c r="CG74"/>
      <c r="CH74"/>
      <c r="CI74"/>
      <c r="CJ74"/>
      <c r="CK74">
        <v>96.68</v>
      </c>
      <c r="CL74">
        <v>129.4</v>
      </c>
      <c r="CM74">
        <v>83.1</v>
      </c>
      <c r="CN74">
        <v>87.4</v>
      </c>
      <c r="CO74">
        <v>88.8</v>
      </c>
      <c r="CP74">
        <v>42.4</v>
      </c>
      <c r="CQ74">
        <v>1</v>
      </c>
      <c r="CR74">
        <v>1</v>
      </c>
      <c r="CS74">
        <v>28</v>
      </c>
      <c r="CT74">
        <v>1</v>
      </c>
      <c r="CU74">
        <v>1</v>
      </c>
      <c r="CV74" s="1">
        <f t="shared" si="63"/>
        <v>42</v>
      </c>
      <c r="CW74" s="1">
        <f t="shared" si="63"/>
        <v>-5.7000000000000028</v>
      </c>
      <c r="CX74" s="1">
        <f t="shared" si="64"/>
        <v>1764</v>
      </c>
      <c r="CY74" s="1">
        <f t="shared" si="64"/>
        <v>32.49000000000003</v>
      </c>
      <c r="CZ74" s="1">
        <f t="shared" si="65"/>
        <v>1796.49</v>
      </c>
      <c r="DA74" s="1">
        <f t="shared" si="66"/>
        <v>42.385020939006267</v>
      </c>
      <c r="DB74"/>
      <c r="DC74"/>
      <c r="DD74"/>
      <c r="DE74"/>
      <c r="DF74"/>
      <c r="DG74">
        <v>94.347999999999999</v>
      </c>
      <c r="DH74">
        <v>153.19999999999999</v>
      </c>
      <c r="DI74">
        <v>69.2</v>
      </c>
      <c r="DJ74">
        <v>146.5</v>
      </c>
      <c r="DK74">
        <v>94.2</v>
      </c>
      <c r="DL74">
        <v>25.8</v>
      </c>
      <c r="DM74">
        <v>1</v>
      </c>
      <c r="DN74">
        <v>1</v>
      </c>
      <c r="DO74">
        <v>28</v>
      </c>
      <c r="DP74">
        <v>1</v>
      </c>
      <c r="DQ74">
        <v>1</v>
      </c>
      <c r="DR74" s="10">
        <f t="shared" si="67"/>
        <v>6.6999999999999886</v>
      </c>
      <c r="DS74" s="10">
        <f t="shared" si="67"/>
        <v>-25</v>
      </c>
      <c r="DT74" s="10">
        <f t="shared" si="68"/>
        <v>44.889999999999844</v>
      </c>
      <c r="DU74" s="10">
        <f t="shared" si="68"/>
        <v>625</v>
      </c>
      <c r="DV74" s="10">
        <f t="shared" si="69"/>
        <v>669.88999999999987</v>
      </c>
      <c r="DW74" s="10">
        <f t="shared" si="70"/>
        <v>25.882233288493477</v>
      </c>
      <c r="DX74"/>
      <c r="DY74"/>
      <c r="DZ74"/>
      <c r="EA74"/>
      <c r="EB74"/>
      <c r="EC74" s="1">
        <v>97.436000000000007</v>
      </c>
      <c r="ED74" s="1">
        <v>153.19999999999999</v>
      </c>
      <c r="EE74" s="1">
        <v>81.900000000000006</v>
      </c>
      <c r="EF74" s="1">
        <v>184.3</v>
      </c>
      <c r="EG74" s="1">
        <v>85.5</v>
      </c>
      <c r="EH74" s="1">
        <v>31.3</v>
      </c>
      <c r="EI74" s="1">
        <v>1</v>
      </c>
      <c r="EJ74" s="1">
        <v>0</v>
      </c>
      <c r="EK74" s="1">
        <v>30</v>
      </c>
      <c r="EL74" s="1">
        <v>-2</v>
      </c>
      <c r="EM74" s="1">
        <v>1</v>
      </c>
      <c r="EN74" s="1">
        <f t="shared" si="71"/>
        <v>-31.100000000000023</v>
      </c>
      <c r="EO74" s="1">
        <f t="shared" si="71"/>
        <v>-3.5999999999999943</v>
      </c>
      <c r="EP74" s="1">
        <f t="shared" si="72"/>
        <v>967.2100000000014</v>
      </c>
      <c r="EQ74" s="1">
        <f t="shared" si="72"/>
        <v>12.959999999999958</v>
      </c>
      <c r="ER74" s="1">
        <f t="shared" si="73"/>
        <v>980.17000000000132</v>
      </c>
      <c r="ES74" s="1">
        <f t="shared" si="74"/>
        <v>31.307666792656416</v>
      </c>
      <c r="ET74"/>
      <c r="EU74"/>
      <c r="EV74"/>
      <c r="EW74"/>
      <c r="EX74"/>
      <c r="FJ74" s="10">
        <f t="shared" si="75"/>
        <v>0</v>
      </c>
      <c r="FK74" s="10">
        <f t="shared" si="75"/>
        <v>0</v>
      </c>
      <c r="FL74" s="10">
        <f t="shared" si="76"/>
        <v>0</v>
      </c>
      <c r="FM74" s="10">
        <f t="shared" si="76"/>
        <v>0</v>
      </c>
      <c r="FN74" s="10">
        <f t="shared" si="77"/>
        <v>0</v>
      </c>
      <c r="FO74" s="10">
        <f t="shared" si="78"/>
        <v>0</v>
      </c>
      <c r="FP74"/>
      <c r="FQ74"/>
      <c r="FR74"/>
      <c r="FS74"/>
      <c r="FT74"/>
    </row>
    <row r="75" spans="1:176" x14ac:dyDescent="0.35">
      <c r="A75">
        <v>136.08699999999999</v>
      </c>
      <c r="B75">
        <v>172.7</v>
      </c>
      <c r="C75">
        <v>83.5</v>
      </c>
      <c r="D75">
        <v>-1</v>
      </c>
      <c r="E75">
        <v>-1</v>
      </c>
      <c r="F75">
        <v>-1</v>
      </c>
      <c r="G75">
        <v>-1</v>
      </c>
      <c r="H75">
        <v>0</v>
      </c>
      <c r="I75">
        <v>30</v>
      </c>
      <c r="J75">
        <v>-1</v>
      </c>
      <c r="K75">
        <v>1</v>
      </c>
      <c r="L75" s="26">
        <f t="shared" si="47"/>
        <v>15.899999999999977</v>
      </c>
      <c r="M75" s="26">
        <f t="shared" si="47"/>
        <v>-10.700000000000003</v>
      </c>
      <c r="N75" s="26">
        <f t="shared" si="48"/>
        <v>252.80999999999926</v>
      </c>
      <c r="O75" s="26">
        <f t="shared" si="48"/>
        <v>114.49000000000007</v>
      </c>
      <c r="P75" s="26">
        <f t="shared" si="49"/>
        <v>367.29999999999933</v>
      </c>
      <c r="Q75" s="26">
        <f t="shared" si="50"/>
        <v>19.165072397463028</v>
      </c>
      <c r="S75"/>
      <c r="T75"/>
      <c r="U75"/>
      <c r="V75"/>
      <c r="W75">
        <v>103.958</v>
      </c>
      <c r="X75">
        <v>212.8</v>
      </c>
      <c r="Y75">
        <v>48.1</v>
      </c>
      <c r="Z75">
        <v>187.6</v>
      </c>
      <c r="AA75">
        <v>48.3</v>
      </c>
      <c r="AB75">
        <v>25.2</v>
      </c>
      <c r="AC75">
        <v>1</v>
      </c>
      <c r="AD75">
        <v>1</v>
      </c>
      <c r="AE75">
        <v>27</v>
      </c>
      <c r="AF75">
        <v>1</v>
      </c>
      <c r="AG75">
        <v>1</v>
      </c>
      <c r="AH75" s="10">
        <f t="shared" si="51"/>
        <v>25.200000000000017</v>
      </c>
      <c r="AI75" s="10">
        <f t="shared" si="51"/>
        <v>-0.19999999999999574</v>
      </c>
      <c r="AJ75" s="10">
        <f t="shared" si="52"/>
        <v>635.04000000000087</v>
      </c>
      <c r="AK75" s="10">
        <f t="shared" si="52"/>
        <v>3.9999999999998294E-2</v>
      </c>
      <c r="AL75" s="10">
        <f t="shared" si="53"/>
        <v>635.08000000000084</v>
      </c>
      <c r="AM75" s="10">
        <f t="shared" si="54"/>
        <v>25.20079363829641</v>
      </c>
      <c r="AN75"/>
      <c r="AO75"/>
      <c r="AP75"/>
      <c r="AQ75"/>
      <c r="AR75"/>
      <c r="AS75">
        <v>97.304000000000002</v>
      </c>
      <c r="AT75">
        <v>102.1</v>
      </c>
      <c r="AU75">
        <v>80.400000000000006</v>
      </c>
      <c r="AV75">
        <v>-1</v>
      </c>
      <c r="AW75">
        <v>-1</v>
      </c>
      <c r="AX75">
        <v>-1</v>
      </c>
      <c r="AY75">
        <v>-1</v>
      </c>
      <c r="AZ75">
        <v>0</v>
      </c>
      <c r="BA75">
        <v>27</v>
      </c>
      <c r="BB75">
        <v>-1</v>
      </c>
      <c r="BC75">
        <v>1</v>
      </c>
      <c r="BD75" s="1">
        <f t="shared" si="55"/>
        <v>-4.8000000000000114</v>
      </c>
      <c r="BE75" s="1">
        <f t="shared" si="55"/>
        <v>4.9000000000000057</v>
      </c>
      <c r="BF75" s="1">
        <f t="shared" si="56"/>
        <v>23.040000000000109</v>
      </c>
      <c r="BG75" s="1">
        <f t="shared" si="56"/>
        <v>24.010000000000055</v>
      </c>
      <c r="BH75" s="1">
        <f t="shared" si="57"/>
        <v>47.050000000000168</v>
      </c>
      <c r="BI75" s="1">
        <f t="shared" si="58"/>
        <v>6.8593002558570193</v>
      </c>
      <c r="BJ75"/>
      <c r="BK75"/>
      <c r="BL75"/>
      <c r="BM75"/>
      <c r="BN75"/>
      <c r="BO75">
        <v>118.83799999999999</v>
      </c>
      <c r="BP75">
        <v>140.4</v>
      </c>
      <c r="BQ75">
        <v>70.8</v>
      </c>
      <c r="BR75">
        <v>61.8</v>
      </c>
      <c r="BS75">
        <v>64.099999999999994</v>
      </c>
      <c r="BT75">
        <v>78.900000000000006</v>
      </c>
      <c r="BU75">
        <v>2</v>
      </c>
      <c r="BV75">
        <v>0</v>
      </c>
      <c r="BW75">
        <v>33</v>
      </c>
      <c r="BX75">
        <v>0</v>
      </c>
      <c r="BY75">
        <v>1</v>
      </c>
      <c r="BZ75" s="10">
        <f t="shared" si="59"/>
        <v>78.600000000000009</v>
      </c>
      <c r="CA75" s="10">
        <f t="shared" si="59"/>
        <v>6.7000000000000028</v>
      </c>
      <c r="CB75" s="10">
        <f t="shared" si="60"/>
        <v>6177.9600000000009</v>
      </c>
      <c r="CC75" s="10">
        <f t="shared" si="60"/>
        <v>44.890000000000036</v>
      </c>
      <c r="CD75" s="10">
        <f t="shared" si="61"/>
        <v>6222.8500000000013</v>
      </c>
      <c r="CE75" s="10">
        <f t="shared" si="62"/>
        <v>78.885042942246031</v>
      </c>
      <c r="CG75"/>
      <c r="CH75"/>
      <c r="CI75"/>
      <c r="CJ75"/>
      <c r="CK75">
        <v>99.28</v>
      </c>
      <c r="CL75">
        <v>114.7</v>
      </c>
      <c r="CM75">
        <v>98</v>
      </c>
      <c r="CN75">
        <v>-1</v>
      </c>
      <c r="CO75">
        <v>-1</v>
      </c>
      <c r="CP75">
        <v>-1</v>
      </c>
      <c r="CQ75">
        <v>-1</v>
      </c>
      <c r="CR75">
        <v>0</v>
      </c>
      <c r="CS75">
        <v>28</v>
      </c>
      <c r="CT75">
        <v>-1</v>
      </c>
      <c r="CU75">
        <v>1</v>
      </c>
      <c r="CV75" s="1">
        <f t="shared" si="63"/>
        <v>-14.700000000000003</v>
      </c>
      <c r="CW75" s="1">
        <f t="shared" si="63"/>
        <v>14.900000000000006</v>
      </c>
      <c r="CX75" s="1">
        <f t="shared" si="64"/>
        <v>216.09000000000009</v>
      </c>
      <c r="CY75" s="1">
        <f t="shared" si="64"/>
        <v>222.01000000000016</v>
      </c>
      <c r="CZ75" s="1">
        <f t="shared" si="65"/>
        <v>438.10000000000025</v>
      </c>
      <c r="DA75" s="1">
        <f t="shared" si="66"/>
        <v>20.930838492521037</v>
      </c>
      <c r="DB75"/>
      <c r="DC75"/>
      <c r="DD75"/>
      <c r="DE75"/>
      <c r="DF75"/>
      <c r="DG75">
        <v>98.731999999999999</v>
      </c>
      <c r="DH75">
        <v>159.4</v>
      </c>
      <c r="DI75">
        <v>104.2</v>
      </c>
      <c r="DJ75">
        <v>-1</v>
      </c>
      <c r="DK75">
        <v>-1</v>
      </c>
      <c r="DL75">
        <v>-1</v>
      </c>
      <c r="DM75">
        <v>-1</v>
      </c>
      <c r="DN75">
        <v>0</v>
      </c>
      <c r="DO75">
        <v>28</v>
      </c>
      <c r="DP75">
        <v>-1</v>
      </c>
      <c r="DQ75">
        <v>1</v>
      </c>
      <c r="DR75" s="10">
        <f t="shared" si="67"/>
        <v>6.2000000000000171</v>
      </c>
      <c r="DS75" s="10">
        <f t="shared" si="67"/>
        <v>35</v>
      </c>
      <c r="DT75" s="10">
        <f t="shared" si="68"/>
        <v>38.440000000000211</v>
      </c>
      <c r="DU75" s="10">
        <f t="shared" si="68"/>
        <v>1225</v>
      </c>
      <c r="DV75" s="10">
        <f t="shared" si="69"/>
        <v>1263.4400000000003</v>
      </c>
      <c r="DW75" s="10">
        <f t="shared" si="70"/>
        <v>35.54490118146343</v>
      </c>
      <c r="DX75"/>
      <c r="DY75"/>
      <c r="DZ75"/>
      <c r="EA75"/>
      <c r="EB75"/>
      <c r="EC75" s="1">
        <v>100.188</v>
      </c>
      <c r="ED75" s="1">
        <v>117.6</v>
      </c>
      <c r="EE75" s="1">
        <v>92</v>
      </c>
      <c r="EF75" s="1">
        <v>-1</v>
      </c>
      <c r="EG75" s="1">
        <v>-1</v>
      </c>
      <c r="EH75" s="1">
        <v>-1</v>
      </c>
      <c r="EI75" s="1">
        <v>-1</v>
      </c>
      <c r="EJ75" s="1">
        <v>0</v>
      </c>
      <c r="EK75" s="1">
        <v>30</v>
      </c>
      <c r="EL75" s="1">
        <v>-1</v>
      </c>
      <c r="EM75" s="1">
        <v>1</v>
      </c>
      <c r="EN75" s="1">
        <f t="shared" si="71"/>
        <v>-35.599999999999994</v>
      </c>
      <c r="EO75" s="1">
        <f t="shared" si="71"/>
        <v>10.099999999999994</v>
      </c>
      <c r="EP75" s="1">
        <f t="shared" si="72"/>
        <v>1267.3599999999997</v>
      </c>
      <c r="EQ75" s="1">
        <f t="shared" si="72"/>
        <v>102.00999999999989</v>
      </c>
      <c r="ER75" s="1">
        <f t="shared" si="73"/>
        <v>1369.3699999999997</v>
      </c>
      <c r="ES75" s="1">
        <f t="shared" si="74"/>
        <v>37.004999662207801</v>
      </c>
      <c r="ET75"/>
      <c r="EU75"/>
      <c r="EV75"/>
      <c r="EW75"/>
      <c r="EX75"/>
      <c r="FJ75" s="10">
        <f t="shared" si="75"/>
        <v>0</v>
      </c>
      <c r="FK75" s="10">
        <f t="shared" si="75"/>
        <v>0</v>
      </c>
      <c r="FL75" s="10">
        <f t="shared" si="76"/>
        <v>0</v>
      </c>
      <c r="FM75" s="10">
        <f t="shared" si="76"/>
        <v>0</v>
      </c>
      <c r="FN75" s="10">
        <f t="shared" si="77"/>
        <v>0</v>
      </c>
      <c r="FO75" s="10">
        <f t="shared" si="78"/>
        <v>0</v>
      </c>
      <c r="FP75"/>
      <c r="FQ75"/>
      <c r="FR75"/>
      <c r="FS75"/>
      <c r="FT75"/>
    </row>
    <row r="76" spans="1:176" x14ac:dyDescent="0.35">
      <c r="A76">
        <v>136.36699999999999</v>
      </c>
      <c r="B76">
        <v>201.2</v>
      </c>
      <c r="C76">
        <v>56.6</v>
      </c>
      <c r="D76">
        <v>172.7</v>
      </c>
      <c r="E76">
        <v>83.5</v>
      </c>
      <c r="F76">
        <v>39.200000000000003</v>
      </c>
      <c r="G76">
        <v>1</v>
      </c>
      <c r="H76">
        <v>1</v>
      </c>
      <c r="I76">
        <v>31</v>
      </c>
      <c r="J76">
        <v>1</v>
      </c>
      <c r="K76">
        <v>1</v>
      </c>
      <c r="L76" s="26">
        <f t="shared" si="47"/>
        <v>28.5</v>
      </c>
      <c r="M76" s="26">
        <f t="shared" si="47"/>
        <v>-26.9</v>
      </c>
      <c r="N76" s="26">
        <f t="shared" si="48"/>
        <v>812.25</v>
      </c>
      <c r="O76" s="26">
        <f t="shared" si="48"/>
        <v>723.6099999999999</v>
      </c>
      <c r="P76" s="26">
        <f t="shared" si="49"/>
        <v>1535.86</v>
      </c>
      <c r="Q76" s="26">
        <f t="shared" si="50"/>
        <v>39.190049757559635</v>
      </c>
      <c r="S76"/>
      <c r="T76"/>
      <c r="U76"/>
      <c r="V76"/>
      <c r="W76">
        <v>103.998</v>
      </c>
      <c r="X76">
        <v>219</v>
      </c>
      <c r="Y76">
        <v>48.1</v>
      </c>
      <c r="Z76">
        <v>212.8</v>
      </c>
      <c r="AA76">
        <v>48.1</v>
      </c>
      <c r="AB76">
        <v>6.2</v>
      </c>
      <c r="AC76">
        <v>1</v>
      </c>
      <c r="AD76">
        <v>0</v>
      </c>
      <c r="AE76">
        <v>27</v>
      </c>
      <c r="AF76">
        <v>-2</v>
      </c>
      <c r="AG76">
        <v>1</v>
      </c>
      <c r="AH76" s="10">
        <f t="shared" si="51"/>
        <v>6.1999999999999886</v>
      </c>
      <c r="AI76" s="10">
        <f t="shared" si="51"/>
        <v>0</v>
      </c>
      <c r="AJ76" s="10">
        <f t="shared" si="52"/>
        <v>38.439999999999856</v>
      </c>
      <c r="AK76" s="10">
        <f t="shared" si="52"/>
        <v>0</v>
      </c>
      <c r="AL76" s="10">
        <f t="shared" si="53"/>
        <v>38.439999999999856</v>
      </c>
      <c r="AM76" s="10">
        <f t="shared" si="54"/>
        <v>6.1999999999999886</v>
      </c>
      <c r="AN76"/>
      <c r="AO76"/>
      <c r="AP76"/>
      <c r="AQ76"/>
      <c r="AR76"/>
      <c r="AS76">
        <v>97.591999999999999</v>
      </c>
      <c r="AT76">
        <v>128.30000000000001</v>
      </c>
      <c r="AU76">
        <v>74.8</v>
      </c>
      <c r="AV76">
        <v>102.1</v>
      </c>
      <c r="AW76">
        <v>80.400000000000006</v>
      </c>
      <c r="AX76">
        <v>26.7</v>
      </c>
      <c r="AY76">
        <v>1</v>
      </c>
      <c r="AZ76">
        <v>1</v>
      </c>
      <c r="BA76">
        <v>28</v>
      </c>
      <c r="BB76">
        <v>1</v>
      </c>
      <c r="BC76">
        <v>1</v>
      </c>
      <c r="BD76" s="1">
        <f t="shared" si="55"/>
        <v>26.200000000000017</v>
      </c>
      <c r="BE76" s="1">
        <f t="shared" si="55"/>
        <v>-5.6000000000000085</v>
      </c>
      <c r="BF76" s="1">
        <f t="shared" si="56"/>
        <v>686.44000000000085</v>
      </c>
      <c r="BG76" s="1">
        <f t="shared" si="56"/>
        <v>31.360000000000095</v>
      </c>
      <c r="BH76" s="1">
        <f t="shared" si="57"/>
        <v>717.80000000000098</v>
      </c>
      <c r="BI76" s="1">
        <f t="shared" si="58"/>
        <v>26.791789787171759</v>
      </c>
      <c r="BJ76"/>
      <c r="BK76"/>
      <c r="BL76"/>
      <c r="BM76"/>
      <c r="BN76"/>
      <c r="BO76">
        <v>119.318</v>
      </c>
      <c r="BP76">
        <v>103.6</v>
      </c>
      <c r="BQ76">
        <v>68.099999999999994</v>
      </c>
      <c r="BR76">
        <v>140.4</v>
      </c>
      <c r="BS76">
        <v>70.8</v>
      </c>
      <c r="BT76">
        <v>36.9</v>
      </c>
      <c r="BU76">
        <v>1</v>
      </c>
      <c r="BV76">
        <v>1</v>
      </c>
      <c r="BW76">
        <v>34</v>
      </c>
      <c r="BX76">
        <v>1</v>
      </c>
      <c r="BY76">
        <v>1</v>
      </c>
      <c r="BZ76" s="10">
        <f t="shared" si="59"/>
        <v>-36.800000000000011</v>
      </c>
      <c r="CA76" s="10">
        <f t="shared" si="59"/>
        <v>-2.7000000000000028</v>
      </c>
      <c r="CB76" s="10">
        <f t="shared" si="60"/>
        <v>1354.2400000000009</v>
      </c>
      <c r="CC76" s="10">
        <f t="shared" si="60"/>
        <v>7.2900000000000151</v>
      </c>
      <c r="CD76" s="10">
        <f t="shared" si="61"/>
        <v>1361.5300000000009</v>
      </c>
      <c r="CE76" s="10">
        <f t="shared" si="62"/>
        <v>36.898915973236946</v>
      </c>
      <c r="CG76"/>
      <c r="CH76"/>
      <c r="CI76"/>
      <c r="CJ76"/>
      <c r="CK76">
        <v>99.584000000000003</v>
      </c>
      <c r="CL76">
        <v>116.4</v>
      </c>
      <c r="CM76">
        <v>87.9</v>
      </c>
      <c r="CN76">
        <v>114.7</v>
      </c>
      <c r="CO76">
        <v>98</v>
      </c>
      <c r="CP76">
        <v>10.199999999999999</v>
      </c>
      <c r="CQ76">
        <v>1</v>
      </c>
      <c r="CR76">
        <v>1</v>
      </c>
      <c r="CS76">
        <v>29</v>
      </c>
      <c r="CT76">
        <v>1</v>
      </c>
      <c r="CU76">
        <v>1</v>
      </c>
      <c r="CV76" s="1">
        <f t="shared" si="63"/>
        <v>1.7000000000000028</v>
      </c>
      <c r="CW76" s="1">
        <f t="shared" si="63"/>
        <v>-10.099999999999994</v>
      </c>
      <c r="CX76" s="1">
        <f t="shared" si="64"/>
        <v>2.8900000000000095</v>
      </c>
      <c r="CY76" s="1">
        <f t="shared" si="64"/>
        <v>102.00999999999989</v>
      </c>
      <c r="CZ76" s="1">
        <f t="shared" si="65"/>
        <v>104.89999999999991</v>
      </c>
      <c r="DA76" s="1">
        <f t="shared" si="66"/>
        <v>10.242070103255489</v>
      </c>
      <c r="DB76"/>
      <c r="DC76"/>
      <c r="DD76"/>
      <c r="DE76"/>
      <c r="DF76"/>
      <c r="DG76">
        <v>98.988</v>
      </c>
      <c r="DH76">
        <v>175</v>
      </c>
      <c r="DI76">
        <v>93.5</v>
      </c>
      <c r="DJ76">
        <v>159.4</v>
      </c>
      <c r="DK76">
        <v>104.2</v>
      </c>
      <c r="DL76">
        <v>19</v>
      </c>
      <c r="DM76">
        <v>1</v>
      </c>
      <c r="DN76">
        <v>1</v>
      </c>
      <c r="DO76">
        <v>29</v>
      </c>
      <c r="DP76">
        <v>1</v>
      </c>
      <c r="DQ76">
        <v>1</v>
      </c>
      <c r="DR76" s="10">
        <f t="shared" si="67"/>
        <v>15.599999999999994</v>
      </c>
      <c r="DS76" s="10">
        <f t="shared" si="67"/>
        <v>-10.700000000000003</v>
      </c>
      <c r="DT76" s="10">
        <f t="shared" si="68"/>
        <v>243.35999999999981</v>
      </c>
      <c r="DU76" s="10">
        <f t="shared" si="68"/>
        <v>114.49000000000007</v>
      </c>
      <c r="DV76" s="10">
        <f t="shared" si="69"/>
        <v>357.84999999999991</v>
      </c>
      <c r="DW76" s="10">
        <f t="shared" si="70"/>
        <v>18.91692363995795</v>
      </c>
      <c r="DX76"/>
      <c r="DY76"/>
      <c r="DZ76"/>
      <c r="EA76"/>
      <c r="EB76"/>
      <c r="EC76" s="1">
        <v>100.892</v>
      </c>
      <c r="ED76" s="1">
        <v>135.6</v>
      </c>
      <c r="EE76" s="1">
        <v>48.5</v>
      </c>
      <c r="EF76" s="1">
        <v>117.6</v>
      </c>
      <c r="EG76" s="1">
        <v>92</v>
      </c>
      <c r="EH76" s="1">
        <v>47</v>
      </c>
      <c r="EI76" s="1">
        <v>2</v>
      </c>
      <c r="EJ76" s="1">
        <v>0</v>
      </c>
      <c r="EK76" s="1">
        <v>30</v>
      </c>
      <c r="EL76" s="1">
        <v>0</v>
      </c>
      <c r="EM76" s="1">
        <v>1</v>
      </c>
      <c r="EN76" s="1">
        <f t="shared" si="71"/>
        <v>18</v>
      </c>
      <c r="EO76" s="1">
        <f t="shared" si="71"/>
        <v>-43.5</v>
      </c>
      <c r="EP76" s="1">
        <f t="shared" si="72"/>
        <v>324</v>
      </c>
      <c r="EQ76" s="1">
        <f t="shared" si="72"/>
        <v>1892.25</v>
      </c>
      <c r="ER76" s="1">
        <f t="shared" si="73"/>
        <v>2216.25</v>
      </c>
      <c r="ES76" s="1">
        <f t="shared" si="74"/>
        <v>47.077064479425644</v>
      </c>
      <c r="ET76"/>
      <c r="EU76"/>
      <c r="EV76"/>
      <c r="EW76"/>
      <c r="EX76"/>
      <c r="FJ76" s="10">
        <f t="shared" si="75"/>
        <v>0</v>
      </c>
      <c r="FK76" s="10">
        <f t="shared" si="75"/>
        <v>0</v>
      </c>
      <c r="FL76" s="10">
        <f t="shared" si="76"/>
        <v>0</v>
      </c>
      <c r="FM76" s="10">
        <f t="shared" si="76"/>
        <v>0</v>
      </c>
      <c r="FN76" s="10">
        <f t="shared" si="77"/>
        <v>0</v>
      </c>
      <c r="FO76" s="10">
        <f t="shared" si="78"/>
        <v>0</v>
      </c>
      <c r="FP76"/>
      <c r="FQ76"/>
      <c r="FR76"/>
      <c r="FS76"/>
      <c r="FT76"/>
    </row>
    <row r="77" spans="1:176" x14ac:dyDescent="0.35">
      <c r="A77">
        <v>136.41499999999999</v>
      </c>
      <c r="B77">
        <v>208.3</v>
      </c>
      <c r="C77">
        <v>85.5</v>
      </c>
      <c r="D77">
        <v>201.2</v>
      </c>
      <c r="E77">
        <v>56.6</v>
      </c>
      <c r="F77">
        <v>29.8</v>
      </c>
      <c r="G77">
        <v>1</v>
      </c>
      <c r="H77">
        <v>0</v>
      </c>
      <c r="I77">
        <v>31</v>
      </c>
      <c r="J77">
        <v>-2</v>
      </c>
      <c r="K77">
        <v>1</v>
      </c>
      <c r="L77" s="26">
        <f t="shared" si="47"/>
        <v>7.1000000000000227</v>
      </c>
      <c r="M77" s="26">
        <f t="shared" si="47"/>
        <v>28.9</v>
      </c>
      <c r="N77" s="26">
        <f t="shared" si="48"/>
        <v>50.410000000000323</v>
      </c>
      <c r="O77" s="26">
        <f t="shared" si="48"/>
        <v>835.20999999999992</v>
      </c>
      <c r="P77" s="26">
        <f t="shared" si="49"/>
        <v>885.62000000000023</v>
      </c>
      <c r="Q77" s="26">
        <f t="shared" si="50"/>
        <v>29.759368272864936</v>
      </c>
      <c r="S77"/>
      <c r="T77"/>
      <c r="U77"/>
      <c r="V77"/>
      <c r="W77">
        <v>106.782</v>
      </c>
      <c r="X77">
        <v>182.9</v>
      </c>
      <c r="Y77">
        <v>95.3</v>
      </c>
      <c r="Z77">
        <v>-1</v>
      </c>
      <c r="AA77">
        <v>-1</v>
      </c>
      <c r="AB77">
        <v>-1</v>
      </c>
      <c r="AC77">
        <v>-1</v>
      </c>
      <c r="AD77">
        <v>0</v>
      </c>
      <c r="AE77">
        <v>27</v>
      </c>
      <c r="AF77">
        <v>-1</v>
      </c>
      <c r="AG77">
        <v>1</v>
      </c>
      <c r="AH77" s="10">
        <f t="shared" si="51"/>
        <v>-36.099999999999994</v>
      </c>
      <c r="AI77" s="10">
        <f t="shared" si="51"/>
        <v>47.199999999999996</v>
      </c>
      <c r="AJ77" s="10">
        <f t="shared" si="52"/>
        <v>1303.2099999999996</v>
      </c>
      <c r="AK77" s="10">
        <f t="shared" si="52"/>
        <v>2227.8399999999997</v>
      </c>
      <c r="AL77" s="10">
        <f t="shared" si="53"/>
        <v>3531.0499999999993</v>
      </c>
      <c r="AM77" s="10">
        <f t="shared" si="54"/>
        <v>59.422638783547804</v>
      </c>
      <c r="AN77"/>
      <c r="AO77"/>
      <c r="AP77"/>
      <c r="AQ77"/>
      <c r="AR77"/>
      <c r="AS77">
        <v>97.744</v>
      </c>
      <c r="AT77">
        <v>131.80000000000001</v>
      </c>
      <c r="AU77">
        <v>75</v>
      </c>
      <c r="AV77">
        <v>128.30000000000001</v>
      </c>
      <c r="AW77">
        <v>74.8</v>
      </c>
      <c r="AX77">
        <v>3.6</v>
      </c>
      <c r="AY77">
        <v>1</v>
      </c>
      <c r="AZ77">
        <v>0</v>
      </c>
      <c r="BA77">
        <v>28</v>
      </c>
      <c r="BB77">
        <v>-2</v>
      </c>
      <c r="BC77">
        <v>1</v>
      </c>
      <c r="BD77" s="1">
        <f t="shared" si="55"/>
        <v>3.5</v>
      </c>
      <c r="BE77" s="1">
        <f t="shared" si="55"/>
        <v>0.20000000000000284</v>
      </c>
      <c r="BF77" s="1">
        <f t="shared" si="56"/>
        <v>12.25</v>
      </c>
      <c r="BG77" s="1">
        <f t="shared" si="56"/>
        <v>4.0000000000001139E-2</v>
      </c>
      <c r="BH77" s="1">
        <f t="shared" si="57"/>
        <v>12.290000000000001</v>
      </c>
      <c r="BI77" s="1">
        <f t="shared" si="58"/>
        <v>3.5057096285916209</v>
      </c>
      <c r="BJ77"/>
      <c r="BK77"/>
      <c r="BL77"/>
      <c r="BM77"/>
      <c r="BN77"/>
      <c r="BO77">
        <v>119.38200000000001</v>
      </c>
      <c r="BP77">
        <v>103.6</v>
      </c>
      <c r="BQ77">
        <v>68.099999999999994</v>
      </c>
      <c r="BR77">
        <v>103.6</v>
      </c>
      <c r="BS77">
        <v>68.099999999999994</v>
      </c>
      <c r="BT77">
        <v>0</v>
      </c>
      <c r="BU77">
        <v>1</v>
      </c>
      <c r="BV77">
        <v>0</v>
      </c>
      <c r="BW77">
        <v>34</v>
      </c>
      <c r="BX77">
        <v>-2</v>
      </c>
      <c r="BY77">
        <v>1</v>
      </c>
      <c r="BZ77" s="10">
        <f t="shared" si="59"/>
        <v>0</v>
      </c>
      <c r="CA77" s="10">
        <f t="shared" si="59"/>
        <v>0</v>
      </c>
      <c r="CB77" s="10">
        <f t="shared" si="60"/>
        <v>0</v>
      </c>
      <c r="CC77" s="10">
        <f t="shared" si="60"/>
        <v>0</v>
      </c>
      <c r="CD77" s="10">
        <f t="shared" si="61"/>
        <v>0</v>
      </c>
      <c r="CE77" s="10">
        <f t="shared" si="62"/>
        <v>0</v>
      </c>
      <c r="CG77"/>
      <c r="CH77"/>
      <c r="CI77"/>
      <c r="CJ77"/>
      <c r="CK77">
        <v>99.64</v>
      </c>
      <c r="CL77">
        <v>136.80000000000001</v>
      </c>
      <c r="CM77">
        <v>84.4</v>
      </c>
      <c r="CN77">
        <v>116.4</v>
      </c>
      <c r="CO77">
        <v>87.9</v>
      </c>
      <c r="CP77">
        <v>20.7</v>
      </c>
      <c r="CQ77">
        <v>1</v>
      </c>
      <c r="CR77">
        <v>0</v>
      </c>
      <c r="CS77">
        <v>29</v>
      </c>
      <c r="CT77">
        <v>-2</v>
      </c>
      <c r="CU77">
        <v>1</v>
      </c>
      <c r="CV77" s="1">
        <f t="shared" si="63"/>
        <v>20.400000000000006</v>
      </c>
      <c r="CW77" s="1">
        <f t="shared" si="63"/>
        <v>-3.5</v>
      </c>
      <c r="CX77" s="1">
        <f t="shared" si="64"/>
        <v>416.16000000000025</v>
      </c>
      <c r="CY77" s="1">
        <f t="shared" si="64"/>
        <v>12.25</v>
      </c>
      <c r="CZ77" s="1">
        <f t="shared" si="65"/>
        <v>428.41000000000025</v>
      </c>
      <c r="DA77" s="1">
        <f t="shared" si="66"/>
        <v>20.698067542647557</v>
      </c>
      <c r="DB77"/>
      <c r="DC77"/>
      <c r="DD77"/>
      <c r="DE77"/>
      <c r="DF77"/>
      <c r="DG77">
        <v>102.56399999999999</v>
      </c>
      <c r="DH77">
        <v>150.80000000000001</v>
      </c>
      <c r="DI77">
        <v>96.2</v>
      </c>
      <c r="DJ77">
        <v>-1</v>
      </c>
      <c r="DK77">
        <v>-1</v>
      </c>
      <c r="DL77">
        <v>-1</v>
      </c>
      <c r="DM77">
        <v>-1</v>
      </c>
      <c r="DN77">
        <v>0</v>
      </c>
      <c r="DO77">
        <v>29</v>
      </c>
      <c r="DP77">
        <v>-1</v>
      </c>
      <c r="DQ77">
        <v>1</v>
      </c>
      <c r="DR77" s="10">
        <f t="shared" si="67"/>
        <v>-24.199999999999989</v>
      </c>
      <c r="DS77" s="10">
        <f t="shared" si="67"/>
        <v>2.7000000000000028</v>
      </c>
      <c r="DT77" s="10">
        <f t="shared" si="68"/>
        <v>585.63999999999942</v>
      </c>
      <c r="DU77" s="10">
        <f t="shared" si="68"/>
        <v>7.2900000000000151</v>
      </c>
      <c r="DV77" s="10">
        <f t="shared" si="69"/>
        <v>592.92999999999938</v>
      </c>
      <c r="DW77" s="10">
        <f t="shared" si="70"/>
        <v>24.35015400361976</v>
      </c>
      <c r="DX77"/>
      <c r="DY77"/>
      <c r="DZ77"/>
      <c r="EA77"/>
      <c r="EB77"/>
      <c r="EC77" s="1">
        <v>101.18</v>
      </c>
      <c r="ED77" s="1">
        <v>153.19999999999999</v>
      </c>
      <c r="EE77" s="1">
        <v>53</v>
      </c>
      <c r="EF77" s="1">
        <v>135.6</v>
      </c>
      <c r="EG77" s="1">
        <v>48.5</v>
      </c>
      <c r="EH77" s="1">
        <v>18.100000000000001</v>
      </c>
      <c r="EI77" s="1">
        <v>1</v>
      </c>
      <c r="EJ77" s="1">
        <v>1</v>
      </c>
      <c r="EK77" s="1">
        <v>31</v>
      </c>
      <c r="EL77" s="1">
        <v>1</v>
      </c>
      <c r="EM77" s="1">
        <v>1</v>
      </c>
      <c r="EN77" s="1">
        <f t="shared" si="71"/>
        <v>17.599999999999994</v>
      </c>
      <c r="EO77" s="1">
        <f t="shared" si="71"/>
        <v>4.5</v>
      </c>
      <c r="EP77" s="1">
        <f t="shared" si="72"/>
        <v>309.75999999999982</v>
      </c>
      <c r="EQ77" s="1">
        <f t="shared" si="72"/>
        <v>20.25</v>
      </c>
      <c r="ER77" s="1">
        <f t="shared" si="73"/>
        <v>330.00999999999982</v>
      </c>
      <c r="ES77" s="1">
        <f t="shared" si="74"/>
        <v>18.166177363441101</v>
      </c>
      <c r="ET77"/>
      <c r="EU77"/>
      <c r="EV77"/>
      <c r="EW77"/>
      <c r="EX77"/>
      <c r="FJ77" s="10">
        <f t="shared" si="75"/>
        <v>0</v>
      </c>
      <c r="FK77" s="10">
        <f t="shared" si="75"/>
        <v>0</v>
      </c>
      <c r="FL77" s="10">
        <f t="shared" si="76"/>
        <v>0</v>
      </c>
      <c r="FM77" s="10">
        <f t="shared" si="76"/>
        <v>0</v>
      </c>
      <c r="FN77" s="10">
        <f t="shared" si="77"/>
        <v>0</v>
      </c>
      <c r="FO77" s="10">
        <f t="shared" si="78"/>
        <v>0</v>
      </c>
      <c r="FP77"/>
      <c r="FQ77"/>
      <c r="FR77"/>
      <c r="FS77"/>
      <c r="FT77"/>
    </row>
    <row r="78" spans="1:176" x14ac:dyDescent="0.35">
      <c r="A78">
        <v>139.047</v>
      </c>
      <c r="B78">
        <v>122.6</v>
      </c>
      <c r="C78">
        <v>77.900000000000006</v>
      </c>
      <c r="D78">
        <v>-1</v>
      </c>
      <c r="E78">
        <v>-1</v>
      </c>
      <c r="F78">
        <v>-1</v>
      </c>
      <c r="G78">
        <v>-1</v>
      </c>
      <c r="H78">
        <v>0</v>
      </c>
      <c r="I78">
        <v>31</v>
      </c>
      <c r="J78">
        <v>-1</v>
      </c>
      <c r="K78">
        <v>1</v>
      </c>
      <c r="L78" s="26">
        <f t="shared" si="47"/>
        <v>-85.700000000000017</v>
      </c>
      <c r="M78" s="26">
        <f t="shared" si="47"/>
        <v>-7.5999999999999943</v>
      </c>
      <c r="N78" s="26">
        <f t="shared" si="48"/>
        <v>7344.4900000000025</v>
      </c>
      <c r="O78" s="26">
        <f t="shared" si="48"/>
        <v>57.759999999999913</v>
      </c>
      <c r="P78" s="26">
        <f t="shared" si="49"/>
        <v>7402.2500000000027</v>
      </c>
      <c r="Q78" s="26">
        <f t="shared" si="50"/>
        <v>86.036329535842029</v>
      </c>
      <c r="S78"/>
      <c r="T78"/>
      <c r="U78"/>
      <c r="V78"/>
      <c r="W78">
        <v>107.89400000000001</v>
      </c>
      <c r="X78">
        <v>165.3</v>
      </c>
      <c r="Y78">
        <v>59</v>
      </c>
      <c r="Z78">
        <v>182.9</v>
      </c>
      <c r="AA78">
        <v>95.3</v>
      </c>
      <c r="AB78">
        <v>40.299999999999997</v>
      </c>
      <c r="AC78">
        <v>1</v>
      </c>
      <c r="AD78">
        <v>1</v>
      </c>
      <c r="AE78">
        <v>28</v>
      </c>
      <c r="AF78">
        <v>1</v>
      </c>
      <c r="AG78">
        <v>1</v>
      </c>
      <c r="AH78" s="10">
        <f t="shared" si="51"/>
        <v>-17.599999999999994</v>
      </c>
      <c r="AI78" s="10">
        <f t="shared" si="51"/>
        <v>-36.299999999999997</v>
      </c>
      <c r="AJ78" s="10">
        <f t="shared" si="52"/>
        <v>309.75999999999982</v>
      </c>
      <c r="AK78" s="10">
        <f t="shared" si="52"/>
        <v>1317.6899999999998</v>
      </c>
      <c r="AL78" s="10">
        <f t="shared" si="53"/>
        <v>1627.4499999999996</v>
      </c>
      <c r="AM78" s="10">
        <f t="shared" si="54"/>
        <v>40.34166580596294</v>
      </c>
      <c r="AN78"/>
      <c r="AO78"/>
      <c r="AP78"/>
      <c r="AQ78"/>
      <c r="AR78"/>
      <c r="AS78">
        <v>100.6</v>
      </c>
      <c r="AT78">
        <v>113.3</v>
      </c>
      <c r="AU78">
        <v>72.400000000000006</v>
      </c>
      <c r="AV78">
        <v>-1</v>
      </c>
      <c r="AW78">
        <v>-1</v>
      </c>
      <c r="AX78">
        <v>-1</v>
      </c>
      <c r="AY78">
        <v>-1</v>
      </c>
      <c r="AZ78">
        <v>0</v>
      </c>
      <c r="BA78">
        <v>28</v>
      </c>
      <c r="BB78">
        <v>-1</v>
      </c>
      <c r="BC78">
        <v>1</v>
      </c>
      <c r="BD78" s="1">
        <f t="shared" si="55"/>
        <v>-18.500000000000014</v>
      </c>
      <c r="BE78" s="1">
        <f t="shared" si="55"/>
        <v>-2.5999999999999943</v>
      </c>
      <c r="BF78" s="1">
        <f t="shared" si="56"/>
        <v>342.25000000000051</v>
      </c>
      <c r="BG78" s="1">
        <f t="shared" si="56"/>
        <v>6.7599999999999705</v>
      </c>
      <c r="BH78" s="1">
        <f t="shared" si="57"/>
        <v>349.0100000000005</v>
      </c>
      <c r="BI78" s="1">
        <f t="shared" si="58"/>
        <v>18.681809334216013</v>
      </c>
      <c r="BJ78"/>
      <c r="BK78"/>
      <c r="BL78"/>
      <c r="BM78"/>
      <c r="BN78"/>
      <c r="BO78">
        <v>122.02200000000001</v>
      </c>
      <c r="BP78">
        <v>137</v>
      </c>
      <c r="BQ78">
        <v>84.6</v>
      </c>
      <c r="BR78">
        <v>-1</v>
      </c>
      <c r="BS78">
        <v>-1</v>
      </c>
      <c r="BT78">
        <v>-1</v>
      </c>
      <c r="BU78">
        <v>-1</v>
      </c>
      <c r="BV78">
        <v>0</v>
      </c>
      <c r="BW78">
        <v>34</v>
      </c>
      <c r="BX78">
        <v>-1</v>
      </c>
      <c r="BY78">
        <v>1</v>
      </c>
      <c r="BZ78" s="10">
        <f t="shared" si="59"/>
        <v>33.400000000000006</v>
      </c>
      <c r="CA78" s="10">
        <f t="shared" si="59"/>
        <v>16.5</v>
      </c>
      <c r="CB78" s="10">
        <f t="shared" si="60"/>
        <v>1115.5600000000004</v>
      </c>
      <c r="CC78" s="10">
        <f t="shared" si="60"/>
        <v>272.25</v>
      </c>
      <c r="CD78" s="10">
        <f t="shared" si="61"/>
        <v>1387.8100000000004</v>
      </c>
      <c r="CE78" s="10">
        <f t="shared" si="62"/>
        <v>37.25332199952107</v>
      </c>
      <c r="CG78"/>
      <c r="CH78"/>
      <c r="CI78"/>
      <c r="CJ78"/>
      <c r="CK78">
        <v>99.775999999999996</v>
      </c>
      <c r="CL78">
        <v>145.4</v>
      </c>
      <c r="CM78">
        <v>76.8</v>
      </c>
      <c r="CN78">
        <v>136.80000000000001</v>
      </c>
      <c r="CO78">
        <v>84.4</v>
      </c>
      <c r="CP78">
        <v>11.4</v>
      </c>
      <c r="CQ78">
        <v>1</v>
      </c>
      <c r="CR78">
        <v>0</v>
      </c>
      <c r="CS78">
        <v>29</v>
      </c>
      <c r="CT78">
        <v>-2</v>
      </c>
      <c r="CU78">
        <v>1</v>
      </c>
      <c r="CV78" s="1">
        <f t="shared" si="63"/>
        <v>8.5999999999999943</v>
      </c>
      <c r="CW78" s="1">
        <f t="shared" si="63"/>
        <v>-7.6000000000000085</v>
      </c>
      <c r="CX78" s="1">
        <f t="shared" si="64"/>
        <v>73.959999999999908</v>
      </c>
      <c r="CY78" s="1">
        <f t="shared" si="64"/>
        <v>57.760000000000133</v>
      </c>
      <c r="CZ78" s="1">
        <f t="shared" si="65"/>
        <v>131.72000000000003</v>
      </c>
      <c r="DA78" s="1">
        <f t="shared" si="66"/>
        <v>11.476933388322859</v>
      </c>
      <c r="DB78"/>
      <c r="DC78"/>
      <c r="DD78"/>
      <c r="DE78"/>
      <c r="DF78"/>
      <c r="DG78">
        <v>103.33199999999999</v>
      </c>
      <c r="DH78">
        <v>133.5</v>
      </c>
      <c r="DI78">
        <v>79.3</v>
      </c>
      <c r="DJ78">
        <v>150.80000000000001</v>
      </c>
      <c r="DK78">
        <v>96.2</v>
      </c>
      <c r="DL78">
        <v>24.2</v>
      </c>
      <c r="DM78">
        <v>1</v>
      </c>
      <c r="DN78">
        <v>1</v>
      </c>
      <c r="DO78">
        <v>30</v>
      </c>
      <c r="DP78">
        <v>1</v>
      </c>
      <c r="DQ78">
        <v>1</v>
      </c>
      <c r="DR78" s="10">
        <f t="shared" si="67"/>
        <v>-17.300000000000011</v>
      </c>
      <c r="DS78" s="10">
        <f t="shared" si="67"/>
        <v>-16.900000000000006</v>
      </c>
      <c r="DT78" s="10">
        <f t="shared" si="68"/>
        <v>299.29000000000042</v>
      </c>
      <c r="DU78" s="10">
        <f t="shared" si="68"/>
        <v>285.61000000000018</v>
      </c>
      <c r="DV78" s="10">
        <f t="shared" si="69"/>
        <v>584.90000000000055</v>
      </c>
      <c r="DW78" s="10">
        <f t="shared" si="70"/>
        <v>24.184705910967793</v>
      </c>
      <c r="DX78"/>
      <c r="DY78"/>
      <c r="DZ78"/>
      <c r="EA78"/>
      <c r="EB78"/>
      <c r="EC78" s="1">
        <v>101.22799999999999</v>
      </c>
      <c r="ED78" s="1">
        <v>164.6</v>
      </c>
      <c r="EE78" s="1">
        <v>55.2</v>
      </c>
      <c r="EF78" s="1">
        <v>153.19999999999999</v>
      </c>
      <c r="EG78" s="1">
        <v>53</v>
      </c>
      <c r="EH78" s="1">
        <v>11.6</v>
      </c>
      <c r="EI78" s="1">
        <v>1</v>
      </c>
      <c r="EJ78" s="1">
        <v>0</v>
      </c>
      <c r="EK78" s="1">
        <v>31</v>
      </c>
      <c r="EL78" s="1">
        <v>-2</v>
      </c>
      <c r="EM78" s="1">
        <v>1</v>
      </c>
      <c r="EN78" s="1">
        <f t="shared" si="71"/>
        <v>11.400000000000006</v>
      </c>
      <c r="EO78" s="1">
        <f t="shared" si="71"/>
        <v>2.2000000000000028</v>
      </c>
      <c r="EP78" s="1">
        <f t="shared" si="72"/>
        <v>129.96000000000012</v>
      </c>
      <c r="EQ78" s="1">
        <f t="shared" si="72"/>
        <v>4.8400000000000123</v>
      </c>
      <c r="ER78" s="1">
        <f t="shared" si="73"/>
        <v>134.80000000000013</v>
      </c>
      <c r="ES78" s="1">
        <f t="shared" si="74"/>
        <v>11.610340218959999</v>
      </c>
      <c r="ET78"/>
      <c r="EU78"/>
      <c r="EV78"/>
      <c r="EW78"/>
      <c r="EX78"/>
      <c r="FJ78" s="10">
        <f t="shared" si="75"/>
        <v>0</v>
      </c>
      <c r="FK78" s="10">
        <f t="shared" si="75"/>
        <v>0</v>
      </c>
      <c r="FL78" s="10">
        <f t="shared" si="76"/>
        <v>0</v>
      </c>
      <c r="FM78" s="10">
        <f t="shared" si="76"/>
        <v>0</v>
      </c>
      <c r="FN78" s="10">
        <f t="shared" si="77"/>
        <v>0</v>
      </c>
      <c r="FO78" s="10">
        <f t="shared" si="78"/>
        <v>0</v>
      </c>
      <c r="FP78"/>
      <c r="FQ78"/>
      <c r="FR78"/>
      <c r="FS78"/>
      <c r="FT78"/>
    </row>
    <row r="79" spans="1:176" x14ac:dyDescent="0.35">
      <c r="A79">
        <v>139.35900000000001</v>
      </c>
      <c r="B79">
        <v>161</v>
      </c>
      <c r="C79">
        <v>85.1</v>
      </c>
      <c r="D79">
        <v>122.6</v>
      </c>
      <c r="E79">
        <v>77.900000000000006</v>
      </c>
      <c r="F79">
        <v>39.1</v>
      </c>
      <c r="G79">
        <v>1</v>
      </c>
      <c r="H79">
        <v>1</v>
      </c>
      <c r="I79">
        <v>32</v>
      </c>
      <c r="J79">
        <v>1</v>
      </c>
      <c r="K79">
        <v>1</v>
      </c>
      <c r="L79" s="26">
        <f t="shared" si="47"/>
        <v>38.400000000000006</v>
      </c>
      <c r="M79" s="26">
        <f t="shared" si="47"/>
        <v>7.1999999999999886</v>
      </c>
      <c r="N79" s="26">
        <f t="shared" si="48"/>
        <v>1474.5600000000004</v>
      </c>
      <c r="O79" s="26">
        <f t="shared" si="48"/>
        <v>51.839999999999833</v>
      </c>
      <c r="P79" s="26">
        <f t="shared" si="49"/>
        <v>1526.4000000000003</v>
      </c>
      <c r="Q79" s="26">
        <f t="shared" si="50"/>
        <v>39.069169430639299</v>
      </c>
      <c r="S79"/>
      <c r="T79"/>
      <c r="U79"/>
      <c r="V79"/>
      <c r="W79">
        <v>112.27800000000001</v>
      </c>
      <c r="X79">
        <v>159.1</v>
      </c>
      <c r="Y79">
        <v>89.5</v>
      </c>
      <c r="Z79">
        <v>-1</v>
      </c>
      <c r="AA79">
        <v>-1</v>
      </c>
      <c r="AB79">
        <v>-1</v>
      </c>
      <c r="AC79">
        <v>-1</v>
      </c>
      <c r="AD79">
        <v>0</v>
      </c>
      <c r="AE79">
        <v>28</v>
      </c>
      <c r="AF79">
        <v>-1</v>
      </c>
      <c r="AG79">
        <v>1</v>
      </c>
      <c r="AH79" s="10">
        <f t="shared" si="51"/>
        <v>-6.2000000000000171</v>
      </c>
      <c r="AI79" s="10">
        <f t="shared" si="51"/>
        <v>30.5</v>
      </c>
      <c r="AJ79" s="10">
        <f t="shared" si="52"/>
        <v>38.440000000000211</v>
      </c>
      <c r="AK79" s="10">
        <f t="shared" si="52"/>
        <v>930.25</v>
      </c>
      <c r="AL79" s="10">
        <f t="shared" si="53"/>
        <v>968.69000000000017</v>
      </c>
      <c r="AM79" s="10">
        <f t="shared" si="54"/>
        <v>31.123785116852353</v>
      </c>
      <c r="AN79"/>
      <c r="AO79"/>
      <c r="AP79"/>
      <c r="AQ79"/>
      <c r="AR79"/>
      <c r="AS79">
        <v>100.928</v>
      </c>
      <c r="AT79">
        <v>144.4</v>
      </c>
      <c r="AU79">
        <v>89.7</v>
      </c>
      <c r="AV79">
        <v>113.3</v>
      </c>
      <c r="AW79">
        <v>72.400000000000006</v>
      </c>
      <c r="AX79">
        <v>35.6</v>
      </c>
      <c r="AY79">
        <v>1</v>
      </c>
      <c r="AZ79">
        <v>1</v>
      </c>
      <c r="BA79">
        <v>29</v>
      </c>
      <c r="BB79">
        <v>1</v>
      </c>
      <c r="BC79">
        <v>1</v>
      </c>
      <c r="BD79" s="1">
        <f t="shared" si="55"/>
        <v>31.100000000000009</v>
      </c>
      <c r="BE79" s="1">
        <f t="shared" si="55"/>
        <v>17.299999999999997</v>
      </c>
      <c r="BF79" s="1">
        <f t="shared" si="56"/>
        <v>967.21000000000049</v>
      </c>
      <c r="BG79" s="1">
        <f t="shared" si="56"/>
        <v>299.28999999999991</v>
      </c>
      <c r="BH79" s="1">
        <f t="shared" si="57"/>
        <v>1266.5000000000005</v>
      </c>
      <c r="BI79" s="1">
        <f t="shared" si="58"/>
        <v>35.587919298548499</v>
      </c>
      <c r="BJ79"/>
      <c r="BK79"/>
      <c r="BL79"/>
      <c r="BM79"/>
      <c r="BN79"/>
      <c r="BO79">
        <v>122.414</v>
      </c>
      <c r="BP79">
        <v>108.1</v>
      </c>
      <c r="BQ79">
        <v>85.5</v>
      </c>
      <c r="BR79">
        <v>137</v>
      </c>
      <c r="BS79">
        <v>84.6</v>
      </c>
      <c r="BT79">
        <v>29</v>
      </c>
      <c r="BU79">
        <v>1</v>
      </c>
      <c r="BV79">
        <v>1</v>
      </c>
      <c r="BW79">
        <v>35</v>
      </c>
      <c r="BX79">
        <v>1</v>
      </c>
      <c r="BY79">
        <v>1</v>
      </c>
      <c r="BZ79" s="10">
        <f t="shared" si="59"/>
        <v>-28.900000000000006</v>
      </c>
      <c r="CA79" s="10">
        <f t="shared" si="59"/>
        <v>0.90000000000000568</v>
      </c>
      <c r="CB79" s="10">
        <f t="shared" si="60"/>
        <v>835.21000000000038</v>
      </c>
      <c r="CC79" s="10">
        <f t="shared" si="60"/>
        <v>0.81000000000001027</v>
      </c>
      <c r="CD79" s="10">
        <f t="shared" si="61"/>
        <v>836.02000000000044</v>
      </c>
      <c r="CE79" s="10">
        <f t="shared" si="62"/>
        <v>28.914010444765363</v>
      </c>
      <c r="CG79"/>
      <c r="CH79"/>
      <c r="CI79"/>
      <c r="CJ79"/>
      <c r="CK79">
        <v>104.616</v>
      </c>
      <c r="CL79">
        <v>127.8</v>
      </c>
      <c r="CM79">
        <v>107.1</v>
      </c>
      <c r="CN79">
        <v>-1</v>
      </c>
      <c r="CO79">
        <v>-1</v>
      </c>
      <c r="CP79">
        <v>-1</v>
      </c>
      <c r="CQ79">
        <v>-1</v>
      </c>
      <c r="CR79">
        <v>0</v>
      </c>
      <c r="CS79">
        <v>29</v>
      </c>
      <c r="CT79">
        <v>-1</v>
      </c>
      <c r="CU79">
        <v>1</v>
      </c>
      <c r="CV79" s="1">
        <f t="shared" si="63"/>
        <v>-17.600000000000009</v>
      </c>
      <c r="CW79" s="1">
        <f t="shared" si="63"/>
        <v>30.299999999999997</v>
      </c>
      <c r="CX79" s="1">
        <f t="shared" si="64"/>
        <v>309.76000000000028</v>
      </c>
      <c r="CY79" s="1">
        <f t="shared" si="64"/>
        <v>918.0899999999998</v>
      </c>
      <c r="CZ79" s="1">
        <f t="shared" si="65"/>
        <v>1227.8500000000001</v>
      </c>
      <c r="DA79" s="1">
        <f t="shared" si="66"/>
        <v>35.040690632463281</v>
      </c>
      <c r="DB79"/>
      <c r="DC79"/>
      <c r="DD79"/>
      <c r="DE79"/>
      <c r="DF79"/>
      <c r="DG79">
        <v>106.30800000000001</v>
      </c>
      <c r="DH79">
        <v>166.7</v>
      </c>
      <c r="DI79">
        <v>92.4</v>
      </c>
      <c r="DJ79">
        <v>-1</v>
      </c>
      <c r="DK79">
        <v>-1</v>
      </c>
      <c r="DL79">
        <v>-1</v>
      </c>
      <c r="DM79">
        <v>-1</v>
      </c>
      <c r="DN79">
        <v>0</v>
      </c>
      <c r="DO79">
        <v>30</v>
      </c>
      <c r="DP79">
        <v>-1</v>
      </c>
      <c r="DQ79">
        <v>1</v>
      </c>
      <c r="DR79" s="10">
        <f t="shared" si="67"/>
        <v>33.199999999999989</v>
      </c>
      <c r="DS79" s="10">
        <f t="shared" si="67"/>
        <v>13.100000000000009</v>
      </c>
      <c r="DT79" s="10">
        <f t="shared" si="68"/>
        <v>1102.2399999999993</v>
      </c>
      <c r="DU79" s="10">
        <f t="shared" si="68"/>
        <v>171.61000000000021</v>
      </c>
      <c r="DV79" s="10">
        <f t="shared" si="69"/>
        <v>1273.8499999999995</v>
      </c>
      <c r="DW79" s="10">
        <f t="shared" si="70"/>
        <v>35.691035288990982</v>
      </c>
      <c r="DX79"/>
      <c r="DY79"/>
      <c r="DZ79"/>
      <c r="EA79"/>
      <c r="EB79"/>
      <c r="EC79" s="1">
        <v>101.38800000000001</v>
      </c>
      <c r="ED79" s="1">
        <v>165.5</v>
      </c>
      <c r="EE79" s="1">
        <v>85.5</v>
      </c>
      <c r="EF79" s="1">
        <v>164.6</v>
      </c>
      <c r="EG79" s="1">
        <v>55.2</v>
      </c>
      <c r="EH79" s="1">
        <v>30.3</v>
      </c>
      <c r="EI79" s="1">
        <v>1</v>
      </c>
      <c r="EJ79" s="1">
        <v>0</v>
      </c>
      <c r="EK79" s="1">
        <v>31</v>
      </c>
      <c r="EL79" s="1">
        <v>-2</v>
      </c>
      <c r="EM79" s="1">
        <v>1</v>
      </c>
      <c r="EN79" s="1">
        <f t="shared" si="71"/>
        <v>0.90000000000000568</v>
      </c>
      <c r="EO79" s="1">
        <f t="shared" si="71"/>
        <v>30.299999999999997</v>
      </c>
      <c r="EP79" s="1">
        <f t="shared" si="72"/>
        <v>0.81000000000001027</v>
      </c>
      <c r="EQ79" s="1">
        <f t="shared" si="72"/>
        <v>918.0899999999998</v>
      </c>
      <c r="ER79" s="1">
        <f t="shared" si="73"/>
        <v>918.89999999999986</v>
      </c>
      <c r="ES79" s="1">
        <f t="shared" si="74"/>
        <v>30.313363389765904</v>
      </c>
      <c r="ET79"/>
      <c r="EU79"/>
      <c r="EV79"/>
      <c r="EW79"/>
      <c r="EX79"/>
      <c r="FJ79" s="10">
        <f t="shared" si="75"/>
        <v>0</v>
      </c>
      <c r="FK79" s="10">
        <f t="shared" si="75"/>
        <v>0</v>
      </c>
      <c r="FL79" s="10">
        <f t="shared" si="76"/>
        <v>0</v>
      </c>
      <c r="FM79" s="10">
        <f t="shared" si="76"/>
        <v>0</v>
      </c>
      <c r="FN79" s="10">
        <f t="shared" si="77"/>
        <v>0</v>
      </c>
      <c r="FO79" s="10">
        <f t="shared" si="78"/>
        <v>0</v>
      </c>
      <c r="FP79"/>
      <c r="FQ79"/>
      <c r="FR79"/>
      <c r="FS79"/>
      <c r="FT79"/>
    </row>
    <row r="80" spans="1:176" x14ac:dyDescent="0.35">
      <c r="A80">
        <v>142.38300000000001</v>
      </c>
      <c r="B80">
        <v>147.5</v>
      </c>
      <c r="C80">
        <v>59.7</v>
      </c>
      <c r="D80">
        <v>-1</v>
      </c>
      <c r="E80">
        <v>-1</v>
      </c>
      <c r="F80">
        <v>-1</v>
      </c>
      <c r="G80">
        <v>-1</v>
      </c>
      <c r="H80">
        <v>0</v>
      </c>
      <c r="I80">
        <v>32</v>
      </c>
      <c r="J80">
        <v>-1</v>
      </c>
      <c r="K80">
        <v>1</v>
      </c>
      <c r="L80" s="26">
        <f t="shared" si="47"/>
        <v>-13.5</v>
      </c>
      <c r="M80" s="26">
        <f t="shared" si="47"/>
        <v>-25.399999999999991</v>
      </c>
      <c r="N80" s="26">
        <f t="shared" si="48"/>
        <v>182.25</v>
      </c>
      <c r="O80" s="26">
        <f t="shared" si="48"/>
        <v>645.15999999999951</v>
      </c>
      <c r="P80" s="26">
        <f t="shared" si="49"/>
        <v>827.40999999999951</v>
      </c>
      <c r="Q80" s="26">
        <f t="shared" si="50"/>
        <v>28.7647353542493</v>
      </c>
      <c r="S80"/>
      <c r="T80"/>
      <c r="U80"/>
      <c r="V80"/>
      <c r="W80">
        <v>112.598</v>
      </c>
      <c r="X80">
        <v>171.5</v>
      </c>
      <c r="Y80">
        <v>89.7</v>
      </c>
      <c r="Z80">
        <v>159.1</v>
      </c>
      <c r="AA80">
        <v>89.5</v>
      </c>
      <c r="AB80">
        <v>12.4</v>
      </c>
      <c r="AC80">
        <v>1</v>
      </c>
      <c r="AD80">
        <v>1</v>
      </c>
      <c r="AE80">
        <v>29</v>
      </c>
      <c r="AF80">
        <v>1</v>
      </c>
      <c r="AG80">
        <v>1</v>
      </c>
      <c r="AH80" s="10">
        <f t="shared" si="51"/>
        <v>12.400000000000006</v>
      </c>
      <c r="AI80" s="10">
        <f t="shared" si="51"/>
        <v>0.20000000000000284</v>
      </c>
      <c r="AJ80" s="10">
        <f t="shared" si="52"/>
        <v>153.76000000000013</v>
      </c>
      <c r="AK80" s="10">
        <f t="shared" si="52"/>
        <v>4.0000000000001139E-2</v>
      </c>
      <c r="AL80" s="10">
        <f t="shared" si="53"/>
        <v>153.80000000000013</v>
      </c>
      <c r="AM80" s="10">
        <f t="shared" si="54"/>
        <v>12.401612798342001</v>
      </c>
      <c r="AN80"/>
      <c r="AO80"/>
      <c r="AP80"/>
      <c r="AQ80"/>
      <c r="AR80"/>
      <c r="AS80">
        <v>100.96</v>
      </c>
      <c r="AT80">
        <v>154.4</v>
      </c>
      <c r="AU80">
        <v>53</v>
      </c>
      <c r="AV80">
        <v>144.4</v>
      </c>
      <c r="AW80">
        <v>89.7</v>
      </c>
      <c r="AX80">
        <v>38.1</v>
      </c>
      <c r="AY80">
        <v>1</v>
      </c>
      <c r="AZ80">
        <v>0</v>
      </c>
      <c r="BA80">
        <v>29</v>
      </c>
      <c r="BB80">
        <v>-2</v>
      </c>
      <c r="BC80">
        <v>1</v>
      </c>
      <c r="BD80" s="1">
        <f t="shared" si="55"/>
        <v>10</v>
      </c>
      <c r="BE80" s="1">
        <f t="shared" si="55"/>
        <v>-36.700000000000003</v>
      </c>
      <c r="BF80" s="1">
        <f t="shared" si="56"/>
        <v>100</v>
      </c>
      <c r="BG80" s="1">
        <f t="shared" si="56"/>
        <v>1346.89</v>
      </c>
      <c r="BH80" s="1">
        <f t="shared" si="57"/>
        <v>1446.89</v>
      </c>
      <c r="BI80" s="1">
        <f t="shared" si="58"/>
        <v>38.038007308480289</v>
      </c>
      <c r="BJ80"/>
      <c r="BK80"/>
      <c r="BL80"/>
      <c r="BM80"/>
      <c r="BN80"/>
      <c r="BO80">
        <v>125.134</v>
      </c>
      <c r="BP80">
        <v>122.3</v>
      </c>
      <c r="BQ80">
        <v>73.3</v>
      </c>
      <c r="BR80">
        <v>-1</v>
      </c>
      <c r="BS80">
        <v>-1</v>
      </c>
      <c r="BT80">
        <v>-1</v>
      </c>
      <c r="BU80">
        <v>-1</v>
      </c>
      <c r="BV80">
        <v>0</v>
      </c>
      <c r="BW80">
        <v>35</v>
      </c>
      <c r="BX80">
        <v>-1</v>
      </c>
      <c r="BY80">
        <v>1</v>
      </c>
      <c r="BZ80" s="10">
        <f t="shared" si="59"/>
        <v>14.200000000000003</v>
      </c>
      <c r="CA80" s="10">
        <f t="shared" si="59"/>
        <v>-12.200000000000003</v>
      </c>
      <c r="CB80" s="10">
        <f t="shared" si="60"/>
        <v>201.64000000000007</v>
      </c>
      <c r="CC80" s="10">
        <f t="shared" si="60"/>
        <v>148.84000000000006</v>
      </c>
      <c r="CD80" s="10">
        <f t="shared" si="61"/>
        <v>350.48000000000013</v>
      </c>
      <c r="CE80" s="10">
        <f t="shared" si="62"/>
        <v>18.721111078138502</v>
      </c>
      <c r="CG80"/>
      <c r="CH80"/>
      <c r="CI80"/>
      <c r="CJ80"/>
      <c r="CK80">
        <v>104.992</v>
      </c>
      <c r="CL80">
        <v>118</v>
      </c>
      <c r="CM80">
        <v>74.8</v>
      </c>
      <c r="CN80">
        <v>127.8</v>
      </c>
      <c r="CO80">
        <v>107.1</v>
      </c>
      <c r="CP80">
        <v>33.700000000000003</v>
      </c>
      <c r="CQ80">
        <v>1</v>
      </c>
      <c r="CR80">
        <v>1</v>
      </c>
      <c r="CS80">
        <v>30</v>
      </c>
      <c r="CT80">
        <v>1</v>
      </c>
      <c r="CU80">
        <v>1</v>
      </c>
      <c r="CV80" s="1">
        <f t="shared" si="63"/>
        <v>-9.7999999999999972</v>
      </c>
      <c r="CW80" s="1">
        <f t="shared" si="63"/>
        <v>-32.299999999999997</v>
      </c>
      <c r="CX80" s="1">
        <f t="shared" si="64"/>
        <v>96.039999999999949</v>
      </c>
      <c r="CY80" s="1">
        <f t="shared" si="64"/>
        <v>1043.2899999999997</v>
      </c>
      <c r="CZ80" s="1">
        <f t="shared" si="65"/>
        <v>1139.3299999999997</v>
      </c>
      <c r="DA80" s="1">
        <f t="shared" si="66"/>
        <v>33.753962730322492</v>
      </c>
      <c r="DB80"/>
      <c r="DC80"/>
      <c r="DD80"/>
      <c r="DE80"/>
      <c r="DF80"/>
      <c r="DG80">
        <v>106.708</v>
      </c>
      <c r="DH80">
        <v>164.4</v>
      </c>
      <c r="DI80">
        <v>46.5</v>
      </c>
      <c r="DJ80">
        <v>166.7</v>
      </c>
      <c r="DK80">
        <v>92.4</v>
      </c>
      <c r="DL80">
        <v>45.9</v>
      </c>
      <c r="DM80">
        <v>1</v>
      </c>
      <c r="DN80">
        <v>1</v>
      </c>
      <c r="DO80">
        <v>31</v>
      </c>
      <c r="DP80">
        <v>1</v>
      </c>
      <c r="DQ80">
        <v>1</v>
      </c>
      <c r="DR80" s="10">
        <f t="shared" si="67"/>
        <v>-2.2999999999999829</v>
      </c>
      <c r="DS80" s="10">
        <f t="shared" si="67"/>
        <v>-45.900000000000006</v>
      </c>
      <c r="DT80" s="10">
        <f t="shared" si="68"/>
        <v>5.2899999999999219</v>
      </c>
      <c r="DU80" s="10">
        <f t="shared" si="68"/>
        <v>2106.8100000000004</v>
      </c>
      <c r="DV80" s="10">
        <f t="shared" si="69"/>
        <v>2112.1000000000004</v>
      </c>
      <c r="DW80" s="10">
        <f t="shared" si="70"/>
        <v>45.957589144775646</v>
      </c>
      <c r="DX80"/>
      <c r="DY80"/>
      <c r="DZ80"/>
      <c r="EA80"/>
      <c r="EB80"/>
      <c r="EC80" s="1">
        <v>103.86799999999999</v>
      </c>
      <c r="ED80" s="1">
        <v>167</v>
      </c>
      <c r="EE80" s="1">
        <v>63.7</v>
      </c>
      <c r="EF80" s="1">
        <v>-1</v>
      </c>
      <c r="EG80" s="1">
        <v>-1</v>
      </c>
      <c r="EH80" s="1">
        <v>-1</v>
      </c>
      <c r="EI80" s="1">
        <v>-1</v>
      </c>
      <c r="EJ80" s="1">
        <v>0</v>
      </c>
      <c r="EK80" s="1">
        <v>31</v>
      </c>
      <c r="EL80" s="1">
        <v>-1</v>
      </c>
      <c r="EM80" s="1">
        <v>1</v>
      </c>
      <c r="EN80" s="1">
        <f t="shared" si="71"/>
        <v>1.5</v>
      </c>
      <c r="EO80" s="1">
        <f t="shared" si="71"/>
        <v>-21.799999999999997</v>
      </c>
      <c r="EP80" s="1">
        <f t="shared" si="72"/>
        <v>2.25</v>
      </c>
      <c r="EQ80" s="1">
        <f t="shared" si="72"/>
        <v>475.2399999999999</v>
      </c>
      <c r="ER80" s="1">
        <f t="shared" si="73"/>
        <v>477.4899999999999</v>
      </c>
      <c r="ES80" s="1">
        <f t="shared" si="74"/>
        <v>21.851544567833184</v>
      </c>
      <c r="ET80"/>
      <c r="EU80"/>
      <c r="EV80"/>
      <c r="EW80"/>
      <c r="EX80"/>
      <c r="FJ80" s="10">
        <f t="shared" si="75"/>
        <v>0</v>
      </c>
      <c r="FK80" s="10">
        <f t="shared" si="75"/>
        <v>0</v>
      </c>
      <c r="FL80" s="10">
        <f t="shared" si="76"/>
        <v>0</v>
      </c>
      <c r="FM80" s="10">
        <f t="shared" si="76"/>
        <v>0</v>
      </c>
      <c r="FN80" s="10">
        <f t="shared" si="77"/>
        <v>0</v>
      </c>
      <c r="FO80" s="10">
        <f t="shared" si="78"/>
        <v>0</v>
      </c>
      <c r="FP80"/>
      <c r="FQ80"/>
      <c r="FR80"/>
      <c r="FS80"/>
      <c r="FT80"/>
    </row>
    <row r="81" spans="1:176" x14ac:dyDescent="0.35">
      <c r="A81">
        <v>143.11799999999999</v>
      </c>
      <c r="B81">
        <v>162.19999999999999</v>
      </c>
      <c r="C81">
        <v>69.900000000000006</v>
      </c>
      <c r="D81">
        <v>147.5</v>
      </c>
      <c r="E81">
        <v>59.7</v>
      </c>
      <c r="F81">
        <v>17.899999999999999</v>
      </c>
      <c r="G81">
        <v>1</v>
      </c>
      <c r="H81">
        <v>1</v>
      </c>
      <c r="I81">
        <v>33</v>
      </c>
      <c r="J81">
        <v>1</v>
      </c>
      <c r="K81">
        <v>1</v>
      </c>
      <c r="L81" s="26">
        <f t="shared" si="47"/>
        <v>14.699999999999989</v>
      </c>
      <c r="M81" s="26">
        <f t="shared" si="47"/>
        <v>10.200000000000003</v>
      </c>
      <c r="N81" s="26">
        <f t="shared" si="48"/>
        <v>216.08999999999966</v>
      </c>
      <c r="O81" s="26">
        <f t="shared" si="48"/>
        <v>104.04000000000006</v>
      </c>
      <c r="P81" s="26">
        <f t="shared" si="49"/>
        <v>320.12999999999971</v>
      </c>
      <c r="Q81" s="26">
        <f t="shared" si="50"/>
        <v>17.892177061498124</v>
      </c>
      <c r="S81"/>
      <c r="T81"/>
      <c r="U81"/>
      <c r="V81"/>
      <c r="W81">
        <v>112.718</v>
      </c>
      <c r="X81">
        <v>176</v>
      </c>
      <c r="Y81">
        <v>102.9</v>
      </c>
      <c r="Z81">
        <v>171.5</v>
      </c>
      <c r="AA81">
        <v>89.7</v>
      </c>
      <c r="AB81">
        <v>13.9</v>
      </c>
      <c r="AC81">
        <v>1</v>
      </c>
      <c r="AD81">
        <v>0</v>
      </c>
      <c r="AE81">
        <v>29</v>
      </c>
      <c r="AF81">
        <v>-2</v>
      </c>
      <c r="AG81">
        <v>1</v>
      </c>
      <c r="AH81" s="10">
        <f t="shared" si="51"/>
        <v>4.5</v>
      </c>
      <c r="AI81" s="10">
        <f t="shared" si="51"/>
        <v>13.200000000000003</v>
      </c>
      <c r="AJ81" s="10">
        <f t="shared" si="52"/>
        <v>20.25</v>
      </c>
      <c r="AK81" s="10">
        <f t="shared" si="52"/>
        <v>174.24000000000007</v>
      </c>
      <c r="AL81" s="10">
        <f t="shared" si="53"/>
        <v>194.49000000000007</v>
      </c>
      <c r="AM81" s="10">
        <f t="shared" si="54"/>
        <v>13.945967159003354</v>
      </c>
      <c r="AN81"/>
      <c r="AO81"/>
      <c r="AP81"/>
      <c r="AQ81"/>
      <c r="AR81"/>
      <c r="AS81">
        <v>103.584</v>
      </c>
      <c r="AT81">
        <v>130.19999999999999</v>
      </c>
      <c r="AU81">
        <v>59.2</v>
      </c>
      <c r="AV81">
        <v>-1</v>
      </c>
      <c r="AW81">
        <v>-1</v>
      </c>
      <c r="AX81">
        <v>-1</v>
      </c>
      <c r="AY81">
        <v>-1</v>
      </c>
      <c r="AZ81">
        <v>0</v>
      </c>
      <c r="BA81">
        <v>29</v>
      </c>
      <c r="BB81">
        <v>-1</v>
      </c>
      <c r="BC81">
        <v>1</v>
      </c>
      <c r="BD81" s="1">
        <f t="shared" si="55"/>
        <v>-24.200000000000017</v>
      </c>
      <c r="BE81" s="1">
        <f t="shared" si="55"/>
        <v>6.2000000000000028</v>
      </c>
      <c r="BF81" s="1">
        <f t="shared" si="56"/>
        <v>585.64000000000078</v>
      </c>
      <c r="BG81" s="1">
        <f t="shared" si="56"/>
        <v>38.440000000000033</v>
      </c>
      <c r="BH81" s="1">
        <f t="shared" si="57"/>
        <v>624.08000000000084</v>
      </c>
      <c r="BI81" s="1">
        <f t="shared" si="58"/>
        <v>24.981593223811824</v>
      </c>
      <c r="BJ81"/>
      <c r="BK81"/>
      <c r="BL81"/>
      <c r="BM81"/>
      <c r="BN81"/>
      <c r="BO81">
        <v>125.81399999999999</v>
      </c>
      <c r="BP81">
        <v>123.5</v>
      </c>
      <c r="BQ81">
        <v>60.1</v>
      </c>
      <c r="BR81">
        <v>122.3</v>
      </c>
      <c r="BS81">
        <v>73.3</v>
      </c>
      <c r="BT81">
        <v>13.2</v>
      </c>
      <c r="BU81">
        <v>1</v>
      </c>
      <c r="BV81">
        <v>1</v>
      </c>
      <c r="BW81">
        <v>36</v>
      </c>
      <c r="BX81">
        <v>1</v>
      </c>
      <c r="BY81">
        <v>1</v>
      </c>
      <c r="BZ81" s="10">
        <f t="shared" si="59"/>
        <v>1.2000000000000028</v>
      </c>
      <c r="CA81" s="10">
        <f t="shared" si="59"/>
        <v>-13.199999999999996</v>
      </c>
      <c r="CB81" s="10">
        <f t="shared" si="60"/>
        <v>1.4400000000000068</v>
      </c>
      <c r="CC81" s="10">
        <f t="shared" si="60"/>
        <v>174.2399999999999</v>
      </c>
      <c r="CD81" s="10">
        <f t="shared" si="61"/>
        <v>175.67999999999989</v>
      </c>
      <c r="CE81" s="10">
        <f t="shared" si="62"/>
        <v>13.254433220624708</v>
      </c>
      <c r="CG81"/>
      <c r="CH81"/>
      <c r="CI81"/>
      <c r="CJ81"/>
      <c r="CK81">
        <v>105.408</v>
      </c>
      <c r="CL81">
        <v>154.4</v>
      </c>
      <c r="CM81">
        <v>69</v>
      </c>
      <c r="CN81">
        <v>118</v>
      </c>
      <c r="CO81">
        <v>74.8</v>
      </c>
      <c r="CP81">
        <v>36.799999999999997</v>
      </c>
      <c r="CQ81">
        <v>1</v>
      </c>
      <c r="CR81">
        <v>0</v>
      </c>
      <c r="CS81">
        <v>30</v>
      </c>
      <c r="CT81">
        <v>-2</v>
      </c>
      <c r="CU81">
        <v>1</v>
      </c>
      <c r="CV81" s="1">
        <f t="shared" si="63"/>
        <v>36.400000000000006</v>
      </c>
      <c r="CW81" s="1">
        <f t="shared" si="63"/>
        <v>-5.7999999999999972</v>
      </c>
      <c r="CX81" s="1">
        <f t="shared" si="64"/>
        <v>1324.9600000000005</v>
      </c>
      <c r="CY81" s="1">
        <f t="shared" si="64"/>
        <v>33.639999999999965</v>
      </c>
      <c r="CZ81" s="1">
        <f t="shared" si="65"/>
        <v>1358.6000000000004</v>
      </c>
      <c r="DA81" s="1">
        <f t="shared" si="66"/>
        <v>36.859191526673513</v>
      </c>
      <c r="DB81"/>
      <c r="DC81"/>
      <c r="DD81"/>
      <c r="DE81"/>
      <c r="DF81"/>
      <c r="DG81">
        <v>106.86</v>
      </c>
      <c r="DH81">
        <v>145.4</v>
      </c>
      <c r="DI81">
        <v>76.8</v>
      </c>
      <c r="DJ81">
        <v>164.4</v>
      </c>
      <c r="DK81">
        <v>46.5</v>
      </c>
      <c r="DL81">
        <v>35.700000000000003</v>
      </c>
      <c r="DM81">
        <v>1</v>
      </c>
      <c r="DN81">
        <v>0</v>
      </c>
      <c r="DO81">
        <v>31</v>
      </c>
      <c r="DP81">
        <v>-2</v>
      </c>
      <c r="DQ81">
        <v>1</v>
      </c>
      <c r="DR81" s="10">
        <f t="shared" si="67"/>
        <v>-19</v>
      </c>
      <c r="DS81" s="10">
        <f t="shared" si="67"/>
        <v>30.299999999999997</v>
      </c>
      <c r="DT81" s="10">
        <f t="shared" si="68"/>
        <v>361</v>
      </c>
      <c r="DU81" s="10">
        <f t="shared" si="68"/>
        <v>918.0899999999998</v>
      </c>
      <c r="DV81" s="10">
        <f t="shared" si="69"/>
        <v>1279.0899999999997</v>
      </c>
      <c r="DW81" s="10">
        <f t="shared" si="70"/>
        <v>35.764367742209558</v>
      </c>
      <c r="DX81"/>
      <c r="DY81"/>
      <c r="DZ81"/>
      <c r="EA81"/>
      <c r="EB81"/>
      <c r="EC81" s="1">
        <v>104.004</v>
      </c>
      <c r="ED81" s="1">
        <v>169.3</v>
      </c>
      <c r="EE81" s="1">
        <v>63.9</v>
      </c>
      <c r="EF81" s="1">
        <v>167</v>
      </c>
      <c r="EG81" s="1">
        <v>63.7</v>
      </c>
      <c r="EH81" s="1">
        <v>2.4</v>
      </c>
      <c r="EI81" s="1">
        <v>1</v>
      </c>
      <c r="EJ81" s="1">
        <v>1</v>
      </c>
      <c r="EK81" s="1">
        <v>32</v>
      </c>
      <c r="EL81" s="1">
        <v>1</v>
      </c>
      <c r="EM81" s="1">
        <v>1</v>
      </c>
      <c r="EN81" s="1">
        <f t="shared" si="71"/>
        <v>2.3000000000000114</v>
      </c>
      <c r="EO81" s="1">
        <f t="shared" si="71"/>
        <v>0.19999999999999574</v>
      </c>
      <c r="EP81" s="1">
        <f t="shared" si="72"/>
        <v>5.2900000000000524</v>
      </c>
      <c r="EQ81" s="1">
        <f t="shared" si="72"/>
        <v>3.9999999999998294E-2</v>
      </c>
      <c r="ER81" s="1">
        <f t="shared" si="73"/>
        <v>5.3300000000000507</v>
      </c>
      <c r="ES81" s="1">
        <f t="shared" si="74"/>
        <v>2.3086792761230499</v>
      </c>
      <c r="ET81"/>
      <c r="EU81"/>
      <c r="EV81"/>
      <c r="EW81"/>
      <c r="EX81"/>
      <c r="FJ81" s="10">
        <f t="shared" si="75"/>
        <v>0</v>
      </c>
      <c r="FK81" s="10">
        <f t="shared" si="75"/>
        <v>0</v>
      </c>
      <c r="FL81" s="10">
        <f t="shared" si="76"/>
        <v>0</v>
      </c>
      <c r="FM81" s="10">
        <f t="shared" si="76"/>
        <v>0</v>
      </c>
      <c r="FN81" s="10">
        <f t="shared" si="77"/>
        <v>0</v>
      </c>
      <c r="FO81" s="10">
        <f t="shared" si="78"/>
        <v>0</v>
      </c>
      <c r="FP81"/>
      <c r="FQ81"/>
      <c r="FR81"/>
      <c r="FS81"/>
      <c r="FT81"/>
    </row>
    <row r="82" spans="1:176" x14ac:dyDescent="0.35">
      <c r="A82">
        <v>147.142</v>
      </c>
      <c r="B82">
        <v>95.2</v>
      </c>
      <c r="C82">
        <v>88.2</v>
      </c>
      <c r="D82">
        <v>-1</v>
      </c>
      <c r="E82">
        <v>-1</v>
      </c>
      <c r="F82">
        <v>-1</v>
      </c>
      <c r="G82">
        <v>-1</v>
      </c>
      <c r="H82">
        <v>0</v>
      </c>
      <c r="I82">
        <v>33</v>
      </c>
      <c r="J82">
        <v>-1</v>
      </c>
      <c r="K82">
        <v>1</v>
      </c>
      <c r="L82" s="26">
        <f t="shared" si="47"/>
        <v>-66.999999999999986</v>
      </c>
      <c r="M82" s="26">
        <f t="shared" si="47"/>
        <v>18.299999999999997</v>
      </c>
      <c r="N82" s="26">
        <f t="shared" si="48"/>
        <v>4488.9999999999982</v>
      </c>
      <c r="O82" s="26">
        <f t="shared" si="48"/>
        <v>334.88999999999987</v>
      </c>
      <c r="P82" s="26">
        <f t="shared" si="49"/>
        <v>4823.8899999999976</v>
      </c>
      <c r="Q82" s="26">
        <f t="shared" si="50"/>
        <v>69.454229532836933</v>
      </c>
      <c r="S82"/>
      <c r="T82"/>
      <c r="U82"/>
      <c r="V82"/>
      <c r="W82">
        <v>115.614</v>
      </c>
      <c r="X82">
        <v>145.6</v>
      </c>
      <c r="Y82">
        <v>85.5</v>
      </c>
      <c r="Z82">
        <v>-1</v>
      </c>
      <c r="AA82">
        <v>-1</v>
      </c>
      <c r="AB82">
        <v>-1</v>
      </c>
      <c r="AC82">
        <v>-1</v>
      </c>
      <c r="AD82">
        <v>0</v>
      </c>
      <c r="AE82">
        <v>29</v>
      </c>
      <c r="AF82">
        <v>-1</v>
      </c>
      <c r="AG82">
        <v>1</v>
      </c>
      <c r="AH82" s="10">
        <f t="shared" si="51"/>
        <v>-30.400000000000006</v>
      </c>
      <c r="AI82" s="10">
        <f t="shared" si="51"/>
        <v>-17.400000000000006</v>
      </c>
      <c r="AJ82" s="10">
        <f t="shared" si="52"/>
        <v>924.16000000000031</v>
      </c>
      <c r="AK82" s="10">
        <f t="shared" si="52"/>
        <v>302.76000000000022</v>
      </c>
      <c r="AL82" s="10">
        <f t="shared" si="53"/>
        <v>1226.9200000000005</v>
      </c>
      <c r="AM82" s="10">
        <f t="shared" si="54"/>
        <v>35.027417832321021</v>
      </c>
      <c r="AN82"/>
      <c r="AO82"/>
      <c r="AP82"/>
      <c r="AQ82"/>
      <c r="AR82"/>
      <c r="AS82">
        <v>103.96</v>
      </c>
      <c r="AT82">
        <v>115.2</v>
      </c>
      <c r="AU82">
        <v>83.7</v>
      </c>
      <c r="AV82">
        <v>130.19999999999999</v>
      </c>
      <c r="AW82">
        <v>59.2</v>
      </c>
      <c r="AX82">
        <v>28.7</v>
      </c>
      <c r="AY82">
        <v>1</v>
      </c>
      <c r="AZ82">
        <v>1</v>
      </c>
      <c r="BA82">
        <v>30</v>
      </c>
      <c r="BB82">
        <v>1</v>
      </c>
      <c r="BC82">
        <v>1</v>
      </c>
      <c r="BD82" s="1">
        <f t="shared" si="55"/>
        <v>-14.999999999999986</v>
      </c>
      <c r="BE82" s="1">
        <f t="shared" si="55"/>
        <v>24.5</v>
      </c>
      <c r="BF82" s="1">
        <f t="shared" si="56"/>
        <v>224.99999999999957</v>
      </c>
      <c r="BG82" s="1">
        <f t="shared" si="56"/>
        <v>600.25</v>
      </c>
      <c r="BH82" s="1">
        <f t="shared" si="57"/>
        <v>825.24999999999955</v>
      </c>
      <c r="BI82" s="1">
        <f t="shared" si="58"/>
        <v>28.727164844446442</v>
      </c>
      <c r="BJ82"/>
      <c r="BK82"/>
      <c r="BL82"/>
      <c r="BM82"/>
      <c r="BN82"/>
      <c r="BO82">
        <v>128.398</v>
      </c>
      <c r="BP82">
        <v>129.4</v>
      </c>
      <c r="BQ82">
        <v>90</v>
      </c>
      <c r="BR82">
        <v>-1</v>
      </c>
      <c r="BS82">
        <v>-1</v>
      </c>
      <c r="BT82">
        <v>-1</v>
      </c>
      <c r="BU82">
        <v>-1</v>
      </c>
      <c r="BV82">
        <v>0</v>
      </c>
      <c r="BW82">
        <v>36</v>
      </c>
      <c r="BX82">
        <v>-1</v>
      </c>
      <c r="BY82">
        <v>1</v>
      </c>
      <c r="BZ82" s="10">
        <f t="shared" si="59"/>
        <v>5.9000000000000057</v>
      </c>
      <c r="CA82" s="10">
        <f t="shared" si="59"/>
        <v>29.9</v>
      </c>
      <c r="CB82" s="10">
        <f t="shared" si="60"/>
        <v>34.810000000000066</v>
      </c>
      <c r="CC82" s="10">
        <f t="shared" si="60"/>
        <v>894.00999999999988</v>
      </c>
      <c r="CD82" s="10">
        <f t="shared" si="61"/>
        <v>928.81999999999994</v>
      </c>
      <c r="CE82" s="10">
        <f t="shared" si="62"/>
        <v>30.476548360993899</v>
      </c>
      <c r="CG82"/>
      <c r="CH82"/>
      <c r="CI82"/>
      <c r="CJ82"/>
      <c r="CK82">
        <v>107.816</v>
      </c>
      <c r="CL82">
        <v>142</v>
      </c>
      <c r="CM82">
        <v>89.3</v>
      </c>
      <c r="CN82">
        <v>-1</v>
      </c>
      <c r="CO82">
        <v>-1</v>
      </c>
      <c r="CP82">
        <v>-1</v>
      </c>
      <c r="CQ82">
        <v>-1</v>
      </c>
      <c r="CR82">
        <v>0</v>
      </c>
      <c r="CS82">
        <v>30</v>
      </c>
      <c r="CT82">
        <v>-1</v>
      </c>
      <c r="CU82">
        <v>1</v>
      </c>
      <c r="CV82" s="1">
        <f t="shared" si="63"/>
        <v>-12.400000000000006</v>
      </c>
      <c r="CW82" s="1">
        <f t="shared" si="63"/>
        <v>20.299999999999997</v>
      </c>
      <c r="CX82" s="1">
        <f t="shared" si="64"/>
        <v>153.76000000000013</v>
      </c>
      <c r="CY82" s="1">
        <f t="shared" si="64"/>
        <v>412.08999999999986</v>
      </c>
      <c r="CZ82" s="1">
        <f t="shared" si="65"/>
        <v>565.85</v>
      </c>
      <c r="DA82" s="1">
        <f t="shared" si="66"/>
        <v>23.787601812709074</v>
      </c>
      <c r="DB82"/>
      <c r="DC82"/>
      <c r="DD82"/>
      <c r="DE82"/>
      <c r="DF82"/>
      <c r="DG82">
        <v>110.396</v>
      </c>
      <c r="DH82">
        <v>129.69999999999999</v>
      </c>
      <c r="DI82">
        <v>89.5</v>
      </c>
      <c r="DJ82">
        <v>-1</v>
      </c>
      <c r="DK82">
        <v>-1</v>
      </c>
      <c r="DL82">
        <v>-1</v>
      </c>
      <c r="DM82">
        <v>-1</v>
      </c>
      <c r="DN82">
        <v>0</v>
      </c>
      <c r="DO82">
        <v>31</v>
      </c>
      <c r="DP82">
        <v>-1</v>
      </c>
      <c r="DQ82">
        <v>1</v>
      </c>
      <c r="DR82" s="10">
        <f t="shared" si="67"/>
        <v>-15.700000000000017</v>
      </c>
      <c r="DS82" s="10">
        <f t="shared" si="67"/>
        <v>12.700000000000003</v>
      </c>
      <c r="DT82" s="10">
        <f t="shared" si="68"/>
        <v>246.49000000000055</v>
      </c>
      <c r="DU82" s="10">
        <f t="shared" si="68"/>
        <v>161.29000000000008</v>
      </c>
      <c r="DV82" s="10">
        <f t="shared" si="69"/>
        <v>407.78000000000065</v>
      </c>
      <c r="DW82" s="10">
        <f t="shared" si="70"/>
        <v>20.193563330923066</v>
      </c>
      <c r="DX82"/>
      <c r="DY82"/>
      <c r="DZ82"/>
      <c r="EA82"/>
      <c r="EB82"/>
      <c r="EC82" s="1">
        <v>107.86799999999999</v>
      </c>
      <c r="ED82" s="1">
        <v>137.30000000000001</v>
      </c>
      <c r="EE82" s="1">
        <v>87.3</v>
      </c>
      <c r="EF82" s="1">
        <v>-1</v>
      </c>
      <c r="EG82" s="1">
        <v>-1</v>
      </c>
      <c r="EH82" s="1">
        <v>-1</v>
      </c>
      <c r="EI82" s="1">
        <v>-1</v>
      </c>
      <c r="EJ82" s="1">
        <v>0</v>
      </c>
      <c r="EK82" s="1">
        <v>32</v>
      </c>
      <c r="EL82" s="1">
        <v>-1</v>
      </c>
      <c r="EM82" s="1">
        <v>1</v>
      </c>
      <c r="EN82" s="1">
        <f t="shared" si="71"/>
        <v>-32</v>
      </c>
      <c r="EO82" s="1">
        <f t="shared" si="71"/>
        <v>23.4</v>
      </c>
      <c r="EP82" s="1">
        <f t="shared" si="72"/>
        <v>1024</v>
      </c>
      <c r="EQ82" s="1">
        <f t="shared" si="72"/>
        <v>547.55999999999995</v>
      </c>
      <c r="ER82" s="1">
        <f t="shared" si="73"/>
        <v>1571.56</v>
      </c>
      <c r="ES82" s="1">
        <f t="shared" si="74"/>
        <v>39.642906048875879</v>
      </c>
      <c r="ET82"/>
      <c r="EU82"/>
      <c r="EV82"/>
      <c r="EW82"/>
      <c r="EX82"/>
      <c r="FJ82" s="10">
        <f t="shared" si="75"/>
        <v>0</v>
      </c>
      <c r="FK82" s="10">
        <f t="shared" si="75"/>
        <v>0</v>
      </c>
      <c r="FL82" s="10">
        <f t="shared" si="76"/>
        <v>0</v>
      </c>
      <c r="FM82" s="10">
        <f t="shared" si="76"/>
        <v>0</v>
      </c>
      <c r="FN82" s="10">
        <f t="shared" si="77"/>
        <v>0</v>
      </c>
      <c r="FO82" s="10">
        <f t="shared" si="78"/>
        <v>0</v>
      </c>
      <c r="FP82"/>
      <c r="FQ82"/>
      <c r="FR82"/>
      <c r="FS82"/>
      <c r="FT82"/>
    </row>
    <row r="83" spans="1:176" x14ac:dyDescent="0.35">
      <c r="A83">
        <v>147.846</v>
      </c>
      <c r="B83">
        <v>112.8</v>
      </c>
      <c r="C83">
        <v>77</v>
      </c>
      <c r="D83">
        <v>95.2</v>
      </c>
      <c r="E83">
        <v>88.2</v>
      </c>
      <c r="F83">
        <v>20.8</v>
      </c>
      <c r="G83">
        <v>1</v>
      </c>
      <c r="H83">
        <v>1</v>
      </c>
      <c r="I83">
        <v>34</v>
      </c>
      <c r="J83">
        <v>1</v>
      </c>
      <c r="K83">
        <v>1</v>
      </c>
      <c r="L83" s="26">
        <f t="shared" si="47"/>
        <v>17.599999999999994</v>
      </c>
      <c r="M83" s="26">
        <f t="shared" si="47"/>
        <v>-11.200000000000003</v>
      </c>
      <c r="N83" s="26">
        <f t="shared" si="48"/>
        <v>309.75999999999982</v>
      </c>
      <c r="O83" s="26">
        <f t="shared" si="48"/>
        <v>125.44000000000007</v>
      </c>
      <c r="P83" s="26">
        <f t="shared" si="49"/>
        <v>435.19999999999987</v>
      </c>
      <c r="Q83" s="26">
        <f t="shared" si="50"/>
        <v>20.861447696648472</v>
      </c>
      <c r="S83"/>
      <c r="T83"/>
      <c r="U83"/>
      <c r="V83"/>
      <c r="W83">
        <v>115.958</v>
      </c>
      <c r="X83">
        <v>162.19999999999999</v>
      </c>
      <c r="Y83">
        <v>59.7</v>
      </c>
      <c r="Z83">
        <v>145.6</v>
      </c>
      <c r="AA83">
        <v>85.5</v>
      </c>
      <c r="AB83">
        <v>30.7</v>
      </c>
      <c r="AC83">
        <v>1</v>
      </c>
      <c r="AD83">
        <v>1</v>
      </c>
      <c r="AE83">
        <v>30</v>
      </c>
      <c r="AF83">
        <v>1</v>
      </c>
      <c r="AG83">
        <v>1</v>
      </c>
      <c r="AH83" s="10">
        <f t="shared" si="51"/>
        <v>16.599999999999994</v>
      </c>
      <c r="AI83" s="10">
        <f t="shared" si="51"/>
        <v>-25.799999999999997</v>
      </c>
      <c r="AJ83" s="10">
        <f t="shared" si="52"/>
        <v>275.55999999999983</v>
      </c>
      <c r="AK83" s="10">
        <f t="shared" si="52"/>
        <v>665.63999999999987</v>
      </c>
      <c r="AL83" s="10">
        <f t="shared" si="53"/>
        <v>941.1999999999997</v>
      </c>
      <c r="AM83" s="10">
        <f t="shared" si="54"/>
        <v>30.678983033992502</v>
      </c>
      <c r="AN83"/>
      <c r="AO83"/>
      <c r="AP83"/>
      <c r="AQ83"/>
      <c r="AR83"/>
      <c r="AS83">
        <v>106.608</v>
      </c>
      <c r="AT83">
        <v>122.6</v>
      </c>
      <c r="AU83">
        <v>100.4</v>
      </c>
      <c r="AV83">
        <v>-1</v>
      </c>
      <c r="AW83">
        <v>-1</v>
      </c>
      <c r="AX83">
        <v>-1</v>
      </c>
      <c r="AY83">
        <v>-1</v>
      </c>
      <c r="AZ83">
        <v>0</v>
      </c>
      <c r="BA83">
        <v>30</v>
      </c>
      <c r="BB83">
        <v>-1</v>
      </c>
      <c r="BC83">
        <v>1</v>
      </c>
      <c r="BD83" s="1">
        <f t="shared" si="55"/>
        <v>7.3999999999999915</v>
      </c>
      <c r="BE83" s="1">
        <f t="shared" si="55"/>
        <v>16.700000000000003</v>
      </c>
      <c r="BF83" s="1">
        <f t="shared" si="56"/>
        <v>54.759999999999877</v>
      </c>
      <c r="BG83" s="1">
        <f t="shared" si="56"/>
        <v>278.8900000000001</v>
      </c>
      <c r="BH83" s="1">
        <f t="shared" si="57"/>
        <v>333.65</v>
      </c>
      <c r="BI83" s="1">
        <f t="shared" si="58"/>
        <v>18.266088798645427</v>
      </c>
      <c r="BJ83"/>
      <c r="BK83"/>
      <c r="BL83"/>
      <c r="BM83"/>
      <c r="BN83"/>
      <c r="BO83">
        <v>129.01400000000001</v>
      </c>
      <c r="BP83">
        <v>134.69999999999999</v>
      </c>
      <c r="BQ83">
        <v>81.3</v>
      </c>
      <c r="BR83">
        <v>129.4</v>
      </c>
      <c r="BS83">
        <v>90</v>
      </c>
      <c r="BT83">
        <v>10.1</v>
      </c>
      <c r="BU83">
        <v>1</v>
      </c>
      <c r="BV83">
        <v>1</v>
      </c>
      <c r="BW83">
        <v>37</v>
      </c>
      <c r="BX83">
        <v>1</v>
      </c>
      <c r="BY83">
        <v>1</v>
      </c>
      <c r="BZ83" s="10">
        <f t="shared" si="59"/>
        <v>5.2999999999999829</v>
      </c>
      <c r="CA83" s="10">
        <f t="shared" si="59"/>
        <v>-8.7000000000000028</v>
      </c>
      <c r="CB83" s="10">
        <f t="shared" si="60"/>
        <v>28.089999999999819</v>
      </c>
      <c r="CC83" s="10">
        <f t="shared" si="60"/>
        <v>75.690000000000055</v>
      </c>
      <c r="CD83" s="10">
        <f t="shared" si="61"/>
        <v>103.77999999999987</v>
      </c>
      <c r="CE83" s="10">
        <f t="shared" si="62"/>
        <v>10.187246929372032</v>
      </c>
      <c r="CG83"/>
      <c r="CH83"/>
      <c r="CI83"/>
      <c r="CJ83"/>
      <c r="CK83">
        <v>107.992</v>
      </c>
      <c r="CL83">
        <v>142.5</v>
      </c>
      <c r="CM83">
        <v>85.3</v>
      </c>
      <c r="CN83">
        <v>142</v>
      </c>
      <c r="CO83">
        <v>89.3</v>
      </c>
      <c r="CP83">
        <v>4</v>
      </c>
      <c r="CQ83">
        <v>1</v>
      </c>
      <c r="CR83">
        <v>1</v>
      </c>
      <c r="CS83">
        <v>31</v>
      </c>
      <c r="CT83">
        <v>1</v>
      </c>
      <c r="CU83">
        <v>1</v>
      </c>
      <c r="CV83" s="1">
        <f t="shared" si="63"/>
        <v>0.5</v>
      </c>
      <c r="CW83" s="1">
        <f t="shared" si="63"/>
        <v>-4</v>
      </c>
      <c r="CX83" s="1">
        <f t="shared" si="64"/>
        <v>0.25</v>
      </c>
      <c r="CY83" s="1">
        <f t="shared" si="64"/>
        <v>16</v>
      </c>
      <c r="CZ83" s="1">
        <f t="shared" si="65"/>
        <v>16.25</v>
      </c>
      <c r="DA83" s="1">
        <f t="shared" si="66"/>
        <v>4.0311288741492746</v>
      </c>
      <c r="DB83"/>
      <c r="DC83"/>
      <c r="DD83"/>
      <c r="DE83"/>
      <c r="DF83"/>
      <c r="DG83">
        <v>110.812</v>
      </c>
      <c r="DH83">
        <v>160.30000000000001</v>
      </c>
      <c r="DI83">
        <v>63.9</v>
      </c>
      <c r="DJ83">
        <v>129.69999999999999</v>
      </c>
      <c r="DK83">
        <v>89.5</v>
      </c>
      <c r="DL83">
        <v>39.9</v>
      </c>
      <c r="DM83">
        <v>1</v>
      </c>
      <c r="DN83">
        <v>1</v>
      </c>
      <c r="DO83">
        <v>32</v>
      </c>
      <c r="DP83">
        <v>1</v>
      </c>
      <c r="DQ83">
        <v>1</v>
      </c>
      <c r="DR83" s="10">
        <f t="shared" si="67"/>
        <v>30.600000000000023</v>
      </c>
      <c r="DS83" s="10">
        <f t="shared" si="67"/>
        <v>-25.6</v>
      </c>
      <c r="DT83" s="10">
        <f t="shared" si="68"/>
        <v>936.36000000000138</v>
      </c>
      <c r="DU83" s="10">
        <f t="shared" si="68"/>
        <v>655.36000000000013</v>
      </c>
      <c r="DV83" s="10">
        <f t="shared" si="69"/>
        <v>1591.7200000000016</v>
      </c>
      <c r="DW83" s="10">
        <f t="shared" si="70"/>
        <v>39.896365749275979</v>
      </c>
      <c r="DX83"/>
      <c r="DY83"/>
      <c r="DZ83"/>
      <c r="EA83"/>
      <c r="EB83"/>
      <c r="EC83" s="1">
        <v>108.54</v>
      </c>
      <c r="ED83" s="1">
        <v>139.4</v>
      </c>
      <c r="EE83" s="1">
        <v>49.9</v>
      </c>
      <c r="EF83" s="1">
        <v>137.30000000000001</v>
      </c>
      <c r="EG83" s="1">
        <v>87.3</v>
      </c>
      <c r="EH83" s="1">
        <v>37.5</v>
      </c>
      <c r="EI83" s="1">
        <v>1</v>
      </c>
      <c r="EJ83" s="1">
        <v>1</v>
      </c>
      <c r="EK83" s="1">
        <v>33</v>
      </c>
      <c r="EL83" s="1">
        <v>1</v>
      </c>
      <c r="EM83" s="1">
        <v>1</v>
      </c>
      <c r="EN83" s="1">
        <f t="shared" si="71"/>
        <v>2.0999999999999943</v>
      </c>
      <c r="EO83" s="1">
        <f t="shared" si="71"/>
        <v>-37.4</v>
      </c>
      <c r="EP83" s="1">
        <f t="shared" si="72"/>
        <v>4.4099999999999762</v>
      </c>
      <c r="EQ83" s="1">
        <f t="shared" si="72"/>
        <v>1398.76</v>
      </c>
      <c r="ER83" s="1">
        <f t="shared" si="73"/>
        <v>1403.17</v>
      </c>
      <c r="ES83" s="1">
        <f t="shared" si="74"/>
        <v>37.458910822393115</v>
      </c>
      <c r="ET83"/>
      <c r="EU83"/>
      <c r="EV83"/>
      <c r="EW83"/>
      <c r="EX83"/>
      <c r="FJ83" s="10">
        <f t="shared" si="75"/>
        <v>0</v>
      </c>
      <c r="FK83" s="10">
        <f t="shared" si="75"/>
        <v>0</v>
      </c>
      <c r="FL83" s="10">
        <f t="shared" si="76"/>
        <v>0</v>
      </c>
      <c r="FM83" s="10">
        <f t="shared" si="76"/>
        <v>0</v>
      </c>
      <c r="FN83" s="10">
        <f t="shared" si="77"/>
        <v>0</v>
      </c>
      <c r="FO83" s="10">
        <f t="shared" si="78"/>
        <v>0</v>
      </c>
      <c r="FP83"/>
      <c r="FQ83"/>
      <c r="FR83"/>
      <c r="FS83"/>
      <c r="FT83"/>
    </row>
    <row r="84" spans="1:176" x14ac:dyDescent="0.35">
      <c r="A84">
        <v>151.06200000000001</v>
      </c>
      <c r="B84">
        <v>145.1</v>
      </c>
      <c r="C84">
        <v>87.5</v>
      </c>
      <c r="D84">
        <v>-1</v>
      </c>
      <c r="E84">
        <v>-1</v>
      </c>
      <c r="F84">
        <v>-1</v>
      </c>
      <c r="G84">
        <v>-1</v>
      </c>
      <c r="H84">
        <v>0</v>
      </c>
      <c r="I84">
        <v>34</v>
      </c>
      <c r="J84">
        <v>-1</v>
      </c>
      <c r="K84">
        <v>1</v>
      </c>
      <c r="L84" s="26">
        <f t="shared" si="47"/>
        <v>32.299999999999997</v>
      </c>
      <c r="M84" s="26">
        <f t="shared" si="47"/>
        <v>10.5</v>
      </c>
      <c r="N84" s="26">
        <f t="shared" si="48"/>
        <v>1043.2899999999997</v>
      </c>
      <c r="O84" s="26">
        <f t="shared" si="48"/>
        <v>110.25</v>
      </c>
      <c r="P84" s="26">
        <f t="shared" si="49"/>
        <v>1153.5399999999997</v>
      </c>
      <c r="Q84" s="26">
        <f t="shared" si="50"/>
        <v>33.963804262773621</v>
      </c>
      <c r="S84"/>
      <c r="T84"/>
      <c r="U84"/>
      <c r="V84"/>
      <c r="W84">
        <v>116.054</v>
      </c>
      <c r="X84">
        <v>159.1</v>
      </c>
      <c r="Y84">
        <v>97.7</v>
      </c>
      <c r="Z84">
        <v>162.19999999999999</v>
      </c>
      <c r="AA84">
        <v>59.7</v>
      </c>
      <c r="AB84">
        <v>38.200000000000003</v>
      </c>
      <c r="AC84">
        <v>1</v>
      </c>
      <c r="AD84">
        <v>0</v>
      </c>
      <c r="AE84">
        <v>30</v>
      </c>
      <c r="AF84">
        <v>-2</v>
      </c>
      <c r="AG84">
        <v>1</v>
      </c>
      <c r="AH84" s="10">
        <f t="shared" si="51"/>
        <v>-3.0999999999999943</v>
      </c>
      <c r="AI84" s="10">
        <f t="shared" si="51"/>
        <v>38</v>
      </c>
      <c r="AJ84" s="10">
        <f t="shared" si="52"/>
        <v>9.6099999999999639</v>
      </c>
      <c r="AK84" s="10">
        <f t="shared" si="52"/>
        <v>1444</v>
      </c>
      <c r="AL84" s="10">
        <f t="shared" si="53"/>
        <v>1453.61</v>
      </c>
      <c r="AM84" s="10">
        <f t="shared" si="54"/>
        <v>38.126237684828013</v>
      </c>
      <c r="AN84"/>
      <c r="AO84"/>
      <c r="AP84"/>
      <c r="AQ84"/>
      <c r="AR84"/>
      <c r="AS84">
        <v>107.12</v>
      </c>
      <c r="AT84">
        <v>97.9</v>
      </c>
      <c r="AU84">
        <v>65</v>
      </c>
      <c r="AV84">
        <v>122.6</v>
      </c>
      <c r="AW84">
        <v>100.4</v>
      </c>
      <c r="AX84">
        <v>43.2</v>
      </c>
      <c r="AY84">
        <v>1</v>
      </c>
      <c r="AZ84">
        <v>1</v>
      </c>
      <c r="BA84">
        <v>31</v>
      </c>
      <c r="BB84">
        <v>1</v>
      </c>
      <c r="BC84">
        <v>1</v>
      </c>
      <c r="BD84" s="1">
        <f t="shared" si="55"/>
        <v>-24.699999999999989</v>
      </c>
      <c r="BE84" s="1">
        <f t="shared" si="55"/>
        <v>-35.400000000000006</v>
      </c>
      <c r="BF84" s="1">
        <f t="shared" si="56"/>
        <v>610.08999999999946</v>
      </c>
      <c r="BG84" s="1">
        <f t="shared" si="56"/>
        <v>1253.1600000000003</v>
      </c>
      <c r="BH84" s="1">
        <f t="shared" si="57"/>
        <v>1863.2499999999998</v>
      </c>
      <c r="BI84" s="1">
        <f t="shared" si="58"/>
        <v>43.165379646193308</v>
      </c>
      <c r="BJ84"/>
      <c r="BK84"/>
      <c r="BL84"/>
      <c r="BM84"/>
      <c r="BN84"/>
      <c r="BO84">
        <v>132.47</v>
      </c>
      <c r="BP84">
        <v>107.1</v>
      </c>
      <c r="BQ84">
        <v>86.2</v>
      </c>
      <c r="BR84">
        <v>-1</v>
      </c>
      <c r="BS84">
        <v>-1</v>
      </c>
      <c r="BT84">
        <v>-1</v>
      </c>
      <c r="BU84">
        <v>-1</v>
      </c>
      <c r="BV84">
        <v>0</v>
      </c>
      <c r="BW84">
        <v>37</v>
      </c>
      <c r="BX84">
        <v>-1</v>
      </c>
      <c r="BY84">
        <v>1</v>
      </c>
      <c r="BZ84" s="10">
        <f t="shared" si="59"/>
        <v>-27.599999999999994</v>
      </c>
      <c r="CA84" s="10">
        <f t="shared" si="59"/>
        <v>4.9000000000000057</v>
      </c>
      <c r="CB84" s="10">
        <f t="shared" si="60"/>
        <v>761.75999999999965</v>
      </c>
      <c r="CC84" s="10">
        <f t="shared" si="60"/>
        <v>24.010000000000055</v>
      </c>
      <c r="CD84" s="10">
        <f t="shared" si="61"/>
        <v>785.76999999999975</v>
      </c>
      <c r="CE84" s="10">
        <f t="shared" si="62"/>
        <v>28.031589323475753</v>
      </c>
      <c r="CG84"/>
      <c r="CH84"/>
      <c r="CI84"/>
      <c r="CJ84"/>
      <c r="CK84">
        <v>110.848</v>
      </c>
      <c r="CL84">
        <v>113.1</v>
      </c>
      <c r="CM84">
        <v>100</v>
      </c>
      <c r="CN84">
        <v>-1</v>
      </c>
      <c r="CO84">
        <v>-1</v>
      </c>
      <c r="CP84">
        <v>-1</v>
      </c>
      <c r="CQ84">
        <v>-1</v>
      </c>
      <c r="CR84">
        <v>0</v>
      </c>
      <c r="CS84">
        <v>31</v>
      </c>
      <c r="CT84">
        <v>-1</v>
      </c>
      <c r="CU84">
        <v>1</v>
      </c>
      <c r="CV84" s="1">
        <f t="shared" ref="CV84:CV110" si="79">CL84-CL83</f>
        <v>-29.400000000000006</v>
      </c>
      <c r="CW84" s="1">
        <f t="shared" ref="CW84:CW110" si="80">CM84-CM83</f>
        <v>14.700000000000003</v>
      </c>
      <c r="CX84" s="1">
        <f t="shared" ref="CX84:CX110" si="81">CV84^2</f>
        <v>864.36000000000035</v>
      </c>
      <c r="CY84" s="1">
        <f t="shared" ref="CY84:CY110" si="82">CW84^2</f>
        <v>216.09000000000009</v>
      </c>
      <c r="CZ84" s="1">
        <f t="shared" ref="CZ84:CZ110" si="83">CX84+CY84</f>
        <v>1080.4500000000005</v>
      </c>
      <c r="DA84" s="1">
        <f t="shared" ref="DA84:DA110" si="84">SQRT(CZ84)</f>
        <v>32.870199269246918</v>
      </c>
      <c r="DB84"/>
      <c r="DC84"/>
      <c r="DD84"/>
      <c r="DE84"/>
      <c r="DF84"/>
      <c r="DG84">
        <v>113.97199999999999</v>
      </c>
      <c r="DH84">
        <v>148.4</v>
      </c>
      <c r="DI84">
        <v>87.7</v>
      </c>
      <c r="DJ84">
        <v>-1</v>
      </c>
      <c r="DK84">
        <v>-1</v>
      </c>
      <c r="DL84">
        <v>-1</v>
      </c>
      <c r="DM84">
        <v>-1</v>
      </c>
      <c r="DN84">
        <v>0</v>
      </c>
      <c r="DO84">
        <v>32</v>
      </c>
      <c r="DP84">
        <v>-1</v>
      </c>
      <c r="DQ84">
        <v>1</v>
      </c>
      <c r="DR84" s="10">
        <f t="shared" ref="DR84:DR101" si="85">DH84-DH83</f>
        <v>-11.900000000000006</v>
      </c>
      <c r="DS84" s="10">
        <f t="shared" ref="DS84:DS101" si="86">DI84-DI83</f>
        <v>23.800000000000004</v>
      </c>
      <c r="DT84" s="10">
        <f t="shared" ref="DT84:DT101" si="87">DR84^2</f>
        <v>141.61000000000013</v>
      </c>
      <c r="DU84" s="10">
        <f t="shared" ref="DU84:DU101" si="88">DS84^2</f>
        <v>566.44000000000017</v>
      </c>
      <c r="DV84" s="10">
        <f t="shared" ref="DV84:DV101" si="89">DT84+DU84</f>
        <v>708.0500000000003</v>
      </c>
      <c r="DW84" s="10">
        <f t="shared" ref="DW84:DW101" si="90">SQRT(DV84)</f>
        <v>26.609208932247501</v>
      </c>
      <c r="DX84"/>
      <c r="DY84"/>
      <c r="DZ84"/>
      <c r="EA84"/>
      <c r="EB84"/>
      <c r="EC84" s="1">
        <v>108.604</v>
      </c>
      <c r="ED84" s="1">
        <v>157.9</v>
      </c>
      <c r="EE84" s="1">
        <v>55.2</v>
      </c>
      <c r="EF84" s="1">
        <v>139.4</v>
      </c>
      <c r="EG84" s="1">
        <v>49.9</v>
      </c>
      <c r="EH84" s="1">
        <v>19.3</v>
      </c>
      <c r="EI84" s="1">
        <v>1</v>
      </c>
      <c r="EJ84" s="1">
        <v>0</v>
      </c>
      <c r="EK84" s="1">
        <v>33</v>
      </c>
      <c r="EL84" s="1">
        <v>-2</v>
      </c>
      <c r="EM84" s="1">
        <v>1</v>
      </c>
      <c r="EN84" s="1">
        <f t="shared" si="71"/>
        <v>18.5</v>
      </c>
      <c r="EO84" s="1">
        <f t="shared" si="71"/>
        <v>5.3000000000000043</v>
      </c>
      <c r="EP84" s="1">
        <f t="shared" si="72"/>
        <v>342.25</v>
      </c>
      <c r="EQ84" s="1">
        <f t="shared" si="72"/>
        <v>28.090000000000046</v>
      </c>
      <c r="ER84" s="1">
        <f t="shared" si="73"/>
        <v>370.34000000000003</v>
      </c>
      <c r="ES84" s="1">
        <f t="shared" si="74"/>
        <v>19.24421991144354</v>
      </c>
      <c r="ET84"/>
      <c r="EU84"/>
      <c r="EV84"/>
      <c r="EW84"/>
      <c r="EX84"/>
      <c r="FJ84" s="10">
        <f t="shared" si="75"/>
        <v>0</v>
      </c>
      <c r="FK84" s="10">
        <f t="shared" si="75"/>
        <v>0</v>
      </c>
      <c r="FL84" s="10">
        <f t="shared" si="76"/>
        <v>0</v>
      </c>
      <c r="FM84" s="10">
        <f t="shared" si="76"/>
        <v>0</v>
      </c>
      <c r="FN84" s="10">
        <f t="shared" si="77"/>
        <v>0</v>
      </c>
      <c r="FO84" s="10">
        <f t="shared" si="78"/>
        <v>0</v>
      </c>
      <c r="FP84"/>
      <c r="FQ84"/>
      <c r="FR84"/>
      <c r="FS84"/>
      <c r="FT84"/>
    </row>
    <row r="85" spans="1:176" x14ac:dyDescent="0.35">
      <c r="A85">
        <v>151.422</v>
      </c>
      <c r="B85">
        <v>170.3</v>
      </c>
      <c r="C85">
        <v>100</v>
      </c>
      <c r="D85">
        <v>145.1</v>
      </c>
      <c r="E85">
        <v>87.5</v>
      </c>
      <c r="F85">
        <v>28.1</v>
      </c>
      <c r="G85">
        <v>1</v>
      </c>
      <c r="H85">
        <v>1</v>
      </c>
      <c r="I85">
        <v>35</v>
      </c>
      <c r="J85">
        <v>1</v>
      </c>
      <c r="K85">
        <v>1</v>
      </c>
      <c r="L85" s="26">
        <f t="shared" si="47"/>
        <v>25.200000000000017</v>
      </c>
      <c r="M85" s="26">
        <f t="shared" si="47"/>
        <v>12.5</v>
      </c>
      <c r="N85" s="26">
        <f t="shared" si="48"/>
        <v>635.04000000000087</v>
      </c>
      <c r="O85" s="26">
        <f t="shared" si="48"/>
        <v>156.25</v>
      </c>
      <c r="P85" s="26">
        <f t="shared" si="49"/>
        <v>791.29000000000087</v>
      </c>
      <c r="Q85" s="26">
        <f t="shared" si="50"/>
        <v>28.129877354869517</v>
      </c>
      <c r="S85"/>
      <c r="T85"/>
      <c r="U85"/>
      <c r="V85"/>
      <c r="W85">
        <v>121.038</v>
      </c>
      <c r="X85">
        <v>130.19999999999999</v>
      </c>
      <c r="Y85">
        <v>85.5</v>
      </c>
      <c r="Z85">
        <v>-1</v>
      </c>
      <c r="AA85">
        <v>-1</v>
      </c>
      <c r="AB85">
        <v>-1</v>
      </c>
      <c r="AC85">
        <v>-1</v>
      </c>
      <c r="AD85">
        <v>0</v>
      </c>
      <c r="AE85">
        <v>30</v>
      </c>
      <c r="AF85">
        <v>-1</v>
      </c>
      <c r="AG85">
        <v>1</v>
      </c>
      <c r="AH85" s="10">
        <f t="shared" si="51"/>
        <v>-28.900000000000006</v>
      </c>
      <c r="AI85" s="10">
        <f t="shared" si="51"/>
        <v>-12.200000000000003</v>
      </c>
      <c r="AJ85" s="10">
        <f t="shared" si="52"/>
        <v>835.21000000000038</v>
      </c>
      <c r="AK85" s="10">
        <f t="shared" si="52"/>
        <v>148.84000000000006</v>
      </c>
      <c r="AL85" s="10">
        <f t="shared" si="53"/>
        <v>984.05000000000041</v>
      </c>
      <c r="AM85" s="10">
        <f t="shared" si="54"/>
        <v>31.369571243483716</v>
      </c>
      <c r="AN85"/>
      <c r="AO85"/>
      <c r="AP85"/>
      <c r="AQ85"/>
      <c r="AR85"/>
      <c r="AS85">
        <v>111.264</v>
      </c>
      <c r="AT85">
        <v>117.1</v>
      </c>
      <c r="AU85">
        <v>102.9</v>
      </c>
      <c r="AV85">
        <v>-1</v>
      </c>
      <c r="AW85">
        <v>-1</v>
      </c>
      <c r="AX85">
        <v>-1</v>
      </c>
      <c r="AY85">
        <v>-1</v>
      </c>
      <c r="AZ85">
        <v>0</v>
      </c>
      <c r="BA85">
        <v>31</v>
      </c>
      <c r="BB85">
        <v>-1</v>
      </c>
      <c r="BC85">
        <v>1</v>
      </c>
      <c r="BD85" s="1">
        <f t="shared" si="55"/>
        <v>19.199999999999989</v>
      </c>
      <c r="BE85" s="1">
        <f t="shared" si="55"/>
        <v>37.900000000000006</v>
      </c>
      <c r="BF85" s="1">
        <f t="shared" si="56"/>
        <v>368.63999999999959</v>
      </c>
      <c r="BG85" s="1">
        <f t="shared" si="56"/>
        <v>1436.4100000000005</v>
      </c>
      <c r="BH85" s="1">
        <f t="shared" si="57"/>
        <v>1805.0500000000002</v>
      </c>
      <c r="BI85" s="1">
        <f t="shared" si="58"/>
        <v>42.485880007362447</v>
      </c>
      <c r="BJ85"/>
      <c r="BK85"/>
      <c r="BL85"/>
      <c r="BM85"/>
      <c r="BN85"/>
      <c r="BO85">
        <v>132.73400000000001</v>
      </c>
      <c r="BP85">
        <v>121.1</v>
      </c>
      <c r="BQ85">
        <v>85.1</v>
      </c>
      <c r="BR85">
        <v>107.1</v>
      </c>
      <c r="BS85">
        <v>86.2</v>
      </c>
      <c r="BT85">
        <v>14.1</v>
      </c>
      <c r="BU85">
        <v>1</v>
      </c>
      <c r="BV85">
        <v>1</v>
      </c>
      <c r="BW85">
        <v>38</v>
      </c>
      <c r="BX85">
        <v>1</v>
      </c>
      <c r="BY85">
        <v>1</v>
      </c>
      <c r="BZ85" s="10">
        <f t="shared" si="59"/>
        <v>14</v>
      </c>
      <c r="CA85" s="10">
        <f t="shared" si="59"/>
        <v>-1.1000000000000085</v>
      </c>
      <c r="CB85" s="10">
        <f t="shared" si="60"/>
        <v>196</v>
      </c>
      <c r="CC85" s="10">
        <f t="shared" si="60"/>
        <v>1.2100000000000188</v>
      </c>
      <c r="CD85" s="10">
        <f t="shared" si="61"/>
        <v>197.21</v>
      </c>
      <c r="CE85" s="10">
        <f t="shared" si="62"/>
        <v>14.043147795277241</v>
      </c>
      <c r="CG85"/>
      <c r="CH85"/>
      <c r="CI85"/>
      <c r="CJ85"/>
      <c r="CK85">
        <v>111.392</v>
      </c>
      <c r="CL85">
        <v>155.80000000000001</v>
      </c>
      <c r="CM85">
        <v>46.3</v>
      </c>
      <c r="CN85">
        <v>113.1</v>
      </c>
      <c r="CO85">
        <v>100</v>
      </c>
      <c r="CP85">
        <v>68.599999999999994</v>
      </c>
      <c r="CQ85">
        <v>2</v>
      </c>
      <c r="CR85">
        <v>0</v>
      </c>
      <c r="CS85">
        <v>31</v>
      </c>
      <c r="CT85">
        <v>0</v>
      </c>
      <c r="CU85">
        <v>1</v>
      </c>
      <c r="CV85" s="1">
        <f t="shared" si="79"/>
        <v>42.700000000000017</v>
      </c>
      <c r="CW85" s="1">
        <f t="shared" si="80"/>
        <v>-53.7</v>
      </c>
      <c r="CX85" s="1">
        <f t="shared" si="81"/>
        <v>1823.2900000000016</v>
      </c>
      <c r="CY85" s="1">
        <f t="shared" si="82"/>
        <v>2883.6900000000005</v>
      </c>
      <c r="CZ85" s="1">
        <f t="shared" si="83"/>
        <v>4706.9800000000023</v>
      </c>
      <c r="DA85" s="1">
        <f t="shared" si="84"/>
        <v>68.607433999530997</v>
      </c>
      <c r="DB85"/>
      <c r="DC85"/>
      <c r="DD85"/>
      <c r="DE85"/>
      <c r="DF85"/>
      <c r="DG85">
        <v>114.35599999999999</v>
      </c>
      <c r="DH85">
        <v>123.5</v>
      </c>
      <c r="DI85">
        <v>55.2</v>
      </c>
      <c r="DJ85">
        <v>148.4</v>
      </c>
      <c r="DK85">
        <v>87.7</v>
      </c>
      <c r="DL85">
        <v>41</v>
      </c>
      <c r="DM85">
        <v>1</v>
      </c>
      <c r="DN85">
        <v>1</v>
      </c>
      <c r="DO85">
        <v>33</v>
      </c>
      <c r="DP85">
        <v>1</v>
      </c>
      <c r="DQ85">
        <v>1</v>
      </c>
      <c r="DR85" s="10">
        <f t="shared" si="85"/>
        <v>-24.900000000000006</v>
      </c>
      <c r="DS85" s="10">
        <f t="shared" si="86"/>
        <v>-32.5</v>
      </c>
      <c r="DT85" s="10">
        <f t="shared" si="87"/>
        <v>620.01000000000033</v>
      </c>
      <c r="DU85" s="10">
        <f t="shared" si="88"/>
        <v>1056.25</v>
      </c>
      <c r="DV85" s="10">
        <f t="shared" si="89"/>
        <v>1676.2600000000002</v>
      </c>
      <c r="DW85" s="10">
        <f t="shared" si="90"/>
        <v>40.942154315570647</v>
      </c>
      <c r="DX85"/>
      <c r="DY85"/>
      <c r="DZ85"/>
      <c r="EA85"/>
      <c r="EB85"/>
      <c r="EC85" s="1">
        <v>111.276</v>
      </c>
      <c r="ED85" s="1">
        <v>89.1</v>
      </c>
      <c r="EE85" s="1">
        <v>66.599999999999994</v>
      </c>
      <c r="EF85" s="1">
        <v>-1</v>
      </c>
      <c r="EG85" s="1">
        <v>-1</v>
      </c>
      <c r="EH85" s="1">
        <v>-1</v>
      </c>
      <c r="EI85" s="1">
        <v>-1</v>
      </c>
      <c r="EJ85" s="1">
        <v>0</v>
      </c>
      <c r="EK85" s="1">
        <v>33</v>
      </c>
      <c r="EL85" s="1">
        <v>-1</v>
      </c>
      <c r="EM85" s="1">
        <v>1</v>
      </c>
      <c r="EN85" s="1">
        <f t="shared" si="71"/>
        <v>-68.800000000000011</v>
      </c>
      <c r="EO85" s="1">
        <f t="shared" si="71"/>
        <v>11.399999999999991</v>
      </c>
      <c r="EP85" s="1">
        <f t="shared" si="72"/>
        <v>4733.4400000000014</v>
      </c>
      <c r="EQ85" s="1">
        <f t="shared" si="72"/>
        <v>129.95999999999981</v>
      </c>
      <c r="ER85" s="1">
        <f t="shared" si="73"/>
        <v>4863.4000000000015</v>
      </c>
      <c r="ES85" s="1">
        <f t="shared" si="74"/>
        <v>69.738081418977984</v>
      </c>
      <c r="ET85"/>
      <c r="EU85"/>
      <c r="EV85"/>
      <c r="EW85"/>
      <c r="EX85"/>
      <c r="FJ85" s="10">
        <f t="shared" si="75"/>
        <v>0</v>
      </c>
      <c r="FK85" s="10">
        <f t="shared" si="75"/>
        <v>0</v>
      </c>
      <c r="FL85" s="10">
        <f t="shared" si="76"/>
        <v>0</v>
      </c>
      <c r="FM85" s="10">
        <f t="shared" si="76"/>
        <v>0</v>
      </c>
      <c r="FN85" s="10">
        <f t="shared" si="77"/>
        <v>0</v>
      </c>
      <c r="FO85" s="10">
        <f t="shared" si="78"/>
        <v>0</v>
      </c>
      <c r="FP85"/>
      <c r="FQ85"/>
      <c r="FR85"/>
      <c r="FS85"/>
      <c r="FT85"/>
    </row>
    <row r="86" spans="1:176" x14ac:dyDescent="0.35">
      <c r="A86">
        <v>156.35</v>
      </c>
      <c r="B86">
        <v>184.5</v>
      </c>
      <c r="C86">
        <v>84.8</v>
      </c>
      <c r="D86">
        <v>-1</v>
      </c>
      <c r="E86">
        <v>-1</v>
      </c>
      <c r="F86">
        <v>-1</v>
      </c>
      <c r="G86">
        <v>-1</v>
      </c>
      <c r="H86">
        <v>0</v>
      </c>
      <c r="I86">
        <v>35</v>
      </c>
      <c r="J86">
        <v>-1</v>
      </c>
      <c r="K86">
        <v>1</v>
      </c>
      <c r="L86" s="26">
        <f t="shared" si="47"/>
        <v>14.199999999999989</v>
      </c>
      <c r="M86" s="26">
        <f t="shared" si="47"/>
        <v>-15.200000000000003</v>
      </c>
      <c r="N86" s="26">
        <f t="shared" si="48"/>
        <v>201.63999999999967</v>
      </c>
      <c r="O86" s="26">
        <f t="shared" si="48"/>
        <v>231.04000000000008</v>
      </c>
      <c r="P86" s="26">
        <f t="shared" si="49"/>
        <v>432.67999999999972</v>
      </c>
      <c r="Q86" s="26">
        <f t="shared" si="50"/>
        <v>20.800961516237649</v>
      </c>
      <c r="S86"/>
      <c r="T86"/>
      <c r="U86"/>
      <c r="V86"/>
      <c r="W86">
        <v>121.91</v>
      </c>
      <c r="X86">
        <v>146.30000000000001</v>
      </c>
      <c r="Y86">
        <v>55.9</v>
      </c>
      <c r="Z86">
        <v>130.19999999999999</v>
      </c>
      <c r="AA86">
        <v>85.5</v>
      </c>
      <c r="AB86">
        <v>33.700000000000003</v>
      </c>
      <c r="AC86">
        <v>1</v>
      </c>
      <c r="AD86">
        <v>1</v>
      </c>
      <c r="AE86">
        <v>31</v>
      </c>
      <c r="AF86">
        <v>1</v>
      </c>
      <c r="AG86">
        <v>1</v>
      </c>
      <c r="AH86" s="10">
        <f t="shared" si="51"/>
        <v>16.100000000000023</v>
      </c>
      <c r="AI86" s="10">
        <f t="shared" si="51"/>
        <v>-29.6</v>
      </c>
      <c r="AJ86" s="10">
        <f t="shared" si="52"/>
        <v>259.21000000000072</v>
      </c>
      <c r="AK86" s="10">
        <f t="shared" si="52"/>
        <v>876.16000000000008</v>
      </c>
      <c r="AL86" s="10">
        <f t="shared" si="53"/>
        <v>1135.3700000000008</v>
      </c>
      <c r="AM86" s="10">
        <f t="shared" si="54"/>
        <v>33.695251891030594</v>
      </c>
      <c r="AN86"/>
      <c r="AO86"/>
      <c r="AP86"/>
      <c r="AQ86"/>
      <c r="AR86"/>
      <c r="AS86">
        <v>112.464</v>
      </c>
      <c r="AT86">
        <v>91</v>
      </c>
      <c r="AU86">
        <v>73</v>
      </c>
      <c r="AV86">
        <v>117.1</v>
      </c>
      <c r="AW86">
        <v>102.9</v>
      </c>
      <c r="AX86">
        <v>39.700000000000003</v>
      </c>
      <c r="AY86">
        <v>1</v>
      </c>
      <c r="AZ86">
        <v>1</v>
      </c>
      <c r="BA86">
        <v>32</v>
      </c>
      <c r="BB86">
        <v>1</v>
      </c>
      <c r="BC86">
        <v>1</v>
      </c>
      <c r="BD86" s="1">
        <f t="shared" si="55"/>
        <v>-26.099999999999994</v>
      </c>
      <c r="BE86" s="1">
        <f t="shared" si="55"/>
        <v>-29.900000000000006</v>
      </c>
      <c r="BF86" s="1">
        <f t="shared" ref="BF86:BG89" si="91">BD86^2</f>
        <v>681.2099999999997</v>
      </c>
      <c r="BG86" s="1">
        <f t="shared" si="91"/>
        <v>894.01000000000033</v>
      </c>
      <c r="BH86" s="1">
        <f t="shared" si="57"/>
        <v>1575.22</v>
      </c>
      <c r="BI86" s="1">
        <f t="shared" si="58"/>
        <v>39.689041308653451</v>
      </c>
      <c r="BJ86"/>
      <c r="BK86"/>
      <c r="BL86"/>
      <c r="BM86"/>
      <c r="BN86"/>
      <c r="BO86">
        <v>135.518</v>
      </c>
      <c r="BP86">
        <v>130.19999999999999</v>
      </c>
      <c r="BQ86">
        <v>104.4</v>
      </c>
      <c r="BR86">
        <v>-1</v>
      </c>
      <c r="BS86">
        <v>-1</v>
      </c>
      <c r="BT86">
        <v>-1</v>
      </c>
      <c r="BU86">
        <v>-1</v>
      </c>
      <c r="BV86">
        <v>0</v>
      </c>
      <c r="BW86">
        <v>38</v>
      </c>
      <c r="BX86">
        <v>-1</v>
      </c>
      <c r="BY86">
        <v>1</v>
      </c>
      <c r="BZ86" s="10">
        <f t="shared" si="59"/>
        <v>9.0999999999999943</v>
      </c>
      <c r="CA86" s="10">
        <f t="shared" si="59"/>
        <v>19.300000000000011</v>
      </c>
      <c r="CB86" s="10">
        <f t="shared" si="60"/>
        <v>82.809999999999903</v>
      </c>
      <c r="CC86" s="10">
        <f t="shared" si="60"/>
        <v>372.49000000000046</v>
      </c>
      <c r="CD86" s="10">
        <f t="shared" si="61"/>
        <v>455.30000000000035</v>
      </c>
      <c r="CE86" s="10">
        <f t="shared" si="62"/>
        <v>21.337759957408846</v>
      </c>
      <c r="CG86"/>
      <c r="CH86"/>
      <c r="CI86"/>
      <c r="CJ86"/>
      <c r="CK86">
        <v>111.44799999999999</v>
      </c>
      <c r="CL86">
        <v>169.3</v>
      </c>
      <c r="CM86">
        <v>75.5</v>
      </c>
      <c r="CN86">
        <v>155.80000000000001</v>
      </c>
      <c r="CO86">
        <v>46.3</v>
      </c>
      <c r="CP86">
        <v>32.200000000000003</v>
      </c>
      <c r="CQ86">
        <v>1</v>
      </c>
      <c r="CR86">
        <v>1</v>
      </c>
      <c r="CS86">
        <v>32</v>
      </c>
      <c r="CT86">
        <v>1</v>
      </c>
      <c r="CU86">
        <v>1</v>
      </c>
      <c r="CV86" s="1">
        <f t="shared" si="79"/>
        <v>13.5</v>
      </c>
      <c r="CW86" s="1">
        <f t="shared" si="80"/>
        <v>29.200000000000003</v>
      </c>
      <c r="CX86" s="1">
        <f t="shared" si="81"/>
        <v>182.25</v>
      </c>
      <c r="CY86" s="1">
        <f t="shared" si="82"/>
        <v>852.64000000000021</v>
      </c>
      <c r="CZ86" s="1">
        <f t="shared" si="83"/>
        <v>1034.8900000000003</v>
      </c>
      <c r="DA86" s="1">
        <f t="shared" si="84"/>
        <v>32.169706246716032</v>
      </c>
      <c r="DB86"/>
      <c r="DC86"/>
      <c r="DD86"/>
      <c r="DE86"/>
      <c r="DF86"/>
      <c r="DG86">
        <v>117.348</v>
      </c>
      <c r="DH86">
        <v>122.8</v>
      </c>
      <c r="DI86">
        <v>59.7</v>
      </c>
      <c r="DJ86">
        <v>-1</v>
      </c>
      <c r="DK86">
        <v>-1</v>
      </c>
      <c r="DL86">
        <v>-1</v>
      </c>
      <c r="DM86">
        <v>-1</v>
      </c>
      <c r="DN86">
        <v>0</v>
      </c>
      <c r="DO86">
        <v>33</v>
      </c>
      <c r="DP86">
        <v>-1</v>
      </c>
      <c r="DQ86">
        <v>1</v>
      </c>
      <c r="DR86" s="10">
        <f t="shared" si="85"/>
        <v>-0.70000000000000284</v>
      </c>
      <c r="DS86" s="10">
        <f t="shared" si="86"/>
        <v>4.5</v>
      </c>
      <c r="DT86" s="10">
        <f t="shared" si="87"/>
        <v>0.49000000000000399</v>
      </c>
      <c r="DU86" s="10">
        <f t="shared" si="88"/>
        <v>20.25</v>
      </c>
      <c r="DV86" s="10">
        <f t="shared" si="89"/>
        <v>20.740000000000006</v>
      </c>
      <c r="DW86" s="10">
        <f t="shared" si="90"/>
        <v>4.5541190146942805</v>
      </c>
      <c r="DX86"/>
      <c r="DY86"/>
      <c r="DZ86"/>
      <c r="EA86"/>
      <c r="EB86"/>
      <c r="EC86" s="1">
        <v>111.62</v>
      </c>
      <c r="ED86" s="1">
        <v>122.8</v>
      </c>
      <c r="EE86" s="1">
        <v>90</v>
      </c>
      <c r="EF86" s="1">
        <v>89.1</v>
      </c>
      <c r="EG86" s="1">
        <v>66.599999999999994</v>
      </c>
      <c r="EH86" s="1">
        <v>41</v>
      </c>
      <c r="EI86" s="1">
        <v>1</v>
      </c>
      <c r="EJ86" s="1">
        <v>1</v>
      </c>
      <c r="EK86" s="1">
        <v>34</v>
      </c>
      <c r="EL86" s="1">
        <v>1</v>
      </c>
      <c r="EM86" s="1">
        <v>1</v>
      </c>
      <c r="EN86" s="1">
        <f t="shared" ref="EN86:EN104" si="92">ED86-ED85</f>
        <v>33.700000000000003</v>
      </c>
      <c r="EO86" s="1">
        <f t="shared" ref="EO86:EO104" si="93">EE86-EE85</f>
        <v>23.400000000000006</v>
      </c>
      <c r="EP86" s="1">
        <f t="shared" ref="EP86:EP104" si="94">EN86^2</f>
        <v>1135.6900000000003</v>
      </c>
      <c r="EQ86" s="1">
        <f t="shared" ref="EQ86:EQ104" si="95">EO86^2</f>
        <v>547.56000000000029</v>
      </c>
      <c r="ER86" s="1">
        <f t="shared" ref="ER86:ER104" si="96">EP86+EQ86</f>
        <v>1683.2500000000005</v>
      </c>
      <c r="ES86" s="1">
        <f t="shared" ref="ES86:ES104" si="97">SQRT(ER86)</f>
        <v>41.027429848821882</v>
      </c>
      <c r="ET86"/>
      <c r="EU86"/>
      <c r="EV86"/>
      <c r="EW86"/>
      <c r="EX86"/>
      <c r="FJ86" s="10">
        <f t="shared" si="75"/>
        <v>0</v>
      </c>
      <c r="FK86" s="10">
        <f t="shared" si="75"/>
        <v>0</v>
      </c>
      <c r="FL86" s="10">
        <f t="shared" si="76"/>
        <v>0</v>
      </c>
      <c r="FM86" s="10">
        <f t="shared" si="76"/>
        <v>0</v>
      </c>
      <c r="FN86" s="10">
        <f t="shared" si="77"/>
        <v>0</v>
      </c>
      <c r="FO86" s="10">
        <f t="shared" si="78"/>
        <v>0</v>
      </c>
      <c r="FP86"/>
      <c r="FQ86"/>
      <c r="FR86"/>
      <c r="FS86"/>
      <c r="FT86"/>
    </row>
    <row r="87" spans="1:176" x14ac:dyDescent="0.35">
      <c r="A87">
        <v>157.25399999999999</v>
      </c>
      <c r="B87">
        <v>220.9</v>
      </c>
      <c r="C87">
        <v>47.2</v>
      </c>
      <c r="D87">
        <v>184.5</v>
      </c>
      <c r="E87">
        <v>84.8</v>
      </c>
      <c r="F87">
        <v>52.3</v>
      </c>
      <c r="G87">
        <v>2</v>
      </c>
      <c r="H87">
        <v>0</v>
      </c>
      <c r="I87">
        <v>35</v>
      </c>
      <c r="J87">
        <v>0</v>
      </c>
      <c r="K87">
        <v>1</v>
      </c>
      <c r="L87" s="26">
        <f t="shared" si="47"/>
        <v>36.400000000000006</v>
      </c>
      <c r="M87" s="26">
        <f t="shared" si="47"/>
        <v>-37.599999999999994</v>
      </c>
      <c r="N87" s="26">
        <f t="shared" si="48"/>
        <v>1324.9600000000005</v>
      </c>
      <c r="O87" s="26">
        <f t="shared" si="48"/>
        <v>1413.7599999999995</v>
      </c>
      <c r="P87" s="26">
        <f t="shared" si="49"/>
        <v>2738.7200000000003</v>
      </c>
      <c r="Q87" s="26">
        <f t="shared" si="50"/>
        <v>52.332781313436804</v>
      </c>
      <c r="S87"/>
      <c r="T87"/>
      <c r="U87"/>
      <c r="V87"/>
      <c r="W87">
        <v>126.494</v>
      </c>
      <c r="X87">
        <v>150.1</v>
      </c>
      <c r="Y87">
        <v>42.3</v>
      </c>
      <c r="Z87">
        <v>-1</v>
      </c>
      <c r="AA87">
        <v>-1</v>
      </c>
      <c r="AB87">
        <v>-1</v>
      </c>
      <c r="AC87">
        <v>-1</v>
      </c>
      <c r="AD87">
        <v>0</v>
      </c>
      <c r="AE87">
        <v>31</v>
      </c>
      <c r="AF87">
        <v>-1</v>
      </c>
      <c r="AG87">
        <v>1</v>
      </c>
      <c r="AH87" s="10">
        <f t="shared" si="51"/>
        <v>3.7999999999999829</v>
      </c>
      <c r="AI87" s="10">
        <f t="shared" si="51"/>
        <v>-13.600000000000001</v>
      </c>
      <c r="AJ87" s="10">
        <f t="shared" si="52"/>
        <v>14.43999999999987</v>
      </c>
      <c r="AK87" s="10">
        <f t="shared" si="52"/>
        <v>184.96000000000004</v>
      </c>
      <c r="AL87" s="10">
        <f t="shared" si="53"/>
        <v>199.39999999999992</v>
      </c>
      <c r="AM87" s="10">
        <f t="shared" si="54"/>
        <v>14.120906486483079</v>
      </c>
      <c r="AN87"/>
      <c r="AO87"/>
      <c r="AP87"/>
      <c r="AQ87"/>
      <c r="AR87"/>
      <c r="AS87">
        <v>115.11199999999999</v>
      </c>
      <c r="AT87">
        <v>121.8</v>
      </c>
      <c r="AU87">
        <v>98.6</v>
      </c>
      <c r="AV87">
        <v>-1</v>
      </c>
      <c r="AW87">
        <v>-1</v>
      </c>
      <c r="AX87">
        <v>-1</v>
      </c>
      <c r="AY87">
        <v>-1</v>
      </c>
      <c r="AZ87">
        <v>0</v>
      </c>
      <c r="BA87">
        <v>32</v>
      </c>
      <c r="BB87">
        <v>-1</v>
      </c>
      <c r="BC87">
        <v>1</v>
      </c>
      <c r="BD87" s="1">
        <f t="shared" si="55"/>
        <v>30.799999999999997</v>
      </c>
      <c r="BE87" s="1">
        <f t="shared" si="55"/>
        <v>25.599999999999994</v>
      </c>
      <c r="BF87" s="1">
        <f t="shared" si="91"/>
        <v>948.63999999999987</v>
      </c>
      <c r="BG87" s="1">
        <f t="shared" si="91"/>
        <v>655.35999999999967</v>
      </c>
      <c r="BH87" s="1">
        <f t="shared" si="57"/>
        <v>1603.9999999999995</v>
      </c>
      <c r="BI87" s="1">
        <f t="shared" si="58"/>
        <v>40.049968789001568</v>
      </c>
      <c r="BJ87"/>
      <c r="BK87"/>
      <c r="BL87"/>
      <c r="BM87"/>
      <c r="BN87"/>
      <c r="BO87">
        <v>135.69399999999999</v>
      </c>
      <c r="BP87">
        <v>125.9</v>
      </c>
      <c r="BQ87">
        <v>78.8</v>
      </c>
      <c r="BR87">
        <v>130.19999999999999</v>
      </c>
      <c r="BS87">
        <v>104.4</v>
      </c>
      <c r="BT87">
        <v>26</v>
      </c>
      <c r="BU87">
        <v>1</v>
      </c>
      <c r="BV87">
        <v>1</v>
      </c>
      <c r="BW87">
        <v>39</v>
      </c>
      <c r="BX87">
        <v>1</v>
      </c>
      <c r="BY87">
        <v>1</v>
      </c>
      <c r="BZ87" s="10">
        <f t="shared" si="59"/>
        <v>-4.2999999999999829</v>
      </c>
      <c r="CA87" s="10">
        <f t="shared" si="59"/>
        <v>-25.600000000000009</v>
      </c>
      <c r="CB87" s="10">
        <f t="shared" si="60"/>
        <v>18.489999999999853</v>
      </c>
      <c r="CC87" s="10">
        <f t="shared" si="60"/>
        <v>655.36000000000047</v>
      </c>
      <c r="CD87" s="10">
        <f t="shared" si="61"/>
        <v>673.85000000000036</v>
      </c>
      <c r="CE87" s="10">
        <f t="shared" si="62"/>
        <v>25.958620918685192</v>
      </c>
      <c r="CG87"/>
      <c r="CH87"/>
      <c r="CI87"/>
      <c r="CJ87"/>
      <c r="CK87">
        <v>114.47199999999999</v>
      </c>
      <c r="CL87">
        <v>119.9</v>
      </c>
      <c r="CM87">
        <v>102.9</v>
      </c>
      <c r="CN87">
        <v>-1</v>
      </c>
      <c r="CO87">
        <v>-1</v>
      </c>
      <c r="CP87">
        <v>-1</v>
      </c>
      <c r="CQ87">
        <v>-1</v>
      </c>
      <c r="CR87">
        <v>0</v>
      </c>
      <c r="CS87">
        <v>32</v>
      </c>
      <c r="CT87">
        <v>-1</v>
      </c>
      <c r="CU87">
        <v>1</v>
      </c>
      <c r="CV87" s="1">
        <f t="shared" si="79"/>
        <v>-49.400000000000006</v>
      </c>
      <c r="CW87" s="1">
        <f t="shared" si="80"/>
        <v>27.400000000000006</v>
      </c>
      <c r="CX87" s="1">
        <f t="shared" si="81"/>
        <v>2440.3600000000006</v>
      </c>
      <c r="CY87" s="1">
        <f t="shared" si="82"/>
        <v>750.76000000000033</v>
      </c>
      <c r="CZ87" s="1">
        <f t="shared" si="83"/>
        <v>3191.1200000000008</v>
      </c>
      <c r="DA87" s="1">
        <f t="shared" si="84"/>
        <v>56.489999114887588</v>
      </c>
      <c r="DB87"/>
      <c r="DC87"/>
      <c r="DD87"/>
      <c r="DE87"/>
      <c r="DF87"/>
      <c r="DG87">
        <v>117.411</v>
      </c>
      <c r="DH87">
        <v>115.2</v>
      </c>
      <c r="DI87">
        <v>58.1</v>
      </c>
      <c r="DJ87">
        <v>122.8</v>
      </c>
      <c r="DK87">
        <v>59.7</v>
      </c>
      <c r="DL87">
        <v>7.8</v>
      </c>
      <c r="DM87">
        <v>1</v>
      </c>
      <c r="DN87">
        <v>1</v>
      </c>
      <c r="DO87">
        <v>34</v>
      </c>
      <c r="DP87">
        <v>1</v>
      </c>
      <c r="DQ87">
        <v>1</v>
      </c>
      <c r="DR87" s="10">
        <f t="shared" si="85"/>
        <v>-7.5999999999999943</v>
      </c>
      <c r="DS87" s="10">
        <f t="shared" si="86"/>
        <v>-1.6000000000000014</v>
      </c>
      <c r="DT87" s="10">
        <f t="shared" si="87"/>
        <v>57.759999999999913</v>
      </c>
      <c r="DU87" s="10">
        <f t="shared" si="88"/>
        <v>2.5600000000000045</v>
      </c>
      <c r="DV87" s="10">
        <f t="shared" si="89"/>
        <v>60.319999999999915</v>
      </c>
      <c r="DW87" s="10">
        <f t="shared" si="90"/>
        <v>7.7665951355790339</v>
      </c>
      <c r="DX87"/>
      <c r="DY87"/>
      <c r="DZ87"/>
      <c r="EA87"/>
      <c r="EB87"/>
      <c r="EC87" s="1">
        <v>114.268</v>
      </c>
      <c r="ED87" s="1">
        <v>125.9</v>
      </c>
      <c r="EE87" s="1">
        <v>92</v>
      </c>
      <c r="EF87" s="1">
        <v>-1</v>
      </c>
      <c r="EG87" s="1">
        <v>-1</v>
      </c>
      <c r="EH87" s="1">
        <v>-1</v>
      </c>
      <c r="EI87" s="1">
        <v>-1</v>
      </c>
      <c r="EJ87" s="1">
        <v>0</v>
      </c>
      <c r="EK87" s="1">
        <v>34</v>
      </c>
      <c r="EL87" s="1">
        <v>-1</v>
      </c>
      <c r="EM87" s="1">
        <v>1</v>
      </c>
      <c r="EN87" s="1">
        <f t="shared" si="92"/>
        <v>3.1000000000000085</v>
      </c>
      <c r="EO87" s="1">
        <f t="shared" si="93"/>
        <v>2</v>
      </c>
      <c r="EP87" s="1">
        <f t="shared" si="94"/>
        <v>9.6100000000000527</v>
      </c>
      <c r="EQ87" s="1">
        <f t="shared" si="95"/>
        <v>4</v>
      </c>
      <c r="ER87" s="1">
        <f t="shared" si="96"/>
        <v>13.610000000000053</v>
      </c>
      <c r="ES87" s="1">
        <f t="shared" si="97"/>
        <v>3.6891733491393506</v>
      </c>
      <c r="ET87"/>
      <c r="EU87"/>
      <c r="EV87"/>
      <c r="EW87"/>
      <c r="EX87"/>
      <c r="FJ87" s="10">
        <f t="shared" si="75"/>
        <v>0</v>
      </c>
      <c r="FK87" s="10">
        <f t="shared" si="75"/>
        <v>0</v>
      </c>
      <c r="FL87" s="10">
        <f t="shared" si="76"/>
        <v>0</v>
      </c>
      <c r="FM87" s="10">
        <f t="shared" si="76"/>
        <v>0</v>
      </c>
      <c r="FN87" s="10">
        <f t="shared" si="77"/>
        <v>0</v>
      </c>
      <c r="FO87" s="10">
        <f t="shared" si="78"/>
        <v>0</v>
      </c>
      <c r="FP87"/>
      <c r="FQ87"/>
      <c r="FR87"/>
      <c r="FS87"/>
      <c r="FT87"/>
    </row>
    <row r="88" spans="1:176" x14ac:dyDescent="0.35">
      <c r="A88">
        <v>157.63</v>
      </c>
      <c r="B88">
        <v>245.8</v>
      </c>
      <c r="C88">
        <v>68.099999999999994</v>
      </c>
      <c r="D88">
        <v>220.9</v>
      </c>
      <c r="E88">
        <v>47.2</v>
      </c>
      <c r="F88">
        <v>32.6</v>
      </c>
      <c r="G88">
        <v>1</v>
      </c>
      <c r="H88">
        <v>1</v>
      </c>
      <c r="I88">
        <v>36</v>
      </c>
      <c r="J88">
        <v>1</v>
      </c>
      <c r="K88">
        <v>1</v>
      </c>
      <c r="L88" s="26">
        <f t="shared" si="47"/>
        <v>24.900000000000006</v>
      </c>
      <c r="M88" s="26">
        <f t="shared" si="47"/>
        <v>20.899999999999991</v>
      </c>
      <c r="N88" s="26">
        <f t="shared" si="48"/>
        <v>620.01000000000033</v>
      </c>
      <c r="O88" s="26">
        <f t="shared" si="48"/>
        <v>436.80999999999966</v>
      </c>
      <c r="P88" s="26">
        <f t="shared" si="49"/>
        <v>1056.82</v>
      </c>
      <c r="Q88" s="26">
        <f t="shared" si="50"/>
        <v>32.508768048020521</v>
      </c>
      <c r="S88"/>
      <c r="T88"/>
      <c r="U88"/>
      <c r="V88"/>
      <c r="W88">
        <v>126.76600000000001</v>
      </c>
      <c r="X88">
        <v>151.5</v>
      </c>
      <c r="Y88">
        <v>46.5</v>
      </c>
      <c r="Z88">
        <v>150.1</v>
      </c>
      <c r="AA88">
        <v>42.3</v>
      </c>
      <c r="AB88">
        <v>4.5</v>
      </c>
      <c r="AC88">
        <v>1</v>
      </c>
      <c r="AD88">
        <v>1</v>
      </c>
      <c r="AE88">
        <v>32</v>
      </c>
      <c r="AF88">
        <v>1</v>
      </c>
      <c r="AG88">
        <v>1</v>
      </c>
      <c r="AH88" s="10">
        <f t="shared" si="51"/>
        <v>1.4000000000000057</v>
      </c>
      <c r="AI88" s="10">
        <f t="shared" si="51"/>
        <v>4.2000000000000028</v>
      </c>
      <c r="AJ88" s="10">
        <f t="shared" si="52"/>
        <v>1.960000000000016</v>
      </c>
      <c r="AK88" s="10">
        <f t="shared" si="52"/>
        <v>17.640000000000025</v>
      </c>
      <c r="AL88" s="10">
        <f t="shared" si="53"/>
        <v>19.600000000000041</v>
      </c>
      <c r="AM88" s="10">
        <f t="shared" si="54"/>
        <v>4.4271887242357355</v>
      </c>
      <c r="AN88"/>
      <c r="AO88"/>
      <c r="AP88"/>
      <c r="AQ88"/>
      <c r="AR88"/>
      <c r="AS88">
        <v>115.52</v>
      </c>
      <c r="AT88">
        <v>154.4</v>
      </c>
      <c r="AU88">
        <v>99.1</v>
      </c>
      <c r="AV88">
        <v>121.8</v>
      </c>
      <c r="AW88">
        <v>98.6</v>
      </c>
      <c r="AX88">
        <v>32.5</v>
      </c>
      <c r="AY88">
        <v>1</v>
      </c>
      <c r="AZ88">
        <v>1</v>
      </c>
      <c r="BA88">
        <v>33</v>
      </c>
      <c r="BB88">
        <v>1</v>
      </c>
      <c r="BC88">
        <v>1</v>
      </c>
      <c r="BD88" s="1">
        <f t="shared" si="55"/>
        <v>32.600000000000009</v>
      </c>
      <c r="BE88" s="1">
        <f t="shared" si="55"/>
        <v>0.5</v>
      </c>
      <c r="BF88" s="1">
        <f t="shared" si="91"/>
        <v>1062.7600000000004</v>
      </c>
      <c r="BG88" s="1">
        <f t="shared" si="91"/>
        <v>0.25</v>
      </c>
      <c r="BH88" s="1">
        <f t="shared" si="57"/>
        <v>1063.0100000000004</v>
      </c>
      <c r="BI88" s="1">
        <f t="shared" si="58"/>
        <v>32.60383413035958</v>
      </c>
      <c r="BJ88"/>
      <c r="BK88"/>
      <c r="BL88"/>
      <c r="BM88"/>
      <c r="BN88"/>
      <c r="BO88">
        <v>138.64599999999999</v>
      </c>
      <c r="BP88">
        <v>97.9</v>
      </c>
      <c r="BQ88">
        <v>106.9</v>
      </c>
      <c r="BR88">
        <v>-1</v>
      </c>
      <c r="BS88">
        <v>-1</v>
      </c>
      <c r="BT88">
        <v>-1</v>
      </c>
      <c r="BU88">
        <v>-1</v>
      </c>
      <c r="BV88">
        <v>0</v>
      </c>
      <c r="BW88">
        <v>39</v>
      </c>
      <c r="BX88">
        <v>-1</v>
      </c>
      <c r="BY88">
        <v>1</v>
      </c>
      <c r="BZ88" s="10">
        <f t="shared" ref="BZ88:BZ89" si="98">BP88-BP87</f>
        <v>-28</v>
      </c>
      <c r="CA88" s="10">
        <f t="shared" ref="CA88:CA89" si="99">BQ88-BQ87</f>
        <v>28.100000000000009</v>
      </c>
      <c r="CB88" s="10">
        <f t="shared" ref="CB88:CB89" si="100">BZ88^2</f>
        <v>784</v>
      </c>
      <c r="CC88" s="10">
        <f t="shared" ref="CC88:CC89" si="101">CA88^2</f>
        <v>789.61000000000047</v>
      </c>
      <c r="CD88" s="10">
        <f t="shared" ref="CD88:CD89" si="102">CB88+CC88</f>
        <v>1573.6100000000006</v>
      </c>
      <c r="CE88" s="10">
        <f t="shared" ref="CE88:CE89" si="103">SQRT(CD88)</f>
        <v>39.668753446510017</v>
      </c>
      <c r="CG88"/>
      <c r="CH88"/>
      <c r="CI88"/>
      <c r="CJ88"/>
      <c r="CK88">
        <v>114.648</v>
      </c>
      <c r="CL88">
        <v>124.2</v>
      </c>
      <c r="CM88">
        <v>83.7</v>
      </c>
      <c r="CN88">
        <v>119.9</v>
      </c>
      <c r="CO88">
        <v>102.9</v>
      </c>
      <c r="CP88">
        <v>19.600000000000001</v>
      </c>
      <c r="CQ88">
        <v>1</v>
      </c>
      <c r="CR88">
        <v>1</v>
      </c>
      <c r="CS88">
        <v>33</v>
      </c>
      <c r="CT88">
        <v>1</v>
      </c>
      <c r="CU88">
        <v>1</v>
      </c>
      <c r="CV88" s="1">
        <f t="shared" si="79"/>
        <v>4.2999999999999972</v>
      </c>
      <c r="CW88" s="1">
        <f t="shared" si="80"/>
        <v>-19.200000000000003</v>
      </c>
      <c r="CX88" s="1">
        <f t="shared" si="81"/>
        <v>18.489999999999977</v>
      </c>
      <c r="CY88" s="1">
        <f t="shared" si="82"/>
        <v>368.6400000000001</v>
      </c>
      <c r="CZ88" s="1">
        <f t="shared" si="83"/>
        <v>387.13000000000005</v>
      </c>
      <c r="DA88" s="1">
        <f t="shared" si="84"/>
        <v>19.675619431164044</v>
      </c>
      <c r="DB88"/>
      <c r="DC88"/>
      <c r="DD88"/>
      <c r="DE88"/>
      <c r="DF88"/>
      <c r="DG88">
        <v>121.29900000000001</v>
      </c>
      <c r="DH88">
        <v>110.4</v>
      </c>
      <c r="DI88">
        <v>95.3</v>
      </c>
      <c r="DJ88">
        <v>-1</v>
      </c>
      <c r="DK88">
        <v>-1</v>
      </c>
      <c r="DL88">
        <v>-1</v>
      </c>
      <c r="DM88">
        <v>-1</v>
      </c>
      <c r="DN88">
        <v>0</v>
      </c>
      <c r="DO88">
        <v>34</v>
      </c>
      <c r="DP88">
        <v>-1</v>
      </c>
      <c r="DQ88">
        <v>1</v>
      </c>
      <c r="DR88" s="10">
        <f t="shared" si="85"/>
        <v>-4.7999999999999972</v>
      </c>
      <c r="DS88" s="10">
        <f t="shared" si="86"/>
        <v>37.199999999999996</v>
      </c>
      <c r="DT88" s="10">
        <f t="shared" si="87"/>
        <v>23.039999999999974</v>
      </c>
      <c r="DU88" s="10">
        <f t="shared" si="88"/>
        <v>1383.8399999999997</v>
      </c>
      <c r="DV88" s="10">
        <f t="shared" si="89"/>
        <v>1406.8799999999997</v>
      </c>
      <c r="DW88" s="10">
        <f t="shared" si="90"/>
        <v>37.508399059410678</v>
      </c>
      <c r="DX88"/>
      <c r="DY88"/>
      <c r="DZ88"/>
      <c r="EA88"/>
      <c r="EB88"/>
      <c r="EC88" s="1">
        <v>114.676</v>
      </c>
      <c r="ED88" s="1">
        <v>146.30000000000001</v>
      </c>
      <c r="EE88" s="1">
        <v>59.7</v>
      </c>
      <c r="EF88" s="1">
        <v>125.9</v>
      </c>
      <c r="EG88" s="1">
        <v>92</v>
      </c>
      <c r="EH88" s="1">
        <v>38.200000000000003</v>
      </c>
      <c r="EI88" s="1">
        <v>1</v>
      </c>
      <c r="EJ88" s="1">
        <v>1</v>
      </c>
      <c r="EK88" s="1">
        <v>35</v>
      </c>
      <c r="EL88" s="1">
        <v>1</v>
      </c>
      <c r="EM88" s="1">
        <v>1</v>
      </c>
      <c r="EN88" s="1">
        <f t="shared" si="92"/>
        <v>20.400000000000006</v>
      </c>
      <c r="EO88" s="1">
        <f t="shared" si="93"/>
        <v>-32.299999999999997</v>
      </c>
      <c r="EP88" s="1">
        <f t="shared" si="94"/>
        <v>416.16000000000025</v>
      </c>
      <c r="EQ88" s="1">
        <f t="shared" si="95"/>
        <v>1043.2899999999997</v>
      </c>
      <c r="ER88" s="1">
        <f t="shared" si="96"/>
        <v>1459.45</v>
      </c>
      <c r="ES88" s="1">
        <f t="shared" si="97"/>
        <v>38.202748592215194</v>
      </c>
      <c r="ET88"/>
      <c r="EU88"/>
      <c r="EV88"/>
      <c r="EW88"/>
      <c r="EX88"/>
      <c r="FJ88" s="10">
        <f t="shared" si="75"/>
        <v>0</v>
      </c>
      <c r="FK88" s="10">
        <f t="shared" si="75"/>
        <v>0</v>
      </c>
      <c r="FL88" s="10">
        <f t="shared" si="76"/>
        <v>0</v>
      </c>
      <c r="FM88" s="10">
        <f t="shared" si="76"/>
        <v>0</v>
      </c>
      <c r="FN88" s="10">
        <f t="shared" si="77"/>
        <v>0</v>
      </c>
      <c r="FO88" s="10">
        <f t="shared" si="78"/>
        <v>0</v>
      </c>
      <c r="FP88"/>
      <c r="FQ88"/>
      <c r="FR88"/>
      <c r="FS88"/>
      <c r="FT88"/>
    </row>
    <row r="89" spans="1:176" x14ac:dyDescent="0.35">
      <c r="A89">
        <v>160.81399999999999</v>
      </c>
      <c r="B89">
        <v>194.3</v>
      </c>
      <c r="C89">
        <v>77.900000000000006</v>
      </c>
      <c r="D89">
        <v>-1</v>
      </c>
      <c r="E89">
        <v>-1</v>
      </c>
      <c r="F89">
        <v>-1</v>
      </c>
      <c r="G89">
        <v>-1</v>
      </c>
      <c r="H89">
        <v>0</v>
      </c>
      <c r="I89">
        <v>36</v>
      </c>
      <c r="J89">
        <v>-1</v>
      </c>
      <c r="K89">
        <v>1</v>
      </c>
      <c r="L89" s="26">
        <f t="shared" si="47"/>
        <v>-51.5</v>
      </c>
      <c r="M89" s="26">
        <f t="shared" si="47"/>
        <v>9.8000000000000114</v>
      </c>
      <c r="N89" s="26">
        <f t="shared" si="48"/>
        <v>2652.25</v>
      </c>
      <c r="O89" s="26">
        <f t="shared" si="48"/>
        <v>96.040000000000219</v>
      </c>
      <c r="P89" s="26">
        <f t="shared" si="49"/>
        <v>2748.2900000000004</v>
      </c>
      <c r="Q89" s="26">
        <f t="shared" si="50"/>
        <v>52.424135662879557</v>
      </c>
      <c r="S89"/>
      <c r="T89"/>
      <c r="U89"/>
      <c r="V89"/>
      <c r="W89">
        <v>132.262</v>
      </c>
      <c r="X89">
        <v>186.9</v>
      </c>
      <c r="Y89">
        <v>93.3</v>
      </c>
      <c r="Z89">
        <v>-1</v>
      </c>
      <c r="AA89">
        <v>-1</v>
      </c>
      <c r="AB89">
        <v>-1</v>
      </c>
      <c r="AC89">
        <v>-1</v>
      </c>
      <c r="AD89">
        <v>0</v>
      </c>
      <c r="AE89">
        <v>32</v>
      </c>
      <c r="AF89">
        <v>-1</v>
      </c>
      <c r="AG89">
        <v>1</v>
      </c>
      <c r="AH89" s="10">
        <f t="shared" si="51"/>
        <v>35.400000000000006</v>
      </c>
      <c r="AI89" s="10">
        <f t="shared" si="51"/>
        <v>46.8</v>
      </c>
      <c r="AJ89" s="10">
        <f t="shared" si="52"/>
        <v>1253.1600000000003</v>
      </c>
      <c r="AK89" s="10">
        <f t="shared" si="52"/>
        <v>2190.2399999999998</v>
      </c>
      <c r="AL89" s="10">
        <f t="shared" si="53"/>
        <v>3443.4</v>
      </c>
      <c r="AM89" s="10">
        <f t="shared" si="54"/>
        <v>58.680490795493526</v>
      </c>
      <c r="AN89"/>
      <c r="AO89"/>
      <c r="AP89"/>
      <c r="AQ89"/>
      <c r="AR89"/>
      <c r="AS89">
        <v>122.47199999999999</v>
      </c>
      <c r="AT89">
        <v>125.9</v>
      </c>
      <c r="AU89">
        <v>64.599999999999994</v>
      </c>
      <c r="AV89">
        <v>-1</v>
      </c>
      <c r="AW89">
        <v>-1</v>
      </c>
      <c r="AX89">
        <v>-1</v>
      </c>
      <c r="AY89">
        <v>-1</v>
      </c>
      <c r="AZ89">
        <v>0</v>
      </c>
      <c r="BA89">
        <v>33</v>
      </c>
      <c r="BB89">
        <v>-1</v>
      </c>
      <c r="BC89">
        <v>1</v>
      </c>
      <c r="BD89" s="1">
        <f t="shared" si="55"/>
        <v>-28.5</v>
      </c>
      <c r="BE89" s="1">
        <f t="shared" si="55"/>
        <v>-34.5</v>
      </c>
      <c r="BF89" s="1">
        <f t="shared" si="91"/>
        <v>812.25</v>
      </c>
      <c r="BG89" s="1">
        <f t="shared" si="91"/>
        <v>1190.25</v>
      </c>
      <c r="BH89" s="1">
        <f t="shared" si="57"/>
        <v>2002.5</v>
      </c>
      <c r="BI89" s="1">
        <f t="shared" si="58"/>
        <v>44.749301670528894</v>
      </c>
      <c r="BJ89"/>
      <c r="BK89"/>
      <c r="BL89"/>
      <c r="BM89"/>
      <c r="BN89"/>
      <c r="BO89">
        <v>139.03</v>
      </c>
      <c r="BP89">
        <v>123.5</v>
      </c>
      <c r="BQ89">
        <v>81.3</v>
      </c>
      <c r="BR89">
        <v>97.9</v>
      </c>
      <c r="BS89">
        <v>106.9</v>
      </c>
      <c r="BT89">
        <v>36.200000000000003</v>
      </c>
      <c r="BU89">
        <v>1</v>
      </c>
      <c r="BV89">
        <v>1</v>
      </c>
      <c r="BW89">
        <v>40</v>
      </c>
      <c r="BX89">
        <v>1</v>
      </c>
      <c r="BY89">
        <v>1</v>
      </c>
      <c r="BZ89" s="10">
        <f t="shared" si="98"/>
        <v>25.599999999999994</v>
      </c>
      <c r="CA89" s="10">
        <f t="shared" si="99"/>
        <v>-25.600000000000009</v>
      </c>
      <c r="CB89" s="10">
        <f t="shared" si="100"/>
        <v>655.35999999999967</v>
      </c>
      <c r="CC89" s="10">
        <f t="shared" si="101"/>
        <v>655.36000000000047</v>
      </c>
      <c r="CD89" s="10">
        <f t="shared" si="102"/>
        <v>1310.7200000000003</v>
      </c>
      <c r="CE89" s="10">
        <f t="shared" si="103"/>
        <v>36.20386719675124</v>
      </c>
      <c r="CG89"/>
      <c r="CH89"/>
      <c r="CI89"/>
      <c r="CJ89"/>
      <c r="CK89">
        <v>114.712</v>
      </c>
      <c r="CL89">
        <v>150.80000000000001</v>
      </c>
      <c r="CM89">
        <v>72.599999999999994</v>
      </c>
      <c r="CN89">
        <v>124.2</v>
      </c>
      <c r="CO89">
        <v>83.7</v>
      </c>
      <c r="CP89">
        <v>28.8</v>
      </c>
      <c r="CQ89">
        <v>1</v>
      </c>
      <c r="CR89">
        <v>0</v>
      </c>
      <c r="CS89">
        <v>33</v>
      </c>
      <c r="CT89">
        <v>-2</v>
      </c>
      <c r="CU89">
        <v>1</v>
      </c>
      <c r="CV89" s="1">
        <f t="shared" si="79"/>
        <v>26.600000000000009</v>
      </c>
      <c r="CW89" s="1">
        <f t="shared" si="80"/>
        <v>-11.100000000000009</v>
      </c>
      <c r="CX89" s="1">
        <f t="shared" si="81"/>
        <v>707.5600000000004</v>
      </c>
      <c r="CY89" s="1">
        <f t="shared" si="82"/>
        <v>123.21000000000019</v>
      </c>
      <c r="CZ89" s="1">
        <f t="shared" si="83"/>
        <v>830.77000000000055</v>
      </c>
      <c r="DA89" s="1">
        <f t="shared" si="84"/>
        <v>28.823081028925422</v>
      </c>
      <c r="DB89"/>
      <c r="DC89"/>
      <c r="DD89"/>
      <c r="DE89"/>
      <c r="DF89"/>
      <c r="DG89">
        <v>121.55500000000001</v>
      </c>
      <c r="DH89">
        <v>125.9</v>
      </c>
      <c r="DI89">
        <v>85.5</v>
      </c>
      <c r="DJ89">
        <v>110.4</v>
      </c>
      <c r="DK89">
        <v>95.3</v>
      </c>
      <c r="DL89">
        <v>18.3</v>
      </c>
      <c r="DM89">
        <v>1</v>
      </c>
      <c r="DN89">
        <v>1</v>
      </c>
      <c r="DO89">
        <v>35</v>
      </c>
      <c r="DP89">
        <v>1</v>
      </c>
      <c r="DQ89">
        <v>1</v>
      </c>
      <c r="DR89" s="10">
        <f t="shared" si="85"/>
        <v>15.5</v>
      </c>
      <c r="DS89" s="10">
        <f t="shared" si="86"/>
        <v>-9.7999999999999972</v>
      </c>
      <c r="DT89" s="10">
        <f t="shared" si="87"/>
        <v>240.25</v>
      </c>
      <c r="DU89" s="10">
        <f t="shared" si="88"/>
        <v>96.039999999999949</v>
      </c>
      <c r="DV89" s="10">
        <f t="shared" si="89"/>
        <v>336.28999999999996</v>
      </c>
      <c r="DW89" s="10">
        <f t="shared" si="90"/>
        <v>18.338211472223783</v>
      </c>
      <c r="DX89"/>
      <c r="DY89"/>
      <c r="DZ89"/>
      <c r="EA89"/>
      <c r="EB89"/>
      <c r="EC89" s="1">
        <v>114.748</v>
      </c>
      <c r="ED89" s="1">
        <v>150.80000000000001</v>
      </c>
      <c r="EE89" s="1">
        <v>72.599999999999994</v>
      </c>
      <c r="EF89" s="1">
        <v>146.30000000000001</v>
      </c>
      <c r="EG89" s="1">
        <v>59.7</v>
      </c>
      <c r="EH89" s="1">
        <v>13.7</v>
      </c>
      <c r="EI89" s="1">
        <v>1</v>
      </c>
      <c r="EJ89" s="1">
        <v>0</v>
      </c>
      <c r="EK89" s="1">
        <v>35</v>
      </c>
      <c r="EL89" s="1">
        <v>-2</v>
      </c>
      <c r="EM89" s="1">
        <v>1</v>
      </c>
      <c r="EN89" s="1">
        <f t="shared" si="92"/>
        <v>4.5</v>
      </c>
      <c r="EO89" s="1">
        <f t="shared" si="93"/>
        <v>12.899999999999991</v>
      </c>
      <c r="EP89" s="1">
        <f t="shared" si="94"/>
        <v>20.25</v>
      </c>
      <c r="EQ89" s="1">
        <f t="shared" si="95"/>
        <v>166.40999999999977</v>
      </c>
      <c r="ER89" s="1">
        <f t="shared" si="96"/>
        <v>186.65999999999977</v>
      </c>
      <c r="ES89" s="1">
        <f t="shared" si="97"/>
        <v>13.662357044082832</v>
      </c>
      <c r="ET89"/>
      <c r="EU89"/>
      <c r="EV89"/>
      <c r="EW89"/>
      <c r="EX89"/>
      <c r="FJ89" s="10">
        <f t="shared" si="75"/>
        <v>0</v>
      </c>
      <c r="FK89" s="10">
        <f t="shared" si="75"/>
        <v>0</v>
      </c>
      <c r="FL89" s="10">
        <f t="shared" si="76"/>
        <v>0</v>
      </c>
      <c r="FM89" s="10">
        <f t="shared" si="76"/>
        <v>0</v>
      </c>
      <c r="FN89" s="10">
        <f t="shared" si="77"/>
        <v>0</v>
      </c>
      <c r="FO89" s="10">
        <f t="shared" si="78"/>
        <v>0</v>
      </c>
      <c r="FP89"/>
      <c r="FQ89"/>
      <c r="FR89"/>
      <c r="FS89"/>
      <c r="FT89"/>
    </row>
    <row r="90" spans="1:176" x14ac:dyDescent="0.35">
      <c r="A90">
        <v>161.102</v>
      </c>
      <c r="B90">
        <v>229.2</v>
      </c>
      <c r="C90">
        <v>75.3</v>
      </c>
      <c r="D90">
        <v>194.3</v>
      </c>
      <c r="E90">
        <v>77.900000000000006</v>
      </c>
      <c r="F90">
        <v>35</v>
      </c>
      <c r="G90">
        <v>1</v>
      </c>
      <c r="H90">
        <v>1</v>
      </c>
      <c r="I90">
        <v>37</v>
      </c>
      <c r="J90">
        <v>1</v>
      </c>
      <c r="K90">
        <v>1</v>
      </c>
      <c r="L90" s="26">
        <f t="shared" si="47"/>
        <v>34.899999999999977</v>
      </c>
      <c r="M90" s="26">
        <f t="shared" si="47"/>
        <v>-2.6000000000000085</v>
      </c>
      <c r="N90" s="26">
        <f t="shared" si="48"/>
        <v>1218.0099999999984</v>
      </c>
      <c r="O90" s="26">
        <f t="shared" si="48"/>
        <v>6.7600000000000442</v>
      </c>
      <c r="P90" s="26">
        <f t="shared" si="49"/>
        <v>1224.7699999999984</v>
      </c>
      <c r="Q90" s="26">
        <f t="shared" si="50"/>
        <v>34.99671413147238</v>
      </c>
      <c r="S90"/>
      <c r="T90"/>
      <c r="U90"/>
      <c r="V90"/>
      <c r="W90">
        <v>132.63800000000001</v>
      </c>
      <c r="X90">
        <v>212.6</v>
      </c>
      <c r="Y90">
        <v>81.900000000000006</v>
      </c>
      <c r="Z90">
        <v>186.9</v>
      </c>
      <c r="AA90">
        <v>93.3</v>
      </c>
      <c r="AB90">
        <v>28.1</v>
      </c>
      <c r="AC90">
        <v>1</v>
      </c>
      <c r="AD90">
        <v>1</v>
      </c>
      <c r="AE90">
        <v>33</v>
      </c>
      <c r="AF90">
        <v>1</v>
      </c>
      <c r="AG90">
        <v>1</v>
      </c>
      <c r="AH90" s="10">
        <f t="shared" si="51"/>
        <v>25.699999999999989</v>
      </c>
      <c r="AI90" s="10">
        <f t="shared" si="51"/>
        <v>-11.399999999999991</v>
      </c>
      <c r="AJ90" s="10">
        <f t="shared" si="52"/>
        <v>660.48999999999944</v>
      </c>
      <c r="AK90" s="10">
        <f t="shared" si="52"/>
        <v>129.95999999999981</v>
      </c>
      <c r="AL90" s="10">
        <f t="shared" si="53"/>
        <v>790.44999999999925</v>
      </c>
      <c r="AM90" s="10">
        <f t="shared" si="54"/>
        <v>28.114942646215717</v>
      </c>
      <c r="AN90"/>
      <c r="AO90"/>
      <c r="AP90"/>
      <c r="AQ90"/>
      <c r="AR90"/>
      <c r="AS90">
        <v>123.288</v>
      </c>
      <c r="AT90">
        <v>130.19999999999999</v>
      </c>
      <c r="AU90">
        <v>33.6</v>
      </c>
      <c r="AV90">
        <v>125.9</v>
      </c>
      <c r="AW90">
        <v>64.599999999999994</v>
      </c>
      <c r="AX90">
        <v>31.2</v>
      </c>
      <c r="AY90">
        <v>1</v>
      </c>
      <c r="AZ90">
        <v>1</v>
      </c>
      <c r="BA90">
        <v>34</v>
      </c>
      <c r="BB90">
        <v>1</v>
      </c>
      <c r="BC90">
        <v>1</v>
      </c>
      <c r="BD90" s="1">
        <f t="shared" ref="BD90:BD106" si="104">AT90-AT89</f>
        <v>4.2999999999999829</v>
      </c>
      <c r="BE90" s="1">
        <f t="shared" ref="BE90:BE106" si="105">AU90-AU89</f>
        <v>-30.999999999999993</v>
      </c>
      <c r="BF90" s="1">
        <f t="shared" ref="BF90:BF106" si="106">BD90^2</f>
        <v>18.489999999999853</v>
      </c>
      <c r="BG90" s="1">
        <f t="shared" ref="BG90:BG106" si="107">BE90^2</f>
        <v>960.99999999999955</v>
      </c>
      <c r="BH90" s="1">
        <f t="shared" ref="BH90:BH106" si="108">BF90+BG90</f>
        <v>979.48999999999944</v>
      </c>
      <c r="BI90" s="1">
        <f t="shared" ref="BI90:BI106" si="109">SQRT(BH90)</f>
        <v>31.296804948748353</v>
      </c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 s="10">
        <f t="shared" ref="BZ90" si="110">BP90-BP89</f>
        <v>-123.5</v>
      </c>
      <c r="CA90" s="10">
        <f t="shared" ref="CA90" si="111">BQ90-BQ89</f>
        <v>-81.3</v>
      </c>
      <c r="CB90" s="10">
        <f t="shared" ref="CB90" si="112">BZ90^2</f>
        <v>15252.25</v>
      </c>
      <c r="CC90" s="10">
        <f t="shared" ref="CC90" si="113">CA90^2</f>
        <v>6609.69</v>
      </c>
      <c r="CD90" s="10">
        <f t="shared" ref="CD90" si="114">CB90+CC90</f>
        <v>21861.94</v>
      </c>
      <c r="CE90" s="10">
        <f t="shared" ref="CE90" si="115">SQRT(CD90)</f>
        <v>147.85783712742452</v>
      </c>
      <c r="CG90"/>
      <c r="CH90"/>
      <c r="CI90"/>
      <c r="CJ90"/>
      <c r="CK90">
        <v>117.488</v>
      </c>
      <c r="CL90">
        <v>118.8</v>
      </c>
      <c r="CM90">
        <v>69</v>
      </c>
      <c r="CN90">
        <v>-1</v>
      </c>
      <c r="CO90">
        <v>-1</v>
      </c>
      <c r="CP90">
        <v>-1</v>
      </c>
      <c r="CQ90">
        <v>-1</v>
      </c>
      <c r="CR90">
        <v>0</v>
      </c>
      <c r="CS90">
        <v>33</v>
      </c>
      <c r="CT90">
        <v>-1</v>
      </c>
      <c r="CU90">
        <v>1</v>
      </c>
      <c r="CV90" s="1">
        <f t="shared" si="79"/>
        <v>-32.000000000000014</v>
      </c>
      <c r="CW90" s="1">
        <f t="shared" si="80"/>
        <v>-3.5999999999999943</v>
      </c>
      <c r="CX90" s="1">
        <f t="shared" si="81"/>
        <v>1024.0000000000009</v>
      </c>
      <c r="CY90" s="1">
        <f t="shared" si="82"/>
        <v>12.959999999999958</v>
      </c>
      <c r="CZ90" s="1">
        <f t="shared" si="83"/>
        <v>1036.9600000000009</v>
      </c>
      <c r="DA90" s="1">
        <f t="shared" si="84"/>
        <v>32.201863300125986</v>
      </c>
      <c r="DB90"/>
      <c r="DC90"/>
      <c r="DD90"/>
      <c r="DE90"/>
      <c r="DF90"/>
      <c r="DG90">
        <v>121.60299999999999</v>
      </c>
      <c r="DH90">
        <v>145.4</v>
      </c>
      <c r="DI90">
        <v>72.099999999999994</v>
      </c>
      <c r="DJ90">
        <v>125.9</v>
      </c>
      <c r="DK90">
        <v>85.5</v>
      </c>
      <c r="DL90">
        <v>23.6</v>
      </c>
      <c r="DM90">
        <v>1</v>
      </c>
      <c r="DN90">
        <v>0</v>
      </c>
      <c r="DO90">
        <v>35</v>
      </c>
      <c r="DP90">
        <v>-2</v>
      </c>
      <c r="DQ90">
        <v>1</v>
      </c>
      <c r="DR90" s="10">
        <f t="shared" si="85"/>
        <v>19.5</v>
      </c>
      <c r="DS90" s="10">
        <f t="shared" si="86"/>
        <v>-13.400000000000006</v>
      </c>
      <c r="DT90" s="10">
        <f t="shared" si="87"/>
        <v>380.25</v>
      </c>
      <c r="DU90" s="10">
        <f t="shared" si="88"/>
        <v>179.56000000000014</v>
      </c>
      <c r="DV90" s="10">
        <f t="shared" si="89"/>
        <v>559.81000000000017</v>
      </c>
      <c r="DW90" s="10">
        <f t="shared" si="90"/>
        <v>23.660304309116572</v>
      </c>
      <c r="DX90"/>
      <c r="DY90"/>
      <c r="DZ90"/>
      <c r="EA90"/>
      <c r="EB90"/>
      <c r="EC90" s="1">
        <v>117.604</v>
      </c>
      <c r="ED90" s="1">
        <v>123.7</v>
      </c>
      <c r="EE90" s="1">
        <v>75.3</v>
      </c>
      <c r="EF90" s="1">
        <v>-1</v>
      </c>
      <c r="EG90" s="1">
        <v>-1</v>
      </c>
      <c r="EH90" s="1">
        <v>-1</v>
      </c>
      <c r="EI90" s="1">
        <v>-1</v>
      </c>
      <c r="EJ90" s="1">
        <v>0</v>
      </c>
      <c r="EK90" s="1">
        <v>35</v>
      </c>
      <c r="EL90" s="1">
        <v>-1</v>
      </c>
      <c r="EM90" s="1">
        <v>1</v>
      </c>
      <c r="EN90" s="1">
        <f t="shared" si="92"/>
        <v>-27.100000000000009</v>
      </c>
      <c r="EO90" s="1">
        <f t="shared" si="93"/>
        <v>2.7000000000000028</v>
      </c>
      <c r="EP90" s="1">
        <f t="shared" si="94"/>
        <v>734.41000000000042</v>
      </c>
      <c r="EQ90" s="1">
        <f t="shared" si="95"/>
        <v>7.2900000000000151</v>
      </c>
      <c r="ER90" s="1">
        <f t="shared" si="96"/>
        <v>741.70000000000039</v>
      </c>
      <c r="ES90" s="1">
        <f t="shared" si="97"/>
        <v>27.234169713798885</v>
      </c>
      <c r="ET90"/>
      <c r="EU90"/>
      <c r="EV90"/>
      <c r="EW90"/>
      <c r="EX90"/>
      <c r="FJ90" s="10">
        <f t="shared" si="75"/>
        <v>0</v>
      </c>
      <c r="FK90" s="10">
        <f t="shared" si="75"/>
        <v>0</v>
      </c>
      <c r="FL90" s="10">
        <f t="shared" si="76"/>
        <v>0</v>
      </c>
      <c r="FM90" s="10">
        <f t="shared" si="76"/>
        <v>0</v>
      </c>
      <c r="FN90" s="10">
        <f t="shared" si="77"/>
        <v>0</v>
      </c>
      <c r="FO90" s="10">
        <f t="shared" si="78"/>
        <v>0</v>
      </c>
      <c r="FP90"/>
      <c r="FQ90"/>
      <c r="FR90"/>
      <c r="FS90"/>
      <c r="FT90"/>
    </row>
    <row r="91" spans="1:176" x14ac:dyDescent="0.35">
      <c r="A91">
        <v>164.286</v>
      </c>
      <c r="B91">
        <v>132.5</v>
      </c>
      <c r="C91">
        <v>81</v>
      </c>
      <c r="D91">
        <v>-1</v>
      </c>
      <c r="E91">
        <v>-1</v>
      </c>
      <c r="F91">
        <v>-1</v>
      </c>
      <c r="G91">
        <v>-1</v>
      </c>
      <c r="H91">
        <v>0</v>
      </c>
      <c r="I91">
        <v>37</v>
      </c>
      <c r="J91">
        <v>-1</v>
      </c>
      <c r="K91">
        <v>1</v>
      </c>
      <c r="L91" s="26">
        <f t="shared" si="47"/>
        <v>-96.699999999999989</v>
      </c>
      <c r="M91" s="26">
        <f t="shared" si="47"/>
        <v>5.7000000000000028</v>
      </c>
      <c r="N91" s="26">
        <f t="shared" si="48"/>
        <v>9350.8899999999976</v>
      </c>
      <c r="O91" s="26">
        <f t="shared" si="48"/>
        <v>32.49000000000003</v>
      </c>
      <c r="P91" s="26">
        <f t="shared" si="49"/>
        <v>9383.3799999999974</v>
      </c>
      <c r="Q91" s="26">
        <f t="shared" si="50"/>
        <v>96.867848123100146</v>
      </c>
      <c r="S91"/>
      <c r="T91"/>
      <c r="U91"/>
      <c r="V91"/>
      <c r="W91">
        <v>136.03800000000001</v>
      </c>
      <c r="X91">
        <v>176</v>
      </c>
      <c r="Y91">
        <v>80.400000000000006</v>
      </c>
      <c r="Z91">
        <v>-1</v>
      </c>
      <c r="AA91">
        <v>-1</v>
      </c>
      <c r="AB91">
        <v>-1</v>
      </c>
      <c r="AC91">
        <v>-1</v>
      </c>
      <c r="AD91">
        <v>0</v>
      </c>
      <c r="AE91">
        <v>33</v>
      </c>
      <c r="AF91">
        <v>-1</v>
      </c>
      <c r="AG91">
        <v>1</v>
      </c>
      <c r="AH91" s="10">
        <f t="shared" si="51"/>
        <v>-36.599999999999994</v>
      </c>
      <c r="AI91" s="10">
        <f t="shared" si="51"/>
        <v>-1.5</v>
      </c>
      <c r="AJ91" s="10">
        <f t="shared" si="52"/>
        <v>1339.5599999999995</v>
      </c>
      <c r="AK91" s="10">
        <f t="shared" si="52"/>
        <v>2.25</v>
      </c>
      <c r="AL91" s="10">
        <f t="shared" si="53"/>
        <v>1341.8099999999995</v>
      </c>
      <c r="AM91" s="10">
        <f t="shared" si="54"/>
        <v>36.630724808553808</v>
      </c>
      <c r="AN91"/>
      <c r="AO91"/>
      <c r="AP91"/>
      <c r="AQ91"/>
      <c r="AR91"/>
      <c r="AS91">
        <v>125.91200000000001</v>
      </c>
      <c r="AT91">
        <v>103.3</v>
      </c>
      <c r="AU91">
        <v>91.7</v>
      </c>
      <c r="AV91">
        <v>-1</v>
      </c>
      <c r="AW91">
        <v>-1</v>
      </c>
      <c r="AX91">
        <v>-1</v>
      </c>
      <c r="AY91">
        <v>-1</v>
      </c>
      <c r="AZ91">
        <v>0</v>
      </c>
      <c r="BA91">
        <v>34</v>
      </c>
      <c r="BB91">
        <v>-1</v>
      </c>
      <c r="BC91">
        <v>1</v>
      </c>
      <c r="BD91" s="1">
        <f t="shared" si="104"/>
        <v>-26.899999999999991</v>
      </c>
      <c r="BE91" s="1">
        <f t="shared" si="105"/>
        <v>58.1</v>
      </c>
      <c r="BF91" s="1">
        <f t="shared" si="106"/>
        <v>723.60999999999956</v>
      </c>
      <c r="BG91" s="1">
        <f t="shared" si="107"/>
        <v>3375.61</v>
      </c>
      <c r="BH91" s="1">
        <f t="shared" si="108"/>
        <v>4099.2199999999993</v>
      </c>
      <c r="BI91" s="1">
        <f t="shared" si="109"/>
        <v>64.025151307903982</v>
      </c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CG91"/>
      <c r="CH91"/>
      <c r="CI91"/>
      <c r="CJ91"/>
      <c r="CK91">
        <v>118.12</v>
      </c>
      <c r="CL91">
        <v>107.1</v>
      </c>
      <c r="CM91">
        <v>66.599999999999994</v>
      </c>
      <c r="CN91">
        <v>118.8</v>
      </c>
      <c r="CO91">
        <v>69</v>
      </c>
      <c r="CP91">
        <v>11.9</v>
      </c>
      <c r="CQ91">
        <v>1</v>
      </c>
      <c r="CR91">
        <v>1</v>
      </c>
      <c r="CS91">
        <v>34</v>
      </c>
      <c r="CT91">
        <v>1</v>
      </c>
      <c r="CU91">
        <v>1</v>
      </c>
      <c r="CV91" s="1">
        <f t="shared" si="79"/>
        <v>-11.700000000000003</v>
      </c>
      <c r="CW91" s="1">
        <f t="shared" si="80"/>
        <v>-2.4000000000000057</v>
      </c>
      <c r="CX91" s="1">
        <f t="shared" si="81"/>
        <v>136.89000000000007</v>
      </c>
      <c r="CY91" s="1">
        <f t="shared" si="82"/>
        <v>5.7600000000000273</v>
      </c>
      <c r="CZ91" s="1">
        <f t="shared" si="83"/>
        <v>142.65000000000009</v>
      </c>
      <c r="DA91" s="1">
        <f t="shared" si="84"/>
        <v>11.943617542436634</v>
      </c>
      <c r="DB91"/>
      <c r="DC91"/>
      <c r="DD91"/>
      <c r="DE91"/>
      <c r="DF91"/>
      <c r="DG91">
        <v>123.947</v>
      </c>
      <c r="DH91">
        <v>142.5</v>
      </c>
      <c r="DI91">
        <v>102.9</v>
      </c>
      <c r="DJ91">
        <v>-1</v>
      </c>
      <c r="DK91">
        <v>-1</v>
      </c>
      <c r="DL91">
        <v>-1</v>
      </c>
      <c r="DM91">
        <v>-1</v>
      </c>
      <c r="DN91">
        <v>0</v>
      </c>
      <c r="DO91">
        <v>35</v>
      </c>
      <c r="DP91">
        <v>-1</v>
      </c>
      <c r="DQ91">
        <v>1</v>
      </c>
      <c r="DR91" s="10">
        <f t="shared" si="85"/>
        <v>-2.9000000000000057</v>
      </c>
      <c r="DS91" s="10">
        <f t="shared" si="86"/>
        <v>30.800000000000011</v>
      </c>
      <c r="DT91" s="10">
        <f t="shared" si="87"/>
        <v>8.4100000000000321</v>
      </c>
      <c r="DU91" s="10">
        <f t="shared" si="88"/>
        <v>948.64000000000067</v>
      </c>
      <c r="DV91" s="10">
        <f t="shared" si="89"/>
        <v>957.05000000000075</v>
      </c>
      <c r="DW91" s="10">
        <f t="shared" si="90"/>
        <v>30.936224721190541</v>
      </c>
      <c r="DX91"/>
      <c r="DY91"/>
      <c r="DZ91"/>
      <c r="EA91"/>
      <c r="EB91"/>
      <c r="EC91" s="1">
        <v>118.715</v>
      </c>
      <c r="ED91" s="1">
        <v>165.3</v>
      </c>
      <c r="EE91" s="1">
        <v>76.8</v>
      </c>
      <c r="EF91" s="1">
        <v>123.7</v>
      </c>
      <c r="EG91" s="1">
        <v>75.3</v>
      </c>
      <c r="EH91" s="1">
        <v>41.6</v>
      </c>
      <c r="EI91" s="1">
        <v>1</v>
      </c>
      <c r="EJ91" s="1">
        <v>1</v>
      </c>
      <c r="EK91" s="1">
        <v>36</v>
      </c>
      <c r="EL91" s="1">
        <v>1</v>
      </c>
      <c r="EM91" s="1">
        <v>1</v>
      </c>
      <c r="EN91" s="1">
        <f t="shared" si="92"/>
        <v>41.600000000000009</v>
      </c>
      <c r="EO91" s="1">
        <f t="shared" si="93"/>
        <v>1.5</v>
      </c>
      <c r="EP91" s="1">
        <f t="shared" si="94"/>
        <v>1730.5600000000006</v>
      </c>
      <c r="EQ91" s="1">
        <f t="shared" si="95"/>
        <v>2.25</v>
      </c>
      <c r="ER91" s="1">
        <f t="shared" si="96"/>
        <v>1732.8100000000006</v>
      </c>
      <c r="ES91" s="1">
        <f t="shared" si="97"/>
        <v>41.627034484815283</v>
      </c>
      <c r="ET91"/>
      <c r="EU91"/>
      <c r="EV91"/>
      <c r="EW91"/>
      <c r="EX91"/>
      <c r="FJ91" s="10">
        <f t="shared" si="75"/>
        <v>0</v>
      </c>
      <c r="FK91" s="10">
        <f t="shared" si="75"/>
        <v>0</v>
      </c>
      <c r="FL91" s="10">
        <f t="shared" si="76"/>
        <v>0</v>
      </c>
      <c r="FM91" s="10">
        <f t="shared" si="76"/>
        <v>0</v>
      </c>
      <c r="FN91" s="10">
        <f t="shared" si="77"/>
        <v>0</v>
      </c>
      <c r="FO91" s="10">
        <f t="shared" si="78"/>
        <v>0</v>
      </c>
      <c r="FP91"/>
      <c r="FQ91"/>
      <c r="FR91"/>
      <c r="FS91"/>
      <c r="FT91"/>
    </row>
    <row r="92" spans="1:176" x14ac:dyDescent="0.35">
      <c r="A92">
        <v>164.542</v>
      </c>
      <c r="B92">
        <v>146.30000000000001</v>
      </c>
      <c r="C92">
        <v>63.9</v>
      </c>
      <c r="D92">
        <v>132.5</v>
      </c>
      <c r="E92">
        <v>81</v>
      </c>
      <c r="F92">
        <v>22</v>
      </c>
      <c r="G92">
        <v>1</v>
      </c>
      <c r="H92">
        <v>1</v>
      </c>
      <c r="I92">
        <v>38</v>
      </c>
      <c r="J92">
        <v>1</v>
      </c>
      <c r="K92">
        <v>1</v>
      </c>
      <c r="L92" s="26">
        <f t="shared" si="47"/>
        <v>13.800000000000011</v>
      </c>
      <c r="M92" s="26">
        <f t="shared" si="47"/>
        <v>-17.100000000000001</v>
      </c>
      <c r="N92" s="26">
        <f t="shared" si="48"/>
        <v>190.44000000000031</v>
      </c>
      <c r="O92" s="26">
        <f t="shared" si="48"/>
        <v>292.41000000000003</v>
      </c>
      <c r="P92" s="26">
        <f t="shared" si="49"/>
        <v>482.85000000000036</v>
      </c>
      <c r="Q92" s="26">
        <f t="shared" si="50"/>
        <v>21.973848092675993</v>
      </c>
      <c r="S92"/>
      <c r="T92"/>
      <c r="U92"/>
      <c r="V92"/>
      <c r="W92">
        <v>136.62200000000001</v>
      </c>
      <c r="X92">
        <v>157</v>
      </c>
      <c r="Y92">
        <v>43</v>
      </c>
      <c r="Z92">
        <v>176</v>
      </c>
      <c r="AA92">
        <v>80.400000000000006</v>
      </c>
      <c r="AB92">
        <v>42</v>
      </c>
      <c r="AC92">
        <v>1</v>
      </c>
      <c r="AD92">
        <v>1</v>
      </c>
      <c r="AE92">
        <v>34</v>
      </c>
      <c r="AF92">
        <v>1</v>
      </c>
      <c r="AG92">
        <v>1</v>
      </c>
      <c r="AH92" s="10">
        <f t="shared" ref="AH92:AH107" si="116">X92-X91</f>
        <v>-19</v>
      </c>
      <c r="AI92" s="10">
        <f t="shared" ref="AI92:AI107" si="117">Y92-Y91</f>
        <v>-37.400000000000006</v>
      </c>
      <c r="AJ92" s="10">
        <f t="shared" ref="AJ92:AJ107" si="118">AH92^2</f>
        <v>361</v>
      </c>
      <c r="AK92" s="10">
        <f t="shared" ref="AK92:AK107" si="119">AI92^2</f>
        <v>1398.7600000000004</v>
      </c>
      <c r="AL92" s="10">
        <f t="shared" ref="AL92:AL107" si="120">AJ92+AK92</f>
        <v>1759.7600000000004</v>
      </c>
      <c r="AM92" s="10">
        <f t="shared" ref="AM92:AM107" si="121">SQRT(AL92)</f>
        <v>41.949493441518463</v>
      </c>
      <c r="AN92"/>
      <c r="AO92"/>
      <c r="AP92"/>
      <c r="AQ92"/>
      <c r="AR92"/>
      <c r="AS92">
        <v>126.57599999999999</v>
      </c>
      <c r="AT92">
        <v>118.8</v>
      </c>
      <c r="AU92">
        <v>45.6</v>
      </c>
      <c r="AV92">
        <v>103.3</v>
      </c>
      <c r="AW92">
        <v>91.7</v>
      </c>
      <c r="AX92">
        <v>48.6</v>
      </c>
      <c r="AY92">
        <v>2</v>
      </c>
      <c r="AZ92">
        <v>0</v>
      </c>
      <c r="BA92">
        <v>34</v>
      </c>
      <c r="BB92">
        <v>0</v>
      </c>
      <c r="BC92">
        <v>1</v>
      </c>
      <c r="BD92" s="1">
        <f t="shared" si="104"/>
        <v>15.5</v>
      </c>
      <c r="BE92" s="1">
        <f t="shared" si="105"/>
        <v>-46.1</v>
      </c>
      <c r="BF92" s="1">
        <f t="shared" si="106"/>
        <v>240.25</v>
      </c>
      <c r="BG92" s="1">
        <f t="shared" si="107"/>
        <v>2125.21</v>
      </c>
      <c r="BH92" s="1">
        <f t="shared" si="108"/>
        <v>2365.46</v>
      </c>
      <c r="BI92" s="1">
        <f t="shared" si="109"/>
        <v>48.635994900896186</v>
      </c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CG92"/>
      <c r="CH92"/>
      <c r="CI92"/>
      <c r="CJ92"/>
      <c r="CK92">
        <v>120.92</v>
      </c>
      <c r="CL92">
        <v>116.4</v>
      </c>
      <c r="CM92">
        <v>94.2</v>
      </c>
      <c r="CN92">
        <v>-1</v>
      </c>
      <c r="CO92">
        <v>-1</v>
      </c>
      <c r="CP92">
        <v>-1</v>
      </c>
      <c r="CQ92">
        <v>-1</v>
      </c>
      <c r="CR92">
        <v>0</v>
      </c>
      <c r="CS92">
        <v>34</v>
      </c>
      <c r="CT92">
        <v>-1</v>
      </c>
      <c r="CU92">
        <v>1</v>
      </c>
      <c r="CV92" s="1">
        <f t="shared" si="79"/>
        <v>9.3000000000000114</v>
      </c>
      <c r="CW92" s="1">
        <f t="shared" si="80"/>
        <v>27.600000000000009</v>
      </c>
      <c r="CX92" s="1">
        <f t="shared" si="81"/>
        <v>86.490000000000208</v>
      </c>
      <c r="CY92" s="1">
        <f t="shared" si="82"/>
        <v>761.76000000000045</v>
      </c>
      <c r="CZ92" s="1">
        <f t="shared" si="83"/>
        <v>848.25000000000068</v>
      </c>
      <c r="DA92" s="1">
        <f t="shared" si="84"/>
        <v>29.124731758421412</v>
      </c>
      <c r="DB92"/>
      <c r="DC92"/>
      <c r="DD92"/>
      <c r="DE92"/>
      <c r="DF92"/>
      <c r="DG92">
        <v>124.363</v>
      </c>
      <c r="DH92">
        <v>157</v>
      </c>
      <c r="DI92">
        <v>71.7</v>
      </c>
      <c r="DJ92">
        <v>142.5</v>
      </c>
      <c r="DK92">
        <v>102.9</v>
      </c>
      <c r="DL92">
        <v>34.4</v>
      </c>
      <c r="DM92">
        <v>1</v>
      </c>
      <c r="DN92">
        <v>1</v>
      </c>
      <c r="DO92">
        <v>36</v>
      </c>
      <c r="DP92">
        <v>1</v>
      </c>
      <c r="DQ92">
        <v>1</v>
      </c>
      <c r="DR92" s="10">
        <f t="shared" si="85"/>
        <v>14.5</v>
      </c>
      <c r="DS92" s="10">
        <f t="shared" si="86"/>
        <v>-31.200000000000003</v>
      </c>
      <c r="DT92" s="10">
        <f t="shared" si="87"/>
        <v>210.25</v>
      </c>
      <c r="DU92" s="10">
        <f t="shared" si="88"/>
        <v>973.44000000000017</v>
      </c>
      <c r="DV92" s="10">
        <f t="shared" si="89"/>
        <v>1183.69</v>
      </c>
      <c r="DW92" s="10">
        <f t="shared" si="90"/>
        <v>34.404796177277376</v>
      </c>
      <c r="DX92"/>
      <c r="DY92"/>
      <c r="DZ92"/>
      <c r="EA92"/>
      <c r="EB92"/>
      <c r="EC92" s="1">
        <v>121.70699999999999</v>
      </c>
      <c r="ED92" s="1">
        <v>162.19999999999999</v>
      </c>
      <c r="EE92" s="1">
        <v>94.6</v>
      </c>
      <c r="EF92" s="1">
        <v>-1</v>
      </c>
      <c r="EG92" s="1">
        <v>-1</v>
      </c>
      <c r="EH92" s="1">
        <v>-1</v>
      </c>
      <c r="EI92" s="1">
        <v>-1</v>
      </c>
      <c r="EJ92" s="1">
        <v>0</v>
      </c>
      <c r="EK92" s="1">
        <v>36</v>
      </c>
      <c r="EL92" s="1">
        <v>-1</v>
      </c>
      <c r="EM92" s="1">
        <v>1</v>
      </c>
      <c r="EN92" s="1">
        <f t="shared" si="92"/>
        <v>-3.1000000000000227</v>
      </c>
      <c r="EO92" s="1">
        <f t="shared" si="93"/>
        <v>17.799999999999997</v>
      </c>
      <c r="EP92" s="1">
        <f t="shared" si="94"/>
        <v>9.6100000000001415</v>
      </c>
      <c r="EQ92" s="1">
        <f t="shared" si="95"/>
        <v>316.83999999999992</v>
      </c>
      <c r="ER92" s="1">
        <f t="shared" si="96"/>
        <v>326.45000000000005</v>
      </c>
      <c r="ES92" s="1">
        <f t="shared" si="97"/>
        <v>18.067927385286893</v>
      </c>
      <c r="ET92"/>
      <c r="EU92"/>
      <c r="EV92"/>
      <c r="EW92"/>
      <c r="EX92"/>
      <c r="FJ92" s="10">
        <f t="shared" si="75"/>
        <v>0</v>
      </c>
      <c r="FK92" s="10">
        <f t="shared" si="75"/>
        <v>0</v>
      </c>
      <c r="FL92" s="10">
        <f t="shared" si="76"/>
        <v>0</v>
      </c>
      <c r="FM92" s="10">
        <f t="shared" si="76"/>
        <v>0</v>
      </c>
      <c r="FN92" s="10">
        <f t="shared" si="77"/>
        <v>0</v>
      </c>
      <c r="FO92" s="10">
        <f t="shared" si="78"/>
        <v>0</v>
      </c>
      <c r="FP92"/>
      <c r="FQ92"/>
      <c r="FR92"/>
      <c r="FS92"/>
      <c r="FT92"/>
    </row>
    <row r="93" spans="1:176" x14ac:dyDescent="0.35">
      <c r="A93">
        <v>167.91</v>
      </c>
      <c r="B93">
        <v>129.69999999999999</v>
      </c>
      <c r="C93">
        <v>86.8</v>
      </c>
      <c r="D93">
        <v>-1</v>
      </c>
      <c r="E93">
        <v>-1</v>
      </c>
      <c r="F93">
        <v>-1</v>
      </c>
      <c r="G93">
        <v>-1</v>
      </c>
      <c r="H93">
        <v>0</v>
      </c>
      <c r="I93">
        <v>38</v>
      </c>
      <c r="J93">
        <v>-1</v>
      </c>
      <c r="K93">
        <v>1</v>
      </c>
      <c r="L93" s="26">
        <f t="shared" ref="L93:L96" si="122">B93-B92</f>
        <v>-16.600000000000023</v>
      </c>
      <c r="M93" s="26">
        <f t="shared" ref="M93:M96" si="123">C93-C92</f>
        <v>22.9</v>
      </c>
      <c r="N93" s="26">
        <f t="shared" ref="N93:N96" si="124">L93^2</f>
        <v>275.56000000000074</v>
      </c>
      <c r="O93" s="26">
        <f t="shared" ref="O93:O96" si="125">M93^2</f>
        <v>524.41</v>
      </c>
      <c r="P93" s="26">
        <f t="shared" ref="P93:P96" si="126">N93+O93</f>
        <v>799.97000000000071</v>
      </c>
      <c r="Q93" s="26">
        <f t="shared" ref="Q93:Q96" si="127">SQRT(P93)</f>
        <v>28.283740912404085</v>
      </c>
      <c r="S93"/>
      <c r="T93"/>
      <c r="U93"/>
      <c r="V93"/>
      <c r="W93">
        <v>139.59800000000001</v>
      </c>
      <c r="X93">
        <v>147.30000000000001</v>
      </c>
      <c r="Y93">
        <v>77.900000000000006</v>
      </c>
      <c r="Z93">
        <v>-1</v>
      </c>
      <c r="AA93">
        <v>-1</v>
      </c>
      <c r="AB93">
        <v>-1</v>
      </c>
      <c r="AC93">
        <v>-1</v>
      </c>
      <c r="AD93">
        <v>0</v>
      </c>
      <c r="AE93">
        <v>34</v>
      </c>
      <c r="AF93">
        <v>-1</v>
      </c>
      <c r="AG93">
        <v>1</v>
      </c>
      <c r="AH93" s="10">
        <f t="shared" si="116"/>
        <v>-9.6999999999999886</v>
      </c>
      <c r="AI93" s="10">
        <f t="shared" si="117"/>
        <v>34.900000000000006</v>
      </c>
      <c r="AJ93" s="10">
        <f t="shared" si="118"/>
        <v>94.089999999999776</v>
      </c>
      <c r="AK93" s="10">
        <f t="shared" si="119"/>
        <v>1218.0100000000004</v>
      </c>
      <c r="AL93" s="10">
        <f t="shared" si="120"/>
        <v>1312.1000000000001</v>
      </c>
      <c r="AM93" s="10">
        <f t="shared" si="121"/>
        <v>36.222920920323368</v>
      </c>
      <c r="AN93"/>
      <c r="AO93"/>
      <c r="AP93"/>
      <c r="AQ93"/>
      <c r="AR93"/>
      <c r="AS93">
        <v>126.608</v>
      </c>
      <c r="AT93">
        <v>107.1</v>
      </c>
      <c r="AU93">
        <v>38.1</v>
      </c>
      <c r="AV93">
        <v>118.8</v>
      </c>
      <c r="AW93">
        <v>45.6</v>
      </c>
      <c r="AX93">
        <v>13.9</v>
      </c>
      <c r="AY93">
        <v>1</v>
      </c>
      <c r="AZ93">
        <v>1</v>
      </c>
      <c r="BA93">
        <v>35</v>
      </c>
      <c r="BB93">
        <v>1</v>
      </c>
      <c r="BC93">
        <v>1</v>
      </c>
      <c r="BD93" s="1">
        <f t="shared" si="104"/>
        <v>-11.700000000000003</v>
      </c>
      <c r="BE93" s="1">
        <f t="shared" si="105"/>
        <v>-7.5</v>
      </c>
      <c r="BF93" s="1">
        <f t="shared" si="106"/>
        <v>136.89000000000007</v>
      </c>
      <c r="BG93" s="1">
        <f t="shared" si="107"/>
        <v>56.25</v>
      </c>
      <c r="BH93" s="1">
        <f t="shared" si="108"/>
        <v>193.14000000000007</v>
      </c>
      <c r="BI93" s="1">
        <f t="shared" si="109"/>
        <v>13.897481786280567</v>
      </c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CG93"/>
      <c r="CH93"/>
      <c r="CI93"/>
      <c r="CJ93"/>
      <c r="CK93">
        <v>121.608</v>
      </c>
      <c r="CL93">
        <v>125.9</v>
      </c>
      <c r="CM93">
        <v>81.3</v>
      </c>
      <c r="CN93">
        <v>116.4</v>
      </c>
      <c r="CO93">
        <v>94.2</v>
      </c>
      <c r="CP93">
        <v>16</v>
      </c>
      <c r="CQ93">
        <v>1</v>
      </c>
      <c r="CR93">
        <v>1</v>
      </c>
      <c r="CS93">
        <v>35</v>
      </c>
      <c r="CT93">
        <v>1</v>
      </c>
      <c r="CU93">
        <v>1</v>
      </c>
      <c r="CV93" s="1">
        <f t="shared" si="79"/>
        <v>9.5</v>
      </c>
      <c r="CW93" s="1">
        <f t="shared" si="80"/>
        <v>-12.900000000000006</v>
      </c>
      <c r="CX93" s="1">
        <f t="shared" si="81"/>
        <v>90.25</v>
      </c>
      <c r="CY93" s="1">
        <f t="shared" si="82"/>
        <v>166.41000000000014</v>
      </c>
      <c r="CZ93" s="1">
        <f t="shared" si="83"/>
        <v>256.66000000000014</v>
      </c>
      <c r="DA93" s="1">
        <f t="shared" si="84"/>
        <v>16.020611723651509</v>
      </c>
      <c r="DB93"/>
      <c r="DC93"/>
      <c r="DD93"/>
      <c r="DE93"/>
      <c r="DF93"/>
      <c r="DG93">
        <v>127.627</v>
      </c>
      <c r="DH93">
        <v>92.6</v>
      </c>
      <c r="DI93">
        <v>63.9</v>
      </c>
      <c r="DJ93">
        <v>-1</v>
      </c>
      <c r="DK93">
        <v>-1</v>
      </c>
      <c r="DL93">
        <v>-1</v>
      </c>
      <c r="DM93">
        <v>-1</v>
      </c>
      <c r="DN93">
        <v>0</v>
      </c>
      <c r="DO93">
        <v>36</v>
      </c>
      <c r="DP93">
        <v>-1</v>
      </c>
      <c r="DQ93">
        <v>1</v>
      </c>
      <c r="DR93" s="10">
        <f t="shared" si="85"/>
        <v>-64.400000000000006</v>
      </c>
      <c r="DS93" s="10">
        <f t="shared" si="86"/>
        <v>-7.8000000000000043</v>
      </c>
      <c r="DT93" s="10">
        <f t="shared" si="87"/>
        <v>4147.3600000000006</v>
      </c>
      <c r="DU93" s="10">
        <f t="shared" si="88"/>
        <v>60.840000000000067</v>
      </c>
      <c r="DV93" s="10">
        <f t="shared" si="89"/>
        <v>4208.2000000000007</v>
      </c>
      <c r="DW93" s="10">
        <f t="shared" si="90"/>
        <v>64.870640508630714</v>
      </c>
      <c r="DX93"/>
      <c r="DY93"/>
      <c r="DZ93"/>
      <c r="EA93"/>
      <c r="EB93"/>
      <c r="EC93" s="1">
        <v>122.155</v>
      </c>
      <c r="ED93" s="1">
        <v>160.30000000000001</v>
      </c>
      <c r="EE93" s="1">
        <v>72.400000000000006</v>
      </c>
      <c r="EF93" s="1">
        <v>162.19999999999999</v>
      </c>
      <c r="EG93" s="1">
        <v>94.6</v>
      </c>
      <c r="EH93" s="1">
        <v>22.3</v>
      </c>
      <c r="EI93" s="1">
        <v>1</v>
      </c>
      <c r="EJ93" s="1">
        <v>1</v>
      </c>
      <c r="EK93" s="1">
        <v>37</v>
      </c>
      <c r="EL93" s="1">
        <v>1</v>
      </c>
      <c r="EM93" s="1">
        <v>1</v>
      </c>
      <c r="EN93" s="1">
        <f t="shared" si="92"/>
        <v>-1.8999999999999773</v>
      </c>
      <c r="EO93" s="1">
        <f t="shared" si="93"/>
        <v>-22.199999999999989</v>
      </c>
      <c r="EP93" s="1">
        <f t="shared" si="94"/>
        <v>3.6099999999999137</v>
      </c>
      <c r="EQ93" s="1">
        <f t="shared" si="95"/>
        <v>492.83999999999952</v>
      </c>
      <c r="ER93" s="1">
        <f t="shared" si="96"/>
        <v>496.44999999999942</v>
      </c>
      <c r="ES93" s="1">
        <f t="shared" si="97"/>
        <v>22.281157959136671</v>
      </c>
      <c r="ET93"/>
      <c r="EU93"/>
      <c r="EV93"/>
      <c r="EW93"/>
      <c r="EX93"/>
      <c r="FP93"/>
      <c r="FQ93"/>
      <c r="FR93"/>
      <c r="FS93"/>
      <c r="FT93"/>
    </row>
    <row r="94" spans="1:176" x14ac:dyDescent="0.35">
      <c r="A94">
        <v>168.59800000000001</v>
      </c>
      <c r="B94">
        <v>144.9</v>
      </c>
      <c r="C94">
        <v>75.5</v>
      </c>
      <c r="D94">
        <v>129.69999999999999</v>
      </c>
      <c r="E94">
        <v>86.8</v>
      </c>
      <c r="F94">
        <v>19</v>
      </c>
      <c r="G94">
        <v>1</v>
      </c>
      <c r="H94">
        <v>1</v>
      </c>
      <c r="I94">
        <v>39</v>
      </c>
      <c r="J94">
        <v>1</v>
      </c>
      <c r="K94">
        <v>1</v>
      </c>
      <c r="L94" s="26">
        <f t="shared" si="122"/>
        <v>15.200000000000017</v>
      </c>
      <c r="M94" s="26">
        <f t="shared" si="123"/>
        <v>-11.299999999999997</v>
      </c>
      <c r="N94" s="26">
        <f t="shared" si="124"/>
        <v>231.04000000000053</v>
      </c>
      <c r="O94" s="26">
        <f t="shared" si="125"/>
        <v>127.68999999999994</v>
      </c>
      <c r="P94" s="26">
        <f t="shared" si="126"/>
        <v>358.73000000000047</v>
      </c>
      <c r="Q94" s="26">
        <f t="shared" si="127"/>
        <v>18.940168953839891</v>
      </c>
      <c r="S94"/>
      <c r="T94"/>
      <c r="U94"/>
      <c r="V94"/>
      <c r="W94">
        <v>139.94200000000001</v>
      </c>
      <c r="X94">
        <v>178.1</v>
      </c>
      <c r="Y94">
        <v>69</v>
      </c>
      <c r="Z94">
        <v>147.30000000000001</v>
      </c>
      <c r="AA94">
        <v>77.900000000000006</v>
      </c>
      <c r="AB94">
        <v>32.1</v>
      </c>
      <c r="AC94">
        <v>1</v>
      </c>
      <c r="AD94">
        <v>1</v>
      </c>
      <c r="AE94">
        <v>35</v>
      </c>
      <c r="AF94">
        <v>1</v>
      </c>
      <c r="AG94">
        <v>1</v>
      </c>
      <c r="AH94" s="10">
        <f t="shared" si="116"/>
        <v>30.799999999999983</v>
      </c>
      <c r="AI94" s="10">
        <f t="shared" si="117"/>
        <v>-8.9000000000000057</v>
      </c>
      <c r="AJ94" s="10">
        <f t="shared" si="118"/>
        <v>948.63999999999896</v>
      </c>
      <c r="AK94" s="10">
        <f t="shared" si="119"/>
        <v>79.210000000000107</v>
      </c>
      <c r="AL94" s="10">
        <f t="shared" si="120"/>
        <v>1027.849999999999</v>
      </c>
      <c r="AM94" s="10">
        <f t="shared" si="121"/>
        <v>32.060099812695512</v>
      </c>
      <c r="AN94"/>
      <c r="AO94"/>
      <c r="AP94"/>
      <c r="AQ94"/>
      <c r="AR94"/>
      <c r="AS94">
        <v>129.11199999999999</v>
      </c>
      <c r="AT94">
        <v>160.30000000000001</v>
      </c>
      <c r="AU94">
        <v>74.400000000000006</v>
      </c>
      <c r="AV94">
        <v>-1</v>
      </c>
      <c r="AW94">
        <v>-1</v>
      </c>
      <c r="AX94">
        <v>-1</v>
      </c>
      <c r="AY94">
        <v>-1</v>
      </c>
      <c r="AZ94">
        <v>0</v>
      </c>
      <c r="BA94">
        <v>35</v>
      </c>
      <c r="BB94">
        <v>-1</v>
      </c>
      <c r="BC94">
        <v>1</v>
      </c>
      <c r="BD94" s="1">
        <f t="shared" si="104"/>
        <v>53.200000000000017</v>
      </c>
      <c r="BE94" s="1">
        <f t="shared" si="105"/>
        <v>36.300000000000004</v>
      </c>
      <c r="BF94" s="1">
        <f t="shared" si="106"/>
        <v>2830.2400000000016</v>
      </c>
      <c r="BG94" s="1">
        <f t="shared" si="107"/>
        <v>1317.6900000000003</v>
      </c>
      <c r="BH94" s="1">
        <f t="shared" si="108"/>
        <v>4147.9300000000021</v>
      </c>
      <c r="BI94" s="1">
        <f t="shared" si="109"/>
        <v>64.404425313793482</v>
      </c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CG94"/>
      <c r="CH94"/>
      <c r="CI94"/>
      <c r="CJ94"/>
      <c r="CK94">
        <v>121.65600000000001</v>
      </c>
      <c r="CL94">
        <v>102.1</v>
      </c>
      <c r="CM94">
        <v>73.900000000000006</v>
      </c>
      <c r="CN94">
        <v>125.9</v>
      </c>
      <c r="CO94">
        <v>81.3</v>
      </c>
      <c r="CP94">
        <v>24.9</v>
      </c>
      <c r="CQ94">
        <v>1</v>
      </c>
      <c r="CR94">
        <v>0</v>
      </c>
      <c r="CS94">
        <v>35</v>
      </c>
      <c r="CT94">
        <v>-2</v>
      </c>
      <c r="CU94">
        <v>1</v>
      </c>
      <c r="CV94" s="1">
        <f t="shared" si="79"/>
        <v>-23.800000000000011</v>
      </c>
      <c r="CW94" s="1">
        <f t="shared" si="80"/>
        <v>-7.3999999999999915</v>
      </c>
      <c r="CX94" s="1">
        <f t="shared" si="81"/>
        <v>566.44000000000051</v>
      </c>
      <c r="CY94" s="1">
        <f t="shared" si="82"/>
        <v>54.759999999999877</v>
      </c>
      <c r="CZ94" s="1">
        <f t="shared" si="83"/>
        <v>621.20000000000039</v>
      </c>
      <c r="DA94" s="1">
        <f t="shared" si="84"/>
        <v>24.923884127479017</v>
      </c>
      <c r="DB94"/>
      <c r="DC94"/>
      <c r="DD94"/>
      <c r="DE94"/>
      <c r="DF94"/>
      <c r="DG94">
        <v>127.93899999999999</v>
      </c>
      <c r="DH94">
        <v>124.2</v>
      </c>
      <c r="DI94">
        <v>82.2</v>
      </c>
      <c r="DJ94">
        <v>92.6</v>
      </c>
      <c r="DK94">
        <v>63.9</v>
      </c>
      <c r="DL94">
        <v>36.5</v>
      </c>
      <c r="DM94">
        <v>1</v>
      </c>
      <c r="DN94">
        <v>1</v>
      </c>
      <c r="DO94">
        <v>37</v>
      </c>
      <c r="DP94">
        <v>1</v>
      </c>
      <c r="DQ94">
        <v>1</v>
      </c>
      <c r="DR94" s="10">
        <f t="shared" si="85"/>
        <v>31.600000000000009</v>
      </c>
      <c r="DS94" s="10">
        <f t="shared" si="86"/>
        <v>18.300000000000004</v>
      </c>
      <c r="DT94" s="10">
        <f t="shared" si="87"/>
        <v>998.56000000000051</v>
      </c>
      <c r="DU94" s="10">
        <f t="shared" si="88"/>
        <v>334.89000000000016</v>
      </c>
      <c r="DV94" s="10">
        <f t="shared" si="89"/>
        <v>1333.4500000000007</v>
      </c>
      <c r="DW94" s="10">
        <f t="shared" si="90"/>
        <v>36.516434656192828</v>
      </c>
      <c r="DX94"/>
      <c r="DY94"/>
      <c r="DZ94"/>
      <c r="EA94"/>
      <c r="EB94"/>
      <c r="EC94" s="1">
        <v>125.04300000000001</v>
      </c>
      <c r="ED94" s="1">
        <v>143.9</v>
      </c>
      <c r="EE94" s="1">
        <v>102.9</v>
      </c>
      <c r="EF94" s="1">
        <v>-1</v>
      </c>
      <c r="EG94" s="1">
        <v>-1</v>
      </c>
      <c r="EH94" s="1">
        <v>-1</v>
      </c>
      <c r="EI94" s="1">
        <v>-1</v>
      </c>
      <c r="EJ94" s="1">
        <v>0</v>
      </c>
      <c r="EK94" s="1">
        <v>37</v>
      </c>
      <c r="EL94" s="1">
        <v>-1</v>
      </c>
      <c r="EM94" s="1">
        <v>1</v>
      </c>
      <c r="EN94" s="1">
        <f t="shared" si="92"/>
        <v>-16.400000000000006</v>
      </c>
      <c r="EO94" s="1">
        <f t="shared" si="93"/>
        <v>30.5</v>
      </c>
      <c r="EP94" s="1">
        <f t="shared" si="94"/>
        <v>268.96000000000021</v>
      </c>
      <c r="EQ94" s="1">
        <f t="shared" si="95"/>
        <v>930.25</v>
      </c>
      <c r="ER94" s="1">
        <f t="shared" si="96"/>
        <v>1199.2100000000003</v>
      </c>
      <c r="ES94" s="1">
        <f t="shared" si="97"/>
        <v>34.629611606253981</v>
      </c>
      <c r="ET94"/>
      <c r="EU94"/>
      <c r="EV94"/>
      <c r="EW94"/>
      <c r="EX94"/>
      <c r="FP94"/>
      <c r="FQ94"/>
      <c r="FR94"/>
      <c r="FS94"/>
      <c r="FT94"/>
    </row>
    <row r="95" spans="1:176" x14ac:dyDescent="0.35">
      <c r="A95">
        <v>171.52600000000001</v>
      </c>
      <c r="B95">
        <v>151.5</v>
      </c>
      <c r="C95">
        <v>66.099999999999994</v>
      </c>
      <c r="D95">
        <v>-1</v>
      </c>
      <c r="E95">
        <v>-1</v>
      </c>
      <c r="F95">
        <v>-1</v>
      </c>
      <c r="G95">
        <v>-1</v>
      </c>
      <c r="H95">
        <v>0</v>
      </c>
      <c r="I95">
        <v>39</v>
      </c>
      <c r="J95">
        <v>-1</v>
      </c>
      <c r="K95">
        <v>1</v>
      </c>
      <c r="L95" s="26">
        <f t="shared" si="122"/>
        <v>6.5999999999999943</v>
      </c>
      <c r="M95" s="26">
        <f t="shared" si="123"/>
        <v>-9.4000000000000057</v>
      </c>
      <c r="N95" s="26">
        <f t="shared" si="124"/>
        <v>43.559999999999924</v>
      </c>
      <c r="O95" s="26">
        <f t="shared" si="125"/>
        <v>88.360000000000113</v>
      </c>
      <c r="P95" s="26">
        <f t="shared" si="126"/>
        <v>131.92000000000004</v>
      </c>
      <c r="Q95" s="26">
        <f t="shared" si="127"/>
        <v>11.485643212288986</v>
      </c>
      <c r="S95"/>
      <c r="T95"/>
      <c r="U95"/>
      <c r="V95"/>
      <c r="W95">
        <v>142.99</v>
      </c>
      <c r="X95">
        <v>162.19999999999999</v>
      </c>
      <c r="Y95">
        <v>83.9</v>
      </c>
      <c r="Z95">
        <v>-1</v>
      </c>
      <c r="AA95">
        <v>-1</v>
      </c>
      <c r="AB95">
        <v>-1</v>
      </c>
      <c r="AC95">
        <v>-1</v>
      </c>
      <c r="AD95">
        <v>0</v>
      </c>
      <c r="AE95">
        <v>35</v>
      </c>
      <c r="AF95">
        <v>-1</v>
      </c>
      <c r="AG95">
        <v>1</v>
      </c>
      <c r="AH95" s="10">
        <f t="shared" si="116"/>
        <v>-15.900000000000006</v>
      </c>
      <c r="AI95" s="10">
        <f t="shared" si="117"/>
        <v>14.900000000000006</v>
      </c>
      <c r="AJ95" s="10">
        <f t="shared" si="118"/>
        <v>252.81000000000017</v>
      </c>
      <c r="AK95" s="10">
        <f t="shared" si="119"/>
        <v>222.01000000000016</v>
      </c>
      <c r="AL95" s="10">
        <f t="shared" si="120"/>
        <v>474.82000000000033</v>
      </c>
      <c r="AM95" s="10">
        <f t="shared" si="121"/>
        <v>21.790364843205364</v>
      </c>
      <c r="AN95"/>
      <c r="AO95"/>
      <c r="AP95"/>
      <c r="AQ95"/>
      <c r="AR95"/>
      <c r="AS95">
        <v>129.488</v>
      </c>
      <c r="AT95">
        <v>157.9</v>
      </c>
      <c r="AU95">
        <v>94.2</v>
      </c>
      <c r="AV95">
        <v>160.30000000000001</v>
      </c>
      <c r="AW95">
        <v>74.400000000000006</v>
      </c>
      <c r="AX95">
        <v>20</v>
      </c>
      <c r="AY95">
        <v>1</v>
      </c>
      <c r="AZ95">
        <v>1</v>
      </c>
      <c r="BA95">
        <v>36</v>
      </c>
      <c r="BB95">
        <v>1</v>
      </c>
      <c r="BC95">
        <v>1</v>
      </c>
      <c r="BD95" s="1">
        <f t="shared" si="104"/>
        <v>-2.4000000000000057</v>
      </c>
      <c r="BE95" s="1">
        <f t="shared" si="105"/>
        <v>19.799999999999997</v>
      </c>
      <c r="BF95" s="1">
        <f t="shared" si="106"/>
        <v>5.7600000000000273</v>
      </c>
      <c r="BG95" s="1">
        <f t="shared" si="107"/>
        <v>392.03999999999991</v>
      </c>
      <c r="BH95" s="1">
        <f t="shared" si="108"/>
        <v>397.79999999999995</v>
      </c>
      <c r="BI95" s="1">
        <f t="shared" si="109"/>
        <v>19.944924166313591</v>
      </c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CG95"/>
      <c r="CH95"/>
      <c r="CI95"/>
      <c r="CJ95"/>
      <c r="CK95">
        <v>124.616</v>
      </c>
      <c r="CL95">
        <v>157</v>
      </c>
      <c r="CM95">
        <v>88.2</v>
      </c>
      <c r="CN95">
        <v>-1</v>
      </c>
      <c r="CO95">
        <v>-1</v>
      </c>
      <c r="CP95">
        <v>-1</v>
      </c>
      <c r="CQ95">
        <v>-1</v>
      </c>
      <c r="CR95">
        <v>0</v>
      </c>
      <c r="CS95">
        <v>35</v>
      </c>
      <c r="CT95">
        <v>-1</v>
      </c>
      <c r="CU95">
        <v>1</v>
      </c>
      <c r="CV95" s="1">
        <f t="shared" si="79"/>
        <v>54.900000000000006</v>
      </c>
      <c r="CW95" s="1">
        <f t="shared" si="80"/>
        <v>14.299999999999997</v>
      </c>
      <c r="CX95" s="1">
        <f t="shared" si="81"/>
        <v>3014.0100000000007</v>
      </c>
      <c r="CY95" s="1">
        <f t="shared" si="82"/>
        <v>204.48999999999992</v>
      </c>
      <c r="CZ95" s="1">
        <f t="shared" si="83"/>
        <v>3218.5000000000005</v>
      </c>
      <c r="DA95" s="1">
        <f t="shared" si="84"/>
        <v>56.731825283521424</v>
      </c>
      <c r="DB95"/>
      <c r="DC95"/>
      <c r="DD95"/>
      <c r="DE95"/>
      <c r="DF95"/>
      <c r="DG95">
        <v>130.67500000000001</v>
      </c>
      <c r="DH95">
        <v>130.6</v>
      </c>
      <c r="DI95">
        <v>98.4</v>
      </c>
      <c r="DJ95">
        <v>-1</v>
      </c>
      <c r="DK95">
        <v>-1</v>
      </c>
      <c r="DL95">
        <v>-1</v>
      </c>
      <c r="DM95">
        <v>-1</v>
      </c>
      <c r="DN95">
        <v>0</v>
      </c>
      <c r="DO95">
        <v>37</v>
      </c>
      <c r="DP95">
        <v>-1</v>
      </c>
      <c r="DQ95">
        <v>1</v>
      </c>
      <c r="DR95" s="10">
        <f t="shared" si="85"/>
        <v>6.3999999999999915</v>
      </c>
      <c r="DS95" s="10">
        <f t="shared" si="86"/>
        <v>16.200000000000003</v>
      </c>
      <c r="DT95" s="10">
        <f t="shared" si="87"/>
        <v>40.959999999999894</v>
      </c>
      <c r="DU95" s="10">
        <f t="shared" si="88"/>
        <v>262.44000000000011</v>
      </c>
      <c r="DV95" s="10">
        <f t="shared" si="89"/>
        <v>303.39999999999998</v>
      </c>
      <c r="DW95" s="10">
        <f t="shared" si="90"/>
        <v>17.418381095842403</v>
      </c>
      <c r="DX95"/>
      <c r="DY95"/>
      <c r="DZ95"/>
      <c r="EA95"/>
      <c r="EB95"/>
      <c r="EC95" s="1">
        <v>125.11499999999999</v>
      </c>
      <c r="ED95" s="1">
        <v>110.7</v>
      </c>
      <c r="EE95" s="1">
        <v>67.2</v>
      </c>
      <c r="EF95" s="1">
        <v>143.9</v>
      </c>
      <c r="EG95" s="1">
        <v>102.9</v>
      </c>
      <c r="EH95" s="1">
        <v>48.7</v>
      </c>
      <c r="EI95" s="1">
        <v>2</v>
      </c>
      <c r="EJ95" s="1">
        <v>0</v>
      </c>
      <c r="EK95" s="1">
        <v>37</v>
      </c>
      <c r="EL95" s="1">
        <v>0</v>
      </c>
      <c r="EM95" s="1">
        <v>1</v>
      </c>
      <c r="EN95" s="1">
        <f t="shared" si="92"/>
        <v>-33.200000000000003</v>
      </c>
      <c r="EO95" s="1">
        <f t="shared" si="93"/>
        <v>-35.700000000000003</v>
      </c>
      <c r="EP95" s="1">
        <f t="shared" si="94"/>
        <v>1102.2400000000002</v>
      </c>
      <c r="EQ95" s="1">
        <f t="shared" si="95"/>
        <v>1274.4900000000002</v>
      </c>
      <c r="ER95" s="1">
        <f t="shared" si="96"/>
        <v>2376.7300000000005</v>
      </c>
      <c r="ES95" s="1">
        <f t="shared" si="97"/>
        <v>48.751717918448783</v>
      </c>
      <c r="ET95"/>
      <c r="EU95"/>
      <c r="EV95"/>
      <c r="EW95"/>
      <c r="EX95"/>
      <c r="FP95"/>
      <c r="FQ95"/>
      <c r="FR95"/>
      <c r="FS95"/>
      <c r="FT95"/>
    </row>
    <row r="96" spans="1:176" x14ac:dyDescent="0.35">
      <c r="A96">
        <v>171.90199999999999</v>
      </c>
      <c r="B96">
        <v>162.19999999999999</v>
      </c>
      <c r="C96">
        <v>86.2</v>
      </c>
      <c r="D96">
        <v>151.5</v>
      </c>
      <c r="E96">
        <v>66.099999999999994</v>
      </c>
      <c r="F96">
        <v>22.7</v>
      </c>
      <c r="G96">
        <v>1</v>
      </c>
      <c r="H96">
        <v>1</v>
      </c>
      <c r="I96">
        <v>40</v>
      </c>
      <c r="J96">
        <v>1</v>
      </c>
      <c r="K96">
        <v>1</v>
      </c>
      <c r="L96" s="26">
        <f t="shared" si="122"/>
        <v>10.699999999999989</v>
      </c>
      <c r="M96" s="26">
        <f t="shared" si="123"/>
        <v>20.100000000000009</v>
      </c>
      <c r="N96" s="26">
        <f t="shared" si="124"/>
        <v>114.48999999999975</v>
      </c>
      <c r="O96" s="26">
        <f t="shared" si="125"/>
        <v>404.01000000000033</v>
      </c>
      <c r="P96" s="26">
        <f t="shared" si="126"/>
        <v>518.50000000000011</v>
      </c>
      <c r="Q96" s="26">
        <f t="shared" si="127"/>
        <v>22.770595073471402</v>
      </c>
      <c r="S96"/>
      <c r="T96"/>
      <c r="U96"/>
      <c r="V96"/>
      <c r="W96">
        <v>143.398</v>
      </c>
      <c r="X96">
        <v>167</v>
      </c>
      <c r="Y96">
        <v>40.700000000000003</v>
      </c>
      <c r="Z96">
        <v>162.19999999999999</v>
      </c>
      <c r="AA96">
        <v>83.9</v>
      </c>
      <c r="AB96">
        <v>43.5</v>
      </c>
      <c r="AC96">
        <v>1</v>
      </c>
      <c r="AD96">
        <v>1</v>
      </c>
      <c r="AE96">
        <v>36</v>
      </c>
      <c r="AF96">
        <v>1</v>
      </c>
      <c r="AG96">
        <v>1</v>
      </c>
      <c r="AH96" s="10">
        <f t="shared" si="116"/>
        <v>4.8000000000000114</v>
      </c>
      <c r="AI96" s="10">
        <f t="shared" si="117"/>
        <v>-43.2</v>
      </c>
      <c r="AJ96" s="10">
        <f t="shared" si="118"/>
        <v>23.040000000000109</v>
      </c>
      <c r="AK96" s="10">
        <f t="shared" si="119"/>
        <v>1866.2400000000002</v>
      </c>
      <c r="AL96" s="10">
        <f t="shared" si="120"/>
        <v>1889.2800000000004</v>
      </c>
      <c r="AM96" s="10">
        <f t="shared" si="121"/>
        <v>43.465848663059603</v>
      </c>
      <c r="AN96"/>
      <c r="AO96"/>
      <c r="AP96"/>
      <c r="AQ96"/>
      <c r="AR96"/>
      <c r="AS96">
        <v>129.56800000000001</v>
      </c>
      <c r="AT96">
        <v>140.1</v>
      </c>
      <c r="AU96">
        <v>42.3</v>
      </c>
      <c r="AV96">
        <v>157.9</v>
      </c>
      <c r="AW96">
        <v>94.2</v>
      </c>
      <c r="AX96">
        <v>54.9</v>
      </c>
      <c r="AY96">
        <v>2</v>
      </c>
      <c r="AZ96">
        <v>0</v>
      </c>
      <c r="BA96">
        <v>36</v>
      </c>
      <c r="BB96">
        <v>-2</v>
      </c>
      <c r="BC96">
        <v>1</v>
      </c>
      <c r="BD96" s="1">
        <f t="shared" si="104"/>
        <v>-17.800000000000011</v>
      </c>
      <c r="BE96" s="1">
        <f t="shared" si="105"/>
        <v>-51.900000000000006</v>
      </c>
      <c r="BF96" s="1">
        <f t="shared" si="106"/>
        <v>316.84000000000043</v>
      </c>
      <c r="BG96" s="1">
        <f t="shared" si="107"/>
        <v>2693.6100000000006</v>
      </c>
      <c r="BH96" s="1">
        <f t="shared" si="108"/>
        <v>3010.4500000000012</v>
      </c>
      <c r="BI96" s="1">
        <f t="shared" si="109"/>
        <v>54.867567833830591</v>
      </c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CG96"/>
      <c r="CH96"/>
      <c r="CI96"/>
      <c r="CJ96"/>
      <c r="CK96">
        <v>125.304</v>
      </c>
      <c r="CL96">
        <v>133</v>
      </c>
      <c r="CM96">
        <v>86.2</v>
      </c>
      <c r="CN96">
        <v>157</v>
      </c>
      <c r="CO96">
        <v>88.2</v>
      </c>
      <c r="CP96">
        <v>24.1</v>
      </c>
      <c r="CQ96">
        <v>1</v>
      </c>
      <c r="CR96">
        <v>1</v>
      </c>
      <c r="CS96">
        <v>36</v>
      </c>
      <c r="CT96">
        <v>1</v>
      </c>
      <c r="CU96">
        <v>1</v>
      </c>
      <c r="CV96" s="1">
        <f t="shared" si="79"/>
        <v>-24</v>
      </c>
      <c r="CW96" s="1">
        <f t="shared" si="80"/>
        <v>-2</v>
      </c>
      <c r="CX96" s="1">
        <f t="shared" si="81"/>
        <v>576</v>
      </c>
      <c r="CY96" s="1">
        <f t="shared" si="82"/>
        <v>4</v>
      </c>
      <c r="CZ96" s="1">
        <f t="shared" si="83"/>
        <v>580</v>
      </c>
      <c r="DA96" s="1">
        <f t="shared" si="84"/>
        <v>24.083189157584592</v>
      </c>
      <c r="DB96"/>
      <c r="DC96"/>
      <c r="DD96"/>
      <c r="DE96"/>
      <c r="DF96"/>
      <c r="DG96">
        <v>131.05099999999999</v>
      </c>
      <c r="DH96">
        <v>95.2</v>
      </c>
      <c r="DI96">
        <v>99.1</v>
      </c>
      <c r="DJ96">
        <v>130.6</v>
      </c>
      <c r="DK96">
        <v>98.4</v>
      </c>
      <c r="DL96">
        <v>35.4</v>
      </c>
      <c r="DM96">
        <v>1</v>
      </c>
      <c r="DN96">
        <v>1</v>
      </c>
      <c r="DO96">
        <v>38</v>
      </c>
      <c r="DP96">
        <v>1</v>
      </c>
      <c r="DQ96">
        <v>1</v>
      </c>
      <c r="DR96" s="10">
        <f t="shared" si="85"/>
        <v>-35.399999999999991</v>
      </c>
      <c r="DS96" s="10">
        <f t="shared" si="86"/>
        <v>0.69999999999998863</v>
      </c>
      <c r="DT96" s="10">
        <f t="shared" si="87"/>
        <v>1253.1599999999994</v>
      </c>
      <c r="DU96" s="10">
        <f t="shared" si="88"/>
        <v>0.48999999999998406</v>
      </c>
      <c r="DV96" s="10">
        <f t="shared" si="89"/>
        <v>1253.6499999999994</v>
      </c>
      <c r="DW96" s="10">
        <f t="shared" si="90"/>
        <v>35.406920227548731</v>
      </c>
      <c r="DX96"/>
      <c r="DY96"/>
      <c r="DZ96"/>
      <c r="EA96"/>
      <c r="EB96"/>
      <c r="EC96" s="1">
        <v>125.42700000000001</v>
      </c>
      <c r="ED96" s="1">
        <v>119</v>
      </c>
      <c r="EE96" s="1">
        <v>72.599999999999994</v>
      </c>
      <c r="EF96" s="1">
        <v>110.7</v>
      </c>
      <c r="EG96" s="1">
        <v>67.2</v>
      </c>
      <c r="EH96" s="1">
        <v>9.9</v>
      </c>
      <c r="EI96" s="1">
        <v>1</v>
      </c>
      <c r="EJ96" s="1">
        <v>1</v>
      </c>
      <c r="EK96" s="1">
        <v>38</v>
      </c>
      <c r="EL96" s="1">
        <v>1</v>
      </c>
      <c r="EM96" s="1">
        <v>1</v>
      </c>
      <c r="EN96" s="1">
        <f t="shared" si="92"/>
        <v>8.2999999999999972</v>
      </c>
      <c r="EO96" s="1">
        <f t="shared" si="93"/>
        <v>5.3999999999999915</v>
      </c>
      <c r="EP96" s="1">
        <f t="shared" si="94"/>
        <v>68.889999999999958</v>
      </c>
      <c r="EQ96" s="1">
        <f t="shared" si="95"/>
        <v>29.159999999999908</v>
      </c>
      <c r="ER96" s="1">
        <f t="shared" si="96"/>
        <v>98.049999999999869</v>
      </c>
      <c r="ES96" s="1">
        <f t="shared" si="97"/>
        <v>9.9020199959402149</v>
      </c>
      <c r="ET96"/>
      <c r="EU96"/>
      <c r="EV96"/>
      <c r="EW96"/>
      <c r="EX96"/>
      <c r="FP96"/>
      <c r="FQ96"/>
      <c r="FR96"/>
      <c r="FS96"/>
      <c r="FT96"/>
    </row>
    <row r="97" spans="1:176" x14ac:dyDescent="0.35">
      <c r="A97"/>
      <c r="B97"/>
      <c r="C97"/>
      <c r="D97"/>
      <c r="E97"/>
      <c r="F97"/>
      <c r="G97"/>
      <c r="H97"/>
      <c r="I97"/>
      <c r="J97"/>
      <c r="K97"/>
      <c r="L97" s="26">
        <f t="shared" ref="L97" si="128">B97-B96</f>
        <v>-162.19999999999999</v>
      </c>
      <c r="M97" s="26">
        <f t="shared" ref="M97" si="129">C97-C96</f>
        <v>-86.2</v>
      </c>
      <c r="N97" s="26">
        <f t="shared" ref="N97" si="130">L97^2</f>
        <v>26308.839999999997</v>
      </c>
      <c r="O97" s="26">
        <f t="shared" ref="O97" si="131">M97^2</f>
        <v>7430.4400000000005</v>
      </c>
      <c r="P97" s="26">
        <f t="shared" ref="P97" si="132">N97+O97</f>
        <v>33739.279999999999</v>
      </c>
      <c r="Q97" s="26">
        <f t="shared" ref="Q97" si="133">SQRT(P97)</f>
        <v>183.68255224707653</v>
      </c>
      <c r="R97"/>
      <c r="S97"/>
      <c r="T97"/>
      <c r="U97"/>
      <c r="V97"/>
      <c r="W97">
        <v>146.32599999999999</v>
      </c>
      <c r="X97">
        <v>157.9</v>
      </c>
      <c r="Y97">
        <v>110.2</v>
      </c>
      <c r="Z97">
        <v>-1</v>
      </c>
      <c r="AA97">
        <v>-1</v>
      </c>
      <c r="AB97">
        <v>-1</v>
      </c>
      <c r="AC97">
        <v>-1</v>
      </c>
      <c r="AD97">
        <v>0</v>
      </c>
      <c r="AE97">
        <v>36</v>
      </c>
      <c r="AF97">
        <v>-1</v>
      </c>
      <c r="AG97">
        <v>1</v>
      </c>
      <c r="AH97" s="10">
        <f t="shared" si="116"/>
        <v>-9.0999999999999943</v>
      </c>
      <c r="AI97" s="10">
        <f t="shared" si="117"/>
        <v>69.5</v>
      </c>
      <c r="AJ97" s="10">
        <f t="shared" si="118"/>
        <v>82.809999999999903</v>
      </c>
      <c r="AK97" s="10">
        <f t="shared" si="119"/>
        <v>4830.25</v>
      </c>
      <c r="AL97" s="10">
        <f t="shared" si="120"/>
        <v>4913.0599999999995</v>
      </c>
      <c r="AM97" s="10">
        <f t="shared" si="121"/>
        <v>70.09322363823766</v>
      </c>
      <c r="AN97"/>
      <c r="AO97"/>
      <c r="AP97"/>
      <c r="AQ97"/>
      <c r="AR97"/>
      <c r="AS97">
        <v>129.65600000000001</v>
      </c>
      <c r="AT97">
        <v>137</v>
      </c>
      <c r="AU97">
        <v>85.5</v>
      </c>
      <c r="AV97">
        <v>140.1</v>
      </c>
      <c r="AW97">
        <v>42.3</v>
      </c>
      <c r="AX97">
        <v>43.3</v>
      </c>
      <c r="AY97">
        <v>1</v>
      </c>
      <c r="AZ97">
        <v>0</v>
      </c>
      <c r="BA97">
        <v>36</v>
      </c>
      <c r="BB97">
        <v>-2</v>
      </c>
      <c r="BC97">
        <v>1</v>
      </c>
      <c r="BD97" s="1">
        <f t="shared" si="104"/>
        <v>-3.0999999999999943</v>
      </c>
      <c r="BE97" s="1">
        <f t="shared" si="105"/>
        <v>43.2</v>
      </c>
      <c r="BF97" s="1">
        <f t="shared" si="106"/>
        <v>9.6099999999999639</v>
      </c>
      <c r="BG97" s="1">
        <f t="shared" si="107"/>
        <v>1866.2400000000002</v>
      </c>
      <c r="BH97" s="1">
        <f t="shared" si="108"/>
        <v>1875.8500000000001</v>
      </c>
      <c r="BI97" s="1">
        <f t="shared" si="109"/>
        <v>43.311084031688701</v>
      </c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CG97"/>
      <c r="CH97"/>
      <c r="CI97"/>
      <c r="CJ97"/>
      <c r="CK97">
        <v>128.59200000000001</v>
      </c>
      <c r="CL97">
        <v>142</v>
      </c>
      <c r="CM97">
        <v>86.4</v>
      </c>
      <c r="CN97">
        <v>-1</v>
      </c>
      <c r="CO97">
        <v>-1</v>
      </c>
      <c r="CP97">
        <v>-1</v>
      </c>
      <c r="CQ97">
        <v>-1</v>
      </c>
      <c r="CR97">
        <v>0</v>
      </c>
      <c r="CS97">
        <v>36</v>
      </c>
      <c r="CT97">
        <v>-1</v>
      </c>
      <c r="CU97">
        <v>1</v>
      </c>
      <c r="CV97" s="1">
        <f t="shared" si="79"/>
        <v>9</v>
      </c>
      <c r="CW97" s="1">
        <f t="shared" si="80"/>
        <v>0.20000000000000284</v>
      </c>
      <c r="CX97" s="1">
        <f t="shared" si="81"/>
        <v>81</v>
      </c>
      <c r="CY97" s="1">
        <f t="shared" si="82"/>
        <v>4.0000000000001139E-2</v>
      </c>
      <c r="CZ97" s="1">
        <f t="shared" si="83"/>
        <v>81.040000000000006</v>
      </c>
      <c r="DA97" s="1">
        <f t="shared" si="84"/>
        <v>9.0022219479415195</v>
      </c>
      <c r="DB97"/>
      <c r="DC97"/>
      <c r="DD97"/>
      <c r="DE97"/>
      <c r="DF97"/>
      <c r="DG97">
        <v>133.81899999999999</v>
      </c>
      <c r="DH97">
        <v>146.30000000000001</v>
      </c>
      <c r="DI97">
        <v>78.599999999999994</v>
      </c>
      <c r="DJ97">
        <v>-1</v>
      </c>
      <c r="DK97">
        <v>-1</v>
      </c>
      <c r="DL97">
        <v>-1</v>
      </c>
      <c r="DM97">
        <v>-1</v>
      </c>
      <c r="DN97">
        <v>0</v>
      </c>
      <c r="DO97">
        <v>38</v>
      </c>
      <c r="DP97">
        <v>-1</v>
      </c>
      <c r="DQ97">
        <v>1</v>
      </c>
      <c r="DR97" s="10">
        <f t="shared" si="85"/>
        <v>51.100000000000009</v>
      </c>
      <c r="DS97" s="10">
        <f t="shared" si="86"/>
        <v>-20.5</v>
      </c>
      <c r="DT97" s="10">
        <f t="shared" si="87"/>
        <v>2611.2100000000009</v>
      </c>
      <c r="DU97" s="10">
        <f t="shared" si="88"/>
        <v>420.25</v>
      </c>
      <c r="DV97" s="10">
        <f t="shared" si="89"/>
        <v>3031.4600000000009</v>
      </c>
      <c r="DW97" s="10">
        <f t="shared" si="90"/>
        <v>55.058695952592274</v>
      </c>
      <c r="DX97"/>
      <c r="DY97"/>
      <c r="DZ97"/>
      <c r="EA97"/>
      <c r="EB97"/>
      <c r="EC97">
        <v>125.50700000000001</v>
      </c>
      <c r="ED97">
        <v>156.80000000000001</v>
      </c>
      <c r="EE97">
        <v>51</v>
      </c>
      <c r="EF97">
        <v>119</v>
      </c>
      <c r="EG97">
        <v>72.599999999999994</v>
      </c>
      <c r="EH97">
        <v>43.5</v>
      </c>
      <c r="EI97">
        <v>1</v>
      </c>
      <c r="EJ97">
        <v>0</v>
      </c>
      <c r="EK97">
        <v>38</v>
      </c>
      <c r="EL97">
        <v>-2</v>
      </c>
      <c r="EM97">
        <v>1</v>
      </c>
      <c r="EN97" s="1">
        <f t="shared" si="92"/>
        <v>37.800000000000011</v>
      </c>
      <c r="EO97" s="1">
        <f t="shared" si="93"/>
        <v>-21.599999999999994</v>
      </c>
      <c r="EP97" s="1">
        <f t="shared" si="94"/>
        <v>1428.8400000000008</v>
      </c>
      <c r="EQ97" s="1">
        <f t="shared" si="95"/>
        <v>466.55999999999977</v>
      </c>
      <c r="ER97" s="1">
        <f t="shared" si="96"/>
        <v>1895.4000000000005</v>
      </c>
      <c r="ES97" s="1">
        <f t="shared" si="97"/>
        <v>43.536191840812172</v>
      </c>
      <c r="ET97"/>
      <c r="EU97"/>
      <c r="EV97"/>
      <c r="EW97"/>
      <c r="EX97"/>
      <c r="FP97"/>
      <c r="FQ97"/>
      <c r="FR97"/>
      <c r="FS97"/>
      <c r="FT97"/>
    </row>
    <row r="98" spans="1:176" x14ac:dyDescent="0.35">
      <c r="A98"/>
      <c r="B98"/>
      <c r="C98"/>
      <c r="D98"/>
      <c r="E98"/>
      <c r="F98"/>
      <c r="G98"/>
      <c r="H98"/>
      <c r="I98"/>
      <c r="J98"/>
      <c r="K98"/>
      <c r="R98"/>
      <c r="S98"/>
      <c r="T98"/>
      <c r="U98"/>
      <c r="V98"/>
      <c r="W98">
        <v>146.71799999999999</v>
      </c>
      <c r="X98">
        <v>132.5</v>
      </c>
      <c r="Y98">
        <v>77.5</v>
      </c>
      <c r="Z98">
        <v>157.9</v>
      </c>
      <c r="AA98">
        <v>110.2</v>
      </c>
      <c r="AB98">
        <v>41.4</v>
      </c>
      <c r="AC98">
        <v>1</v>
      </c>
      <c r="AD98">
        <v>1</v>
      </c>
      <c r="AE98">
        <v>37</v>
      </c>
      <c r="AF98">
        <v>1</v>
      </c>
      <c r="AG98">
        <v>1</v>
      </c>
      <c r="AH98" s="10">
        <f t="shared" si="116"/>
        <v>-25.400000000000006</v>
      </c>
      <c r="AI98" s="10">
        <f t="shared" si="117"/>
        <v>-32.700000000000003</v>
      </c>
      <c r="AJ98" s="10">
        <f t="shared" si="118"/>
        <v>645.16000000000031</v>
      </c>
      <c r="AK98" s="10">
        <f t="shared" si="119"/>
        <v>1069.2900000000002</v>
      </c>
      <c r="AL98" s="10">
        <f t="shared" si="120"/>
        <v>1714.4500000000005</v>
      </c>
      <c r="AM98" s="10">
        <f t="shared" si="121"/>
        <v>41.405917451494787</v>
      </c>
      <c r="AN98"/>
      <c r="AO98"/>
      <c r="AP98"/>
      <c r="AQ98"/>
      <c r="AR98"/>
      <c r="AS98">
        <v>132.08799999999999</v>
      </c>
      <c r="AT98">
        <v>121.6</v>
      </c>
      <c r="AU98">
        <v>76.8</v>
      </c>
      <c r="AV98">
        <v>-1</v>
      </c>
      <c r="AW98">
        <v>-1</v>
      </c>
      <c r="AX98">
        <v>-1</v>
      </c>
      <c r="AY98">
        <v>-1</v>
      </c>
      <c r="AZ98">
        <v>0</v>
      </c>
      <c r="BA98">
        <v>36</v>
      </c>
      <c r="BB98">
        <v>-1</v>
      </c>
      <c r="BC98">
        <v>1</v>
      </c>
      <c r="BD98" s="1">
        <f t="shared" si="104"/>
        <v>-15.400000000000006</v>
      </c>
      <c r="BE98" s="1">
        <f t="shared" si="105"/>
        <v>-8.7000000000000028</v>
      </c>
      <c r="BF98" s="1">
        <f t="shared" si="106"/>
        <v>237.16000000000017</v>
      </c>
      <c r="BG98" s="1">
        <f t="shared" si="107"/>
        <v>75.690000000000055</v>
      </c>
      <c r="BH98" s="1">
        <f t="shared" si="108"/>
        <v>312.85000000000025</v>
      </c>
      <c r="BI98" s="1">
        <f t="shared" si="109"/>
        <v>17.687566254292879</v>
      </c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CG98"/>
      <c r="CH98"/>
      <c r="CI98"/>
      <c r="CJ98"/>
      <c r="CK98">
        <v>129.256</v>
      </c>
      <c r="CL98">
        <v>142</v>
      </c>
      <c r="CM98">
        <v>59.7</v>
      </c>
      <c r="CN98">
        <v>142</v>
      </c>
      <c r="CO98">
        <v>86.4</v>
      </c>
      <c r="CP98">
        <v>26.7</v>
      </c>
      <c r="CQ98">
        <v>1</v>
      </c>
      <c r="CR98">
        <v>1</v>
      </c>
      <c r="CS98">
        <v>37</v>
      </c>
      <c r="CT98">
        <v>1</v>
      </c>
      <c r="CU98">
        <v>1</v>
      </c>
      <c r="CV98" s="1">
        <f t="shared" si="79"/>
        <v>0</v>
      </c>
      <c r="CW98" s="1">
        <f t="shared" si="80"/>
        <v>-26.700000000000003</v>
      </c>
      <c r="CX98" s="1">
        <f t="shared" si="81"/>
        <v>0</v>
      </c>
      <c r="CY98" s="1">
        <f t="shared" si="82"/>
        <v>712.8900000000001</v>
      </c>
      <c r="CZ98" s="1">
        <f t="shared" si="83"/>
        <v>712.8900000000001</v>
      </c>
      <c r="DA98" s="1">
        <f t="shared" si="84"/>
        <v>26.700000000000003</v>
      </c>
      <c r="DB98"/>
      <c r="DC98"/>
      <c r="DD98"/>
      <c r="DE98"/>
      <c r="DF98"/>
      <c r="DG98">
        <v>134.67500000000001</v>
      </c>
      <c r="DH98">
        <v>123.7</v>
      </c>
      <c r="DI98">
        <v>77.5</v>
      </c>
      <c r="DJ98">
        <v>146.30000000000001</v>
      </c>
      <c r="DK98">
        <v>78.599999999999994</v>
      </c>
      <c r="DL98">
        <v>22.6</v>
      </c>
      <c r="DM98">
        <v>1</v>
      </c>
      <c r="DN98">
        <v>1</v>
      </c>
      <c r="DO98">
        <v>39</v>
      </c>
      <c r="DP98">
        <v>1</v>
      </c>
      <c r="DQ98">
        <v>1</v>
      </c>
      <c r="DR98" s="10">
        <f t="shared" si="85"/>
        <v>-22.600000000000009</v>
      </c>
      <c r="DS98" s="10">
        <f t="shared" si="86"/>
        <v>-1.0999999999999943</v>
      </c>
      <c r="DT98" s="10">
        <f t="shared" si="87"/>
        <v>510.76000000000039</v>
      </c>
      <c r="DU98" s="10">
        <f t="shared" si="88"/>
        <v>1.2099999999999875</v>
      </c>
      <c r="DV98" s="10">
        <f t="shared" si="89"/>
        <v>511.97000000000037</v>
      </c>
      <c r="DW98" s="10">
        <f t="shared" si="90"/>
        <v>22.626754075651249</v>
      </c>
      <c r="DX98"/>
      <c r="DY98"/>
      <c r="DZ98"/>
      <c r="EA98"/>
      <c r="EB98"/>
      <c r="EC98">
        <v>125.57899999999999</v>
      </c>
      <c r="ED98">
        <v>148.4</v>
      </c>
      <c r="EE98">
        <v>98.4</v>
      </c>
      <c r="EF98">
        <v>156.80000000000001</v>
      </c>
      <c r="EG98">
        <v>51</v>
      </c>
      <c r="EH98">
        <v>48.1</v>
      </c>
      <c r="EI98">
        <v>2</v>
      </c>
      <c r="EJ98">
        <v>0</v>
      </c>
      <c r="EK98">
        <v>38</v>
      </c>
      <c r="EL98">
        <v>-2</v>
      </c>
      <c r="EM98">
        <v>1</v>
      </c>
      <c r="EN98" s="1">
        <f t="shared" si="92"/>
        <v>-8.4000000000000057</v>
      </c>
      <c r="EO98" s="1">
        <f t="shared" si="93"/>
        <v>47.400000000000006</v>
      </c>
      <c r="EP98" s="1">
        <f t="shared" si="94"/>
        <v>70.560000000000102</v>
      </c>
      <c r="EQ98" s="1">
        <f t="shared" si="95"/>
        <v>2246.7600000000007</v>
      </c>
      <c r="ER98" s="1">
        <f t="shared" si="96"/>
        <v>2317.3200000000006</v>
      </c>
      <c r="ES98" s="1">
        <f t="shared" si="97"/>
        <v>48.138550040482116</v>
      </c>
      <c r="ET98"/>
      <c r="EU98"/>
      <c r="EV98"/>
      <c r="EW98"/>
      <c r="EX98"/>
      <c r="FP98"/>
      <c r="FQ98"/>
      <c r="FR98"/>
      <c r="FS98"/>
      <c r="FT98"/>
    </row>
    <row r="99" spans="1:176" x14ac:dyDescent="0.35">
      <c r="A99"/>
      <c r="B99"/>
      <c r="C99"/>
      <c r="D99"/>
      <c r="E99"/>
      <c r="F99"/>
      <c r="G99"/>
      <c r="H99"/>
      <c r="I99"/>
      <c r="J99"/>
      <c r="K99"/>
      <c r="R99"/>
      <c r="S99"/>
      <c r="T99"/>
      <c r="U99"/>
      <c r="V99"/>
      <c r="W99">
        <v>150.94200000000001</v>
      </c>
      <c r="X99">
        <v>171.5</v>
      </c>
      <c r="Y99">
        <v>89.1</v>
      </c>
      <c r="Z99">
        <v>-1</v>
      </c>
      <c r="AA99">
        <v>-1</v>
      </c>
      <c r="AB99">
        <v>-1</v>
      </c>
      <c r="AC99">
        <v>-1</v>
      </c>
      <c r="AD99">
        <v>0</v>
      </c>
      <c r="AE99">
        <v>37</v>
      </c>
      <c r="AF99">
        <v>-1</v>
      </c>
      <c r="AG99">
        <v>1</v>
      </c>
      <c r="AH99" s="10">
        <f t="shared" si="116"/>
        <v>39</v>
      </c>
      <c r="AI99" s="10">
        <f t="shared" si="117"/>
        <v>11.599999999999994</v>
      </c>
      <c r="AJ99" s="10">
        <f t="shared" si="118"/>
        <v>1521</v>
      </c>
      <c r="AK99" s="10">
        <f t="shared" si="119"/>
        <v>134.55999999999986</v>
      </c>
      <c r="AL99" s="10">
        <f t="shared" si="120"/>
        <v>1655.56</v>
      </c>
      <c r="AM99" s="10">
        <f t="shared" si="121"/>
        <v>40.688573334537054</v>
      </c>
      <c r="AN99"/>
      <c r="AO99"/>
      <c r="AP99"/>
      <c r="AQ99"/>
      <c r="AR99"/>
      <c r="AS99">
        <v>132.464</v>
      </c>
      <c r="AT99">
        <v>158.69999999999999</v>
      </c>
      <c r="AU99">
        <v>87.7</v>
      </c>
      <c r="AV99">
        <v>121.6</v>
      </c>
      <c r="AW99">
        <v>76.8</v>
      </c>
      <c r="AX99">
        <v>38.6</v>
      </c>
      <c r="AY99">
        <v>1</v>
      </c>
      <c r="AZ99">
        <v>1</v>
      </c>
      <c r="BA99">
        <v>37</v>
      </c>
      <c r="BB99">
        <v>1</v>
      </c>
      <c r="BC99">
        <v>1</v>
      </c>
      <c r="BD99" s="1">
        <f t="shared" si="104"/>
        <v>37.099999999999994</v>
      </c>
      <c r="BE99" s="1">
        <f t="shared" si="105"/>
        <v>10.900000000000006</v>
      </c>
      <c r="BF99" s="1">
        <f t="shared" si="106"/>
        <v>1376.4099999999996</v>
      </c>
      <c r="BG99" s="1">
        <f t="shared" si="107"/>
        <v>118.81000000000013</v>
      </c>
      <c r="BH99" s="1">
        <f t="shared" si="108"/>
        <v>1495.2199999999998</v>
      </c>
      <c r="BI99" s="1">
        <f t="shared" si="109"/>
        <v>38.668074687007625</v>
      </c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CG99"/>
      <c r="CH99"/>
      <c r="CI99"/>
      <c r="CJ99"/>
      <c r="CK99">
        <v>132.08000000000001</v>
      </c>
      <c r="CL99">
        <v>143.9</v>
      </c>
      <c r="CM99">
        <v>93.5</v>
      </c>
      <c r="CN99">
        <v>-1</v>
      </c>
      <c r="CO99">
        <v>-1</v>
      </c>
      <c r="CP99">
        <v>-1</v>
      </c>
      <c r="CQ99">
        <v>-1</v>
      </c>
      <c r="CR99">
        <v>0</v>
      </c>
      <c r="CS99">
        <v>37</v>
      </c>
      <c r="CT99">
        <v>-1</v>
      </c>
      <c r="CU99">
        <v>1</v>
      </c>
      <c r="CV99" s="1">
        <f t="shared" si="79"/>
        <v>1.9000000000000057</v>
      </c>
      <c r="CW99" s="1">
        <f t="shared" si="80"/>
        <v>33.799999999999997</v>
      </c>
      <c r="CX99" s="1">
        <f t="shared" si="81"/>
        <v>3.6100000000000216</v>
      </c>
      <c r="CY99" s="1">
        <f t="shared" si="82"/>
        <v>1142.4399999999998</v>
      </c>
      <c r="CZ99" s="1">
        <f t="shared" si="83"/>
        <v>1146.05</v>
      </c>
      <c r="DA99" s="1">
        <f t="shared" si="84"/>
        <v>33.853360246805636</v>
      </c>
      <c r="DB99"/>
      <c r="DC99"/>
      <c r="DD99"/>
      <c r="DE99"/>
      <c r="DF99"/>
      <c r="DG99">
        <v>137.85900000000001</v>
      </c>
      <c r="DH99">
        <v>160.30000000000001</v>
      </c>
      <c r="DI99">
        <v>85.1</v>
      </c>
      <c r="DJ99">
        <v>-1</v>
      </c>
      <c r="DK99">
        <v>-1</v>
      </c>
      <c r="DL99">
        <v>-1</v>
      </c>
      <c r="DM99">
        <v>-1</v>
      </c>
      <c r="DN99">
        <v>0</v>
      </c>
      <c r="DO99">
        <v>39</v>
      </c>
      <c r="DP99">
        <v>-1</v>
      </c>
      <c r="DQ99">
        <v>1</v>
      </c>
      <c r="DR99" s="10">
        <f t="shared" si="85"/>
        <v>36.600000000000009</v>
      </c>
      <c r="DS99" s="10">
        <f t="shared" si="86"/>
        <v>7.5999999999999943</v>
      </c>
      <c r="DT99" s="10">
        <f t="shared" si="87"/>
        <v>1339.5600000000006</v>
      </c>
      <c r="DU99" s="10">
        <f t="shared" si="88"/>
        <v>57.759999999999913</v>
      </c>
      <c r="DV99" s="10">
        <f t="shared" si="89"/>
        <v>1397.3200000000006</v>
      </c>
      <c r="DW99" s="10">
        <f t="shared" si="90"/>
        <v>37.380743705817309</v>
      </c>
      <c r="DX99"/>
      <c r="DY99"/>
      <c r="DZ99"/>
      <c r="EA99"/>
      <c r="EB99"/>
      <c r="EC99">
        <v>128.267</v>
      </c>
      <c r="ED99">
        <v>149.9</v>
      </c>
      <c r="EE99">
        <v>87.5</v>
      </c>
      <c r="EF99">
        <v>-1</v>
      </c>
      <c r="EG99">
        <v>-1</v>
      </c>
      <c r="EH99">
        <v>-1</v>
      </c>
      <c r="EI99">
        <v>-1</v>
      </c>
      <c r="EJ99">
        <v>0</v>
      </c>
      <c r="EK99">
        <v>38</v>
      </c>
      <c r="EL99">
        <v>-1</v>
      </c>
      <c r="EM99">
        <v>1</v>
      </c>
      <c r="EN99" s="1">
        <f t="shared" si="92"/>
        <v>1.5</v>
      </c>
      <c r="EO99" s="1">
        <f t="shared" si="93"/>
        <v>-10.900000000000006</v>
      </c>
      <c r="EP99" s="1">
        <f t="shared" si="94"/>
        <v>2.25</v>
      </c>
      <c r="EQ99" s="1">
        <f t="shared" si="95"/>
        <v>118.81000000000013</v>
      </c>
      <c r="ER99" s="1">
        <f t="shared" si="96"/>
        <v>121.06000000000013</v>
      </c>
      <c r="ES99" s="1">
        <f t="shared" si="97"/>
        <v>11.002726934719417</v>
      </c>
      <c r="ET99"/>
      <c r="EU99"/>
      <c r="EV99"/>
      <c r="EW99"/>
      <c r="EX99"/>
      <c r="FP99"/>
      <c r="FQ99"/>
      <c r="FR99"/>
      <c r="FS99"/>
      <c r="FT99"/>
    </row>
    <row r="100" spans="1:176" x14ac:dyDescent="0.35">
      <c r="A100"/>
      <c r="B100"/>
      <c r="C100"/>
      <c r="D100"/>
      <c r="E100"/>
      <c r="F100"/>
      <c r="G100"/>
      <c r="H100"/>
      <c r="I100"/>
      <c r="J100"/>
      <c r="K100"/>
      <c r="R100"/>
      <c r="S100"/>
      <c r="T100"/>
      <c r="U100"/>
      <c r="V100"/>
      <c r="W100">
        <v>151.75</v>
      </c>
      <c r="X100">
        <v>200.7</v>
      </c>
      <c r="Y100">
        <v>43.6</v>
      </c>
      <c r="Z100">
        <v>171.5</v>
      </c>
      <c r="AA100">
        <v>89.1</v>
      </c>
      <c r="AB100">
        <v>54</v>
      </c>
      <c r="AC100">
        <v>2</v>
      </c>
      <c r="AD100">
        <v>0</v>
      </c>
      <c r="AE100">
        <v>37</v>
      </c>
      <c r="AF100">
        <v>0</v>
      </c>
      <c r="AG100">
        <v>1</v>
      </c>
      <c r="AH100" s="10">
        <f t="shared" si="116"/>
        <v>29.199999999999989</v>
      </c>
      <c r="AI100" s="10">
        <f t="shared" si="117"/>
        <v>-45.499999999999993</v>
      </c>
      <c r="AJ100" s="10">
        <f t="shared" si="118"/>
        <v>852.6399999999993</v>
      </c>
      <c r="AK100" s="10">
        <f t="shared" si="119"/>
        <v>2070.2499999999995</v>
      </c>
      <c r="AL100" s="10">
        <f t="shared" si="120"/>
        <v>2922.889999999999</v>
      </c>
      <c r="AM100" s="10">
        <f t="shared" si="121"/>
        <v>54.063758655868526</v>
      </c>
      <c r="AN100"/>
      <c r="AO100"/>
      <c r="AP100"/>
      <c r="AQ100"/>
      <c r="AR100"/>
      <c r="AS100">
        <v>132.49600000000001</v>
      </c>
      <c r="AT100">
        <v>164.4</v>
      </c>
      <c r="AU100">
        <v>68.099999999999994</v>
      </c>
      <c r="AV100">
        <v>158.69999999999999</v>
      </c>
      <c r="AW100">
        <v>87.7</v>
      </c>
      <c r="AX100">
        <v>20.399999999999999</v>
      </c>
      <c r="AY100">
        <v>1</v>
      </c>
      <c r="AZ100">
        <v>0</v>
      </c>
      <c r="BA100">
        <v>37</v>
      </c>
      <c r="BB100">
        <v>-2</v>
      </c>
      <c r="BC100">
        <v>1</v>
      </c>
      <c r="BD100" s="1">
        <f t="shared" si="104"/>
        <v>5.7000000000000171</v>
      </c>
      <c r="BE100" s="1">
        <f t="shared" si="105"/>
        <v>-19.600000000000009</v>
      </c>
      <c r="BF100" s="1">
        <f t="shared" si="106"/>
        <v>32.490000000000194</v>
      </c>
      <c r="BG100" s="1">
        <f t="shared" si="107"/>
        <v>384.16000000000031</v>
      </c>
      <c r="BH100" s="1">
        <f t="shared" si="108"/>
        <v>416.65000000000049</v>
      </c>
      <c r="BI100" s="1">
        <f t="shared" si="109"/>
        <v>20.412006270820136</v>
      </c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CG100"/>
      <c r="CH100"/>
      <c r="CI100"/>
      <c r="CJ100"/>
      <c r="CK100">
        <v>132.72800000000001</v>
      </c>
      <c r="CL100">
        <v>161</v>
      </c>
      <c r="CM100">
        <v>45.2</v>
      </c>
      <c r="CN100">
        <v>143.9</v>
      </c>
      <c r="CO100">
        <v>93.5</v>
      </c>
      <c r="CP100">
        <v>51.3</v>
      </c>
      <c r="CQ100">
        <v>2</v>
      </c>
      <c r="CR100">
        <v>0</v>
      </c>
      <c r="CS100">
        <v>37</v>
      </c>
      <c r="CT100">
        <v>0</v>
      </c>
      <c r="CU100">
        <v>1</v>
      </c>
      <c r="CV100" s="1">
        <f t="shared" si="79"/>
        <v>17.099999999999994</v>
      </c>
      <c r="CW100" s="1">
        <f t="shared" si="80"/>
        <v>-48.3</v>
      </c>
      <c r="CX100" s="1">
        <f t="shared" si="81"/>
        <v>292.4099999999998</v>
      </c>
      <c r="CY100" s="1">
        <f t="shared" si="82"/>
        <v>2332.89</v>
      </c>
      <c r="CZ100" s="1">
        <f t="shared" si="83"/>
        <v>2625.2999999999997</v>
      </c>
      <c r="DA100" s="1">
        <f t="shared" si="84"/>
        <v>51.237681446373038</v>
      </c>
      <c r="DB100"/>
      <c r="DC100"/>
      <c r="DD100"/>
      <c r="DE100"/>
      <c r="DF100"/>
      <c r="DG100">
        <v>138.251</v>
      </c>
      <c r="DH100">
        <v>147.30000000000001</v>
      </c>
      <c r="DI100">
        <v>72.599999999999994</v>
      </c>
      <c r="DJ100">
        <v>160.30000000000001</v>
      </c>
      <c r="DK100">
        <v>85.1</v>
      </c>
      <c r="DL100">
        <v>18.100000000000001</v>
      </c>
      <c r="DM100">
        <v>1</v>
      </c>
      <c r="DN100">
        <v>1</v>
      </c>
      <c r="DO100">
        <v>40</v>
      </c>
      <c r="DP100">
        <v>1</v>
      </c>
      <c r="DQ100">
        <v>1</v>
      </c>
      <c r="DR100" s="10">
        <f t="shared" si="85"/>
        <v>-13</v>
      </c>
      <c r="DS100" s="10">
        <f t="shared" si="86"/>
        <v>-12.5</v>
      </c>
      <c r="DT100" s="10">
        <f t="shared" si="87"/>
        <v>169</v>
      </c>
      <c r="DU100" s="10">
        <f t="shared" si="88"/>
        <v>156.25</v>
      </c>
      <c r="DV100" s="10">
        <f t="shared" si="89"/>
        <v>325.25</v>
      </c>
      <c r="DW100" s="10">
        <f t="shared" si="90"/>
        <v>18.034688796871432</v>
      </c>
      <c r="DX100"/>
      <c r="DY100"/>
      <c r="DZ100"/>
      <c r="EA100"/>
      <c r="EB100"/>
      <c r="EC100">
        <v>128.571</v>
      </c>
      <c r="ED100">
        <v>121.1</v>
      </c>
      <c r="EE100">
        <v>81</v>
      </c>
      <c r="EF100">
        <v>149.9</v>
      </c>
      <c r="EG100">
        <v>87.5</v>
      </c>
      <c r="EH100">
        <v>29.5</v>
      </c>
      <c r="EI100">
        <v>1</v>
      </c>
      <c r="EJ100">
        <v>1</v>
      </c>
      <c r="EK100">
        <v>39</v>
      </c>
      <c r="EL100">
        <v>1</v>
      </c>
      <c r="EM100">
        <v>1</v>
      </c>
      <c r="EN100" s="1">
        <f t="shared" si="92"/>
        <v>-28.800000000000011</v>
      </c>
      <c r="EO100" s="1">
        <f t="shared" si="93"/>
        <v>-6.5</v>
      </c>
      <c r="EP100" s="1">
        <f t="shared" si="94"/>
        <v>829.44000000000062</v>
      </c>
      <c r="EQ100" s="1">
        <f t="shared" si="95"/>
        <v>42.25</v>
      </c>
      <c r="ER100" s="1">
        <f t="shared" si="96"/>
        <v>871.69000000000062</v>
      </c>
      <c r="ES100" s="1">
        <f t="shared" si="97"/>
        <v>29.524396691549864</v>
      </c>
      <c r="ET100"/>
      <c r="EU100"/>
      <c r="EV100"/>
      <c r="EW100"/>
      <c r="EX100"/>
      <c r="FP100"/>
      <c r="FQ100"/>
      <c r="FR100"/>
      <c r="FS100"/>
      <c r="FT100"/>
    </row>
    <row r="101" spans="1:176" x14ac:dyDescent="0.35">
      <c r="A101"/>
      <c r="B101"/>
      <c r="C101"/>
      <c r="D101"/>
      <c r="E101"/>
      <c r="F101"/>
      <c r="G101"/>
      <c r="H101"/>
      <c r="I101"/>
      <c r="J101"/>
      <c r="K101"/>
      <c r="R101"/>
      <c r="S101"/>
      <c r="T101"/>
      <c r="U101"/>
      <c r="V101"/>
      <c r="W101">
        <v>152.142</v>
      </c>
      <c r="X101">
        <v>226.8</v>
      </c>
      <c r="Y101">
        <v>61.7</v>
      </c>
      <c r="Z101">
        <v>200.7</v>
      </c>
      <c r="AA101">
        <v>43.6</v>
      </c>
      <c r="AB101">
        <v>31.7</v>
      </c>
      <c r="AC101">
        <v>1</v>
      </c>
      <c r="AD101">
        <v>1</v>
      </c>
      <c r="AE101">
        <v>38</v>
      </c>
      <c r="AF101">
        <v>1</v>
      </c>
      <c r="AG101">
        <v>1</v>
      </c>
      <c r="AH101" s="10">
        <f t="shared" si="116"/>
        <v>26.100000000000023</v>
      </c>
      <c r="AI101" s="10">
        <f t="shared" si="117"/>
        <v>18.100000000000001</v>
      </c>
      <c r="AJ101" s="10">
        <f t="shared" si="118"/>
        <v>681.21000000000117</v>
      </c>
      <c r="AK101" s="10">
        <f t="shared" si="119"/>
        <v>327.61000000000007</v>
      </c>
      <c r="AL101" s="10">
        <f t="shared" si="120"/>
        <v>1008.8200000000013</v>
      </c>
      <c r="AM101" s="10">
        <f t="shared" si="121"/>
        <v>31.761926893688319</v>
      </c>
      <c r="AN101"/>
      <c r="AO101"/>
      <c r="AP101"/>
      <c r="AQ101"/>
      <c r="AR101"/>
      <c r="AS101">
        <v>134.928</v>
      </c>
      <c r="AT101">
        <v>167.4</v>
      </c>
      <c r="AU101">
        <v>92.4</v>
      </c>
      <c r="AV101">
        <v>-1</v>
      </c>
      <c r="AW101">
        <v>-1</v>
      </c>
      <c r="AX101">
        <v>-1</v>
      </c>
      <c r="AY101">
        <v>-1</v>
      </c>
      <c r="AZ101">
        <v>0</v>
      </c>
      <c r="BA101">
        <v>37</v>
      </c>
      <c r="BB101">
        <v>-1</v>
      </c>
      <c r="BC101">
        <v>1</v>
      </c>
      <c r="BD101" s="1">
        <f t="shared" si="104"/>
        <v>3</v>
      </c>
      <c r="BE101" s="1">
        <f t="shared" si="105"/>
        <v>24.300000000000011</v>
      </c>
      <c r="BF101" s="1">
        <f t="shared" si="106"/>
        <v>9</v>
      </c>
      <c r="BG101" s="1">
        <f t="shared" si="107"/>
        <v>590.49000000000058</v>
      </c>
      <c r="BH101" s="1">
        <f t="shared" si="108"/>
        <v>599.49000000000058</v>
      </c>
      <c r="BI101" s="1">
        <f t="shared" si="109"/>
        <v>24.484484883288857</v>
      </c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CG101"/>
      <c r="CH101"/>
      <c r="CI101"/>
      <c r="CJ101"/>
      <c r="CK101">
        <v>133.05600000000001</v>
      </c>
      <c r="CL101">
        <v>159.80000000000001</v>
      </c>
      <c r="CM101">
        <v>55.2</v>
      </c>
      <c r="CN101">
        <v>161</v>
      </c>
      <c r="CO101">
        <v>45.2</v>
      </c>
      <c r="CP101">
        <v>10.1</v>
      </c>
      <c r="CQ101">
        <v>1</v>
      </c>
      <c r="CR101">
        <v>1</v>
      </c>
      <c r="CS101">
        <v>38</v>
      </c>
      <c r="CT101">
        <v>1</v>
      </c>
      <c r="CU101">
        <v>1</v>
      </c>
      <c r="CV101" s="1">
        <f t="shared" si="79"/>
        <v>-1.1999999999999886</v>
      </c>
      <c r="CW101" s="1">
        <f t="shared" si="80"/>
        <v>10</v>
      </c>
      <c r="CX101" s="1">
        <f t="shared" si="81"/>
        <v>1.4399999999999726</v>
      </c>
      <c r="CY101" s="1">
        <f t="shared" si="82"/>
        <v>100</v>
      </c>
      <c r="CZ101" s="1">
        <f t="shared" si="83"/>
        <v>101.43999999999997</v>
      </c>
      <c r="DA101" s="1">
        <f t="shared" si="84"/>
        <v>10.071742649611336</v>
      </c>
      <c r="DB101"/>
      <c r="DC101"/>
      <c r="DD101"/>
      <c r="DE101"/>
      <c r="DF101"/>
      <c r="DG101">
        <v>141.24</v>
      </c>
      <c r="DH101">
        <v>59.4</v>
      </c>
      <c r="DI101">
        <v>86.6</v>
      </c>
      <c r="DJ101">
        <v>-1</v>
      </c>
      <c r="DK101">
        <v>-1</v>
      </c>
      <c r="DL101">
        <v>-1</v>
      </c>
      <c r="DM101">
        <v>-1</v>
      </c>
      <c r="DN101">
        <v>0</v>
      </c>
      <c r="DO101">
        <v>40</v>
      </c>
      <c r="DP101">
        <v>-1</v>
      </c>
      <c r="DQ101">
        <v>1</v>
      </c>
      <c r="DR101" s="10">
        <f t="shared" si="85"/>
        <v>-87.9</v>
      </c>
      <c r="DS101" s="10">
        <f t="shared" si="86"/>
        <v>14</v>
      </c>
      <c r="DT101" s="10">
        <f t="shared" si="87"/>
        <v>7726.4100000000008</v>
      </c>
      <c r="DU101" s="10">
        <f t="shared" si="88"/>
        <v>196</v>
      </c>
      <c r="DV101" s="10">
        <f t="shared" si="89"/>
        <v>7922.4100000000008</v>
      </c>
      <c r="DW101" s="10">
        <f t="shared" si="90"/>
        <v>89.007920995830489</v>
      </c>
      <c r="DX101"/>
      <c r="DY101"/>
      <c r="DZ101"/>
      <c r="EA101"/>
      <c r="EB101"/>
      <c r="EC101">
        <v>131.363</v>
      </c>
      <c r="ED101">
        <v>157.9</v>
      </c>
      <c r="EE101">
        <v>83.5</v>
      </c>
      <c r="EF101">
        <v>-1</v>
      </c>
      <c r="EG101">
        <v>-1</v>
      </c>
      <c r="EH101">
        <v>-1</v>
      </c>
      <c r="EI101">
        <v>-1</v>
      </c>
      <c r="EJ101">
        <v>0</v>
      </c>
      <c r="EK101">
        <v>39</v>
      </c>
      <c r="EL101">
        <v>-1</v>
      </c>
      <c r="EM101">
        <v>1</v>
      </c>
      <c r="EN101" s="1">
        <f t="shared" si="92"/>
        <v>36.800000000000011</v>
      </c>
      <c r="EO101" s="1">
        <f t="shared" si="93"/>
        <v>2.5</v>
      </c>
      <c r="EP101" s="1">
        <f t="shared" si="94"/>
        <v>1354.2400000000009</v>
      </c>
      <c r="EQ101" s="1">
        <f t="shared" si="95"/>
        <v>6.25</v>
      </c>
      <c r="ER101" s="1">
        <f t="shared" si="96"/>
        <v>1360.4900000000009</v>
      </c>
      <c r="ES101" s="1">
        <f t="shared" si="97"/>
        <v>36.88482072614697</v>
      </c>
      <c r="ET101"/>
      <c r="EU101"/>
      <c r="EV101"/>
      <c r="EW101"/>
      <c r="EX101"/>
      <c r="FP101"/>
      <c r="FQ101"/>
      <c r="FR101"/>
      <c r="FS101"/>
      <c r="FT101"/>
    </row>
    <row r="102" spans="1:176" x14ac:dyDescent="0.35">
      <c r="A102"/>
      <c r="B102"/>
      <c r="C102"/>
      <c r="D102"/>
      <c r="E102"/>
      <c r="F102"/>
      <c r="G102"/>
      <c r="H102"/>
      <c r="I102"/>
      <c r="J102"/>
      <c r="K102"/>
      <c r="R102"/>
      <c r="S102"/>
      <c r="T102"/>
      <c r="U102"/>
      <c r="V102"/>
      <c r="W102">
        <v>154.846</v>
      </c>
      <c r="X102">
        <v>168.6</v>
      </c>
      <c r="Y102">
        <v>94</v>
      </c>
      <c r="Z102">
        <v>-1</v>
      </c>
      <c r="AA102">
        <v>-1</v>
      </c>
      <c r="AB102">
        <v>-1</v>
      </c>
      <c r="AC102">
        <v>-1</v>
      </c>
      <c r="AD102">
        <v>0</v>
      </c>
      <c r="AE102">
        <v>38</v>
      </c>
      <c r="AF102">
        <v>-1</v>
      </c>
      <c r="AG102">
        <v>1</v>
      </c>
      <c r="AH102" s="10">
        <f t="shared" si="116"/>
        <v>-58.200000000000017</v>
      </c>
      <c r="AI102" s="10">
        <f t="shared" si="117"/>
        <v>32.299999999999997</v>
      </c>
      <c r="AJ102" s="10">
        <f t="shared" si="118"/>
        <v>3387.2400000000021</v>
      </c>
      <c r="AK102" s="10">
        <f t="shared" si="119"/>
        <v>1043.2899999999997</v>
      </c>
      <c r="AL102" s="10">
        <f t="shared" si="120"/>
        <v>4430.5300000000016</v>
      </c>
      <c r="AM102" s="10">
        <f t="shared" si="121"/>
        <v>66.562226525259817</v>
      </c>
      <c r="AN102"/>
      <c r="AO102"/>
      <c r="AP102"/>
      <c r="AQ102"/>
      <c r="AR102"/>
      <c r="AS102">
        <v>136.14400000000001</v>
      </c>
      <c r="AT102">
        <v>171.5</v>
      </c>
      <c r="AU102">
        <v>81.3</v>
      </c>
      <c r="AV102">
        <v>167.4</v>
      </c>
      <c r="AW102">
        <v>92.4</v>
      </c>
      <c r="AX102">
        <v>11.8</v>
      </c>
      <c r="AY102">
        <v>1</v>
      </c>
      <c r="AZ102">
        <v>1</v>
      </c>
      <c r="BA102">
        <v>38</v>
      </c>
      <c r="BB102">
        <v>1</v>
      </c>
      <c r="BC102">
        <v>1</v>
      </c>
      <c r="BD102" s="1">
        <f t="shared" si="104"/>
        <v>4.0999999999999943</v>
      </c>
      <c r="BE102" s="1">
        <f t="shared" si="105"/>
        <v>-11.100000000000009</v>
      </c>
      <c r="BF102" s="1">
        <f t="shared" si="106"/>
        <v>16.809999999999953</v>
      </c>
      <c r="BG102" s="1">
        <f t="shared" si="107"/>
        <v>123.21000000000019</v>
      </c>
      <c r="BH102" s="1">
        <f t="shared" si="108"/>
        <v>140.02000000000015</v>
      </c>
      <c r="BI102" s="1">
        <f t="shared" si="109"/>
        <v>11.833004690272043</v>
      </c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CG102"/>
      <c r="CH102"/>
      <c r="CI102"/>
      <c r="CJ102"/>
      <c r="CK102">
        <v>133.6</v>
      </c>
      <c r="CL102">
        <v>159.4</v>
      </c>
      <c r="CM102">
        <v>39.9</v>
      </c>
      <c r="CN102">
        <v>159.80000000000001</v>
      </c>
      <c r="CO102">
        <v>55.2</v>
      </c>
      <c r="CP102">
        <v>15.4</v>
      </c>
      <c r="CQ102">
        <v>1</v>
      </c>
      <c r="CR102">
        <v>0</v>
      </c>
      <c r="CS102">
        <v>38</v>
      </c>
      <c r="CT102">
        <v>-2</v>
      </c>
      <c r="CU102">
        <v>1</v>
      </c>
      <c r="CV102" s="1">
        <f t="shared" si="79"/>
        <v>-0.40000000000000568</v>
      </c>
      <c r="CW102" s="1">
        <f t="shared" si="80"/>
        <v>-15.300000000000004</v>
      </c>
      <c r="CX102" s="1">
        <f t="shared" si="81"/>
        <v>0.16000000000000456</v>
      </c>
      <c r="CY102" s="1">
        <f t="shared" si="82"/>
        <v>234.09000000000012</v>
      </c>
      <c r="CZ102" s="1">
        <f t="shared" si="83"/>
        <v>234.25000000000011</v>
      </c>
      <c r="DA102" s="1">
        <f t="shared" si="84"/>
        <v>15.30522786501397</v>
      </c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 s="10">
        <f t="shared" ref="DR102" si="134">DH102-DH101</f>
        <v>-59.4</v>
      </c>
      <c r="DS102" s="10">
        <f t="shared" ref="DS102" si="135">DI102-DI101</f>
        <v>-86.6</v>
      </c>
      <c r="DT102" s="10">
        <f t="shared" ref="DT102" si="136">DR102^2</f>
        <v>3528.3599999999997</v>
      </c>
      <c r="DU102" s="10">
        <f t="shared" ref="DU102" si="137">DS102^2</f>
        <v>7499.5599999999986</v>
      </c>
      <c r="DV102" s="10">
        <f t="shared" ref="DV102" si="138">DT102+DU102</f>
        <v>11027.919999999998</v>
      </c>
      <c r="DW102" s="10">
        <f t="shared" ref="DW102" si="139">SQRT(DV102)</f>
        <v>105.01390384134854</v>
      </c>
      <c r="DX102"/>
      <c r="DY102"/>
      <c r="DZ102"/>
      <c r="EA102"/>
      <c r="EB102"/>
      <c r="EC102">
        <v>132.04300000000001</v>
      </c>
      <c r="ED102">
        <v>153.19999999999999</v>
      </c>
      <c r="EE102">
        <v>70.599999999999994</v>
      </c>
      <c r="EF102">
        <v>157.9</v>
      </c>
      <c r="EG102">
        <v>83.5</v>
      </c>
      <c r="EH102">
        <v>13.8</v>
      </c>
      <c r="EI102">
        <v>1</v>
      </c>
      <c r="EJ102">
        <v>1</v>
      </c>
      <c r="EK102">
        <v>40</v>
      </c>
      <c r="EL102">
        <v>1</v>
      </c>
      <c r="EM102">
        <v>1</v>
      </c>
      <c r="EN102" s="1">
        <f t="shared" si="92"/>
        <v>-4.7000000000000171</v>
      </c>
      <c r="EO102" s="1">
        <f t="shared" si="93"/>
        <v>-12.900000000000006</v>
      </c>
      <c r="EP102" s="1">
        <f t="shared" si="94"/>
        <v>22.09000000000016</v>
      </c>
      <c r="EQ102" s="1">
        <f t="shared" si="95"/>
        <v>166.41000000000014</v>
      </c>
      <c r="ER102" s="1">
        <f t="shared" si="96"/>
        <v>188.50000000000028</v>
      </c>
      <c r="ES102" s="1">
        <f t="shared" si="97"/>
        <v>13.729530217745991</v>
      </c>
      <c r="ET102"/>
      <c r="EU102"/>
      <c r="EV102"/>
      <c r="EW102"/>
      <c r="EX102"/>
      <c r="FP102"/>
      <c r="FQ102"/>
      <c r="FR102"/>
      <c r="FS102"/>
      <c r="FT102"/>
    </row>
    <row r="103" spans="1:176" x14ac:dyDescent="0.35">
      <c r="A103"/>
      <c r="B103"/>
      <c r="C103"/>
      <c r="D103"/>
      <c r="E103"/>
      <c r="F103"/>
      <c r="G103"/>
      <c r="H103"/>
      <c r="I103"/>
      <c r="J103"/>
      <c r="K103"/>
      <c r="R103"/>
      <c r="S103"/>
      <c r="T103"/>
      <c r="U103"/>
      <c r="V103"/>
      <c r="W103">
        <v>155.40600000000001</v>
      </c>
      <c r="X103">
        <v>168.6</v>
      </c>
      <c r="Y103">
        <v>47.6</v>
      </c>
      <c r="Z103">
        <v>168.6</v>
      </c>
      <c r="AA103">
        <v>94</v>
      </c>
      <c r="AB103">
        <v>46.3</v>
      </c>
      <c r="AC103">
        <v>0</v>
      </c>
      <c r="AD103">
        <v>0</v>
      </c>
      <c r="AE103">
        <v>38</v>
      </c>
      <c r="AF103">
        <v>0</v>
      </c>
      <c r="AG103">
        <v>1</v>
      </c>
      <c r="AH103" s="10">
        <f t="shared" si="116"/>
        <v>0</v>
      </c>
      <c r="AI103" s="10">
        <f t="shared" si="117"/>
        <v>-46.4</v>
      </c>
      <c r="AJ103" s="10">
        <f t="shared" si="118"/>
        <v>0</v>
      </c>
      <c r="AK103" s="10">
        <f t="shared" si="119"/>
        <v>2152.96</v>
      </c>
      <c r="AL103" s="10">
        <f t="shared" si="120"/>
        <v>2152.96</v>
      </c>
      <c r="AM103" s="10">
        <f t="shared" si="121"/>
        <v>46.4</v>
      </c>
      <c r="AN103"/>
      <c r="AO103"/>
      <c r="AP103"/>
      <c r="AQ103"/>
      <c r="AR103"/>
      <c r="AS103">
        <v>141.12</v>
      </c>
      <c r="AT103">
        <v>146.30000000000001</v>
      </c>
      <c r="AU103">
        <v>66.400000000000006</v>
      </c>
      <c r="AV103">
        <v>-1</v>
      </c>
      <c r="AW103">
        <v>-1</v>
      </c>
      <c r="AX103">
        <v>-1</v>
      </c>
      <c r="AY103">
        <v>-1</v>
      </c>
      <c r="AZ103">
        <v>0</v>
      </c>
      <c r="BA103">
        <v>38</v>
      </c>
      <c r="BB103">
        <v>-1</v>
      </c>
      <c r="BC103">
        <v>1</v>
      </c>
      <c r="BD103" s="1">
        <f t="shared" si="104"/>
        <v>-25.199999999999989</v>
      </c>
      <c r="BE103" s="1">
        <f t="shared" si="105"/>
        <v>-14.899999999999991</v>
      </c>
      <c r="BF103" s="1">
        <f t="shared" si="106"/>
        <v>635.0399999999994</v>
      </c>
      <c r="BG103" s="1">
        <f t="shared" si="107"/>
        <v>222.00999999999974</v>
      </c>
      <c r="BH103" s="1">
        <f t="shared" si="108"/>
        <v>857.04999999999916</v>
      </c>
      <c r="BI103" s="1">
        <f t="shared" si="109"/>
        <v>29.275416307885344</v>
      </c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CG103"/>
      <c r="CH103"/>
      <c r="CI103"/>
      <c r="CJ103"/>
      <c r="CK103">
        <v>133.70400000000001</v>
      </c>
      <c r="CL103">
        <v>163.19999999999999</v>
      </c>
      <c r="CM103">
        <v>85.5</v>
      </c>
      <c r="CN103">
        <v>159.4</v>
      </c>
      <c r="CO103">
        <v>39.9</v>
      </c>
      <c r="CP103">
        <v>45.8</v>
      </c>
      <c r="CQ103">
        <v>1</v>
      </c>
      <c r="CR103">
        <v>0</v>
      </c>
      <c r="CS103">
        <v>38</v>
      </c>
      <c r="CT103">
        <v>-2</v>
      </c>
      <c r="CU103">
        <v>1</v>
      </c>
      <c r="CV103" s="1">
        <f t="shared" si="79"/>
        <v>3.7999999999999829</v>
      </c>
      <c r="CW103" s="1">
        <f t="shared" si="80"/>
        <v>45.6</v>
      </c>
      <c r="CX103" s="1">
        <f t="shared" si="81"/>
        <v>14.43999999999987</v>
      </c>
      <c r="CY103" s="1">
        <f t="shared" si="82"/>
        <v>2079.36</v>
      </c>
      <c r="CZ103" s="1">
        <f t="shared" si="83"/>
        <v>2093.8000000000002</v>
      </c>
      <c r="DA103" s="1">
        <f t="shared" si="84"/>
        <v>45.758059399410726</v>
      </c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X103"/>
      <c r="DY103"/>
      <c r="DZ103"/>
      <c r="EA103"/>
      <c r="EB103"/>
      <c r="EC103">
        <v>132.09899999999999</v>
      </c>
      <c r="ED103">
        <v>148.4</v>
      </c>
      <c r="EE103">
        <v>76.8</v>
      </c>
      <c r="EF103">
        <v>153.19999999999999</v>
      </c>
      <c r="EG103">
        <v>70.599999999999994</v>
      </c>
      <c r="EH103">
        <v>7.8</v>
      </c>
      <c r="EI103">
        <v>1</v>
      </c>
      <c r="EJ103">
        <v>0</v>
      </c>
      <c r="EK103">
        <v>40</v>
      </c>
      <c r="EL103">
        <v>-2</v>
      </c>
      <c r="EM103">
        <v>1</v>
      </c>
      <c r="EN103" s="1">
        <f t="shared" si="92"/>
        <v>-4.7999999999999829</v>
      </c>
      <c r="EO103" s="1">
        <f t="shared" si="93"/>
        <v>6.2000000000000028</v>
      </c>
      <c r="EP103" s="1">
        <f t="shared" si="94"/>
        <v>23.039999999999836</v>
      </c>
      <c r="EQ103" s="1">
        <f t="shared" si="95"/>
        <v>38.440000000000033</v>
      </c>
      <c r="ER103" s="1">
        <f t="shared" si="96"/>
        <v>61.479999999999869</v>
      </c>
      <c r="ES103" s="1">
        <f t="shared" si="97"/>
        <v>7.8409183135650551</v>
      </c>
      <c r="ET103"/>
      <c r="EU103"/>
      <c r="EV103"/>
      <c r="EW103"/>
      <c r="EX103"/>
      <c r="FP103"/>
      <c r="FQ103"/>
      <c r="FR103"/>
      <c r="FS103"/>
      <c r="FT103"/>
    </row>
    <row r="104" spans="1:176" x14ac:dyDescent="0.35">
      <c r="A104"/>
      <c r="B104"/>
      <c r="C104"/>
      <c r="D104"/>
      <c r="E104"/>
      <c r="F104"/>
      <c r="G104"/>
      <c r="H104"/>
      <c r="I104"/>
      <c r="J104"/>
      <c r="K104"/>
      <c r="R104"/>
      <c r="S104"/>
      <c r="T104"/>
      <c r="U104"/>
      <c r="V104"/>
      <c r="W104">
        <v>155.76599999999999</v>
      </c>
      <c r="X104">
        <v>183.1</v>
      </c>
      <c r="Y104">
        <v>49</v>
      </c>
      <c r="Z104">
        <v>168.6</v>
      </c>
      <c r="AA104">
        <v>47.6</v>
      </c>
      <c r="AB104">
        <v>14.5</v>
      </c>
      <c r="AC104">
        <v>1</v>
      </c>
      <c r="AD104">
        <v>1</v>
      </c>
      <c r="AE104">
        <v>39</v>
      </c>
      <c r="AF104">
        <v>1</v>
      </c>
      <c r="AG104">
        <v>1</v>
      </c>
      <c r="AH104" s="10">
        <f t="shared" si="116"/>
        <v>14.5</v>
      </c>
      <c r="AI104" s="10">
        <f t="shared" si="117"/>
        <v>1.3999999999999986</v>
      </c>
      <c r="AJ104" s="10">
        <f t="shared" si="118"/>
        <v>210.25</v>
      </c>
      <c r="AK104" s="10">
        <f t="shared" si="119"/>
        <v>1.959999999999996</v>
      </c>
      <c r="AL104" s="10">
        <f t="shared" si="120"/>
        <v>212.21</v>
      </c>
      <c r="AM104" s="10">
        <f t="shared" si="121"/>
        <v>14.567429423202983</v>
      </c>
      <c r="AN104"/>
      <c r="AO104"/>
      <c r="AP104"/>
      <c r="AQ104"/>
      <c r="AR104"/>
      <c r="AS104">
        <v>141.495</v>
      </c>
      <c r="AT104">
        <v>177.7</v>
      </c>
      <c r="AU104">
        <v>71.5</v>
      </c>
      <c r="AV104">
        <v>146.30000000000001</v>
      </c>
      <c r="AW104">
        <v>66.400000000000006</v>
      </c>
      <c r="AX104">
        <v>31.8</v>
      </c>
      <c r="AY104">
        <v>1</v>
      </c>
      <c r="AZ104">
        <v>1</v>
      </c>
      <c r="BA104">
        <v>39</v>
      </c>
      <c r="BB104">
        <v>1</v>
      </c>
      <c r="BC104">
        <v>1</v>
      </c>
      <c r="BD104" s="1">
        <f t="shared" si="104"/>
        <v>31.399999999999977</v>
      </c>
      <c r="BE104" s="1">
        <f t="shared" si="105"/>
        <v>5.0999999999999943</v>
      </c>
      <c r="BF104" s="1">
        <f t="shared" si="106"/>
        <v>985.95999999999856</v>
      </c>
      <c r="BG104" s="1">
        <f t="shared" si="107"/>
        <v>26.009999999999941</v>
      </c>
      <c r="BH104" s="1">
        <f t="shared" si="108"/>
        <v>1011.9699999999985</v>
      </c>
      <c r="BI104" s="1">
        <f t="shared" si="109"/>
        <v>31.81147591671909</v>
      </c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CG104"/>
      <c r="CH104"/>
      <c r="CI104"/>
      <c r="CJ104"/>
      <c r="CK104">
        <v>135.67099999999999</v>
      </c>
      <c r="CL104">
        <v>128.69999999999999</v>
      </c>
      <c r="CM104">
        <v>66.400000000000006</v>
      </c>
      <c r="CN104">
        <v>-1</v>
      </c>
      <c r="CO104">
        <v>-1</v>
      </c>
      <c r="CP104">
        <v>-1</v>
      </c>
      <c r="CQ104">
        <v>-1</v>
      </c>
      <c r="CR104">
        <v>0</v>
      </c>
      <c r="CS104">
        <v>38</v>
      </c>
      <c r="CT104">
        <v>-1</v>
      </c>
      <c r="CU104">
        <v>1</v>
      </c>
      <c r="CV104" s="1">
        <f t="shared" si="79"/>
        <v>-34.5</v>
      </c>
      <c r="CW104" s="1">
        <f t="shared" si="80"/>
        <v>-19.099999999999994</v>
      </c>
      <c r="CX104" s="1">
        <f t="shared" si="81"/>
        <v>1190.25</v>
      </c>
      <c r="CY104" s="1">
        <f t="shared" si="82"/>
        <v>364.80999999999977</v>
      </c>
      <c r="CZ104" s="1">
        <f t="shared" si="83"/>
        <v>1555.0599999999997</v>
      </c>
      <c r="DA104" s="1">
        <f t="shared" si="84"/>
        <v>39.434249073616193</v>
      </c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 s="1">
        <f t="shared" si="92"/>
        <v>-148.4</v>
      </c>
      <c r="EO104" s="1">
        <f t="shared" si="93"/>
        <v>-76.8</v>
      </c>
      <c r="EP104" s="1">
        <f t="shared" si="94"/>
        <v>22022.560000000001</v>
      </c>
      <c r="EQ104" s="1">
        <f t="shared" si="95"/>
        <v>5898.24</v>
      </c>
      <c r="ER104" s="1">
        <f t="shared" si="96"/>
        <v>27920.800000000003</v>
      </c>
      <c r="ES104" s="1">
        <f t="shared" si="97"/>
        <v>167.09518245598824</v>
      </c>
      <c r="ET104"/>
      <c r="EU104"/>
      <c r="EV104"/>
      <c r="EW104"/>
      <c r="EX104"/>
      <c r="FP104"/>
      <c r="FQ104"/>
      <c r="FR104"/>
      <c r="FS104"/>
      <c r="FT104"/>
    </row>
    <row r="105" spans="1:176" x14ac:dyDescent="0.35">
      <c r="A105"/>
      <c r="B105"/>
      <c r="C105"/>
      <c r="D105"/>
      <c r="E105"/>
      <c r="F105"/>
      <c r="G105"/>
      <c r="H105"/>
      <c r="I105"/>
      <c r="J105"/>
      <c r="K105"/>
      <c r="R105"/>
      <c r="S105"/>
      <c r="T105"/>
      <c r="U105"/>
      <c r="V105"/>
      <c r="W105">
        <v>155.85400000000001</v>
      </c>
      <c r="X105">
        <v>203.1</v>
      </c>
      <c r="Y105">
        <v>85.5</v>
      </c>
      <c r="Z105">
        <v>183.1</v>
      </c>
      <c r="AA105">
        <v>49</v>
      </c>
      <c r="AB105">
        <v>41.6</v>
      </c>
      <c r="AC105">
        <v>1</v>
      </c>
      <c r="AD105">
        <v>0</v>
      </c>
      <c r="AE105">
        <v>39</v>
      </c>
      <c r="AF105">
        <v>-2</v>
      </c>
      <c r="AG105">
        <v>1</v>
      </c>
      <c r="AH105" s="10">
        <f t="shared" si="116"/>
        <v>20</v>
      </c>
      <c r="AI105" s="10">
        <f t="shared" si="117"/>
        <v>36.5</v>
      </c>
      <c r="AJ105" s="10">
        <f t="shared" si="118"/>
        <v>400</v>
      </c>
      <c r="AK105" s="10">
        <f t="shared" si="119"/>
        <v>1332.25</v>
      </c>
      <c r="AL105" s="10">
        <f t="shared" si="120"/>
        <v>1732.25</v>
      </c>
      <c r="AM105" s="10">
        <f t="shared" si="121"/>
        <v>41.620307543313515</v>
      </c>
      <c r="AN105"/>
      <c r="AO105"/>
      <c r="AP105"/>
      <c r="AQ105"/>
      <c r="AR105"/>
      <c r="AS105">
        <v>143.87200000000001</v>
      </c>
      <c r="AT105">
        <v>172.2</v>
      </c>
      <c r="AU105">
        <v>95.3</v>
      </c>
      <c r="AV105">
        <v>-1</v>
      </c>
      <c r="AW105">
        <v>-1</v>
      </c>
      <c r="AX105">
        <v>-1</v>
      </c>
      <c r="AY105">
        <v>-1</v>
      </c>
      <c r="AZ105">
        <v>0</v>
      </c>
      <c r="BA105">
        <v>39</v>
      </c>
      <c r="BB105">
        <v>-1</v>
      </c>
      <c r="BC105">
        <v>1</v>
      </c>
      <c r="BD105" s="1">
        <f t="shared" si="104"/>
        <v>-5.5</v>
      </c>
      <c r="BE105" s="1">
        <f t="shared" si="105"/>
        <v>23.799999999999997</v>
      </c>
      <c r="BF105" s="1">
        <f t="shared" si="106"/>
        <v>30.25</v>
      </c>
      <c r="BG105" s="1">
        <f t="shared" si="107"/>
        <v>566.43999999999983</v>
      </c>
      <c r="BH105" s="1">
        <f t="shared" si="108"/>
        <v>596.68999999999983</v>
      </c>
      <c r="BI105" s="1">
        <f t="shared" si="109"/>
        <v>24.427238894316318</v>
      </c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CG105"/>
      <c r="CH105"/>
      <c r="CI105"/>
      <c r="CJ105"/>
      <c r="CK105">
        <v>136.03100000000001</v>
      </c>
      <c r="CL105">
        <v>176</v>
      </c>
      <c r="CM105">
        <v>48.3</v>
      </c>
      <c r="CN105">
        <v>128.69999999999999</v>
      </c>
      <c r="CO105">
        <v>66.400000000000006</v>
      </c>
      <c r="CP105">
        <v>50.6</v>
      </c>
      <c r="CQ105">
        <v>2</v>
      </c>
      <c r="CR105">
        <v>0</v>
      </c>
      <c r="CS105">
        <v>38</v>
      </c>
      <c r="CT105">
        <v>0</v>
      </c>
      <c r="CU105">
        <v>1</v>
      </c>
      <c r="CV105" s="1">
        <f t="shared" si="79"/>
        <v>47.300000000000011</v>
      </c>
      <c r="CW105" s="1">
        <f t="shared" si="80"/>
        <v>-18.100000000000009</v>
      </c>
      <c r="CX105" s="1">
        <f t="shared" si="81"/>
        <v>2237.2900000000009</v>
      </c>
      <c r="CY105" s="1">
        <f t="shared" si="82"/>
        <v>327.6100000000003</v>
      </c>
      <c r="CZ105" s="1">
        <f t="shared" si="83"/>
        <v>2564.900000000001</v>
      </c>
      <c r="DA105" s="1">
        <f t="shared" si="84"/>
        <v>50.644841790650318</v>
      </c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FP105"/>
      <c r="FQ105"/>
      <c r="FR105"/>
      <c r="FS105"/>
      <c r="FT105"/>
    </row>
    <row r="106" spans="1:176" x14ac:dyDescent="0.35">
      <c r="A106"/>
      <c r="B106"/>
      <c r="C106"/>
      <c r="D106"/>
      <c r="E106"/>
      <c r="F106"/>
      <c r="G106"/>
      <c r="H106"/>
      <c r="I106"/>
      <c r="J106"/>
      <c r="K106"/>
      <c r="R106"/>
      <c r="S106"/>
      <c r="T106"/>
      <c r="U106"/>
      <c r="V106"/>
      <c r="W106">
        <v>159.43</v>
      </c>
      <c r="X106">
        <v>173.4</v>
      </c>
      <c r="Y106">
        <v>87.7</v>
      </c>
      <c r="Z106">
        <v>-1</v>
      </c>
      <c r="AA106">
        <v>-1</v>
      </c>
      <c r="AB106">
        <v>-1</v>
      </c>
      <c r="AC106">
        <v>-1</v>
      </c>
      <c r="AD106">
        <v>0</v>
      </c>
      <c r="AE106">
        <v>39</v>
      </c>
      <c r="AF106">
        <v>-1</v>
      </c>
      <c r="AG106">
        <v>1</v>
      </c>
      <c r="AH106" s="10">
        <f t="shared" si="116"/>
        <v>-29.699999999999989</v>
      </c>
      <c r="AI106" s="10">
        <f t="shared" si="117"/>
        <v>2.2000000000000028</v>
      </c>
      <c r="AJ106" s="10">
        <f t="shared" si="118"/>
        <v>882.08999999999935</v>
      </c>
      <c r="AK106" s="10">
        <f t="shared" si="119"/>
        <v>4.8400000000000123</v>
      </c>
      <c r="AL106" s="10">
        <f t="shared" si="120"/>
        <v>886.92999999999938</v>
      </c>
      <c r="AM106" s="10">
        <f t="shared" si="121"/>
        <v>29.781370015497934</v>
      </c>
      <c r="AN106"/>
      <c r="AO106"/>
      <c r="AP106"/>
      <c r="AQ106"/>
      <c r="AR106"/>
      <c r="AS106">
        <v>144.11099999999999</v>
      </c>
      <c r="AT106">
        <v>190</v>
      </c>
      <c r="AU106">
        <v>61.7</v>
      </c>
      <c r="AV106">
        <v>172.2</v>
      </c>
      <c r="AW106">
        <v>95.3</v>
      </c>
      <c r="AX106">
        <v>38</v>
      </c>
      <c r="AY106">
        <v>1</v>
      </c>
      <c r="AZ106">
        <v>1</v>
      </c>
      <c r="BA106">
        <v>40</v>
      </c>
      <c r="BB106">
        <v>1</v>
      </c>
      <c r="BC106">
        <v>1</v>
      </c>
      <c r="BD106" s="1">
        <f t="shared" si="104"/>
        <v>17.800000000000011</v>
      </c>
      <c r="BE106" s="1">
        <f t="shared" si="105"/>
        <v>-33.599999999999994</v>
      </c>
      <c r="BF106" s="1">
        <f t="shared" si="106"/>
        <v>316.84000000000043</v>
      </c>
      <c r="BG106" s="1">
        <f t="shared" si="107"/>
        <v>1128.9599999999996</v>
      </c>
      <c r="BH106" s="1">
        <f t="shared" si="108"/>
        <v>1445.8</v>
      </c>
      <c r="BI106" s="1">
        <f t="shared" si="109"/>
        <v>38.023676834309434</v>
      </c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CG106"/>
      <c r="CH106"/>
      <c r="CI106"/>
      <c r="CJ106"/>
      <c r="CK106">
        <v>136.095</v>
      </c>
      <c r="CL106">
        <v>157.9</v>
      </c>
      <c r="CM106">
        <v>69.5</v>
      </c>
      <c r="CN106">
        <v>176</v>
      </c>
      <c r="CO106">
        <v>48.3</v>
      </c>
      <c r="CP106">
        <v>27.8</v>
      </c>
      <c r="CQ106">
        <v>1</v>
      </c>
      <c r="CR106">
        <v>1</v>
      </c>
      <c r="CS106">
        <v>39</v>
      </c>
      <c r="CT106">
        <v>1</v>
      </c>
      <c r="CU106">
        <v>1</v>
      </c>
      <c r="CV106" s="1">
        <f t="shared" si="79"/>
        <v>-18.099999999999994</v>
      </c>
      <c r="CW106" s="1">
        <f t="shared" si="80"/>
        <v>21.200000000000003</v>
      </c>
      <c r="CX106" s="1">
        <f t="shared" si="81"/>
        <v>327.60999999999979</v>
      </c>
      <c r="CY106" s="1">
        <f t="shared" si="82"/>
        <v>449.44000000000011</v>
      </c>
      <c r="CZ106" s="1">
        <f t="shared" si="83"/>
        <v>777.05</v>
      </c>
      <c r="DA106" s="1">
        <f t="shared" si="84"/>
        <v>27.875616585108929</v>
      </c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FP106"/>
      <c r="FQ106"/>
      <c r="FR106"/>
      <c r="FS106"/>
      <c r="FT106"/>
    </row>
    <row r="107" spans="1:176" x14ac:dyDescent="0.35">
      <c r="A107"/>
      <c r="B107"/>
      <c r="C107"/>
      <c r="D107"/>
      <c r="E107"/>
      <c r="F107"/>
      <c r="G107"/>
      <c r="H107"/>
      <c r="I107"/>
      <c r="J107"/>
      <c r="K107"/>
      <c r="R107"/>
      <c r="S107"/>
      <c r="T107"/>
      <c r="U107"/>
      <c r="V107"/>
      <c r="W107">
        <v>160.69399999999999</v>
      </c>
      <c r="X107">
        <v>190</v>
      </c>
      <c r="Y107">
        <v>75.900000000000006</v>
      </c>
      <c r="Z107">
        <v>173.4</v>
      </c>
      <c r="AA107">
        <v>87.7</v>
      </c>
      <c r="AB107">
        <v>20.399999999999999</v>
      </c>
      <c r="AC107">
        <v>1</v>
      </c>
      <c r="AD107">
        <v>1</v>
      </c>
      <c r="AE107">
        <v>40</v>
      </c>
      <c r="AF107">
        <v>1</v>
      </c>
      <c r="AG107">
        <v>1</v>
      </c>
      <c r="AH107" s="10">
        <f t="shared" si="116"/>
        <v>16.599999999999994</v>
      </c>
      <c r="AI107" s="10">
        <f t="shared" si="117"/>
        <v>-11.799999999999997</v>
      </c>
      <c r="AJ107" s="10">
        <f t="shared" si="118"/>
        <v>275.55999999999983</v>
      </c>
      <c r="AK107" s="10">
        <f t="shared" si="119"/>
        <v>139.23999999999992</v>
      </c>
      <c r="AL107" s="10">
        <f t="shared" si="120"/>
        <v>414.79999999999973</v>
      </c>
      <c r="AM107" s="10">
        <f t="shared" si="121"/>
        <v>20.366639388961541</v>
      </c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 s="1">
        <f t="shared" ref="BD107" si="140">AT107-AT106</f>
        <v>-190</v>
      </c>
      <c r="BE107" s="1">
        <f t="shared" ref="BE107" si="141">AU107-AU106</f>
        <v>-61.7</v>
      </c>
      <c r="BF107" s="1">
        <f t="shared" ref="BF107" si="142">BD107^2</f>
        <v>36100</v>
      </c>
      <c r="BG107" s="1">
        <f t="shared" ref="BG107" si="143">BE107^2</f>
        <v>3806.8900000000003</v>
      </c>
      <c r="BH107" s="1">
        <f t="shared" ref="BH107" si="144">BF107+BG107</f>
        <v>39906.89</v>
      </c>
      <c r="BI107" s="1">
        <f t="shared" ref="BI107" si="145">SQRT(BH107)</f>
        <v>199.76708938160959</v>
      </c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CG107"/>
      <c r="CH107"/>
      <c r="CI107"/>
      <c r="CJ107"/>
      <c r="CK107">
        <v>139.12700000000001</v>
      </c>
      <c r="CL107">
        <v>130.9</v>
      </c>
      <c r="CM107">
        <v>70.099999999999994</v>
      </c>
      <c r="CN107">
        <v>-1</v>
      </c>
      <c r="CO107">
        <v>-1</v>
      </c>
      <c r="CP107">
        <v>-1</v>
      </c>
      <c r="CQ107">
        <v>-1</v>
      </c>
      <c r="CR107">
        <v>0</v>
      </c>
      <c r="CS107">
        <v>39</v>
      </c>
      <c r="CT107">
        <v>-1</v>
      </c>
      <c r="CU107">
        <v>1</v>
      </c>
      <c r="CV107" s="1">
        <f t="shared" si="79"/>
        <v>-27</v>
      </c>
      <c r="CW107" s="1">
        <f t="shared" si="80"/>
        <v>0.59999999999999432</v>
      </c>
      <c r="CX107" s="1">
        <f t="shared" si="81"/>
        <v>729</v>
      </c>
      <c r="CY107" s="1">
        <f t="shared" si="82"/>
        <v>0.35999999999999316</v>
      </c>
      <c r="CZ107" s="1">
        <f t="shared" si="83"/>
        <v>729.36</v>
      </c>
      <c r="DA107" s="1">
        <f t="shared" si="84"/>
        <v>27.006665843824557</v>
      </c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FP107"/>
      <c r="FQ107"/>
      <c r="FR107"/>
      <c r="FS107"/>
      <c r="FT107"/>
    </row>
    <row r="108" spans="1:176" x14ac:dyDescent="0.35">
      <c r="A108"/>
      <c r="B108"/>
      <c r="C108"/>
      <c r="D108"/>
      <c r="E108"/>
      <c r="F108"/>
      <c r="G108"/>
      <c r="H108"/>
      <c r="I108"/>
      <c r="J108"/>
      <c r="K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 s="10">
        <f t="shared" ref="AH108" si="146">X108-X107</f>
        <v>-190</v>
      </c>
      <c r="AI108" s="10">
        <f t="shared" ref="AI108" si="147">Y108-Y107</f>
        <v>-75.900000000000006</v>
      </c>
      <c r="AJ108" s="10">
        <f t="shared" ref="AJ108" si="148">AH108^2</f>
        <v>36100</v>
      </c>
      <c r="AK108" s="10">
        <f t="shared" ref="AK108" si="149">AI108^2</f>
        <v>5760.8100000000013</v>
      </c>
      <c r="AL108" s="10">
        <f t="shared" ref="AL108" si="150">AJ108+AK108</f>
        <v>41860.81</v>
      </c>
      <c r="AM108" s="10">
        <f t="shared" ref="AM108" si="151">SQRT(AL108)</f>
        <v>204.59914467074393</v>
      </c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CG108"/>
      <c r="CH108"/>
      <c r="CI108"/>
      <c r="CJ108"/>
      <c r="CK108">
        <v>139.48699999999999</v>
      </c>
      <c r="CL108">
        <v>163.19999999999999</v>
      </c>
      <c r="CM108">
        <v>57.7</v>
      </c>
      <c r="CN108">
        <v>130.9</v>
      </c>
      <c r="CO108">
        <v>70.099999999999994</v>
      </c>
      <c r="CP108">
        <v>34.6</v>
      </c>
      <c r="CQ108">
        <v>1</v>
      </c>
      <c r="CR108">
        <v>1</v>
      </c>
      <c r="CS108">
        <v>40</v>
      </c>
      <c r="CT108">
        <v>1</v>
      </c>
      <c r="CU108">
        <v>1</v>
      </c>
      <c r="CV108" s="1">
        <f t="shared" si="79"/>
        <v>32.299999999999983</v>
      </c>
      <c r="CW108" s="1">
        <f t="shared" si="80"/>
        <v>-12.399999999999991</v>
      </c>
      <c r="CX108" s="1">
        <f t="shared" si="81"/>
        <v>1043.2899999999988</v>
      </c>
      <c r="CY108" s="1">
        <f t="shared" si="82"/>
        <v>153.75999999999979</v>
      </c>
      <c r="CZ108" s="1">
        <f t="shared" si="83"/>
        <v>1197.0499999999986</v>
      </c>
      <c r="DA108" s="1">
        <f t="shared" si="84"/>
        <v>34.598410368107935</v>
      </c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FP108"/>
      <c r="FQ108"/>
      <c r="FR108"/>
      <c r="FS108"/>
      <c r="FT108"/>
    </row>
    <row r="109" spans="1:176" x14ac:dyDescent="0.35">
      <c r="A109"/>
      <c r="B109"/>
      <c r="C109"/>
      <c r="D109"/>
      <c r="E109"/>
      <c r="F109"/>
      <c r="G109"/>
      <c r="H109"/>
      <c r="I109"/>
      <c r="J109"/>
      <c r="K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CG109"/>
      <c r="CH109"/>
      <c r="CI109"/>
      <c r="CJ109"/>
      <c r="CK109">
        <v>139.57499999999999</v>
      </c>
      <c r="CL109">
        <v>163.19999999999999</v>
      </c>
      <c r="CM109">
        <v>94.2</v>
      </c>
      <c r="CN109">
        <v>163.19999999999999</v>
      </c>
      <c r="CO109">
        <v>57.7</v>
      </c>
      <c r="CP109">
        <v>36.5</v>
      </c>
      <c r="CQ109">
        <v>1</v>
      </c>
      <c r="CR109">
        <v>0</v>
      </c>
      <c r="CS109">
        <v>40</v>
      </c>
      <c r="CT109">
        <v>-2</v>
      </c>
      <c r="CU109">
        <v>1</v>
      </c>
      <c r="CV109" s="1">
        <f t="shared" si="79"/>
        <v>0</v>
      </c>
      <c r="CW109" s="1">
        <f t="shared" si="80"/>
        <v>36.5</v>
      </c>
      <c r="CX109" s="1">
        <f t="shared" si="81"/>
        <v>0</v>
      </c>
      <c r="CY109" s="1">
        <f t="shared" si="82"/>
        <v>1332.25</v>
      </c>
      <c r="CZ109" s="1">
        <f t="shared" si="83"/>
        <v>1332.25</v>
      </c>
      <c r="DA109" s="1">
        <f t="shared" si="84"/>
        <v>36.5</v>
      </c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FP109"/>
      <c r="FQ109"/>
      <c r="FR109"/>
      <c r="FS109"/>
      <c r="FT109"/>
    </row>
    <row r="110" spans="1:176" x14ac:dyDescent="0.35">
      <c r="A110"/>
      <c r="B110"/>
      <c r="C110"/>
      <c r="D110"/>
      <c r="E110"/>
      <c r="F110"/>
      <c r="G110"/>
      <c r="H110"/>
      <c r="I110"/>
      <c r="J110"/>
      <c r="K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 s="1">
        <f t="shared" si="79"/>
        <v>-163.19999999999999</v>
      </c>
      <c r="CW110" s="1">
        <f t="shared" si="80"/>
        <v>-94.2</v>
      </c>
      <c r="CX110" s="1">
        <f t="shared" si="81"/>
        <v>26634.239999999998</v>
      </c>
      <c r="CY110" s="1">
        <f t="shared" si="82"/>
        <v>8873.6400000000012</v>
      </c>
      <c r="CZ110" s="1">
        <f t="shared" si="83"/>
        <v>35507.879999999997</v>
      </c>
      <c r="DA110" s="1">
        <f t="shared" si="84"/>
        <v>188.4353470026258</v>
      </c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FP110"/>
      <c r="FQ110"/>
      <c r="FR110"/>
      <c r="FS110"/>
      <c r="FT110"/>
    </row>
    <row r="111" spans="1:176" x14ac:dyDescent="0.35">
      <c r="A111"/>
      <c r="B111"/>
      <c r="C111"/>
      <c r="D111"/>
      <c r="E111"/>
      <c r="F111"/>
      <c r="G111"/>
      <c r="H111"/>
      <c r="I111"/>
      <c r="J111"/>
      <c r="K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FP111"/>
      <c r="FQ111"/>
      <c r="FR111"/>
      <c r="FS111"/>
      <c r="FT111"/>
    </row>
    <row r="112" spans="1:176" x14ac:dyDescent="0.35">
      <c r="A112"/>
      <c r="B112"/>
      <c r="C112"/>
      <c r="D112"/>
      <c r="E112"/>
      <c r="F112"/>
      <c r="G112"/>
      <c r="H112"/>
      <c r="I112"/>
      <c r="J112"/>
      <c r="K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FP112"/>
      <c r="FQ112"/>
      <c r="FR112"/>
      <c r="FS112"/>
      <c r="FT112"/>
    </row>
    <row r="113" spans="1:176" x14ac:dyDescent="0.35">
      <c r="A113"/>
      <c r="B113"/>
      <c r="C113"/>
      <c r="D113"/>
      <c r="E113"/>
      <c r="F113"/>
      <c r="G113"/>
      <c r="H113"/>
      <c r="I113"/>
      <c r="J113"/>
      <c r="K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FP113"/>
      <c r="FQ113"/>
      <c r="FR113"/>
      <c r="FS113"/>
      <c r="FT113"/>
    </row>
    <row r="114" spans="1:176" x14ac:dyDescent="0.35">
      <c r="A114"/>
      <c r="B114"/>
      <c r="C114"/>
      <c r="D114"/>
      <c r="E114"/>
      <c r="F114"/>
      <c r="G114"/>
      <c r="H114"/>
      <c r="I114"/>
      <c r="J114"/>
      <c r="K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FP114"/>
      <c r="FQ114"/>
      <c r="FR114"/>
      <c r="FS114"/>
      <c r="FT114"/>
    </row>
    <row r="115" spans="1:176" x14ac:dyDescent="0.35">
      <c r="A115"/>
      <c r="B115"/>
      <c r="C115"/>
      <c r="D115"/>
      <c r="E115"/>
      <c r="F115"/>
      <c r="G115"/>
      <c r="H115"/>
      <c r="I115"/>
      <c r="J115"/>
      <c r="K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FP115"/>
      <c r="FQ115"/>
      <c r="FR115"/>
      <c r="FS115"/>
      <c r="FT115"/>
    </row>
    <row r="116" spans="1:176" x14ac:dyDescent="0.35">
      <c r="A116"/>
      <c r="B116"/>
      <c r="C116"/>
      <c r="D116"/>
      <c r="E116"/>
      <c r="F116"/>
      <c r="G116"/>
      <c r="H116"/>
      <c r="I116"/>
      <c r="J116"/>
      <c r="K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FP116"/>
      <c r="FQ116"/>
      <c r="FR116"/>
      <c r="FS116"/>
      <c r="FT116"/>
    </row>
    <row r="117" spans="1:176" x14ac:dyDescent="0.35">
      <c r="A117"/>
      <c r="B117"/>
      <c r="C117"/>
      <c r="D117"/>
      <c r="E117"/>
      <c r="F117"/>
      <c r="G117"/>
      <c r="H117"/>
      <c r="I117"/>
      <c r="J117"/>
      <c r="K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FP117"/>
      <c r="FQ117"/>
      <c r="FR117"/>
      <c r="FS117"/>
      <c r="FT117"/>
    </row>
    <row r="118" spans="1:176" x14ac:dyDescent="0.35">
      <c r="A118"/>
      <c r="B118"/>
      <c r="C118"/>
      <c r="D118"/>
      <c r="E118"/>
      <c r="F118"/>
      <c r="G118"/>
      <c r="H118"/>
      <c r="I118"/>
      <c r="J118"/>
      <c r="K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FP118"/>
      <c r="FQ118"/>
      <c r="FR118"/>
      <c r="FS118"/>
      <c r="FT118"/>
    </row>
    <row r="119" spans="1:176" x14ac:dyDescent="0.35">
      <c r="A119"/>
      <c r="B119"/>
      <c r="C119"/>
      <c r="D119"/>
      <c r="E119"/>
      <c r="F119"/>
      <c r="G119"/>
      <c r="H119"/>
      <c r="I119"/>
      <c r="J119"/>
      <c r="K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FP119"/>
      <c r="FQ119"/>
      <c r="FR119"/>
      <c r="FS119"/>
      <c r="FT119"/>
    </row>
    <row r="120" spans="1:176" x14ac:dyDescent="0.35">
      <c r="A120"/>
      <c r="B120"/>
      <c r="C120"/>
      <c r="D120"/>
      <c r="E120"/>
      <c r="F120"/>
      <c r="G120"/>
      <c r="H120"/>
      <c r="I120"/>
      <c r="J120"/>
      <c r="K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FP120"/>
      <c r="FQ120"/>
      <c r="FR120"/>
      <c r="FS120"/>
      <c r="FT120"/>
    </row>
    <row r="121" spans="1:176" x14ac:dyDescent="0.35">
      <c r="A121"/>
      <c r="B121"/>
      <c r="C121"/>
      <c r="D121"/>
      <c r="E121"/>
      <c r="F121"/>
      <c r="G121"/>
      <c r="H121"/>
      <c r="I121"/>
      <c r="J121"/>
      <c r="K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FP121"/>
      <c r="FQ121"/>
      <c r="FR121"/>
      <c r="FS121"/>
      <c r="FT121"/>
    </row>
    <row r="122" spans="1:176" x14ac:dyDescent="0.35">
      <c r="A122"/>
      <c r="B122"/>
      <c r="C122"/>
      <c r="D122"/>
      <c r="E122"/>
      <c r="F122"/>
      <c r="G122"/>
      <c r="H122"/>
      <c r="I122"/>
      <c r="J122"/>
      <c r="K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FP122"/>
      <c r="FQ122"/>
      <c r="FR122"/>
      <c r="FS122"/>
      <c r="FT122"/>
    </row>
    <row r="123" spans="1:176" x14ac:dyDescent="0.35">
      <c r="A123"/>
      <c r="B123"/>
      <c r="C123"/>
      <c r="D123"/>
      <c r="E123"/>
      <c r="F123"/>
      <c r="G123"/>
      <c r="H123"/>
      <c r="I123"/>
      <c r="J123"/>
      <c r="K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FP123"/>
      <c r="FQ123"/>
      <c r="FR123"/>
      <c r="FS123"/>
      <c r="FT123"/>
    </row>
    <row r="124" spans="1:176" x14ac:dyDescent="0.35">
      <c r="A124"/>
      <c r="B124"/>
      <c r="C124"/>
      <c r="D124"/>
      <c r="E124"/>
      <c r="F124"/>
      <c r="G124"/>
      <c r="H124"/>
      <c r="I124"/>
      <c r="J124"/>
      <c r="K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FP124"/>
      <c r="FQ124"/>
      <c r="FR124"/>
      <c r="FS124"/>
      <c r="FT124"/>
    </row>
    <row r="125" spans="1:176" x14ac:dyDescent="0.35">
      <c r="A125"/>
      <c r="B125"/>
      <c r="C125"/>
      <c r="D125"/>
      <c r="E125"/>
      <c r="F125"/>
      <c r="G125"/>
      <c r="H125"/>
      <c r="I125"/>
      <c r="J125"/>
      <c r="K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FP125"/>
      <c r="FQ125"/>
      <c r="FR125"/>
      <c r="FS125"/>
      <c r="FT125"/>
    </row>
    <row r="126" spans="1:176" x14ac:dyDescent="0.35">
      <c r="A126"/>
      <c r="B126"/>
      <c r="C126"/>
      <c r="D126"/>
      <c r="E126"/>
      <c r="F126"/>
      <c r="G126"/>
      <c r="H126"/>
      <c r="I126"/>
      <c r="J126"/>
      <c r="K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FP126"/>
      <c r="FQ126"/>
      <c r="FR126"/>
      <c r="FS126"/>
      <c r="FT126"/>
    </row>
    <row r="127" spans="1:176" x14ac:dyDescent="0.35">
      <c r="A127"/>
      <c r="B127"/>
      <c r="C127"/>
      <c r="D127"/>
      <c r="E127"/>
      <c r="F127"/>
      <c r="G127"/>
      <c r="H127"/>
      <c r="I127"/>
      <c r="J127"/>
      <c r="K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FP127"/>
      <c r="FQ127"/>
      <c r="FR127"/>
      <c r="FS127"/>
      <c r="FT127"/>
    </row>
    <row r="128" spans="1:176" x14ac:dyDescent="0.35">
      <c r="A128"/>
      <c r="B128"/>
      <c r="C128"/>
      <c r="D128"/>
      <c r="E128"/>
      <c r="F128"/>
      <c r="G128"/>
      <c r="H128"/>
      <c r="I128"/>
      <c r="J128"/>
      <c r="K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FP128"/>
      <c r="FQ128"/>
      <c r="FR128"/>
      <c r="FS128"/>
      <c r="FT128"/>
    </row>
    <row r="129" spans="1:176" x14ac:dyDescent="0.35">
      <c r="A129"/>
      <c r="B129"/>
      <c r="C129"/>
      <c r="D129"/>
      <c r="E129"/>
      <c r="F129"/>
      <c r="G129"/>
      <c r="H129"/>
      <c r="I129"/>
      <c r="J129"/>
      <c r="K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FP129"/>
      <c r="FQ129"/>
      <c r="FR129"/>
      <c r="FS129"/>
      <c r="FT129"/>
    </row>
    <row r="130" spans="1:176" x14ac:dyDescent="0.35">
      <c r="A130"/>
      <c r="B130"/>
      <c r="C130"/>
      <c r="D130"/>
      <c r="E130"/>
      <c r="F130"/>
      <c r="G130"/>
      <c r="H130"/>
      <c r="I130"/>
      <c r="J130"/>
      <c r="K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FP130"/>
      <c r="FQ130"/>
      <c r="FR130"/>
      <c r="FS130"/>
      <c r="FT130"/>
    </row>
    <row r="131" spans="1:176" x14ac:dyDescent="0.35">
      <c r="A131"/>
      <c r="B131"/>
      <c r="C131"/>
      <c r="D131"/>
      <c r="E131"/>
      <c r="F131"/>
      <c r="G131"/>
      <c r="H131"/>
      <c r="I131"/>
      <c r="J131"/>
      <c r="K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FP131"/>
      <c r="FQ131"/>
      <c r="FR131"/>
      <c r="FS131"/>
      <c r="FT131"/>
    </row>
    <row r="132" spans="1:176" x14ac:dyDescent="0.35">
      <c r="A132"/>
      <c r="B132"/>
      <c r="C132"/>
      <c r="D132"/>
      <c r="E132"/>
      <c r="F132"/>
      <c r="G132"/>
      <c r="H132"/>
      <c r="I132"/>
      <c r="J132"/>
      <c r="K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FP132"/>
      <c r="FQ132"/>
      <c r="FR132"/>
      <c r="FS132"/>
      <c r="FT132"/>
    </row>
    <row r="133" spans="1:176" x14ac:dyDescent="0.35">
      <c r="A133"/>
      <c r="B133"/>
      <c r="C133"/>
      <c r="D133"/>
      <c r="E133"/>
      <c r="F133"/>
      <c r="G133"/>
      <c r="H133"/>
      <c r="I133"/>
      <c r="J133"/>
      <c r="K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FP133"/>
      <c r="FQ133"/>
      <c r="FR133"/>
      <c r="FS133"/>
      <c r="FT133"/>
    </row>
    <row r="134" spans="1:176" x14ac:dyDescent="0.35">
      <c r="A134"/>
      <c r="B134"/>
      <c r="C134"/>
      <c r="D134"/>
      <c r="E134"/>
      <c r="F134"/>
      <c r="G134"/>
      <c r="H134"/>
      <c r="I134"/>
      <c r="J134"/>
      <c r="K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FP134"/>
      <c r="FQ134"/>
      <c r="FR134"/>
      <c r="FS134"/>
      <c r="FT134"/>
    </row>
    <row r="135" spans="1:176" x14ac:dyDescent="0.35">
      <c r="A135"/>
      <c r="B135"/>
      <c r="C135"/>
      <c r="D135"/>
      <c r="E135"/>
      <c r="F135"/>
      <c r="G135"/>
      <c r="H135"/>
      <c r="I135"/>
      <c r="J135"/>
      <c r="K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FP135"/>
      <c r="FQ135"/>
      <c r="FR135"/>
      <c r="FS135"/>
      <c r="FT135"/>
    </row>
    <row r="136" spans="1:176" x14ac:dyDescent="0.35">
      <c r="A136"/>
      <c r="B136"/>
      <c r="C136"/>
      <c r="D136"/>
      <c r="E136"/>
      <c r="F136"/>
      <c r="G136"/>
      <c r="H136"/>
      <c r="I136"/>
      <c r="J136"/>
      <c r="K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FP136"/>
      <c r="FQ136"/>
      <c r="FR136"/>
      <c r="FS136"/>
      <c r="FT136"/>
    </row>
    <row r="137" spans="1:176" x14ac:dyDescent="0.35">
      <c r="A137"/>
      <c r="B137"/>
      <c r="C137"/>
      <c r="D137"/>
      <c r="E137"/>
      <c r="F137"/>
      <c r="G137"/>
      <c r="H137"/>
      <c r="I137"/>
      <c r="J137"/>
      <c r="K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FP137"/>
      <c r="FQ137"/>
      <c r="FR137"/>
      <c r="FS137"/>
      <c r="FT137"/>
    </row>
    <row r="138" spans="1:176" x14ac:dyDescent="0.35">
      <c r="A138"/>
      <c r="B138"/>
      <c r="C138"/>
      <c r="D138"/>
      <c r="E138"/>
      <c r="F138"/>
      <c r="G138"/>
      <c r="H138"/>
      <c r="I138"/>
      <c r="J138"/>
      <c r="K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FP138"/>
      <c r="FQ138"/>
      <c r="FR138"/>
      <c r="FS138"/>
      <c r="FT138"/>
    </row>
    <row r="139" spans="1:176" x14ac:dyDescent="0.35">
      <c r="A139"/>
      <c r="B139"/>
      <c r="C139"/>
      <c r="D139"/>
      <c r="E139"/>
      <c r="F139"/>
      <c r="G139"/>
      <c r="H139"/>
      <c r="I139"/>
      <c r="J139"/>
      <c r="K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FP139"/>
      <c r="FQ139"/>
      <c r="FR139"/>
      <c r="FS139"/>
      <c r="FT139"/>
    </row>
    <row r="140" spans="1:176" x14ac:dyDescent="0.35">
      <c r="A140"/>
      <c r="B140"/>
      <c r="C140"/>
      <c r="D140"/>
      <c r="E140"/>
      <c r="F140"/>
      <c r="G140"/>
      <c r="H140"/>
      <c r="I140"/>
      <c r="J140"/>
      <c r="K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FP140"/>
      <c r="FQ140"/>
      <c r="FR140"/>
      <c r="FS140"/>
      <c r="FT140"/>
    </row>
    <row r="141" spans="1:176" x14ac:dyDescent="0.35">
      <c r="A141"/>
      <c r="B141"/>
      <c r="C141"/>
      <c r="D141"/>
      <c r="E141"/>
      <c r="F141"/>
      <c r="G141"/>
      <c r="H141"/>
      <c r="I141"/>
      <c r="J141"/>
      <c r="K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FP141"/>
      <c r="FQ141"/>
      <c r="FR141"/>
      <c r="FS141"/>
      <c r="FT141"/>
    </row>
    <row r="142" spans="1:176" x14ac:dyDescent="0.35">
      <c r="A142"/>
      <c r="B142"/>
      <c r="C142"/>
      <c r="D142"/>
      <c r="E142"/>
      <c r="F142"/>
      <c r="G142"/>
      <c r="H142"/>
      <c r="I142"/>
      <c r="J142"/>
      <c r="K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FP142"/>
      <c r="FQ142"/>
      <c r="FR142"/>
      <c r="FS142"/>
      <c r="FT142"/>
    </row>
    <row r="143" spans="1:176" x14ac:dyDescent="0.35">
      <c r="A143"/>
      <c r="B143"/>
      <c r="C143"/>
      <c r="D143"/>
      <c r="E143"/>
      <c r="F143"/>
      <c r="G143"/>
      <c r="H143"/>
      <c r="I143"/>
      <c r="J143"/>
      <c r="K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FP143"/>
      <c r="FQ143"/>
      <c r="FR143"/>
      <c r="FS143"/>
      <c r="FT143"/>
    </row>
    <row r="144" spans="1:176" x14ac:dyDescent="0.35">
      <c r="A144"/>
      <c r="B144"/>
      <c r="C144"/>
      <c r="D144"/>
      <c r="E144"/>
      <c r="F144"/>
      <c r="G144"/>
      <c r="H144"/>
      <c r="I144"/>
      <c r="J144"/>
      <c r="K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FP144"/>
      <c r="FQ144"/>
      <c r="FR144"/>
      <c r="FS144"/>
      <c r="FT144"/>
    </row>
    <row r="145" spans="1:176" x14ac:dyDescent="0.35">
      <c r="A145"/>
      <c r="B145"/>
      <c r="C145"/>
      <c r="D145"/>
      <c r="E145"/>
      <c r="F145"/>
      <c r="G145"/>
      <c r="H145"/>
      <c r="I145"/>
      <c r="J145"/>
      <c r="K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FP145"/>
      <c r="FQ145"/>
      <c r="FR145"/>
      <c r="FS145"/>
      <c r="FT145"/>
    </row>
    <row r="146" spans="1:176" x14ac:dyDescent="0.35">
      <c r="A146"/>
      <c r="B146"/>
      <c r="C146"/>
      <c r="D146"/>
      <c r="E146"/>
      <c r="F146"/>
      <c r="G146"/>
      <c r="H146"/>
      <c r="I146"/>
      <c r="J146"/>
      <c r="K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FP146"/>
      <c r="FQ146"/>
      <c r="FR146"/>
      <c r="FS146"/>
      <c r="FT146"/>
    </row>
    <row r="147" spans="1:176" x14ac:dyDescent="0.35">
      <c r="A147"/>
      <c r="B147"/>
      <c r="C147"/>
      <c r="D147"/>
      <c r="E147"/>
      <c r="F147"/>
      <c r="G147"/>
      <c r="H147"/>
      <c r="I147"/>
      <c r="J147"/>
      <c r="K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FP147"/>
      <c r="FQ147"/>
      <c r="FR147"/>
      <c r="FS147"/>
      <c r="FT147"/>
    </row>
    <row r="148" spans="1:176" x14ac:dyDescent="0.35">
      <c r="A148"/>
      <c r="B148"/>
      <c r="C148"/>
      <c r="D148"/>
      <c r="E148"/>
      <c r="F148"/>
      <c r="G148"/>
      <c r="H148"/>
      <c r="I148"/>
      <c r="J148"/>
      <c r="K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FP148"/>
      <c r="FQ148"/>
      <c r="FR148"/>
      <c r="FS148"/>
      <c r="FT148"/>
    </row>
    <row r="149" spans="1:176" x14ac:dyDescent="0.35">
      <c r="A149"/>
      <c r="B149"/>
      <c r="C149"/>
      <c r="D149"/>
      <c r="E149"/>
      <c r="F149"/>
      <c r="G149"/>
      <c r="H149"/>
      <c r="I149"/>
      <c r="J149"/>
      <c r="K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FP149"/>
      <c r="FQ149"/>
      <c r="FR149"/>
      <c r="FS149"/>
      <c r="FT149"/>
    </row>
    <row r="150" spans="1:176" x14ac:dyDescent="0.35">
      <c r="A150"/>
      <c r="B150"/>
      <c r="C150"/>
      <c r="D150"/>
      <c r="E150"/>
      <c r="F150"/>
      <c r="G150"/>
      <c r="H150"/>
      <c r="I150"/>
      <c r="J150"/>
      <c r="K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FP150"/>
      <c r="FQ150"/>
      <c r="FR150"/>
      <c r="FS150"/>
      <c r="FT150"/>
    </row>
    <row r="151" spans="1:176" x14ac:dyDescent="0.35">
      <c r="A151"/>
      <c r="B151"/>
      <c r="C151"/>
      <c r="D151"/>
      <c r="E151"/>
      <c r="F151"/>
      <c r="G151"/>
      <c r="H151"/>
      <c r="I151"/>
      <c r="J151"/>
      <c r="K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FP151"/>
      <c r="FQ151"/>
      <c r="FR151"/>
      <c r="FS151"/>
      <c r="FT151"/>
    </row>
    <row r="152" spans="1:176" x14ac:dyDescent="0.35">
      <c r="A152"/>
      <c r="B152"/>
      <c r="C152"/>
      <c r="D152"/>
      <c r="E152"/>
      <c r="F152"/>
      <c r="G152"/>
      <c r="H152"/>
      <c r="I152"/>
      <c r="J152"/>
      <c r="K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FP152"/>
      <c r="FQ152"/>
      <c r="FR152"/>
      <c r="FS152"/>
      <c r="FT152"/>
    </row>
    <row r="153" spans="1:176" x14ac:dyDescent="0.35">
      <c r="A153"/>
      <c r="B153"/>
      <c r="C153"/>
      <c r="D153"/>
      <c r="E153"/>
      <c r="F153"/>
      <c r="G153"/>
      <c r="H153"/>
      <c r="I153"/>
      <c r="J153"/>
      <c r="K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FP153"/>
      <c r="FQ153"/>
      <c r="FR153"/>
      <c r="FS153"/>
      <c r="FT153"/>
    </row>
    <row r="154" spans="1:176" x14ac:dyDescent="0.35">
      <c r="A154"/>
      <c r="B154"/>
      <c r="C154"/>
      <c r="D154"/>
      <c r="E154"/>
      <c r="F154"/>
      <c r="G154"/>
      <c r="H154"/>
      <c r="I154"/>
      <c r="J154"/>
      <c r="K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FP154"/>
      <c r="FQ154"/>
      <c r="FR154"/>
      <c r="FS154"/>
      <c r="FT154"/>
    </row>
    <row r="155" spans="1:176" x14ac:dyDescent="0.35">
      <c r="A155"/>
      <c r="B155"/>
      <c r="C155"/>
      <c r="D155"/>
      <c r="E155"/>
      <c r="F155"/>
      <c r="G155"/>
      <c r="H155"/>
      <c r="I155"/>
      <c r="J155"/>
      <c r="K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FP155"/>
      <c r="FQ155"/>
      <c r="FR155"/>
      <c r="FS155"/>
      <c r="FT155"/>
    </row>
    <row r="156" spans="1:176" x14ac:dyDescent="0.35">
      <c r="A156"/>
      <c r="B156"/>
      <c r="C156"/>
      <c r="D156"/>
      <c r="E156"/>
      <c r="F156"/>
      <c r="G156"/>
      <c r="H156"/>
      <c r="I156"/>
      <c r="J156"/>
      <c r="K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FP156"/>
      <c r="FQ156"/>
      <c r="FR156"/>
      <c r="FS156"/>
      <c r="FT156"/>
    </row>
    <row r="157" spans="1:176" x14ac:dyDescent="0.35">
      <c r="A157"/>
      <c r="B157"/>
      <c r="C157"/>
      <c r="D157"/>
      <c r="E157"/>
      <c r="F157"/>
      <c r="G157"/>
      <c r="H157"/>
      <c r="I157"/>
      <c r="J157"/>
      <c r="K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FP157"/>
      <c r="FQ157"/>
      <c r="FR157"/>
      <c r="FS157"/>
      <c r="FT157"/>
    </row>
    <row r="158" spans="1:176" x14ac:dyDescent="0.35">
      <c r="A158"/>
      <c r="B158"/>
      <c r="C158"/>
      <c r="D158"/>
      <c r="E158"/>
      <c r="F158"/>
      <c r="G158"/>
      <c r="H158"/>
      <c r="I158"/>
      <c r="J158"/>
      <c r="K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FP158"/>
      <c r="FQ158"/>
      <c r="FR158"/>
      <c r="FS158"/>
      <c r="FT158"/>
    </row>
    <row r="159" spans="1:176" x14ac:dyDescent="0.35">
      <c r="A159"/>
      <c r="B159"/>
      <c r="C159"/>
      <c r="D159"/>
      <c r="E159"/>
      <c r="F159"/>
      <c r="G159"/>
      <c r="H159"/>
      <c r="I159"/>
      <c r="J159"/>
      <c r="K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FP159"/>
      <c r="FQ159"/>
      <c r="FR159"/>
      <c r="FS159"/>
      <c r="FT159"/>
    </row>
    <row r="160" spans="1:176" x14ac:dyDescent="0.35">
      <c r="A160"/>
      <c r="B160"/>
      <c r="C160"/>
      <c r="D160"/>
      <c r="E160"/>
      <c r="F160"/>
      <c r="G160"/>
      <c r="H160"/>
      <c r="I160"/>
      <c r="J160"/>
      <c r="K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FP160"/>
      <c r="FQ160"/>
      <c r="FR160"/>
      <c r="FS160"/>
      <c r="FT160"/>
    </row>
    <row r="161" spans="1:176" x14ac:dyDescent="0.35">
      <c r="A161"/>
      <c r="B161"/>
      <c r="C161"/>
      <c r="D161"/>
      <c r="E161"/>
      <c r="F161"/>
      <c r="G161"/>
      <c r="H161"/>
      <c r="I161"/>
      <c r="J161"/>
      <c r="K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FP161"/>
      <c r="FQ161"/>
      <c r="FR161"/>
      <c r="FS161"/>
      <c r="FT161"/>
    </row>
    <row r="162" spans="1:176" x14ac:dyDescent="0.35">
      <c r="A162"/>
      <c r="B162"/>
      <c r="C162"/>
      <c r="D162"/>
      <c r="E162"/>
      <c r="F162"/>
      <c r="G162"/>
      <c r="H162"/>
      <c r="I162"/>
      <c r="J162"/>
      <c r="K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FP162"/>
      <c r="FQ162"/>
      <c r="FR162"/>
      <c r="FS162"/>
      <c r="FT162"/>
    </row>
    <row r="163" spans="1:176" x14ac:dyDescent="0.35">
      <c r="A163"/>
      <c r="B163"/>
      <c r="C163"/>
      <c r="D163"/>
      <c r="E163"/>
      <c r="F163"/>
      <c r="G163"/>
      <c r="H163"/>
      <c r="I163"/>
      <c r="J163"/>
      <c r="K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FP163"/>
      <c r="FQ163"/>
      <c r="FR163"/>
      <c r="FS163"/>
      <c r="FT163"/>
    </row>
    <row r="164" spans="1:176" x14ac:dyDescent="0.35">
      <c r="A164"/>
      <c r="B164"/>
      <c r="C164"/>
      <c r="D164"/>
      <c r="E164"/>
      <c r="F164"/>
      <c r="G164"/>
      <c r="H164"/>
      <c r="I164"/>
      <c r="J164"/>
      <c r="K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FP164"/>
      <c r="FQ164"/>
      <c r="FR164"/>
      <c r="FS164"/>
      <c r="FT164"/>
    </row>
    <row r="165" spans="1:176" x14ac:dyDescent="0.35">
      <c r="A165"/>
      <c r="B165"/>
      <c r="C165"/>
      <c r="D165"/>
      <c r="E165"/>
      <c r="F165"/>
      <c r="G165"/>
      <c r="H165"/>
      <c r="I165"/>
      <c r="J165"/>
      <c r="K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FP165"/>
      <c r="FQ165"/>
      <c r="FR165"/>
      <c r="FS165"/>
      <c r="FT165"/>
    </row>
    <row r="166" spans="1:176" x14ac:dyDescent="0.35">
      <c r="A166"/>
      <c r="B166"/>
      <c r="C166"/>
      <c r="D166"/>
      <c r="E166"/>
      <c r="F166"/>
      <c r="G166"/>
      <c r="H166"/>
      <c r="I166"/>
      <c r="J166"/>
      <c r="K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FP166"/>
      <c r="FQ166"/>
      <c r="FR166"/>
      <c r="FS166"/>
      <c r="FT166"/>
    </row>
    <row r="167" spans="1:176" x14ac:dyDescent="0.35">
      <c r="A167"/>
      <c r="B167"/>
      <c r="C167"/>
      <c r="D167"/>
      <c r="E167"/>
      <c r="F167"/>
      <c r="G167"/>
      <c r="H167"/>
      <c r="I167"/>
      <c r="J167"/>
      <c r="K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FP167"/>
      <c r="FQ167"/>
      <c r="FR167"/>
      <c r="FS167"/>
      <c r="FT167"/>
    </row>
    <row r="168" spans="1:176" x14ac:dyDescent="0.35">
      <c r="A168"/>
      <c r="B168"/>
      <c r="C168"/>
      <c r="D168"/>
      <c r="E168"/>
      <c r="F168"/>
      <c r="G168"/>
      <c r="H168"/>
      <c r="I168"/>
      <c r="J168"/>
      <c r="K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FP168"/>
      <c r="FQ168"/>
      <c r="FR168"/>
      <c r="FS168"/>
      <c r="FT168"/>
    </row>
    <row r="169" spans="1:176" x14ac:dyDescent="0.35">
      <c r="A169"/>
      <c r="B169"/>
      <c r="C169"/>
      <c r="D169"/>
      <c r="E169"/>
      <c r="F169"/>
      <c r="G169"/>
      <c r="H169"/>
      <c r="I169"/>
      <c r="J169"/>
      <c r="K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FP169"/>
      <c r="FQ169"/>
      <c r="FR169"/>
      <c r="FS169"/>
      <c r="FT169"/>
    </row>
    <row r="170" spans="1:176" x14ac:dyDescent="0.35">
      <c r="A170"/>
      <c r="B170"/>
      <c r="C170"/>
      <c r="D170"/>
      <c r="E170"/>
      <c r="F170"/>
      <c r="G170"/>
      <c r="H170"/>
      <c r="I170"/>
      <c r="J170"/>
      <c r="K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FP170"/>
      <c r="FQ170"/>
      <c r="FR170"/>
      <c r="FS170"/>
      <c r="FT170"/>
    </row>
    <row r="171" spans="1:176" x14ac:dyDescent="0.35">
      <c r="A171"/>
      <c r="B171"/>
      <c r="C171"/>
      <c r="D171"/>
      <c r="E171"/>
      <c r="F171"/>
      <c r="G171"/>
      <c r="H171"/>
      <c r="I171"/>
      <c r="J171"/>
      <c r="K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FP171"/>
      <c r="FQ171"/>
      <c r="FR171"/>
      <c r="FS171"/>
      <c r="FT171"/>
    </row>
    <row r="172" spans="1:176" x14ac:dyDescent="0.35">
      <c r="A172"/>
      <c r="B172"/>
      <c r="C172"/>
      <c r="D172"/>
      <c r="E172"/>
      <c r="F172"/>
      <c r="G172"/>
      <c r="H172"/>
      <c r="I172"/>
      <c r="J172"/>
      <c r="K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FP172"/>
      <c r="FQ172"/>
      <c r="FR172"/>
      <c r="FS172"/>
      <c r="FT172"/>
    </row>
    <row r="173" spans="1:176" x14ac:dyDescent="0.35">
      <c r="A173"/>
      <c r="B173"/>
      <c r="C173"/>
      <c r="D173"/>
      <c r="E173"/>
      <c r="F173"/>
      <c r="G173"/>
      <c r="H173"/>
      <c r="I173"/>
      <c r="J173"/>
      <c r="K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FP173"/>
      <c r="FQ173"/>
      <c r="FR173"/>
      <c r="FS173"/>
      <c r="FT173"/>
    </row>
    <row r="174" spans="1:176" x14ac:dyDescent="0.35">
      <c r="A174"/>
      <c r="B174"/>
      <c r="C174"/>
      <c r="D174"/>
      <c r="E174"/>
      <c r="F174"/>
      <c r="G174"/>
      <c r="H174"/>
      <c r="I174"/>
      <c r="J174"/>
      <c r="K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FP174"/>
      <c r="FQ174"/>
      <c r="FR174"/>
      <c r="FS174"/>
      <c r="FT174"/>
    </row>
    <row r="175" spans="1:176" x14ac:dyDescent="0.35">
      <c r="A175"/>
      <c r="B175"/>
      <c r="C175"/>
      <c r="D175"/>
      <c r="E175"/>
      <c r="F175"/>
      <c r="G175"/>
      <c r="H175"/>
      <c r="I175"/>
      <c r="J175"/>
      <c r="K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FP175"/>
      <c r="FQ175"/>
      <c r="FR175"/>
      <c r="FS175"/>
      <c r="FT175"/>
    </row>
    <row r="176" spans="1:176" x14ac:dyDescent="0.35">
      <c r="A176"/>
      <c r="B176"/>
      <c r="C176"/>
      <c r="D176"/>
      <c r="E176"/>
      <c r="F176"/>
      <c r="G176"/>
      <c r="H176"/>
      <c r="I176"/>
      <c r="J176"/>
      <c r="K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FP176"/>
      <c r="FQ176"/>
      <c r="FR176"/>
      <c r="FS176"/>
      <c r="FT176"/>
    </row>
    <row r="177" spans="1:176" x14ac:dyDescent="0.35">
      <c r="A177"/>
      <c r="B177"/>
      <c r="C177"/>
      <c r="D177"/>
      <c r="E177"/>
      <c r="F177"/>
      <c r="G177"/>
      <c r="H177"/>
      <c r="I177"/>
      <c r="J177"/>
      <c r="K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FP177"/>
      <c r="FQ177"/>
      <c r="FR177"/>
      <c r="FS177"/>
      <c r="FT177"/>
    </row>
    <row r="178" spans="1:176" x14ac:dyDescent="0.35">
      <c r="A178"/>
      <c r="B178"/>
      <c r="C178"/>
      <c r="D178"/>
      <c r="E178"/>
      <c r="F178"/>
      <c r="G178"/>
      <c r="H178"/>
      <c r="I178"/>
      <c r="J178"/>
      <c r="K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FP178"/>
      <c r="FQ178"/>
      <c r="FR178"/>
      <c r="FS178"/>
      <c r="FT178"/>
    </row>
    <row r="179" spans="1:176" x14ac:dyDescent="0.35">
      <c r="A179"/>
      <c r="B179"/>
      <c r="C179"/>
      <c r="D179"/>
      <c r="E179"/>
      <c r="F179"/>
      <c r="G179"/>
      <c r="H179"/>
      <c r="I179"/>
      <c r="J179"/>
      <c r="K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FP179"/>
      <c r="FQ179"/>
      <c r="FR179"/>
      <c r="FS179"/>
      <c r="FT179"/>
    </row>
    <row r="180" spans="1:176" x14ac:dyDescent="0.35">
      <c r="A180"/>
      <c r="B180"/>
      <c r="C180"/>
      <c r="D180"/>
      <c r="E180"/>
      <c r="F180"/>
      <c r="G180"/>
      <c r="H180"/>
      <c r="I180"/>
      <c r="J180"/>
      <c r="K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FP180"/>
      <c r="FQ180"/>
      <c r="FR180"/>
      <c r="FS180"/>
      <c r="FT180"/>
    </row>
    <row r="181" spans="1:176" x14ac:dyDescent="0.35">
      <c r="A181"/>
      <c r="B181"/>
      <c r="C181"/>
      <c r="D181"/>
      <c r="E181"/>
      <c r="F181"/>
      <c r="G181"/>
      <c r="H181"/>
      <c r="I181"/>
      <c r="J181"/>
      <c r="K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FP181"/>
      <c r="FQ181"/>
      <c r="FR181"/>
      <c r="FS181"/>
      <c r="FT181"/>
    </row>
    <row r="182" spans="1:176" x14ac:dyDescent="0.35">
      <c r="A182"/>
      <c r="B182"/>
      <c r="C182"/>
      <c r="D182"/>
      <c r="E182"/>
      <c r="F182"/>
      <c r="G182"/>
      <c r="H182"/>
      <c r="I182"/>
      <c r="J182"/>
      <c r="K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FP182"/>
      <c r="FQ182"/>
      <c r="FR182"/>
      <c r="FS182"/>
      <c r="FT182"/>
    </row>
    <row r="183" spans="1:176" x14ac:dyDescent="0.35">
      <c r="A183"/>
      <c r="B183"/>
      <c r="C183"/>
      <c r="D183"/>
      <c r="E183"/>
      <c r="F183"/>
      <c r="G183"/>
      <c r="H183"/>
      <c r="I183"/>
      <c r="J183"/>
      <c r="K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FP183"/>
      <c r="FQ183"/>
      <c r="FR183"/>
      <c r="FS183"/>
      <c r="FT183"/>
    </row>
    <row r="184" spans="1:176" x14ac:dyDescent="0.35">
      <c r="A184"/>
      <c r="B184"/>
      <c r="C184"/>
      <c r="D184"/>
      <c r="E184"/>
      <c r="F184"/>
      <c r="G184"/>
      <c r="H184"/>
      <c r="I184"/>
      <c r="J184"/>
      <c r="K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FP184"/>
      <c r="FQ184"/>
      <c r="FR184"/>
      <c r="FS184"/>
      <c r="FT184"/>
    </row>
    <row r="185" spans="1:176" x14ac:dyDescent="0.35">
      <c r="A185"/>
      <c r="B185"/>
      <c r="C185"/>
      <c r="D185"/>
      <c r="E185"/>
      <c r="F185"/>
      <c r="G185"/>
      <c r="H185"/>
      <c r="I185"/>
      <c r="J185"/>
      <c r="K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FP185"/>
      <c r="FQ185"/>
      <c r="FR185"/>
      <c r="FS185"/>
      <c r="FT185"/>
    </row>
    <row r="186" spans="1:176" x14ac:dyDescent="0.35">
      <c r="A186"/>
      <c r="B186"/>
      <c r="C186"/>
      <c r="D186"/>
      <c r="E186"/>
      <c r="F186"/>
      <c r="G186"/>
      <c r="H186"/>
      <c r="I186"/>
      <c r="J186"/>
      <c r="K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FP186"/>
      <c r="FQ186"/>
      <c r="FR186"/>
      <c r="FS186"/>
      <c r="FT186"/>
    </row>
    <row r="187" spans="1:176" x14ac:dyDescent="0.35">
      <c r="A187"/>
      <c r="B187"/>
      <c r="C187"/>
      <c r="D187"/>
      <c r="E187"/>
      <c r="F187"/>
      <c r="G187"/>
      <c r="H187"/>
      <c r="I187"/>
      <c r="J187"/>
      <c r="K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FP187"/>
      <c r="FQ187"/>
      <c r="FR187"/>
      <c r="FS187"/>
      <c r="FT187"/>
    </row>
    <row r="188" spans="1:176" x14ac:dyDescent="0.35">
      <c r="A188"/>
      <c r="B188"/>
      <c r="C188"/>
      <c r="D188"/>
      <c r="E188"/>
      <c r="F188"/>
      <c r="G188"/>
      <c r="H188"/>
      <c r="I188"/>
      <c r="J188"/>
      <c r="K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FP188"/>
      <c r="FQ188"/>
      <c r="FR188"/>
      <c r="FS188"/>
      <c r="FT188"/>
    </row>
    <row r="189" spans="1:176" x14ac:dyDescent="0.35">
      <c r="A189"/>
      <c r="B189"/>
      <c r="C189"/>
      <c r="D189"/>
      <c r="E189"/>
      <c r="F189"/>
      <c r="G189"/>
      <c r="H189"/>
      <c r="I189"/>
      <c r="J189"/>
      <c r="K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FP189"/>
      <c r="FQ189"/>
      <c r="FR189"/>
      <c r="FS189"/>
      <c r="FT189"/>
    </row>
    <row r="190" spans="1:176" x14ac:dyDescent="0.35">
      <c r="A190"/>
      <c r="B190"/>
      <c r="C190"/>
      <c r="D190"/>
      <c r="E190"/>
      <c r="F190"/>
      <c r="G190"/>
      <c r="H190"/>
      <c r="I190"/>
      <c r="J190"/>
      <c r="K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FP190"/>
      <c r="FQ190"/>
      <c r="FR190"/>
      <c r="FS190"/>
      <c r="FT190"/>
    </row>
    <row r="191" spans="1:176" x14ac:dyDescent="0.35">
      <c r="A191"/>
      <c r="B191"/>
      <c r="C191"/>
      <c r="D191"/>
      <c r="E191"/>
      <c r="F191"/>
      <c r="G191"/>
      <c r="H191"/>
      <c r="I191"/>
      <c r="J191"/>
      <c r="K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FP191"/>
      <c r="FQ191"/>
      <c r="FR191"/>
      <c r="FS191"/>
      <c r="FT191"/>
    </row>
    <row r="192" spans="1:176" x14ac:dyDescent="0.35">
      <c r="A192"/>
      <c r="B192"/>
      <c r="C192"/>
      <c r="D192"/>
      <c r="E192"/>
      <c r="F192"/>
      <c r="G192"/>
      <c r="H192"/>
      <c r="I192"/>
      <c r="J192"/>
      <c r="K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FP192"/>
      <c r="FQ192"/>
      <c r="FR192"/>
      <c r="FS192"/>
      <c r="FT192"/>
    </row>
    <row r="193" spans="1:176" x14ac:dyDescent="0.35">
      <c r="A193"/>
      <c r="B193"/>
      <c r="C193"/>
      <c r="D193"/>
      <c r="E193"/>
      <c r="F193"/>
      <c r="G193"/>
      <c r="H193"/>
      <c r="I193"/>
      <c r="J193"/>
      <c r="K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FP193"/>
      <c r="FQ193"/>
      <c r="FR193"/>
      <c r="FS193"/>
      <c r="FT193"/>
    </row>
    <row r="194" spans="1:176" x14ac:dyDescent="0.35">
      <c r="A194"/>
      <c r="B194"/>
      <c r="C194"/>
      <c r="D194"/>
      <c r="E194"/>
      <c r="F194"/>
      <c r="G194"/>
      <c r="H194"/>
      <c r="I194"/>
      <c r="J194"/>
      <c r="K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FP194"/>
      <c r="FQ194"/>
      <c r="FR194"/>
      <c r="FS194"/>
      <c r="FT194"/>
    </row>
    <row r="195" spans="1:176" x14ac:dyDescent="0.35">
      <c r="A195"/>
      <c r="B195"/>
      <c r="C195"/>
      <c r="D195"/>
      <c r="E195"/>
      <c r="F195"/>
      <c r="G195"/>
      <c r="H195"/>
      <c r="I195"/>
      <c r="J195"/>
      <c r="K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FP195"/>
      <c r="FQ195"/>
      <c r="FR195"/>
      <c r="FS195"/>
      <c r="FT195"/>
    </row>
    <row r="196" spans="1:176" x14ac:dyDescent="0.35">
      <c r="A196"/>
      <c r="B196"/>
      <c r="C196"/>
      <c r="D196"/>
      <c r="E196"/>
      <c r="F196"/>
      <c r="G196"/>
      <c r="H196"/>
      <c r="I196"/>
      <c r="J196"/>
      <c r="K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FP196"/>
      <c r="FQ196"/>
      <c r="FR196"/>
      <c r="FS196"/>
      <c r="FT196"/>
    </row>
    <row r="197" spans="1:176" x14ac:dyDescent="0.35">
      <c r="A197"/>
      <c r="B197"/>
      <c r="C197"/>
      <c r="D197"/>
      <c r="E197"/>
      <c r="F197"/>
      <c r="G197"/>
      <c r="H197"/>
      <c r="I197"/>
      <c r="J197"/>
      <c r="K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FP197"/>
      <c r="FQ197"/>
      <c r="FR197"/>
      <c r="FS197"/>
      <c r="FT197"/>
    </row>
    <row r="198" spans="1:176" x14ac:dyDescent="0.35">
      <c r="A198"/>
      <c r="B198"/>
      <c r="C198"/>
      <c r="D198"/>
      <c r="E198"/>
      <c r="F198"/>
      <c r="G198"/>
      <c r="H198"/>
      <c r="I198"/>
      <c r="J198"/>
      <c r="K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FP198"/>
      <c r="FQ198"/>
      <c r="FR198"/>
      <c r="FS198"/>
      <c r="FT198"/>
    </row>
    <row r="199" spans="1:176" x14ac:dyDescent="0.35">
      <c r="A199"/>
      <c r="B199"/>
      <c r="C199"/>
      <c r="D199"/>
      <c r="E199"/>
      <c r="F199"/>
      <c r="G199"/>
      <c r="H199"/>
      <c r="I199"/>
      <c r="J199"/>
      <c r="K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FP199"/>
      <c r="FQ199"/>
      <c r="FR199"/>
      <c r="FS199"/>
      <c r="FT199"/>
    </row>
    <row r="200" spans="1:176" x14ac:dyDescent="0.35">
      <c r="A200"/>
      <c r="B200"/>
      <c r="C200"/>
      <c r="D200"/>
      <c r="E200"/>
      <c r="F200"/>
      <c r="G200"/>
      <c r="H200"/>
      <c r="I200"/>
      <c r="J200"/>
      <c r="K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FP200"/>
      <c r="FQ200"/>
      <c r="FR200"/>
      <c r="FS200"/>
      <c r="FT200"/>
    </row>
    <row r="201" spans="1:176" x14ac:dyDescent="0.35">
      <c r="A201"/>
      <c r="B201"/>
      <c r="C201"/>
      <c r="D201"/>
      <c r="E201"/>
      <c r="F201"/>
      <c r="G201"/>
      <c r="H201"/>
      <c r="I201"/>
      <c r="J201"/>
      <c r="K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FP201"/>
      <c r="FQ201"/>
      <c r="FR201"/>
      <c r="FS201"/>
      <c r="FT201"/>
    </row>
    <row r="202" spans="1:176" x14ac:dyDescent="0.35">
      <c r="A202"/>
      <c r="B202"/>
      <c r="C202"/>
      <c r="D202"/>
      <c r="E202"/>
      <c r="F202"/>
      <c r="G202"/>
      <c r="H202"/>
      <c r="I202"/>
      <c r="J202"/>
      <c r="K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FP202"/>
      <c r="FQ202"/>
      <c r="FR202"/>
      <c r="FS202"/>
      <c r="FT202"/>
    </row>
    <row r="203" spans="1:176" x14ac:dyDescent="0.35">
      <c r="A203"/>
      <c r="B203"/>
      <c r="C203"/>
      <c r="D203"/>
      <c r="E203"/>
      <c r="F203"/>
      <c r="G203"/>
      <c r="H203"/>
      <c r="I203"/>
      <c r="J203"/>
      <c r="K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FP203"/>
      <c r="FQ203"/>
      <c r="FR203"/>
      <c r="FS203"/>
      <c r="FT203"/>
    </row>
    <row r="204" spans="1:176" x14ac:dyDescent="0.35">
      <c r="A204"/>
      <c r="B204"/>
      <c r="C204"/>
      <c r="D204"/>
      <c r="E204"/>
      <c r="F204"/>
      <c r="G204"/>
      <c r="H204"/>
      <c r="I204"/>
      <c r="J204"/>
      <c r="K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FP204"/>
      <c r="FQ204"/>
      <c r="FR204"/>
      <c r="FS204"/>
      <c r="FT204"/>
    </row>
    <row r="205" spans="1:176" x14ac:dyDescent="0.35">
      <c r="A205"/>
      <c r="B205"/>
      <c r="C205"/>
      <c r="D205"/>
      <c r="E205"/>
      <c r="F205"/>
      <c r="G205"/>
      <c r="H205"/>
      <c r="I205"/>
      <c r="J205"/>
      <c r="K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FP205"/>
      <c r="FQ205"/>
      <c r="FR205"/>
      <c r="FS205"/>
      <c r="FT205"/>
    </row>
    <row r="206" spans="1:176" x14ac:dyDescent="0.35">
      <c r="A206"/>
      <c r="B206"/>
      <c r="C206"/>
      <c r="D206"/>
      <c r="E206"/>
      <c r="F206"/>
      <c r="G206"/>
      <c r="H206"/>
      <c r="I206"/>
      <c r="J206"/>
      <c r="K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FP206"/>
      <c r="FQ206"/>
      <c r="FR206"/>
      <c r="FS206"/>
      <c r="FT206"/>
    </row>
    <row r="207" spans="1:176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FP207"/>
      <c r="FQ207"/>
      <c r="FR207"/>
      <c r="FS207"/>
      <c r="FT207"/>
    </row>
    <row r="208" spans="1:176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FP208"/>
      <c r="FQ208"/>
      <c r="FR208"/>
      <c r="FS208"/>
      <c r="FT208"/>
    </row>
    <row r="209" spans="1:176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FP209"/>
      <c r="FQ209"/>
      <c r="FR209"/>
      <c r="FS209"/>
      <c r="FT209"/>
    </row>
    <row r="210" spans="1:176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FP210"/>
      <c r="FQ210"/>
      <c r="FR210"/>
      <c r="FS210"/>
      <c r="FT210"/>
    </row>
    <row r="211" spans="1:176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FP211"/>
      <c r="FQ211"/>
      <c r="FR211"/>
      <c r="FS211"/>
      <c r="FT211"/>
    </row>
    <row r="212" spans="1:176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FP212"/>
      <c r="FQ212"/>
      <c r="FR212"/>
      <c r="FS212"/>
      <c r="FT212"/>
    </row>
    <row r="213" spans="1:176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FP213"/>
      <c r="FQ213"/>
      <c r="FR213"/>
      <c r="FS213"/>
      <c r="FT213"/>
    </row>
    <row r="214" spans="1:176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FP214"/>
      <c r="FQ214"/>
      <c r="FR214"/>
      <c r="FS214"/>
      <c r="FT214"/>
    </row>
    <row r="215" spans="1:176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FP215"/>
      <c r="FQ215"/>
      <c r="FR215"/>
      <c r="FS215"/>
      <c r="FT215"/>
    </row>
    <row r="216" spans="1:176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FP216"/>
      <c r="FQ216"/>
      <c r="FR216"/>
      <c r="FS216"/>
      <c r="FT216"/>
    </row>
    <row r="217" spans="1:176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FP217"/>
      <c r="FQ217"/>
      <c r="FR217"/>
      <c r="FS217"/>
      <c r="FT217"/>
    </row>
    <row r="218" spans="1:176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FP218"/>
      <c r="FQ218"/>
      <c r="FR218"/>
      <c r="FS218"/>
      <c r="FT218"/>
    </row>
    <row r="219" spans="1:176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FP219"/>
      <c r="FQ219"/>
      <c r="FR219"/>
      <c r="FS219"/>
      <c r="FT219"/>
    </row>
    <row r="220" spans="1:176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FP220"/>
      <c r="FQ220"/>
      <c r="FR220"/>
      <c r="FS220"/>
      <c r="FT220"/>
    </row>
    <row r="221" spans="1:176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FP221"/>
      <c r="FQ221"/>
      <c r="FR221"/>
      <c r="FS221"/>
      <c r="FT221"/>
    </row>
    <row r="222" spans="1:176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FP222"/>
      <c r="FQ222"/>
      <c r="FR222"/>
      <c r="FS222"/>
      <c r="FT222"/>
    </row>
    <row r="223" spans="1:176" x14ac:dyDescent="0.35">
      <c r="BO223"/>
      <c r="BP223"/>
      <c r="BQ223"/>
      <c r="BR223"/>
      <c r="BS223"/>
      <c r="BT223"/>
      <c r="BU223"/>
      <c r="BV223"/>
      <c r="BW223"/>
      <c r="BX223"/>
      <c r="BY223"/>
      <c r="DG223"/>
      <c r="DH223"/>
      <c r="DI223"/>
      <c r="DJ223"/>
      <c r="DK223"/>
      <c r="DL223"/>
      <c r="DM223"/>
      <c r="DN223"/>
      <c r="DO223"/>
      <c r="DP223"/>
      <c r="DQ223"/>
    </row>
    <row r="224" spans="1:176" x14ac:dyDescent="0.35">
      <c r="BO224"/>
      <c r="BP224"/>
      <c r="BQ224"/>
      <c r="BR224"/>
      <c r="BS224"/>
      <c r="BT224"/>
      <c r="BU224"/>
      <c r="BV224"/>
      <c r="BW224"/>
      <c r="BX224"/>
      <c r="BY224"/>
      <c r="DG224"/>
      <c r="DH224"/>
      <c r="DI224"/>
      <c r="DJ224"/>
      <c r="DK224"/>
      <c r="DL224"/>
      <c r="DM224"/>
      <c r="DN224"/>
      <c r="DO224"/>
      <c r="DP224"/>
      <c r="DQ224"/>
    </row>
    <row r="225" spans="67:121" x14ac:dyDescent="0.35">
      <c r="BO225"/>
      <c r="BP225"/>
      <c r="BQ225"/>
      <c r="BR225"/>
      <c r="BS225"/>
      <c r="BT225"/>
      <c r="BU225"/>
      <c r="BV225"/>
      <c r="BW225"/>
      <c r="BX225"/>
      <c r="BY225"/>
      <c r="DG225"/>
      <c r="DH225"/>
      <c r="DI225"/>
      <c r="DJ225"/>
      <c r="DK225"/>
      <c r="DL225"/>
      <c r="DM225"/>
      <c r="DN225"/>
      <c r="DO225"/>
      <c r="DP225"/>
      <c r="DQ225"/>
    </row>
    <row r="226" spans="67:121" x14ac:dyDescent="0.35">
      <c r="BO226"/>
      <c r="BP226"/>
      <c r="BQ226"/>
      <c r="BR226"/>
      <c r="BS226"/>
      <c r="BT226"/>
      <c r="BU226"/>
      <c r="BV226"/>
      <c r="BW226"/>
      <c r="BX226"/>
      <c r="BY226"/>
      <c r="DG226"/>
      <c r="DH226"/>
      <c r="DI226"/>
      <c r="DJ226"/>
      <c r="DK226"/>
      <c r="DL226"/>
      <c r="DM226"/>
      <c r="DN226"/>
      <c r="DO226"/>
      <c r="DP226"/>
      <c r="DQ226"/>
    </row>
    <row r="227" spans="67:121" x14ac:dyDescent="0.35">
      <c r="BO227"/>
      <c r="BP227"/>
      <c r="BQ227"/>
      <c r="BR227"/>
      <c r="BS227"/>
      <c r="BT227"/>
      <c r="BU227"/>
      <c r="BV227"/>
      <c r="BW227"/>
      <c r="BX227"/>
      <c r="BY227"/>
      <c r="DG227"/>
      <c r="DH227"/>
      <c r="DI227"/>
      <c r="DJ227"/>
      <c r="DK227"/>
      <c r="DL227"/>
      <c r="DM227"/>
      <c r="DN227"/>
      <c r="DO227"/>
      <c r="DP227"/>
      <c r="DQ227"/>
    </row>
    <row r="228" spans="67:121" x14ac:dyDescent="0.35">
      <c r="BO228"/>
      <c r="BP228"/>
      <c r="BQ228"/>
      <c r="BR228"/>
      <c r="BS228"/>
      <c r="BT228"/>
      <c r="BU228"/>
      <c r="BV228"/>
      <c r="BW228"/>
      <c r="BX228"/>
      <c r="BY228"/>
      <c r="DG228"/>
      <c r="DH228"/>
      <c r="DI228"/>
      <c r="DJ228"/>
      <c r="DK228"/>
      <c r="DL228"/>
      <c r="DM228"/>
      <c r="DN228"/>
      <c r="DO228"/>
      <c r="DP228"/>
      <c r="DQ228"/>
    </row>
    <row r="229" spans="67:121" x14ac:dyDescent="0.35">
      <c r="BO229"/>
      <c r="BP229"/>
      <c r="BQ229"/>
      <c r="BR229"/>
      <c r="BS229"/>
      <c r="BT229"/>
      <c r="BU229"/>
      <c r="BV229"/>
      <c r="BW229"/>
      <c r="BX229"/>
      <c r="BY229"/>
      <c r="DG229"/>
      <c r="DH229"/>
      <c r="DI229"/>
      <c r="DJ229"/>
      <c r="DK229"/>
      <c r="DL229"/>
      <c r="DM229"/>
      <c r="DN229"/>
      <c r="DO229"/>
      <c r="DP229"/>
      <c r="DQ229"/>
    </row>
    <row r="230" spans="67:121" x14ac:dyDescent="0.35">
      <c r="BO230"/>
      <c r="BP230"/>
      <c r="BQ230"/>
      <c r="BR230"/>
      <c r="BS230"/>
      <c r="BT230"/>
      <c r="BU230"/>
      <c r="BV230"/>
      <c r="BW230"/>
      <c r="BX230"/>
      <c r="BY230"/>
      <c r="DG230"/>
      <c r="DH230"/>
      <c r="DI230"/>
      <c r="DJ230"/>
      <c r="DK230"/>
      <c r="DL230"/>
      <c r="DM230"/>
      <c r="DN230"/>
      <c r="DO230"/>
      <c r="DP230"/>
      <c r="DQ230"/>
    </row>
    <row r="231" spans="67:121" x14ac:dyDescent="0.35">
      <c r="BO231"/>
      <c r="BP231"/>
      <c r="BQ231"/>
      <c r="BR231"/>
      <c r="BS231"/>
      <c r="BT231"/>
      <c r="BU231"/>
      <c r="BV231"/>
      <c r="BW231"/>
      <c r="BX231"/>
      <c r="BY231"/>
      <c r="DG231"/>
      <c r="DH231"/>
      <c r="DI231"/>
      <c r="DJ231"/>
      <c r="DK231"/>
      <c r="DL231"/>
      <c r="DM231"/>
      <c r="DN231"/>
      <c r="DO231"/>
      <c r="DP231"/>
      <c r="DQ231"/>
    </row>
    <row r="232" spans="67:121" x14ac:dyDescent="0.35">
      <c r="BO232"/>
      <c r="BP232"/>
      <c r="BQ232"/>
      <c r="BR232"/>
      <c r="BS232"/>
      <c r="BT232"/>
      <c r="BU232"/>
      <c r="BV232"/>
      <c r="BW232"/>
      <c r="BX232"/>
      <c r="BY232"/>
      <c r="DG232"/>
      <c r="DH232"/>
      <c r="DI232"/>
      <c r="DJ232"/>
      <c r="DK232"/>
      <c r="DL232"/>
      <c r="DM232"/>
      <c r="DN232"/>
      <c r="DO232"/>
      <c r="DP232"/>
      <c r="DQ232"/>
    </row>
    <row r="233" spans="67:121" x14ac:dyDescent="0.35">
      <c r="BO233"/>
      <c r="BP233"/>
      <c r="BQ233"/>
      <c r="BR233"/>
      <c r="BS233"/>
      <c r="BT233"/>
      <c r="BU233"/>
      <c r="BV233"/>
      <c r="BW233"/>
      <c r="BX233"/>
      <c r="BY233"/>
      <c r="DG233"/>
      <c r="DH233"/>
      <c r="DI233"/>
      <c r="DJ233"/>
      <c r="DK233"/>
      <c r="DL233"/>
      <c r="DM233"/>
      <c r="DN233"/>
      <c r="DO233"/>
      <c r="DP233"/>
      <c r="DQ233"/>
    </row>
    <row r="234" spans="67:121" x14ac:dyDescent="0.35">
      <c r="BO234"/>
      <c r="BP234"/>
      <c r="BQ234"/>
      <c r="BR234"/>
      <c r="BS234"/>
      <c r="BT234"/>
      <c r="BU234"/>
      <c r="BV234"/>
      <c r="BW234"/>
      <c r="BX234"/>
      <c r="BY234"/>
      <c r="DG234"/>
      <c r="DH234"/>
      <c r="DI234"/>
      <c r="DJ234"/>
      <c r="DK234"/>
      <c r="DL234"/>
      <c r="DM234"/>
      <c r="DN234"/>
      <c r="DO234"/>
      <c r="DP234"/>
      <c r="DQ234"/>
    </row>
    <row r="235" spans="67:121" x14ac:dyDescent="0.35">
      <c r="BO235"/>
      <c r="BP235"/>
      <c r="BQ235"/>
      <c r="BR235"/>
      <c r="BS235"/>
      <c r="BT235"/>
      <c r="BU235"/>
      <c r="BV235"/>
      <c r="BW235"/>
      <c r="BX235"/>
      <c r="BY235"/>
      <c r="DG235"/>
      <c r="DH235"/>
      <c r="DI235"/>
      <c r="DJ235"/>
      <c r="DK235"/>
      <c r="DL235"/>
      <c r="DM235"/>
      <c r="DN235"/>
      <c r="DO235"/>
      <c r="DP235"/>
      <c r="DQ235"/>
    </row>
    <row r="236" spans="67:121" x14ac:dyDescent="0.35">
      <c r="BO236"/>
      <c r="BP236"/>
      <c r="BQ236"/>
      <c r="BR236"/>
      <c r="BS236"/>
      <c r="BT236"/>
      <c r="BU236"/>
      <c r="BV236"/>
      <c r="BW236"/>
      <c r="BX236"/>
      <c r="BY236"/>
      <c r="DG236"/>
      <c r="DH236"/>
      <c r="DI236"/>
      <c r="DJ236"/>
      <c r="DK236"/>
      <c r="DL236"/>
      <c r="DM236"/>
      <c r="DN236"/>
      <c r="DO236"/>
      <c r="DP236"/>
      <c r="DQ236"/>
    </row>
    <row r="237" spans="67:121" x14ac:dyDescent="0.35">
      <c r="BO237"/>
      <c r="BP237"/>
      <c r="BQ237"/>
      <c r="BR237"/>
      <c r="BS237"/>
      <c r="BT237"/>
      <c r="BU237"/>
      <c r="BV237"/>
      <c r="BW237"/>
      <c r="BX237"/>
      <c r="BY237"/>
      <c r="DG237"/>
      <c r="DH237"/>
      <c r="DI237"/>
      <c r="DJ237"/>
      <c r="DK237"/>
      <c r="DL237"/>
      <c r="DM237"/>
      <c r="DN237"/>
      <c r="DO237"/>
      <c r="DP237"/>
      <c r="DQ237"/>
    </row>
    <row r="238" spans="67:121" x14ac:dyDescent="0.35">
      <c r="BO238"/>
      <c r="BP238"/>
      <c r="BQ238"/>
      <c r="BR238"/>
      <c r="BS238"/>
      <c r="BT238"/>
      <c r="BU238"/>
      <c r="BV238"/>
      <c r="BW238"/>
      <c r="BX238"/>
      <c r="BY238"/>
      <c r="DG238"/>
      <c r="DH238"/>
      <c r="DI238"/>
      <c r="DJ238"/>
      <c r="DK238"/>
      <c r="DL238"/>
      <c r="DM238"/>
      <c r="DN238"/>
      <c r="DO238"/>
      <c r="DP238"/>
      <c r="DQ238"/>
    </row>
    <row r="239" spans="67:121" x14ac:dyDescent="0.35">
      <c r="BO239"/>
      <c r="BP239"/>
      <c r="BQ239"/>
      <c r="BR239"/>
      <c r="BS239"/>
      <c r="BT239"/>
      <c r="BU239"/>
      <c r="BV239"/>
      <c r="BW239"/>
      <c r="BX239"/>
      <c r="BY239"/>
      <c r="DG239"/>
      <c r="DH239"/>
      <c r="DI239"/>
      <c r="DJ239"/>
      <c r="DK239"/>
      <c r="DL239"/>
      <c r="DM239"/>
      <c r="DN239"/>
      <c r="DO239"/>
      <c r="DP239"/>
      <c r="DQ239"/>
    </row>
    <row r="240" spans="67:121" x14ac:dyDescent="0.35">
      <c r="BO240"/>
      <c r="BP240"/>
      <c r="BQ240"/>
      <c r="BR240"/>
      <c r="BS240"/>
      <c r="BT240"/>
      <c r="BU240"/>
      <c r="BV240"/>
      <c r="BW240"/>
      <c r="BX240"/>
      <c r="BY240"/>
      <c r="DG240"/>
      <c r="DH240"/>
      <c r="DI240"/>
      <c r="DJ240"/>
      <c r="DK240"/>
      <c r="DL240"/>
      <c r="DM240"/>
      <c r="DN240"/>
      <c r="DO240"/>
      <c r="DP240"/>
      <c r="DQ240"/>
    </row>
    <row r="241" spans="67:121" x14ac:dyDescent="0.35">
      <c r="BO241"/>
      <c r="BP241"/>
      <c r="BQ241"/>
      <c r="BR241"/>
      <c r="BS241"/>
      <c r="BT241"/>
      <c r="BU241"/>
      <c r="BV241"/>
      <c r="BW241"/>
      <c r="BX241"/>
      <c r="BY241"/>
      <c r="DG241"/>
      <c r="DH241"/>
      <c r="DI241"/>
      <c r="DJ241"/>
      <c r="DK241"/>
      <c r="DL241"/>
      <c r="DM241"/>
      <c r="DN241"/>
      <c r="DO241"/>
      <c r="DP241"/>
      <c r="DQ241"/>
    </row>
    <row r="242" spans="67:121" x14ac:dyDescent="0.35">
      <c r="BO242"/>
      <c r="BP242"/>
      <c r="BQ242"/>
      <c r="BR242"/>
      <c r="BS242"/>
      <c r="BT242"/>
      <c r="BU242"/>
      <c r="BV242"/>
      <c r="BW242"/>
      <c r="BX242"/>
      <c r="BY242"/>
      <c r="DG242"/>
      <c r="DH242"/>
      <c r="DI242"/>
      <c r="DJ242"/>
      <c r="DK242"/>
      <c r="DL242"/>
      <c r="DM242"/>
      <c r="DN242"/>
      <c r="DO242"/>
      <c r="DP242"/>
      <c r="DQ242"/>
    </row>
    <row r="243" spans="67:121" x14ac:dyDescent="0.35">
      <c r="BO243"/>
      <c r="BP243"/>
      <c r="BQ243"/>
      <c r="BR243"/>
      <c r="BS243"/>
      <c r="BT243"/>
      <c r="BU243"/>
      <c r="BV243"/>
      <c r="BW243"/>
      <c r="BX243"/>
      <c r="BY243"/>
      <c r="DG243"/>
      <c r="DH243"/>
      <c r="DI243"/>
      <c r="DJ243"/>
      <c r="DK243"/>
      <c r="DL243"/>
      <c r="DM243"/>
      <c r="DN243"/>
      <c r="DO243"/>
      <c r="DP243"/>
      <c r="DQ243"/>
    </row>
    <row r="244" spans="67:121" x14ac:dyDescent="0.35">
      <c r="BO244"/>
      <c r="BP244"/>
      <c r="BQ244"/>
      <c r="BR244"/>
      <c r="BS244"/>
      <c r="BT244"/>
      <c r="BU244"/>
      <c r="BV244"/>
      <c r="BW244"/>
      <c r="BX244"/>
      <c r="BY244"/>
      <c r="DG244"/>
      <c r="DH244"/>
      <c r="DI244"/>
      <c r="DJ244"/>
      <c r="DK244"/>
      <c r="DL244"/>
      <c r="DM244"/>
      <c r="DN244"/>
      <c r="DO244"/>
      <c r="DP244"/>
      <c r="DQ244"/>
    </row>
    <row r="245" spans="67:121" x14ac:dyDescent="0.35">
      <c r="BO245"/>
      <c r="BP245"/>
      <c r="BQ245"/>
      <c r="BR245"/>
      <c r="BS245"/>
      <c r="BT245"/>
      <c r="BU245"/>
      <c r="BV245"/>
      <c r="BW245"/>
      <c r="BX245"/>
      <c r="BY245"/>
      <c r="DG245"/>
      <c r="DH245"/>
      <c r="DI245"/>
      <c r="DJ245"/>
      <c r="DK245"/>
      <c r="DL245"/>
      <c r="DM245"/>
      <c r="DN245"/>
      <c r="DO245"/>
      <c r="DP245"/>
      <c r="DQ245"/>
    </row>
    <row r="246" spans="67:121" x14ac:dyDescent="0.35">
      <c r="BO246"/>
      <c r="BP246"/>
      <c r="BQ246"/>
      <c r="BR246"/>
      <c r="BS246"/>
      <c r="BT246"/>
      <c r="BU246"/>
      <c r="BV246"/>
      <c r="BW246"/>
      <c r="BX246"/>
      <c r="BY246"/>
      <c r="DG246"/>
      <c r="DH246"/>
      <c r="DI246"/>
      <c r="DJ246"/>
      <c r="DK246"/>
      <c r="DL246"/>
      <c r="DM246"/>
      <c r="DN246"/>
      <c r="DO246"/>
      <c r="DP246"/>
      <c r="DQ246"/>
    </row>
    <row r="247" spans="67:121" x14ac:dyDescent="0.35">
      <c r="BO247"/>
      <c r="BP247"/>
      <c r="BQ247"/>
      <c r="BR247"/>
      <c r="BS247"/>
      <c r="BT247"/>
      <c r="BU247"/>
      <c r="BV247"/>
      <c r="BW247"/>
      <c r="BX247"/>
      <c r="BY247"/>
      <c r="DG247"/>
      <c r="DH247"/>
      <c r="DI247"/>
      <c r="DJ247"/>
      <c r="DK247"/>
      <c r="DL247"/>
      <c r="DM247"/>
      <c r="DN247"/>
      <c r="DO247"/>
      <c r="DP247"/>
      <c r="DQ247"/>
    </row>
    <row r="248" spans="67:121" x14ac:dyDescent="0.35">
      <c r="BO248"/>
      <c r="BP248"/>
      <c r="BQ248"/>
      <c r="BR248"/>
      <c r="BS248"/>
      <c r="BT248"/>
      <c r="BU248"/>
      <c r="BV248"/>
      <c r="BW248"/>
      <c r="BX248"/>
      <c r="BY248"/>
      <c r="DG248"/>
      <c r="DH248"/>
      <c r="DI248"/>
      <c r="DJ248"/>
      <c r="DK248"/>
      <c r="DL248"/>
      <c r="DM248"/>
      <c r="DN248"/>
      <c r="DO248"/>
      <c r="DP248"/>
      <c r="DQ248"/>
    </row>
    <row r="249" spans="67:121" x14ac:dyDescent="0.35">
      <c r="BO249"/>
      <c r="BP249"/>
      <c r="BQ249"/>
      <c r="BR249"/>
      <c r="BS249"/>
      <c r="BT249"/>
      <c r="BU249"/>
      <c r="BV249"/>
      <c r="BW249"/>
      <c r="BX249"/>
      <c r="BY249"/>
      <c r="DG249"/>
      <c r="DH249"/>
      <c r="DI249"/>
      <c r="DJ249"/>
      <c r="DK249"/>
      <c r="DL249"/>
      <c r="DM249"/>
      <c r="DN249"/>
      <c r="DO249"/>
      <c r="DP249"/>
      <c r="DQ249"/>
    </row>
    <row r="250" spans="67:121" x14ac:dyDescent="0.35">
      <c r="BO250"/>
      <c r="BP250"/>
      <c r="BQ250"/>
      <c r="BR250"/>
      <c r="BS250"/>
      <c r="BT250"/>
      <c r="BU250"/>
      <c r="BV250"/>
      <c r="BW250"/>
      <c r="BX250"/>
      <c r="BY250"/>
      <c r="DG250"/>
      <c r="DH250"/>
      <c r="DI250"/>
      <c r="DJ250"/>
      <c r="DK250"/>
      <c r="DL250"/>
      <c r="DM250"/>
      <c r="DN250"/>
      <c r="DO250"/>
      <c r="DP250"/>
      <c r="DQ250"/>
    </row>
    <row r="251" spans="67:121" x14ac:dyDescent="0.35">
      <c r="BO251"/>
      <c r="BP251"/>
      <c r="BQ251"/>
      <c r="BR251"/>
      <c r="BS251"/>
      <c r="BT251"/>
      <c r="BU251"/>
      <c r="BV251"/>
      <c r="BW251"/>
      <c r="BX251"/>
      <c r="BY251"/>
      <c r="DG251"/>
      <c r="DH251"/>
      <c r="DI251"/>
      <c r="DJ251"/>
      <c r="DK251"/>
      <c r="DL251"/>
      <c r="DM251"/>
      <c r="DN251"/>
      <c r="DO251"/>
      <c r="DP251"/>
      <c r="DQ251"/>
    </row>
    <row r="252" spans="67:121" x14ac:dyDescent="0.35">
      <c r="BO252"/>
      <c r="BP252"/>
      <c r="BQ252"/>
      <c r="BR252"/>
      <c r="BS252"/>
      <c r="BT252"/>
      <c r="BU252"/>
      <c r="BV252"/>
      <c r="BW252"/>
      <c r="BX252"/>
      <c r="BY252"/>
      <c r="DG252"/>
      <c r="DH252"/>
      <c r="DI252"/>
      <c r="DJ252"/>
      <c r="DK252"/>
      <c r="DL252"/>
      <c r="DM252"/>
      <c r="DN252"/>
      <c r="DO252"/>
      <c r="DP252"/>
      <c r="DQ252"/>
    </row>
    <row r="253" spans="67:121" x14ac:dyDescent="0.35">
      <c r="BO253"/>
      <c r="BP253"/>
      <c r="BQ253"/>
      <c r="BR253"/>
      <c r="BS253"/>
      <c r="BT253"/>
      <c r="BU253"/>
      <c r="BV253"/>
      <c r="BW253"/>
      <c r="BX253"/>
      <c r="BY253"/>
      <c r="DG253"/>
      <c r="DH253"/>
      <c r="DI253"/>
      <c r="DJ253"/>
      <c r="DK253"/>
      <c r="DL253"/>
      <c r="DM253"/>
      <c r="DN253"/>
      <c r="DO253"/>
      <c r="DP253"/>
      <c r="DQ253"/>
    </row>
    <row r="254" spans="67:121" x14ac:dyDescent="0.35">
      <c r="BO254"/>
      <c r="BP254"/>
      <c r="BQ254"/>
      <c r="BR254"/>
      <c r="BS254"/>
      <c r="BT254"/>
      <c r="BU254"/>
      <c r="BV254"/>
      <c r="BW254"/>
      <c r="BX254"/>
      <c r="BY254"/>
      <c r="DG254"/>
      <c r="DH254"/>
      <c r="DI254"/>
      <c r="DJ254"/>
      <c r="DK254"/>
      <c r="DL254"/>
      <c r="DM254"/>
      <c r="DN254"/>
      <c r="DO254"/>
      <c r="DP254"/>
      <c r="DQ254"/>
    </row>
    <row r="255" spans="67:121" x14ac:dyDescent="0.35">
      <c r="BO255"/>
      <c r="BP255"/>
      <c r="BQ255"/>
      <c r="BR255"/>
      <c r="BS255"/>
      <c r="BT255"/>
      <c r="BU255"/>
      <c r="BV255"/>
      <c r="BW255"/>
      <c r="BX255"/>
      <c r="BY255"/>
      <c r="DG255"/>
      <c r="DH255"/>
      <c r="DI255"/>
      <c r="DJ255"/>
      <c r="DK255"/>
      <c r="DL255"/>
      <c r="DM255"/>
      <c r="DN255"/>
      <c r="DO255"/>
      <c r="DP255"/>
      <c r="DQ255"/>
    </row>
    <row r="256" spans="67:121" x14ac:dyDescent="0.35">
      <c r="BO256"/>
      <c r="BP256"/>
      <c r="BQ256"/>
      <c r="BR256"/>
      <c r="BS256"/>
      <c r="BT256"/>
      <c r="BU256"/>
      <c r="BV256"/>
      <c r="BW256"/>
      <c r="BX256"/>
      <c r="BY256"/>
      <c r="DG256"/>
      <c r="DH256"/>
      <c r="DI256"/>
      <c r="DJ256"/>
      <c r="DK256"/>
      <c r="DL256"/>
      <c r="DM256"/>
      <c r="DN256"/>
      <c r="DO256"/>
      <c r="DP256"/>
      <c r="DQ256"/>
    </row>
    <row r="257" spans="67:121" x14ac:dyDescent="0.35">
      <c r="BO257"/>
      <c r="BP257"/>
      <c r="BQ257"/>
      <c r="BR257"/>
      <c r="BS257"/>
      <c r="BT257"/>
      <c r="BU257"/>
      <c r="BV257"/>
      <c r="BW257"/>
      <c r="BX257"/>
      <c r="BY257"/>
      <c r="DG257"/>
      <c r="DH257"/>
      <c r="DI257"/>
      <c r="DJ257"/>
      <c r="DK257"/>
      <c r="DL257"/>
      <c r="DM257"/>
      <c r="DN257"/>
      <c r="DO257"/>
      <c r="DP257"/>
      <c r="DQ257"/>
    </row>
    <row r="258" spans="67:121" x14ac:dyDescent="0.35">
      <c r="BO258"/>
      <c r="BP258"/>
      <c r="BQ258"/>
      <c r="BR258"/>
      <c r="BS258"/>
      <c r="BT258"/>
      <c r="BU258"/>
      <c r="BV258"/>
      <c r="BW258"/>
      <c r="BX258"/>
      <c r="BY258"/>
      <c r="DG258"/>
      <c r="DH258"/>
      <c r="DI258"/>
      <c r="DJ258"/>
      <c r="DK258"/>
      <c r="DL258"/>
      <c r="DM258"/>
      <c r="DN258"/>
      <c r="DO258"/>
      <c r="DP258"/>
      <c r="DQ258"/>
    </row>
    <row r="259" spans="67:121" x14ac:dyDescent="0.35">
      <c r="BO259"/>
      <c r="BP259"/>
      <c r="BQ259"/>
      <c r="BR259"/>
      <c r="BS259"/>
      <c r="BT259"/>
      <c r="BU259"/>
      <c r="BV259"/>
      <c r="BW259"/>
      <c r="BX259"/>
      <c r="BY259"/>
      <c r="DG259"/>
      <c r="DH259"/>
      <c r="DI259"/>
      <c r="DJ259"/>
      <c r="DK259"/>
      <c r="DL259"/>
      <c r="DM259"/>
      <c r="DN259"/>
      <c r="DO259"/>
      <c r="DP259"/>
      <c r="DQ259"/>
    </row>
    <row r="260" spans="67:121" x14ac:dyDescent="0.35">
      <c r="BO260"/>
      <c r="BP260"/>
      <c r="BQ260"/>
      <c r="BR260"/>
      <c r="BS260"/>
      <c r="BT260"/>
      <c r="BU260"/>
      <c r="BV260"/>
      <c r="BW260"/>
      <c r="BX260"/>
      <c r="BY260"/>
    </row>
    <row r="261" spans="67:121" x14ac:dyDescent="0.35">
      <c r="BO261"/>
      <c r="BP261"/>
      <c r="BQ261"/>
      <c r="BR261"/>
      <c r="BS261"/>
      <c r="BT261"/>
      <c r="BU261"/>
      <c r="BV261"/>
      <c r="BW261"/>
      <c r="BX261"/>
      <c r="BY261"/>
    </row>
    <row r="262" spans="67:121" x14ac:dyDescent="0.35">
      <c r="BO262"/>
      <c r="BP262"/>
      <c r="BQ262"/>
      <c r="BR262"/>
      <c r="BS262"/>
      <c r="BT262"/>
      <c r="BU262"/>
      <c r="BV262"/>
      <c r="BW262"/>
      <c r="BX262"/>
      <c r="BY262"/>
    </row>
    <row r="263" spans="67:121" x14ac:dyDescent="0.35">
      <c r="BO263"/>
      <c r="BP263"/>
      <c r="BQ263"/>
      <c r="BR263"/>
      <c r="BS263"/>
      <c r="BT263"/>
      <c r="BU263"/>
      <c r="BV263"/>
      <c r="BW263"/>
      <c r="BX263"/>
      <c r="BY263"/>
    </row>
    <row r="264" spans="67:121" x14ac:dyDescent="0.35">
      <c r="BO264"/>
      <c r="BP264"/>
      <c r="BQ264"/>
      <c r="BR264"/>
      <c r="BS264"/>
      <c r="BT264"/>
      <c r="BU264"/>
      <c r="BV264"/>
      <c r="BW264"/>
      <c r="BX264"/>
      <c r="BY264"/>
    </row>
    <row r="265" spans="67:121" x14ac:dyDescent="0.35">
      <c r="BO265"/>
      <c r="BP265"/>
      <c r="BQ265"/>
      <c r="BR265"/>
      <c r="BS265"/>
      <c r="BT265"/>
      <c r="BU265"/>
      <c r="BV265"/>
      <c r="BW265"/>
      <c r="BX265"/>
      <c r="BY265"/>
    </row>
    <row r="266" spans="67:121" x14ac:dyDescent="0.35">
      <c r="BO266"/>
      <c r="BP266"/>
      <c r="BQ266"/>
      <c r="BR266"/>
      <c r="BS266"/>
      <c r="BT266"/>
      <c r="BU266"/>
      <c r="BV266"/>
      <c r="BW266"/>
      <c r="BX266"/>
      <c r="BY266"/>
    </row>
    <row r="267" spans="67:121" x14ac:dyDescent="0.35">
      <c r="BO267"/>
      <c r="BP267"/>
      <c r="BQ267"/>
      <c r="BR267"/>
      <c r="BS267"/>
      <c r="BT267"/>
      <c r="BU267"/>
      <c r="BV267"/>
      <c r="BW267"/>
      <c r="BX267"/>
      <c r="BY267"/>
    </row>
    <row r="268" spans="67:121" x14ac:dyDescent="0.35">
      <c r="BO268"/>
      <c r="BP268"/>
      <c r="BQ268"/>
      <c r="BR268"/>
      <c r="BS268"/>
      <c r="BT268"/>
      <c r="BU268"/>
      <c r="BV268"/>
      <c r="BW268"/>
      <c r="BX268"/>
      <c r="BY268"/>
    </row>
    <row r="269" spans="67:121" x14ac:dyDescent="0.35">
      <c r="BO269"/>
      <c r="BP269"/>
      <c r="BQ269"/>
      <c r="BR269"/>
      <c r="BS269"/>
      <c r="BT269"/>
      <c r="BU269"/>
      <c r="BV269"/>
      <c r="BW269"/>
      <c r="BX269"/>
      <c r="BY269"/>
    </row>
    <row r="270" spans="67:121" x14ac:dyDescent="0.35">
      <c r="BO270"/>
      <c r="BP270"/>
      <c r="BQ270"/>
      <c r="BR270"/>
      <c r="BS270"/>
      <c r="BT270"/>
      <c r="BU270"/>
      <c r="BV270"/>
      <c r="BW270"/>
      <c r="BX270"/>
      <c r="BY270"/>
    </row>
    <row r="271" spans="67:121" x14ac:dyDescent="0.35">
      <c r="BO271"/>
      <c r="BP271"/>
      <c r="BQ271"/>
      <c r="BR271"/>
      <c r="BS271"/>
      <c r="BT271"/>
      <c r="BU271"/>
      <c r="BV271"/>
      <c r="BW271"/>
      <c r="BX271"/>
      <c r="BY271"/>
    </row>
    <row r="272" spans="67:121" x14ac:dyDescent="0.35">
      <c r="BO272"/>
      <c r="BP272"/>
      <c r="BQ272"/>
      <c r="BR272"/>
      <c r="BS272"/>
      <c r="BT272"/>
      <c r="BU272"/>
      <c r="BV272"/>
      <c r="BW272"/>
      <c r="BX272"/>
      <c r="BY272"/>
    </row>
    <row r="273" spans="67:77" x14ac:dyDescent="0.35">
      <c r="BO273"/>
      <c r="BP273"/>
      <c r="BQ273"/>
      <c r="BR273"/>
      <c r="BS273"/>
      <c r="BT273"/>
      <c r="BU273"/>
      <c r="BV273"/>
      <c r="BW273"/>
      <c r="BX273"/>
      <c r="BY273"/>
    </row>
    <row r="274" spans="67:77" x14ac:dyDescent="0.35">
      <c r="BO274"/>
      <c r="BP274"/>
      <c r="BQ274"/>
      <c r="BR274"/>
      <c r="BS274"/>
      <c r="BT274"/>
      <c r="BU274"/>
      <c r="BV274"/>
      <c r="BW274"/>
      <c r="BX274"/>
      <c r="BY274"/>
    </row>
    <row r="275" spans="67:77" x14ac:dyDescent="0.35">
      <c r="BO275"/>
      <c r="BP275"/>
      <c r="BQ275"/>
      <c r="BR275"/>
      <c r="BS275"/>
      <c r="BT275"/>
      <c r="BU275"/>
      <c r="BV275"/>
      <c r="BW275"/>
      <c r="BX275"/>
      <c r="BY275"/>
    </row>
    <row r="276" spans="67:77" x14ac:dyDescent="0.35">
      <c r="BO276"/>
      <c r="BP276"/>
      <c r="BQ276"/>
      <c r="BR276"/>
      <c r="BS276"/>
      <c r="BT276"/>
      <c r="BU276"/>
      <c r="BV276"/>
      <c r="BW276"/>
      <c r="BX276"/>
      <c r="BY276"/>
    </row>
    <row r="277" spans="67:77" x14ac:dyDescent="0.35">
      <c r="BO277"/>
      <c r="BP277"/>
      <c r="BQ277"/>
      <c r="BR277"/>
      <c r="BS277"/>
      <c r="BT277"/>
      <c r="BU277"/>
      <c r="BV277"/>
      <c r="BW277"/>
      <c r="BX277"/>
      <c r="BY277"/>
    </row>
    <row r="278" spans="67:77" x14ac:dyDescent="0.35">
      <c r="BO278"/>
      <c r="BP278"/>
      <c r="BQ278"/>
      <c r="BR278"/>
      <c r="BS278"/>
      <c r="BT278"/>
      <c r="BU278"/>
      <c r="BV278"/>
      <c r="BW278"/>
      <c r="BX278"/>
      <c r="BY278"/>
    </row>
    <row r="279" spans="67:77" x14ac:dyDescent="0.35">
      <c r="BO279"/>
      <c r="BP279"/>
      <c r="BQ279"/>
      <c r="BR279"/>
      <c r="BS279"/>
      <c r="BT279"/>
      <c r="BU279"/>
      <c r="BV279"/>
      <c r="BW279"/>
      <c r="BX279"/>
      <c r="BY279"/>
    </row>
    <row r="280" spans="67:77" x14ac:dyDescent="0.35">
      <c r="BO280"/>
      <c r="BP280"/>
      <c r="BQ280"/>
      <c r="BR280"/>
      <c r="BS280"/>
      <c r="BT280"/>
      <c r="BU280"/>
      <c r="BV280"/>
      <c r="BW280"/>
      <c r="BX280"/>
      <c r="BY280"/>
    </row>
    <row r="281" spans="67:77" x14ac:dyDescent="0.35">
      <c r="BO281"/>
      <c r="BP281"/>
      <c r="BQ281"/>
      <c r="BR281"/>
      <c r="BS281"/>
      <c r="BT281"/>
      <c r="BU281"/>
      <c r="BV281"/>
      <c r="BW281"/>
      <c r="BX281"/>
      <c r="BY281"/>
    </row>
    <row r="282" spans="67:77" x14ac:dyDescent="0.35">
      <c r="BO282"/>
      <c r="BP282"/>
      <c r="BQ282"/>
      <c r="BR282"/>
      <c r="BS282"/>
      <c r="BT282"/>
      <c r="BU282"/>
      <c r="BV282"/>
      <c r="BW282"/>
      <c r="BX282"/>
      <c r="BY282"/>
    </row>
    <row r="283" spans="67:77" x14ac:dyDescent="0.35">
      <c r="BO283"/>
      <c r="BP283"/>
      <c r="BQ283"/>
      <c r="BR283"/>
      <c r="BS283"/>
      <c r="BT283"/>
      <c r="BU283"/>
      <c r="BV283"/>
      <c r="BW283"/>
      <c r="BX283"/>
      <c r="BY283"/>
    </row>
    <row r="284" spans="67:77" x14ac:dyDescent="0.35">
      <c r="BO284"/>
      <c r="BP284"/>
      <c r="BQ284"/>
      <c r="BR284"/>
      <c r="BS284"/>
      <c r="BT284"/>
      <c r="BU284"/>
      <c r="BV284"/>
      <c r="BW284"/>
      <c r="BX284"/>
      <c r="BY284"/>
    </row>
    <row r="285" spans="67:77" x14ac:dyDescent="0.35">
      <c r="BO285"/>
      <c r="BP285"/>
      <c r="BQ285"/>
      <c r="BR285"/>
      <c r="BS285"/>
      <c r="BT285"/>
      <c r="BU285"/>
      <c r="BV285"/>
      <c r="BW285"/>
      <c r="BX285"/>
      <c r="BY285"/>
    </row>
    <row r="286" spans="67:77" x14ac:dyDescent="0.35">
      <c r="BO286"/>
      <c r="BP286"/>
      <c r="BQ286"/>
      <c r="BR286"/>
      <c r="BS286"/>
      <c r="BT286"/>
      <c r="BU286"/>
      <c r="BV286"/>
      <c r="BW286"/>
      <c r="BX286"/>
      <c r="BY286"/>
    </row>
    <row r="287" spans="67:77" x14ac:dyDescent="0.35">
      <c r="BO287"/>
      <c r="BP287"/>
      <c r="BQ287"/>
      <c r="BR287"/>
      <c r="BS287"/>
      <c r="BT287"/>
      <c r="BU287"/>
      <c r="BV287"/>
      <c r="BW287"/>
      <c r="BX287"/>
      <c r="BY287"/>
    </row>
    <row r="288" spans="67:77" x14ac:dyDescent="0.35">
      <c r="BO288"/>
      <c r="BP288"/>
      <c r="BQ288"/>
      <c r="BR288"/>
      <c r="BS288"/>
      <c r="BT288"/>
      <c r="BU288"/>
      <c r="BV288"/>
      <c r="BW288"/>
      <c r="BX288"/>
      <c r="BY288"/>
    </row>
    <row r="289" spans="67:77" x14ac:dyDescent="0.35">
      <c r="BO289"/>
      <c r="BP289"/>
      <c r="BQ289"/>
      <c r="BR289"/>
      <c r="BS289"/>
      <c r="BT289"/>
      <c r="BU289"/>
      <c r="BV289"/>
      <c r="BW289"/>
      <c r="BX289"/>
      <c r="BY289"/>
    </row>
    <row r="290" spans="67:77" x14ac:dyDescent="0.35">
      <c r="BO290"/>
      <c r="BP290"/>
      <c r="BQ290"/>
      <c r="BR290"/>
      <c r="BS290"/>
      <c r="BT290"/>
      <c r="BU290"/>
      <c r="BV290"/>
      <c r="BW290"/>
      <c r="BX290"/>
      <c r="BY290"/>
    </row>
    <row r="291" spans="67:77" x14ac:dyDescent="0.35">
      <c r="BO291"/>
      <c r="BP291"/>
      <c r="BQ291"/>
      <c r="BR291"/>
      <c r="BS291"/>
      <c r="BT291"/>
      <c r="BU291"/>
      <c r="BV291"/>
      <c r="BW291"/>
      <c r="BX291"/>
      <c r="BY291"/>
    </row>
    <row r="292" spans="67:77" x14ac:dyDescent="0.35">
      <c r="BO292"/>
      <c r="BP292"/>
      <c r="BQ292"/>
      <c r="BR292"/>
      <c r="BS292"/>
      <c r="BT292"/>
      <c r="BU292"/>
      <c r="BV292"/>
      <c r="BW292"/>
      <c r="BX292"/>
      <c r="BY292"/>
    </row>
    <row r="293" spans="67:77" x14ac:dyDescent="0.35">
      <c r="BO293"/>
      <c r="BP293"/>
      <c r="BQ293"/>
      <c r="BR293"/>
      <c r="BS293"/>
      <c r="BT293"/>
      <c r="BU293"/>
      <c r="BV293"/>
      <c r="BW293"/>
      <c r="BX293"/>
      <c r="BY293"/>
    </row>
    <row r="294" spans="67:77" x14ac:dyDescent="0.35">
      <c r="BO294"/>
      <c r="BP294"/>
      <c r="BQ294"/>
      <c r="BR294"/>
      <c r="BS294"/>
      <c r="BT294"/>
      <c r="BU294"/>
      <c r="BV294"/>
      <c r="BW294"/>
      <c r="BX294"/>
      <c r="BY294"/>
    </row>
    <row r="295" spans="67:77" x14ac:dyDescent="0.35">
      <c r="BO295"/>
      <c r="BP295"/>
      <c r="BQ295"/>
      <c r="BR295"/>
      <c r="BS295"/>
      <c r="BT295"/>
      <c r="BU295"/>
      <c r="BV295"/>
      <c r="BW295"/>
      <c r="BX295"/>
      <c r="BY295"/>
    </row>
    <row r="296" spans="67:77" x14ac:dyDescent="0.35">
      <c r="BO296"/>
      <c r="BP296"/>
      <c r="BQ296"/>
      <c r="BR296"/>
      <c r="BS296"/>
      <c r="BT296"/>
      <c r="BU296"/>
      <c r="BV296"/>
      <c r="BW296"/>
      <c r="BX296"/>
      <c r="BY296"/>
    </row>
    <row r="297" spans="67:77" x14ac:dyDescent="0.35">
      <c r="BO297"/>
      <c r="BP297"/>
      <c r="BQ297"/>
      <c r="BR297"/>
      <c r="BS297"/>
      <c r="BT297"/>
      <c r="BU297"/>
      <c r="BV297"/>
      <c r="BW297"/>
      <c r="BX297"/>
      <c r="BY297"/>
    </row>
    <row r="298" spans="67:77" x14ac:dyDescent="0.35">
      <c r="BO298"/>
      <c r="BP298"/>
      <c r="BQ298"/>
      <c r="BR298"/>
      <c r="BS298"/>
      <c r="BT298"/>
      <c r="BU298"/>
      <c r="BV298"/>
      <c r="BW298"/>
      <c r="BX298"/>
      <c r="BY298"/>
    </row>
    <row r="299" spans="67:77" x14ac:dyDescent="0.35">
      <c r="BO299"/>
      <c r="BP299"/>
      <c r="BQ299"/>
      <c r="BR299"/>
      <c r="BS299"/>
      <c r="BT299"/>
      <c r="BU299"/>
      <c r="BV299"/>
      <c r="BW299"/>
      <c r="BX299"/>
      <c r="BY299"/>
    </row>
    <row r="300" spans="67:77" x14ac:dyDescent="0.35">
      <c r="BO300"/>
      <c r="BP300"/>
      <c r="BQ300"/>
      <c r="BR300"/>
      <c r="BS300"/>
      <c r="BT300"/>
      <c r="BU300"/>
      <c r="BV300"/>
      <c r="BW300"/>
      <c r="BX300"/>
      <c r="BY300"/>
    </row>
    <row r="301" spans="67:77" x14ac:dyDescent="0.35">
      <c r="BO301"/>
      <c r="BP301"/>
      <c r="BQ301"/>
      <c r="BR301"/>
      <c r="BS301"/>
      <c r="BT301"/>
      <c r="BU301"/>
      <c r="BV301"/>
      <c r="BW301"/>
      <c r="BX301"/>
      <c r="BY301"/>
    </row>
    <row r="302" spans="67:77" x14ac:dyDescent="0.35">
      <c r="BO302"/>
      <c r="BP302"/>
      <c r="BQ302"/>
      <c r="BR302"/>
      <c r="BS302"/>
      <c r="BT302"/>
      <c r="BU302"/>
      <c r="BV302"/>
      <c r="BW302"/>
      <c r="BX302"/>
      <c r="BY302"/>
    </row>
    <row r="303" spans="67:77" x14ac:dyDescent="0.35">
      <c r="BO303"/>
      <c r="BP303"/>
      <c r="BQ303"/>
      <c r="BR303"/>
      <c r="BS303"/>
      <c r="BT303"/>
      <c r="BU303"/>
      <c r="BV303"/>
      <c r="BW303"/>
      <c r="BX303"/>
      <c r="BY303"/>
    </row>
    <row r="304" spans="67:77" x14ac:dyDescent="0.35">
      <c r="BO304"/>
      <c r="BP304"/>
      <c r="BQ304"/>
      <c r="BR304"/>
      <c r="BS304"/>
      <c r="BT304"/>
      <c r="BU304"/>
      <c r="BV304"/>
      <c r="BW304"/>
      <c r="BX304"/>
      <c r="BY304"/>
    </row>
    <row r="305" spans="67:77" x14ac:dyDescent="0.35">
      <c r="BO305"/>
      <c r="BP305"/>
      <c r="BQ305"/>
      <c r="BR305"/>
      <c r="BS305"/>
      <c r="BT305"/>
      <c r="BU305"/>
      <c r="BV305"/>
      <c r="BW305"/>
      <c r="BX305"/>
      <c r="BY305"/>
    </row>
    <row r="306" spans="67:77" x14ac:dyDescent="0.35">
      <c r="BO306"/>
      <c r="BP306"/>
      <c r="BQ306"/>
      <c r="BR306"/>
      <c r="BS306"/>
      <c r="BT306"/>
      <c r="BU306"/>
      <c r="BV306"/>
      <c r="BW306"/>
      <c r="BX306"/>
      <c r="BY306"/>
    </row>
    <row r="307" spans="67:77" x14ac:dyDescent="0.35">
      <c r="BO307"/>
      <c r="BP307"/>
      <c r="BQ307"/>
      <c r="BR307"/>
      <c r="BS307"/>
      <c r="BT307"/>
      <c r="BU307"/>
      <c r="BV307"/>
      <c r="BW307"/>
      <c r="BX307"/>
      <c r="BY307"/>
    </row>
    <row r="308" spans="67:77" x14ac:dyDescent="0.35">
      <c r="BO308"/>
      <c r="BP308"/>
      <c r="BQ308"/>
      <c r="BR308"/>
      <c r="BS308"/>
      <c r="BT308"/>
      <c r="BU308"/>
      <c r="BV308"/>
      <c r="BW308"/>
      <c r="BX308"/>
      <c r="BY308"/>
    </row>
    <row r="309" spans="67:77" x14ac:dyDescent="0.35">
      <c r="BO309"/>
      <c r="BP309"/>
      <c r="BQ309"/>
      <c r="BR309"/>
      <c r="BS309"/>
      <c r="BT309"/>
      <c r="BU309"/>
      <c r="BV309"/>
      <c r="BW309"/>
      <c r="BX309"/>
      <c r="BY309"/>
    </row>
    <row r="310" spans="67:77" x14ac:dyDescent="0.35">
      <c r="BO310"/>
      <c r="BP310"/>
      <c r="BQ310"/>
      <c r="BR310"/>
      <c r="BS310"/>
      <c r="BT310"/>
      <c r="BU310"/>
      <c r="BV310"/>
      <c r="BW310"/>
      <c r="BX310"/>
      <c r="BY310"/>
    </row>
    <row r="311" spans="67:77" x14ac:dyDescent="0.35">
      <c r="BO311"/>
      <c r="BP311"/>
      <c r="BQ311"/>
      <c r="BR311"/>
      <c r="BS311"/>
      <c r="BT311"/>
      <c r="BU311"/>
      <c r="BV311"/>
      <c r="BW311"/>
      <c r="BX311"/>
      <c r="BY311"/>
    </row>
    <row r="312" spans="67:77" x14ac:dyDescent="0.35">
      <c r="BO312"/>
      <c r="BP312"/>
      <c r="BQ312"/>
      <c r="BR312"/>
      <c r="BS312"/>
      <c r="BT312"/>
      <c r="BU312"/>
      <c r="BV312"/>
      <c r="BW312"/>
      <c r="BX312"/>
      <c r="BY312"/>
    </row>
    <row r="313" spans="67:77" x14ac:dyDescent="0.35">
      <c r="BO313"/>
      <c r="BP313"/>
      <c r="BQ313"/>
      <c r="BR313"/>
      <c r="BS313"/>
      <c r="BT313"/>
      <c r="BU313"/>
      <c r="BV313"/>
      <c r="BW313"/>
      <c r="BX313"/>
      <c r="BY313"/>
    </row>
    <row r="314" spans="67:77" x14ac:dyDescent="0.35">
      <c r="BO314"/>
      <c r="BP314"/>
      <c r="BQ314"/>
      <c r="BR314"/>
      <c r="BS314"/>
      <c r="BT314"/>
      <c r="BU314"/>
      <c r="BV314"/>
      <c r="BW314"/>
      <c r="BX314"/>
      <c r="BY314"/>
    </row>
    <row r="315" spans="67:77" x14ac:dyDescent="0.35">
      <c r="BO315"/>
      <c r="BP315"/>
      <c r="BQ315"/>
      <c r="BR315"/>
      <c r="BS315"/>
      <c r="BT315"/>
      <c r="BU315"/>
      <c r="BV315"/>
      <c r="BW315"/>
      <c r="BX315"/>
      <c r="BY315"/>
    </row>
    <row r="316" spans="67:77" x14ac:dyDescent="0.35">
      <c r="BO316"/>
      <c r="BP316"/>
      <c r="BQ316"/>
      <c r="BR316"/>
      <c r="BS316"/>
      <c r="BT316"/>
      <c r="BU316"/>
      <c r="BV316"/>
      <c r="BW316"/>
      <c r="BX316"/>
      <c r="BY316"/>
    </row>
    <row r="317" spans="67:77" x14ac:dyDescent="0.35">
      <c r="BO317"/>
      <c r="BP317"/>
      <c r="BQ317"/>
      <c r="BR317"/>
      <c r="BS317"/>
      <c r="BT317"/>
      <c r="BU317"/>
      <c r="BV317"/>
      <c r="BW317"/>
      <c r="BX317"/>
      <c r="BY317"/>
    </row>
    <row r="318" spans="67:77" x14ac:dyDescent="0.35">
      <c r="BO318"/>
      <c r="BP318"/>
      <c r="BQ318"/>
      <c r="BR318"/>
      <c r="BS318"/>
      <c r="BT318"/>
      <c r="BU318"/>
      <c r="BV318"/>
      <c r="BW318"/>
      <c r="BX318"/>
      <c r="BY318"/>
    </row>
    <row r="319" spans="67:77" x14ac:dyDescent="0.35">
      <c r="BO319"/>
      <c r="BP319"/>
      <c r="BQ319"/>
      <c r="BR319"/>
      <c r="BS319"/>
      <c r="BT319"/>
      <c r="BU319"/>
      <c r="BV319"/>
      <c r="BW319"/>
      <c r="BX319"/>
      <c r="BY319"/>
    </row>
    <row r="320" spans="67:77" x14ac:dyDescent="0.35">
      <c r="BO320"/>
      <c r="BP320"/>
      <c r="BQ320"/>
      <c r="BR320"/>
      <c r="BS320"/>
      <c r="BT320"/>
      <c r="BU320"/>
      <c r="BV320"/>
      <c r="BW320"/>
      <c r="BX320"/>
      <c r="BY320"/>
    </row>
    <row r="321" spans="67:77" x14ac:dyDescent="0.35">
      <c r="BO321"/>
      <c r="BP321"/>
      <c r="BQ321"/>
      <c r="BR321"/>
      <c r="BS321"/>
      <c r="BT321"/>
      <c r="BU321"/>
      <c r="BV321"/>
      <c r="BW321"/>
      <c r="BX321"/>
      <c r="BY321"/>
    </row>
    <row r="322" spans="67:77" x14ac:dyDescent="0.35">
      <c r="BO322"/>
      <c r="BP322"/>
      <c r="BQ322"/>
      <c r="BR322"/>
      <c r="BS322"/>
      <c r="BT322"/>
      <c r="BU322"/>
      <c r="BV322"/>
      <c r="BW322"/>
      <c r="BX322"/>
      <c r="BY322"/>
    </row>
    <row r="323" spans="67:77" x14ac:dyDescent="0.35">
      <c r="BO323"/>
      <c r="BP323"/>
      <c r="BQ323"/>
      <c r="BR323"/>
      <c r="BS323"/>
      <c r="BT323"/>
      <c r="BU323"/>
      <c r="BV323"/>
      <c r="BW323"/>
      <c r="BX323"/>
      <c r="BY323"/>
    </row>
    <row r="324" spans="67:77" x14ac:dyDescent="0.35">
      <c r="BO324"/>
      <c r="BP324"/>
      <c r="BQ324"/>
      <c r="BR324"/>
      <c r="BS324"/>
      <c r="BT324"/>
      <c r="BU324"/>
      <c r="BV324"/>
      <c r="BW324"/>
      <c r="BX324"/>
      <c r="BY324"/>
    </row>
    <row r="325" spans="67:77" x14ac:dyDescent="0.35">
      <c r="BO325"/>
      <c r="BP325"/>
      <c r="BQ325"/>
      <c r="BR325"/>
      <c r="BS325"/>
      <c r="BT325"/>
      <c r="BU325"/>
      <c r="BV325"/>
      <c r="BW325"/>
      <c r="BX325"/>
      <c r="BY325"/>
    </row>
    <row r="326" spans="67:77" x14ac:dyDescent="0.35">
      <c r="BO326"/>
      <c r="BP326"/>
      <c r="BQ326"/>
      <c r="BR326"/>
      <c r="BS326"/>
      <c r="BT326"/>
      <c r="BU326"/>
      <c r="BV326"/>
      <c r="BW326"/>
      <c r="BX326"/>
      <c r="BY326"/>
    </row>
    <row r="327" spans="67:77" x14ac:dyDescent="0.35">
      <c r="BO327"/>
      <c r="BP327"/>
      <c r="BQ327"/>
      <c r="BR327"/>
      <c r="BS327"/>
      <c r="BT327"/>
      <c r="BU327"/>
      <c r="BV327"/>
      <c r="BW327"/>
      <c r="BX327"/>
      <c r="BY327"/>
    </row>
    <row r="328" spans="67:77" x14ac:dyDescent="0.35">
      <c r="BO328"/>
      <c r="BP328"/>
      <c r="BQ328"/>
      <c r="BR328"/>
      <c r="BS328"/>
      <c r="BT328"/>
      <c r="BU328"/>
      <c r="BV328"/>
      <c r="BW328"/>
      <c r="BX328"/>
      <c r="BY328"/>
    </row>
    <row r="329" spans="67:77" x14ac:dyDescent="0.35">
      <c r="BO329"/>
      <c r="BP329"/>
      <c r="BQ329"/>
      <c r="BR329"/>
      <c r="BS329"/>
      <c r="BT329"/>
      <c r="BU329"/>
      <c r="BV329"/>
      <c r="BW329"/>
      <c r="BX329"/>
      <c r="BY329"/>
    </row>
    <row r="330" spans="67:77" x14ac:dyDescent="0.35">
      <c r="BO330"/>
      <c r="BP330"/>
      <c r="BQ330"/>
      <c r="BR330"/>
      <c r="BS330"/>
      <c r="BT330"/>
      <c r="BU330"/>
      <c r="BV330"/>
      <c r="BW330"/>
      <c r="BX330"/>
      <c r="BY330"/>
    </row>
    <row r="331" spans="67:77" x14ac:dyDescent="0.35">
      <c r="BO331"/>
      <c r="BP331"/>
      <c r="BQ331"/>
      <c r="BR331"/>
      <c r="BS331"/>
      <c r="BT331"/>
      <c r="BU331"/>
      <c r="BV331"/>
      <c r="BW331"/>
      <c r="BX331"/>
      <c r="BY331"/>
    </row>
    <row r="332" spans="67:77" x14ac:dyDescent="0.35">
      <c r="BO332"/>
      <c r="BP332"/>
      <c r="BQ332"/>
      <c r="BR332"/>
      <c r="BS332"/>
      <c r="BT332"/>
      <c r="BU332"/>
      <c r="BV332"/>
      <c r="BW332"/>
      <c r="BX332"/>
      <c r="BY332"/>
    </row>
    <row r="333" spans="67:77" x14ac:dyDescent="0.35">
      <c r="BO333"/>
      <c r="BP333"/>
      <c r="BQ333"/>
      <c r="BR333"/>
      <c r="BS333"/>
      <c r="BT333"/>
      <c r="BU333"/>
      <c r="BV333"/>
      <c r="BW333"/>
      <c r="BX333"/>
      <c r="BY333"/>
    </row>
    <row r="334" spans="67:77" x14ac:dyDescent="0.35">
      <c r="BO334"/>
      <c r="BP334"/>
      <c r="BQ334"/>
      <c r="BR334"/>
      <c r="BS334"/>
      <c r="BT334"/>
      <c r="BU334"/>
      <c r="BV334"/>
      <c r="BW334"/>
      <c r="BX334"/>
      <c r="BY334"/>
    </row>
    <row r="335" spans="67:77" x14ac:dyDescent="0.35">
      <c r="BO335"/>
      <c r="BP335"/>
      <c r="BQ335"/>
      <c r="BR335"/>
      <c r="BS335"/>
      <c r="BT335"/>
      <c r="BU335"/>
      <c r="BV335"/>
      <c r="BW335"/>
      <c r="BX335"/>
      <c r="BY335"/>
    </row>
    <row r="336" spans="67:77" x14ac:dyDescent="0.35">
      <c r="BO336"/>
      <c r="BP336"/>
      <c r="BQ336"/>
      <c r="BR336"/>
      <c r="BS336"/>
      <c r="BT336"/>
      <c r="BU336"/>
      <c r="BV336"/>
      <c r="BW336"/>
      <c r="BX336"/>
      <c r="BY336"/>
    </row>
    <row r="337" spans="67:77" x14ac:dyDescent="0.35">
      <c r="BO337"/>
      <c r="BP337"/>
      <c r="BQ337"/>
      <c r="BR337"/>
      <c r="BS337"/>
      <c r="BT337"/>
      <c r="BU337"/>
      <c r="BV337"/>
      <c r="BW337"/>
      <c r="BX337"/>
      <c r="BY337"/>
    </row>
    <row r="338" spans="67:77" x14ac:dyDescent="0.35">
      <c r="BO338"/>
      <c r="BP338"/>
      <c r="BQ338"/>
      <c r="BR338"/>
      <c r="BS338"/>
      <c r="BT338"/>
      <c r="BU338"/>
      <c r="BV338"/>
      <c r="BW338"/>
      <c r="BX338"/>
      <c r="BY338"/>
    </row>
    <row r="339" spans="67:77" x14ac:dyDescent="0.35">
      <c r="BO339"/>
      <c r="BP339"/>
      <c r="BQ339"/>
      <c r="BR339"/>
      <c r="BS339"/>
      <c r="BT339"/>
      <c r="BU339"/>
      <c r="BV339"/>
      <c r="BW339"/>
      <c r="BX339"/>
      <c r="BY339"/>
    </row>
    <row r="340" spans="67:77" x14ac:dyDescent="0.35">
      <c r="BO340"/>
      <c r="BP340"/>
      <c r="BQ340"/>
      <c r="BR340"/>
      <c r="BS340"/>
      <c r="BT340"/>
      <c r="BU340"/>
      <c r="BV340"/>
      <c r="BW340"/>
      <c r="BX340"/>
      <c r="BY340"/>
    </row>
    <row r="341" spans="67:77" x14ac:dyDescent="0.35">
      <c r="BO341"/>
      <c r="BP341"/>
      <c r="BQ341"/>
      <c r="BR341"/>
      <c r="BS341"/>
      <c r="BT341"/>
      <c r="BU341"/>
      <c r="BV341"/>
      <c r="BW341"/>
      <c r="BX341"/>
      <c r="BY341"/>
    </row>
    <row r="342" spans="67:77" x14ac:dyDescent="0.35">
      <c r="BO342"/>
      <c r="BP342"/>
      <c r="BQ342"/>
      <c r="BR342"/>
      <c r="BS342"/>
      <c r="BT342"/>
      <c r="BU342"/>
      <c r="BV342"/>
      <c r="BW342"/>
      <c r="BX342"/>
      <c r="BY342"/>
    </row>
    <row r="343" spans="67:77" x14ac:dyDescent="0.35">
      <c r="BO343"/>
      <c r="BP343"/>
      <c r="BQ343"/>
      <c r="BR343"/>
      <c r="BS343"/>
      <c r="BT343"/>
      <c r="BU343"/>
      <c r="BV343"/>
      <c r="BW343"/>
      <c r="BX343"/>
      <c r="BY343"/>
    </row>
    <row r="344" spans="67:77" x14ac:dyDescent="0.35">
      <c r="BO344"/>
      <c r="BP344"/>
      <c r="BQ344"/>
      <c r="BR344"/>
      <c r="BS344"/>
      <c r="BT344"/>
      <c r="BU344"/>
      <c r="BV344"/>
      <c r="BW344"/>
      <c r="BX344"/>
      <c r="BY344"/>
    </row>
    <row r="345" spans="67:77" x14ac:dyDescent="0.35">
      <c r="BO345"/>
      <c r="BP345"/>
      <c r="BQ345"/>
      <c r="BR345"/>
      <c r="BS345"/>
      <c r="BT345"/>
      <c r="BU345"/>
      <c r="BV345"/>
      <c r="BW345"/>
      <c r="BX345"/>
      <c r="BY345"/>
    </row>
    <row r="346" spans="67:77" x14ac:dyDescent="0.35">
      <c r="BO346"/>
      <c r="BP346"/>
      <c r="BQ346"/>
      <c r="BR346"/>
      <c r="BS346"/>
      <c r="BT346"/>
      <c r="BU346"/>
      <c r="BV346"/>
      <c r="BW346"/>
      <c r="BX346"/>
      <c r="BY346"/>
    </row>
    <row r="347" spans="67:77" x14ac:dyDescent="0.35">
      <c r="BO347"/>
      <c r="BP347"/>
      <c r="BQ347"/>
      <c r="BR347"/>
      <c r="BS347"/>
      <c r="BT347"/>
      <c r="BU347"/>
      <c r="BV347"/>
      <c r="BW347"/>
      <c r="BX347"/>
      <c r="BY347"/>
    </row>
    <row r="348" spans="67:77" x14ac:dyDescent="0.35">
      <c r="BO348"/>
      <c r="BP348"/>
      <c r="BQ348"/>
      <c r="BR348"/>
      <c r="BS348"/>
      <c r="BT348"/>
      <c r="BU348"/>
      <c r="BV348"/>
      <c r="BW348"/>
      <c r="BX348"/>
      <c r="BY348"/>
    </row>
    <row r="349" spans="67:77" x14ac:dyDescent="0.35">
      <c r="BO349"/>
      <c r="BP349"/>
      <c r="BQ349"/>
      <c r="BR349"/>
      <c r="BS349"/>
      <c r="BT349"/>
      <c r="BU349"/>
      <c r="BV349"/>
      <c r="BW349"/>
      <c r="BX349"/>
      <c r="BY349"/>
    </row>
    <row r="350" spans="67:77" x14ac:dyDescent="0.35">
      <c r="BO350"/>
      <c r="BP350"/>
      <c r="BQ350"/>
      <c r="BR350"/>
      <c r="BS350"/>
      <c r="BT350"/>
      <c r="BU350"/>
      <c r="BV350"/>
      <c r="BW350"/>
      <c r="BX350"/>
      <c r="BY350"/>
    </row>
    <row r="351" spans="67:77" x14ac:dyDescent="0.35">
      <c r="BO351"/>
      <c r="BP351"/>
      <c r="BQ351"/>
      <c r="BR351"/>
      <c r="BS351"/>
      <c r="BT351"/>
      <c r="BU351"/>
      <c r="BV351"/>
      <c r="BW351"/>
      <c r="BX351"/>
      <c r="BY351"/>
    </row>
    <row r="352" spans="67:77" x14ac:dyDescent="0.35">
      <c r="BO352"/>
      <c r="BP352"/>
      <c r="BQ352"/>
      <c r="BR352"/>
      <c r="BS352"/>
      <c r="BT352"/>
      <c r="BU352"/>
      <c r="BV352"/>
      <c r="BW352"/>
      <c r="BX352"/>
      <c r="BY352"/>
    </row>
    <row r="353" spans="67:77" x14ac:dyDescent="0.35">
      <c r="BO353"/>
      <c r="BP353"/>
      <c r="BQ353"/>
      <c r="BR353"/>
      <c r="BS353"/>
      <c r="BT353"/>
      <c r="BU353"/>
      <c r="BV353"/>
      <c r="BW353"/>
      <c r="BX353"/>
      <c r="BY353"/>
    </row>
    <row r="354" spans="67:77" x14ac:dyDescent="0.35">
      <c r="BO354"/>
      <c r="BP354"/>
      <c r="BQ354"/>
      <c r="BR354"/>
      <c r="BS354"/>
      <c r="BT354"/>
      <c r="BU354"/>
      <c r="BV354"/>
      <c r="BW354"/>
      <c r="BX354"/>
      <c r="BY354"/>
    </row>
    <row r="355" spans="67:77" x14ac:dyDescent="0.35">
      <c r="BO355"/>
      <c r="BP355"/>
      <c r="BQ355"/>
      <c r="BR355"/>
      <c r="BS355"/>
      <c r="BT355"/>
      <c r="BU355"/>
      <c r="BV355"/>
      <c r="BW355"/>
      <c r="BX355"/>
      <c r="BY355"/>
    </row>
    <row r="356" spans="67:77" x14ac:dyDescent="0.35">
      <c r="BO356"/>
      <c r="BP356"/>
      <c r="BQ356"/>
      <c r="BR356"/>
      <c r="BS356"/>
      <c r="BT356"/>
      <c r="BU356"/>
      <c r="BV356"/>
      <c r="BW356"/>
      <c r="BX356"/>
      <c r="BY356"/>
    </row>
    <row r="357" spans="67:77" x14ac:dyDescent="0.35">
      <c r="BO357"/>
      <c r="BP357"/>
      <c r="BQ357"/>
      <c r="BR357"/>
      <c r="BS357"/>
      <c r="BT357"/>
      <c r="BU357"/>
      <c r="BV357"/>
      <c r="BW357"/>
      <c r="BX357"/>
      <c r="BY357"/>
    </row>
    <row r="358" spans="67:77" x14ac:dyDescent="0.35">
      <c r="BO358"/>
      <c r="BP358"/>
      <c r="BQ358"/>
      <c r="BR358"/>
      <c r="BS358"/>
      <c r="BT358"/>
      <c r="BU358"/>
      <c r="BV358"/>
      <c r="BW358"/>
      <c r="BX358"/>
      <c r="BY358"/>
    </row>
    <row r="359" spans="67:77" x14ac:dyDescent="0.35">
      <c r="BO359"/>
      <c r="BP359"/>
      <c r="BQ359"/>
      <c r="BR359"/>
      <c r="BS359"/>
      <c r="BT359"/>
      <c r="BU359"/>
      <c r="BV359"/>
      <c r="BW359"/>
      <c r="BX359"/>
      <c r="BY359"/>
    </row>
    <row r="360" spans="67:77" x14ac:dyDescent="0.35">
      <c r="BO360"/>
      <c r="BP360"/>
      <c r="BQ360"/>
      <c r="BR360"/>
      <c r="BS360"/>
      <c r="BT360"/>
      <c r="BU360"/>
      <c r="BV360"/>
      <c r="BW360"/>
      <c r="BX360"/>
      <c r="BY360"/>
    </row>
    <row r="361" spans="67:77" x14ac:dyDescent="0.35">
      <c r="BO361"/>
      <c r="BP361"/>
      <c r="BQ361"/>
      <c r="BR361"/>
      <c r="BS361"/>
      <c r="BT361"/>
      <c r="BU361"/>
      <c r="BV361"/>
      <c r="BW361"/>
      <c r="BX361"/>
      <c r="BY361"/>
    </row>
    <row r="362" spans="67:77" x14ac:dyDescent="0.35">
      <c r="BO362"/>
      <c r="BP362"/>
      <c r="BQ362"/>
      <c r="BR362"/>
      <c r="BS362"/>
      <c r="BT362"/>
      <c r="BU362"/>
      <c r="BV362"/>
      <c r="BW362"/>
      <c r="BX362"/>
      <c r="BY362"/>
    </row>
    <row r="363" spans="67:77" x14ac:dyDescent="0.35">
      <c r="BO363"/>
      <c r="BP363"/>
      <c r="BQ363"/>
      <c r="BR363"/>
      <c r="BS363"/>
      <c r="BT363"/>
      <c r="BU363"/>
      <c r="BV363"/>
      <c r="BW363"/>
      <c r="BX363"/>
      <c r="BY363"/>
    </row>
    <row r="364" spans="67:77" x14ac:dyDescent="0.35">
      <c r="BO364"/>
      <c r="BP364"/>
      <c r="BQ364"/>
      <c r="BR364"/>
      <c r="BS364"/>
      <c r="BT364"/>
      <c r="BU364"/>
      <c r="BV364"/>
      <c r="BW364"/>
      <c r="BX364"/>
      <c r="BY364"/>
    </row>
    <row r="365" spans="67:77" x14ac:dyDescent="0.35">
      <c r="BO365"/>
      <c r="BP365"/>
      <c r="BQ365"/>
      <c r="BR365"/>
      <c r="BS365"/>
      <c r="BT365"/>
      <c r="BU365"/>
      <c r="BV365"/>
      <c r="BW365"/>
      <c r="BX365"/>
      <c r="BY365"/>
    </row>
    <row r="366" spans="67:77" x14ac:dyDescent="0.35">
      <c r="BO366"/>
      <c r="BP366"/>
      <c r="BQ366"/>
      <c r="BR366"/>
      <c r="BS366"/>
      <c r="BT366"/>
      <c r="BU366"/>
      <c r="BV366"/>
      <c r="BW366"/>
      <c r="BX366"/>
      <c r="BY366"/>
    </row>
    <row r="367" spans="67:77" x14ac:dyDescent="0.35">
      <c r="BO367"/>
      <c r="BP367"/>
      <c r="BQ367"/>
      <c r="BR367"/>
      <c r="BS367"/>
      <c r="BT367"/>
      <c r="BU367"/>
      <c r="BV367"/>
      <c r="BW367"/>
      <c r="BX367"/>
      <c r="BY367"/>
    </row>
    <row r="368" spans="67:77" x14ac:dyDescent="0.35">
      <c r="BO368"/>
      <c r="BP368"/>
      <c r="BQ368"/>
      <c r="BR368"/>
      <c r="BS368"/>
      <c r="BT368"/>
      <c r="BU368"/>
      <c r="BV368"/>
      <c r="BW368"/>
      <c r="BX368"/>
      <c r="BY368"/>
    </row>
    <row r="369" spans="67:77" x14ac:dyDescent="0.35">
      <c r="BO369"/>
      <c r="BP369"/>
      <c r="BQ369"/>
      <c r="BR369"/>
      <c r="BS369"/>
      <c r="BT369"/>
      <c r="BU369"/>
      <c r="BV369"/>
      <c r="BW369"/>
      <c r="BX369"/>
      <c r="BY369"/>
    </row>
    <row r="370" spans="67:77" x14ac:dyDescent="0.35">
      <c r="BO370"/>
      <c r="BP370"/>
      <c r="BQ370"/>
      <c r="BR370"/>
      <c r="BS370"/>
      <c r="BT370"/>
      <c r="BU370"/>
      <c r="BV370"/>
      <c r="BW370"/>
      <c r="BX370"/>
      <c r="BY370"/>
    </row>
    <row r="371" spans="67:77" x14ac:dyDescent="0.35">
      <c r="BO371"/>
      <c r="BP371"/>
      <c r="BQ371"/>
      <c r="BR371"/>
      <c r="BS371"/>
      <c r="BT371"/>
      <c r="BU371"/>
      <c r="BV371"/>
      <c r="BW371"/>
      <c r="BX371"/>
      <c r="BY371"/>
    </row>
    <row r="372" spans="67:77" x14ac:dyDescent="0.35">
      <c r="BO372"/>
      <c r="BP372"/>
      <c r="BQ372"/>
      <c r="BR372"/>
      <c r="BS372"/>
      <c r="BT372"/>
      <c r="BU372"/>
      <c r="BV372"/>
      <c r="BW372"/>
      <c r="BX372"/>
      <c r="BY372"/>
    </row>
    <row r="373" spans="67:77" x14ac:dyDescent="0.35">
      <c r="BO373"/>
      <c r="BP373"/>
      <c r="BQ373"/>
      <c r="BR373"/>
      <c r="BS373"/>
      <c r="BT373"/>
      <c r="BU373"/>
      <c r="BV373"/>
      <c r="BW373"/>
      <c r="BX373"/>
      <c r="BY373"/>
    </row>
    <row r="374" spans="67:77" x14ac:dyDescent="0.35">
      <c r="BO374"/>
      <c r="BP374"/>
      <c r="BQ374"/>
      <c r="BR374"/>
      <c r="BS374"/>
      <c r="BT374"/>
      <c r="BU374"/>
      <c r="BV374"/>
      <c r="BW374"/>
      <c r="BX374"/>
      <c r="BY374"/>
    </row>
    <row r="375" spans="67:77" x14ac:dyDescent="0.35">
      <c r="BO375"/>
      <c r="BP375"/>
      <c r="BQ375"/>
      <c r="BR375"/>
      <c r="BS375"/>
      <c r="BT375"/>
      <c r="BU375"/>
      <c r="BV375"/>
      <c r="BW375"/>
      <c r="BX375"/>
      <c r="BY375"/>
    </row>
    <row r="376" spans="67:77" x14ac:dyDescent="0.35">
      <c r="BO376"/>
      <c r="BP376"/>
      <c r="BQ376"/>
      <c r="BR376"/>
      <c r="BS376"/>
      <c r="BT376"/>
      <c r="BU376"/>
      <c r="BV376"/>
      <c r="BW376"/>
      <c r="BX376"/>
      <c r="BY376"/>
    </row>
    <row r="377" spans="67:77" x14ac:dyDescent="0.35">
      <c r="BO377"/>
      <c r="BP377"/>
      <c r="BQ377"/>
      <c r="BR377"/>
      <c r="BS377"/>
      <c r="BT377"/>
      <c r="BU377"/>
      <c r="BV377"/>
      <c r="BW377"/>
      <c r="BX377"/>
      <c r="BY377"/>
    </row>
    <row r="378" spans="67:77" x14ac:dyDescent="0.35">
      <c r="BO378"/>
      <c r="BP378"/>
      <c r="BQ378"/>
      <c r="BR378"/>
      <c r="BS378"/>
      <c r="BT378"/>
      <c r="BU378"/>
      <c r="BV378"/>
      <c r="BW378"/>
      <c r="BX378"/>
      <c r="BY378"/>
    </row>
    <row r="379" spans="67:77" x14ac:dyDescent="0.35">
      <c r="BO379"/>
      <c r="BP379"/>
      <c r="BQ379"/>
      <c r="BR379"/>
      <c r="BS379"/>
      <c r="BT379"/>
      <c r="BU379"/>
      <c r="BV379"/>
      <c r="BW379"/>
      <c r="BX379"/>
      <c r="BY379"/>
    </row>
    <row r="380" spans="67:77" x14ac:dyDescent="0.35">
      <c r="BO380"/>
      <c r="BP380"/>
      <c r="BQ380"/>
      <c r="BR380"/>
      <c r="BS380"/>
      <c r="BT380"/>
      <c r="BU380"/>
      <c r="BV380"/>
      <c r="BW380"/>
      <c r="BX380"/>
      <c r="BY380"/>
    </row>
    <row r="381" spans="67:77" x14ac:dyDescent="0.35">
      <c r="BO381"/>
      <c r="BP381"/>
      <c r="BQ381"/>
      <c r="BR381"/>
      <c r="BS381"/>
      <c r="BT381"/>
      <c r="BU381"/>
      <c r="BV381"/>
      <c r="BW381"/>
      <c r="BX381"/>
      <c r="BY381"/>
    </row>
    <row r="382" spans="67:77" x14ac:dyDescent="0.35">
      <c r="BO382"/>
      <c r="BP382"/>
      <c r="BQ382"/>
      <c r="BR382"/>
      <c r="BS382"/>
      <c r="BT382"/>
      <c r="BU382"/>
      <c r="BV382"/>
      <c r="BW382"/>
      <c r="BX382"/>
      <c r="BY382"/>
    </row>
    <row r="383" spans="67:77" x14ac:dyDescent="0.35">
      <c r="BO383"/>
      <c r="BP383"/>
      <c r="BQ383"/>
      <c r="BR383"/>
      <c r="BS383"/>
      <c r="BT383"/>
      <c r="BU383"/>
      <c r="BV383"/>
      <c r="BW383"/>
      <c r="BX383"/>
      <c r="BY383"/>
    </row>
    <row r="384" spans="67:77" x14ac:dyDescent="0.35">
      <c r="BO384"/>
      <c r="BP384"/>
      <c r="BQ384"/>
      <c r="BR384"/>
      <c r="BS384"/>
      <c r="BT384"/>
      <c r="BU384"/>
      <c r="BV384"/>
      <c r="BW384"/>
      <c r="BX384"/>
      <c r="BY384"/>
    </row>
    <row r="385" spans="67:77" x14ac:dyDescent="0.35">
      <c r="BO385"/>
      <c r="BP385"/>
      <c r="BQ385"/>
      <c r="BR385"/>
      <c r="BS385"/>
      <c r="BT385"/>
      <c r="BU385"/>
      <c r="BV385"/>
      <c r="BW385"/>
      <c r="BX385"/>
      <c r="BY385"/>
    </row>
    <row r="386" spans="67:77" x14ac:dyDescent="0.35">
      <c r="BO386"/>
      <c r="BP386"/>
      <c r="BQ386"/>
      <c r="BR386"/>
      <c r="BS386"/>
      <c r="BT386"/>
      <c r="BU386"/>
      <c r="BV386"/>
      <c r="BW386"/>
      <c r="BX386"/>
      <c r="BY386"/>
    </row>
    <row r="387" spans="67:77" x14ac:dyDescent="0.35">
      <c r="BO387"/>
      <c r="BP387"/>
      <c r="BQ387"/>
      <c r="BR387"/>
      <c r="BS387"/>
      <c r="BT387"/>
      <c r="BU387"/>
      <c r="BV387"/>
      <c r="BW387"/>
      <c r="BX387"/>
      <c r="BY387"/>
    </row>
    <row r="388" spans="67:77" x14ac:dyDescent="0.35">
      <c r="BO388"/>
      <c r="BP388"/>
      <c r="BQ388"/>
      <c r="BR388"/>
      <c r="BS388"/>
      <c r="BT388"/>
      <c r="BU388"/>
      <c r="BV388"/>
      <c r="BW388"/>
      <c r="BX388"/>
      <c r="BY388"/>
    </row>
    <row r="389" spans="67:77" x14ac:dyDescent="0.35">
      <c r="BO389"/>
      <c r="BP389"/>
      <c r="BQ389"/>
      <c r="BR389"/>
      <c r="BS389"/>
      <c r="BT389"/>
      <c r="BU389"/>
      <c r="BV389"/>
      <c r="BW389"/>
      <c r="BX389"/>
      <c r="BY389"/>
    </row>
    <row r="390" spans="67:77" x14ac:dyDescent="0.35">
      <c r="BO390"/>
      <c r="BP390"/>
      <c r="BQ390"/>
      <c r="BR390"/>
      <c r="BS390"/>
      <c r="BT390"/>
      <c r="BU390"/>
      <c r="BV390"/>
      <c r="BW390"/>
      <c r="BX390"/>
      <c r="BY390"/>
    </row>
    <row r="391" spans="67:77" x14ac:dyDescent="0.35">
      <c r="BO391"/>
      <c r="BP391"/>
      <c r="BQ391"/>
      <c r="BR391"/>
      <c r="BS391"/>
      <c r="BT391"/>
      <c r="BU391"/>
      <c r="BV391"/>
      <c r="BW391"/>
      <c r="BX391"/>
      <c r="BY391"/>
    </row>
    <row r="392" spans="67:77" x14ac:dyDescent="0.35">
      <c r="BO392"/>
      <c r="BP392"/>
      <c r="BQ392"/>
      <c r="BR392"/>
      <c r="BS392"/>
      <c r="BT392"/>
      <c r="BU392"/>
      <c r="BV392"/>
      <c r="BW392"/>
      <c r="BX392"/>
      <c r="BY392"/>
    </row>
    <row r="393" spans="67:77" x14ac:dyDescent="0.35">
      <c r="BO393"/>
      <c r="BP393"/>
      <c r="BQ393"/>
      <c r="BR393"/>
      <c r="BS393"/>
      <c r="BT393"/>
      <c r="BU393"/>
      <c r="BV393"/>
      <c r="BW393"/>
      <c r="BX393"/>
      <c r="BY393"/>
    </row>
    <row r="394" spans="67:77" x14ac:dyDescent="0.35">
      <c r="BO394"/>
      <c r="BP394"/>
      <c r="BQ394"/>
      <c r="BR394"/>
      <c r="BS394"/>
      <c r="BT394"/>
      <c r="BU394"/>
      <c r="BV394"/>
      <c r="BW394"/>
      <c r="BX394"/>
      <c r="BY394"/>
    </row>
    <row r="395" spans="67:77" x14ac:dyDescent="0.35">
      <c r="BO395"/>
      <c r="BP395"/>
      <c r="BQ395"/>
      <c r="BR395"/>
      <c r="BS395"/>
      <c r="BT395"/>
      <c r="BU395"/>
      <c r="BV395"/>
      <c r="BW395"/>
      <c r="BX395"/>
      <c r="BY395"/>
    </row>
    <row r="396" spans="67:77" x14ac:dyDescent="0.35">
      <c r="BO396"/>
      <c r="BP396"/>
      <c r="BQ396"/>
      <c r="BR396"/>
      <c r="BS396"/>
      <c r="BT396"/>
      <c r="BU396"/>
      <c r="BV396"/>
      <c r="BW396"/>
      <c r="BX396"/>
      <c r="BY396"/>
    </row>
    <row r="397" spans="67:77" x14ac:dyDescent="0.35">
      <c r="BO397"/>
      <c r="BP397"/>
      <c r="BQ397"/>
      <c r="BR397"/>
      <c r="BS397"/>
      <c r="BT397"/>
      <c r="BU397"/>
      <c r="BV397"/>
      <c r="BW397"/>
      <c r="BX397"/>
      <c r="BY397"/>
    </row>
    <row r="398" spans="67:77" x14ac:dyDescent="0.35">
      <c r="BO398"/>
      <c r="BP398"/>
      <c r="BQ398"/>
      <c r="BR398"/>
      <c r="BS398"/>
      <c r="BT398"/>
      <c r="BU398"/>
      <c r="BV398"/>
      <c r="BW398"/>
      <c r="BX398"/>
      <c r="BY398"/>
    </row>
    <row r="399" spans="67:77" x14ac:dyDescent="0.35">
      <c r="BO399"/>
      <c r="BP399"/>
      <c r="BQ399"/>
      <c r="BR399"/>
      <c r="BS399"/>
      <c r="BT399"/>
      <c r="BU399"/>
      <c r="BV399"/>
      <c r="BW399"/>
      <c r="BX399"/>
      <c r="BY399"/>
    </row>
    <row r="400" spans="67:77" x14ac:dyDescent="0.35">
      <c r="BO400"/>
      <c r="BP400"/>
      <c r="BQ400"/>
      <c r="BR400"/>
      <c r="BS400"/>
      <c r="BT400"/>
      <c r="BU400"/>
      <c r="BV400"/>
      <c r="BW400"/>
      <c r="BX400"/>
      <c r="BY400"/>
    </row>
    <row r="401" spans="67:77" x14ac:dyDescent="0.35">
      <c r="BO401"/>
      <c r="BP401"/>
      <c r="BQ401"/>
      <c r="BR401"/>
      <c r="BS401"/>
      <c r="BT401"/>
      <c r="BU401"/>
      <c r="BV401"/>
      <c r="BW401"/>
      <c r="BX401"/>
      <c r="BY401"/>
    </row>
    <row r="402" spans="67:77" x14ac:dyDescent="0.35">
      <c r="BO402"/>
      <c r="BP402"/>
      <c r="BQ402"/>
      <c r="BR402"/>
      <c r="BS402"/>
      <c r="BT402"/>
      <c r="BU402"/>
      <c r="BV402"/>
      <c r="BW402"/>
      <c r="BX402"/>
      <c r="BY402"/>
    </row>
    <row r="403" spans="67:77" x14ac:dyDescent="0.35">
      <c r="BO403"/>
      <c r="BP403"/>
      <c r="BQ403"/>
      <c r="BR403"/>
      <c r="BS403"/>
      <c r="BT403"/>
      <c r="BU403"/>
      <c r="BV403"/>
      <c r="BW403"/>
      <c r="BX403"/>
      <c r="BY403"/>
    </row>
    <row r="404" spans="67:77" x14ac:dyDescent="0.35">
      <c r="BO404"/>
      <c r="BP404"/>
      <c r="BQ404"/>
      <c r="BR404"/>
      <c r="BS404"/>
      <c r="BT404"/>
      <c r="BU404"/>
      <c r="BV404"/>
      <c r="BW404"/>
      <c r="BX404"/>
      <c r="BY404"/>
    </row>
    <row r="405" spans="67:77" x14ac:dyDescent="0.35">
      <c r="BO405"/>
      <c r="BP405"/>
      <c r="BQ405"/>
      <c r="BR405"/>
      <c r="BS405"/>
      <c r="BT405"/>
      <c r="BU405"/>
      <c r="BV405"/>
      <c r="BW405"/>
      <c r="BX405"/>
      <c r="BY405"/>
    </row>
    <row r="406" spans="67:77" x14ac:dyDescent="0.35">
      <c r="BO406"/>
      <c r="BP406"/>
      <c r="BQ406"/>
      <c r="BR406"/>
      <c r="BS406"/>
      <c r="BT406"/>
      <c r="BU406"/>
      <c r="BV406"/>
      <c r="BW406"/>
      <c r="BX406"/>
      <c r="BY406"/>
    </row>
    <row r="407" spans="67:77" x14ac:dyDescent="0.35">
      <c r="BO407"/>
      <c r="BP407"/>
      <c r="BQ407"/>
      <c r="BR407"/>
      <c r="BS407"/>
      <c r="BT407"/>
      <c r="BU407"/>
      <c r="BV407"/>
      <c r="BW407"/>
      <c r="BX407"/>
      <c r="BY407"/>
    </row>
    <row r="408" spans="67:77" x14ac:dyDescent="0.35">
      <c r="BO408"/>
      <c r="BP408"/>
      <c r="BQ408"/>
      <c r="BR408"/>
      <c r="BS408"/>
      <c r="BT408"/>
      <c r="BU408"/>
      <c r="BV408"/>
      <c r="BW408"/>
      <c r="BX408"/>
      <c r="BY408"/>
    </row>
    <row r="409" spans="67:77" x14ac:dyDescent="0.35">
      <c r="BO409"/>
      <c r="BP409"/>
      <c r="BQ409"/>
      <c r="BR409"/>
      <c r="BS409"/>
      <c r="BT409"/>
      <c r="BU409"/>
      <c r="BV409"/>
      <c r="BW409"/>
      <c r="BX409"/>
      <c r="BY409"/>
    </row>
    <row r="410" spans="67:77" x14ac:dyDescent="0.35">
      <c r="BO410"/>
      <c r="BP410"/>
      <c r="BQ410"/>
      <c r="BR410"/>
      <c r="BS410"/>
      <c r="BT410"/>
      <c r="BU410"/>
      <c r="BV410"/>
      <c r="BW410"/>
      <c r="BX410"/>
      <c r="BY410"/>
    </row>
    <row r="411" spans="67:77" x14ac:dyDescent="0.35">
      <c r="BO411"/>
      <c r="BP411"/>
      <c r="BQ411"/>
      <c r="BR411"/>
      <c r="BS411"/>
      <c r="BT411"/>
      <c r="BU411"/>
      <c r="BV411"/>
      <c r="BW411"/>
      <c r="BX411"/>
      <c r="BY411"/>
    </row>
    <row r="412" spans="67:77" x14ac:dyDescent="0.35">
      <c r="BO412"/>
      <c r="BP412"/>
      <c r="BQ412"/>
      <c r="BR412"/>
      <c r="BS412"/>
      <c r="BT412"/>
      <c r="BU412"/>
      <c r="BV412"/>
      <c r="BW412"/>
      <c r="BX412"/>
      <c r="BY412"/>
    </row>
    <row r="413" spans="67:77" x14ac:dyDescent="0.35">
      <c r="BO413"/>
      <c r="BP413"/>
      <c r="BQ413"/>
      <c r="BR413"/>
      <c r="BS413"/>
      <c r="BT413"/>
      <c r="BU413"/>
      <c r="BV413"/>
      <c r="BW413"/>
      <c r="BX413"/>
      <c r="BY413"/>
    </row>
    <row r="414" spans="67:77" x14ac:dyDescent="0.35">
      <c r="BO414"/>
      <c r="BP414"/>
      <c r="BQ414"/>
      <c r="BR414"/>
      <c r="BS414"/>
      <c r="BT414"/>
      <c r="BU414"/>
      <c r="BV414"/>
      <c r="BW414"/>
      <c r="BX414"/>
      <c r="BY414"/>
    </row>
    <row r="415" spans="67:77" x14ac:dyDescent="0.35">
      <c r="BO415"/>
      <c r="BP415"/>
      <c r="BQ415"/>
      <c r="BR415"/>
      <c r="BS415"/>
      <c r="BT415"/>
      <c r="BU415"/>
      <c r="BV415"/>
      <c r="BW415"/>
      <c r="BX415"/>
      <c r="BY415"/>
    </row>
    <row r="416" spans="67:77" x14ac:dyDescent="0.35">
      <c r="BO416"/>
      <c r="BP416"/>
      <c r="BQ416"/>
      <c r="BR416"/>
      <c r="BS416"/>
      <c r="BT416"/>
      <c r="BU416"/>
      <c r="BV416"/>
      <c r="BW416"/>
      <c r="BX416"/>
      <c r="BY416"/>
    </row>
    <row r="417" spans="67:77" x14ac:dyDescent="0.35">
      <c r="BO417"/>
      <c r="BP417"/>
      <c r="BQ417"/>
      <c r="BR417"/>
      <c r="BS417"/>
      <c r="BT417"/>
      <c r="BU417"/>
      <c r="BV417"/>
      <c r="BW417"/>
      <c r="BX417"/>
      <c r="BY417"/>
    </row>
    <row r="418" spans="67:77" x14ac:dyDescent="0.35">
      <c r="BO418"/>
      <c r="BP418"/>
      <c r="BQ418"/>
      <c r="BR418"/>
      <c r="BS418"/>
      <c r="BT418"/>
      <c r="BU418"/>
      <c r="BV418"/>
      <c r="BW418"/>
      <c r="BX418"/>
      <c r="BY418"/>
    </row>
    <row r="419" spans="67:77" x14ac:dyDescent="0.35">
      <c r="BO419"/>
      <c r="BP419"/>
      <c r="BQ419"/>
      <c r="BR419"/>
      <c r="BS419"/>
      <c r="BT419"/>
      <c r="BU419"/>
      <c r="BV419"/>
      <c r="BW419"/>
      <c r="BX419"/>
      <c r="BY419"/>
    </row>
    <row r="420" spans="67:77" x14ac:dyDescent="0.35">
      <c r="BO420"/>
      <c r="BP420"/>
      <c r="BQ420"/>
      <c r="BR420"/>
      <c r="BS420"/>
      <c r="BT420"/>
      <c r="BU420"/>
      <c r="BV420"/>
      <c r="BW420"/>
      <c r="BX420"/>
      <c r="BY420"/>
    </row>
    <row r="421" spans="67:77" x14ac:dyDescent="0.35">
      <c r="BO421"/>
      <c r="BP421"/>
      <c r="BQ421"/>
      <c r="BR421"/>
      <c r="BS421"/>
      <c r="BT421"/>
      <c r="BU421"/>
      <c r="BV421"/>
      <c r="BW421"/>
      <c r="BX421"/>
      <c r="BY421"/>
    </row>
    <row r="422" spans="67:77" x14ac:dyDescent="0.35">
      <c r="BO422"/>
      <c r="BP422"/>
      <c r="BQ422"/>
      <c r="BR422"/>
      <c r="BS422"/>
      <c r="BT422"/>
      <c r="BU422"/>
      <c r="BV422"/>
      <c r="BW422"/>
      <c r="BX422"/>
      <c r="BY422"/>
    </row>
    <row r="423" spans="67:77" x14ac:dyDescent="0.35">
      <c r="BO423"/>
      <c r="BP423"/>
      <c r="BQ423"/>
      <c r="BR423"/>
      <c r="BS423"/>
      <c r="BT423"/>
      <c r="BU423"/>
      <c r="BV423"/>
      <c r="BW423"/>
      <c r="BX423"/>
      <c r="BY423"/>
    </row>
    <row r="424" spans="67:77" x14ac:dyDescent="0.35">
      <c r="BO424"/>
      <c r="BP424"/>
      <c r="BQ424"/>
      <c r="BR424"/>
      <c r="BS424"/>
      <c r="BT424"/>
      <c r="BU424"/>
      <c r="BV424"/>
      <c r="BW424"/>
      <c r="BX424"/>
      <c r="BY424"/>
    </row>
    <row r="425" spans="67:77" x14ac:dyDescent="0.35">
      <c r="BO425"/>
      <c r="BP425"/>
      <c r="BQ425"/>
      <c r="BR425"/>
      <c r="BS425"/>
      <c r="BT425"/>
      <c r="BU425"/>
      <c r="BV425"/>
      <c r="BW425"/>
      <c r="BX425"/>
      <c r="BY425"/>
    </row>
    <row r="426" spans="67:77" x14ac:dyDescent="0.35">
      <c r="BO426"/>
      <c r="BP426"/>
      <c r="BQ426"/>
      <c r="BR426"/>
      <c r="BS426"/>
      <c r="BT426"/>
      <c r="BU426"/>
      <c r="BV426"/>
      <c r="BW426"/>
      <c r="BX426"/>
      <c r="BY426"/>
    </row>
    <row r="427" spans="67:77" x14ac:dyDescent="0.35">
      <c r="BO427"/>
      <c r="BP427"/>
      <c r="BQ427"/>
      <c r="BR427"/>
      <c r="BS427"/>
      <c r="BT427"/>
      <c r="BU427"/>
      <c r="BV427"/>
      <c r="BW427"/>
      <c r="BX427"/>
      <c r="BY427"/>
    </row>
    <row r="428" spans="67:77" x14ac:dyDescent="0.35">
      <c r="BO428"/>
      <c r="BP428"/>
      <c r="BQ428"/>
      <c r="BR428"/>
      <c r="BS428"/>
      <c r="BT428"/>
      <c r="BU428"/>
      <c r="BV428"/>
      <c r="BW428"/>
      <c r="BX428"/>
      <c r="BY428"/>
    </row>
    <row r="429" spans="67:77" x14ac:dyDescent="0.35">
      <c r="BO429"/>
      <c r="BP429"/>
      <c r="BQ429"/>
      <c r="BR429"/>
      <c r="BS429"/>
      <c r="BT429"/>
      <c r="BU429"/>
      <c r="BV429"/>
      <c r="BW429"/>
      <c r="BX429"/>
      <c r="BY429"/>
    </row>
    <row r="430" spans="67:77" x14ac:dyDescent="0.35">
      <c r="BO430"/>
      <c r="BP430"/>
      <c r="BQ430"/>
      <c r="BR430"/>
      <c r="BS430"/>
      <c r="BT430"/>
      <c r="BU430"/>
      <c r="BV430"/>
      <c r="BW430"/>
      <c r="BX430"/>
      <c r="BY430"/>
    </row>
    <row r="431" spans="67:77" x14ac:dyDescent="0.35">
      <c r="BO431"/>
      <c r="BP431"/>
      <c r="BQ431"/>
      <c r="BR431"/>
      <c r="BS431"/>
      <c r="BT431"/>
      <c r="BU431"/>
      <c r="BV431"/>
      <c r="BW431"/>
      <c r="BX431"/>
      <c r="BY431"/>
    </row>
    <row r="432" spans="67:77" x14ac:dyDescent="0.35">
      <c r="BO432"/>
      <c r="BP432"/>
      <c r="BQ432"/>
      <c r="BR432"/>
      <c r="BS432"/>
      <c r="BT432"/>
      <c r="BU432"/>
      <c r="BV432"/>
      <c r="BW432"/>
      <c r="BX432"/>
      <c r="BY432"/>
    </row>
    <row r="433" spans="67:77" x14ac:dyDescent="0.35">
      <c r="BO433"/>
      <c r="BP433"/>
      <c r="BQ433"/>
      <c r="BR433"/>
      <c r="BS433"/>
      <c r="BT433"/>
      <c r="BU433"/>
      <c r="BV433"/>
      <c r="BW433"/>
      <c r="BX433"/>
      <c r="BY433"/>
    </row>
    <row r="434" spans="67:77" x14ac:dyDescent="0.35">
      <c r="BO434"/>
      <c r="BP434"/>
      <c r="BQ434"/>
      <c r="BR434"/>
      <c r="BS434"/>
      <c r="BT434"/>
      <c r="BU434"/>
      <c r="BV434"/>
      <c r="BW434"/>
      <c r="BX434"/>
      <c r="BY434"/>
    </row>
    <row r="435" spans="67:77" x14ac:dyDescent="0.35">
      <c r="BO435"/>
      <c r="BP435"/>
      <c r="BQ435"/>
      <c r="BR435"/>
      <c r="BS435"/>
      <c r="BT435"/>
      <c r="BU435"/>
      <c r="BV435"/>
      <c r="BW435"/>
      <c r="BX435"/>
      <c r="BY435"/>
    </row>
    <row r="436" spans="67:77" x14ac:dyDescent="0.35">
      <c r="BO436"/>
      <c r="BP436"/>
      <c r="BQ436"/>
      <c r="BR436"/>
      <c r="BS436"/>
      <c r="BT436"/>
      <c r="BU436"/>
      <c r="BV436"/>
      <c r="BW436"/>
      <c r="BX436"/>
      <c r="BY436"/>
    </row>
    <row r="437" spans="67:77" x14ac:dyDescent="0.35">
      <c r="BO437"/>
      <c r="BP437"/>
      <c r="BQ437"/>
      <c r="BR437"/>
      <c r="BS437"/>
      <c r="BT437"/>
      <c r="BU437"/>
      <c r="BV437"/>
      <c r="BW437"/>
      <c r="BX437"/>
      <c r="BY437"/>
    </row>
    <row r="438" spans="67:77" x14ac:dyDescent="0.35">
      <c r="BO438"/>
      <c r="BP438"/>
      <c r="BQ438"/>
      <c r="BR438"/>
      <c r="BS438"/>
      <c r="BT438"/>
      <c r="BU438"/>
      <c r="BV438"/>
      <c r="BW438"/>
      <c r="BX438"/>
      <c r="BY438"/>
    </row>
    <row r="439" spans="67:77" x14ac:dyDescent="0.35">
      <c r="BO439"/>
      <c r="BP439"/>
      <c r="BQ439"/>
      <c r="BR439"/>
      <c r="BS439"/>
      <c r="BT439"/>
      <c r="BU439"/>
      <c r="BV439"/>
      <c r="BW439"/>
      <c r="BX439"/>
      <c r="BY439"/>
    </row>
    <row r="440" spans="67:77" x14ac:dyDescent="0.35">
      <c r="BO440"/>
      <c r="BP440"/>
      <c r="BQ440"/>
      <c r="BR440"/>
      <c r="BS440"/>
      <c r="BT440"/>
      <c r="BU440"/>
      <c r="BV440"/>
      <c r="BW440"/>
      <c r="BX440"/>
      <c r="BY440"/>
    </row>
    <row r="441" spans="67:77" x14ac:dyDescent="0.35">
      <c r="BO441"/>
      <c r="BP441"/>
      <c r="BQ441"/>
      <c r="BR441"/>
      <c r="BS441"/>
      <c r="BT441"/>
      <c r="BU441"/>
      <c r="BV441"/>
      <c r="BW441"/>
      <c r="BX441"/>
      <c r="BY441"/>
    </row>
    <row r="442" spans="67:77" x14ac:dyDescent="0.35">
      <c r="BO442"/>
      <c r="BP442"/>
      <c r="BQ442"/>
      <c r="BR442"/>
      <c r="BS442"/>
      <c r="BT442"/>
      <c r="BU442"/>
      <c r="BV442"/>
      <c r="BW442"/>
      <c r="BX442"/>
      <c r="BY442"/>
    </row>
    <row r="443" spans="67:77" x14ac:dyDescent="0.35">
      <c r="BO443"/>
      <c r="BP443"/>
      <c r="BQ443"/>
      <c r="BR443"/>
      <c r="BS443"/>
      <c r="BT443"/>
      <c r="BU443"/>
      <c r="BV443"/>
      <c r="BW443"/>
      <c r="BX443"/>
      <c r="BY443"/>
    </row>
    <row r="444" spans="67:77" x14ac:dyDescent="0.35">
      <c r="BO444"/>
      <c r="BP444"/>
      <c r="BQ444"/>
      <c r="BR444"/>
      <c r="BS444"/>
      <c r="BT444"/>
      <c r="BU444"/>
      <c r="BV444"/>
      <c r="BW444"/>
      <c r="BX444"/>
      <c r="BY444"/>
    </row>
    <row r="445" spans="67:77" x14ac:dyDescent="0.35">
      <c r="BO445"/>
      <c r="BP445"/>
      <c r="BQ445"/>
      <c r="BR445"/>
      <c r="BS445"/>
      <c r="BT445"/>
      <c r="BU445"/>
      <c r="BV445"/>
      <c r="BW445"/>
      <c r="BX445"/>
      <c r="BY445"/>
    </row>
    <row r="446" spans="67:77" x14ac:dyDescent="0.35">
      <c r="BO446"/>
      <c r="BP446"/>
      <c r="BQ446"/>
      <c r="BR446"/>
      <c r="BS446"/>
      <c r="BT446"/>
      <c r="BU446"/>
      <c r="BV446"/>
      <c r="BW446"/>
      <c r="BX446"/>
      <c r="BY446"/>
    </row>
    <row r="447" spans="67:77" x14ac:dyDescent="0.35">
      <c r="BO447"/>
      <c r="BP447"/>
      <c r="BQ447"/>
      <c r="BR447"/>
      <c r="BS447"/>
      <c r="BT447"/>
      <c r="BU447"/>
      <c r="BV447"/>
      <c r="BW447"/>
      <c r="BX447"/>
      <c r="BY447"/>
    </row>
  </sheetData>
  <mergeCells count="8">
    <mergeCell ref="S3:V3"/>
    <mergeCell ref="AO3:AR3"/>
    <mergeCell ref="BK3:BN3"/>
    <mergeCell ref="FQ3:FT3"/>
    <mergeCell ref="CG3:CJ3"/>
    <mergeCell ref="DC3:DF3"/>
    <mergeCell ref="DY3:EB3"/>
    <mergeCell ref="EU3:EX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FT222"/>
  <sheetViews>
    <sheetView workbookViewId="0">
      <selection activeCell="V20" sqref="V20"/>
    </sheetView>
  </sheetViews>
  <sheetFormatPr defaultRowHeight="14.5" x14ac:dyDescent="0.35"/>
  <cols>
    <col min="1" max="12" width="9.1796875" style="26"/>
    <col min="13" max="13" width="10.7265625" style="26" bestFit="1" customWidth="1"/>
    <col min="14" max="14" width="14.54296875" style="26" customWidth="1"/>
    <col min="15" max="18" width="9.1796875" style="26"/>
    <col min="19" max="22" width="8.7265625" style="1"/>
    <col min="23" max="34" width="9.1796875" style="10"/>
    <col min="35" max="35" width="10.7265625" style="10" bestFit="1" customWidth="1"/>
    <col min="36" max="39" width="9.1796875" style="10"/>
    <col min="40" max="40" width="9.1796875" style="1"/>
    <col min="41" max="44" width="8.7265625" style="1"/>
    <col min="45" max="56" width="9.1796875" style="1"/>
    <col min="57" max="57" width="10.7265625" style="1" bestFit="1" customWidth="1"/>
    <col min="58" max="58" width="11.1796875" style="1" customWidth="1"/>
    <col min="59" max="62" width="9.1796875" style="1"/>
    <col min="63" max="66" width="8.7265625" style="1"/>
    <col min="67" max="76" width="9.1796875" style="10"/>
    <col min="77" max="77" width="8.7265625" style="10" customWidth="1"/>
    <col min="78" max="78" width="9.1796875" style="10"/>
    <col min="79" max="79" width="10.7265625" style="10" bestFit="1" customWidth="1"/>
    <col min="80" max="84" width="9.1796875" style="10"/>
    <col min="85" max="88" width="8.7265625" style="1"/>
    <col min="89" max="100" width="9.1796875" style="1"/>
    <col min="101" max="101" width="10.7265625" style="1" bestFit="1" customWidth="1"/>
    <col min="102" max="102" width="10.54296875" style="1" bestFit="1" customWidth="1"/>
    <col min="103" max="106" width="9.1796875" style="1"/>
    <col min="107" max="110" width="8.7265625" style="1"/>
    <col min="111" max="122" width="9.1796875" style="10"/>
    <col min="123" max="123" width="10.7265625" style="10" bestFit="1" customWidth="1"/>
    <col min="124" max="124" width="10.54296875" style="10" bestFit="1" customWidth="1"/>
    <col min="125" max="127" width="9.1796875" style="10"/>
    <col min="128" max="128" width="9.1796875" style="1"/>
    <col min="129" max="132" width="8.7265625" style="1"/>
    <col min="133" max="144" width="9.1796875" style="1"/>
    <col min="145" max="145" width="10.7265625" style="1" bestFit="1" customWidth="1"/>
    <col min="146" max="150" width="9.1796875" style="1"/>
    <col min="151" max="154" width="8.7265625" style="1"/>
    <col min="155" max="166" width="9.1796875" style="10"/>
    <col min="167" max="167" width="10.7265625" style="10" bestFit="1" customWidth="1"/>
    <col min="168" max="171" width="9.1796875" style="10"/>
    <col min="172" max="176" width="9.1796875" style="1"/>
  </cols>
  <sheetData>
    <row r="1" spans="1:176" ht="15" thickBot="1" x14ac:dyDescent="0.4">
      <c r="K1" s="27"/>
      <c r="L1" s="26" t="s">
        <v>30</v>
      </c>
      <c r="M1" s="28" t="s">
        <v>37</v>
      </c>
      <c r="N1" s="28">
        <v>41546</v>
      </c>
      <c r="S1" s="5" t="s">
        <v>14</v>
      </c>
      <c r="T1" s="6">
        <f>COUNT(Q4:Q5000)</f>
        <v>81</v>
      </c>
      <c r="U1" s="5" t="s">
        <v>15</v>
      </c>
      <c r="V1" s="6">
        <f>MAX(Q4:Q5000)</f>
        <v>42.541391608643927</v>
      </c>
      <c r="AG1" s="16"/>
      <c r="AH1" s="1" t="s">
        <v>31</v>
      </c>
      <c r="AI1" s="2" t="s">
        <v>45</v>
      </c>
      <c r="AO1" s="5" t="s">
        <v>14</v>
      </c>
      <c r="AP1" s="6">
        <f>COUNT(AM4:AM5000)</f>
        <v>84</v>
      </c>
      <c r="AQ1" s="5" t="s">
        <v>15</v>
      </c>
      <c r="AR1" s="6">
        <f>MAX(AM4:AM5000)</f>
        <v>44.758127753515339</v>
      </c>
      <c r="BC1" s="15"/>
      <c r="BD1" s="1" t="s">
        <v>30</v>
      </c>
      <c r="BE1" s="2" t="s">
        <v>37</v>
      </c>
      <c r="BF1" s="2">
        <v>41548</v>
      </c>
      <c r="BK1" s="5" t="s">
        <v>14</v>
      </c>
      <c r="BL1" s="6">
        <f>COUNT(BI4:BI5000)</f>
        <v>85</v>
      </c>
      <c r="BM1" s="5" t="s">
        <v>15</v>
      </c>
      <c r="BN1" s="6">
        <f>MAX(BI4:BI5000)</f>
        <v>67.448350609929662</v>
      </c>
      <c r="BY1" s="16"/>
      <c r="BZ1" s="10" t="s">
        <v>36</v>
      </c>
      <c r="CA1" s="11" t="s">
        <v>37</v>
      </c>
      <c r="CB1" s="10" t="s">
        <v>46</v>
      </c>
      <c r="CG1" s="5" t="s">
        <v>14</v>
      </c>
      <c r="CH1" s="6">
        <f>COUNT(CE4:CE5000)</f>
        <v>83</v>
      </c>
      <c r="CI1" s="5" t="s">
        <v>15</v>
      </c>
      <c r="CJ1" s="6">
        <f>MAX(CE4:CE5000)</f>
        <v>54.3</v>
      </c>
      <c r="CU1" s="15"/>
      <c r="CV1" s="1" t="s">
        <v>36</v>
      </c>
      <c r="CW1" s="2" t="s">
        <v>37</v>
      </c>
      <c r="CX1" s="2">
        <v>41550</v>
      </c>
      <c r="DC1" s="5" t="s">
        <v>14</v>
      </c>
      <c r="DD1" s="6">
        <f>COUNT(DA4:DA5000)</f>
        <v>81</v>
      </c>
      <c r="DE1" s="5" t="s">
        <v>15</v>
      </c>
      <c r="DF1" s="6">
        <f>MAX(DA4:DA5000)</f>
        <v>41</v>
      </c>
      <c r="DQ1" s="16"/>
      <c r="DR1" s="1" t="s">
        <v>36</v>
      </c>
      <c r="DS1" s="2" t="s">
        <v>37</v>
      </c>
      <c r="DT1" s="11">
        <v>41551</v>
      </c>
      <c r="DY1" s="5" t="s">
        <v>14</v>
      </c>
      <c r="DZ1" s="6">
        <f>COUNT(DW4:DW5000)</f>
        <v>81</v>
      </c>
      <c r="EA1" s="5" t="s">
        <v>15</v>
      </c>
      <c r="EB1" s="6">
        <f>MAX(DW4:DW5000)</f>
        <v>63.441626713065922</v>
      </c>
      <c r="EM1" s="15"/>
      <c r="EN1" s="1" t="s">
        <v>13</v>
      </c>
      <c r="EO1" s="2">
        <v>41552</v>
      </c>
      <c r="EU1" s="5" t="s">
        <v>14</v>
      </c>
      <c r="EV1" s="6">
        <f>COUNT(ES4:ES5000)</f>
        <v>84</v>
      </c>
      <c r="EW1" s="5" t="s">
        <v>15</v>
      </c>
      <c r="EX1" s="6">
        <f>MAX(ES4:ES5000)</f>
        <v>63.455890191533832</v>
      </c>
      <c r="FF1" s="10">
        <f>COUNTIF(FF2:FF1000,1)</f>
        <v>0</v>
      </c>
      <c r="FI1" s="16"/>
      <c r="FJ1" s="10" t="s">
        <v>13</v>
      </c>
      <c r="FK1" s="11">
        <v>41516</v>
      </c>
      <c r="FQ1" s="5" t="s">
        <v>14</v>
      </c>
      <c r="FR1" s="6">
        <f>COUNT(FO4:FO5000)</f>
        <v>89</v>
      </c>
      <c r="FS1" s="5" t="s">
        <v>15</v>
      </c>
      <c r="FT1" s="6">
        <f>MAX(FO4:FO5000)</f>
        <v>0</v>
      </c>
    </row>
    <row r="2" spans="1:176" ht="15" thickBot="1" x14ac:dyDescent="0.4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32</v>
      </c>
      <c r="I2" t="s">
        <v>33</v>
      </c>
      <c r="J2" t="s">
        <v>34</v>
      </c>
      <c r="K2" t="s">
        <v>35</v>
      </c>
      <c r="L2" s="43" t="s">
        <v>7</v>
      </c>
      <c r="M2" s="33" t="s">
        <v>8</v>
      </c>
      <c r="N2" s="33" t="s">
        <v>9</v>
      </c>
      <c r="O2" s="33" t="s">
        <v>10</v>
      </c>
      <c r="P2" s="42" t="s">
        <v>11</v>
      </c>
      <c r="Q2" s="35" t="s">
        <v>12</v>
      </c>
      <c r="S2" s="5" t="s">
        <v>16</v>
      </c>
      <c r="T2" s="6">
        <f>AVERAGE(Q4:Q5000)</f>
        <v>16.150542517473877</v>
      </c>
      <c r="U2" s="5" t="s">
        <v>17</v>
      </c>
      <c r="V2" s="6">
        <f>MIN(Q4:Q5000)</f>
        <v>0</v>
      </c>
      <c r="W2" t="s">
        <v>0</v>
      </c>
      <c r="X2" t="s">
        <v>1</v>
      </c>
      <c r="Y2" t="s">
        <v>2</v>
      </c>
      <c r="Z2" t="s">
        <v>3</v>
      </c>
      <c r="AA2" t="s">
        <v>4</v>
      </c>
      <c r="AB2" t="s">
        <v>5</v>
      </c>
      <c r="AC2" t="s">
        <v>6</v>
      </c>
      <c r="AD2" t="s">
        <v>32</v>
      </c>
      <c r="AE2" t="s">
        <v>33</v>
      </c>
      <c r="AF2" t="s">
        <v>34</v>
      </c>
      <c r="AG2" t="s">
        <v>35</v>
      </c>
      <c r="AH2" s="41" t="s">
        <v>7</v>
      </c>
      <c r="AI2" s="21" t="s">
        <v>8</v>
      </c>
      <c r="AJ2" s="21" t="s">
        <v>9</v>
      </c>
      <c r="AK2" s="21" t="s">
        <v>10</v>
      </c>
      <c r="AL2" s="40" t="s">
        <v>11</v>
      </c>
      <c r="AM2" s="23" t="s">
        <v>12</v>
      </c>
      <c r="AO2" s="5" t="s">
        <v>16</v>
      </c>
      <c r="AP2" s="6">
        <f>AVERAGE(AM4:AM5000)</f>
        <v>16.270867541898134</v>
      </c>
      <c r="AQ2" s="5" t="s">
        <v>17</v>
      </c>
      <c r="AR2" s="6">
        <f>MIN(AM4:AM5000)</f>
        <v>0</v>
      </c>
      <c r="AS2" t="s">
        <v>0</v>
      </c>
      <c r="AT2" t="s">
        <v>1</v>
      </c>
      <c r="AU2" t="s">
        <v>2</v>
      </c>
      <c r="AV2" t="s">
        <v>3</v>
      </c>
      <c r="AW2" t="s">
        <v>4</v>
      </c>
      <c r="AX2" t="s">
        <v>5</v>
      </c>
      <c r="AY2" t="s">
        <v>6</v>
      </c>
      <c r="AZ2" t="s">
        <v>32</v>
      </c>
      <c r="BA2" t="s">
        <v>33</v>
      </c>
      <c r="BB2" t="s">
        <v>34</v>
      </c>
      <c r="BC2" t="s">
        <v>35</v>
      </c>
      <c r="BD2" s="39" t="s">
        <v>7</v>
      </c>
      <c r="BE2" s="3" t="s">
        <v>8</v>
      </c>
      <c r="BF2" s="3" t="s">
        <v>9</v>
      </c>
      <c r="BG2" s="3" t="s">
        <v>10</v>
      </c>
      <c r="BH2" s="38" t="s">
        <v>11</v>
      </c>
      <c r="BI2" s="4" t="s">
        <v>12</v>
      </c>
      <c r="BK2" s="5" t="s">
        <v>16</v>
      </c>
      <c r="BL2" s="6">
        <f>AVERAGE(BI4:BI5000)</f>
        <v>13.626425106527</v>
      </c>
      <c r="BM2" s="5" t="s">
        <v>17</v>
      </c>
      <c r="BN2" s="6">
        <f>MIN(BI4:BI5000)</f>
        <v>0</v>
      </c>
      <c r="BO2" t="s">
        <v>0</v>
      </c>
      <c r="BP2" t="s">
        <v>1</v>
      </c>
      <c r="BQ2" t="s">
        <v>2</v>
      </c>
      <c r="BR2" t="s">
        <v>3</v>
      </c>
      <c r="BS2" t="s">
        <v>4</v>
      </c>
      <c r="BT2" t="s">
        <v>5</v>
      </c>
      <c r="BU2" t="s">
        <v>6</v>
      </c>
      <c r="BV2" t="s">
        <v>32</v>
      </c>
      <c r="BW2" t="s">
        <v>33</v>
      </c>
      <c r="BX2" t="s">
        <v>34</v>
      </c>
      <c r="BY2" t="s">
        <v>35</v>
      </c>
      <c r="BZ2" s="41" t="s">
        <v>7</v>
      </c>
      <c r="CA2" s="21" t="s">
        <v>8</v>
      </c>
      <c r="CB2" s="21" t="s">
        <v>9</v>
      </c>
      <c r="CC2" s="21" t="s">
        <v>10</v>
      </c>
      <c r="CD2" s="40" t="s">
        <v>11</v>
      </c>
      <c r="CE2" s="23" t="s">
        <v>12</v>
      </c>
      <c r="CG2" s="5" t="s">
        <v>16</v>
      </c>
      <c r="CH2" s="6">
        <f>AVERAGE(CE4:CE5000)</f>
        <v>17.94220847699669</v>
      </c>
      <c r="CI2" s="5" t="s">
        <v>17</v>
      </c>
      <c r="CJ2" s="6">
        <f>MIN(CE4:CE5000)</f>
        <v>0.89999999999999858</v>
      </c>
      <c r="CK2" t="s">
        <v>0</v>
      </c>
      <c r="CL2" t="s">
        <v>1</v>
      </c>
      <c r="CM2" t="s">
        <v>2</v>
      </c>
      <c r="CN2" t="s">
        <v>3</v>
      </c>
      <c r="CO2" t="s">
        <v>4</v>
      </c>
      <c r="CP2" t="s">
        <v>5</v>
      </c>
      <c r="CQ2" t="s">
        <v>6</v>
      </c>
      <c r="CR2" t="s">
        <v>32</v>
      </c>
      <c r="CS2" t="s">
        <v>33</v>
      </c>
      <c r="CT2" t="s">
        <v>34</v>
      </c>
      <c r="CU2" t="s">
        <v>35</v>
      </c>
      <c r="CV2" s="39" t="s">
        <v>7</v>
      </c>
      <c r="CW2" s="3" t="s">
        <v>8</v>
      </c>
      <c r="CX2" s="3" t="s">
        <v>9</v>
      </c>
      <c r="CY2" s="3" t="s">
        <v>10</v>
      </c>
      <c r="CZ2" s="38" t="s">
        <v>11</v>
      </c>
      <c r="DA2" s="4" t="s">
        <v>12</v>
      </c>
      <c r="DC2" s="5" t="s">
        <v>16</v>
      </c>
      <c r="DD2" s="6">
        <f>AVERAGE(DA4:DA5000)</f>
        <v>13.915824177707734</v>
      </c>
      <c r="DE2" s="5" t="s">
        <v>17</v>
      </c>
      <c r="DF2" s="6">
        <f>MIN(DA4:DA5000)</f>
        <v>0.40000000000000213</v>
      </c>
      <c r="DG2" t="s">
        <v>0</v>
      </c>
      <c r="DH2" t="s">
        <v>1</v>
      </c>
      <c r="DI2" t="s">
        <v>2</v>
      </c>
      <c r="DJ2" t="s">
        <v>3</v>
      </c>
      <c r="DK2" t="s">
        <v>4</v>
      </c>
      <c r="DL2" t="s">
        <v>5</v>
      </c>
      <c r="DM2" t="s">
        <v>6</v>
      </c>
      <c r="DN2" t="s">
        <v>32</v>
      </c>
      <c r="DO2" t="s">
        <v>33</v>
      </c>
      <c r="DP2" t="s">
        <v>34</v>
      </c>
      <c r="DQ2" t="s">
        <v>35</v>
      </c>
      <c r="DR2" s="41" t="s">
        <v>7</v>
      </c>
      <c r="DS2" s="21" t="s">
        <v>8</v>
      </c>
      <c r="DT2" s="21" t="s">
        <v>9</v>
      </c>
      <c r="DU2" s="21" t="s">
        <v>10</v>
      </c>
      <c r="DV2" s="40" t="s">
        <v>11</v>
      </c>
      <c r="DW2" s="23" t="s">
        <v>12</v>
      </c>
      <c r="DY2" s="5" t="s">
        <v>16</v>
      </c>
      <c r="DZ2" s="6">
        <f>AVERAGE(DW4:DW5000)</f>
        <v>18.547352319326201</v>
      </c>
      <c r="EA2" s="5" t="s">
        <v>17</v>
      </c>
      <c r="EB2" s="6">
        <f>MIN(DW4:DW5000)</f>
        <v>0</v>
      </c>
      <c r="EC2" s="1" t="s">
        <v>0</v>
      </c>
      <c r="ED2" s="1" t="s">
        <v>1</v>
      </c>
      <c r="EE2" s="1" t="s">
        <v>2</v>
      </c>
      <c r="EF2" s="1" t="s">
        <v>3</v>
      </c>
      <c r="EG2" s="1" t="s">
        <v>4</v>
      </c>
      <c r="EH2" s="1" t="s">
        <v>5</v>
      </c>
      <c r="EI2" s="1" t="s">
        <v>6</v>
      </c>
      <c r="EJ2" s="1" t="s">
        <v>32</v>
      </c>
      <c r="EK2" s="1" t="s">
        <v>33</v>
      </c>
      <c r="EL2" s="1" t="s">
        <v>34</v>
      </c>
      <c r="EM2" s="7" t="s">
        <v>35</v>
      </c>
      <c r="EN2" s="39" t="s">
        <v>7</v>
      </c>
      <c r="EO2" s="3" t="s">
        <v>8</v>
      </c>
      <c r="EP2" s="3" t="s">
        <v>9</v>
      </c>
      <c r="EQ2" s="3" t="s">
        <v>10</v>
      </c>
      <c r="ER2" s="38" t="s">
        <v>11</v>
      </c>
      <c r="ES2" s="4" t="s">
        <v>12</v>
      </c>
      <c r="EU2" s="5" t="s">
        <v>16</v>
      </c>
      <c r="EV2" s="6">
        <f>AVERAGE(ES4:ES5000)</f>
        <v>21.168398510240795</v>
      </c>
      <c r="EW2" s="5" t="s">
        <v>17</v>
      </c>
      <c r="EX2" s="6">
        <f>MIN(ES4:ES5000)</f>
        <v>0</v>
      </c>
      <c r="EY2" s="10" t="s">
        <v>0</v>
      </c>
      <c r="EZ2" s="10" t="s">
        <v>1</v>
      </c>
      <c r="FA2" s="10" t="s">
        <v>2</v>
      </c>
      <c r="FB2" s="10" t="s">
        <v>3</v>
      </c>
      <c r="FC2" s="10" t="s">
        <v>4</v>
      </c>
      <c r="FD2" s="10" t="s">
        <v>5</v>
      </c>
      <c r="FE2" s="10" t="s">
        <v>6</v>
      </c>
      <c r="FF2" s="10" t="s">
        <v>32</v>
      </c>
      <c r="FG2" s="10" t="s">
        <v>33</v>
      </c>
      <c r="FH2" s="10" t="s">
        <v>34</v>
      </c>
      <c r="FI2" s="19" t="s">
        <v>35</v>
      </c>
      <c r="FJ2" s="41" t="s">
        <v>7</v>
      </c>
      <c r="FK2" s="21" t="s">
        <v>8</v>
      </c>
      <c r="FL2" s="21" t="s">
        <v>9</v>
      </c>
      <c r="FM2" s="21" t="s">
        <v>10</v>
      </c>
      <c r="FN2" s="40" t="s">
        <v>11</v>
      </c>
      <c r="FO2" s="23" t="s">
        <v>12</v>
      </c>
      <c r="FQ2" s="5" t="s">
        <v>16</v>
      </c>
      <c r="FR2" s="6">
        <f>AVERAGE(FO4:FO5000)</f>
        <v>0</v>
      </c>
      <c r="FS2" s="5" t="s">
        <v>17</v>
      </c>
      <c r="FT2" s="6">
        <f>MIN(FO4:FO5000)</f>
        <v>0</v>
      </c>
    </row>
    <row r="3" spans="1:176" ht="15" thickBot="1" x14ac:dyDescent="0.4">
      <c r="A3">
        <v>6.6959999999999997</v>
      </c>
      <c r="B3">
        <v>15.4</v>
      </c>
      <c r="C3">
        <v>22.5</v>
      </c>
      <c r="D3">
        <v>-1</v>
      </c>
      <c r="E3">
        <v>-1</v>
      </c>
      <c r="F3">
        <v>-1</v>
      </c>
      <c r="G3">
        <v>-1</v>
      </c>
      <c r="H3">
        <v>0</v>
      </c>
      <c r="I3">
        <v>0</v>
      </c>
      <c r="J3">
        <v>-1</v>
      </c>
      <c r="K3">
        <v>1</v>
      </c>
      <c r="S3" s="49" t="s">
        <v>18</v>
      </c>
      <c r="T3" s="50"/>
      <c r="U3" s="50"/>
      <c r="V3" s="51"/>
      <c r="W3">
        <v>3.8660000000000001</v>
      </c>
      <c r="X3">
        <v>20.2</v>
      </c>
      <c r="Y3">
        <v>33.6</v>
      </c>
      <c r="Z3">
        <v>-1</v>
      </c>
      <c r="AA3">
        <v>-1</v>
      </c>
      <c r="AB3">
        <v>-1</v>
      </c>
      <c r="AC3">
        <v>-1</v>
      </c>
      <c r="AD3">
        <v>0</v>
      </c>
      <c r="AE3">
        <v>0</v>
      </c>
      <c r="AF3">
        <v>-1</v>
      </c>
      <c r="AG3">
        <v>1</v>
      </c>
      <c r="AO3" s="49" t="s">
        <v>18</v>
      </c>
      <c r="AP3" s="50"/>
      <c r="AQ3" s="50"/>
      <c r="AR3" s="51"/>
      <c r="AS3">
        <v>2.0030000000000001</v>
      </c>
      <c r="AT3">
        <v>20.2</v>
      </c>
      <c r="AU3">
        <v>74.400000000000006</v>
      </c>
      <c r="AV3">
        <v>-1</v>
      </c>
      <c r="AW3">
        <v>-1</v>
      </c>
      <c r="AX3">
        <v>-1</v>
      </c>
      <c r="AY3">
        <v>-1</v>
      </c>
      <c r="AZ3">
        <v>0</v>
      </c>
      <c r="BA3">
        <v>0</v>
      </c>
      <c r="BB3">
        <v>-1</v>
      </c>
      <c r="BC3">
        <v>1</v>
      </c>
      <c r="BK3" s="49" t="s">
        <v>18</v>
      </c>
      <c r="BL3" s="50"/>
      <c r="BM3" s="50"/>
      <c r="BN3" s="51"/>
      <c r="BO3">
        <v>1.954</v>
      </c>
      <c r="BP3">
        <v>20.2</v>
      </c>
      <c r="BQ3">
        <v>20.7</v>
      </c>
      <c r="BR3">
        <v>-1</v>
      </c>
      <c r="BS3">
        <v>-1</v>
      </c>
      <c r="BT3">
        <v>-1</v>
      </c>
      <c r="BU3">
        <v>-1</v>
      </c>
      <c r="BV3">
        <v>0</v>
      </c>
      <c r="BW3">
        <v>0</v>
      </c>
      <c r="BX3">
        <v>-1</v>
      </c>
      <c r="BY3">
        <v>1</v>
      </c>
      <c r="CG3" s="49" t="s">
        <v>18</v>
      </c>
      <c r="CH3" s="50"/>
      <c r="CI3" s="50"/>
      <c r="CJ3" s="51"/>
      <c r="CK3">
        <v>2.2890000000000001</v>
      </c>
      <c r="CL3">
        <v>20.2</v>
      </c>
      <c r="CM3">
        <v>48.5</v>
      </c>
      <c r="CN3">
        <v>-1</v>
      </c>
      <c r="CO3">
        <v>-1</v>
      </c>
      <c r="CP3">
        <v>-1</v>
      </c>
      <c r="CQ3">
        <v>-1</v>
      </c>
      <c r="CR3">
        <v>0</v>
      </c>
      <c r="CS3">
        <v>0</v>
      </c>
      <c r="CT3">
        <v>-1</v>
      </c>
      <c r="CU3">
        <v>1</v>
      </c>
      <c r="DC3" s="49" t="s">
        <v>18</v>
      </c>
      <c r="DD3" s="50"/>
      <c r="DE3" s="50"/>
      <c r="DF3" s="51"/>
      <c r="DG3">
        <v>1.4910000000000001</v>
      </c>
      <c r="DH3">
        <v>20.2</v>
      </c>
      <c r="DI3">
        <v>104.2</v>
      </c>
      <c r="DJ3">
        <v>-1</v>
      </c>
      <c r="DK3">
        <v>-1</v>
      </c>
      <c r="DL3">
        <v>-1</v>
      </c>
      <c r="DM3">
        <v>-1</v>
      </c>
      <c r="DN3">
        <v>0</v>
      </c>
      <c r="DO3">
        <v>0</v>
      </c>
      <c r="DP3">
        <v>-1</v>
      </c>
      <c r="DQ3">
        <v>1</v>
      </c>
      <c r="DY3" s="49" t="s">
        <v>18</v>
      </c>
      <c r="DZ3" s="50"/>
      <c r="EA3" s="50"/>
      <c r="EB3" s="51"/>
      <c r="EC3" s="1">
        <v>2.2410000000000001</v>
      </c>
      <c r="ED3" s="1">
        <v>20.2</v>
      </c>
      <c r="EE3" s="1">
        <v>59.7</v>
      </c>
      <c r="EF3" s="1">
        <v>-1</v>
      </c>
      <c r="EG3" s="1">
        <v>-1</v>
      </c>
      <c r="EH3" s="1">
        <v>-1</v>
      </c>
      <c r="EI3" s="1">
        <v>-1</v>
      </c>
      <c r="EJ3" s="1">
        <v>0</v>
      </c>
      <c r="EK3" s="1">
        <v>0</v>
      </c>
      <c r="EL3" s="1">
        <v>-1</v>
      </c>
      <c r="EM3" s="1">
        <v>1</v>
      </c>
      <c r="EU3" s="49" t="s">
        <v>18</v>
      </c>
      <c r="EV3" s="50"/>
      <c r="EW3" s="50"/>
      <c r="EX3" s="51"/>
      <c r="FQ3" s="49" t="s">
        <v>18</v>
      </c>
      <c r="FR3" s="50"/>
      <c r="FS3" s="50"/>
      <c r="FT3" s="51"/>
    </row>
    <row r="4" spans="1:176" x14ac:dyDescent="0.35">
      <c r="A4">
        <v>7.734</v>
      </c>
      <c r="B4">
        <v>29.2</v>
      </c>
      <c r="C4">
        <v>27.2</v>
      </c>
      <c r="D4">
        <v>15.4</v>
      </c>
      <c r="E4">
        <v>22.5</v>
      </c>
      <c r="F4">
        <v>14.5</v>
      </c>
      <c r="G4">
        <v>1</v>
      </c>
      <c r="H4">
        <v>1</v>
      </c>
      <c r="I4">
        <v>1</v>
      </c>
      <c r="J4">
        <v>1</v>
      </c>
      <c r="K4">
        <v>1</v>
      </c>
      <c r="L4" s="26">
        <f>B4-B3</f>
        <v>13.799999999999999</v>
      </c>
      <c r="M4" s="26">
        <f>C4-C3</f>
        <v>4.6999999999999993</v>
      </c>
      <c r="N4" s="26">
        <f>L4^2</f>
        <v>190.43999999999997</v>
      </c>
      <c r="O4" s="26">
        <f>M4^2</f>
        <v>22.089999999999993</v>
      </c>
      <c r="P4" s="26">
        <f>N4+O4</f>
        <v>212.52999999999997</v>
      </c>
      <c r="Q4" s="26">
        <f>SQRT(P4)</f>
        <v>14.578408692309321</v>
      </c>
      <c r="S4" s="7" t="s">
        <v>19</v>
      </c>
      <c r="T4" s="7" t="s">
        <v>20</v>
      </c>
      <c r="U4" s="7" t="s">
        <v>14</v>
      </c>
      <c r="V4" s="7" t="s">
        <v>21</v>
      </c>
      <c r="W4">
        <v>4.5830000000000002</v>
      </c>
      <c r="X4">
        <v>20.2</v>
      </c>
      <c r="Y4">
        <v>20.7</v>
      </c>
      <c r="Z4">
        <v>20.2</v>
      </c>
      <c r="AA4">
        <v>33.6</v>
      </c>
      <c r="AB4">
        <v>12.9</v>
      </c>
      <c r="AC4">
        <v>1</v>
      </c>
      <c r="AD4">
        <v>1</v>
      </c>
      <c r="AE4">
        <v>1</v>
      </c>
      <c r="AF4">
        <v>1</v>
      </c>
      <c r="AG4">
        <v>1</v>
      </c>
      <c r="AH4" s="10">
        <f>X4-X3</f>
        <v>0</v>
      </c>
      <c r="AI4" s="10">
        <f>Y4-Y3</f>
        <v>-12.900000000000002</v>
      </c>
      <c r="AJ4" s="10">
        <f>AH4^2</f>
        <v>0</v>
      </c>
      <c r="AK4" s="10">
        <f>AI4^2</f>
        <v>166.41000000000005</v>
      </c>
      <c r="AL4" s="10">
        <f>AJ4+AK4</f>
        <v>166.41000000000005</v>
      </c>
      <c r="AM4" s="10">
        <f>SQRT(AL4)</f>
        <v>12.900000000000002</v>
      </c>
      <c r="AO4" s="7" t="s">
        <v>19</v>
      </c>
      <c r="AP4" s="7" t="s">
        <v>20</v>
      </c>
      <c r="AQ4" s="7" t="s">
        <v>14</v>
      </c>
      <c r="AR4" s="7" t="s">
        <v>21</v>
      </c>
      <c r="AS4">
        <v>2.6640000000000001</v>
      </c>
      <c r="AT4">
        <v>20.2</v>
      </c>
      <c r="AU4">
        <v>33.6</v>
      </c>
      <c r="AV4">
        <v>20.2</v>
      </c>
      <c r="AW4">
        <v>74.400000000000006</v>
      </c>
      <c r="AX4">
        <v>40.700000000000003</v>
      </c>
      <c r="AY4">
        <v>1</v>
      </c>
      <c r="AZ4">
        <v>1</v>
      </c>
      <c r="BA4">
        <v>1</v>
      </c>
      <c r="BB4">
        <v>1</v>
      </c>
      <c r="BC4">
        <v>1</v>
      </c>
      <c r="BD4" s="1">
        <f>AT4-AT3</f>
        <v>0</v>
      </c>
      <c r="BE4" s="1">
        <f>AU4-AU3</f>
        <v>-40.800000000000004</v>
      </c>
      <c r="BF4" s="1">
        <f>BD4^2</f>
        <v>0</v>
      </c>
      <c r="BG4" s="1">
        <f>BE4^2</f>
        <v>1664.6400000000003</v>
      </c>
      <c r="BH4" s="1">
        <f>BF4+BG4</f>
        <v>1664.6400000000003</v>
      </c>
      <c r="BI4" s="1">
        <f>SQRT(BH4)</f>
        <v>40.800000000000004</v>
      </c>
      <c r="BK4" s="7" t="s">
        <v>19</v>
      </c>
      <c r="BL4" s="7" t="s">
        <v>20</v>
      </c>
      <c r="BM4" s="7" t="s">
        <v>14</v>
      </c>
      <c r="BN4" s="7" t="s">
        <v>21</v>
      </c>
      <c r="BO4">
        <v>2.2959999999999998</v>
      </c>
      <c r="BP4">
        <v>20.2</v>
      </c>
      <c r="BQ4">
        <v>27.2</v>
      </c>
      <c r="BR4">
        <v>20.2</v>
      </c>
      <c r="BS4">
        <v>20.7</v>
      </c>
      <c r="BT4">
        <v>6.5</v>
      </c>
      <c r="BU4">
        <v>1</v>
      </c>
      <c r="BV4">
        <v>1</v>
      </c>
      <c r="BW4">
        <v>1</v>
      </c>
      <c r="BX4">
        <v>1</v>
      </c>
      <c r="BY4">
        <v>1</v>
      </c>
      <c r="BZ4" s="10">
        <f>BP4-BP3</f>
        <v>0</v>
      </c>
      <c r="CA4" s="10">
        <f>BQ4-BQ3</f>
        <v>6.5</v>
      </c>
      <c r="CB4" s="10">
        <f>BZ4^2</f>
        <v>0</v>
      </c>
      <c r="CC4" s="10">
        <f>CA4^2</f>
        <v>42.25</v>
      </c>
      <c r="CD4" s="10">
        <f>CB4+CC4</f>
        <v>42.25</v>
      </c>
      <c r="CE4" s="10">
        <f>SQRT(CD4)</f>
        <v>6.5</v>
      </c>
      <c r="CG4" s="7" t="s">
        <v>19</v>
      </c>
      <c r="CH4" s="7" t="s">
        <v>20</v>
      </c>
      <c r="CI4" s="7" t="s">
        <v>14</v>
      </c>
      <c r="CJ4" s="7" t="s">
        <v>21</v>
      </c>
      <c r="CK4">
        <v>2.8149999999999999</v>
      </c>
      <c r="CL4">
        <v>29.2</v>
      </c>
      <c r="CM4">
        <v>35.6</v>
      </c>
      <c r="CN4">
        <v>20.2</v>
      </c>
      <c r="CO4">
        <v>48.5</v>
      </c>
      <c r="CP4">
        <v>15.8</v>
      </c>
      <c r="CQ4">
        <v>1</v>
      </c>
      <c r="CR4">
        <v>1</v>
      </c>
      <c r="CS4">
        <v>1</v>
      </c>
      <c r="CT4">
        <v>1</v>
      </c>
      <c r="CU4">
        <v>1</v>
      </c>
      <c r="CV4" s="1">
        <f>CL4-CL3</f>
        <v>9</v>
      </c>
      <c r="CW4" s="1">
        <f>CM4-CM3</f>
        <v>-12.899999999999999</v>
      </c>
      <c r="CX4" s="1">
        <f>CV4^2</f>
        <v>81</v>
      </c>
      <c r="CY4" s="1">
        <f>CW4^2</f>
        <v>166.40999999999997</v>
      </c>
      <c r="CZ4" s="1">
        <f>CX4+CY4</f>
        <v>247.40999999999997</v>
      </c>
      <c r="DA4" s="1">
        <f>SQRT(CZ4)</f>
        <v>15.729272074701994</v>
      </c>
      <c r="DC4" s="7" t="s">
        <v>19</v>
      </c>
      <c r="DD4" s="7" t="s">
        <v>20</v>
      </c>
      <c r="DE4" s="7" t="s">
        <v>14</v>
      </c>
      <c r="DF4" s="7" t="s">
        <v>21</v>
      </c>
      <c r="DG4">
        <v>2.48</v>
      </c>
      <c r="DH4">
        <v>29.2</v>
      </c>
      <c r="DI4">
        <v>88.6</v>
      </c>
      <c r="DJ4">
        <v>20.2</v>
      </c>
      <c r="DK4">
        <v>104.2</v>
      </c>
      <c r="DL4">
        <v>18</v>
      </c>
      <c r="DM4">
        <v>1</v>
      </c>
      <c r="DN4">
        <v>1</v>
      </c>
      <c r="DO4">
        <v>1</v>
      </c>
      <c r="DP4">
        <v>1</v>
      </c>
      <c r="DQ4">
        <v>1</v>
      </c>
      <c r="DR4" s="10">
        <f>DH4-DH3</f>
        <v>9</v>
      </c>
      <c r="DS4" s="10">
        <f>DI4-DI3</f>
        <v>-15.600000000000009</v>
      </c>
      <c r="DT4" s="10">
        <f>DR4^2</f>
        <v>81</v>
      </c>
      <c r="DU4" s="10">
        <f>DS4^2</f>
        <v>243.36000000000027</v>
      </c>
      <c r="DV4" s="10">
        <f>DT4+DU4</f>
        <v>324.36000000000024</v>
      </c>
      <c r="DW4" s="10">
        <f>SQRT(DV4)</f>
        <v>18.009997223764369</v>
      </c>
      <c r="DY4" s="7" t="s">
        <v>19</v>
      </c>
      <c r="DZ4" s="7" t="s">
        <v>20</v>
      </c>
      <c r="EA4" s="7" t="s">
        <v>14</v>
      </c>
      <c r="EB4" s="7" t="s">
        <v>21</v>
      </c>
      <c r="EC4" s="1">
        <v>2.87</v>
      </c>
      <c r="ED4" s="1">
        <v>27.8</v>
      </c>
      <c r="EE4" s="1">
        <v>57</v>
      </c>
      <c r="EF4" s="1">
        <v>20.2</v>
      </c>
      <c r="EG4" s="1">
        <v>59.7</v>
      </c>
      <c r="EH4" s="1">
        <v>8.1</v>
      </c>
      <c r="EI4" s="1">
        <v>1</v>
      </c>
      <c r="EJ4" s="1">
        <v>1</v>
      </c>
      <c r="EK4" s="1">
        <v>1</v>
      </c>
      <c r="EL4" s="1">
        <v>1</v>
      </c>
      <c r="EM4" s="1">
        <v>1</v>
      </c>
      <c r="EN4" s="1">
        <f>ED4-ED3</f>
        <v>7.6000000000000014</v>
      </c>
      <c r="EO4" s="1">
        <f>EE4-EE3</f>
        <v>-2.7000000000000028</v>
      </c>
      <c r="EP4" s="1">
        <f>EN4^2</f>
        <v>57.760000000000019</v>
      </c>
      <c r="EQ4" s="1">
        <f>EO4^2</f>
        <v>7.2900000000000151</v>
      </c>
      <c r="ER4" s="1">
        <f>EP4+EQ4</f>
        <v>65.05000000000004</v>
      </c>
      <c r="ES4" s="1">
        <f>SQRT(ER4)</f>
        <v>8.0653580205716864</v>
      </c>
      <c r="EU4" s="7" t="s">
        <v>19</v>
      </c>
      <c r="EV4" s="7" t="s">
        <v>20</v>
      </c>
      <c r="EW4" s="7" t="s">
        <v>14</v>
      </c>
      <c r="EX4" s="7" t="s">
        <v>21</v>
      </c>
      <c r="FJ4" s="10">
        <f>EZ4-EZ3</f>
        <v>0</v>
      </c>
      <c r="FK4" s="10">
        <f>FA4-FA3</f>
        <v>0</v>
      </c>
      <c r="FL4" s="10">
        <f>FJ4^2</f>
        <v>0</v>
      </c>
      <c r="FM4" s="10">
        <f>FK4^2</f>
        <v>0</v>
      </c>
      <c r="FN4" s="10">
        <f>FL4+FM4</f>
        <v>0</v>
      </c>
      <c r="FO4" s="10">
        <f>SQRT(FN4)</f>
        <v>0</v>
      </c>
      <c r="FQ4" s="7" t="s">
        <v>19</v>
      </c>
      <c r="FR4" s="7" t="s">
        <v>20</v>
      </c>
      <c r="FS4" s="7" t="s">
        <v>14</v>
      </c>
      <c r="FT4" s="7" t="s">
        <v>21</v>
      </c>
    </row>
    <row r="5" spans="1:176" x14ac:dyDescent="0.35">
      <c r="A5">
        <v>15.71</v>
      </c>
      <c r="B5">
        <v>15.4</v>
      </c>
      <c r="C5">
        <v>20.7</v>
      </c>
      <c r="D5">
        <v>-1</v>
      </c>
      <c r="E5">
        <v>-1</v>
      </c>
      <c r="F5">
        <v>-1</v>
      </c>
      <c r="G5">
        <v>-1</v>
      </c>
      <c r="H5">
        <v>0</v>
      </c>
      <c r="I5">
        <v>1</v>
      </c>
      <c r="J5">
        <v>-1</v>
      </c>
      <c r="K5">
        <v>1</v>
      </c>
      <c r="L5" s="26">
        <f t="shared" ref="L5:M68" si="0">B5-B4</f>
        <v>-13.799999999999999</v>
      </c>
      <c r="M5" s="26">
        <f t="shared" si="0"/>
        <v>-6.5</v>
      </c>
      <c r="N5" s="26">
        <f t="shared" ref="N5:O68" si="1">L5^2</f>
        <v>190.43999999999997</v>
      </c>
      <c r="O5" s="26">
        <f t="shared" si="1"/>
        <v>42.25</v>
      </c>
      <c r="P5" s="26">
        <f t="shared" ref="P5:P68" si="2">N5+O5</f>
        <v>232.68999999999997</v>
      </c>
      <c r="Q5" s="26">
        <f t="shared" ref="Q5:Q68" si="3">SQRT(P5)</f>
        <v>15.25417975507041</v>
      </c>
      <c r="S5" s="1">
        <v>1</v>
      </c>
      <c r="T5" s="8" t="s">
        <v>22</v>
      </c>
      <c r="U5" s="1">
        <f>COUNTIF(G$3:G$2000,1)</f>
        <v>41</v>
      </c>
      <c r="V5" s="9">
        <f>U5/T$20</f>
        <v>1</v>
      </c>
      <c r="W5">
        <v>8.3510000000000009</v>
      </c>
      <c r="X5">
        <v>15.4</v>
      </c>
      <c r="Y5">
        <v>26.9</v>
      </c>
      <c r="Z5">
        <v>-1</v>
      </c>
      <c r="AA5">
        <v>-1</v>
      </c>
      <c r="AB5">
        <v>-1</v>
      </c>
      <c r="AC5">
        <v>-1</v>
      </c>
      <c r="AD5">
        <v>0</v>
      </c>
      <c r="AE5">
        <v>1</v>
      </c>
      <c r="AF5">
        <v>-1</v>
      </c>
      <c r="AG5">
        <v>1</v>
      </c>
      <c r="AH5" s="10">
        <f t="shared" ref="AH5:AI68" si="4">X5-X4</f>
        <v>-4.7999999999999989</v>
      </c>
      <c r="AI5" s="10">
        <f t="shared" si="4"/>
        <v>6.1999999999999993</v>
      </c>
      <c r="AJ5" s="10">
        <f t="shared" ref="AJ5:AK68" si="5">AH5^2</f>
        <v>23.039999999999988</v>
      </c>
      <c r="AK5" s="10">
        <f t="shared" si="5"/>
        <v>38.439999999999991</v>
      </c>
      <c r="AL5" s="10">
        <f t="shared" ref="AL5:AL68" si="6">AJ5+AK5</f>
        <v>61.479999999999976</v>
      </c>
      <c r="AM5" s="10">
        <f t="shared" ref="AM5:AM68" si="7">SQRT(AL5)</f>
        <v>7.8409183135650622</v>
      </c>
      <c r="AO5" s="1">
        <v>1</v>
      </c>
      <c r="AP5" s="8" t="s">
        <v>22</v>
      </c>
      <c r="AQ5" s="1">
        <f>COUNTIF(AC$3:AC$2000,1)</f>
        <v>44</v>
      </c>
      <c r="AR5" s="9">
        <f>AQ5/AP$20</f>
        <v>1</v>
      </c>
      <c r="AS5">
        <v>5.7279999999999998</v>
      </c>
      <c r="AT5">
        <v>29.2</v>
      </c>
      <c r="AU5">
        <v>39</v>
      </c>
      <c r="AV5">
        <v>-1</v>
      </c>
      <c r="AW5">
        <v>-1</v>
      </c>
      <c r="AX5">
        <v>-1</v>
      </c>
      <c r="AY5">
        <v>-1</v>
      </c>
      <c r="AZ5">
        <v>0</v>
      </c>
      <c r="BA5">
        <v>1</v>
      </c>
      <c r="BB5">
        <v>-1</v>
      </c>
      <c r="BC5">
        <v>1</v>
      </c>
      <c r="BD5" s="1">
        <f t="shared" ref="BD5:BE68" si="8">AT5-AT4</f>
        <v>9</v>
      </c>
      <c r="BE5" s="1">
        <f t="shared" si="8"/>
        <v>5.3999999999999986</v>
      </c>
      <c r="BF5" s="1">
        <f t="shared" ref="BF5:BG68" si="9">BD5^2</f>
        <v>81</v>
      </c>
      <c r="BG5" s="1">
        <f t="shared" si="9"/>
        <v>29.159999999999986</v>
      </c>
      <c r="BH5" s="1">
        <f t="shared" ref="BH5:BH68" si="10">BF5+BG5</f>
        <v>110.15999999999998</v>
      </c>
      <c r="BI5" s="1">
        <f t="shared" ref="BI5:BI68" si="11">SQRT(BH5)</f>
        <v>10.495713410721541</v>
      </c>
      <c r="BK5" s="1">
        <v>1</v>
      </c>
      <c r="BL5" s="8" t="s">
        <v>22</v>
      </c>
      <c r="BM5" s="1">
        <f>COUNTIF(AY$3:AY$2000,1)</f>
        <v>43</v>
      </c>
      <c r="BN5" s="9">
        <f>BM5/BL$20</f>
        <v>0.9555555555555556</v>
      </c>
      <c r="BO5">
        <v>3.7360000000000002</v>
      </c>
      <c r="BP5">
        <v>65.8</v>
      </c>
      <c r="BQ5">
        <v>31.2</v>
      </c>
      <c r="BR5">
        <v>20.2</v>
      </c>
      <c r="BS5">
        <v>27.2</v>
      </c>
      <c r="BT5">
        <v>45.8</v>
      </c>
      <c r="BU5">
        <v>1</v>
      </c>
      <c r="BV5">
        <v>0</v>
      </c>
      <c r="BW5">
        <v>1</v>
      </c>
      <c r="BX5">
        <v>-2</v>
      </c>
      <c r="BY5">
        <v>1</v>
      </c>
      <c r="BZ5" s="10">
        <f t="shared" ref="BZ5:CA68" si="12">BP5-BP4</f>
        <v>45.599999999999994</v>
      </c>
      <c r="CA5" s="10">
        <f t="shared" si="12"/>
        <v>4</v>
      </c>
      <c r="CB5" s="10">
        <f t="shared" ref="CB5:CC68" si="13">BZ5^2</f>
        <v>2079.3599999999997</v>
      </c>
      <c r="CC5" s="10">
        <f t="shared" si="13"/>
        <v>16</v>
      </c>
      <c r="CD5" s="10">
        <f t="shared" ref="CD5:CD68" si="14">CB5+CC5</f>
        <v>2095.3599999999997</v>
      </c>
      <c r="CE5" s="10">
        <f t="shared" ref="CE5:CE68" si="15">SQRT(CD5)</f>
        <v>45.775102402943894</v>
      </c>
      <c r="CG5" s="1">
        <v>1</v>
      </c>
      <c r="CH5" s="8" t="s">
        <v>22</v>
      </c>
      <c r="CI5" s="1">
        <f>COUNTIF(BU$3:BU$2000,1)</f>
        <v>42</v>
      </c>
      <c r="CJ5" s="9">
        <f>CI5/CH$20</f>
        <v>0.97674418604651159</v>
      </c>
      <c r="CK5">
        <v>6.0549999999999997</v>
      </c>
      <c r="CL5">
        <v>15.4</v>
      </c>
      <c r="CM5">
        <v>51</v>
      </c>
      <c r="CN5">
        <v>-1</v>
      </c>
      <c r="CO5">
        <v>-1</v>
      </c>
      <c r="CP5">
        <v>-1</v>
      </c>
      <c r="CQ5">
        <v>-1</v>
      </c>
      <c r="CR5">
        <v>0</v>
      </c>
      <c r="CS5">
        <v>1</v>
      </c>
      <c r="CT5">
        <v>-1</v>
      </c>
      <c r="CU5">
        <v>1</v>
      </c>
      <c r="CV5" s="1">
        <f t="shared" ref="CV5:CW68" si="16">CL5-CL4</f>
        <v>-13.799999999999999</v>
      </c>
      <c r="CW5" s="1">
        <f t="shared" si="16"/>
        <v>15.399999999999999</v>
      </c>
      <c r="CX5" s="1">
        <f t="shared" ref="CX5:CY68" si="17">CV5^2</f>
        <v>190.43999999999997</v>
      </c>
      <c r="CY5" s="1">
        <f t="shared" si="17"/>
        <v>237.15999999999997</v>
      </c>
      <c r="CZ5" s="1">
        <f t="shared" ref="CZ5:CZ68" si="18">CX5+CY5</f>
        <v>427.59999999999991</v>
      </c>
      <c r="DA5" s="1">
        <f t="shared" ref="DA5:DA68" si="19">SQRT(CZ5)</f>
        <v>20.678491240900531</v>
      </c>
      <c r="DC5" s="1">
        <v>1</v>
      </c>
      <c r="DD5" s="8" t="s">
        <v>22</v>
      </c>
      <c r="DE5" s="1">
        <f>COUNTIF(CQ$3:CQ$2000,1)</f>
        <v>41</v>
      </c>
      <c r="DF5" s="9">
        <f>DE5/DD$20</f>
        <v>1</v>
      </c>
      <c r="DG5">
        <v>6.4640000000000004</v>
      </c>
      <c r="DH5">
        <v>20.2</v>
      </c>
      <c r="DI5">
        <v>25.8</v>
      </c>
      <c r="DJ5">
        <v>-1</v>
      </c>
      <c r="DK5">
        <v>-1</v>
      </c>
      <c r="DL5">
        <v>-1</v>
      </c>
      <c r="DM5">
        <v>-1</v>
      </c>
      <c r="DN5">
        <v>0</v>
      </c>
      <c r="DO5">
        <v>1</v>
      </c>
      <c r="DP5">
        <v>-1</v>
      </c>
      <c r="DQ5">
        <v>1</v>
      </c>
      <c r="DR5" s="10">
        <f t="shared" ref="DR5:DS68" si="20">DH5-DH4</f>
        <v>-9</v>
      </c>
      <c r="DS5" s="10">
        <f t="shared" si="20"/>
        <v>-62.8</v>
      </c>
      <c r="DT5" s="10">
        <f t="shared" ref="DT5:DU68" si="21">DR5^2</f>
        <v>81</v>
      </c>
      <c r="DU5" s="10">
        <f t="shared" si="21"/>
        <v>3943.8399999999997</v>
      </c>
      <c r="DV5" s="10">
        <f t="shared" ref="DV5:DV68" si="22">DT5+DU5</f>
        <v>4024.8399999999997</v>
      </c>
      <c r="DW5" s="10">
        <f t="shared" ref="DW5:DW68" si="23">SQRT(DV5)</f>
        <v>63.441626713065922</v>
      </c>
      <c r="DY5" s="1">
        <v>1</v>
      </c>
      <c r="DZ5" s="8" t="s">
        <v>22</v>
      </c>
      <c r="EA5" s="1">
        <f>COUNTIF(DM$3:DM$2000,1)</f>
        <v>41</v>
      </c>
      <c r="EB5" s="9">
        <f>EA5/DZ$20</f>
        <v>1</v>
      </c>
      <c r="EC5" s="1">
        <v>5.798</v>
      </c>
      <c r="ED5" s="1">
        <v>15.4</v>
      </c>
      <c r="EE5" s="1">
        <v>27.2</v>
      </c>
      <c r="EF5" s="1">
        <v>-1</v>
      </c>
      <c r="EG5" s="1">
        <v>-1</v>
      </c>
      <c r="EH5" s="1">
        <v>-1</v>
      </c>
      <c r="EI5" s="1">
        <v>-1</v>
      </c>
      <c r="EJ5" s="1">
        <v>0</v>
      </c>
      <c r="EK5" s="1">
        <v>1</v>
      </c>
      <c r="EL5" s="1">
        <v>-1</v>
      </c>
      <c r="EM5" s="1">
        <v>1</v>
      </c>
      <c r="EN5" s="1">
        <f t="shared" ref="EN5:EO68" si="24">ED5-ED4</f>
        <v>-12.4</v>
      </c>
      <c r="EO5" s="1">
        <f t="shared" si="24"/>
        <v>-29.8</v>
      </c>
      <c r="EP5" s="1">
        <f t="shared" ref="EP5:EQ68" si="25">EN5^2</f>
        <v>153.76000000000002</v>
      </c>
      <c r="EQ5" s="1">
        <f t="shared" si="25"/>
        <v>888.04000000000008</v>
      </c>
      <c r="ER5" s="1">
        <f t="shared" ref="ER5:ER68" si="26">EP5+EQ5</f>
        <v>1041.8000000000002</v>
      </c>
      <c r="ES5" s="1">
        <f t="shared" ref="ES5:ES68" si="27">SQRT(ER5)</f>
        <v>32.276926743418436</v>
      </c>
      <c r="EU5" s="1">
        <v>1</v>
      </c>
      <c r="EV5" s="8" t="s">
        <v>22</v>
      </c>
      <c r="EW5" s="1">
        <f>COUNTIF(EI$3:EI$2000,1)</f>
        <v>43</v>
      </c>
      <c r="EX5" s="9">
        <f>EW5/EV$20</f>
        <v>0.97727272727272729</v>
      </c>
      <c r="FJ5" s="10">
        <f t="shared" ref="FJ5:FK68" si="28">EZ5-EZ4</f>
        <v>0</v>
      </c>
      <c r="FK5" s="10">
        <f t="shared" si="28"/>
        <v>0</v>
      </c>
      <c r="FL5" s="10">
        <f t="shared" ref="FL5:FM68" si="29">FJ5^2</f>
        <v>0</v>
      </c>
      <c r="FM5" s="10">
        <f t="shared" si="29"/>
        <v>0</v>
      </c>
      <c r="FN5" s="10">
        <f t="shared" ref="FN5:FN68" si="30">FL5+FM5</f>
        <v>0</v>
      </c>
      <c r="FO5" s="10">
        <f t="shared" ref="FO5:FO68" si="31">SQRT(FN5)</f>
        <v>0</v>
      </c>
      <c r="FQ5" s="1">
        <v>1</v>
      </c>
      <c r="FR5" s="8" t="s">
        <v>22</v>
      </c>
      <c r="FS5" s="1">
        <f>(COUNTIFS(FO4:FO5000,"&gt;=0",FO4:FO5000,"&lt;=46.299"))</f>
        <v>89</v>
      </c>
      <c r="FT5" s="9">
        <f>FS5/$FR$1</f>
        <v>1</v>
      </c>
    </row>
    <row r="6" spans="1:176" x14ac:dyDescent="0.35">
      <c r="A6">
        <v>16.63</v>
      </c>
      <c r="B6">
        <v>20.2</v>
      </c>
      <c r="C6">
        <v>26.9</v>
      </c>
      <c r="D6">
        <v>15.4</v>
      </c>
      <c r="E6">
        <v>20.7</v>
      </c>
      <c r="F6">
        <v>7.8</v>
      </c>
      <c r="G6">
        <v>1</v>
      </c>
      <c r="H6">
        <v>1</v>
      </c>
      <c r="I6">
        <v>2</v>
      </c>
      <c r="J6">
        <v>1</v>
      </c>
      <c r="K6">
        <v>1</v>
      </c>
      <c r="L6" s="26">
        <f t="shared" si="0"/>
        <v>4.7999999999999989</v>
      </c>
      <c r="M6" s="26">
        <f t="shared" si="0"/>
        <v>6.1999999999999993</v>
      </c>
      <c r="N6" s="26">
        <f t="shared" si="1"/>
        <v>23.039999999999988</v>
      </c>
      <c r="O6" s="26">
        <f t="shared" si="1"/>
        <v>38.439999999999991</v>
      </c>
      <c r="P6" s="26">
        <f t="shared" si="2"/>
        <v>61.479999999999976</v>
      </c>
      <c r="Q6" s="26">
        <f t="shared" si="3"/>
        <v>7.8409183135650622</v>
      </c>
      <c r="S6" s="1">
        <v>2</v>
      </c>
      <c r="T6" s="8" t="s">
        <v>23</v>
      </c>
      <c r="U6" s="1">
        <f>COUNTIF(G$3:G$2000,2)</f>
        <v>0</v>
      </c>
      <c r="V6" s="9">
        <f t="shared" ref="V6:V11" si="32">U6/T$20</f>
        <v>0</v>
      </c>
      <c r="W6">
        <v>8.9350000000000005</v>
      </c>
      <c r="X6">
        <v>15.4</v>
      </c>
      <c r="Y6">
        <v>22.9</v>
      </c>
      <c r="Z6">
        <v>15.4</v>
      </c>
      <c r="AA6">
        <v>26.9</v>
      </c>
      <c r="AB6">
        <v>4</v>
      </c>
      <c r="AC6">
        <v>1</v>
      </c>
      <c r="AD6">
        <v>1</v>
      </c>
      <c r="AE6">
        <v>2</v>
      </c>
      <c r="AF6">
        <v>1</v>
      </c>
      <c r="AG6">
        <v>1</v>
      </c>
      <c r="AH6" s="10">
        <f t="shared" si="4"/>
        <v>0</v>
      </c>
      <c r="AI6" s="10">
        <f t="shared" si="4"/>
        <v>-4</v>
      </c>
      <c r="AJ6" s="10">
        <f t="shared" si="5"/>
        <v>0</v>
      </c>
      <c r="AK6" s="10">
        <f t="shared" si="5"/>
        <v>16</v>
      </c>
      <c r="AL6" s="10">
        <f t="shared" si="6"/>
        <v>16</v>
      </c>
      <c r="AM6" s="10">
        <f t="shared" si="7"/>
        <v>4</v>
      </c>
      <c r="AO6" s="1">
        <v>2</v>
      </c>
      <c r="AP6" s="8" t="s">
        <v>23</v>
      </c>
      <c r="AQ6" s="1">
        <f>COUNTIF(AC$3:AC$2000,2)</f>
        <v>0</v>
      </c>
      <c r="AR6" s="9">
        <f t="shared" ref="AR6:AR11" si="33">AQ6/AP$20</f>
        <v>0</v>
      </c>
      <c r="AS6">
        <v>6.1040000000000001</v>
      </c>
      <c r="AT6">
        <v>47.5</v>
      </c>
      <c r="AU6">
        <v>24.9</v>
      </c>
      <c r="AV6">
        <v>29.2</v>
      </c>
      <c r="AW6">
        <v>39</v>
      </c>
      <c r="AX6">
        <v>23</v>
      </c>
      <c r="AY6">
        <v>1</v>
      </c>
      <c r="AZ6">
        <v>1</v>
      </c>
      <c r="BA6">
        <v>2</v>
      </c>
      <c r="BB6">
        <v>1</v>
      </c>
      <c r="BC6">
        <v>1</v>
      </c>
      <c r="BD6" s="1">
        <f t="shared" si="8"/>
        <v>18.3</v>
      </c>
      <c r="BE6" s="1">
        <f t="shared" si="8"/>
        <v>-14.100000000000001</v>
      </c>
      <c r="BF6" s="1">
        <f t="shared" si="9"/>
        <v>334.89000000000004</v>
      </c>
      <c r="BG6" s="1">
        <f t="shared" si="9"/>
        <v>198.81000000000003</v>
      </c>
      <c r="BH6" s="1">
        <f t="shared" si="10"/>
        <v>533.70000000000005</v>
      </c>
      <c r="BI6" s="1">
        <f t="shared" si="11"/>
        <v>23.101947969814148</v>
      </c>
      <c r="BK6" s="1">
        <v>2</v>
      </c>
      <c r="BL6" s="8" t="s">
        <v>23</v>
      </c>
      <c r="BM6" s="1">
        <f>COUNTIF(AY$3:AY$2000,2)</f>
        <v>2</v>
      </c>
      <c r="BN6" s="9">
        <f t="shared" ref="BN6:BN11" si="34">BM6/BL$20</f>
        <v>4.4444444444444446E-2</v>
      </c>
      <c r="BO6">
        <v>4.7759999999999998</v>
      </c>
      <c r="BP6">
        <v>26.4</v>
      </c>
      <c r="BQ6">
        <v>27.4</v>
      </c>
      <c r="BR6">
        <v>-1</v>
      </c>
      <c r="BS6">
        <v>-1</v>
      </c>
      <c r="BT6">
        <v>-1</v>
      </c>
      <c r="BU6">
        <v>-1</v>
      </c>
      <c r="BV6">
        <v>0</v>
      </c>
      <c r="BW6">
        <v>1</v>
      </c>
      <c r="BX6">
        <v>-1</v>
      </c>
      <c r="BY6">
        <v>1</v>
      </c>
      <c r="BZ6" s="10">
        <f t="shared" si="12"/>
        <v>-39.4</v>
      </c>
      <c r="CA6" s="10">
        <f t="shared" si="12"/>
        <v>-3.8000000000000007</v>
      </c>
      <c r="CB6" s="10">
        <f t="shared" si="13"/>
        <v>1552.36</v>
      </c>
      <c r="CC6" s="10">
        <f t="shared" si="13"/>
        <v>14.440000000000005</v>
      </c>
      <c r="CD6" s="10">
        <f t="shared" si="14"/>
        <v>1566.8</v>
      </c>
      <c r="CE6" s="10">
        <f t="shared" si="15"/>
        <v>39.582824558133794</v>
      </c>
      <c r="CG6" s="1">
        <v>2</v>
      </c>
      <c r="CH6" s="8" t="s">
        <v>23</v>
      </c>
      <c r="CI6" s="1">
        <f>COUNTIF(BU$3:BU$2000,2)</f>
        <v>1</v>
      </c>
      <c r="CJ6" s="9">
        <f t="shared" ref="CJ6:CJ11" si="35">CI6/CH$20</f>
        <v>2.3255813953488372E-2</v>
      </c>
      <c r="CK6">
        <v>6.4630000000000001</v>
      </c>
      <c r="CL6">
        <v>24.5</v>
      </c>
      <c r="CM6">
        <v>43.2</v>
      </c>
      <c r="CN6">
        <v>15.4</v>
      </c>
      <c r="CO6">
        <v>51</v>
      </c>
      <c r="CP6">
        <v>11.9</v>
      </c>
      <c r="CQ6">
        <v>1</v>
      </c>
      <c r="CR6">
        <v>1</v>
      </c>
      <c r="CS6">
        <v>2</v>
      </c>
      <c r="CT6">
        <v>1</v>
      </c>
      <c r="CU6">
        <v>1</v>
      </c>
      <c r="CV6" s="1">
        <f t="shared" si="16"/>
        <v>9.1</v>
      </c>
      <c r="CW6" s="1">
        <f t="shared" si="16"/>
        <v>-7.7999999999999972</v>
      </c>
      <c r="CX6" s="1">
        <f t="shared" si="17"/>
        <v>82.809999999999988</v>
      </c>
      <c r="CY6" s="1">
        <f t="shared" si="17"/>
        <v>60.839999999999954</v>
      </c>
      <c r="CZ6" s="1">
        <f t="shared" si="18"/>
        <v>143.64999999999995</v>
      </c>
      <c r="DA6" s="1">
        <f t="shared" si="19"/>
        <v>11.985407794480752</v>
      </c>
      <c r="DC6" s="1">
        <v>2</v>
      </c>
      <c r="DD6" s="8" t="s">
        <v>23</v>
      </c>
      <c r="DE6" s="1">
        <f>COUNTIF(CQ$3:CQ$2000,2)</f>
        <v>0</v>
      </c>
      <c r="DF6" s="9">
        <f t="shared" ref="DF6:DF11" si="36">DE6/DD$20</f>
        <v>0</v>
      </c>
      <c r="DG6">
        <v>7.048</v>
      </c>
      <c r="DH6">
        <v>15.4</v>
      </c>
      <c r="DI6">
        <v>24.9</v>
      </c>
      <c r="DJ6">
        <v>20.2</v>
      </c>
      <c r="DK6">
        <v>25.8</v>
      </c>
      <c r="DL6">
        <v>4.8</v>
      </c>
      <c r="DM6">
        <v>1</v>
      </c>
      <c r="DN6">
        <v>1</v>
      </c>
      <c r="DO6">
        <v>2</v>
      </c>
      <c r="DP6">
        <v>1</v>
      </c>
      <c r="DQ6">
        <v>1</v>
      </c>
      <c r="DR6" s="10">
        <f t="shared" si="20"/>
        <v>-4.7999999999999989</v>
      </c>
      <c r="DS6" s="10">
        <f t="shared" si="20"/>
        <v>-0.90000000000000213</v>
      </c>
      <c r="DT6" s="10">
        <f t="shared" si="21"/>
        <v>23.039999999999988</v>
      </c>
      <c r="DU6" s="10">
        <f t="shared" si="21"/>
        <v>0.81000000000000383</v>
      </c>
      <c r="DV6" s="10">
        <f t="shared" si="22"/>
        <v>23.849999999999991</v>
      </c>
      <c r="DW6" s="10">
        <f t="shared" si="23"/>
        <v>4.8836461788299106</v>
      </c>
      <c r="DY6" s="1">
        <v>2</v>
      </c>
      <c r="DZ6" s="8" t="s">
        <v>23</v>
      </c>
      <c r="EA6" s="1">
        <f>COUNTIF(DM$3:DM$2000,2)</f>
        <v>0</v>
      </c>
      <c r="EB6" s="9">
        <f t="shared" ref="EB6:EB11" si="37">EA6/DZ$20</f>
        <v>0</v>
      </c>
      <c r="EC6" s="1">
        <v>6.11</v>
      </c>
      <c r="ED6" s="1">
        <v>24.5</v>
      </c>
      <c r="EE6" s="1">
        <v>43.9</v>
      </c>
      <c r="EF6" s="1">
        <v>15.4</v>
      </c>
      <c r="EG6" s="1">
        <v>27.2</v>
      </c>
      <c r="EH6" s="1">
        <v>19</v>
      </c>
      <c r="EI6" s="1">
        <v>1</v>
      </c>
      <c r="EJ6" s="1">
        <v>1</v>
      </c>
      <c r="EK6" s="1">
        <v>2</v>
      </c>
      <c r="EL6" s="1">
        <v>1</v>
      </c>
      <c r="EM6" s="1">
        <v>1</v>
      </c>
      <c r="EN6" s="1">
        <f t="shared" si="24"/>
        <v>9.1</v>
      </c>
      <c r="EO6" s="1">
        <f t="shared" si="24"/>
        <v>16.7</v>
      </c>
      <c r="EP6" s="1">
        <f t="shared" si="25"/>
        <v>82.809999999999988</v>
      </c>
      <c r="EQ6" s="1">
        <f t="shared" si="25"/>
        <v>278.89</v>
      </c>
      <c r="ER6" s="1">
        <f t="shared" si="26"/>
        <v>361.7</v>
      </c>
      <c r="ES6" s="1">
        <f t="shared" si="27"/>
        <v>19.018412131405714</v>
      </c>
      <c r="EU6" s="1">
        <v>2</v>
      </c>
      <c r="EV6" s="8" t="s">
        <v>23</v>
      </c>
      <c r="EW6" s="1">
        <f>COUNTIF(EI$3:EI$2000,2)</f>
        <v>1</v>
      </c>
      <c r="EX6" s="9">
        <f t="shared" ref="EX6:EX11" si="38">EW6/EV$20</f>
        <v>2.2727272727272728E-2</v>
      </c>
      <c r="FJ6" s="10">
        <f t="shared" si="28"/>
        <v>0</v>
      </c>
      <c r="FK6" s="10">
        <f t="shared" si="28"/>
        <v>0</v>
      </c>
      <c r="FL6" s="10">
        <f t="shared" si="29"/>
        <v>0</v>
      </c>
      <c r="FM6" s="10">
        <f t="shared" si="29"/>
        <v>0</v>
      </c>
      <c r="FN6" s="10">
        <f t="shared" si="30"/>
        <v>0</v>
      </c>
      <c r="FO6" s="10">
        <f t="shared" si="31"/>
        <v>0</v>
      </c>
      <c r="FQ6" s="1">
        <v>2</v>
      </c>
      <c r="FR6" s="8" t="s">
        <v>23</v>
      </c>
      <c r="FS6" s="1">
        <f>(COUNTIFS(FO4:FO5000,"&gt;=46.30",FO4:FO5000,"&lt;=92.49"))</f>
        <v>0</v>
      </c>
      <c r="FT6" s="9">
        <f t="shared" ref="FT6:FT11" si="39">FS6/$FR$1</f>
        <v>0</v>
      </c>
    </row>
    <row r="7" spans="1:176" x14ac:dyDescent="0.35">
      <c r="A7">
        <v>21.405000000000001</v>
      </c>
      <c r="B7">
        <v>29.2</v>
      </c>
      <c r="C7">
        <v>38.700000000000003</v>
      </c>
      <c r="D7">
        <v>-1</v>
      </c>
      <c r="E7">
        <v>-1</v>
      </c>
      <c r="F7">
        <v>-1</v>
      </c>
      <c r="G7">
        <v>-1</v>
      </c>
      <c r="H7">
        <v>0</v>
      </c>
      <c r="I7">
        <v>2</v>
      </c>
      <c r="J7">
        <v>-1</v>
      </c>
      <c r="K7">
        <v>1</v>
      </c>
      <c r="L7" s="26">
        <f t="shared" si="0"/>
        <v>9</v>
      </c>
      <c r="M7" s="26">
        <f t="shared" si="0"/>
        <v>11.800000000000004</v>
      </c>
      <c r="N7" s="26">
        <f t="shared" si="1"/>
        <v>81</v>
      </c>
      <c r="O7" s="26">
        <f t="shared" si="1"/>
        <v>139.24000000000009</v>
      </c>
      <c r="P7" s="26">
        <f t="shared" si="2"/>
        <v>220.24000000000009</v>
      </c>
      <c r="Q7" s="26">
        <f t="shared" si="3"/>
        <v>14.840485167271321</v>
      </c>
      <c r="S7" s="1">
        <v>3</v>
      </c>
      <c r="T7" s="8" t="s">
        <v>24</v>
      </c>
      <c r="U7" s="1">
        <f>COUNTIF(G$3:G$2000,3)</f>
        <v>0</v>
      </c>
      <c r="V7" s="9">
        <f t="shared" si="32"/>
        <v>0</v>
      </c>
      <c r="W7">
        <v>12.407</v>
      </c>
      <c r="X7">
        <v>24.5</v>
      </c>
      <c r="Y7">
        <v>42.3</v>
      </c>
      <c r="Z7">
        <v>-1</v>
      </c>
      <c r="AA7">
        <v>-1</v>
      </c>
      <c r="AB7">
        <v>-1</v>
      </c>
      <c r="AC7">
        <v>-1</v>
      </c>
      <c r="AD7">
        <v>0</v>
      </c>
      <c r="AE7">
        <v>2</v>
      </c>
      <c r="AF7">
        <v>-1</v>
      </c>
      <c r="AG7">
        <v>1</v>
      </c>
      <c r="AH7" s="10">
        <f t="shared" si="4"/>
        <v>9.1</v>
      </c>
      <c r="AI7" s="10">
        <f t="shared" si="4"/>
        <v>19.399999999999999</v>
      </c>
      <c r="AJ7" s="10">
        <f t="shared" si="5"/>
        <v>82.809999999999988</v>
      </c>
      <c r="AK7" s="10">
        <f t="shared" si="5"/>
        <v>376.35999999999996</v>
      </c>
      <c r="AL7" s="10">
        <f t="shared" si="6"/>
        <v>459.16999999999996</v>
      </c>
      <c r="AM7" s="10">
        <f t="shared" si="7"/>
        <v>21.428252378577213</v>
      </c>
      <c r="AO7" s="1">
        <v>3</v>
      </c>
      <c r="AP7" s="8" t="s">
        <v>24</v>
      </c>
      <c r="AQ7" s="1">
        <f>COUNTIF(AC$3:AC$2000,3)</f>
        <v>0</v>
      </c>
      <c r="AR7" s="9">
        <f t="shared" si="33"/>
        <v>0</v>
      </c>
      <c r="AS7">
        <v>9.44</v>
      </c>
      <c r="AT7">
        <v>20.2</v>
      </c>
      <c r="AU7">
        <v>34.5</v>
      </c>
      <c r="AV7">
        <v>-1</v>
      </c>
      <c r="AW7">
        <v>-1</v>
      </c>
      <c r="AX7">
        <v>-1</v>
      </c>
      <c r="AY7">
        <v>-1</v>
      </c>
      <c r="AZ7">
        <v>0</v>
      </c>
      <c r="BA7">
        <v>2</v>
      </c>
      <c r="BB7">
        <v>-1</v>
      </c>
      <c r="BC7">
        <v>1</v>
      </c>
      <c r="BD7" s="1">
        <f t="shared" si="8"/>
        <v>-27.3</v>
      </c>
      <c r="BE7" s="1">
        <f t="shared" si="8"/>
        <v>9.6000000000000014</v>
      </c>
      <c r="BF7" s="1">
        <f t="shared" si="9"/>
        <v>745.29000000000008</v>
      </c>
      <c r="BG7" s="1">
        <f t="shared" si="9"/>
        <v>92.160000000000025</v>
      </c>
      <c r="BH7" s="1">
        <f t="shared" si="10"/>
        <v>837.45</v>
      </c>
      <c r="BI7" s="1">
        <f t="shared" si="11"/>
        <v>28.938728375656041</v>
      </c>
      <c r="BK7" s="1">
        <v>3</v>
      </c>
      <c r="BL7" s="8" t="s">
        <v>24</v>
      </c>
      <c r="BM7" s="1">
        <f>COUNTIF(AY$3:AY$2000,3)</f>
        <v>0</v>
      </c>
      <c r="BN7" s="9">
        <f t="shared" si="34"/>
        <v>0</v>
      </c>
      <c r="BO7">
        <v>5.3760000000000003</v>
      </c>
      <c r="BP7">
        <v>24.5</v>
      </c>
      <c r="BQ7">
        <v>30.1</v>
      </c>
      <c r="BR7">
        <v>26.4</v>
      </c>
      <c r="BS7">
        <v>27.4</v>
      </c>
      <c r="BT7">
        <v>3.3</v>
      </c>
      <c r="BU7">
        <v>1</v>
      </c>
      <c r="BV7">
        <v>1</v>
      </c>
      <c r="BW7">
        <v>2</v>
      </c>
      <c r="BX7">
        <v>1</v>
      </c>
      <c r="BY7">
        <v>1</v>
      </c>
      <c r="BZ7" s="10">
        <f t="shared" si="12"/>
        <v>-1.8999999999999986</v>
      </c>
      <c r="CA7" s="10">
        <f t="shared" si="12"/>
        <v>2.7000000000000028</v>
      </c>
      <c r="CB7" s="10">
        <f t="shared" si="13"/>
        <v>3.6099999999999945</v>
      </c>
      <c r="CC7" s="10">
        <f t="shared" si="13"/>
        <v>7.2900000000000151</v>
      </c>
      <c r="CD7" s="10">
        <f t="shared" si="14"/>
        <v>10.900000000000009</v>
      </c>
      <c r="CE7" s="10">
        <f t="shared" si="15"/>
        <v>3.3015148038438369</v>
      </c>
      <c r="CG7" s="1">
        <v>3</v>
      </c>
      <c r="CH7" s="8" t="s">
        <v>24</v>
      </c>
      <c r="CI7" s="1">
        <f>COUNTIF(BU$3:BU$2000,3)</f>
        <v>0</v>
      </c>
      <c r="CJ7" s="9">
        <f t="shared" si="35"/>
        <v>0</v>
      </c>
      <c r="CK7">
        <v>11.903</v>
      </c>
      <c r="CL7">
        <v>20.2</v>
      </c>
      <c r="CM7">
        <v>28.3</v>
      </c>
      <c r="CN7">
        <v>-1</v>
      </c>
      <c r="CO7">
        <v>-1</v>
      </c>
      <c r="CP7">
        <v>-1</v>
      </c>
      <c r="CQ7">
        <v>-1</v>
      </c>
      <c r="CR7">
        <v>0</v>
      </c>
      <c r="CS7">
        <v>2</v>
      </c>
      <c r="CT7">
        <v>-1</v>
      </c>
      <c r="CU7">
        <v>1</v>
      </c>
      <c r="CV7" s="1">
        <f t="shared" si="16"/>
        <v>-4.3000000000000007</v>
      </c>
      <c r="CW7" s="1">
        <f t="shared" si="16"/>
        <v>-14.900000000000002</v>
      </c>
      <c r="CX7" s="1">
        <f t="shared" si="17"/>
        <v>18.490000000000006</v>
      </c>
      <c r="CY7" s="1">
        <f t="shared" si="17"/>
        <v>222.01000000000008</v>
      </c>
      <c r="CZ7" s="1">
        <f t="shared" si="18"/>
        <v>240.50000000000009</v>
      </c>
      <c r="DA7" s="1">
        <f t="shared" si="19"/>
        <v>15.508062419270825</v>
      </c>
      <c r="DC7" s="1">
        <v>3</v>
      </c>
      <c r="DD7" s="8" t="s">
        <v>24</v>
      </c>
      <c r="DE7" s="1">
        <f>COUNTIF(CQ$3:CQ$2000,3)</f>
        <v>0</v>
      </c>
      <c r="DF7" s="9">
        <f t="shared" si="36"/>
        <v>0</v>
      </c>
      <c r="DG7">
        <v>9.952</v>
      </c>
      <c r="DH7">
        <v>15.4</v>
      </c>
      <c r="DI7">
        <v>32.299999999999997</v>
      </c>
      <c r="DJ7">
        <v>-1</v>
      </c>
      <c r="DK7">
        <v>-1</v>
      </c>
      <c r="DL7">
        <v>-1</v>
      </c>
      <c r="DM7">
        <v>-1</v>
      </c>
      <c r="DN7">
        <v>0</v>
      </c>
      <c r="DO7">
        <v>2</v>
      </c>
      <c r="DP7">
        <v>-1</v>
      </c>
      <c r="DQ7">
        <v>1</v>
      </c>
      <c r="DR7" s="10">
        <f t="shared" si="20"/>
        <v>0</v>
      </c>
      <c r="DS7" s="10">
        <f t="shared" si="20"/>
        <v>7.3999999999999986</v>
      </c>
      <c r="DT7" s="10">
        <f t="shared" si="21"/>
        <v>0</v>
      </c>
      <c r="DU7" s="10">
        <f t="shared" si="21"/>
        <v>54.759999999999977</v>
      </c>
      <c r="DV7" s="10">
        <f t="shared" si="22"/>
        <v>54.759999999999977</v>
      </c>
      <c r="DW7" s="10">
        <f t="shared" si="23"/>
        <v>7.3999999999999986</v>
      </c>
      <c r="DY7" s="1">
        <v>3</v>
      </c>
      <c r="DZ7" s="8" t="s">
        <v>24</v>
      </c>
      <c r="EA7" s="1">
        <f>COUNTIF(DM$3:DM$2000,3)</f>
        <v>0</v>
      </c>
      <c r="EB7" s="9">
        <f t="shared" si="37"/>
        <v>0</v>
      </c>
      <c r="EC7" s="1">
        <v>9.2059999999999995</v>
      </c>
      <c r="ED7" s="1">
        <v>33.700000000000003</v>
      </c>
      <c r="EE7" s="1">
        <v>68.099999999999994</v>
      </c>
      <c r="EF7" s="1">
        <v>-1</v>
      </c>
      <c r="EG7" s="1">
        <v>-1</v>
      </c>
      <c r="EH7" s="1">
        <v>-1</v>
      </c>
      <c r="EI7" s="1">
        <v>-1</v>
      </c>
      <c r="EJ7" s="1">
        <v>0</v>
      </c>
      <c r="EK7" s="1">
        <v>2</v>
      </c>
      <c r="EL7" s="1">
        <v>-1</v>
      </c>
      <c r="EM7" s="1">
        <v>1</v>
      </c>
      <c r="EN7" s="1">
        <f t="shared" si="24"/>
        <v>9.2000000000000028</v>
      </c>
      <c r="EO7" s="1">
        <f t="shared" si="24"/>
        <v>24.199999999999996</v>
      </c>
      <c r="EP7" s="1">
        <f t="shared" si="25"/>
        <v>84.640000000000057</v>
      </c>
      <c r="EQ7" s="1">
        <f t="shared" si="25"/>
        <v>585.63999999999976</v>
      </c>
      <c r="ER7" s="1">
        <f t="shared" si="26"/>
        <v>670.27999999999986</v>
      </c>
      <c r="ES7" s="1">
        <f t="shared" si="27"/>
        <v>25.889766317987498</v>
      </c>
      <c r="EU7" s="1">
        <v>3</v>
      </c>
      <c r="EV7" s="8" t="s">
        <v>24</v>
      </c>
      <c r="EW7" s="1">
        <f>COUNTIF(EI$3:EI$2000,3)</f>
        <v>0</v>
      </c>
      <c r="EX7" s="9">
        <f t="shared" si="38"/>
        <v>0</v>
      </c>
      <c r="FJ7" s="10">
        <f t="shared" si="28"/>
        <v>0</v>
      </c>
      <c r="FK7" s="10">
        <f t="shared" si="28"/>
        <v>0</v>
      </c>
      <c r="FL7" s="10">
        <f t="shared" si="29"/>
        <v>0</v>
      </c>
      <c r="FM7" s="10">
        <f t="shared" si="29"/>
        <v>0</v>
      </c>
      <c r="FN7" s="10">
        <f t="shared" si="30"/>
        <v>0</v>
      </c>
      <c r="FO7" s="10">
        <f t="shared" si="31"/>
        <v>0</v>
      </c>
      <c r="FQ7" s="1">
        <v>3</v>
      </c>
      <c r="FR7" s="8" t="s">
        <v>24</v>
      </c>
      <c r="FS7" s="1">
        <f>(COUNTIFS(FO4:FO5000,"&gt;=92.5",FO4:FO5000,"&lt;=138.79"))</f>
        <v>0</v>
      </c>
      <c r="FT7" s="9">
        <f t="shared" si="39"/>
        <v>0</v>
      </c>
    </row>
    <row r="8" spans="1:176" x14ac:dyDescent="0.35">
      <c r="A8">
        <v>22.716999999999999</v>
      </c>
      <c r="B8">
        <v>20.2</v>
      </c>
      <c r="C8">
        <v>39.6</v>
      </c>
      <c r="D8">
        <v>29.2</v>
      </c>
      <c r="E8">
        <v>38.700000000000003</v>
      </c>
      <c r="F8">
        <v>9.1</v>
      </c>
      <c r="G8">
        <v>1</v>
      </c>
      <c r="H8">
        <v>1</v>
      </c>
      <c r="I8">
        <v>3</v>
      </c>
      <c r="J8">
        <v>1</v>
      </c>
      <c r="K8">
        <v>1</v>
      </c>
      <c r="L8" s="26">
        <f t="shared" si="0"/>
        <v>-9</v>
      </c>
      <c r="M8" s="26">
        <f t="shared" si="0"/>
        <v>0.89999999999999858</v>
      </c>
      <c r="N8" s="26">
        <f t="shared" si="1"/>
        <v>81</v>
      </c>
      <c r="O8" s="26">
        <f t="shared" si="1"/>
        <v>0.80999999999999739</v>
      </c>
      <c r="P8" s="26">
        <f t="shared" si="2"/>
        <v>81.81</v>
      </c>
      <c r="Q8" s="26">
        <f t="shared" si="3"/>
        <v>9.0448880590088017</v>
      </c>
      <c r="S8" s="1">
        <v>4</v>
      </c>
      <c r="T8" s="8" t="s">
        <v>25</v>
      </c>
      <c r="U8" s="1">
        <f>COUNTIF(G$3:G$2000,4)</f>
        <v>0</v>
      </c>
      <c r="V8" s="9">
        <f t="shared" si="32"/>
        <v>0</v>
      </c>
      <c r="W8">
        <v>12.743</v>
      </c>
      <c r="X8">
        <v>29.2</v>
      </c>
      <c r="Y8">
        <v>33.6</v>
      </c>
      <c r="Z8">
        <v>24.5</v>
      </c>
      <c r="AA8">
        <v>42.3</v>
      </c>
      <c r="AB8">
        <v>9.9</v>
      </c>
      <c r="AC8">
        <v>1</v>
      </c>
      <c r="AD8">
        <v>1</v>
      </c>
      <c r="AE8">
        <v>3</v>
      </c>
      <c r="AF8">
        <v>1</v>
      </c>
      <c r="AG8">
        <v>1</v>
      </c>
      <c r="AH8" s="10">
        <f t="shared" si="4"/>
        <v>4.6999999999999993</v>
      </c>
      <c r="AI8" s="10">
        <f t="shared" si="4"/>
        <v>-8.6999999999999957</v>
      </c>
      <c r="AJ8" s="10">
        <f t="shared" si="5"/>
        <v>22.089999999999993</v>
      </c>
      <c r="AK8" s="10">
        <f t="shared" si="5"/>
        <v>75.689999999999927</v>
      </c>
      <c r="AL8" s="10">
        <f t="shared" si="6"/>
        <v>97.779999999999916</v>
      </c>
      <c r="AM8" s="10">
        <f t="shared" si="7"/>
        <v>9.8883770154661832</v>
      </c>
      <c r="AO8" s="1">
        <v>4</v>
      </c>
      <c r="AP8" s="8" t="s">
        <v>25</v>
      </c>
      <c r="AQ8" s="1">
        <f>COUNTIF(AC$3:AC$2000,4)</f>
        <v>0</v>
      </c>
      <c r="AR8" s="9">
        <f t="shared" si="33"/>
        <v>0</v>
      </c>
      <c r="AS8">
        <v>9.8000000000000007</v>
      </c>
      <c r="AT8">
        <v>15.4</v>
      </c>
      <c r="AU8">
        <v>24.9</v>
      </c>
      <c r="AV8">
        <v>20.2</v>
      </c>
      <c r="AW8">
        <v>34.5</v>
      </c>
      <c r="AX8">
        <v>10.7</v>
      </c>
      <c r="AY8">
        <v>1</v>
      </c>
      <c r="AZ8">
        <v>1</v>
      </c>
      <c r="BA8">
        <v>3</v>
      </c>
      <c r="BB8">
        <v>1</v>
      </c>
      <c r="BC8">
        <v>1</v>
      </c>
      <c r="BD8" s="1">
        <f t="shared" si="8"/>
        <v>-4.7999999999999989</v>
      </c>
      <c r="BE8" s="1">
        <f t="shared" si="8"/>
        <v>-9.6000000000000014</v>
      </c>
      <c r="BF8" s="1">
        <f t="shared" si="9"/>
        <v>23.039999999999988</v>
      </c>
      <c r="BG8" s="1">
        <f t="shared" si="9"/>
        <v>92.160000000000025</v>
      </c>
      <c r="BH8" s="1">
        <f t="shared" si="10"/>
        <v>115.20000000000002</v>
      </c>
      <c r="BI8" s="1">
        <f t="shared" si="11"/>
        <v>10.733126291998991</v>
      </c>
      <c r="BK8" s="1">
        <v>4</v>
      </c>
      <c r="BL8" s="8" t="s">
        <v>25</v>
      </c>
      <c r="BM8" s="1">
        <f>COUNTIF(AY$3:AY$2000,4)</f>
        <v>0</v>
      </c>
      <c r="BN8" s="9">
        <f t="shared" si="34"/>
        <v>0</v>
      </c>
      <c r="BO8">
        <v>8.032</v>
      </c>
      <c r="BP8">
        <v>33.700000000000003</v>
      </c>
      <c r="BQ8">
        <v>64.8</v>
      </c>
      <c r="BR8">
        <v>-1</v>
      </c>
      <c r="BS8">
        <v>-1</v>
      </c>
      <c r="BT8">
        <v>-1</v>
      </c>
      <c r="BU8">
        <v>-1</v>
      </c>
      <c r="BV8">
        <v>0</v>
      </c>
      <c r="BW8">
        <v>2</v>
      </c>
      <c r="BX8">
        <v>-1</v>
      </c>
      <c r="BY8">
        <v>1</v>
      </c>
      <c r="BZ8" s="10">
        <f t="shared" si="12"/>
        <v>9.2000000000000028</v>
      </c>
      <c r="CA8" s="10">
        <f t="shared" si="12"/>
        <v>34.699999999999996</v>
      </c>
      <c r="CB8" s="10">
        <f t="shared" si="13"/>
        <v>84.640000000000057</v>
      </c>
      <c r="CC8" s="10">
        <f t="shared" si="13"/>
        <v>1204.0899999999997</v>
      </c>
      <c r="CD8" s="10">
        <f t="shared" si="14"/>
        <v>1288.7299999999998</v>
      </c>
      <c r="CE8" s="10">
        <f t="shared" si="15"/>
        <v>35.898885776580862</v>
      </c>
      <c r="CG8" s="1">
        <v>4</v>
      </c>
      <c r="CH8" s="8" t="s">
        <v>25</v>
      </c>
      <c r="CI8" s="1">
        <f>COUNTIF(BU$3:BU$2000,4)</f>
        <v>0</v>
      </c>
      <c r="CJ8" s="9">
        <f t="shared" si="35"/>
        <v>0</v>
      </c>
      <c r="CK8">
        <v>12.295</v>
      </c>
      <c r="CL8">
        <v>20.2</v>
      </c>
      <c r="CM8">
        <v>45</v>
      </c>
      <c r="CN8">
        <v>20.2</v>
      </c>
      <c r="CO8">
        <v>28.3</v>
      </c>
      <c r="CP8">
        <v>16.7</v>
      </c>
      <c r="CQ8">
        <v>1</v>
      </c>
      <c r="CR8">
        <v>1</v>
      </c>
      <c r="CS8">
        <v>3</v>
      </c>
      <c r="CT8">
        <v>1</v>
      </c>
      <c r="CU8">
        <v>1</v>
      </c>
      <c r="CV8" s="1">
        <f t="shared" si="16"/>
        <v>0</v>
      </c>
      <c r="CW8" s="1">
        <f t="shared" si="16"/>
        <v>16.7</v>
      </c>
      <c r="CX8" s="1">
        <f t="shared" si="17"/>
        <v>0</v>
      </c>
      <c r="CY8" s="1">
        <f t="shared" si="17"/>
        <v>278.89</v>
      </c>
      <c r="CZ8" s="1">
        <f t="shared" si="18"/>
        <v>278.89</v>
      </c>
      <c r="DA8" s="1">
        <f t="shared" si="19"/>
        <v>16.7</v>
      </c>
      <c r="DC8" s="1">
        <v>4</v>
      </c>
      <c r="DD8" s="8" t="s">
        <v>25</v>
      </c>
      <c r="DE8" s="1">
        <f>COUNTIF(CQ$3:CQ$2000,4)</f>
        <v>0</v>
      </c>
      <c r="DF8" s="9">
        <f t="shared" si="36"/>
        <v>0</v>
      </c>
      <c r="DG8">
        <v>11.032</v>
      </c>
      <c r="DH8">
        <v>21.4</v>
      </c>
      <c r="DI8">
        <v>27.2</v>
      </c>
      <c r="DJ8">
        <v>15.4</v>
      </c>
      <c r="DK8">
        <v>32.299999999999997</v>
      </c>
      <c r="DL8">
        <v>7.8</v>
      </c>
      <c r="DM8">
        <v>1</v>
      </c>
      <c r="DN8">
        <v>1</v>
      </c>
      <c r="DO8">
        <v>3</v>
      </c>
      <c r="DP8">
        <v>1</v>
      </c>
      <c r="DQ8">
        <v>1</v>
      </c>
      <c r="DR8" s="10">
        <f t="shared" si="20"/>
        <v>5.9999999999999982</v>
      </c>
      <c r="DS8" s="10">
        <f t="shared" si="20"/>
        <v>-5.0999999999999979</v>
      </c>
      <c r="DT8" s="10">
        <f t="shared" si="21"/>
        <v>35.999999999999979</v>
      </c>
      <c r="DU8" s="10">
        <f t="shared" si="21"/>
        <v>26.009999999999977</v>
      </c>
      <c r="DV8" s="10">
        <f t="shared" si="22"/>
        <v>62.009999999999955</v>
      </c>
      <c r="DW8" s="10">
        <f t="shared" si="23"/>
        <v>7.8746428490440099</v>
      </c>
      <c r="DY8" s="1">
        <v>4</v>
      </c>
      <c r="DZ8" s="8" t="s">
        <v>25</v>
      </c>
      <c r="EA8" s="1">
        <f>COUNTIF(DM$3:DM$2000,4)</f>
        <v>0</v>
      </c>
      <c r="EB8" s="9">
        <f t="shared" si="37"/>
        <v>0</v>
      </c>
      <c r="EC8" s="1">
        <v>10.182</v>
      </c>
      <c r="ED8" s="1">
        <v>24.5</v>
      </c>
      <c r="EE8" s="1">
        <v>29.8</v>
      </c>
      <c r="EF8" s="1">
        <v>33.700000000000003</v>
      </c>
      <c r="EG8" s="1">
        <v>68.099999999999994</v>
      </c>
      <c r="EH8" s="1">
        <v>39.4</v>
      </c>
      <c r="EI8" s="1">
        <v>1</v>
      </c>
      <c r="EJ8" s="1">
        <v>1</v>
      </c>
      <c r="EK8" s="1">
        <v>3</v>
      </c>
      <c r="EL8" s="1">
        <v>1</v>
      </c>
      <c r="EM8" s="1">
        <v>1</v>
      </c>
      <c r="EN8" s="1">
        <f t="shared" si="24"/>
        <v>-9.2000000000000028</v>
      </c>
      <c r="EO8" s="1">
        <f t="shared" si="24"/>
        <v>-38.299999999999997</v>
      </c>
      <c r="EP8" s="1">
        <f t="shared" si="25"/>
        <v>84.640000000000057</v>
      </c>
      <c r="EQ8" s="1">
        <f t="shared" si="25"/>
        <v>1466.8899999999999</v>
      </c>
      <c r="ER8" s="1">
        <f t="shared" si="26"/>
        <v>1551.53</v>
      </c>
      <c r="ES8" s="1">
        <f t="shared" si="27"/>
        <v>39.389465596781079</v>
      </c>
      <c r="EU8" s="1">
        <v>4</v>
      </c>
      <c r="EV8" s="8" t="s">
        <v>25</v>
      </c>
      <c r="EW8" s="1">
        <f>COUNTIF(EI$3:EI$2000,4)</f>
        <v>0</v>
      </c>
      <c r="EX8" s="9">
        <f t="shared" si="38"/>
        <v>0</v>
      </c>
      <c r="FJ8" s="10">
        <f t="shared" si="28"/>
        <v>0</v>
      </c>
      <c r="FK8" s="10">
        <f t="shared" si="28"/>
        <v>0</v>
      </c>
      <c r="FL8" s="10">
        <f t="shared" si="29"/>
        <v>0</v>
      </c>
      <c r="FM8" s="10">
        <f t="shared" si="29"/>
        <v>0</v>
      </c>
      <c r="FN8" s="10">
        <f t="shared" si="30"/>
        <v>0</v>
      </c>
      <c r="FO8" s="10">
        <f t="shared" si="31"/>
        <v>0</v>
      </c>
      <c r="FQ8" s="1">
        <v>4</v>
      </c>
      <c r="FR8" s="8" t="s">
        <v>25</v>
      </c>
      <c r="FS8" s="1">
        <f>(COUNTIFS(FO4:FO5000,"&gt;=138.8",FO4:FO5000,"&lt;=184.99"))</f>
        <v>0</v>
      </c>
      <c r="FT8" s="9">
        <f t="shared" si="39"/>
        <v>0</v>
      </c>
    </row>
    <row r="9" spans="1:176" x14ac:dyDescent="0.35">
      <c r="A9">
        <v>26.437000000000001</v>
      </c>
      <c r="B9">
        <v>24.5</v>
      </c>
      <c r="C9">
        <v>46.5</v>
      </c>
      <c r="D9">
        <v>-1</v>
      </c>
      <c r="E9">
        <v>-1</v>
      </c>
      <c r="F9">
        <v>-1</v>
      </c>
      <c r="G9">
        <v>-1</v>
      </c>
      <c r="H9">
        <v>0</v>
      </c>
      <c r="I9">
        <v>3</v>
      </c>
      <c r="J9">
        <v>-1</v>
      </c>
      <c r="K9">
        <v>1</v>
      </c>
      <c r="L9" s="26">
        <f t="shared" si="0"/>
        <v>4.3000000000000007</v>
      </c>
      <c r="M9" s="26">
        <f t="shared" si="0"/>
        <v>6.8999999999999986</v>
      </c>
      <c r="N9" s="26">
        <f t="shared" si="1"/>
        <v>18.490000000000006</v>
      </c>
      <c r="O9" s="26">
        <f t="shared" si="1"/>
        <v>47.609999999999978</v>
      </c>
      <c r="P9" s="26">
        <f t="shared" si="2"/>
        <v>66.09999999999998</v>
      </c>
      <c r="Q9" s="26">
        <f t="shared" si="3"/>
        <v>8.1301906496711371</v>
      </c>
      <c r="S9" s="1">
        <v>5</v>
      </c>
      <c r="T9" s="8" t="s">
        <v>26</v>
      </c>
      <c r="U9" s="1">
        <f>COUNTIF(G$3:G$2000,5)</f>
        <v>0</v>
      </c>
      <c r="V9" s="9">
        <f t="shared" si="32"/>
        <v>0</v>
      </c>
      <c r="W9">
        <v>16.527000000000001</v>
      </c>
      <c r="X9">
        <v>20.2</v>
      </c>
      <c r="Y9">
        <v>20.7</v>
      </c>
      <c r="Z9">
        <v>-1</v>
      </c>
      <c r="AA9">
        <v>-1</v>
      </c>
      <c r="AB9">
        <v>-1</v>
      </c>
      <c r="AC9">
        <v>-1</v>
      </c>
      <c r="AD9">
        <v>0</v>
      </c>
      <c r="AE9">
        <v>3</v>
      </c>
      <c r="AF9">
        <v>-1</v>
      </c>
      <c r="AG9">
        <v>1</v>
      </c>
      <c r="AH9" s="10">
        <f t="shared" si="4"/>
        <v>-9</v>
      </c>
      <c r="AI9" s="10">
        <f t="shared" si="4"/>
        <v>-12.900000000000002</v>
      </c>
      <c r="AJ9" s="10">
        <f t="shared" si="5"/>
        <v>81</v>
      </c>
      <c r="AK9" s="10">
        <f t="shared" si="5"/>
        <v>166.41000000000005</v>
      </c>
      <c r="AL9" s="10">
        <f t="shared" si="6"/>
        <v>247.41000000000005</v>
      </c>
      <c r="AM9" s="10">
        <f t="shared" si="7"/>
        <v>15.729272074701997</v>
      </c>
      <c r="AO9" s="1">
        <v>5</v>
      </c>
      <c r="AP9" s="8" t="s">
        <v>26</v>
      </c>
      <c r="AQ9" s="1">
        <f>COUNTIF(AC$3:AC$2000,5)</f>
        <v>0</v>
      </c>
      <c r="AR9" s="9">
        <f t="shared" si="33"/>
        <v>0</v>
      </c>
      <c r="AS9">
        <v>12.808</v>
      </c>
      <c r="AT9">
        <v>15.4</v>
      </c>
      <c r="AU9">
        <v>24.9</v>
      </c>
      <c r="AV9">
        <v>-1</v>
      </c>
      <c r="AW9">
        <v>-1</v>
      </c>
      <c r="AX9">
        <v>-1</v>
      </c>
      <c r="AY9">
        <v>-1</v>
      </c>
      <c r="AZ9">
        <v>0</v>
      </c>
      <c r="BA9">
        <v>3</v>
      </c>
      <c r="BB9">
        <v>-1</v>
      </c>
      <c r="BC9">
        <v>1</v>
      </c>
      <c r="BD9" s="1">
        <f t="shared" si="8"/>
        <v>0</v>
      </c>
      <c r="BE9" s="1">
        <f t="shared" si="8"/>
        <v>0</v>
      </c>
      <c r="BF9" s="1">
        <f t="shared" si="9"/>
        <v>0</v>
      </c>
      <c r="BG9" s="1">
        <f t="shared" si="9"/>
        <v>0</v>
      </c>
      <c r="BH9" s="1">
        <f t="shared" si="10"/>
        <v>0</v>
      </c>
      <c r="BI9" s="1">
        <f t="shared" si="11"/>
        <v>0</v>
      </c>
      <c r="BK9" s="1">
        <v>5</v>
      </c>
      <c r="BL9" s="8" t="s">
        <v>26</v>
      </c>
      <c r="BM9" s="1">
        <f>COUNTIF(AY$3:AY$2000,5)</f>
        <v>0</v>
      </c>
      <c r="BN9" s="9">
        <f t="shared" si="34"/>
        <v>0</v>
      </c>
      <c r="BO9">
        <v>8.4239999999999995</v>
      </c>
      <c r="BP9">
        <v>43</v>
      </c>
      <c r="BQ9">
        <v>73.7</v>
      </c>
      <c r="BR9">
        <v>33.700000000000003</v>
      </c>
      <c r="BS9">
        <v>64.8</v>
      </c>
      <c r="BT9">
        <v>12.8</v>
      </c>
      <c r="BU9">
        <v>1</v>
      </c>
      <c r="BV9">
        <v>1</v>
      </c>
      <c r="BW9">
        <v>3</v>
      </c>
      <c r="BX9">
        <v>1</v>
      </c>
      <c r="BY9">
        <v>1</v>
      </c>
      <c r="BZ9" s="10">
        <f t="shared" si="12"/>
        <v>9.2999999999999972</v>
      </c>
      <c r="CA9" s="10">
        <f t="shared" si="12"/>
        <v>8.9000000000000057</v>
      </c>
      <c r="CB9" s="10">
        <f t="shared" si="13"/>
        <v>86.489999999999952</v>
      </c>
      <c r="CC9" s="10">
        <f t="shared" si="13"/>
        <v>79.210000000000107</v>
      </c>
      <c r="CD9" s="10">
        <f t="shared" si="14"/>
        <v>165.70000000000005</v>
      </c>
      <c r="CE9" s="10">
        <f t="shared" si="15"/>
        <v>12.87245120402482</v>
      </c>
      <c r="CG9" s="1">
        <v>5</v>
      </c>
      <c r="CH9" s="8" t="s">
        <v>26</v>
      </c>
      <c r="CI9" s="1">
        <f>COUNTIF(BU$3:BU$2000,5)</f>
        <v>0</v>
      </c>
      <c r="CJ9" s="9">
        <f t="shared" si="35"/>
        <v>0</v>
      </c>
      <c r="CK9">
        <v>15.327</v>
      </c>
      <c r="CL9">
        <v>15.4</v>
      </c>
      <c r="CM9">
        <v>20.7</v>
      </c>
      <c r="CN9">
        <v>-1</v>
      </c>
      <c r="CO9">
        <v>-1</v>
      </c>
      <c r="CP9">
        <v>-1</v>
      </c>
      <c r="CQ9">
        <v>-1</v>
      </c>
      <c r="CR9">
        <v>0</v>
      </c>
      <c r="CS9">
        <v>3</v>
      </c>
      <c r="CT9">
        <v>-1</v>
      </c>
      <c r="CU9">
        <v>1</v>
      </c>
      <c r="CV9" s="1">
        <f t="shared" si="16"/>
        <v>-4.7999999999999989</v>
      </c>
      <c r="CW9" s="1">
        <f t="shared" si="16"/>
        <v>-24.3</v>
      </c>
      <c r="CX9" s="1">
        <f t="shared" si="17"/>
        <v>23.039999999999988</v>
      </c>
      <c r="CY9" s="1">
        <f t="shared" si="17"/>
        <v>590.49</v>
      </c>
      <c r="CZ9" s="1">
        <f t="shared" si="18"/>
        <v>613.53</v>
      </c>
      <c r="DA9" s="1">
        <f t="shared" si="19"/>
        <v>24.769537742961614</v>
      </c>
      <c r="DC9" s="1">
        <v>5</v>
      </c>
      <c r="DD9" s="8" t="s">
        <v>26</v>
      </c>
      <c r="DE9" s="1">
        <f>COUNTIF(CQ$3:CQ$2000,5)</f>
        <v>0</v>
      </c>
      <c r="DF9" s="9">
        <f t="shared" si="36"/>
        <v>0</v>
      </c>
      <c r="DG9">
        <v>13.976000000000001</v>
      </c>
      <c r="DH9">
        <v>15.4</v>
      </c>
      <c r="DI9">
        <v>55.2</v>
      </c>
      <c r="DJ9">
        <v>-1</v>
      </c>
      <c r="DK9">
        <v>-1</v>
      </c>
      <c r="DL9">
        <v>-1</v>
      </c>
      <c r="DM9">
        <v>-1</v>
      </c>
      <c r="DN9">
        <v>0</v>
      </c>
      <c r="DO9">
        <v>3</v>
      </c>
      <c r="DP9">
        <v>-1</v>
      </c>
      <c r="DQ9">
        <v>1</v>
      </c>
      <c r="DR9" s="10">
        <f t="shared" si="20"/>
        <v>-5.9999999999999982</v>
      </c>
      <c r="DS9" s="10">
        <f t="shared" si="20"/>
        <v>28.000000000000004</v>
      </c>
      <c r="DT9" s="10">
        <f t="shared" si="21"/>
        <v>35.999999999999979</v>
      </c>
      <c r="DU9" s="10">
        <f t="shared" si="21"/>
        <v>784.00000000000023</v>
      </c>
      <c r="DV9" s="10">
        <f t="shared" si="22"/>
        <v>820.00000000000023</v>
      </c>
      <c r="DW9" s="10">
        <f t="shared" si="23"/>
        <v>28.63564212655271</v>
      </c>
      <c r="DY9" s="1">
        <v>5</v>
      </c>
      <c r="DZ9" s="8" t="s">
        <v>26</v>
      </c>
      <c r="EA9" s="1">
        <f>COUNTIF(DM$3:DM$2000,5)</f>
        <v>0</v>
      </c>
      <c r="EB9" s="9">
        <f t="shared" si="37"/>
        <v>0</v>
      </c>
      <c r="EC9" s="1">
        <v>13.294</v>
      </c>
      <c r="ED9" s="1">
        <v>20.2</v>
      </c>
      <c r="EE9" s="1">
        <v>59.9</v>
      </c>
      <c r="EF9" s="1">
        <v>-1</v>
      </c>
      <c r="EG9" s="1">
        <v>-1</v>
      </c>
      <c r="EH9" s="1">
        <v>-1</v>
      </c>
      <c r="EI9" s="1">
        <v>-1</v>
      </c>
      <c r="EJ9" s="1">
        <v>0</v>
      </c>
      <c r="EK9" s="1">
        <v>3</v>
      </c>
      <c r="EL9" s="1">
        <v>-1</v>
      </c>
      <c r="EM9" s="1">
        <v>1</v>
      </c>
      <c r="EN9" s="1">
        <f t="shared" si="24"/>
        <v>-4.3000000000000007</v>
      </c>
      <c r="EO9" s="1">
        <f t="shared" si="24"/>
        <v>30.099999999999998</v>
      </c>
      <c r="EP9" s="1">
        <f t="shared" si="25"/>
        <v>18.490000000000006</v>
      </c>
      <c r="EQ9" s="1">
        <f t="shared" si="25"/>
        <v>906.00999999999988</v>
      </c>
      <c r="ER9" s="1">
        <f t="shared" si="26"/>
        <v>924.49999999999989</v>
      </c>
      <c r="ES9" s="1">
        <f t="shared" si="27"/>
        <v>30.40559159102154</v>
      </c>
      <c r="EU9" s="1">
        <v>5</v>
      </c>
      <c r="EV9" s="8" t="s">
        <v>26</v>
      </c>
      <c r="EW9" s="1">
        <f>COUNTIF(EI$3:EI$2000,5)</f>
        <v>0</v>
      </c>
      <c r="EX9" s="9">
        <f t="shared" si="38"/>
        <v>0</v>
      </c>
      <c r="FJ9" s="10">
        <f t="shared" si="28"/>
        <v>0</v>
      </c>
      <c r="FK9" s="10">
        <f t="shared" si="28"/>
        <v>0</v>
      </c>
      <c r="FL9" s="10">
        <f t="shared" si="29"/>
        <v>0</v>
      </c>
      <c r="FM9" s="10">
        <f t="shared" si="29"/>
        <v>0</v>
      </c>
      <c r="FN9" s="10">
        <f t="shared" si="30"/>
        <v>0</v>
      </c>
      <c r="FO9" s="10">
        <f t="shared" si="31"/>
        <v>0</v>
      </c>
      <c r="FQ9" s="1">
        <v>5</v>
      </c>
      <c r="FR9" s="8" t="s">
        <v>26</v>
      </c>
      <c r="FS9" s="1">
        <f>(COUNTIFS(FO4:FO5000,"&gt;=185.0",FO4:FO5000,"&lt;=231.29"))</f>
        <v>0</v>
      </c>
      <c r="FT9" s="9">
        <f t="shared" si="39"/>
        <v>0</v>
      </c>
    </row>
    <row r="10" spans="1:176" x14ac:dyDescent="0.35">
      <c r="A10">
        <v>26.949000000000002</v>
      </c>
      <c r="B10">
        <v>29.2</v>
      </c>
      <c r="C10">
        <v>35.799999999999997</v>
      </c>
      <c r="D10">
        <v>24.5</v>
      </c>
      <c r="E10">
        <v>46.5</v>
      </c>
      <c r="F10">
        <v>11.7</v>
      </c>
      <c r="G10">
        <v>1</v>
      </c>
      <c r="H10">
        <v>1</v>
      </c>
      <c r="I10">
        <v>4</v>
      </c>
      <c r="J10">
        <v>1</v>
      </c>
      <c r="K10">
        <v>1</v>
      </c>
      <c r="L10" s="26">
        <f t="shared" si="0"/>
        <v>4.6999999999999993</v>
      </c>
      <c r="M10" s="26">
        <f t="shared" si="0"/>
        <v>-10.700000000000003</v>
      </c>
      <c r="N10" s="26">
        <f t="shared" si="1"/>
        <v>22.089999999999993</v>
      </c>
      <c r="O10" s="26">
        <f t="shared" si="1"/>
        <v>114.49000000000007</v>
      </c>
      <c r="P10" s="26">
        <f t="shared" si="2"/>
        <v>136.58000000000007</v>
      </c>
      <c r="Q10" s="26">
        <f t="shared" si="3"/>
        <v>11.686744627996287</v>
      </c>
      <c r="S10" s="1">
        <v>6</v>
      </c>
      <c r="T10" s="8" t="s">
        <v>27</v>
      </c>
      <c r="U10" s="1">
        <f>COUNTIF(G$3:G$2000,6)</f>
        <v>0</v>
      </c>
      <c r="V10" s="9">
        <f t="shared" si="32"/>
        <v>0</v>
      </c>
      <c r="W10">
        <v>17.143000000000001</v>
      </c>
      <c r="X10">
        <v>15.4</v>
      </c>
      <c r="Y10">
        <v>21.4</v>
      </c>
      <c r="Z10">
        <v>20.2</v>
      </c>
      <c r="AA10">
        <v>20.7</v>
      </c>
      <c r="AB10">
        <v>4.8</v>
      </c>
      <c r="AC10">
        <v>1</v>
      </c>
      <c r="AD10">
        <v>1</v>
      </c>
      <c r="AE10">
        <v>4</v>
      </c>
      <c r="AF10">
        <v>1</v>
      </c>
      <c r="AG10">
        <v>1</v>
      </c>
      <c r="AH10" s="10">
        <f t="shared" si="4"/>
        <v>-4.7999999999999989</v>
      </c>
      <c r="AI10" s="10">
        <f t="shared" si="4"/>
        <v>0.69999999999999929</v>
      </c>
      <c r="AJ10" s="10">
        <f t="shared" si="5"/>
        <v>23.039999999999988</v>
      </c>
      <c r="AK10" s="10">
        <f t="shared" si="5"/>
        <v>0.48999999999999899</v>
      </c>
      <c r="AL10" s="10">
        <f t="shared" si="6"/>
        <v>23.529999999999987</v>
      </c>
      <c r="AM10" s="10">
        <f t="shared" si="7"/>
        <v>4.8507731342539602</v>
      </c>
      <c r="AO10" s="1">
        <v>6</v>
      </c>
      <c r="AP10" s="8" t="s">
        <v>27</v>
      </c>
      <c r="AQ10" s="1">
        <f>COUNTIF(AC$3:AC$2000,6)</f>
        <v>0</v>
      </c>
      <c r="AR10" s="9">
        <f t="shared" si="33"/>
        <v>0</v>
      </c>
      <c r="AS10">
        <v>13.496</v>
      </c>
      <c r="AT10">
        <v>15.4</v>
      </c>
      <c r="AU10">
        <v>20.7</v>
      </c>
      <c r="AV10">
        <v>15.4</v>
      </c>
      <c r="AW10">
        <v>24.9</v>
      </c>
      <c r="AX10">
        <v>4.2</v>
      </c>
      <c r="AY10">
        <v>1</v>
      </c>
      <c r="AZ10">
        <v>1</v>
      </c>
      <c r="BA10">
        <v>4</v>
      </c>
      <c r="BB10">
        <v>1</v>
      </c>
      <c r="BC10">
        <v>1</v>
      </c>
      <c r="BD10" s="1">
        <f t="shared" si="8"/>
        <v>0</v>
      </c>
      <c r="BE10" s="1">
        <f t="shared" si="8"/>
        <v>-4.1999999999999993</v>
      </c>
      <c r="BF10" s="1">
        <f t="shared" si="9"/>
        <v>0</v>
      </c>
      <c r="BG10" s="1">
        <f t="shared" si="9"/>
        <v>17.639999999999993</v>
      </c>
      <c r="BH10" s="1">
        <f t="shared" si="10"/>
        <v>17.639999999999993</v>
      </c>
      <c r="BI10" s="1">
        <f t="shared" si="11"/>
        <v>4.1999999999999993</v>
      </c>
      <c r="BK10" s="1">
        <v>6</v>
      </c>
      <c r="BL10" s="8" t="s">
        <v>27</v>
      </c>
      <c r="BM10" s="1">
        <f>COUNTIF(AY$3:AY$2000,6)</f>
        <v>0</v>
      </c>
      <c r="BN10" s="9">
        <f t="shared" si="34"/>
        <v>0</v>
      </c>
      <c r="BO10">
        <v>11.88</v>
      </c>
      <c r="BP10">
        <v>20.2</v>
      </c>
      <c r="BQ10">
        <v>68.099999999999994</v>
      </c>
      <c r="BR10">
        <v>-1</v>
      </c>
      <c r="BS10">
        <v>-1</v>
      </c>
      <c r="BT10">
        <v>-1</v>
      </c>
      <c r="BU10">
        <v>-1</v>
      </c>
      <c r="BV10">
        <v>0</v>
      </c>
      <c r="BW10">
        <v>3</v>
      </c>
      <c r="BX10">
        <v>-1</v>
      </c>
      <c r="BY10">
        <v>1</v>
      </c>
      <c r="BZ10" s="10">
        <f t="shared" si="12"/>
        <v>-22.8</v>
      </c>
      <c r="CA10" s="10">
        <f t="shared" si="12"/>
        <v>-5.6000000000000085</v>
      </c>
      <c r="CB10" s="10">
        <f t="shared" si="13"/>
        <v>519.84</v>
      </c>
      <c r="CC10" s="10">
        <f t="shared" si="13"/>
        <v>31.360000000000095</v>
      </c>
      <c r="CD10" s="10">
        <f t="shared" si="14"/>
        <v>551.20000000000016</v>
      </c>
      <c r="CE10" s="10">
        <f t="shared" si="15"/>
        <v>23.477648945326706</v>
      </c>
      <c r="CG10" s="1">
        <v>6</v>
      </c>
      <c r="CH10" s="8" t="s">
        <v>27</v>
      </c>
      <c r="CI10" s="1">
        <f>COUNTIF(BU$3:BU$2000,6)</f>
        <v>0</v>
      </c>
      <c r="CJ10" s="9">
        <f t="shared" si="35"/>
        <v>0</v>
      </c>
      <c r="CK10">
        <v>15.855</v>
      </c>
      <c r="CL10">
        <v>29.2</v>
      </c>
      <c r="CM10">
        <v>38.1</v>
      </c>
      <c r="CN10">
        <v>15.4</v>
      </c>
      <c r="CO10">
        <v>20.7</v>
      </c>
      <c r="CP10">
        <v>22.2</v>
      </c>
      <c r="CQ10">
        <v>1</v>
      </c>
      <c r="CR10">
        <v>1</v>
      </c>
      <c r="CS10">
        <v>4</v>
      </c>
      <c r="CT10">
        <v>1</v>
      </c>
      <c r="CU10">
        <v>1</v>
      </c>
      <c r="CV10" s="1">
        <f t="shared" si="16"/>
        <v>13.799999999999999</v>
      </c>
      <c r="CW10" s="1">
        <f t="shared" si="16"/>
        <v>17.400000000000002</v>
      </c>
      <c r="CX10" s="1">
        <f t="shared" si="17"/>
        <v>190.43999999999997</v>
      </c>
      <c r="CY10" s="1">
        <f t="shared" si="17"/>
        <v>302.76000000000005</v>
      </c>
      <c r="CZ10" s="1">
        <f t="shared" si="18"/>
        <v>493.20000000000005</v>
      </c>
      <c r="DA10" s="1">
        <f t="shared" si="19"/>
        <v>22.208106627986098</v>
      </c>
      <c r="DC10" s="1">
        <v>6</v>
      </c>
      <c r="DD10" s="8" t="s">
        <v>27</v>
      </c>
      <c r="DE10" s="1">
        <f>COUNTIF(CQ$3:CQ$2000,6)</f>
        <v>0</v>
      </c>
      <c r="DF10" s="9">
        <f t="shared" si="36"/>
        <v>0</v>
      </c>
      <c r="DG10">
        <v>14.712</v>
      </c>
      <c r="DH10">
        <v>20.2</v>
      </c>
      <c r="DI10">
        <v>53.7</v>
      </c>
      <c r="DJ10">
        <v>15.4</v>
      </c>
      <c r="DK10">
        <v>55.2</v>
      </c>
      <c r="DL10">
        <v>5</v>
      </c>
      <c r="DM10">
        <v>1</v>
      </c>
      <c r="DN10">
        <v>1</v>
      </c>
      <c r="DO10">
        <v>4</v>
      </c>
      <c r="DP10">
        <v>1</v>
      </c>
      <c r="DQ10">
        <v>1</v>
      </c>
      <c r="DR10" s="10">
        <f t="shared" si="20"/>
        <v>4.7999999999999989</v>
      </c>
      <c r="DS10" s="10">
        <f t="shared" si="20"/>
        <v>-1.5</v>
      </c>
      <c r="DT10" s="10">
        <f t="shared" si="21"/>
        <v>23.039999999999988</v>
      </c>
      <c r="DU10" s="10">
        <f t="shared" si="21"/>
        <v>2.25</v>
      </c>
      <c r="DV10" s="10">
        <f t="shared" si="22"/>
        <v>25.289999999999988</v>
      </c>
      <c r="DW10" s="10">
        <f t="shared" si="23"/>
        <v>5.0289163842720619</v>
      </c>
      <c r="DY10" s="1">
        <v>6</v>
      </c>
      <c r="DZ10" s="8" t="s">
        <v>27</v>
      </c>
      <c r="EA10" s="1">
        <f>COUNTIF(DM$3:DM$2000,6)</f>
        <v>0</v>
      </c>
      <c r="EB10" s="9">
        <f t="shared" si="37"/>
        <v>0</v>
      </c>
      <c r="EC10" s="1">
        <v>14.885999999999999</v>
      </c>
      <c r="ED10" s="1">
        <v>20.2</v>
      </c>
      <c r="EE10" s="1">
        <v>22.3</v>
      </c>
      <c r="EF10" s="1">
        <v>20.2</v>
      </c>
      <c r="EG10" s="1">
        <v>59.9</v>
      </c>
      <c r="EH10" s="1">
        <v>37.6</v>
      </c>
      <c r="EI10" s="1">
        <v>1</v>
      </c>
      <c r="EJ10" s="1">
        <v>1</v>
      </c>
      <c r="EK10" s="1">
        <v>4</v>
      </c>
      <c r="EL10" s="1">
        <v>1</v>
      </c>
      <c r="EM10" s="1">
        <v>1</v>
      </c>
      <c r="EN10" s="1">
        <f t="shared" si="24"/>
        <v>0</v>
      </c>
      <c r="EO10" s="1">
        <f t="shared" si="24"/>
        <v>-37.599999999999994</v>
      </c>
      <c r="EP10" s="1">
        <f t="shared" si="25"/>
        <v>0</v>
      </c>
      <c r="EQ10" s="1">
        <f t="shared" si="25"/>
        <v>1413.7599999999995</v>
      </c>
      <c r="ER10" s="1">
        <f t="shared" si="26"/>
        <v>1413.7599999999995</v>
      </c>
      <c r="ES10" s="1">
        <f t="shared" si="27"/>
        <v>37.599999999999994</v>
      </c>
      <c r="EU10" s="1">
        <v>6</v>
      </c>
      <c r="EV10" s="8" t="s">
        <v>27</v>
      </c>
      <c r="EW10" s="1">
        <f>COUNTIF(EI$3:EI$2000,6)</f>
        <v>0</v>
      </c>
      <c r="EX10" s="9">
        <f t="shared" si="38"/>
        <v>0</v>
      </c>
      <c r="FJ10" s="10">
        <f t="shared" si="28"/>
        <v>0</v>
      </c>
      <c r="FK10" s="10">
        <f t="shared" si="28"/>
        <v>0</v>
      </c>
      <c r="FL10" s="10">
        <f t="shared" si="29"/>
        <v>0</v>
      </c>
      <c r="FM10" s="10">
        <f t="shared" si="29"/>
        <v>0</v>
      </c>
      <c r="FN10" s="10">
        <f t="shared" si="30"/>
        <v>0</v>
      </c>
      <c r="FO10" s="10">
        <f t="shared" si="31"/>
        <v>0</v>
      </c>
      <c r="FQ10" s="1">
        <v>6</v>
      </c>
      <c r="FR10" s="8" t="s">
        <v>27</v>
      </c>
      <c r="FS10" s="1">
        <f>(COUNTIFS(FO4:FO5000,"&gt;=231.30",FO4:FO5000,"&lt;=277.49"))</f>
        <v>0</v>
      </c>
      <c r="FT10" s="9">
        <f t="shared" si="39"/>
        <v>0</v>
      </c>
    </row>
    <row r="11" spans="1:176" x14ac:dyDescent="0.35">
      <c r="A11">
        <v>26.981000000000002</v>
      </c>
      <c r="B11">
        <v>24.5</v>
      </c>
      <c r="C11">
        <v>22.7</v>
      </c>
      <c r="D11">
        <v>29.2</v>
      </c>
      <c r="E11">
        <v>35.799999999999997</v>
      </c>
      <c r="F11">
        <v>14</v>
      </c>
      <c r="G11">
        <v>1</v>
      </c>
      <c r="H11">
        <v>0</v>
      </c>
      <c r="I11">
        <v>4</v>
      </c>
      <c r="J11">
        <v>-2</v>
      </c>
      <c r="K11">
        <v>1</v>
      </c>
      <c r="L11" s="26">
        <f t="shared" si="0"/>
        <v>-4.6999999999999993</v>
      </c>
      <c r="M11" s="26">
        <f t="shared" si="0"/>
        <v>-13.099999999999998</v>
      </c>
      <c r="N11" s="26">
        <f t="shared" si="1"/>
        <v>22.089999999999993</v>
      </c>
      <c r="O11" s="26">
        <f t="shared" si="1"/>
        <v>171.60999999999996</v>
      </c>
      <c r="P11" s="26">
        <f t="shared" si="2"/>
        <v>193.69999999999996</v>
      </c>
      <c r="Q11" s="26">
        <f t="shared" si="3"/>
        <v>13.917614738165444</v>
      </c>
      <c r="S11" s="1">
        <v>7</v>
      </c>
      <c r="T11" s="8" t="s">
        <v>28</v>
      </c>
      <c r="U11" s="1">
        <f>COUNTIF(G$3:G$2000,7)</f>
        <v>0</v>
      </c>
      <c r="V11" s="9">
        <f t="shared" si="32"/>
        <v>0</v>
      </c>
      <c r="W11">
        <v>20.087</v>
      </c>
      <c r="X11">
        <v>15.4</v>
      </c>
      <c r="Y11">
        <v>33.6</v>
      </c>
      <c r="Z11">
        <v>-1</v>
      </c>
      <c r="AA11">
        <v>-1</v>
      </c>
      <c r="AB11">
        <v>-1</v>
      </c>
      <c r="AC11">
        <v>-1</v>
      </c>
      <c r="AD11">
        <v>0</v>
      </c>
      <c r="AE11">
        <v>4</v>
      </c>
      <c r="AF11">
        <v>-1</v>
      </c>
      <c r="AG11">
        <v>1</v>
      </c>
      <c r="AH11" s="10">
        <f t="shared" si="4"/>
        <v>0</v>
      </c>
      <c r="AI11" s="10">
        <f t="shared" si="4"/>
        <v>12.200000000000003</v>
      </c>
      <c r="AJ11" s="10">
        <f t="shared" si="5"/>
        <v>0</v>
      </c>
      <c r="AK11" s="10">
        <f t="shared" si="5"/>
        <v>148.84000000000006</v>
      </c>
      <c r="AL11" s="10">
        <f t="shared" si="6"/>
        <v>148.84000000000006</v>
      </c>
      <c r="AM11" s="10">
        <f t="shared" si="7"/>
        <v>12.200000000000003</v>
      </c>
      <c r="AO11" s="1">
        <v>7</v>
      </c>
      <c r="AP11" s="8" t="s">
        <v>28</v>
      </c>
      <c r="AQ11" s="1">
        <f>COUNTIF(AC$3:AC$2000,7)</f>
        <v>0</v>
      </c>
      <c r="AR11" s="9">
        <f t="shared" si="33"/>
        <v>0</v>
      </c>
      <c r="AS11">
        <v>16.408000000000001</v>
      </c>
      <c r="AT11">
        <v>20.2</v>
      </c>
      <c r="AU11">
        <v>24.9</v>
      </c>
      <c r="AV11">
        <v>-1</v>
      </c>
      <c r="AW11">
        <v>-1</v>
      </c>
      <c r="AX11">
        <v>-1</v>
      </c>
      <c r="AY11">
        <v>-1</v>
      </c>
      <c r="AZ11">
        <v>0</v>
      </c>
      <c r="BA11">
        <v>4</v>
      </c>
      <c r="BB11">
        <v>-1</v>
      </c>
      <c r="BC11">
        <v>1</v>
      </c>
      <c r="BD11" s="1">
        <f t="shared" si="8"/>
        <v>4.7999999999999989</v>
      </c>
      <c r="BE11" s="1">
        <f t="shared" si="8"/>
        <v>4.1999999999999993</v>
      </c>
      <c r="BF11" s="1">
        <f t="shared" si="9"/>
        <v>23.039999999999988</v>
      </c>
      <c r="BG11" s="1">
        <f t="shared" si="9"/>
        <v>17.639999999999993</v>
      </c>
      <c r="BH11" s="1">
        <f t="shared" si="10"/>
        <v>40.679999999999978</v>
      </c>
      <c r="BI11" s="1">
        <f t="shared" si="11"/>
        <v>6.378087487640788</v>
      </c>
      <c r="BK11" s="1">
        <v>7</v>
      </c>
      <c r="BL11" s="8" t="s">
        <v>28</v>
      </c>
      <c r="BM11" s="1">
        <f>COUNTIF(AY$3:AY$2000,7)</f>
        <v>0</v>
      </c>
      <c r="BN11" s="9">
        <f t="shared" si="34"/>
        <v>0</v>
      </c>
      <c r="BO11">
        <v>11.912000000000001</v>
      </c>
      <c r="BP11">
        <v>15.4</v>
      </c>
      <c r="BQ11">
        <v>49.7</v>
      </c>
      <c r="BR11">
        <v>20.2</v>
      </c>
      <c r="BS11">
        <v>68.099999999999994</v>
      </c>
      <c r="BT11">
        <v>19.100000000000001</v>
      </c>
      <c r="BU11">
        <v>1</v>
      </c>
      <c r="BV11">
        <v>1</v>
      </c>
      <c r="BW11">
        <v>4</v>
      </c>
      <c r="BX11">
        <v>1</v>
      </c>
      <c r="BY11">
        <v>1</v>
      </c>
      <c r="BZ11" s="10">
        <f t="shared" si="12"/>
        <v>-4.7999999999999989</v>
      </c>
      <c r="CA11" s="10">
        <f t="shared" si="12"/>
        <v>-18.399999999999991</v>
      </c>
      <c r="CB11" s="10">
        <f t="shared" si="13"/>
        <v>23.039999999999988</v>
      </c>
      <c r="CC11" s="10">
        <f t="shared" si="13"/>
        <v>338.55999999999966</v>
      </c>
      <c r="CD11" s="10">
        <f t="shared" si="14"/>
        <v>361.59999999999962</v>
      </c>
      <c r="CE11" s="10">
        <f t="shared" si="15"/>
        <v>19.015782918407531</v>
      </c>
      <c r="CG11" s="1">
        <v>7</v>
      </c>
      <c r="CH11" s="8" t="s">
        <v>28</v>
      </c>
      <c r="CI11" s="1">
        <f>COUNTIF(BU$3:BU$2000,7)</f>
        <v>0</v>
      </c>
      <c r="CJ11" s="9">
        <f t="shared" si="35"/>
        <v>0</v>
      </c>
      <c r="CK11">
        <v>18.631</v>
      </c>
      <c r="CL11">
        <v>20.2</v>
      </c>
      <c r="CM11">
        <v>59.7</v>
      </c>
      <c r="CN11">
        <v>-1</v>
      </c>
      <c r="CO11">
        <v>-1</v>
      </c>
      <c r="CP11">
        <v>-1</v>
      </c>
      <c r="CQ11">
        <v>-1</v>
      </c>
      <c r="CR11">
        <v>0</v>
      </c>
      <c r="CS11">
        <v>4</v>
      </c>
      <c r="CT11">
        <v>-1</v>
      </c>
      <c r="CU11">
        <v>1</v>
      </c>
      <c r="CV11" s="1">
        <f t="shared" si="16"/>
        <v>-9</v>
      </c>
      <c r="CW11" s="1">
        <f t="shared" si="16"/>
        <v>21.6</v>
      </c>
      <c r="CX11" s="1">
        <f t="shared" si="17"/>
        <v>81</v>
      </c>
      <c r="CY11" s="1">
        <f t="shared" si="17"/>
        <v>466.56000000000006</v>
      </c>
      <c r="CZ11" s="1">
        <f t="shared" si="18"/>
        <v>547.56000000000006</v>
      </c>
      <c r="DA11" s="1">
        <f t="shared" si="19"/>
        <v>23.400000000000002</v>
      </c>
      <c r="DC11" s="1">
        <v>7</v>
      </c>
      <c r="DD11" s="8" t="s">
        <v>28</v>
      </c>
      <c r="DE11" s="1">
        <f>COUNTIF(CQ$3:CQ$2000,7)</f>
        <v>0</v>
      </c>
      <c r="DF11" s="9">
        <f t="shared" si="36"/>
        <v>0</v>
      </c>
      <c r="DG11">
        <v>22.783999999999999</v>
      </c>
      <c r="DH11">
        <v>15.4</v>
      </c>
      <c r="DI11">
        <v>33.6</v>
      </c>
      <c r="DJ11">
        <v>-1</v>
      </c>
      <c r="DK11">
        <v>-1</v>
      </c>
      <c r="DL11">
        <v>-1</v>
      </c>
      <c r="DM11">
        <v>-1</v>
      </c>
      <c r="DN11">
        <v>0</v>
      </c>
      <c r="DO11">
        <v>4</v>
      </c>
      <c r="DP11">
        <v>-1</v>
      </c>
      <c r="DQ11">
        <v>1</v>
      </c>
      <c r="DR11" s="10">
        <f t="shared" si="20"/>
        <v>-4.7999999999999989</v>
      </c>
      <c r="DS11" s="10">
        <f t="shared" si="20"/>
        <v>-20.100000000000001</v>
      </c>
      <c r="DT11" s="10">
        <f t="shared" si="21"/>
        <v>23.039999999999988</v>
      </c>
      <c r="DU11" s="10">
        <f t="shared" si="21"/>
        <v>404.01000000000005</v>
      </c>
      <c r="DV11" s="10">
        <f t="shared" si="22"/>
        <v>427.05</v>
      </c>
      <c r="DW11" s="10">
        <f t="shared" si="23"/>
        <v>20.665188119153427</v>
      </c>
      <c r="DY11" s="1">
        <v>7</v>
      </c>
      <c r="DZ11" s="8" t="s">
        <v>28</v>
      </c>
      <c r="EA11" s="1">
        <f>COUNTIF(DM$3:DM$2000,7)</f>
        <v>0</v>
      </c>
      <c r="EB11" s="9">
        <f t="shared" si="37"/>
        <v>0</v>
      </c>
      <c r="EC11" s="1">
        <v>17.518000000000001</v>
      </c>
      <c r="ED11" s="1">
        <v>20.2</v>
      </c>
      <c r="EE11" s="1">
        <v>47.9</v>
      </c>
      <c r="EF11" s="1">
        <v>-1</v>
      </c>
      <c r="EG11" s="1">
        <v>-1</v>
      </c>
      <c r="EH11" s="1">
        <v>-1</v>
      </c>
      <c r="EI11" s="1">
        <v>-1</v>
      </c>
      <c r="EJ11" s="1">
        <v>0</v>
      </c>
      <c r="EK11" s="1">
        <v>4</v>
      </c>
      <c r="EL11" s="1">
        <v>-1</v>
      </c>
      <c r="EM11" s="1">
        <v>1</v>
      </c>
      <c r="EN11" s="1">
        <f t="shared" si="24"/>
        <v>0</v>
      </c>
      <c r="EO11" s="1">
        <f t="shared" si="24"/>
        <v>25.599999999999998</v>
      </c>
      <c r="EP11" s="1">
        <f t="shared" si="25"/>
        <v>0</v>
      </c>
      <c r="EQ11" s="1">
        <f t="shared" si="25"/>
        <v>655.3599999999999</v>
      </c>
      <c r="ER11" s="1">
        <f t="shared" si="26"/>
        <v>655.3599999999999</v>
      </c>
      <c r="ES11" s="1">
        <f t="shared" si="27"/>
        <v>25.599999999999998</v>
      </c>
      <c r="EU11" s="1">
        <v>7</v>
      </c>
      <c r="EV11" s="8" t="s">
        <v>28</v>
      </c>
      <c r="EW11" s="1">
        <f>COUNTIF(EI$3:EI$2000,7)</f>
        <v>0</v>
      </c>
      <c r="EX11" s="9">
        <f t="shared" si="38"/>
        <v>0</v>
      </c>
      <c r="FJ11" s="10">
        <f t="shared" si="28"/>
        <v>0</v>
      </c>
      <c r="FK11" s="10">
        <f t="shared" si="28"/>
        <v>0</v>
      </c>
      <c r="FL11" s="10">
        <f t="shared" si="29"/>
        <v>0</v>
      </c>
      <c r="FM11" s="10">
        <f t="shared" si="29"/>
        <v>0</v>
      </c>
      <c r="FN11" s="10">
        <f t="shared" si="30"/>
        <v>0</v>
      </c>
      <c r="FO11" s="10">
        <f t="shared" si="31"/>
        <v>0</v>
      </c>
      <c r="FQ11" s="1">
        <v>7</v>
      </c>
      <c r="FR11" s="8" t="s">
        <v>28</v>
      </c>
      <c r="FS11" s="1">
        <f>(COUNTIFS(FO4:FO5000,"&gt;=277.5",FO4:FO5000,"&lt;=329.59"))</f>
        <v>0</v>
      </c>
      <c r="FT11" s="9">
        <f t="shared" si="39"/>
        <v>0</v>
      </c>
    </row>
    <row r="12" spans="1:176" x14ac:dyDescent="0.35">
      <c r="A12">
        <v>30.556999999999999</v>
      </c>
      <c r="B12">
        <v>20.2</v>
      </c>
      <c r="C12">
        <v>26.3</v>
      </c>
      <c r="D12">
        <v>-1</v>
      </c>
      <c r="E12">
        <v>-1</v>
      </c>
      <c r="F12">
        <v>-1</v>
      </c>
      <c r="G12">
        <v>-1</v>
      </c>
      <c r="H12">
        <v>0</v>
      </c>
      <c r="I12">
        <v>4</v>
      </c>
      <c r="J12">
        <v>-1</v>
      </c>
      <c r="K12">
        <v>1</v>
      </c>
      <c r="L12" s="26">
        <f t="shared" si="0"/>
        <v>-4.3000000000000007</v>
      </c>
      <c r="M12" s="26">
        <f t="shared" si="0"/>
        <v>3.6000000000000014</v>
      </c>
      <c r="N12" s="26">
        <f t="shared" si="1"/>
        <v>18.490000000000006</v>
      </c>
      <c r="O12" s="26">
        <f t="shared" si="1"/>
        <v>12.96000000000001</v>
      </c>
      <c r="P12" s="26">
        <f t="shared" si="2"/>
        <v>31.450000000000017</v>
      </c>
      <c r="Q12" s="26">
        <f t="shared" si="3"/>
        <v>5.6080299571239829</v>
      </c>
      <c r="S12" s="1">
        <v>10</v>
      </c>
      <c r="U12" s="1">
        <f>COUNTIF(G$3:G$2000,-1)</f>
        <v>40</v>
      </c>
      <c r="W12">
        <v>21.151</v>
      </c>
      <c r="X12">
        <v>20.2</v>
      </c>
      <c r="Y12">
        <v>20.7</v>
      </c>
      <c r="Z12">
        <v>15.4</v>
      </c>
      <c r="AA12">
        <v>33.6</v>
      </c>
      <c r="AB12">
        <v>13.8</v>
      </c>
      <c r="AC12">
        <v>1</v>
      </c>
      <c r="AD12">
        <v>1</v>
      </c>
      <c r="AE12">
        <v>5</v>
      </c>
      <c r="AF12">
        <v>1</v>
      </c>
      <c r="AG12">
        <v>1</v>
      </c>
      <c r="AH12" s="10">
        <f t="shared" si="4"/>
        <v>4.7999999999999989</v>
      </c>
      <c r="AI12" s="10">
        <f t="shared" si="4"/>
        <v>-12.900000000000002</v>
      </c>
      <c r="AJ12" s="10">
        <f t="shared" si="5"/>
        <v>23.039999999999988</v>
      </c>
      <c r="AK12" s="10">
        <f t="shared" si="5"/>
        <v>166.41000000000005</v>
      </c>
      <c r="AL12" s="10">
        <f t="shared" si="6"/>
        <v>189.45000000000005</v>
      </c>
      <c r="AM12" s="10">
        <f t="shared" si="7"/>
        <v>13.764083696345356</v>
      </c>
      <c r="AO12" s="1">
        <v>10</v>
      </c>
      <c r="AQ12" s="1">
        <f>COUNTIF(AC$3:AC$2000,-1)</f>
        <v>40</v>
      </c>
      <c r="AS12">
        <v>16.440000000000001</v>
      </c>
      <c r="AT12">
        <v>15.4</v>
      </c>
      <c r="AU12">
        <v>20.7</v>
      </c>
      <c r="AV12">
        <v>20.2</v>
      </c>
      <c r="AW12">
        <v>24.9</v>
      </c>
      <c r="AX12">
        <v>6.4</v>
      </c>
      <c r="AY12">
        <v>1</v>
      </c>
      <c r="AZ12">
        <v>1</v>
      </c>
      <c r="BA12">
        <v>5</v>
      </c>
      <c r="BB12">
        <v>1</v>
      </c>
      <c r="BC12">
        <v>1</v>
      </c>
      <c r="BD12" s="1">
        <f t="shared" si="8"/>
        <v>-4.7999999999999989</v>
      </c>
      <c r="BE12" s="1">
        <f t="shared" si="8"/>
        <v>-4.1999999999999993</v>
      </c>
      <c r="BF12" s="1">
        <f t="shared" si="9"/>
        <v>23.039999999999988</v>
      </c>
      <c r="BG12" s="1">
        <f t="shared" si="9"/>
        <v>17.639999999999993</v>
      </c>
      <c r="BH12" s="1">
        <f t="shared" si="10"/>
        <v>40.679999999999978</v>
      </c>
      <c r="BI12" s="1">
        <f t="shared" si="11"/>
        <v>6.378087487640788</v>
      </c>
      <c r="BK12" s="1">
        <v>10</v>
      </c>
      <c r="BM12" s="1">
        <f>COUNTIF(AY$3:AY$2000,-1)</f>
        <v>40</v>
      </c>
      <c r="BO12">
        <v>14.167999999999999</v>
      </c>
      <c r="BP12">
        <v>20.2</v>
      </c>
      <c r="BQ12">
        <v>34.5</v>
      </c>
      <c r="BR12">
        <v>-1</v>
      </c>
      <c r="BS12">
        <v>-1</v>
      </c>
      <c r="BT12">
        <v>-1</v>
      </c>
      <c r="BU12">
        <v>-1</v>
      </c>
      <c r="BV12">
        <v>0</v>
      </c>
      <c r="BW12">
        <v>4</v>
      </c>
      <c r="BX12">
        <v>-1</v>
      </c>
      <c r="BY12">
        <v>1</v>
      </c>
      <c r="BZ12" s="10">
        <f t="shared" si="12"/>
        <v>4.7999999999999989</v>
      </c>
      <c r="CA12" s="10">
        <f t="shared" si="12"/>
        <v>-15.200000000000003</v>
      </c>
      <c r="CB12" s="10">
        <f t="shared" si="13"/>
        <v>23.039999999999988</v>
      </c>
      <c r="CC12" s="10">
        <f t="shared" si="13"/>
        <v>231.04000000000008</v>
      </c>
      <c r="CD12" s="10">
        <f t="shared" si="14"/>
        <v>254.08000000000007</v>
      </c>
      <c r="CE12" s="10">
        <f t="shared" si="15"/>
        <v>15.939887076137023</v>
      </c>
      <c r="CG12" s="1">
        <v>10</v>
      </c>
      <c r="CI12" s="1">
        <f>COUNTIF(BU$3:BU$2000,-1)</f>
        <v>40</v>
      </c>
      <c r="CK12">
        <v>19.262</v>
      </c>
      <c r="CL12">
        <v>20.2</v>
      </c>
      <c r="CM12">
        <v>30.9</v>
      </c>
      <c r="CN12">
        <v>20.2</v>
      </c>
      <c r="CO12">
        <v>59.7</v>
      </c>
      <c r="CP12">
        <v>28.7</v>
      </c>
      <c r="CQ12">
        <v>1</v>
      </c>
      <c r="CR12">
        <v>1</v>
      </c>
      <c r="CS12">
        <v>5</v>
      </c>
      <c r="CT12">
        <v>1</v>
      </c>
      <c r="CU12">
        <v>1</v>
      </c>
      <c r="CV12" s="1">
        <f t="shared" si="16"/>
        <v>0</v>
      </c>
      <c r="CW12" s="1">
        <f t="shared" si="16"/>
        <v>-28.800000000000004</v>
      </c>
      <c r="CX12" s="1">
        <f t="shared" si="17"/>
        <v>0</v>
      </c>
      <c r="CY12" s="1">
        <f t="shared" si="17"/>
        <v>829.44000000000028</v>
      </c>
      <c r="CZ12" s="1">
        <f t="shared" si="18"/>
        <v>829.44000000000028</v>
      </c>
      <c r="DA12" s="1">
        <f t="shared" si="19"/>
        <v>28.800000000000004</v>
      </c>
      <c r="DC12" s="1">
        <v>10</v>
      </c>
      <c r="DE12" s="1">
        <f>COUNTIF(CQ$3:CQ$2000,-1)</f>
        <v>40</v>
      </c>
      <c r="DG12">
        <v>23.175999999999998</v>
      </c>
      <c r="DH12">
        <v>15.4</v>
      </c>
      <c r="DI12">
        <v>39.6</v>
      </c>
      <c r="DJ12">
        <v>15.4</v>
      </c>
      <c r="DK12">
        <v>33.6</v>
      </c>
      <c r="DL12">
        <v>6</v>
      </c>
      <c r="DM12">
        <v>1</v>
      </c>
      <c r="DN12">
        <v>1</v>
      </c>
      <c r="DO12">
        <v>5</v>
      </c>
      <c r="DP12">
        <v>1</v>
      </c>
      <c r="DQ12">
        <v>1</v>
      </c>
      <c r="DR12" s="10">
        <f t="shared" si="20"/>
        <v>0</v>
      </c>
      <c r="DS12" s="10">
        <f t="shared" si="20"/>
        <v>6</v>
      </c>
      <c r="DT12" s="10">
        <f t="shared" si="21"/>
        <v>0</v>
      </c>
      <c r="DU12" s="10">
        <f t="shared" si="21"/>
        <v>36</v>
      </c>
      <c r="DV12" s="10">
        <f t="shared" si="22"/>
        <v>36</v>
      </c>
      <c r="DW12" s="10">
        <f t="shared" si="23"/>
        <v>6</v>
      </c>
      <c r="DY12" s="1">
        <v>10</v>
      </c>
      <c r="EA12" s="1">
        <f>COUNTIF(DM$3:DM$2000,-1)</f>
        <v>40</v>
      </c>
      <c r="EC12" s="1">
        <v>17.55</v>
      </c>
      <c r="ED12" s="1">
        <v>21.4</v>
      </c>
      <c r="EE12" s="1">
        <v>22.5</v>
      </c>
      <c r="EF12" s="1">
        <v>20.2</v>
      </c>
      <c r="EG12" s="1">
        <v>47.9</v>
      </c>
      <c r="EH12" s="1">
        <v>25.4</v>
      </c>
      <c r="EI12" s="1">
        <v>1</v>
      </c>
      <c r="EJ12" s="1">
        <v>1</v>
      </c>
      <c r="EK12" s="1">
        <v>5</v>
      </c>
      <c r="EL12" s="1">
        <v>1</v>
      </c>
      <c r="EM12" s="1">
        <v>1</v>
      </c>
      <c r="EN12" s="1">
        <f t="shared" si="24"/>
        <v>1.1999999999999993</v>
      </c>
      <c r="EO12" s="1">
        <f t="shared" si="24"/>
        <v>-25.4</v>
      </c>
      <c r="EP12" s="1">
        <f t="shared" si="25"/>
        <v>1.4399999999999984</v>
      </c>
      <c r="EQ12" s="1">
        <f t="shared" si="25"/>
        <v>645.16</v>
      </c>
      <c r="ER12" s="1">
        <f t="shared" si="26"/>
        <v>646.6</v>
      </c>
      <c r="ES12" s="1">
        <f t="shared" si="27"/>
        <v>25.428330656966061</v>
      </c>
      <c r="EU12" s="1">
        <v>10</v>
      </c>
      <c r="EW12" s="1">
        <f>COUNTIF(EI$3:EI$2000,-1)</f>
        <v>40</v>
      </c>
      <c r="FJ12" s="10">
        <f t="shared" si="28"/>
        <v>0</v>
      </c>
      <c r="FK12" s="10">
        <f t="shared" si="28"/>
        <v>0</v>
      </c>
      <c r="FL12" s="10">
        <f t="shared" si="29"/>
        <v>0</v>
      </c>
      <c r="FM12" s="10">
        <f t="shared" si="29"/>
        <v>0</v>
      </c>
      <c r="FN12" s="10">
        <f t="shared" si="30"/>
        <v>0</v>
      </c>
      <c r="FO12" s="10">
        <f t="shared" si="31"/>
        <v>0</v>
      </c>
    </row>
    <row r="13" spans="1:176" x14ac:dyDescent="0.35">
      <c r="A13">
        <v>31.701000000000001</v>
      </c>
      <c r="B13">
        <v>20.2</v>
      </c>
      <c r="C13">
        <v>24.9</v>
      </c>
      <c r="D13">
        <v>20.2</v>
      </c>
      <c r="E13">
        <v>26.3</v>
      </c>
      <c r="F13">
        <v>1.3</v>
      </c>
      <c r="G13">
        <v>1</v>
      </c>
      <c r="H13">
        <v>1</v>
      </c>
      <c r="I13">
        <v>5</v>
      </c>
      <c r="J13">
        <v>1</v>
      </c>
      <c r="K13">
        <v>1</v>
      </c>
      <c r="L13" s="26">
        <f t="shared" si="0"/>
        <v>0</v>
      </c>
      <c r="M13" s="26">
        <f t="shared" si="0"/>
        <v>-1.4000000000000021</v>
      </c>
      <c r="N13" s="26">
        <f t="shared" si="1"/>
        <v>0</v>
      </c>
      <c r="O13" s="26">
        <f t="shared" si="1"/>
        <v>1.960000000000006</v>
      </c>
      <c r="P13" s="26">
        <f t="shared" si="2"/>
        <v>1.960000000000006</v>
      </c>
      <c r="Q13" s="26">
        <f t="shared" si="3"/>
        <v>1.4000000000000021</v>
      </c>
      <c r="S13" s="1" t="s">
        <v>53</v>
      </c>
      <c r="U13" s="1">
        <f>SUM(U5:U11)</f>
        <v>41</v>
      </c>
      <c r="V13" s="1">
        <f>SUM(V5:V11)</f>
        <v>1</v>
      </c>
      <c r="W13">
        <v>24.431000000000001</v>
      </c>
      <c r="X13">
        <v>15.4</v>
      </c>
      <c r="Y13">
        <v>21.6</v>
      </c>
      <c r="Z13">
        <v>-1</v>
      </c>
      <c r="AA13">
        <v>-1</v>
      </c>
      <c r="AB13">
        <v>-1</v>
      </c>
      <c r="AC13">
        <v>-1</v>
      </c>
      <c r="AD13">
        <v>0</v>
      </c>
      <c r="AE13">
        <v>5</v>
      </c>
      <c r="AF13">
        <v>-1</v>
      </c>
      <c r="AG13">
        <v>1</v>
      </c>
      <c r="AH13" s="10">
        <f t="shared" si="4"/>
        <v>-4.7999999999999989</v>
      </c>
      <c r="AI13" s="10">
        <f t="shared" si="4"/>
        <v>0.90000000000000213</v>
      </c>
      <c r="AJ13" s="10">
        <f t="shared" si="5"/>
        <v>23.039999999999988</v>
      </c>
      <c r="AK13" s="10">
        <f t="shared" si="5"/>
        <v>0.81000000000000383</v>
      </c>
      <c r="AL13" s="10">
        <f t="shared" si="6"/>
        <v>23.849999999999991</v>
      </c>
      <c r="AM13" s="10">
        <f t="shared" si="7"/>
        <v>4.8836461788299106</v>
      </c>
      <c r="AO13" s="1" t="s">
        <v>53</v>
      </c>
      <c r="AQ13" s="1">
        <f>SUM(AQ5:AQ11)</f>
        <v>44</v>
      </c>
      <c r="AR13" s="1">
        <f>SUM(AR5:AR11)</f>
        <v>1</v>
      </c>
      <c r="AS13">
        <v>19.760000000000002</v>
      </c>
      <c r="AT13">
        <v>20.2</v>
      </c>
      <c r="AU13">
        <v>20.7</v>
      </c>
      <c r="AV13">
        <v>-1</v>
      </c>
      <c r="AW13">
        <v>-1</v>
      </c>
      <c r="AX13">
        <v>-1</v>
      </c>
      <c r="AY13">
        <v>-1</v>
      </c>
      <c r="AZ13">
        <v>0</v>
      </c>
      <c r="BA13">
        <v>5</v>
      </c>
      <c r="BB13">
        <v>-1</v>
      </c>
      <c r="BC13">
        <v>1</v>
      </c>
      <c r="BD13" s="1">
        <f t="shared" si="8"/>
        <v>4.7999999999999989</v>
      </c>
      <c r="BE13" s="1">
        <f t="shared" si="8"/>
        <v>0</v>
      </c>
      <c r="BF13" s="1">
        <f t="shared" si="9"/>
        <v>23.039999999999988</v>
      </c>
      <c r="BG13" s="1">
        <f t="shared" si="9"/>
        <v>0</v>
      </c>
      <c r="BH13" s="1">
        <f t="shared" si="10"/>
        <v>23.039999999999988</v>
      </c>
      <c r="BI13" s="1">
        <f t="shared" si="11"/>
        <v>4.7999999999999989</v>
      </c>
      <c r="BK13" s="1" t="s">
        <v>53</v>
      </c>
      <c r="BM13" s="1">
        <f>SUM(BM5:BM11)</f>
        <v>45</v>
      </c>
      <c r="BN13" s="1">
        <f>SUM(BN5:BN11)</f>
        <v>1</v>
      </c>
      <c r="BO13">
        <v>14.512</v>
      </c>
      <c r="BP13">
        <v>24.5</v>
      </c>
      <c r="BQ13">
        <v>40.700000000000003</v>
      </c>
      <c r="BR13">
        <v>20.2</v>
      </c>
      <c r="BS13">
        <v>34.5</v>
      </c>
      <c r="BT13">
        <v>7.6</v>
      </c>
      <c r="BU13">
        <v>1</v>
      </c>
      <c r="BV13">
        <v>1</v>
      </c>
      <c r="BW13">
        <v>5</v>
      </c>
      <c r="BX13">
        <v>1</v>
      </c>
      <c r="BY13">
        <v>1</v>
      </c>
      <c r="BZ13" s="10">
        <f t="shared" si="12"/>
        <v>4.3000000000000007</v>
      </c>
      <c r="CA13" s="10">
        <f t="shared" si="12"/>
        <v>6.2000000000000028</v>
      </c>
      <c r="CB13" s="10">
        <f t="shared" si="13"/>
        <v>18.490000000000006</v>
      </c>
      <c r="CC13" s="10">
        <f t="shared" si="13"/>
        <v>38.440000000000033</v>
      </c>
      <c r="CD13" s="10">
        <f t="shared" si="14"/>
        <v>56.930000000000035</v>
      </c>
      <c r="CE13" s="10">
        <f t="shared" si="15"/>
        <v>7.5451971478550535</v>
      </c>
      <c r="CG13" s="1" t="s">
        <v>53</v>
      </c>
      <c r="CI13" s="1">
        <f>SUM(CI5:CI11)</f>
        <v>43</v>
      </c>
      <c r="CJ13" s="1">
        <f>SUM(CJ5:CJ11)</f>
        <v>1</v>
      </c>
      <c r="CK13">
        <v>19.294</v>
      </c>
      <c r="CL13">
        <v>17.8</v>
      </c>
      <c r="CM13">
        <v>20.7</v>
      </c>
      <c r="CN13">
        <v>20.2</v>
      </c>
      <c r="CO13">
        <v>30.9</v>
      </c>
      <c r="CP13">
        <v>10.5</v>
      </c>
      <c r="CQ13">
        <v>1</v>
      </c>
      <c r="CR13">
        <v>0</v>
      </c>
      <c r="CS13">
        <v>5</v>
      </c>
      <c r="CT13">
        <v>-2</v>
      </c>
      <c r="CU13">
        <v>1</v>
      </c>
      <c r="CV13" s="1">
        <f t="shared" si="16"/>
        <v>-2.3999999999999986</v>
      </c>
      <c r="CW13" s="1">
        <f t="shared" si="16"/>
        <v>-10.199999999999999</v>
      </c>
      <c r="CX13" s="1">
        <f t="shared" si="17"/>
        <v>5.7599999999999936</v>
      </c>
      <c r="CY13" s="1">
        <f t="shared" si="17"/>
        <v>104.03999999999999</v>
      </c>
      <c r="CZ13" s="1">
        <f t="shared" si="18"/>
        <v>109.79999999999998</v>
      </c>
      <c r="DA13" s="1">
        <f t="shared" si="19"/>
        <v>10.478549517943788</v>
      </c>
      <c r="DC13" s="1" t="s">
        <v>53</v>
      </c>
      <c r="DE13" s="1">
        <f>SUM(DE5:DE11)</f>
        <v>41</v>
      </c>
      <c r="DF13" s="1">
        <f>SUM(DF5:DF11)</f>
        <v>1</v>
      </c>
      <c r="DG13">
        <v>26.16</v>
      </c>
      <c r="DH13">
        <v>15.4</v>
      </c>
      <c r="DI13">
        <v>30.7</v>
      </c>
      <c r="DJ13">
        <v>-1</v>
      </c>
      <c r="DK13">
        <v>-1</v>
      </c>
      <c r="DL13">
        <v>-1</v>
      </c>
      <c r="DM13">
        <v>-1</v>
      </c>
      <c r="DN13">
        <v>0</v>
      </c>
      <c r="DO13">
        <v>5</v>
      </c>
      <c r="DP13">
        <v>-1</v>
      </c>
      <c r="DQ13">
        <v>1</v>
      </c>
      <c r="DR13" s="10">
        <f t="shared" si="20"/>
        <v>0</v>
      </c>
      <c r="DS13" s="10">
        <f t="shared" si="20"/>
        <v>-8.9000000000000021</v>
      </c>
      <c r="DT13" s="10">
        <f t="shared" si="21"/>
        <v>0</v>
      </c>
      <c r="DU13" s="10">
        <f t="shared" si="21"/>
        <v>79.210000000000036</v>
      </c>
      <c r="DV13" s="10">
        <f t="shared" si="22"/>
        <v>79.210000000000036</v>
      </c>
      <c r="DW13" s="10">
        <f t="shared" si="23"/>
        <v>8.9000000000000021</v>
      </c>
      <c r="DY13" s="1" t="s">
        <v>53</v>
      </c>
      <c r="EA13" s="1">
        <f>SUM(EA5:EA11)</f>
        <v>41</v>
      </c>
      <c r="EB13" s="1">
        <f>SUM(EB5:EB11)</f>
        <v>1</v>
      </c>
      <c r="EC13" s="1">
        <v>20.27</v>
      </c>
      <c r="ED13" s="1">
        <v>20.2</v>
      </c>
      <c r="EE13" s="1">
        <v>38.1</v>
      </c>
      <c r="EF13" s="1">
        <v>-1</v>
      </c>
      <c r="EG13" s="1">
        <v>-1</v>
      </c>
      <c r="EH13" s="1">
        <v>-1</v>
      </c>
      <c r="EI13" s="1">
        <v>-1</v>
      </c>
      <c r="EJ13" s="1">
        <v>0</v>
      </c>
      <c r="EK13" s="1">
        <v>5</v>
      </c>
      <c r="EL13" s="1">
        <v>-1</v>
      </c>
      <c r="EM13" s="1">
        <v>1</v>
      </c>
      <c r="EN13" s="1">
        <f t="shared" si="24"/>
        <v>-1.1999999999999993</v>
      </c>
      <c r="EO13" s="1">
        <f t="shared" si="24"/>
        <v>15.600000000000001</v>
      </c>
      <c r="EP13" s="1">
        <f t="shared" si="25"/>
        <v>1.4399999999999984</v>
      </c>
      <c r="EQ13" s="1">
        <f t="shared" si="25"/>
        <v>243.36000000000004</v>
      </c>
      <c r="ER13" s="1">
        <f t="shared" si="26"/>
        <v>244.80000000000004</v>
      </c>
      <c r="ES13" s="1">
        <f t="shared" si="27"/>
        <v>15.646085772486359</v>
      </c>
      <c r="EU13" s="1" t="s">
        <v>53</v>
      </c>
      <c r="EW13" s="1">
        <f>SUM(EW5:EW11)</f>
        <v>44</v>
      </c>
      <c r="EX13" s="1">
        <f>SUM(EX5:EX11)</f>
        <v>1</v>
      </c>
      <c r="FJ13" s="10">
        <f t="shared" si="28"/>
        <v>0</v>
      </c>
      <c r="FK13" s="10">
        <f t="shared" si="28"/>
        <v>0</v>
      </c>
      <c r="FL13" s="10">
        <f t="shared" si="29"/>
        <v>0</v>
      </c>
      <c r="FM13" s="10">
        <f t="shared" si="29"/>
        <v>0</v>
      </c>
      <c r="FN13" s="10">
        <f t="shared" si="30"/>
        <v>0</v>
      </c>
      <c r="FO13" s="10">
        <f t="shared" si="31"/>
        <v>0</v>
      </c>
    </row>
    <row r="14" spans="1:176" x14ac:dyDescent="0.35">
      <c r="A14">
        <v>34.972999999999999</v>
      </c>
      <c r="B14">
        <v>20.2</v>
      </c>
      <c r="C14">
        <v>31.4</v>
      </c>
      <c r="D14">
        <v>-1</v>
      </c>
      <c r="E14">
        <v>-1</v>
      </c>
      <c r="F14">
        <v>-1</v>
      </c>
      <c r="G14">
        <v>-1</v>
      </c>
      <c r="H14">
        <v>0</v>
      </c>
      <c r="I14">
        <v>5</v>
      </c>
      <c r="J14">
        <v>-1</v>
      </c>
      <c r="K14">
        <v>1</v>
      </c>
      <c r="L14" s="26">
        <f t="shared" si="0"/>
        <v>0</v>
      </c>
      <c r="M14" s="26">
        <f t="shared" si="0"/>
        <v>6.5</v>
      </c>
      <c r="N14" s="26">
        <f t="shared" si="1"/>
        <v>0</v>
      </c>
      <c r="O14" s="26">
        <f t="shared" si="1"/>
        <v>42.25</v>
      </c>
      <c r="P14" s="26">
        <f t="shared" si="2"/>
        <v>42.25</v>
      </c>
      <c r="Q14" s="26">
        <f t="shared" si="3"/>
        <v>6.5</v>
      </c>
      <c r="W14">
        <v>25.015000000000001</v>
      </c>
      <c r="X14">
        <v>15.4</v>
      </c>
      <c r="Y14">
        <v>20.7</v>
      </c>
      <c r="Z14">
        <v>15.4</v>
      </c>
      <c r="AA14">
        <v>21.6</v>
      </c>
      <c r="AB14">
        <v>0.9</v>
      </c>
      <c r="AC14">
        <v>1</v>
      </c>
      <c r="AD14">
        <v>1</v>
      </c>
      <c r="AE14">
        <v>6</v>
      </c>
      <c r="AF14">
        <v>1</v>
      </c>
      <c r="AG14">
        <v>1</v>
      </c>
      <c r="AH14" s="10">
        <f t="shared" si="4"/>
        <v>0</v>
      </c>
      <c r="AI14" s="10">
        <f t="shared" si="4"/>
        <v>-0.90000000000000213</v>
      </c>
      <c r="AJ14" s="10">
        <f t="shared" si="5"/>
        <v>0</v>
      </c>
      <c r="AK14" s="10">
        <f t="shared" si="5"/>
        <v>0.81000000000000383</v>
      </c>
      <c r="AL14" s="10">
        <f t="shared" si="6"/>
        <v>0.81000000000000383</v>
      </c>
      <c r="AM14" s="10">
        <f t="shared" si="7"/>
        <v>0.90000000000000213</v>
      </c>
      <c r="AS14">
        <v>20.527999999999999</v>
      </c>
      <c r="AT14">
        <v>15.4</v>
      </c>
      <c r="AU14">
        <v>28.3</v>
      </c>
      <c r="AV14">
        <v>20.2</v>
      </c>
      <c r="AW14">
        <v>20.7</v>
      </c>
      <c r="AX14">
        <v>8.9</v>
      </c>
      <c r="AY14">
        <v>1</v>
      </c>
      <c r="AZ14">
        <v>1</v>
      </c>
      <c r="BA14">
        <v>6</v>
      </c>
      <c r="BB14">
        <v>1</v>
      </c>
      <c r="BC14">
        <v>1</v>
      </c>
      <c r="BD14" s="1">
        <f t="shared" si="8"/>
        <v>-4.7999999999999989</v>
      </c>
      <c r="BE14" s="1">
        <f t="shared" si="8"/>
        <v>7.6000000000000014</v>
      </c>
      <c r="BF14" s="1">
        <f t="shared" si="9"/>
        <v>23.039999999999988</v>
      </c>
      <c r="BG14" s="1">
        <f t="shared" si="9"/>
        <v>57.760000000000019</v>
      </c>
      <c r="BH14" s="1">
        <f t="shared" si="10"/>
        <v>80.800000000000011</v>
      </c>
      <c r="BI14" s="1">
        <f t="shared" si="11"/>
        <v>8.9888820216976928</v>
      </c>
      <c r="BO14">
        <v>17.832000000000001</v>
      </c>
      <c r="BP14">
        <v>15.4</v>
      </c>
      <c r="BQ14">
        <v>30.7</v>
      </c>
      <c r="BR14">
        <v>-1</v>
      </c>
      <c r="BS14">
        <v>-1</v>
      </c>
      <c r="BT14">
        <v>-1</v>
      </c>
      <c r="BU14">
        <v>-1</v>
      </c>
      <c r="BV14">
        <v>0</v>
      </c>
      <c r="BW14">
        <v>5</v>
      </c>
      <c r="BX14">
        <v>-1</v>
      </c>
      <c r="BY14">
        <v>1</v>
      </c>
      <c r="BZ14" s="10">
        <f t="shared" si="12"/>
        <v>-9.1</v>
      </c>
      <c r="CA14" s="10">
        <f t="shared" si="12"/>
        <v>-10.000000000000004</v>
      </c>
      <c r="CB14" s="10">
        <f t="shared" si="13"/>
        <v>82.809999999999988</v>
      </c>
      <c r="CC14" s="10">
        <f t="shared" si="13"/>
        <v>100.00000000000007</v>
      </c>
      <c r="CD14" s="10">
        <f t="shared" si="14"/>
        <v>182.81000000000006</v>
      </c>
      <c r="CE14" s="10">
        <f t="shared" si="15"/>
        <v>13.520724832641188</v>
      </c>
      <c r="CK14">
        <v>22.166</v>
      </c>
      <c r="CL14">
        <v>20.2</v>
      </c>
      <c r="CM14">
        <v>28.5</v>
      </c>
      <c r="CN14">
        <v>-1</v>
      </c>
      <c r="CO14">
        <v>-1</v>
      </c>
      <c r="CP14">
        <v>-1</v>
      </c>
      <c r="CQ14">
        <v>-1</v>
      </c>
      <c r="CR14">
        <v>0</v>
      </c>
      <c r="CS14">
        <v>5</v>
      </c>
      <c r="CT14">
        <v>-1</v>
      </c>
      <c r="CU14">
        <v>1</v>
      </c>
      <c r="CV14" s="1">
        <f t="shared" si="16"/>
        <v>2.3999999999999986</v>
      </c>
      <c r="CW14" s="1">
        <f t="shared" si="16"/>
        <v>7.8000000000000007</v>
      </c>
      <c r="CX14" s="1">
        <f t="shared" si="17"/>
        <v>5.7599999999999936</v>
      </c>
      <c r="CY14" s="1">
        <f t="shared" si="17"/>
        <v>60.840000000000011</v>
      </c>
      <c r="CZ14" s="1">
        <f t="shared" si="18"/>
        <v>66.600000000000009</v>
      </c>
      <c r="DA14" s="1">
        <f t="shared" si="19"/>
        <v>8.160882305241266</v>
      </c>
      <c r="DG14">
        <v>26.192</v>
      </c>
      <c r="DH14">
        <v>20.2</v>
      </c>
      <c r="DI14">
        <v>20.7</v>
      </c>
      <c r="DJ14">
        <v>15.4</v>
      </c>
      <c r="DK14">
        <v>30.7</v>
      </c>
      <c r="DL14">
        <v>11.1</v>
      </c>
      <c r="DM14">
        <v>1</v>
      </c>
      <c r="DN14">
        <v>1</v>
      </c>
      <c r="DO14">
        <v>6</v>
      </c>
      <c r="DP14">
        <v>1</v>
      </c>
      <c r="DQ14">
        <v>1</v>
      </c>
      <c r="DR14" s="10">
        <f t="shared" si="20"/>
        <v>4.7999999999999989</v>
      </c>
      <c r="DS14" s="10">
        <f t="shared" si="20"/>
        <v>-10</v>
      </c>
      <c r="DT14" s="10">
        <f t="shared" si="21"/>
        <v>23.039999999999988</v>
      </c>
      <c r="DU14" s="10">
        <f t="shared" si="21"/>
        <v>100</v>
      </c>
      <c r="DV14" s="10">
        <f t="shared" si="22"/>
        <v>123.03999999999999</v>
      </c>
      <c r="DW14" s="10">
        <f t="shared" si="23"/>
        <v>11.092339699089637</v>
      </c>
      <c r="EC14" s="1">
        <v>21.213999999999999</v>
      </c>
      <c r="ED14" s="1">
        <v>15.4</v>
      </c>
      <c r="EE14" s="1">
        <v>33.6</v>
      </c>
      <c r="EF14" s="1">
        <v>20.2</v>
      </c>
      <c r="EG14" s="1">
        <v>38.1</v>
      </c>
      <c r="EH14" s="1">
        <v>6.5</v>
      </c>
      <c r="EI14" s="1">
        <v>1</v>
      </c>
      <c r="EJ14" s="1">
        <v>1</v>
      </c>
      <c r="EK14" s="1">
        <v>6</v>
      </c>
      <c r="EL14" s="1">
        <v>1</v>
      </c>
      <c r="EM14" s="1">
        <v>1</v>
      </c>
      <c r="EN14" s="1">
        <f t="shared" si="24"/>
        <v>-4.7999999999999989</v>
      </c>
      <c r="EO14" s="1">
        <f t="shared" si="24"/>
        <v>-4.5</v>
      </c>
      <c r="EP14" s="1">
        <f t="shared" si="25"/>
        <v>23.039999999999988</v>
      </c>
      <c r="EQ14" s="1">
        <f t="shared" si="25"/>
        <v>20.25</v>
      </c>
      <c r="ER14" s="1">
        <f t="shared" si="26"/>
        <v>43.289999999999992</v>
      </c>
      <c r="ES14" s="1">
        <f t="shared" si="27"/>
        <v>6.5795136598383923</v>
      </c>
      <c r="FJ14" s="10">
        <f t="shared" si="28"/>
        <v>0</v>
      </c>
      <c r="FK14" s="10">
        <f t="shared" si="28"/>
        <v>0</v>
      </c>
      <c r="FL14" s="10">
        <f t="shared" si="29"/>
        <v>0</v>
      </c>
      <c r="FM14" s="10">
        <f t="shared" si="29"/>
        <v>0</v>
      </c>
      <c r="FN14" s="10">
        <f t="shared" si="30"/>
        <v>0</v>
      </c>
      <c r="FO14" s="10">
        <f t="shared" si="31"/>
        <v>0</v>
      </c>
    </row>
    <row r="15" spans="1:176" x14ac:dyDescent="0.35">
      <c r="A15">
        <v>35.332999999999998</v>
      </c>
      <c r="B15">
        <v>20.2</v>
      </c>
      <c r="C15">
        <v>42.3</v>
      </c>
      <c r="D15">
        <v>20.2</v>
      </c>
      <c r="E15">
        <v>31.4</v>
      </c>
      <c r="F15">
        <v>10.9</v>
      </c>
      <c r="G15">
        <v>1</v>
      </c>
      <c r="H15">
        <v>1</v>
      </c>
      <c r="I15">
        <v>6</v>
      </c>
      <c r="J15">
        <v>1</v>
      </c>
      <c r="K15">
        <v>1</v>
      </c>
      <c r="L15" s="26">
        <f t="shared" si="0"/>
        <v>0</v>
      </c>
      <c r="M15" s="26">
        <f t="shared" si="0"/>
        <v>10.899999999999999</v>
      </c>
      <c r="N15" s="26">
        <f t="shared" si="1"/>
        <v>0</v>
      </c>
      <c r="O15" s="26">
        <f t="shared" si="1"/>
        <v>118.80999999999997</v>
      </c>
      <c r="P15" s="26">
        <f t="shared" si="2"/>
        <v>118.80999999999997</v>
      </c>
      <c r="Q15" s="26">
        <f t="shared" si="3"/>
        <v>10.899999999999999</v>
      </c>
      <c r="W15">
        <v>28.183</v>
      </c>
      <c r="X15">
        <v>15.4</v>
      </c>
      <c r="Y15">
        <v>38.1</v>
      </c>
      <c r="Z15">
        <v>-1</v>
      </c>
      <c r="AA15">
        <v>-1</v>
      </c>
      <c r="AB15">
        <v>-1</v>
      </c>
      <c r="AC15">
        <v>-1</v>
      </c>
      <c r="AD15">
        <v>0</v>
      </c>
      <c r="AE15">
        <v>6</v>
      </c>
      <c r="AF15">
        <v>-1</v>
      </c>
      <c r="AG15">
        <v>1</v>
      </c>
      <c r="AH15" s="10">
        <f t="shared" si="4"/>
        <v>0</v>
      </c>
      <c r="AI15" s="10">
        <f t="shared" si="4"/>
        <v>17.400000000000002</v>
      </c>
      <c r="AJ15" s="10">
        <f t="shared" si="5"/>
        <v>0</v>
      </c>
      <c r="AK15" s="10">
        <f t="shared" si="5"/>
        <v>302.76000000000005</v>
      </c>
      <c r="AL15" s="10">
        <f t="shared" si="6"/>
        <v>302.76000000000005</v>
      </c>
      <c r="AM15" s="10">
        <f t="shared" si="7"/>
        <v>17.400000000000002</v>
      </c>
      <c r="AS15">
        <v>24.24</v>
      </c>
      <c r="AT15">
        <v>24.5</v>
      </c>
      <c r="AU15">
        <v>76.8</v>
      </c>
      <c r="AV15">
        <v>-1</v>
      </c>
      <c r="AW15">
        <v>-1</v>
      </c>
      <c r="AX15">
        <v>-1</v>
      </c>
      <c r="AY15">
        <v>-1</v>
      </c>
      <c r="AZ15">
        <v>0</v>
      </c>
      <c r="BA15">
        <v>6</v>
      </c>
      <c r="BB15">
        <v>-1</v>
      </c>
      <c r="BC15">
        <v>1</v>
      </c>
      <c r="BD15" s="1">
        <f t="shared" si="8"/>
        <v>9.1</v>
      </c>
      <c r="BE15" s="1">
        <f t="shared" si="8"/>
        <v>48.5</v>
      </c>
      <c r="BF15" s="1">
        <f t="shared" si="9"/>
        <v>82.809999999999988</v>
      </c>
      <c r="BG15" s="1">
        <f t="shared" si="9"/>
        <v>2352.25</v>
      </c>
      <c r="BH15" s="1">
        <f t="shared" si="10"/>
        <v>2435.06</v>
      </c>
      <c r="BI15" s="1">
        <f t="shared" si="11"/>
        <v>49.346327117628519</v>
      </c>
      <c r="BO15">
        <v>18.128</v>
      </c>
      <c r="BP15">
        <v>15.4</v>
      </c>
      <c r="BQ15">
        <v>20.7</v>
      </c>
      <c r="BR15">
        <v>15.4</v>
      </c>
      <c r="BS15">
        <v>30.7</v>
      </c>
      <c r="BT15">
        <v>10</v>
      </c>
      <c r="BU15">
        <v>1</v>
      </c>
      <c r="BV15">
        <v>1</v>
      </c>
      <c r="BW15">
        <v>6</v>
      </c>
      <c r="BX15">
        <v>1</v>
      </c>
      <c r="BY15">
        <v>1</v>
      </c>
      <c r="BZ15" s="10">
        <f t="shared" si="12"/>
        <v>0</v>
      </c>
      <c r="CA15" s="10">
        <f t="shared" si="12"/>
        <v>-10</v>
      </c>
      <c r="CB15" s="10">
        <f t="shared" si="13"/>
        <v>0</v>
      </c>
      <c r="CC15" s="10">
        <f t="shared" si="13"/>
        <v>100</v>
      </c>
      <c r="CD15" s="10">
        <f t="shared" si="14"/>
        <v>100</v>
      </c>
      <c r="CE15" s="10">
        <f t="shared" si="15"/>
        <v>10</v>
      </c>
      <c r="CK15">
        <v>22.702000000000002</v>
      </c>
      <c r="CL15">
        <v>20.2</v>
      </c>
      <c r="CM15">
        <v>24.9</v>
      </c>
      <c r="CN15">
        <v>20.2</v>
      </c>
      <c r="CO15">
        <v>28.5</v>
      </c>
      <c r="CP15">
        <v>3.6</v>
      </c>
      <c r="CQ15">
        <v>1</v>
      </c>
      <c r="CR15">
        <v>1</v>
      </c>
      <c r="CS15">
        <v>6</v>
      </c>
      <c r="CT15">
        <v>1</v>
      </c>
      <c r="CU15">
        <v>1</v>
      </c>
      <c r="CV15" s="1">
        <f t="shared" si="16"/>
        <v>0</v>
      </c>
      <c r="CW15" s="1">
        <f t="shared" si="16"/>
        <v>-3.6000000000000014</v>
      </c>
      <c r="CX15" s="1">
        <f t="shared" si="17"/>
        <v>0</v>
      </c>
      <c r="CY15" s="1">
        <f t="shared" si="17"/>
        <v>12.96000000000001</v>
      </c>
      <c r="CZ15" s="1">
        <f t="shared" si="18"/>
        <v>12.96000000000001</v>
      </c>
      <c r="DA15" s="1">
        <f t="shared" si="19"/>
        <v>3.6000000000000014</v>
      </c>
      <c r="DG15">
        <v>29.391999999999999</v>
      </c>
      <c r="DH15">
        <v>15.4</v>
      </c>
      <c r="DI15">
        <v>37.4</v>
      </c>
      <c r="DJ15">
        <v>-1</v>
      </c>
      <c r="DK15">
        <v>-1</v>
      </c>
      <c r="DL15">
        <v>-1</v>
      </c>
      <c r="DM15">
        <v>-1</v>
      </c>
      <c r="DN15">
        <v>0</v>
      </c>
      <c r="DO15">
        <v>6</v>
      </c>
      <c r="DP15">
        <v>-1</v>
      </c>
      <c r="DQ15">
        <v>1</v>
      </c>
      <c r="DR15" s="10">
        <f t="shared" si="20"/>
        <v>-4.7999999999999989</v>
      </c>
      <c r="DS15" s="10">
        <f t="shared" si="20"/>
        <v>16.7</v>
      </c>
      <c r="DT15" s="10">
        <f t="shared" si="21"/>
        <v>23.039999999999988</v>
      </c>
      <c r="DU15" s="10">
        <f t="shared" si="21"/>
        <v>278.89</v>
      </c>
      <c r="DV15" s="10">
        <f t="shared" si="22"/>
        <v>301.92999999999995</v>
      </c>
      <c r="DW15" s="10">
        <f t="shared" si="23"/>
        <v>17.376133056580798</v>
      </c>
      <c r="EC15" s="1">
        <v>23.846</v>
      </c>
      <c r="ED15" s="1">
        <v>15.4</v>
      </c>
      <c r="EE15" s="1">
        <v>25.8</v>
      </c>
      <c r="EF15" s="1">
        <v>-1</v>
      </c>
      <c r="EG15" s="1">
        <v>-1</v>
      </c>
      <c r="EH15" s="1">
        <v>-1</v>
      </c>
      <c r="EI15" s="1">
        <v>-1</v>
      </c>
      <c r="EJ15" s="1">
        <v>0</v>
      </c>
      <c r="EK15" s="1">
        <v>6</v>
      </c>
      <c r="EL15" s="1">
        <v>-1</v>
      </c>
      <c r="EM15" s="1">
        <v>1</v>
      </c>
      <c r="EN15" s="1">
        <f t="shared" si="24"/>
        <v>0</v>
      </c>
      <c r="EO15" s="1">
        <f t="shared" si="24"/>
        <v>-7.8000000000000007</v>
      </c>
      <c r="EP15" s="1">
        <f t="shared" si="25"/>
        <v>0</v>
      </c>
      <c r="EQ15" s="1">
        <f t="shared" si="25"/>
        <v>60.840000000000011</v>
      </c>
      <c r="ER15" s="1">
        <f t="shared" si="26"/>
        <v>60.840000000000011</v>
      </c>
      <c r="ES15" s="1">
        <f t="shared" si="27"/>
        <v>7.8000000000000007</v>
      </c>
      <c r="FJ15" s="10">
        <f t="shared" si="28"/>
        <v>0</v>
      </c>
      <c r="FK15" s="10">
        <f t="shared" si="28"/>
        <v>0</v>
      </c>
      <c r="FL15" s="10">
        <f t="shared" si="29"/>
        <v>0</v>
      </c>
      <c r="FM15" s="10">
        <f t="shared" si="29"/>
        <v>0</v>
      </c>
      <c r="FN15" s="10">
        <f t="shared" si="30"/>
        <v>0</v>
      </c>
      <c r="FO15" s="10">
        <f t="shared" si="31"/>
        <v>0</v>
      </c>
    </row>
    <row r="16" spans="1:176" x14ac:dyDescent="0.35">
      <c r="A16">
        <v>41.149000000000001</v>
      </c>
      <c r="B16">
        <v>20.2</v>
      </c>
      <c r="C16">
        <v>42.3</v>
      </c>
      <c r="D16">
        <v>-1</v>
      </c>
      <c r="E16">
        <v>-1</v>
      </c>
      <c r="F16">
        <v>-1</v>
      </c>
      <c r="G16">
        <v>-1</v>
      </c>
      <c r="H16">
        <v>0</v>
      </c>
      <c r="I16">
        <v>6</v>
      </c>
      <c r="J16">
        <v>-1</v>
      </c>
      <c r="K16">
        <v>1</v>
      </c>
      <c r="L16" s="26">
        <f t="shared" si="0"/>
        <v>0</v>
      </c>
      <c r="M16" s="26">
        <f t="shared" si="0"/>
        <v>0</v>
      </c>
      <c r="N16" s="26">
        <f t="shared" si="1"/>
        <v>0</v>
      </c>
      <c r="O16" s="26">
        <f t="shared" si="1"/>
        <v>0</v>
      </c>
      <c r="P16" s="26">
        <f t="shared" si="2"/>
        <v>0</v>
      </c>
      <c r="Q16" s="26">
        <f t="shared" si="3"/>
        <v>0</v>
      </c>
      <c r="W16">
        <v>28.831</v>
      </c>
      <c r="X16">
        <v>24.5</v>
      </c>
      <c r="Y16">
        <v>24.9</v>
      </c>
      <c r="Z16">
        <v>15.4</v>
      </c>
      <c r="AA16">
        <v>38.1</v>
      </c>
      <c r="AB16">
        <v>15.9</v>
      </c>
      <c r="AC16">
        <v>1</v>
      </c>
      <c r="AD16">
        <v>1</v>
      </c>
      <c r="AE16">
        <v>7</v>
      </c>
      <c r="AF16">
        <v>1</v>
      </c>
      <c r="AG16">
        <v>1</v>
      </c>
      <c r="AH16" s="10">
        <f t="shared" si="4"/>
        <v>9.1</v>
      </c>
      <c r="AI16" s="10">
        <f t="shared" si="4"/>
        <v>-13.200000000000003</v>
      </c>
      <c r="AJ16" s="10">
        <f t="shared" si="5"/>
        <v>82.809999999999988</v>
      </c>
      <c r="AK16" s="10">
        <f t="shared" si="5"/>
        <v>174.24000000000007</v>
      </c>
      <c r="AL16" s="10">
        <f t="shared" si="6"/>
        <v>257.05000000000007</v>
      </c>
      <c r="AM16" s="10">
        <f t="shared" si="7"/>
        <v>16.032778923193572</v>
      </c>
      <c r="AS16">
        <v>24.584</v>
      </c>
      <c r="AT16">
        <v>81</v>
      </c>
      <c r="AU16">
        <v>58.6</v>
      </c>
      <c r="AV16">
        <v>24.5</v>
      </c>
      <c r="AW16">
        <v>76.8</v>
      </c>
      <c r="AX16">
        <v>59.4</v>
      </c>
      <c r="AY16">
        <v>2</v>
      </c>
      <c r="AZ16">
        <v>0</v>
      </c>
      <c r="BA16">
        <v>6</v>
      </c>
      <c r="BB16">
        <v>0</v>
      </c>
      <c r="BC16">
        <v>1</v>
      </c>
      <c r="BD16" s="1">
        <f t="shared" si="8"/>
        <v>56.5</v>
      </c>
      <c r="BE16" s="1">
        <f t="shared" si="8"/>
        <v>-18.199999999999996</v>
      </c>
      <c r="BF16" s="1">
        <f t="shared" si="9"/>
        <v>3192.25</v>
      </c>
      <c r="BG16" s="1">
        <f t="shared" si="9"/>
        <v>331.23999999999984</v>
      </c>
      <c r="BH16" s="1">
        <f t="shared" si="10"/>
        <v>3523.49</v>
      </c>
      <c r="BI16" s="1">
        <f t="shared" si="11"/>
        <v>59.358992579052419</v>
      </c>
      <c r="BO16">
        <v>22.576000000000001</v>
      </c>
      <c r="BP16">
        <v>29.2</v>
      </c>
      <c r="BQ16">
        <v>55.2</v>
      </c>
      <c r="BR16">
        <v>-1</v>
      </c>
      <c r="BS16">
        <v>-1</v>
      </c>
      <c r="BT16">
        <v>-1</v>
      </c>
      <c r="BU16">
        <v>-1</v>
      </c>
      <c r="BV16">
        <v>0</v>
      </c>
      <c r="BW16">
        <v>6</v>
      </c>
      <c r="BX16">
        <v>-1</v>
      </c>
      <c r="BY16">
        <v>1</v>
      </c>
      <c r="BZ16" s="10">
        <f t="shared" si="12"/>
        <v>13.799999999999999</v>
      </c>
      <c r="CA16" s="10">
        <f t="shared" si="12"/>
        <v>34.5</v>
      </c>
      <c r="CB16" s="10">
        <f t="shared" si="13"/>
        <v>190.43999999999997</v>
      </c>
      <c r="CC16" s="10">
        <f t="shared" si="13"/>
        <v>1190.25</v>
      </c>
      <c r="CD16" s="10">
        <f t="shared" si="14"/>
        <v>1380.69</v>
      </c>
      <c r="CE16" s="10">
        <f t="shared" si="15"/>
        <v>37.157637169228082</v>
      </c>
      <c r="CK16">
        <v>26.038</v>
      </c>
      <c r="CL16">
        <v>15.4</v>
      </c>
      <c r="CM16">
        <v>24.9</v>
      </c>
      <c r="CN16">
        <v>-1</v>
      </c>
      <c r="CO16">
        <v>-1</v>
      </c>
      <c r="CP16">
        <v>-1</v>
      </c>
      <c r="CQ16">
        <v>-1</v>
      </c>
      <c r="CR16">
        <v>0</v>
      </c>
      <c r="CS16">
        <v>6</v>
      </c>
      <c r="CT16">
        <v>-1</v>
      </c>
      <c r="CU16">
        <v>1</v>
      </c>
      <c r="CV16" s="1">
        <f t="shared" si="16"/>
        <v>-4.7999999999999989</v>
      </c>
      <c r="CW16" s="1">
        <f t="shared" si="16"/>
        <v>0</v>
      </c>
      <c r="CX16" s="1">
        <f t="shared" si="17"/>
        <v>23.039999999999988</v>
      </c>
      <c r="CY16" s="1">
        <f t="shared" si="17"/>
        <v>0</v>
      </c>
      <c r="CZ16" s="1">
        <f t="shared" si="18"/>
        <v>23.039999999999988</v>
      </c>
      <c r="DA16" s="1">
        <f t="shared" si="19"/>
        <v>4.7999999999999989</v>
      </c>
      <c r="DG16">
        <v>29.751999999999999</v>
      </c>
      <c r="DH16">
        <v>20.2</v>
      </c>
      <c r="DI16">
        <v>38.1</v>
      </c>
      <c r="DJ16">
        <v>15.4</v>
      </c>
      <c r="DK16">
        <v>37.4</v>
      </c>
      <c r="DL16">
        <v>4.8</v>
      </c>
      <c r="DM16">
        <v>1</v>
      </c>
      <c r="DN16">
        <v>1</v>
      </c>
      <c r="DO16">
        <v>7</v>
      </c>
      <c r="DP16">
        <v>1</v>
      </c>
      <c r="DQ16">
        <v>1</v>
      </c>
      <c r="DR16" s="10">
        <f t="shared" si="20"/>
        <v>4.7999999999999989</v>
      </c>
      <c r="DS16" s="10">
        <f t="shared" si="20"/>
        <v>0.70000000000000284</v>
      </c>
      <c r="DT16" s="10">
        <f t="shared" si="21"/>
        <v>23.039999999999988</v>
      </c>
      <c r="DU16" s="10">
        <f t="shared" si="21"/>
        <v>0.49000000000000399</v>
      </c>
      <c r="DV16" s="10">
        <f t="shared" si="22"/>
        <v>23.529999999999994</v>
      </c>
      <c r="DW16" s="10">
        <f t="shared" si="23"/>
        <v>4.8507731342539611</v>
      </c>
      <c r="EC16" s="1">
        <v>24.654</v>
      </c>
      <c r="ED16" s="1">
        <v>24.5</v>
      </c>
      <c r="EE16" s="1">
        <v>52.8</v>
      </c>
      <c r="EF16" s="1">
        <v>15.4</v>
      </c>
      <c r="EG16" s="1">
        <v>25.8</v>
      </c>
      <c r="EH16" s="1">
        <v>28.4</v>
      </c>
      <c r="EI16" s="1">
        <v>1</v>
      </c>
      <c r="EJ16" s="1">
        <v>1</v>
      </c>
      <c r="EK16" s="1">
        <v>7</v>
      </c>
      <c r="EL16" s="1">
        <v>1</v>
      </c>
      <c r="EM16" s="1">
        <v>1</v>
      </c>
      <c r="EN16" s="1">
        <f t="shared" si="24"/>
        <v>9.1</v>
      </c>
      <c r="EO16" s="1">
        <f t="shared" si="24"/>
        <v>26.999999999999996</v>
      </c>
      <c r="EP16" s="1">
        <f t="shared" si="25"/>
        <v>82.809999999999988</v>
      </c>
      <c r="EQ16" s="1">
        <f t="shared" si="25"/>
        <v>728.99999999999977</v>
      </c>
      <c r="ER16" s="1">
        <f t="shared" si="26"/>
        <v>811.80999999999972</v>
      </c>
      <c r="ES16" s="1">
        <f t="shared" si="27"/>
        <v>28.492279656075251</v>
      </c>
      <c r="FJ16" s="10">
        <f t="shared" si="28"/>
        <v>0</v>
      </c>
      <c r="FK16" s="10">
        <f t="shared" si="28"/>
        <v>0</v>
      </c>
      <c r="FL16" s="10">
        <f t="shared" si="29"/>
        <v>0</v>
      </c>
      <c r="FM16" s="10">
        <f t="shared" si="29"/>
        <v>0</v>
      </c>
      <c r="FN16" s="10">
        <f t="shared" si="30"/>
        <v>0</v>
      </c>
      <c r="FO16" s="10">
        <f t="shared" si="31"/>
        <v>0</v>
      </c>
    </row>
    <row r="17" spans="1:176" x14ac:dyDescent="0.35">
      <c r="A17">
        <v>41.749000000000002</v>
      </c>
      <c r="B17">
        <v>24.5</v>
      </c>
      <c r="C17">
        <v>45</v>
      </c>
      <c r="D17">
        <v>20.2</v>
      </c>
      <c r="E17">
        <v>42.3</v>
      </c>
      <c r="F17">
        <v>5</v>
      </c>
      <c r="G17">
        <v>1</v>
      </c>
      <c r="H17">
        <v>1</v>
      </c>
      <c r="I17">
        <v>7</v>
      </c>
      <c r="J17">
        <v>1</v>
      </c>
      <c r="K17">
        <v>1</v>
      </c>
      <c r="L17" s="26">
        <f t="shared" si="0"/>
        <v>4.3000000000000007</v>
      </c>
      <c r="M17" s="26">
        <f t="shared" si="0"/>
        <v>2.7000000000000028</v>
      </c>
      <c r="N17" s="26">
        <f t="shared" si="1"/>
        <v>18.490000000000006</v>
      </c>
      <c r="O17" s="26">
        <f t="shared" si="1"/>
        <v>7.2900000000000151</v>
      </c>
      <c r="P17" s="26">
        <f t="shared" si="2"/>
        <v>25.780000000000022</v>
      </c>
      <c r="Q17" s="26">
        <f t="shared" si="3"/>
        <v>5.0774009099144441</v>
      </c>
      <c r="S17"/>
      <c r="T17"/>
      <c r="U17"/>
      <c r="V17"/>
      <c r="W17">
        <v>31.975000000000001</v>
      </c>
      <c r="X17">
        <v>15.4</v>
      </c>
      <c r="Y17">
        <v>36.299999999999997</v>
      </c>
      <c r="Z17">
        <v>-1</v>
      </c>
      <c r="AA17">
        <v>-1</v>
      </c>
      <c r="AB17">
        <v>-1</v>
      </c>
      <c r="AC17">
        <v>-1</v>
      </c>
      <c r="AD17">
        <v>0</v>
      </c>
      <c r="AE17">
        <v>7</v>
      </c>
      <c r="AF17">
        <v>-1</v>
      </c>
      <c r="AG17">
        <v>1</v>
      </c>
      <c r="AH17" s="10">
        <f t="shared" si="4"/>
        <v>-9.1</v>
      </c>
      <c r="AI17" s="10">
        <f t="shared" si="4"/>
        <v>11.399999999999999</v>
      </c>
      <c r="AJ17" s="10">
        <f t="shared" si="5"/>
        <v>82.809999999999988</v>
      </c>
      <c r="AK17" s="10">
        <f t="shared" si="5"/>
        <v>129.95999999999998</v>
      </c>
      <c r="AL17" s="10">
        <f t="shared" si="6"/>
        <v>212.76999999999998</v>
      </c>
      <c r="AM17" s="10">
        <f t="shared" si="7"/>
        <v>14.586637720873169</v>
      </c>
      <c r="AN17"/>
      <c r="AO17"/>
      <c r="AP17"/>
      <c r="AQ17"/>
      <c r="AR17"/>
      <c r="AS17">
        <v>24.96</v>
      </c>
      <c r="AT17">
        <v>20.2</v>
      </c>
      <c r="AU17">
        <v>29.4</v>
      </c>
      <c r="AV17">
        <v>81</v>
      </c>
      <c r="AW17">
        <v>58.6</v>
      </c>
      <c r="AX17">
        <v>67.400000000000006</v>
      </c>
      <c r="AY17">
        <v>2</v>
      </c>
      <c r="AZ17">
        <v>0</v>
      </c>
      <c r="BA17">
        <v>6</v>
      </c>
      <c r="BB17">
        <v>0</v>
      </c>
      <c r="BC17">
        <v>1</v>
      </c>
      <c r="BD17" s="1">
        <f t="shared" si="8"/>
        <v>-60.8</v>
      </c>
      <c r="BE17" s="1">
        <f t="shared" si="8"/>
        <v>-29.200000000000003</v>
      </c>
      <c r="BF17" s="1">
        <f t="shared" si="9"/>
        <v>3696.64</v>
      </c>
      <c r="BG17" s="1">
        <f t="shared" si="9"/>
        <v>852.64000000000021</v>
      </c>
      <c r="BH17" s="1">
        <f t="shared" si="10"/>
        <v>4549.28</v>
      </c>
      <c r="BI17" s="1">
        <f t="shared" si="11"/>
        <v>67.448350609929662</v>
      </c>
      <c r="BJ17"/>
      <c r="BK17"/>
      <c r="BL17"/>
      <c r="BM17"/>
      <c r="BN17"/>
      <c r="BO17">
        <v>22.879000000000001</v>
      </c>
      <c r="BP17">
        <v>18.100000000000001</v>
      </c>
      <c r="BQ17">
        <v>22.5</v>
      </c>
      <c r="BR17">
        <v>29.2</v>
      </c>
      <c r="BS17">
        <v>55.2</v>
      </c>
      <c r="BT17">
        <v>34.6</v>
      </c>
      <c r="BU17">
        <v>1</v>
      </c>
      <c r="BV17">
        <v>1</v>
      </c>
      <c r="BW17">
        <v>7</v>
      </c>
      <c r="BX17">
        <v>1</v>
      </c>
      <c r="BY17">
        <v>1</v>
      </c>
      <c r="BZ17" s="10">
        <f t="shared" si="12"/>
        <v>-11.099999999999998</v>
      </c>
      <c r="CA17" s="10">
        <f t="shared" si="12"/>
        <v>-32.700000000000003</v>
      </c>
      <c r="CB17" s="10">
        <f t="shared" si="13"/>
        <v>123.20999999999995</v>
      </c>
      <c r="CC17" s="10">
        <f t="shared" si="13"/>
        <v>1069.2900000000002</v>
      </c>
      <c r="CD17" s="10">
        <f t="shared" si="14"/>
        <v>1192.5000000000002</v>
      </c>
      <c r="CE17" s="10">
        <f t="shared" si="15"/>
        <v>34.532593299664015</v>
      </c>
      <c r="CG17"/>
      <c r="CH17"/>
      <c r="CI17"/>
      <c r="CJ17"/>
      <c r="CK17">
        <v>27.15</v>
      </c>
      <c r="CL17">
        <v>20.2</v>
      </c>
      <c r="CM17">
        <v>30.7</v>
      </c>
      <c r="CN17">
        <v>15.4</v>
      </c>
      <c r="CO17">
        <v>24.9</v>
      </c>
      <c r="CP17">
        <v>7.5</v>
      </c>
      <c r="CQ17">
        <v>1</v>
      </c>
      <c r="CR17">
        <v>1</v>
      </c>
      <c r="CS17">
        <v>7</v>
      </c>
      <c r="CT17">
        <v>1</v>
      </c>
      <c r="CU17">
        <v>1</v>
      </c>
      <c r="CV17" s="1">
        <f t="shared" si="16"/>
        <v>4.7999999999999989</v>
      </c>
      <c r="CW17" s="1">
        <f t="shared" si="16"/>
        <v>5.8000000000000007</v>
      </c>
      <c r="CX17" s="1">
        <f t="shared" si="17"/>
        <v>23.039999999999988</v>
      </c>
      <c r="CY17" s="1">
        <f t="shared" si="17"/>
        <v>33.640000000000008</v>
      </c>
      <c r="CZ17" s="1">
        <f t="shared" si="18"/>
        <v>56.679999999999993</v>
      </c>
      <c r="DA17" s="1">
        <f t="shared" si="19"/>
        <v>7.528612089887484</v>
      </c>
      <c r="DB17"/>
      <c r="DC17"/>
      <c r="DD17"/>
      <c r="DE17"/>
      <c r="DF17"/>
      <c r="DG17">
        <v>32.880000000000003</v>
      </c>
      <c r="DH17">
        <v>15.4</v>
      </c>
      <c r="DI17">
        <v>27.4</v>
      </c>
      <c r="DJ17">
        <v>-1</v>
      </c>
      <c r="DK17">
        <v>-1</v>
      </c>
      <c r="DL17">
        <v>-1</v>
      </c>
      <c r="DM17">
        <v>-1</v>
      </c>
      <c r="DN17">
        <v>0</v>
      </c>
      <c r="DO17">
        <v>7</v>
      </c>
      <c r="DP17">
        <v>-1</v>
      </c>
      <c r="DQ17">
        <v>1</v>
      </c>
      <c r="DR17" s="10">
        <f t="shared" si="20"/>
        <v>-4.7999999999999989</v>
      </c>
      <c r="DS17" s="10">
        <f t="shared" si="20"/>
        <v>-10.700000000000003</v>
      </c>
      <c r="DT17" s="10">
        <f t="shared" si="21"/>
        <v>23.039999999999988</v>
      </c>
      <c r="DU17" s="10">
        <f t="shared" si="21"/>
        <v>114.49000000000007</v>
      </c>
      <c r="DV17" s="10">
        <f t="shared" si="22"/>
        <v>137.53000000000006</v>
      </c>
      <c r="DW17" s="10">
        <f t="shared" si="23"/>
        <v>11.727318534089541</v>
      </c>
      <c r="DX17"/>
      <c r="DY17"/>
      <c r="DZ17"/>
      <c r="EA17"/>
      <c r="EB17"/>
      <c r="EC17" s="1">
        <v>27.478000000000002</v>
      </c>
      <c r="ED17" s="1">
        <v>20.2</v>
      </c>
      <c r="EE17" s="1">
        <v>66.400000000000006</v>
      </c>
      <c r="EF17" s="1">
        <v>-1</v>
      </c>
      <c r="EG17" s="1">
        <v>-1</v>
      </c>
      <c r="EH17" s="1">
        <v>-1</v>
      </c>
      <c r="EI17" s="1">
        <v>-1</v>
      </c>
      <c r="EJ17" s="1">
        <v>0</v>
      </c>
      <c r="EK17" s="1">
        <v>7</v>
      </c>
      <c r="EL17" s="1">
        <v>-1</v>
      </c>
      <c r="EM17" s="1">
        <v>1</v>
      </c>
      <c r="EN17" s="1">
        <f t="shared" si="24"/>
        <v>-4.3000000000000007</v>
      </c>
      <c r="EO17" s="1">
        <f t="shared" si="24"/>
        <v>13.600000000000009</v>
      </c>
      <c r="EP17" s="1">
        <f t="shared" si="25"/>
        <v>18.490000000000006</v>
      </c>
      <c r="EQ17" s="1">
        <f t="shared" si="25"/>
        <v>184.96000000000024</v>
      </c>
      <c r="ER17" s="1">
        <f t="shared" si="26"/>
        <v>203.45000000000024</v>
      </c>
      <c r="ES17" s="1">
        <f t="shared" si="27"/>
        <v>14.263590010933441</v>
      </c>
      <c r="ET17"/>
      <c r="EU17"/>
      <c r="EV17"/>
      <c r="EW17"/>
      <c r="EX17"/>
      <c r="FJ17" s="10">
        <f t="shared" si="28"/>
        <v>0</v>
      </c>
      <c r="FK17" s="10">
        <f t="shared" si="28"/>
        <v>0</v>
      </c>
      <c r="FL17" s="10">
        <f t="shared" si="29"/>
        <v>0</v>
      </c>
      <c r="FM17" s="10">
        <f t="shared" si="29"/>
        <v>0</v>
      </c>
      <c r="FN17" s="10">
        <f t="shared" si="30"/>
        <v>0</v>
      </c>
      <c r="FO17" s="10">
        <f t="shared" si="31"/>
        <v>0</v>
      </c>
      <c r="FP17"/>
      <c r="FQ17"/>
      <c r="FR17"/>
      <c r="FS17"/>
      <c r="FT17"/>
    </row>
    <row r="18" spans="1:176" x14ac:dyDescent="0.35">
      <c r="A18">
        <v>45.564999999999998</v>
      </c>
      <c r="B18">
        <v>29.2</v>
      </c>
      <c r="C18">
        <v>35</v>
      </c>
      <c r="D18">
        <v>-1</v>
      </c>
      <c r="E18">
        <v>-1</v>
      </c>
      <c r="F18">
        <v>-1</v>
      </c>
      <c r="G18">
        <v>-1</v>
      </c>
      <c r="H18">
        <v>0</v>
      </c>
      <c r="I18">
        <v>7</v>
      </c>
      <c r="J18">
        <v>-1</v>
      </c>
      <c r="K18">
        <v>1</v>
      </c>
      <c r="L18" s="26">
        <f t="shared" si="0"/>
        <v>4.6999999999999993</v>
      </c>
      <c r="M18" s="26">
        <f t="shared" si="0"/>
        <v>-10</v>
      </c>
      <c r="N18" s="26">
        <f t="shared" si="1"/>
        <v>22.089999999999993</v>
      </c>
      <c r="O18" s="26">
        <f t="shared" si="1"/>
        <v>100</v>
      </c>
      <c r="P18" s="26">
        <f t="shared" si="2"/>
        <v>122.08999999999999</v>
      </c>
      <c r="Q18" s="26">
        <f t="shared" si="3"/>
        <v>11.04943437466371</v>
      </c>
      <c r="S18" t="s">
        <v>52</v>
      </c>
      <c r="T18"/>
      <c r="U18"/>
      <c r="V18"/>
      <c r="W18">
        <v>32.630000000000003</v>
      </c>
      <c r="X18">
        <v>15.4</v>
      </c>
      <c r="Y18">
        <v>29.4</v>
      </c>
      <c r="Z18">
        <v>15.4</v>
      </c>
      <c r="AA18">
        <v>36.299999999999997</v>
      </c>
      <c r="AB18">
        <v>6.9</v>
      </c>
      <c r="AC18">
        <v>1</v>
      </c>
      <c r="AD18">
        <v>1</v>
      </c>
      <c r="AE18">
        <v>8</v>
      </c>
      <c r="AF18">
        <v>1</v>
      </c>
      <c r="AG18">
        <v>1</v>
      </c>
      <c r="AH18" s="10">
        <f t="shared" si="4"/>
        <v>0</v>
      </c>
      <c r="AI18" s="10">
        <f t="shared" si="4"/>
        <v>-6.8999999999999986</v>
      </c>
      <c r="AJ18" s="10">
        <f t="shared" si="5"/>
        <v>0</v>
      </c>
      <c r="AK18" s="10">
        <f t="shared" si="5"/>
        <v>47.609999999999978</v>
      </c>
      <c r="AL18" s="10">
        <f t="shared" si="6"/>
        <v>47.609999999999978</v>
      </c>
      <c r="AM18" s="10">
        <f t="shared" si="7"/>
        <v>6.8999999999999986</v>
      </c>
      <c r="AN18"/>
      <c r="AO18" t="s">
        <v>52</v>
      </c>
      <c r="AP18"/>
      <c r="AQ18"/>
      <c r="AR18"/>
      <c r="AS18">
        <v>25.56</v>
      </c>
      <c r="AT18">
        <v>15.4</v>
      </c>
      <c r="AU18">
        <v>24.9</v>
      </c>
      <c r="AV18">
        <v>20.2</v>
      </c>
      <c r="AW18">
        <v>29.4</v>
      </c>
      <c r="AX18">
        <v>6.5</v>
      </c>
      <c r="AY18">
        <v>1</v>
      </c>
      <c r="AZ18">
        <v>1</v>
      </c>
      <c r="BA18">
        <v>7</v>
      </c>
      <c r="BB18">
        <v>1</v>
      </c>
      <c r="BC18">
        <v>1</v>
      </c>
      <c r="BD18" s="1">
        <f t="shared" si="8"/>
        <v>-4.7999999999999989</v>
      </c>
      <c r="BE18" s="1">
        <f t="shared" si="8"/>
        <v>-4.5</v>
      </c>
      <c r="BF18" s="1">
        <f t="shared" si="9"/>
        <v>23.039999999999988</v>
      </c>
      <c r="BG18" s="1">
        <f t="shared" si="9"/>
        <v>20.25</v>
      </c>
      <c r="BH18" s="1">
        <f t="shared" si="10"/>
        <v>43.289999999999992</v>
      </c>
      <c r="BI18" s="1">
        <f t="shared" si="11"/>
        <v>6.5795136598383923</v>
      </c>
      <c r="BJ18"/>
      <c r="BK18" t="s">
        <v>52</v>
      </c>
      <c r="BL18"/>
      <c r="BM18"/>
      <c r="BN18"/>
      <c r="BO18">
        <v>29.446999999999999</v>
      </c>
      <c r="BP18">
        <v>15.4</v>
      </c>
      <c r="BQ18">
        <v>43</v>
      </c>
      <c r="BR18">
        <v>-1</v>
      </c>
      <c r="BS18">
        <v>-1</v>
      </c>
      <c r="BT18">
        <v>-1</v>
      </c>
      <c r="BU18">
        <v>-1</v>
      </c>
      <c r="BV18">
        <v>0</v>
      </c>
      <c r="BW18">
        <v>7</v>
      </c>
      <c r="BX18">
        <v>-1</v>
      </c>
      <c r="BY18">
        <v>1</v>
      </c>
      <c r="BZ18" s="10">
        <f t="shared" si="12"/>
        <v>-2.7000000000000011</v>
      </c>
      <c r="CA18" s="10">
        <f t="shared" si="12"/>
        <v>20.5</v>
      </c>
      <c r="CB18" s="10">
        <f t="shared" si="13"/>
        <v>7.2900000000000054</v>
      </c>
      <c r="CC18" s="10">
        <f t="shared" si="13"/>
        <v>420.25</v>
      </c>
      <c r="CD18" s="10">
        <f t="shared" si="14"/>
        <v>427.54</v>
      </c>
      <c r="CE18" s="10">
        <f t="shared" si="15"/>
        <v>20.677040407176264</v>
      </c>
      <c r="CG18" t="s">
        <v>52</v>
      </c>
      <c r="CH18"/>
      <c r="CI18"/>
      <c r="CJ18"/>
      <c r="CK18">
        <v>30.821999999999999</v>
      </c>
      <c r="CL18">
        <v>20.2</v>
      </c>
      <c r="CM18">
        <v>36.299999999999997</v>
      </c>
      <c r="CN18">
        <v>-1</v>
      </c>
      <c r="CO18">
        <v>-1</v>
      </c>
      <c r="CP18">
        <v>-1</v>
      </c>
      <c r="CQ18">
        <v>-1</v>
      </c>
      <c r="CR18">
        <v>0</v>
      </c>
      <c r="CS18">
        <v>7</v>
      </c>
      <c r="CT18">
        <v>-1</v>
      </c>
      <c r="CU18">
        <v>1</v>
      </c>
      <c r="CV18" s="1">
        <f t="shared" si="16"/>
        <v>0</v>
      </c>
      <c r="CW18" s="1">
        <f t="shared" si="16"/>
        <v>5.5999999999999979</v>
      </c>
      <c r="CX18" s="1">
        <f t="shared" si="17"/>
        <v>0</v>
      </c>
      <c r="CY18" s="1">
        <f t="shared" si="17"/>
        <v>31.359999999999975</v>
      </c>
      <c r="CZ18" s="1">
        <f t="shared" si="18"/>
        <v>31.359999999999975</v>
      </c>
      <c r="DA18" s="1">
        <f t="shared" si="19"/>
        <v>5.5999999999999979</v>
      </c>
      <c r="DB18"/>
      <c r="DC18" t="s">
        <v>52</v>
      </c>
      <c r="DD18"/>
      <c r="DE18"/>
      <c r="DF18"/>
      <c r="DG18">
        <v>33.255000000000003</v>
      </c>
      <c r="DH18">
        <v>20.2</v>
      </c>
      <c r="DI18">
        <v>22.7</v>
      </c>
      <c r="DJ18">
        <v>15.4</v>
      </c>
      <c r="DK18">
        <v>27.4</v>
      </c>
      <c r="DL18">
        <v>6.7</v>
      </c>
      <c r="DM18">
        <v>1</v>
      </c>
      <c r="DN18">
        <v>1</v>
      </c>
      <c r="DO18">
        <v>8</v>
      </c>
      <c r="DP18">
        <v>1</v>
      </c>
      <c r="DQ18">
        <v>1</v>
      </c>
      <c r="DR18" s="10">
        <f t="shared" si="20"/>
        <v>4.7999999999999989</v>
      </c>
      <c r="DS18" s="10">
        <f t="shared" si="20"/>
        <v>-4.6999999999999993</v>
      </c>
      <c r="DT18" s="10">
        <f t="shared" si="21"/>
        <v>23.039999999999988</v>
      </c>
      <c r="DU18" s="10">
        <f t="shared" si="21"/>
        <v>22.089999999999993</v>
      </c>
      <c r="DV18" s="10">
        <f t="shared" si="22"/>
        <v>45.129999999999981</v>
      </c>
      <c r="DW18" s="10">
        <f t="shared" si="23"/>
        <v>6.7178865724273722</v>
      </c>
      <c r="DX18"/>
      <c r="DY18" t="s">
        <v>52</v>
      </c>
      <c r="DZ18"/>
      <c r="EA18"/>
      <c r="EB18"/>
      <c r="EC18" s="1">
        <v>28.093</v>
      </c>
      <c r="ED18" s="1">
        <v>20.2</v>
      </c>
      <c r="EE18" s="1">
        <v>36.700000000000003</v>
      </c>
      <c r="EF18" s="1">
        <v>20.2</v>
      </c>
      <c r="EG18" s="1">
        <v>66.400000000000006</v>
      </c>
      <c r="EH18" s="1">
        <v>29.6</v>
      </c>
      <c r="EI18" s="1">
        <v>1</v>
      </c>
      <c r="EJ18" s="1">
        <v>1</v>
      </c>
      <c r="EK18" s="1">
        <v>8</v>
      </c>
      <c r="EL18" s="1">
        <v>1</v>
      </c>
      <c r="EM18" s="1">
        <v>1</v>
      </c>
      <c r="EN18" s="1">
        <f t="shared" si="24"/>
        <v>0</v>
      </c>
      <c r="EO18" s="1">
        <f t="shared" si="24"/>
        <v>-29.700000000000003</v>
      </c>
      <c r="EP18" s="1">
        <f t="shared" si="25"/>
        <v>0</v>
      </c>
      <c r="EQ18" s="1">
        <f t="shared" si="25"/>
        <v>882.09000000000015</v>
      </c>
      <c r="ER18" s="1">
        <f t="shared" si="26"/>
        <v>882.09000000000015</v>
      </c>
      <c r="ES18" s="1">
        <f t="shared" si="27"/>
        <v>29.700000000000003</v>
      </c>
      <c r="ET18"/>
      <c r="EU18" t="s">
        <v>52</v>
      </c>
      <c r="EV18"/>
      <c r="EW18"/>
      <c r="EX18"/>
      <c r="FJ18" s="10">
        <f t="shared" si="28"/>
        <v>0</v>
      </c>
      <c r="FK18" s="10">
        <f t="shared" si="28"/>
        <v>0</v>
      </c>
      <c r="FL18" s="10">
        <f t="shared" si="29"/>
        <v>0</v>
      </c>
      <c r="FM18" s="10">
        <f t="shared" si="29"/>
        <v>0</v>
      </c>
      <c r="FN18" s="10">
        <f t="shared" si="30"/>
        <v>0</v>
      </c>
      <c r="FO18" s="10">
        <f t="shared" si="31"/>
        <v>0</v>
      </c>
      <c r="FP18"/>
      <c r="FQ18"/>
      <c r="FR18"/>
      <c r="FS18"/>
      <c r="FT18"/>
    </row>
    <row r="19" spans="1:176" x14ac:dyDescent="0.35">
      <c r="A19">
        <v>46.076999999999998</v>
      </c>
      <c r="B19">
        <v>20.2</v>
      </c>
      <c r="C19">
        <v>31.8</v>
      </c>
      <c r="D19">
        <v>29.2</v>
      </c>
      <c r="E19">
        <v>35</v>
      </c>
      <c r="F19">
        <v>9.5</v>
      </c>
      <c r="G19">
        <v>1</v>
      </c>
      <c r="H19">
        <v>1</v>
      </c>
      <c r="I19">
        <v>8</v>
      </c>
      <c r="J19">
        <v>1</v>
      </c>
      <c r="K19">
        <v>1</v>
      </c>
      <c r="L19" s="26">
        <f t="shared" si="0"/>
        <v>-9</v>
      </c>
      <c r="M19" s="26">
        <f t="shared" si="0"/>
        <v>-3.1999999999999993</v>
      </c>
      <c r="N19" s="26">
        <f t="shared" si="1"/>
        <v>81</v>
      </c>
      <c r="O19" s="26">
        <f t="shared" si="1"/>
        <v>10.239999999999995</v>
      </c>
      <c r="P19" s="26">
        <f t="shared" si="2"/>
        <v>91.24</v>
      </c>
      <c r="Q19" s="26">
        <f t="shared" si="3"/>
        <v>9.5519631490076424</v>
      </c>
      <c r="S19"/>
      <c r="T19"/>
      <c r="U19"/>
      <c r="V19"/>
      <c r="W19">
        <v>35.981999999999999</v>
      </c>
      <c r="X19">
        <v>24.5</v>
      </c>
      <c r="Y19">
        <v>20.7</v>
      </c>
      <c r="Z19">
        <v>-1</v>
      </c>
      <c r="AA19">
        <v>-1</v>
      </c>
      <c r="AB19">
        <v>-1</v>
      </c>
      <c r="AC19">
        <v>-1</v>
      </c>
      <c r="AD19">
        <v>0</v>
      </c>
      <c r="AE19">
        <v>8</v>
      </c>
      <c r="AF19">
        <v>-1</v>
      </c>
      <c r="AG19">
        <v>1</v>
      </c>
      <c r="AH19" s="10">
        <f t="shared" si="4"/>
        <v>9.1</v>
      </c>
      <c r="AI19" s="10">
        <f t="shared" si="4"/>
        <v>-8.6999999999999993</v>
      </c>
      <c r="AJ19" s="10">
        <f t="shared" si="5"/>
        <v>82.809999999999988</v>
      </c>
      <c r="AK19" s="10">
        <f t="shared" si="5"/>
        <v>75.689999999999984</v>
      </c>
      <c r="AL19" s="10">
        <f t="shared" si="6"/>
        <v>158.49999999999997</v>
      </c>
      <c r="AM19" s="10">
        <f t="shared" si="7"/>
        <v>12.58967831201417</v>
      </c>
      <c r="AN19"/>
      <c r="AO19"/>
      <c r="AP19"/>
      <c r="AQ19"/>
      <c r="AR19"/>
      <c r="AS19">
        <v>28.192</v>
      </c>
      <c r="AT19">
        <v>20.2</v>
      </c>
      <c r="AU19">
        <v>21.8</v>
      </c>
      <c r="AV19">
        <v>-1</v>
      </c>
      <c r="AW19">
        <v>-1</v>
      </c>
      <c r="AX19">
        <v>-1</v>
      </c>
      <c r="AY19">
        <v>-1</v>
      </c>
      <c r="AZ19">
        <v>0</v>
      </c>
      <c r="BA19">
        <v>7</v>
      </c>
      <c r="BB19">
        <v>-1</v>
      </c>
      <c r="BC19">
        <v>1</v>
      </c>
      <c r="BD19" s="1">
        <f t="shared" si="8"/>
        <v>4.7999999999999989</v>
      </c>
      <c r="BE19" s="1">
        <f t="shared" si="8"/>
        <v>-3.0999999999999979</v>
      </c>
      <c r="BF19" s="1">
        <f t="shared" si="9"/>
        <v>23.039999999999988</v>
      </c>
      <c r="BG19" s="1">
        <f t="shared" si="9"/>
        <v>9.609999999999987</v>
      </c>
      <c r="BH19" s="1">
        <f t="shared" si="10"/>
        <v>32.649999999999977</v>
      </c>
      <c r="BI19" s="1">
        <f t="shared" si="11"/>
        <v>5.7140178508646589</v>
      </c>
      <c r="BJ19"/>
      <c r="BK19"/>
      <c r="BL19"/>
      <c r="BM19"/>
      <c r="BN19"/>
      <c r="BO19">
        <v>29.727</v>
      </c>
      <c r="BP19">
        <v>24.5</v>
      </c>
      <c r="BQ19">
        <v>63.9</v>
      </c>
      <c r="BR19">
        <v>15.4</v>
      </c>
      <c r="BS19">
        <v>43</v>
      </c>
      <c r="BT19">
        <v>22.8</v>
      </c>
      <c r="BU19">
        <v>1</v>
      </c>
      <c r="BV19">
        <v>1</v>
      </c>
      <c r="BW19">
        <v>8</v>
      </c>
      <c r="BX19">
        <v>1</v>
      </c>
      <c r="BY19">
        <v>1</v>
      </c>
      <c r="BZ19" s="10">
        <f t="shared" si="12"/>
        <v>9.1</v>
      </c>
      <c r="CA19" s="10">
        <f t="shared" si="12"/>
        <v>20.9</v>
      </c>
      <c r="CB19" s="10">
        <f t="shared" si="13"/>
        <v>82.809999999999988</v>
      </c>
      <c r="CC19" s="10">
        <f t="shared" si="13"/>
        <v>436.80999999999995</v>
      </c>
      <c r="CD19" s="10">
        <f t="shared" si="14"/>
        <v>519.61999999999989</v>
      </c>
      <c r="CE19" s="10">
        <f t="shared" si="15"/>
        <v>22.795174928041238</v>
      </c>
      <c r="CG19"/>
      <c r="CH19"/>
      <c r="CI19"/>
      <c r="CJ19"/>
      <c r="CK19">
        <v>31.166</v>
      </c>
      <c r="CL19">
        <v>20.2</v>
      </c>
      <c r="CM19">
        <v>29.4</v>
      </c>
      <c r="CN19">
        <v>20.2</v>
      </c>
      <c r="CO19">
        <v>36.299999999999997</v>
      </c>
      <c r="CP19">
        <v>6.9</v>
      </c>
      <c r="CQ19">
        <v>1</v>
      </c>
      <c r="CR19">
        <v>1</v>
      </c>
      <c r="CS19">
        <v>8</v>
      </c>
      <c r="CT19">
        <v>1</v>
      </c>
      <c r="CU19">
        <v>1</v>
      </c>
      <c r="CV19" s="1">
        <f t="shared" si="16"/>
        <v>0</v>
      </c>
      <c r="CW19" s="1">
        <f t="shared" si="16"/>
        <v>-6.8999999999999986</v>
      </c>
      <c r="CX19" s="1">
        <f t="shared" si="17"/>
        <v>0</v>
      </c>
      <c r="CY19" s="1">
        <f t="shared" si="17"/>
        <v>47.609999999999978</v>
      </c>
      <c r="CZ19" s="1">
        <f t="shared" si="18"/>
        <v>47.609999999999978</v>
      </c>
      <c r="DA19" s="1">
        <f t="shared" si="19"/>
        <v>6.8999999999999986</v>
      </c>
      <c r="DB19"/>
      <c r="DC19"/>
      <c r="DD19"/>
      <c r="DE19"/>
      <c r="DF19"/>
      <c r="DG19">
        <v>36.167000000000002</v>
      </c>
      <c r="DH19">
        <v>15.4</v>
      </c>
      <c r="DI19">
        <v>59.7</v>
      </c>
      <c r="DJ19">
        <v>-1</v>
      </c>
      <c r="DK19">
        <v>-1</v>
      </c>
      <c r="DL19">
        <v>-1</v>
      </c>
      <c r="DM19">
        <v>-1</v>
      </c>
      <c r="DN19">
        <v>0</v>
      </c>
      <c r="DO19">
        <v>8</v>
      </c>
      <c r="DP19">
        <v>-1</v>
      </c>
      <c r="DQ19">
        <v>1</v>
      </c>
      <c r="DR19" s="10">
        <f t="shared" si="20"/>
        <v>-4.7999999999999989</v>
      </c>
      <c r="DS19" s="10">
        <f t="shared" si="20"/>
        <v>37</v>
      </c>
      <c r="DT19" s="10">
        <f t="shared" si="21"/>
        <v>23.039999999999988</v>
      </c>
      <c r="DU19" s="10">
        <f t="shared" si="21"/>
        <v>1369</v>
      </c>
      <c r="DV19" s="10">
        <f t="shared" si="22"/>
        <v>1392.04</v>
      </c>
      <c r="DW19" s="10">
        <f t="shared" si="23"/>
        <v>37.310052264771755</v>
      </c>
      <c r="DX19"/>
      <c r="DY19"/>
      <c r="DZ19"/>
      <c r="EA19"/>
      <c r="EB19"/>
      <c r="EC19" s="1">
        <v>32.133000000000003</v>
      </c>
      <c r="ED19" s="1">
        <v>38.200000000000003</v>
      </c>
      <c r="EE19" s="1">
        <v>61.2</v>
      </c>
      <c r="EF19" s="1">
        <v>-1</v>
      </c>
      <c r="EG19" s="1">
        <v>-1</v>
      </c>
      <c r="EH19" s="1">
        <v>-1</v>
      </c>
      <c r="EI19" s="1">
        <v>-1</v>
      </c>
      <c r="EJ19" s="1">
        <v>0</v>
      </c>
      <c r="EK19" s="1">
        <v>8</v>
      </c>
      <c r="EL19" s="1">
        <v>-1</v>
      </c>
      <c r="EM19" s="1">
        <v>1</v>
      </c>
      <c r="EN19" s="1">
        <f t="shared" si="24"/>
        <v>18.000000000000004</v>
      </c>
      <c r="EO19" s="1">
        <f t="shared" si="24"/>
        <v>24.5</v>
      </c>
      <c r="EP19" s="1">
        <f t="shared" si="25"/>
        <v>324.00000000000011</v>
      </c>
      <c r="EQ19" s="1">
        <f t="shared" si="25"/>
        <v>600.25</v>
      </c>
      <c r="ER19" s="1">
        <f t="shared" si="26"/>
        <v>924.25000000000011</v>
      </c>
      <c r="ES19" s="1">
        <f t="shared" si="27"/>
        <v>30.401480227120523</v>
      </c>
      <c r="ET19"/>
      <c r="EU19"/>
      <c r="EV19"/>
      <c r="EW19"/>
      <c r="EX19"/>
      <c r="FJ19" s="10">
        <f t="shared" si="28"/>
        <v>0</v>
      </c>
      <c r="FK19" s="10">
        <f t="shared" si="28"/>
        <v>0</v>
      </c>
      <c r="FL19" s="10">
        <f t="shared" si="29"/>
        <v>0</v>
      </c>
      <c r="FM19" s="10">
        <f t="shared" si="29"/>
        <v>0</v>
      </c>
      <c r="FN19" s="10">
        <f t="shared" si="30"/>
        <v>0</v>
      </c>
      <c r="FO19" s="10">
        <f t="shared" si="31"/>
        <v>0</v>
      </c>
      <c r="FP19"/>
      <c r="FQ19"/>
      <c r="FR19"/>
      <c r="FS19"/>
      <c r="FT19"/>
    </row>
    <row r="20" spans="1:176" x14ac:dyDescent="0.35">
      <c r="A20">
        <v>49.173000000000002</v>
      </c>
      <c r="B20">
        <v>24.5</v>
      </c>
      <c r="C20">
        <v>47.4</v>
      </c>
      <c r="D20">
        <v>-1</v>
      </c>
      <c r="E20">
        <v>-1</v>
      </c>
      <c r="F20">
        <v>-1</v>
      </c>
      <c r="G20">
        <v>-1</v>
      </c>
      <c r="H20">
        <v>0</v>
      </c>
      <c r="I20">
        <v>8</v>
      </c>
      <c r="J20">
        <v>-1</v>
      </c>
      <c r="K20">
        <v>1</v>
      </c>
      <c r="L20" s="26">
        <f t="shared" si="0"/>
        <v>4.3000000000000007</v>
      </c>
      <c r="M20" s="26">
        <f t="shared" si="0"/>
        <v>15.599999999999998</v>
      </c>
      <c r="N20" s="26">
        <f t="shared" si="1"/>
        <v>18.490000000000006</v>
      </c>
      <c r="O20" s="26">
        <f t="shared" si="1"/>
        <v>243.35999999999993</v>
      </c>
      <c r="P20" s="26">
        <f t="shared" si="2"/>
        <v>261.84999999999991</v>
      </c>
      <c r="Q20" s="26">
        <f t="shared" si="3"/>
        <v>16.181779877380606</v>
      </c>
      <c r="S20" t="s">
        <v>14</v>
      </c>
      <c r="T20">
        <f>V20-U12</f>
        <v>41</v>
      </c>
      <c r="U20"/>
      <c r="V20">
        <f>COUNT(G3:G2000)</f>
        <v>81</v>
      </c>
      <c r="W20">
        <v>36.39</v>
      </c>
      <c r="X20">
        <v>15.4</v>
      </c>
      <c r="Y20">
        <v>38.1</v>
      </c>
      <c r="Z20">
        <v>24.5</v>
      </c>
      <c r="AA20">
        <v>20.7</v>
      </c>
      <c r="AB20">
        <v>19.600000000000001</v>
      </c>
      <c r="AC20">
        <v>1</v>
      </c>
      <c r="AD20">
        <v>1</v>
      </c>
      <c r="AE20">
        <v>9</v>
      </c>
      <c r="AF20">
        <v>1</v>
      </c>
      <c r="AG20">
        <v>1</v>
      </c>
      <c r="AH20" s="10">
        <f t="shared" si="4"/>
        <v>-9.1</v>
      </c>
      <c r="AI20" s="10">
        <f t="shared" si="4"/>
        <v>17.400000000000002</v>
      </c>
      <c r="AJ20" s="10">
        <f t="shared" si="5"/>
        <v>82.809999999999988</v>
      </c>
      <c r="AK20" s="10">
        <f t="shared" si="5"/>
        <v>302.76000000000005</v>
      </c>
      <c r="AL20" s="10">
        <f t="shared" si="6"/>
        <v>385.57000000000005</v>
      </c>
      <c r="AM20" s="10">
        <f t="shared" si="7"/>
        <v>19.63593644316461</v>
      </c>
      <c r="AN20"/>
      <c r="AO20" t="s">
        <v>14</v>
      </c>
      <c r="AP20">
        <f>AR20-AQ12</f>
        <v>44</v>
      </c>
      <c r="AQ20"/>
      <c r="AR20">
        <f>COUNT(AC3:AC2000)</f>
        <v>84</v>
      </c>
      <c r="AS20">
        <v>28.824000000000002</v>
      </c>
      <c r="AT20">
        <v>15.4</v>
      </c>
      <c r="AU20">
        <v>22.7</v>
      </c>
      <c r="AV20">
        <v>20.2</v>
      </c>
      <c r="AW20">
        <v>21.8</v>
      </c>
      <c r="AX20">
        <v>4.8</v>
      </c>
      <c r="AY20">
        <v>1</v>
      </c>
      <c r="AZ20">
        <v>1</v>
      </c>
      <c r="BA20">
        <v>8</v>
      </c>
      <c r="BB20">
        <v>1</v>
      </c>
      <c r="BC20">
        <v>1</v>
      </c>
      <c r="BD20" s="1">
        <f t="shared" si="8"/>
        <v>-4.7999999999999989</v>
      </c>
      <c r="BE20" s="1">
        <f t="shared" si="8"/>
        <v>0.89999999999999858</v>
      </c>
      <c r="BF20" s="1">
        <f t="shared" si="9"/>
        <v>23.039999999999988</v>
      </c>
      <c r="BG20" s="1">
        <f t="shared" si="9"/>
        <v>0.80999999999999739</v>
      </c>
      <c r="BH20" s="1">
        <f t="shared" si="10"/>
        <v>23.849999999999987</v>
      </c>
      <c r="BI20" s="1">
        <f t="shared" si="11"/>
        <v>4.8836461788299106</v>
      </c>
      <c r="BJ20"/>
      <c r="BK20" t="s">
        <v>14</v>
      </c>
      <c r="BL20">
        <f>BN20-BM12</f>
        <v>45</v>
      </c>
      <c r="BM20"/>
      <c r="BN20">
        <f>COUNT(AY3:AY2000)</f>
        <v>85</v>
      </c>
      <c r="BO20">
        <v>29.759</v>
      </c>
      <c r="BP20">
        <v>18.3</v>
      </c>
      <c r="BQ20">
        <v>30.5</v>
      </c>
      <c r="BR20">
        <v>24.5</v>
      </c>
      <c r="BS20">
        <v>63.9</v>
      </c>
      <c r="BT20">
        <v>34</v>
      </c>
      <c r="BU20">
        <v>1</v>
      </c>
      <c r="BV20">
        <v>0</v>
      </c>
      <c r="BW20">
        <v>8</v>
      </c>
      <c r="BX20">
        <v>-2</v>
      </c>
      <c r="BY20">
        <v>1</v>
      </c>
      <c r="BZ20" s="10">
        <f t="shared" si="12"/>
        <v>-6.1999999999999993</v>
      </c>
      <c r="CA20" s="10">
        <f t="shared" si="12"/>
        <v>-33.4</v>
      </c>
      <c r="CB20" s="10">
        <f t="shared" si="13"/>
        <v>38.439999999999991</v>
      </c>
      <c r="CC20" s="10">
        <f t="shared" si="13"/>
        <v>1115.56</v>
      </c>
      <c r="CD20" s="10">
        <f t="shared" si="14"/>
        <v>1154</v>
      </c>
      <c r="CE20" s="10">
        <f t="shared" si="15"/>
        <v>33.97057550292606</v>
      </c>
      <c r="CG20" t="s">
        <v>14</v>
      </c>
      <c r="CH20">
        <f>CJ20-CI12</f>
        <v>43</v>
      </c>
      <c r="CI20"/>
      <c r="CJ20">
        <f>COUNT(BU3:BU2000)</f>
        <v>83</v>
      </c>
      <c r="CK20">
        <v>35.597999999999999</v>
      </c>
      <c r="CL20">
        <v>20.2</v>
      </c>
      <c r="CM20">
        <v>51</v>
      </c>
      <c r="CN20">
        <v>-1</v>
      </c>
      <c r="CO20">
        <v>-1</v>
      </c>
      <c r="CP20">
        <v>-1</v>
      </c>
      <c r="CQ20">
        <v>-1</v>
      </c>
      <c r="CR20">
        <v>0</v>
      </c>
      <c r="CS20">
        <v>8</v>
      </c>
      <c r="CT20">
        <v>-1</v>
      </c>
      <c r="CU20">
        <v>1</v>
      </c>
      <c r="CV20" s="1">
        <f t="shared" si="16"/>
        <v>0</v>
      </c>
      <c r="CW20" s="1">
        <f t="shared" si="16"/>
        <v>21.6</v>
      </c>
      <c r="CX20" s="1">
        <f t="shared" si="17"/>
        <v>0</v>
      </c>
      <c r="CY20" s="1">
        <f t="shared" si="17"/>
        <v>466.56000000000006</v>
      </c>
      <c r="CZ20" s="1">
        <f t="shared" si="18"/>
        <v>466.56000000000006</v>
      </c>
      <c r="DA20" s="1">
        <f t="shared" si="19"/>
        <v>21.6</v>
      </c>
      <c r="DB20"/>
      <c r="DC20" t="s">
        <v>14</v>
      </c>
      <c r="DD20">
        <f>DF20-DE12</f>
        <v>41</v>
      </c>
      <c r="DE20"/>
      <c r="DF20">
        <f>COUNT(CQ3:CQ2000)</f>
        <v>81</v>
      </c>
      <c r="DG20">
        <v>37.070999999999998</v>
      </c>
      <c r="DH20">
        <v>15.4</v>
      </c>
      <c r="DI20">
        <v>32.1</v>
      </c>
      <c r="DJ20">
        <v>15.4</v>
      </c>
      <c r="DK20">
        <v>59.7</v>
      </c>
      <c r="DL20">
        <v>27.6</v>
      </c>
      <c r="DM20">
        <v>1</v>
      </c>
      <c r="DN20">
        <v>1</v>
      </c>
      <c r="DO20">
        <v>9</v>
      </c>
      <c r="DP20">
        <v>1</v>
      </c>
      <c r="DQ20">
        <v>1</v>
      </c>
      <c r="DR20" s="10">
        <f t="shared" si="20"/>
        <v>0</v>
      </c>
      <c r="DS20" s="10">
        <f t="shared" si="20"/>
        <v>-27.6</v>
      </c>
      <c r="DT20" s="10">
        <f t="shared" si="21"/>
        <v>0</v>
      </c>
      <c r="DU20" s="10">
        <f t="shared" si="21"/>
        <v>761.7600000000001</v>
      </c>
      <c r="DV20" s="10">
        <f t="shared" si="22"/>
        <v>761.7600000000001</v>
      </c>
      <c r="DW20" s="10">
        <f t="shared" si="23"/>
        <v>27.6</v>
      </c>
      <c r="DX20"/>
      <c r="DY20" t="s">
        <v>14</v>
      </c>
      <c r="DZ20">
        <f>EB20-EA12</f>
        <v>41</v>
      </c>
      <c r="EA20"/>
      <c r="EB20">
        <f>COUNT(DM3:DM2000)</f>
        <v>81</v>
      </c>
      <c r="EC20" s="1">
        <v>33.204999999999998</v>
      </c>
      <c r="ED20" s="1">
        <v>20.2</v>
      </c>
      <c r="EE20" s="1">
        <v>41</v>
      </c>
      <c r="EF20" s="1">
        <v>38.200000000000003</v>
      </c>
      <c r="EG20" s="1">
        <v>61.2</v>
      </c>
      <c r="EH20" s="1">
        <v>27.1</v>
      </c>
      <c r="EI20" s="1">
        <v>1</v>
      </c>
      <c r="EJ20" s="1">
        <v>1</v>
      </c>
      <c r="EK20" s="1">
        <v>9</v>
      </c>
      <c r="EL20" s="1">
        <v>1</v>
      </c>
      <c r="EM20" s="1">
        <v>1</v>
      </c>
      <c r="EN20" s="1">
        <f t="shared" si="24"/>
        <v>-18.000000000000004</v>
      </c>
      <c r="EO20" s="1">
        <f t="shared" si="24"/>
        <v>-20.200000000000003</v>
      </c>
      <c r="EP20" s="1">
        <f t="shared" si="25"/>
        <v>324.00000000000011</v>
      </c>
      <c r="EQ20" s="1">
        <f t="shared" si="25"/>
        <v>408.04000000000013</v>
      </c>
      <c r="ER20" s="1">
        <f t="shared" si="26"/>
        <v>732.04000000000019</v>
      </c>
      <c r="ES20" s="1">
        <f t="shared" si="27"/>
        <v>27.056237728109949</v>
      </c>
      <c r="ET20"/>
      <c r="EU20" t="s">
        <v>14</v>
      </c>
      <c r="EV20">
        <f>EX20-EW12</f>
        <v>44</v>
      </c>
      <c r="EW20"/>
      <c r="EX20">
        <f>COUNT(EI3:EI2000)</f>
        <v>84</v>
      </c>
      <c r="FJ20" s="10">
        <f t="shared" si="28"/>
        <v>0</v>
      </c>
      <c r="FK20" s="10">
        <f t="shared" si="28"/>
        <v>0</v>
      </c>
      <c r="FL20" s="10">
        <f t="shared" si="29"/>
        <v>0</v>
      </c>
      <c r="FM20" s="10">
        <f t="shared" si="29"/>
        <v>0</v>
      </c>
      <c r="FN20" s="10">
        <f t="shared" si="30"/>
        <v>0</v>
      </c>
      <c r="FO20" s="10">
        <f t="shared" si="31"/>
        <v>0</v>
      </c>
      <c r="FP20"/>
      <c r="FQ20"/>
      <c r="FR20"/>
      <c r="FS20"/>
      <c r="FT20"/>
    </row>
    <row r="21" spans="1:176" x14ac:dyDescent="0.35">
      <c r="A21">
        <v>49.517000000000003</v>
      </c>
      <c r="B21">
        <v>38.200000000000003</v>
      </c>
      <c r="C21">
        <v>42.3</v>
      </c>
      <c r="D21">
        <v>24.5</v>
      </c>
      <c r="E21">
        <v>47.4</v>
      </c>
      <c r="F21">
        <v>14.7</v>
      </c>
      <c r="G21">
        <v>1</v>
      </c>
      <c r="H21">
        <v>1</v>
      </c>
      <c r="I21">
        <v>9</v>
      </c>
      <c r="J21">
        <v>1</v>
      </c>
      <c r="K21">
        <v>1</v>
      </c>
      <c r="L21" s="26">
        <f t="shared" si="0"/>
        <v>13.700000000000003</v>
      </c>
      <c r="M21" s="26">
        <f t="shared" si="0"/>
        <v>-5.1000000000000014</v>
      </c>
      <c r="N21" s="26">
        <f t="shared" si="1"/>
        <v>187.69000000000008</v>
      </c>
      <c r="O21" s="26">
        <f t="shared" si="1"/>
        <v>26.010000000000016</v>
      </c>
      <c r="P21" s="26">
        <f t="shared" si="2"/>
        <v>213.7000000000001</v>
      </c>
      <c r="Q21" s="26">
        <f t="shared" si="3"/>
        <v>14.618481453283721</v>
      </c>
      <c r="S21"/>
      <c r="T21"/>
      <c r="U21"/>
      <c r="V21"/>
      <c r="W21">
        <v>39.590000000000003</v>
      </c>
      <c r="X21">
        <v>15.4</v>
      </c>
      <c r="Y21">
        <v>28.1</v>
      </c>
      <c r="Z21">
        <v>-1</v>
      </c>
      <c r="AA21">
        <v>-1</v>
      </c>
      <c r="AB21">
        <v>-1</v>
      </c>
      <c r="AC21">
        <v>-1</v>
      </c>
      <c r="AD21">
        <v>0</v>
      </c>
      <c r="AE21">
        <v>9</v>
      </c>
      <c r="AF21">
        <v>-1</v>
      </c>
      <c r="AG21">
        <v>1</v>
      </c>
      <c r="AH21" s="10">
        <f t="shared" si="4"/>
        <v>0</v>
      </c>
      <c r="AI21" s="10">
        <f t="shared" si="4"/>
        <v>-10</v>
      </c>
      <c r="AJ21" s="10">
        <f t="shared" si="5"/>
        <v>0</v>
      </c>
      <c r="AK21" s="10">
        <f t="shared" si="5"/>
        <v>100</v>
      </c>
      <c r="AL21" s="10">
        <f t="shared" si="6"/>
        <v>100</v>
      </c>
      <c r="AM21" s="10">
        <f t="shared" si="7"/>
        <v>10</v>
      </c>
      <c r="AN21"/>
      <c r="AO21"/>
      <c r="AP21"/>
      <c r="AQ21"/>
      <c r="AR21"/>
      <c r="AS21">
        <v>32.128</v>
      </c>
      <c r="AT21">
        <v>24.5</v>
      </c>
      <c r="AU21">
        <v>38.1</v>
      </c>
      <c r="AV21">
        <v>-1</v>
      </c>
      <c r="AW21">
        <v>-1</v>
      </c>
      <c r="AX21">
        <v>-1</v>
      </c>
      <c r="AY21">
        <v>-1</v>
      </c>
      <c r="AZ21">
        <v>0</v>
      </c>
      <c r="BA21">
        <v>8</v>
      </c>
      <c r="BB21">
        <v>-1</v>
      </c>
      <c r="BC21">
        <v>1</v>
      </c>
      <c r="BD21" s="1">
        <f t="shared" si="8"/>
        <v>9.1</v>
      </c>
      <c r="BE21" s="1">
        <f t="shared" si="8"/>
        <v>15.400000000000002</v>
      </c>
      <c r="BF21" s="1">
        <f t="shared" si="9"/>
        <v>82.809999999999988</v>
      </c>
      <c r="BG21" s="1">
        <f t="shared" si="9"/>
        <v>237.16000000000005</v>
      </c>
      <c r="BH21" s="1">
        <f t="shared" si="10"/>
        <v>319.97000000000003</v>
      </c>
      <c r="BI21" s="1">
        <f t="shared" si="11"/>
        <v>17.887705274852895</v>
      </c>
      <c r="BJ21"/>
      <c r="BK21"/>
      <c r="BL21"/>
      <c r="BM21"/>
      <c r="BN21"/>
      <c r="BO21">
        <v>33.183</v>
      </c>
      <c r="BP21">
        <v>20.2</v>
      </c>
      <c r="BQ21">
        <v>38.1</v>
      </c>
      <c r="BR21">
        <v>-1</v>
      </c>
      <c r="BS21">
        <v>-1</v>
      </c>
      <c r="BT21">
        <v>-1</v>
      </c>
      <c r="BU21">
        <v>-1</v>
      </c>
      <c r="BV21">
        <v>0</v>
      </c>
      <c r="BW21">
        <v>8</v>
      </c>
      <c r="BX21">
        <v>-1</v>
      </c>
      <c r="BY21">
        <v>1</v>
      </c>
      <c r="BZ21" s="10">
        <f t="shared" si="12"/>
        <v>1.8999999999999986</v>
      </c>
      <c r="CA21" s="10">
        <f t="shared" si="12"/>
        <v>7.6000000000000014</v>
      </c>
      <c r="CB21" s="10">
        <f t="shared" si="13"/>
        <v>3.6099999999999945</v>
      </c>
      <c r="CC21" s="10">
        <f t="shared" si="13"/>
        <v>57.760000000000019</v>
      </c>
      <c r="CD21" s="10">
        <f t="shared" si="14"/>
        <v>61.370000000000012</v>
      </c>
      <c r="CE21" s="10">
        <f t="shared" si="15"/>
        <v>7.8339006886735554</v>
      </c>
      <c r="CG21"/>
      <c r="CH21"/>
      <c r="CI21"/>
      <c r="CJ21"/>
      <c r="CK21">
        <v>35.957999999999998</v>
      </c>
      <c r="CL21">
        <v>15.4</v>
      </c>
      <c r="CM21">
        <v>63.9</v>
      </c>
      <c r="CN21">
        <v>20.2</v>
      </c>
      <c r="CO21">
        <v>51</v>
      </c>
      <c r="CP21">
        <v>13.8</v>
      </c>
      <c r="CQ21">
        <v>1</v>
      </c>
      <c r="CR21">
        <v>1</v>
      </c>
      <c r="CS21">
        <v>9</v>
      </c>
      <c r="CT21">
        <v>1</v>
      </c>
      <c r="CU21">
        <v>1</v>
      </c>
      <c r="CV21" s="1">
        <f t="shared" si="16"/>
        <v>-4.7999999999999989</v>
      </c>
      <c r="CW21" s="1">
        <f t="shared" si="16"/>
        <v>12.899999999999999</v>
      </c>
      <c r="CX21" s="1">
        <f t="shared" si="17"/>
        <v>23.039999999999988</v>
      </c>
      <c r="CY21" s="1">
        <f t="shared" si="17"/>
        <v>166.40999999999997</v>
      </c>
      <c r="CZ21" s="1">
        <f t="shared" si="18"/>
        <v>189.44999999999996</v>
      </c>
      <c r="DA21" s="1">
        <f t="shared" si="19"/>
        <v>13.764083696345352</v>
      </c>
      <c r="DB21"/>
      <c r="DC21"/>
      <c r="DD21"/>
      <c r="DE21"/>
      <c r="DF21"/>
      <c r="DG21">
        <v>39.966999999999999</v>
      </c>
      <c r="DH21">
        <v>15.4</v>
      </c>
      <c r="DI21">
        <v>55.2</v>
      </c>
      <c r="DJ21">
        <v>-1</v>
      </c>
      <c r="DK21">
        <v>-1</v>
      </c>
      <c r="DL21">
        <v>-1</v>
      </c>
      <c r="DM21">
        <v>-1</v>
      </c>
      <c r="DN21">
        <v>0</v>
      </c>
      <c r="DO21">
        <v>9</v>
      </c>
      <c r="DP21">
        <v>-1</v>
      </c>
      <c r="DQ21">
        <v>1</v>
      </c>
      <c r="DR21" s="10">
        <f t="shared" si="20"/>
        <v>0</v>
      </c>
      <c r="DS21" s="10">
        <f t="shared" si="20"/>
        <v>23.1</v>
      </c>
      <c r="DT21" s="10">
        <f t="shared" si="21"/>
        <v>0</v>
      </c>
      <c r="DU21" s="10">
        <f t="shared" si="21"/>
        <v>533.61</v>
      </c>
      <c r="DV21" s="10">
        <f t="shared" si="22"/>
        <v>533.61</v>
      </c>
      <c r="DW21" s="10">
        <f t="shared" si="23"/>
        <v>23.1</v>
      </c>
      <c r="DX21"/>
      <c r="DY21"/>
      <c r="DZ21"/>
      <c r="EA21"/>
      <c r="EB21"/>
      <c r="EC21" s="1">
        <v>33.244999999999997</v>
      </c>
      <c r="ED21" s="1">
        <v>15.4</v>
      </c>
      <c r="EE21" s="1">
        <v>24.9</v>
      </c>
      <c r="EF21" s="1">
        <v>20.2</v>
      </c>
      <c r="EG21" s="1">
        <v>41</v>
      </c>
      <c r="EH21" s="1">
        <v>16.7</v>
      </c>
      <c r="EI21" s="1">
        <v>1</v>
      </c>
      <c r="EJ21" s="1">
        <v>0</v>
      </c>
      <c r="EK21" s="1">
        <v>9</v>
      </c>
      <c r="EL21" s="1">
        <v>-2</v>
      </c>
      <c r="EM21" s="1">
        <v>1</v>
      </c>
      <c r="EN21" s="1">
        <f t="shared" si="24"/>
        <v>-4.7999999999999989</v>
      </c>
      <c r="EO21" s="1">
        <f t="shared" si="24"/>
        <v>-16.100000000000001</v>
      </c>
      <c r="EP21" s="1">
        <f t="shared" si="25"/>
        <v>23.039999999999988</v>
      </c>
      <c r="EQ21" s="1">
        <f t="shared" si="25"/>
        <v>259.21000000000004</v>
      </c>
      <c r="ER21" s="1">
        <f t="shared" si="26"/>
        <v>282.25</v>
      </c>
      <c r="ES21" s="1">
        <f t="shared" si="27"/>
        <v>16.800297616411441</v>
      </c>
      <c r="ET21"/>
      <c r="EU21"/>
      <c r="EV21"/>
      <c r="EW21"/>
      <c r="EX21"/>
      <c r="FJ21" s="10">
        <f t="shared" si="28"/>
        <v>0</v>
      </c>
      <c r="FK21" s="10">
        <f t="shared" si="28"/>
        <v>0</v>
      </c>
      <c r="FL21" s="10">
        <f t="shared" si="29"/>
        <v>0</v>
      </c>
      <c r="FM21" s="10">
        <f t="shared" si="29"/>
        <v>0</v>
      </c>
      <c r="FN21" s="10">
        <f t="shared" si="30"/>
        <v>0</v>
      </c>
      <c r="FO21" s="10">
        <f t="shared" si="31"/>
        <v>0</v>
      </c>
      <c r="FP21"/>
      <c r="FQ21"/>
      <c r="FR21"/>
      <c r="FS21"/>
      <c r="FT21"/>
    </row>
    <row r="22" spans="1:176" x14ac:dyDescent="0.35">
      <c r="A22">
        <v>53.156999999999996</v>
      </c>
      <c r="B22">
        <v>33.700000000000003</v>
      </c>
      <c r="C22">
        <v>46.5</v>
      </c>
      <c r="D22">
        <v>-1</v>
      </c>
      <c r="E22">
        <v>-1</v>
      </c>
      <c r="F22">
        <v>-1</v>
      </c>
      <c r="G22">
        <v>-1</v>
      </c>
      <c r="H22">
        <v>0</v>
      </c>
      <c r="I22">
        <v>9</v>
      </c>
      <c r="J22">
        <v>-1</v>
      </c>
      <c r="K22">
        <v>1</v>
      </c>
      <c r="L22" s="26">
        <f t="shared" si="0"/>
        <v>-4.5</v>
      </c>
      <c r="M22" s="26">
        <f t="shared" si="0"/>
        <v>4.2000000000000028</v>
      </c>
      <c r="N22" s="26">
        <f t="shared" si="1"/>
        <v>20.25</v>
      </c>
      <c r="O22" s="26">
        <f t="shared" si="1"/>
        <v>17.640000000000025</v>
      </c>
      <c r="P22" s="26">
        <f t="shared" si="2"/>
        <v>37.890000000000029</v>
      </c>
      <c r="Q22" s="26">
        <f t="shared" si="3"/>
        <v>6.1554853586049596</v>
      </c>
      <c r="S22"/>
      <c r="T22"/>
      <c r="U22"/>
      <c r="V22"/>
      <c r="W22">
        <v>40.822000000000003</v>
      </c>
      <c r="X22">
        <v>24.5</v>
      </c>
      <c r="Y22">
        <v>20.7</v>
      </c>
      <c r="Z22">
        <v>15.4</v>
      </c>
      <c r="AA22">
        <v>28.1</v>
      </c>
      <c r="AB22">
        <v>11.6</v>
      </c>
      <c r="AC22">
        <v>1</v>
      </c>
      <c r="AD22">
        <v>1</v>
      </c>
      <c r="AE22">
        <v>10</v>
      </c>
      <c r="AF22">
        <v>1</v>
      </c>
      <c r="AG22">
        <v>1</v>
      </c>
      <c r="AH22" s="10">
        <f t="shared" si="4"/>
        <v>9.1</v>
      </c>
      <c r="AI22" s="10">
        <f t="shared" si="4"/>
        <v>-7.4000000000000021</v>
      </c>
      <c r="AJ22" s="10">
        <f t="shared" si="5"/>
        <v>82.809999999999988</v>
      </c>
      <c r="AK22" s="10">
        <f t="shared" si="5"/>
        <v>54.760000000000034</v>
      </c>
      <c r="AL22" s="10">
        <f t="shared" si="6"/>
        <v>137.57000000000002</v>
      </c>
      <c r="AM22" s="10">
        <f t="shared" si="7"/>
        <v>11.729023829799308</v>
      </c>
      <c r="AN22"/>
      <c r="AO22"/>
      <c r="AP22"/>
      <c r="AQ22"/>
      <c r="AR22"/>
      <c r="AS22">
        <v>32.472000000000001</v>
      </c>
      <c r="AT22">
        <v>15.4</v>
      </c>
      <c r="AU22">
        <v>38.1</v>
      </c>
      <c r="AV22">
        <v>24.5</v>
      </c>
      <c r="AW22">
        <v>38.1</v>
      </c>
      <c r="AX22">
        <v>9</v>
      </c>
      <c r="AY22">
        <v>1</v>
      </c>
      <c r="AZ22">
        <v>1</v>
      </c>
      <c r="BA22">
        <v>9</v>
      </c>
      <c r="BB22">
        <v>1</v>
      </c>
      <c r="BC22">
        <v>1</v>
      </c>
      <c r="BD22" s="1">
        <f t="shared" si="8"/>
        <v>-9.1</v>
      </c>
      <c r="BE22" s="1">
        <f t="shared" si="8"/>
        <v>0</v>
      </c>
      <c r="BF22" s="1">
        <f t="shared" si="9"/>
        <v>82.809999999999988</v>
      </c>
      <c r="BG22" s="1">
        <f t="shared" si="9"/>
        <v>0</v>
      </c>
      <c r="BH22" s="1">
        <f t="shared" si="10"/>
        <v>82.809999999999988</v>
      </c>
      <c r="BI22" s="1">
        <f t="shared" si="11"/>
        <v>9.1</v>
      </c>
      <c r="BJ22"/>
      <c r="BK22"/>
      <c r="BL22"/>
      <c r="BM22"/>
      <c r="BN22"/>
      <c r="BO22">
        <v>35.094999999999999</v>
      </c>
      <c r="BP22">
        <v>20.2</v>
      </c>
      <c r="BQ22">
        <v>27.2</v>
      </c>
      <c r="BR22">
        <v>20.2</v>
      </c>
      <c r="BS22">
        <v>38.1</v>
      </c>
      <c r="BT22">
        <v>10.9</v>
      </c>
      <c r="BU22">
        <v>1</v>
      </c>
      <c r="BV22">
        <v>1</v>
      </c>
      <c r="BW22">
        <v>9</v>
      </c>
      <c r="BX22">
        <v>1</v>
      </c>
      <c r="BY22">
        <v>1</v>
      </c>
      <c r="BZ22" s="10">
        <f t="shared" si="12"/>
        <v>0</v>
      </c>
      <c r="CA22" s="10">
        <f t="shared" si="12"/>
        <v>-10.900000000000002</v>
      </c>
      <c r="CB22" s="10">
        <f t="shared" si="13"/>
        <v>0</v>
      </c>
      <c r="CC22" s="10">
        <f t="shared" si="13"/>
        <v>118.81000000000004</v>
      </c>
      <c r="CD22" s="10">
        <f t="shared" si="14"/>
        <v>118.81000000000004</v>
      </c>
      <c r="CE22" s="10">
        <f t="shared" si="15"/>
        <v>10.900000000000002</v>
      </c>
      <c r="CG22"/>
      <c r="CH22"/>
      <c r="CI22"/>
      <c r="CJ22"/>
      <c r="CK22">
        <v>38.725999999999999</v>
      </c>
      <c r="CL22">
        <v>15.4</v>
      </c>
      <c r="CM22">
        <v>22.9</v>
      </c>
      <c r="CN22">
        <v>-1</v>
      </c>
      <c r="CO22">
        <v>-1</v>
      </c>
      <c r="CP22">
        <v>-1</v>
      </c>
      <c r="CQ22">
        <v>-1</v>
      </c>
      <c r="CR22">
        <v>0</v>
      </c>
      <c r="CS22">
        <v>9</v>
      </c>
      <c r="CT22">
        <v>-1</v>
      </c>
      <c r="CU22">
        <v>1</v>
      </c>
      <c r="CV22" s="1">
        <f t="shared" si="16"/>
        <v>0</v>
      </c>
      <c r="CW22" s="1">
        <f t="shared" si="16"/>
        <v>-41</v>
      </c>
      <c r="CX22" s="1">
        <f t="shared" si="17"/>
        <v>0</v>
      </c>
      <c r="CY22" s="1">
        <f t="shared" si="17"/>
        <v>1681</v>
      </c>
      <c r="CZ22" s="1">
        <f t="shared" si="18"/>
        <v>1681</v>
      </c>
      <c r="DA22" s="1">
        <f t="shared" si="19"/>
        <v>41</v>
      </c>
      <c r="DB22"/>
      <c r="DC22"/>
      <c r="DD22"/>
      <c r="DE22"/>
      <c r="DF22"/>
      <c r="DG22">
        <v>40.719000000000001</v>
      </c>
      <c r="DH22">
        <v>18.3</v>
      </c>
      <c r="DI22">
        <v>24.9</v>
      </c>
      <c r="DJ22">
        <v>15.4</v>
      </c>
      <c r="DK22">
        <v>55.2</v>
      </c>
      <c r="DL22">
        <v>30.4</v>
      </c>
      <c r="DM22">
        <v>1</v>
      </c>
      <c r="DN22">
        <v>1</v>
      </c>
      <c r="DO22">
        <v>10</v>
      </c>
      <c r="DP22">
        <v>1</v>
      </c>
      <c r="DQ22">
        <v>1</v>
      </c>
      <c r="DR22" s="10">
        <f t="shared" si="20"/>
        <v>2.9000000000000004</v>
      </c>
      <c r="DS22" s="10">
        <f t="shared" si="20"/>
        <v>-30.300000000000004</v>
      </c>
      <c r="DT22" s="10">
        <f t="shared" si="21"/>
        <v>8.4100000000000019</v>
      </c>
      <c r="DU22" s="10">
        <f t="shared" si="21"/>
        <v>918.09000000000026</v>
      </c>
      <c r="DV22" s="10">
        <f t="shared" si="22"/>
        <v>926.50000000000023</v>
      </c>
      <c r="DW22" s="10">
        <f t="shared" si="23"/>
        <v>30.438462510448851</v>
      </c>
      <c r="DX22"/>
      <c r="DY22"/>
      <c r="DZ22"/>
      <c r="EA22"/>
      <c r="EB22"/>
      <c r="EC22" s="1">
        <v>35.860999999999997</v>
      </c>
      <c r="ED22" s="1">
        <v>15.4</v>
      </c>
      <c r="EE22" s="1">
        <v>52.5</v>
      </c>
      <c r="EF22" s="1">
        <v>-1</v>
      </c>
      <c r="EG22" s="1">
        <v>-1</v>
      </c>
      <c r="EH22" s="1">
        <v>-1</v>
      </c>
      <c r="EI22" s="1">
        <v>-1</v>
      </c>
      <c r="EJ22" s="1">
        <v>0</v>
      </c>
      <c r="EK22" s="1">
        <v>9</v>
      </c>
      <c r="EL22" s="1">
        <v>-1</v>
      </c>
      <c r="EM22" s="1">
        <v>1</v>
      </c>
      <c r="EN22" s="1">
        <f t="shared" si="24"/>
        <v>0</v>
      </c>
      <c r="EO22" s="1">
        <f t="shared" si="24"/>
        <v>27.6</v>
      </c>
      <c r="EP22" s="1">
        <f t="shared" si="25"/>
        <v>0</v>
      </c>
      <c r="EQ22" s="1">
        <f t="shared" si="25"/>
        <v>761.7600000000001</v>
      </c>
      <c r="ER22" s="1">
        <f t="shared" si="26"/>
        <v>761.7600000000001</v>
      </c>
      <c r="ES22" s="1">
        <f t="shared" si="27"/>
        <v>27.6</v>
      </c>
      <c r="ET22"/>
      <c r="EU22"/>
      <c r="EV22"/>
      <c r="EW22"/>
      <c r="EX22"/>
      <c r="FJ22" s="10">
        <f t="shared" si="28"/>
        <v>0</v>
      </c>
      <c r="FK22" s="10">
        <f t="shared" si="28"/>
        <v>0</v>
      </c>
      <c r="FL22" s="10">
        <f t="shared" si="29"/>
        <v>0</v>
      </c>
      <c r="FM22" s="10">
        <f t="shared" si="29"/>
        <v>0</v>
      </c>
      <c r="FN22" s="10">
        <f t="shared" si="30"/>
        <v>0</v>
      </c>
      <c r="FO22" s="10">
        <f t="shared" si="31"/>
        <v>0</v>
      </c>
      <c r="FP22"/>
      <c r="FQ22"/>
      <c r="FR22"/>
      <c r="FS22"/>
      <c r="FT22"/>
    </row>
    <row r="23" spans="1:176" x14ac:dyDescent="0.35">
      <c r="A23">
        <v>53.685000000000002</v>
      </c>
      <c r="B23">
        <v>33.700000000000003</v>
      </c>
      <c r="C23">
        <v>57.7</v>
      </c>
      <c r="D23">
        <v>33.700000000000003</v>
      </c>
      <c r="E23">
        <v>46.5</v>
      </c>
      <c r="F23">
        <v>11.1</v>
      </c>
      <c r="G23">
        <v>1</v>
      </c>
      <c r="H23">
        <v>1</v>
      </c>
      <c r="I23">
        <v>10</v>
      </c>
      <c r="J23">
        <v>1</v>
      </c>
      <c r="K23">
        <v>1</v>
      </c>
      <c r="L23" s="26">
        <f t="shared" si="0"/>
        <v>0</v>
      </c>
      <c r="M23" s="26">
        <f t="shared" si="0"/>
        <v>11.200000000000003</v>
      </c>
      <c r="N23" s="26">
        <f t="shared" si="1"/>
        <v>0</v>
      </c>
      <c r="O23" s="26">
        <f t="shared" si="1"/>
        <v>125.44000000000007</v>
      </c>
      <c r="P23" s="26">
        <f t="shared" si="2"/>
        <v>125.44000000000007</v>
      </c>
      <c r="Q23" s="26">
        <f t="shared" si="3"/>
        <v>11.200000000000003</v>
      </c>
      <c r="S23"/>
      <c r="T23"/>
      <c r="U23"/>
      <c r="V23"/>
      <c r="W23">
        <v>45.118000000000002</v>
      </c>
      <c r="X23">
        <v>24.5</v>
      </c>
      <c r="Y23">
        <v>51</v>
      </c>
      <c r="Z23">
        <v>-1</v>
      </c>
      <c r="AA23">
        <v>-1</v>
      </c>
      <c r="AB23">
        <v>-1</v>
      </c>
      <c r="AC23">
        <v>-1</v>
      </c>
      <c r="AD23">
        <v>0</v>
      </c>
      <c r="AE23">
        <v>10</v>
      </c>
      <c r="AF23">
        <v>-1</v>
      </c>
      <c r="AG23">
        <v>1</v>
      </c>
      <c r="AH23" s="10">
        <f t="shared" si="4"/>
        <v>0</v>
      </c>
      <c r="AI23" s="10">
        <f t="shared" si="4"/>
        <v>30.3</v>
      </c>
      <c r="AJ23" s="10">
        <f t="shared" si="5"/>
        <v>0</v>
      </c>
      <c r="AK23" s="10">
        <f t="shared" si="5"/>
        <v>918.09</v>
      </c>
      <c r="AL23" s="10">
        <f t="shared" si="6"/>
        <v>918.09</v>
      </c>
      <c r="AM23" s="10">
        <f t="shared" si="7"/>
        <v>30.3</v>
      </c>
      <c r="AN23"/>
      <c r="AO23"/>
      <c r="AP23"/>
      <c r="AQ23"/>
      <c r="AR23"/>
      <c r="AS23">
        <v>35.392000000000003</v>
      </c>
      <c r="AT23">
        <v>15.4</v>
      </c>
      <c r="AU23">
        <v>35.200000000000003</v>
      </c>
      <c r="AV23">
        <v>-1</v>
      </c>
      <c r="AW23">
        <v>-1</v>
      </c>
      <c r="AX23">
        <v>-1</v>
      </c>
      <c r="AY23">
        <v>-1</v>
      </c>
      <c r="AZ23">
        <v>0</v>
      </c>
      <c r="BA23">
        <v>9</v>
      </c>
      <c r="BB23">
        <v>-1</v>
      </c>
      <c r="BC23">
        <v>1</v>
      </c>
      <c r="BD23" s="1">
        <f t="shared" si="8"/>
        <v>0</v>
      </c>
      <c r="BE23" s="1">
        <f t="shared" si="8"/>
        <v>-2.8999999999999986</v>
      </c>
      <c r="BF23" s="1">
        <f t="shared" si="9"/>
        <v>0</v>
      </c>
      <c r="BG23" s="1">
        <f t="shared" si="9"/>
        <v>8.4099999999999913</v>
      </c>
      <c r="BH23" s="1">
        <f t="shared" si="10"/>
        <v>8.4099999999999913</v>
      </c>
      <c r="BI23" s="1">
        <f t="shared" si="11"/>
        <v>2.8999999999999986</v>
      </c>
      <c r="BJ23"/>
      <c r="BK23"/>
      <c r="BL23"/>
      <c r="BM23"/>
      <c r="BN23"/>
      <c r="BO23">
        <v>38.311</v>
      </c>
      <c r="BP23">
        <v>20.2</v>
      </c>
      <c r="BQ23">
        <v>51</v>
      </c>
      <c r="BR23">
        <v>-1</v>
      </c>
      <c r="BS23">
        <v>-1</v>
      </c>
      <c r="BT23">
        <v>-1</v>
      </c>
      <c r="BU23">
        <v>-1</v>
      </c>
      <c r="BV23">
        <v>0</v>
      </c>
      <c r="BW23">
        <v>9</v>
      </c>
      <c r="BX23">
        <v>-1</v>
      </c>
      <c r="BY23">
        <v>1</v>
      </c>
      <c r="BZ23" s="10">
        <f t="shared" si="12"/>
        <v>0</v>
      </c>
      <c r="CA23" s="10">
        <f t="shared" si="12"/>
        <v>23.8</v>
      </c>
      <c r="CB23" s="10">
        <f t="shared" si="13"/>
        <v>0</v>
      </c>
      <c r="CC23" s="10">
        <f t="shared" si="13"/>
        <v>566.44000000000005</v>
      </c>
      <c r="CD23" s="10">
        <f t="shared" si="14"/>
        <v>566.44000000000005</v>
      </c>
      <c r="CE23" s="10">
        <f t="shared" si="15"/>
        <v>23.8</v>
      </c>
      <c r="CG23"/>
      <c r="CH23"/>
      <c r="CI23"/>
      <c r="CJ23"/>
      <c r="CK23">
        <v>39.262</v>
      </c>
      <c r="CL23">
        <v>15.4</v>
      </c>
      <c r="CM23">
        <v>25.6</v>
      </c>
      <c r="CN23">
        <v>15.4</v>
      </c>
      <c r="CO23">
        <v>22.9</v>
      </c>
      <c r="CP23">
        <v>2.7</v>
      </c>
      <c r="CQ23">
        <v>1</v>
      </c>
      <c r="CR23">
        <v>1</v>
      </c>
      <c r="CS23">
        <v>10</v>
      </c>
      <c r="CT23">
        <v>1</v>
      </c>
      <c r="CU23">
        <v>1</v>
      </c>
      <c r="CV23" s="1">
        <f t="shared" si="16"/>
        <v>0</v>
      </c>
      <c r="CW23" s="1">
        <f t="shared" si="16"/>
        <v>2.7000000000000028</v>
      </c>
      <c r="CX23" s="1">
        <f t="shared" si="17"/>
        <v>0</v>
      </c>
      <c r="CY23" s="1">
        <f t="shared" si="17"/>
        <v>7.2900000000000151</v>
      </c>
      <c r="CZ23" s="1">
        <f t="shared" si="18"/>
        <v>7.2900000000000151</v>
      </c>
      <c r="DA23" s="1">
        <f t="shared" si="19"/>
        <v>2.7000000000000028</v>
      </c>
      <c r="DB23"/>
      <c r="DC23"/>
      <c r="DD23"/>
      <c r="DE23"/>
      <c r="DF23"/>
      <c r="DG23">
        <v>43.847000000000001</v>
      </c>
      <c r="DH23">
        <v>15.4</v>
      </c>
      <c r="DI23">
        <v>55.2</v>
      </c>
      <c r="DJ23">
        <v>-1</v>
      </c>
      <c r="DK23">
        <v>-1</v>
      </c>
      <c r="DL23">
        <v>-1</v>
      </c>
      <c r="DM23">
        <v>-1</v>
      </c>
      <c r="DN23">
        <v>0</v>
      </c>
      <c r="DO23">
        <v>10</v>
      </c>
      <c r="DP23">
        <v>-1</v>
      </c>
      <c r="DQ23">
        <v>1</v>
      </c>
      <c r="DR23" s="10">
        <f t="shared" si="20"/>
        <v>-2.9000000000000004</v>
      </c>
      <c r="DS23" s="10">
        <f t="shared" si="20"/>
        <v>30.300000000000004</v>
      </c>
      <c r="DT23" s="10">
        <f t="shared" si="21"/>
        <v>8.4100000000000019</v>
      </c>
      <c r="DU23" s="10">
        <f t="shared" si="21"/>
        <v>918.09000000000026</v>
      </c>
      <c r="DV23" s="10">
        <f t="shared" si="22"/>
        <v>926.50000000000023</v>
      </c>
      <c r="DW23" s="10">
        <f t="shared" si="23"/>
        <v>30.438462510448851</v>
      </c>
      <c r="DX23"/>
      <c r="DY23"/>
      <c r="DZ23"/>
      <c r="EA23"/>
      <c r="EB23"/>
      <c r="EC23" s="1">
        <v>36.220999999999997</v>
      </c>
      <c r="ED23" s="1">
        <v>20.2</v>
      </c>
      <c r="EE23" s="1">
        <v>39.9</v>
      </c>
      <c r="EF23" s="1">
        <v>15.4</v>
      </c>
      <c r="EG23" s="1">
        <v>52.5</v>
      </c>
      <c r="EH23" s="1">
        <v>13.6</v>
      </c>
      <c r="EI23" s="1">
        <v>1</v>
      </c>
      <c r="EJ23" s="1">
        <v>1</v>
      </c>
      <c r="EK23" s="1">
        <v>10</v>
      </c>
      <c r="EL23" s="1">
        <v>1</v>
      </c>
      <c r="EM23" s="1">
        <v>1</v>
      </c>
      <c r="EN23" s="1">
        <f t="shared" si="24"/>
        <v>4.7999999999999989</v>
      </c>
      <c r="EO23" s="1">
        <f t="shared" si="24"/>
        <v>-12.600000000000001</v>
      </c>
      <c r="EP23" s="1">
        <f t="shared" si="25"/>
        <v>23.039999999999988</v>
      </c>
      <c r="EQ23" s="1">
        <f t="shared" si="25"/>
        <v>158.76000000000005</v>
      </c>
      <c r="ER23" s="1">
        <f t="shared" si="26"/>
        <v>181.80000000000004</v>
      </c>
      <c r="ES23" s="1">
        <f t="shared" si="27"/>
        <v>13.48332303254654</v>
      </c>
      <c r="ET23"/>
      <c r="EU23"/>
      <c r="EV23"/>
      <c r="EW23"/>
      <c r="EX23"/>
      <c r="FJ23" s="10">
        <f t="shared" si="28"/>
        <v>0</v>
      </c>
      <c r="FK23" s="10">
        <f t="shared" si="28"/>
        <v>0</v>
      </c>
      <c r="FL23" s="10">
        <f t="shared" si="29"/>
        <v>0</v>
      </c>
      <c r="FM23" s="10">
        <f t="shared" si="29"/>
        <v>0</v>
      </c>
      <c r="FN23" s="10">
        <f t="shared" si="30"/>
        <v>0</v>
      </c>
      <c r="FO23" s="10">
        <f t="shared" si="31"/>
        <v>0</v>
      </c>
      <c r="FP23"/>
      <c r="FQ23"/>
      <c r="FR23"/>
      <c r="FS23"/>
      <c r="FT23"/>
    </row>
    <row r="24" spans="1:176" x14ac:dyDescent="0.35">
      <c r="A24">
        <v>56.924999999999997</v>
      </c>
      <c r="B24">
        <v>38.200000000000003</v>
      </c>
      <c r="C24">
        <v>48.5</v>
      </c>
      <c r="D24">
        <v>-1</v>
      </c>
      <c r="E24">
        <v>-1</v>
      </c>
      <c r="F24">
        <v>-1</v>
      </c>
      <c r="G24">
        <v>-1</v>
      </c>
      <c r="H24">
        <v>0</v>
      </c>
      <c r="I24">
        <v>10</v>
      </c>
      <c r="J24">
        <v>-1</v>
      </c>
      <c r="K24">
        <v>1</v>
      </c>
      <c r="L24" s="26">
        <f t="shared" si="0"/>
        <v>4.5</v>
      </c>
      <c r="M24" s="26">
        <f t="shared" si="0"/>
        <v>-9.2000000000000028</v>
      </c>
      <c r="N24" s="26">
        <f t="shared" si="1"/>
        <v>20.25</v>
      </c>
      <c r="O24" s="26">
        <f t="shared" si="1"/>
        <v>84.640000000000057</v>
      </c>
      <c r="P24" s="26">
        <f t="shared" si="2"/>
        <v>104.89000000000006</v>
      </c>
      <c r="Q24" s="26">
        <f t="shared" si="3"/>
        <v>10.241581909060731</v>
      </c>
      <c r="S24"/>
      <c r="T24"/>
      <c r="U24"/>
      <c r="V24"/>
      <c r="W24">
        <v>45.478000000000002</v>
      </c>
      <c r="X24">
        <v>24.5</v>
      </c>
      <c r="Y24">
        <v>22.7</v>
      </c>
      <c r="Z24">
        <v>24.5</v>
      </c>
      <c r="AA24">
        <v>51</v>
      </c>
      <c r="AB24">
        <v>28.3</v>
      </c>
      <c r="AC24">
        <v>1</v>
      </c>
      <c r="AD24">
        <v>1</v>
      </c>
      <c r="AE24">
        <v>11</v>
      </c>
      <c r="AF24">
        <v>1</v>
      </c>
      <c r="AG24">
        <v>1</v>
      </c>
      <c r="AH24" s="10">
        <f t="shared" si="4"/>
        <v>0</v>
      </c>
      <c r="AI24" s="10">
        <f t="shared" si="4"/>
        <v>-28.3</v>
      </c>
      <c r="AJ24" s="10">
        <f t="shared" si="5"/>
        <v>0</v>
      </c>
      <c r="AK24" s="10">
        <f t="shared" si="5"/>
        <v>800.89</v>
      </c>
      <c r="AL24" s="10">
        <f t="shared" si="6"/>
        <v>800.89</v>
      </c>
      <c r="AM24" s="10">
        <f t="shared" si="7"/>
        <v>28.3</v>
      </c>
      <c r="AN24"/>
      <c r="AO24"/>
      <c r="AP24"/>
      <c r="AQ24"/>
      <c r="AR24"/>
      <c r="AS24">
        <v>35.792000000000002</v>
      </c>
      <c r="AT24">
        <v>20.2</v>
      </c>
      <c r="AU24">
        <v>42.3</v>
      </c>
      <c r="AV24">
        <v>15.4</v>
      </c>
      <c r="AW24">
        <v>35.200000000000003</v>
      </c>
      <c r="AX24">
        <v>8.6</v>
      </c>
      <c r="AY24">
        <v>1</v>
      </c>
      <c r="AZ24">
        <v>1</v>
      </c>
      <c r="BA24">
        <v>10</v>
      </c>
      <c r="BB24">
        <v>1</v>
      </c>
      <c r="BC24">
        <v>1</v>
      </c>
      <c r="BD24" s="1">
        <f t="shared" si="8"/>
        <v>4.7999999999999989</v>
      </c>
      <c r="BE24" s="1">
        <f t="shared" si="8"/>
        <v>7.0999999999999943</v>
      </c>
      <c r="BF24" s="1">
        <f t="shared" si="9"/>
        <v>23.039999999999988</v>
      </c>
      <c r="BG24" s="1">
        <f t="shared" si="9"/>
        <v>50.409999999999918</v>
      </c>
      <c r="BH24" s="1">
        <f t="shared" si="10"/>
        <v>73.449999999999903</v>
      </c>
      <c r="BI24" s="1">
        <f t="shared" si="11"/>
        <v>8.5702975444263263</v>
      </c>
      <c r="BJ24"/>
      <c r="BK24"/>
      <c r="BL24"/>
      <c r="BM24"/>
      <c r="BN24"/>
      <c r="BO24">
        <v>38.895000000000003</v>
      </c>
      <c r="BP24">
        <v>20.2</v>
      </c>
      <c r="BQ24">
        <v>35.4</v>
      </c>
      <c r="BR24">
        <v>20.2</v>
      </c>
      <c r="BS24">
        <v>51</v>
      </c>
      <c r="BT24">
        <v>15.6</v>
      </c>
      <c r="BU24">
        <v>1</v>
      </c>
      <c r="BV24">
        <v>1</v>
      </c>
      <c r="BW24">
        <v>10</v>
      </c>
      <c r="BX24">
        <v>1</v>
      </c>
      <c r="BY24">
        <v>1</v>
      </c>
      <c r="BZ24" s="10">
        <f t="shared" si="12"/>
        <v>0</v>
      </c>
      <c r="CA24" s="10">
        <f t="shared" si="12"/>
        <v>-15.600000000000001</v>
      </c>
      <c r="CB24" s="10">
        <f t="shared" si="13"/>
        <v>0</v>
      </c>
      <c r="CC24" s="10">
        <f t="shared" si="13"/>
        <v>243.36000000000004</v>
      </c>
      <c r="CD24" s="10">
        <f t="shared" si="14"/>
        <v>243.36000000000004</v>
      </c>
      <c r="CE24" s="10">
        <f t="shared" si="15"/>
        <v>15.600000000000001</v>
      </c>
      <c r="CG24"/>
      <c r="CH24"/>
      <c r="CI24"/>
      <c r="CJ24"/>
      <c r="CK24">
        <v>42.357999999999997</v>
      </c>
      <c r="CL24">
        <v>15.4</v>
      </c>
      <c r="CM24">
        <v>26.9</v>
      </c>
      <c r="CN24">
        <v>-1</v>
      </c>
      <c r="CO24">
        <v>-1</v>
      </c>
      <c r="CP24">
        <v>-1</v>
      </c>
      <c r="CQ24">
        <v>-1</v>
      </c>
      <c r="CR24">
        <v>0</v>
      </c>
      <c r="CS24">
        <v>10</v>
      </c>
      <c r="CT24">
        <v>-1</v>
      </c>
      <c r="CU24">
        <v>1</v>
      </c>
      <c r="CV24" s="1">
        <f t="shared" si="16"/>
        <v>0</v>
      </c>
      <c r="CW24" s="1">
        <f t="shared" si="16"/>
        <v>1.2999999999999972</v>
      </c>
      <c r="CX24" s="1">
        <f t="shared" si="17"/>
        <v>0</v>
      </c>
      <c r="CY24" s="1">
        <f t="shared" si="17"/>
        <v>1.6899999999999926</v>
      </c>
      <c r="CZ24" s="1">
        <f t="shared" si="18"/>
        <v>1.6899999999999926</v>
      </c>
      <c r="DA24" s="1">
        <f t="shared" si="19"/>
        <v>1.2999999999999972</v>
      </c>
      <c r="DB24"/>
      <c r="DC24"/>
      <c r="DD24"/>
      <c r="DE24"/>
      <c r="DF24"/>
      <c r="DG24">
        <v>44.703000000000003</v>
      </c>
      <c r="DH24">
        <v>29.2</v>
      </c>
      <c r="DI24">
        <v>27.8</v>
      </c>
      <c r="DJ24">
        <v>15.4</v>
      </c>
      <c r="DK24">
        <v>55.2</v>
      </c>
      <c r="DL24">
        <v>30.7</v>
      </c>
      <c r="DM24">
        <v>1</v>
      </c>
      <c r="DN24">
        <v>1</v>
      </c>
      <c r="DO24">
        <v>11</v>
      </c>
      <c r="DP24">
        <v>1</v>
      </c>
      <c r="DQ24">
        <v>1</v>
      </c>
      <c r="DR24" s="10">
        <f t="shared" si="20"/>
        <v>13.799999999999999</v>
      </c>
      <c r="DS24" s="10">
        <f t="shared" si="20"/>
        <v>-27.400000000000002</v>
      </c>
      <c r="DT24" s="10">
        <f t="shared" si="21"/>
        <v>190.43999999999997</v>
      </c>
      <c r="DU24" s="10">
        <f t="shared" si="21"/>
        <v>750.7600000000001</v>
      </c>
      <c r="DV24" s="10">
        <f t="shared" si="22"/>
        <v>941.2</v>
      </c>
      <c r="DW24" s="10">
        <f t="shared" si="23"/>
        <v>30.678983033992505</v>
      </c>
      <c r="DX24"/>
      <c r="DY24"/>
      <c r="DZ24"/>
      <c r="EA24"/>
      <c r="EB24"/>
      <c r="EC24" s="1">
        <v>38.869</v>
      </c>
      <c r="ED24" s="1">
        <v>24.5</v>
      </c>
      <c r="EE24" s="1">
        <v>20.7</v>
      </c>
      <c r="EF24" s="1">
        <v>-1</v>
      </c>
      <c r="EG24" s="1">
        <v>-1</v>
      </c>
      <c r="EH24" s="1">
        <v>-1</v>
      </c>
      <c r="EI24" s="1">
        <v>-1</v>
      </c>
      <c r="EJ24" s="1">
        <v>0</v>
      </c>
      <c r="EK24" s="1">
        <v>10</v>
      </c>
      <c r="EL24" s="1">
        <v>-1</v>
      </c>
      <c r="EM24" s="1">
        <v>1</v>
      </c>
      <c r="EN24" s="1">
        <f t="shared" si="24"/>
        <v>4.3000000000000007</v>
      </c>
      <c r="EO24" s="1">
        <f t="shared" si="24"/>
        <v>-19.2</v>
      </c>
      <c r="EP24" s="1">
        <f t="shared" si="25"/>
        <v>18.490000000000006</v>
      </c>
      <c r="EQ24" s="1">
        <f t="shared" si="25"/>
        <v>368.64</v>
      </c>
      <c r="ER24" s="1">
        <f t="shared" si="26"/>
        <v>387.13</v>
      </c>
      <c r="ES24" s="1">
        <f t="shared" si="27"/>
        <v>19.675619431164041</v>
      </c>
      <c r="ET24"/>
      <c r="EU24"/>
      <c r="EV24"/>
      <c r="EW24"/>
      <c r="EX24"/>
      <c r="FJ24" s="10">
        <f t="shared" si="28"/>
        <v>0</v>
      </c>
      <c r="FK24" s="10">
        <f t="shared" si="28"/>
        <v>0</v>
      </c>
      <c r="FL24" s="10">
        <f t="shared" si="29"/>
        <v>0</v>
      </c>
      <c r="FM24" s="10">
        <f t="shared" si="29"/>
        <v>0</v>
      </c>
      <c r="FN24" s="10">
        <f t="shared" si="30"/>
        <v>0</v>
      </c>
      <c r="FO24" s="10">
        <f t="shared" si="31"/>
        <v>0</v>
      </c>
      <c r="FP24"/>
      <c r="FQ24"/>
      <c r="FR24"/>
      <c r="FS24"/>
      <c r="FT24"/>
    </row>
    <row r="25" spans="1:176" x14ac:dyDescent="0.35">
      <c r="A25">
        <v>57.301000000000002</v>
      </c>
      <c r="B25">
        <v>15.4</v>
      </c>
      <c r="C25">
        <v>26.9</v>
      </c>
      <c r="D25">
        <v>38.200000000000003</v>
      </c>
      <c r="E25">
        <v>48.5</v>
      </c>
      <c r="F25">
        <v>31.4</v>
      </c>
      <c r="G25">
        <v>1</v>
      </c>
      <c r="H25">
        <v>1</v>
      </c>
      <c r="I25">
        <v>11</v>
      </c>
      <c r="J25">
        <v>1</v>
      </c>
      <c r="K25">
        <v>1</v>
      </c>
      <c r="L25" s="26">
        <f t="shared" si="0"/>
        <v>-22.800000000000004</v>
      </c>
      <c r="M25" s="26">
        <f t="shared" si="0"/>
        <v>-21.6</v>
      </c>
      <c r="N25" s="26">
        <f t="shared" si="1"/>
        <v>519.84000000000015</v>
      </c>
      <c r="O25" s="26">
        <f t="shared" si="1"/>
        <v>466.56000000000006</v>
      </c>
      <c r="P25" s="26">
        <f t="shared" si="2"/>
        <v>986.4000000000002</v>
      </c>
      <c r="Q25" s="26">
        <f t="shared" si="3"/>
        <v>31.407005587925763</v>
      </c>
      <c r="S25"/>
      <c r="T25"/>
      <c r="U25"/>
      <c r="V25"/>
      <c r="W25">
        <v>48.781999999999996</v>
      </c>
      <c r="X25">
        <v>29.2</v>
      </c>
      <c r="Y25">
        <v>46.5</v>
      </c>
      <c r="Z25">
        <v>-1</v>
      </c>
      <c r="AA25">
        <v>-1</v>
      </c>
      <c r="AB25">
        <v>-1</v>
      </c>
      <c r="AC25">
        <v>-1</v>
      </c>
      <c r="AD25">
        <v>0</v>
      </c>
      <c r="AE25">
        <v>11</v>
      </c>
      <c r="AF25">
        <v>-1</v>
      </c>
      <c r="AG25">
        <v>1</v>
      </c>
      <c r="AH25" s="10">
        <f t="shared" si="4"/>
        <v>4.6999999999999993</v>
      </c>
      <c r="AI25" s="10">
        <f t="shared" si="4"/>
        <v>23.8</v>
      </c>
      <c r="AJ25" s="10">
        <f t="shared" si="5"/>
        <v>22.089999999999993</v>
      </c>
      <c r="AK25" s="10">
        <f t="shared" si="5"/>
        <v>566.44000000000005</v>
      </c>
      <c r="AL25" s="10">
        <f t="shared" si="6"/>
        <v>588.53000000000009</v>
      </c>
      <c r="AM25" s="10">
        <f t="shared" si="7"/>
        <v>24.259637260272463</v>
      </c>
      <c r="AN25"/>
      <c r="AO25"/>
      <c r="AP25"/>
      <c r="AQ25"/>
      <c r="AR25"/>
      <c r="AS25">
        <v>38.832000000000001</v>
      </c>
      <c r="AT25">
        <v>20.2</v>
      </c>
      <c r="AU25">
        <v>35.4</v>
      </c>
      <c r="AV25">
        <v>-1</v>
      </c>
      <c r="AW25">
        <v>-1</v>
      </c>
      <c r="AX25">
        <v>-1</v>
      </c>
      <c r="AY25">
        <v>-1</v>
      </c>
      <c r="AZ25">
        <v>0</v>
      </c>
      <c r="BA25">
        <v>10</v>
      </c>
      <c r="BB25">
        <v>-1</v>
      </c>
      <c r="BC25">
        <v>1</v>
      </c>
      <c r="BD25" s="1">
        <f t="shared" si="8"/>
        <v>0</v>
      </c>
      <c r="BE25" s="1">
        <f t="shared" si="8"/>
        <v>-6.8999999999999986</v>
      </c>
      <c r="BF25" s="1">
        <f t="shared" si="9"/>
        <v>0</v>
      </c>
      <c r="BG25" s="1">
        <f t="shared" si="9"/>
        <v>47.609999999999978</v>
      </c>
      <c r="BH25" s="1">
        <f t="shared" si="10"/>
        <v>47.609999999999978</v>
      </c>
      <c r="BI25" s="1">
        <f t="shared" si="11"/>
        <v>6.8999999999999986</v>
      </c>
      <c r="BJ25"/>
      <c r="BK25"/>
      <c r="BL25"/>
      <c r="BM25"/>
      <c r="BN25"/>
      <c r="BO25">
        <v>41.463000000000001</v>
      </c>
      <c r="BP25">
        <v>15.4</v>
      </c>
      <c r="BQ25">
        <v>55.2</v>
      </c>
      <c r="BR25">
        <v>-1</v>
      </c>
      <c r="BS25">
        <v>-1</v>
      </c>
      <c r="BT25">
        <v>-1</v>
      </c>
      <c r="BU25">
        <v>-1</v>
      </c>
      <c r="BV25">
        <v>0</v>
      </c>
      <c r="BW25">
        <v>10</v>
      </c>
      <c r="BX25">
        <v>-1</v>
      </c>
      <c r="BY25">
        <v>1</v>
      </c>
      <c r="BZ25" s="10">
        <f t="shared" si="12"/>
        <v>-4.7999999999999989</v>
      </c>
      <c r="CA25" s="10">
        <f t="shared" si="12"/>
        <v>19.800000000000004</v>
      </c>
      <c r="CB25" s="10">
        <f t="shared" si="13"/>
        <v>23.039999999999988</v>
      </c>
      <c r="CC25" s="10">
        <f t="shared" si="13"/>
        <v>392.04000000000019</v>
      </c>
      <c r="CD25" s="10">
        <f t="shared" si="14"/>
        <v>415.08000000000015</v>
      </c>
      <c r="CE25" s="10">
        <f t="shared" si="15"/>
        <v>20.373512215619577</v>
      </c>
      <c r="CG25"/>
      <c r="CH25"/>
      <c r="CI25"/>
      <c r="CJ25"/>
      <c r="CK25">
        <v>42.686</v>
      </c>
      <c r="CL25">
        <v>20.2</v>
      </c>
      <c r="CM25">
        <v>42.3</v>
      </c>
      <c r="CN25">
        <v>15.4</v>
      </c>
      <c r="CO25">
        <v>26.9</v>
      </c>
      <c r="CP25">
        <v>16.100000000000001</v>
      </c>
      <c r="CQ25">
        <v>1</v>
      </c>
      <c r="CR25">
        <v>1</v>
      </c>
      <c r="CS25">
        <v>11</v>
      </c>
      <c r="CT25">
        <v>1</v>
      </c>
      <c r="CU25">
        <v>1</v>
      </c>
      <c r="CV25" s="1">
        <f t="shared" si="16"/>
        <v>4.7999999999999989</v>
      </c>
      <c r="CW25" s="1">
        <f t="shared" si="16"/>
        <v>15.399999999999999</v>
      </c>
      <c r="CX25" s="1">
        <f t="shared" si="17"/>
        <v>23.039999999999988</v>
      </c>
      <c r="CY25" s="1">
        <f t="shared" si="17"/>
        <v>237.15999999999997</v>
      </c>
      <c r="CZ25" s="1">
        <f t="shared" si="18"/>
        <v>260.19999999999993</v>
      </c>
      <c r="DA25" s="1">
        <f t="shared" si="19"/>
        <v>16.130716041143366</v>
      </c>
      <c r="DB25"/>
      <c r="DC25"/>
      <c r="DD25"/>
      <c r="DE25"/>
      <c r="DF25"/>
      <c r="DG25">
        <v>48.399000000000001</v>
      </c>
      <c r="DH25">
        <v>24.5</v>
      </c>
      <c r="DI25">
        <v>36.1</v>
      </c>
      <c r="DJ25">
        <v>-1</v>
      </c>
      <c r="DK25">
        <v>-1</v>
      </c>
      <c r="DL25">
        <v>-1</v>
      </c>
      <c r="DM25">
        <v>-1</v>
      </c>
      <c r="DN25">
        <v>0</v>
      </c>
      <c r="DO25">
        <v>11</v>
      </c>
      <c r="DP25">
        <v>-1</v>
      </c>
      <c r="DQ25">
        <v>1</v>
      </c>
      <c r="DR25" s="10">
        <f t="shared" si="20"/>
        <v>-4.6999999999999993</v>
      </c>
      <c r="DS25" s="10">
        <f t="shared" si="20"/>
        <v>8.3000000000000007</v>
      </c>
      <c r="DT25" s="10">
        <f t="shared" si="21"/>
        <v>22.089999999999993</v>
      </c>
      <c r="DU25" s="10">
        <f t="shared" si="21"/>
        <v>68.890000000000015</v>
      </c>
      <c r="DV25" s="10">
        <f t="shared" si="22"/>
        <v>90.98</v>
      </c>
      <c r="DW25" s="10">
        <f t="shared" si="23"/>
        <v>9.5383436717283363</v>
      </c>
      <c r="DX25"/>
      <c r="DY25"/>
      <c r="DZ25"/>
      <c r="EA25"/>
      <c r="EB25"/>
      <c r="EC25" s="1">
        <v>39.197000000000003</v>
      </c>
      <c r="ED25" s="1">
        <v>15.4</v>
      </c>
      <c r="EE25" s="1">
        <v>52.8</v>
      </c>
      <c r="EF25" s="1">
        <v>24.5</v>
      </c>
      <c r="EG25" s="1">
        <v>20.7</v>
      </c>
      <c r="EH25" s="1">
        <v>33.299999999999997</v>
      </c>
      <c r="EI25" s="1">
        <v>1</v>
      </c>
      <c r="EJ25" s="1">
        <v>1</v>
      </c>
      <c r="EK25" s="1">
        <v>11</v>
      </c>
      <c r="EL25" s="1">
        <v>1</v>
      </c>
      <c r="EM25" s="1">
        <v>1</v>
      </c>
      <c r="EN25" s="1">
        <f t="shared" si="24"/>
        <v>-9.1</v>
      </c>
      <c r="EO25" s="1">
        <f t="shared" si="24"/>
        <v>32.099999999999994</v>
      </c>
      <c r="EP25" s="1">
        <f t="shared" si="25"/>
        <v>82.809999999999988</v>
      </c>
      <c r="EQ25" s="1">
        <f t="shared" si="25"/>
        <v>1030.4099999999996</v>
      </c>
      <c r="ER25" s="1">
        <f t="shared" si="26"/>
        <v>1113.2199999999996</v>
      </c>
      <c r="ES25" s="1">
        <f t="shared" si="27"/>
        <v>33.364951670877623</v>
      </c>
      <c r="ET25"/>
      <c r="EU25"/>
      <c r="EV25"/>
      <c r="EW25"/>
      <c r="EX25"/>
      <c r="FJ25" s="10">
        <f t="shared" si="28"/>
        <v>0</v>
      </c>
      <c r="FK25" s="10">
        <f t="shared" si="28"/>
        <v>0</v>
      </c>
      <c r="FL25" s="10">
        <f t="shared" si="29"/>
        <v>0</v>
      </c>
      <c r="FM25" s="10">
        <f t="shared" si="29"/>
        <v>0</v>
      </c>
      <c r="FN25" s="10">
        <f t="shared" si="30"/>
        <v>0</v>
      </c>
      <c r="FO25" s="10">
        <f t="shared" si="31"/>
        <v>0</v>
      </c>
      <c r="FP25"/>
      <c r="FQ25"/>
      <c r="FR25"/>
      <c r="FS25"/>
      <c r="FT25"/>
    </row>
    <row r="26" spans="1:176" x14ac:dyDescent="0.35">
      <c r="A26">
        <v>60.365000000000002</v>
      </c>
      <c r="B26">
        <v>15.4</v>
      </c>
      <c r="C26">
        <v>30.9</v>
      </c>
      <c r="D26">
        <v>-1</v>
      </c>
      <c r="E26">
        <v>-1</v>
      </c>
      <c r="F26">
        <v>-1</v>
      </c>
      <c r="G26">
        <v>-1</v>
      </c>
      <c r="H26">
        <v>0</v>
      </c>
      <c r="I26">
        <v>11</v>
      </c>
      <c r="J26">
        <v>-1</v>
      </c>
      <c r="K26">
        <v>1</v>
      </c>
      <c r="L26" s="26">
        <f t="shared" si="0"/>
        <v>0</v>
      </c>
      <c r="M26" s="26">
        <f t="shared" si="0"/>
        <v>4</v>
      </c>
      <c r="N26" s="26">
        <f t="shared" si="1"/>
        <v>0</v>
      </c>
      <c r="O26" s="26">
        <f t="shared" si="1"/>
        <v>16</v>
      </c>
      <c r="P26" s="26">
        <f t="shared" si="2"/>
        <v>16</v>
      </c>
      <c r="Q26" s="26">
        <f t="shared" si="3"/>
        <v>4</v>
      </c>
      <c r="S26"/>
      <c r="T26"/>
      <c r="U26"/>
      <c r="V26"/>
      <c r="W26">
        <v>49.101999999999997</v>
      </c>
      <c r="X26">
        <v>24.5</v>
      </c>
      <c r="Y26">
        <v>36.299999999999997</v>
      </c>
      <c r="Z26">
        <v>29.2</v>
      </c>
      <c r="AA26">
        <v>46.5</v>
      </c>
      <c r="AB26">
        <v>11.3</v>
      </c>
      <c r="AC26">
        <v>1</v>
      </c>
      <c r="AD26">
        <v>1</v>
      </c>
      <c r="AE26">
        <v>12</v>
      </c>
      <c r="AF26">
        <v>1</v>
      </c>
      <c r="AG26">
        <v>1</v>
      </c>
      <c r="AH26" s="10">
        <f t="shared" si="4"/>
        <v>-4.6999999999999993</v>
      </c>
      <c r="AI26" s="10">
        <f t="shared" si="4"/>
        <v>-10.200000000000003</v>
      </c>
      <c r="AJ26" s="10">
        <f t="shared" si="5"/>
        <v>22.089999999999993</v>
      </c>
      <c r="AK26" s="10">
        <f t="shared" si="5"/>
        <v>104.04000000000006</v>
      </c>
      <c r="AL26" s="10">
        <f t="shared" si="6"/>
        <v>126.13000000000005</v>
      </c>
      <c r="AM26" s="10">
        <f t="shared" si="7"/>
        <v>11.230761327710605</v>
      </c>
      <c r="AN26"/>
      <c r="AO26"/>
      <c r="AP26"/>
      <c r="AQ26"/>
      <c r="AR26"/>
      <c r="AS26">
        <v>39.552</v>
      </c>
      <c r="AT26">
        <v>20.2</v>
      </c>
      <c r="AU26">
        <v>30.3</v>
      </c>
      <c r="AV26">
        <v>20.2</v>
      </c>
      <c r="AW26">
        <v>35.4</v>
      </c>
      <c r="AX26">
        <v>5.0999999999999996</v>
      </c>
      <c r="AY26">
        <v>1</v>
      </c>
      <c r="AZ26">
        <v>1</v>
      </c>
      <c r="BA26">
        <v>11</v>
      </c>
      <c r="BB26">
        <v>1</v>
      </c>
      <c r="BC26">
        <v>1</v>
      </c>
      <c r="BD26" s="1">
        <f t="shared" si="8"/>
        <v>0</v>
      </c>
      <c r="BE26" s="1">
        <f t="shared" si="8"/>
        <v>-5.0999999999999979</v>
      </c>
      <c r="BF26" s="1">
        <f t="shared" si="9"/>
        <v>0</v>
      </c>
      <c r="BG26" s="1">
        <f t="shared" si="9"/>
        <v>26.009999999999977</v>
      </c>
      <c r="BH26" s="1">
        <f t="shared" si="10"/>
        <v>26.009999999999977</v>
      </c>
      <c r="BI26" s="1">
        <f t="shared" si="11"/>
        <v>5.0999999999999979</v>
      </c>
      <c r="BJ26"/>
      <c r="BK26"/>
      <c r="BL26"/>
      <c r="BM26"/>
      <c r="BN26"/>
      <c r="BO26">
        <v>42.158999999999999</v>
      </c>
      <c r="BP26">
        <v>20.2</v>
      </c>
      <c r="BQ26">
        <v>33.6</v>
      </c>
      <c r="BR26">
        <v>15.4</v>
      </c>
      <c r="BS26">
        <v>55.2</v>
      </c>
      <c r="BT26">
        <v>22.1</v>
      </c>
      <c r="BU26">
        <v>1</v>
      </c>
      <c r="BV26">
        <v>1</v>
      </c>
      <c r="BW26">
        <v>11</v>
      </c>
      <c r="BX26">
        <v>1</v>
      </c>
      <c r="BY26">
        <v>1</v>
      </c>
      <c r="BZ26" s="10">
        <f t="shared" si="12"/>
        <v>4.7999999999999989</v>
      </c>
      <c r="CA26" s="10">
        <f t="shared" si="12"/>
        <v>-21.6</v>
      </c>
      <c r="CB26" s="10">
        <f t="shared" si="13"/>
        <v>23.039999999999988</v>
      </c>
      <c r="CC26" s="10">
        <f t="shared" si="13"/>
        <v>466.56000000000006</v>
      </c>
      <c r="CD26" s="10">
        <f t="shared" si="14"/>
        <v>489.6</v>
      </c>
      <c r="CE26" s="10">
        <f t="shared" si="15"/>
        <v>22.126906697502932</v>
      </c>
      <c r="CG26"/>
      <c r="CH26"/>
      <c r="CI26"/>
      <c r="CJ26"/>
      <c r="CK26">
        <v>48.774000000000001</v>
      </c>
      <c r="CL26">
        <v>20.2</v>
      </c>
      <c r="CM26">
        <v>52.1</v>
      </c>
      <c r="CN26">
        <v>-1</v>
      </c>
      <c r="CO26">
        <v>-1</v>
      </c>
      <c r="CP26">
        <v>-1</v>
      </c>
      <c r="CQ26">
        <v>-1</v>
      </c>
      <c r="CR26">
        <v>0</v>
      </c>
      <c r="CS26">
        <v>11</v>
      </c>
      <c r="CT26">
        <v>-1</v>
      </c>
      <c r="CU26">
        <v>1</v>
      </c>
      <c r="CV26" s="1">
        <f t="shared" si="16"/>
        <v>0</v>
      </c>
      <c r="CW26" s="1">
        <f t="shared" si="16"/>
        <v>9.8000000000000043</v>
      </c>
      <c r="CX26" s="1">
        <f t="shared" si="17"/>
        <v>0</v>
      </c>
      <c r="CY26" s="1">
        <f t="shared" si="17"/>
        <v>96.040000000000077</v>
      </c>
      <c r="CZ26" s="1">
        <f t="shared" si="18"/>
        <v>96.040000000000077</v>
      </c>
      <c r="DA26" s="1">
        <f t="shared" si="19"/>
        <v>9.8000000000000043</v>
      </c>
      <c r="DB26"/>
      <c r="DC26"/>
      <c r="DD26"/>
      <c r="DE26"/>
      <c r="DF26"/>
      <c r="DG26">
        <v>48.743000000000002</v>
      </c>
      <c r="DH26">
        <v>20.2</v>
      </c>
      <c r="DI26">
        <v>45.4</v>
      </c>
      <c r="DJ26">
        <v>24.5</v>
      </c>
      <c r="DK26">
        <v>36.1</v>
      </c>
      <c r="DL26">
        <v>10.3</v>
      </c>
      <c r="DM26">
        <v>1</v>
      </c>
      <c r="DN26">
        <v>1</v>
      </c>
      <c r="DO26">
        <v>12</v>
      </c>
      <c r="DP26">
        <v>1</v>
      </c>
      <c r="DQ26">
        <v>1</v>
      </c>
      <c r="DR26" s="10">
        <f t="shared" si="20"/>
        <v>-4.3000000000000007</v>
      </c>
      <c r="DS26" s="10">
        <f t="shared" si="20"/>
        <v>9.2999999999999972</v>
      </c>
      <c r="DT26" s="10">
        <f t="shared" si="21"/>
        <v>18.490000000000006</v>
      </c>
      <c r="DU26" s="10">
        <f t="shared" si="21"/>
        <v>86.489999999999952</v>
      </c>
      <c r="DV26" s="10">
        <f t="shared" si="22"/>
        <v>104.97999999999996</v>
      </c>
      <c r="DW26" s="10">
        <f t="shared" si="23"/>
        <v>10.24597481941079</v>
      </c>
      <c r="DX26"/>
      <c r="DY26"/>
      <c r="DZ26"/>
      <c r="EA26"/>
      <c r="EB26"/>
      <c r="EC26" s="1">
        <v>41.933</v>
      </c>
      <c r="ED26" s="1">
        <v>15.4</v>
      </c>
      <c r="EE26" s="1">
        <v>27.2</v>
      </c>
      <c r="EF26" s="1">
        <v>-1</v>
      </c>
      <c r="EG26" s="1">
        <v>-1</v>
      </c>
      <c r="EH26" s="1">
        <v>-1</v>
      </c>
      <c r="EI26" s="1">
        <v>-1</v>
      </c>
      <c r="EJ26" s="1">
        <v>0</v>
      </c>
      <c r="EK26" s="1">
        <v>11</v>
      </c>
      <c r="EL26" s="1">
        <v>-1</v>
      </c>
      <c r="EM26" s="1">
        <v>1</v>
      </c>
      <c r="EN26" s="1">
        <f t="shared" si="24"/>
        <v>0</v>
      </c>
      <c r="EO26" s="1">
        <f t="shared" si="24"/>
        <v>-25.599999999999998</v>
      </c>
      <c r="EP26" s="1">
        <f t="shared" si="25"/>
        <v>0</v>
      </c>
      <c r="EQ26" s="1">
        <f t="shared" si="25"/>
        <v>655.3599999999999</v>
      </c>
      <c r="ER26" s="1">
        <f t="shared" si="26"/>
        <v>655.3599999999999</v>
      </c>
      <c r="ES26" s="1">
        <f t="shared" si="27"/>
        <v>25.599999999999998</v>
      </c>
      <c r="ET26"/>
      <c r="EU26"/>
      <c r="EV26"/>
      <c r="EW26"/>
      <c r="EX26"/>
      <c r="FJ26" s="10">
        <f t="shared" si="28"/>
        <v>0</v>
      </c>
      <c r="FK26" s="10">
        <f t="shared" si="28"/>
        <v>0</v>
      </c>
      <c r="FL26" s="10">
        <f t="shared" si="29"/>
        <v>0</v>
      </c>
      <c r="FM26" s="10">
        <f t="shared" si="29"/>
        <v>0</v>
      </c>
      <c r="FN26" s="10">
        <f t="shared" si="30"/>
        <v>0</v>
      </c>
      <c r="FO26" s="10">
        <f t="shared" si="31"/>
        <v>0</v>
      </c>
      <c r="FP26"/>
      <c r="FQ26"/>
      <c r="FR26"/>
      <c r="FS26"/>
      <c r="FT26"/>
    </row>
    <row r="27" spans="1:176" x14ac:dyDescent="0.35">
      <c r="A27">
        <v>61.597000000000001</v>
      </c>
      <c r="B27">
        <v>38.200000000000003</v>
      </c>
      <c r="C27">
        <v>30.7</v>
      </c>
      <c r="D27">
        <v>15.4</v>
      </c>
      <c r="E27">
        <v>30.9</v>
      </c>
      <c r="F27">
        <v>22.8</v>
      </c>
      <c r="G27">
        <v>1</v>
      </c>
      <c r="H27">
        <v>1</v>
      </c>
      <c r="I27">
        <v>12</v>
      </c>
      <c r="J27">
        <v>1</v>
      </c>
      <c r="K27">
        <v>1</v>
      </c>
      <c r="L27" s="26">
        <f t="shared" si="0"/>
        <v>22.800000000000004</v>
      </c>
      <c r="M27" s="26">
        <f t="shared" si="0"/>
        <v>-0.19999999999999929</v>
      </c>
      <c r="N27" s="26">
        <f t="shared" si="1"/>
        <v>519.84000000000015</v>
      </c>
      <c r="O27" s="26">
        <f t="shared" si="1"/>
        <v>3.9999999999999716E-2</v>
      </c>
      <c r="P27" s="26">
        <f t="shared" si="2"/>
        <v>519.88000000000011</v>
      </c>
      <c r="Q27" s="26">
        <f t="shared" si="3"/>
        <v>22.80087717610882</v>
      </c>
      <c r="S27"/>
      <c r="T27"/>
      <c r="U27"/>
      <c r="V27"/>
      <c r="W27">
        <v>52.853999999999999</v>
      </c>
      <c r="X27">
        <v>20.2</v>
      </c>
      <c r="Y27">
        <v>27.8</v>
      </c>
      <c r="Z27">
        <v>-1</v>
      </c>
      <c r="AA27">
        <v>-1</v>
      </c>
      <c r="AB27">
        <v>-1</v>
      </c>
      <c r="AC27">
        <v>-1</v>
      </c>
      <c r="AD27">
        <v>0</v>
      </c>
      <c r="AE27">
        <v>12</v>
      </c>
      <c r="AF27">
        <v>-1</v>
      </c>
      <c r="AG27">
        <v>1</v>
      </c>
      <c r="AH27" s="10">
        <f t="shared" si="4"/>
        <v>-4.3000000000000007</v>
      </c>
      <c r="AI27" s="10">
        <f t="shared" si="4"/>
        <v>-8.4999999999999964</v>
      </c>
      <c r="AJ27" s="10">
        <f t="shared" si="5"/>
        <v>18.490000000000006</v>
      </c>
      <c r="AK27" s="10">
        <f t="shared" si="5"/>
        <v>72.249999999999943</v>
      </c>
      <c r="AL27" s="10">
        <f t="shared" si="6"/>
        <v>90.739999999999952</v>
      </c>
      <c r="AM27" s="10">
        <f t="shared" si="7"/>
        <v>9.5257545632878848</v>
      </c>
      <c r="AN27"/>
      <c r="AO27"/>
      <c r="AP27"/>
      <c r="AQ27"/>
      <c r="AR27"/>
      <c r="AS27">
        <v>39.584000000000003</v>
      </c>
      <c r="AT27">
        <v>15.4</v>
      </c>
      <c r="AU27">
        <v>20.7</v>
      </c>
      <c r="AV27">
        <v>20.2</v>
      </c>
      <c r="AW27">
        <v>30.3</v>
      </c>
      <c r="AX27">
        <v>10.7</v>
      </c>
      <c r="AY27">
        <v>1</v>
      </c>
      <c r="AZ27">
        <v>0</v>
      </c>
      <c r="BA27">
        <v>11</v>
      </c>
      <c r="BB27">
        <v>-2</v>
      </c>
      <c r="BC27">
        <v>1</v>
      </c>
      <c r="BD27" s="1">
        <f t="shared" si="8"/>
        <v>-4.7999999999999989</v>
      </c>
      <c r="BE27" s="1">
        <f t="shared" si="8"/>
        <v>-9.6000000000000014</v>
      </c>
      <c r="BF27" s="1">
        <f t="shared" si="9"/>
        <v>23.039999999999988</v>
      </c>
      <c r="BG27" s="1">
        <f t="shared" si="9"/>
        <v>92.160000000000025</v>
      </c>
      <c r="BH27" s="1">
        <f t="shared" si="10"/>
        <v>115.20000000000002</v>
      </c>
      <c r="BI27" s="1">
        <f t="shared" si="11"/>
        <v>10.733126291998991</v>
      </c>
      <c r="BJ27"/>
      <c r="BK27"/>
      <c r="BL27"/>
      <c r="BM27"/>
      <c r="BN27"/>
      <c r="BO27">
        <v>44.695</v>
      </c>
      <c r="BP27">
        <v>15.4</v>
      </c>
      <c r="BQ27">
        <v>46.5</v>
      </c>
      <c r="BR27">
        <v>-1</v>
      </c>
      <c r="BS27">
        <v>-1</v>
      </c>
      <c r="BT27">
        <v>-1</v>
      </c>
      <c r="BU27">
        <v>-1</v>
      </c>
      <c r="BV27">
        <v>0</v>
      </c>
      <c r="BW27">
        <v>11</v>
      </c>
      <c r="BX27">
        <v>-1</v>
      </c>
      <c r="BY27">
        <v>1</v>
      </c>
      <c r="BZ27" s="10">
        <f t="shared" si="12"/>
        <v>-4.7999999999999989</v>
      </c>
      <c r="CA27" s="10">
        <f t="shared" si="12"/>
        <v>12.899999999999999</v>
      </c>
      <c r="CB27" s="10">
        <f t="shared" si="13"/>
        <v>23.039999999999988</v>
      </c>
      <c r="CC27" s="10">
        <f t="shared" si="13"/>
        <v>166.40999999999997</v>
      </c>
      <c r="CD27" s="10">
        <f t="shared" si="14"/>
        <v>189.44999999999996</v>
      </c>
      <c r="CE27" s="10">
        <f t="shared" si="15"/>
        <v>13.764083696345352</v>
      </c>
      <c r="CG27"/>
      <c r="CH27"/>
      <c r="CI27"/>
      <c r="CJ27"/>
      <c r="CK27">
        <v>49.15</v>
      </c>
      <c r="CL27">
        <v>24.5</v>
      </c>
      <c r="CM27">
        <v>29.4</v>
      </c>
      <c r="CN27">
        <v>20.2</v>
      </c>
      <c r="CO27">
        <v>52.1</v>
      </c>
      <c r="CP27">
        <v>23.1</v>
      </c>
      <c r="CQ27">
        <v>1</v>
      </c>
      <c r="CR27">
        <v>1</v>
      </c>
      <c r="CS27">
        <v>12</v>
      </c>
      <c r="CT27">
        <v>1</v>
      </c>
      <c r="CU27">
        <v>1</v>
      </c>
      <c r="CV27" s="1">
        <f t="shared" si="16"/>
        <v>4.3000000000000007</v>
      </c>
      <c r="CW27" s="1">
        <f t="shared" si="16"/>
        <v>-22.700000000000003</v>
      </c>
      <c r="CX27" s="1">
        <f t="shared" si="17"/>
        <v>18.490000000000006</v>
      </c>
      <c r="CY27" s="1">
        <f t="shared" si="17"/>
        <v>515.29000000000008</v>
      </c>
      <c r="CZ27" s="1">
        <f t="shared" si="18"/>
        <v>533.78000000000009</v>
      </c>
      <c r="DA27" s="1">
        <f t="shared" si="19"/>
        <v>23.103679360655956</v>
      </c>
      <c r="DB27"/>
      <c r="DC27"/>
      <c r="DD27"/>
      <c r="DE27"/>
      <c r="DF27"/>
      <c r="DG27">
        <v>52.814999999999998</v>
      </c>
      <c r="DH27">
        <v>20.2</v>
      </c>
      <c r="DI27">
        <v>25.8</v>
      </c>
      <c r="DJ27">
        <v>-1</v>
      </c>
      <c r="DK27">
        <v>-1</v>
      </c>
      <c r="DL27">
        <v>-1</v>
      </c>
      <c r="DM27">
        <v>-1</v>
      </c>
      <c r="DN27">
        <v>0</v>
      </c>
      <c r="DO27">
        <v>12</v>
      </c>
      <c r="DP27">
        <v>-1</v>
      </c>
      <c r="DQ27">
        <v>1</v>
      </c>
      <c r="DR27" s="10">
        <f t="shared" si="20"/>
        <v>0</v>
      </c>
      <c r="DS27" s="10">
        <f t="shared" si="20"/>
        <v>-19.599999999999998</v>
      </c>
      <c r="DT27" s="10">
        <f t="shared" si="21"/>
        <v>0</v>
      </c>
      <c r="DU27" s="10">
        <f t="shared" si="21"/>
        <v>384.15999999999991</v>
      </c>
      <c r="DV27" s="10">
        <f t="shared" si="22"/>
        <v>384.15999999999991</v>
      </c>
      <c r="DW27" s="10">
        <f t="shared" si="23"/>
        <v>19.599999999999998</v>
      </c>
      <c r="DX27"/>
      <c r="DY27"/>
      <c r="DZ27"/>
      <c r="EA27"/>
      <c r="EB27"/>
      <c r="EC27" s="1">
        <v>42.637</v>
      </c>
      <c r="ED27" s="1">
        <v>15.4</v>
      </c>
      <c r="EE27" s="1">
        <v>59.7</v>
      </c>
      <c r="EF27" s="1">
        <v>15.4</v>
      </c>
      <c r="EG27" s="1">
        <v>27.2</v>
      </c>
      <c r="EH27" s="1">
        <v>32.5</v>
      </c>
      <c r="EI27" s="1">
        <v>1</v>
      </c>
      <c r="EJ27" s="1">
        <v>1</v>
      </c>
      <c r="EK27" s="1">
        <v>12</v>
      </c>
      <c r="EL27" s="1">
        <v>1</v>
      </c>
      <c r="EM27" s="1">
        <v>1</v>
      </c>
      <c r="EN27" s="1">
        <f t="shared" si="24"/>
        <v>0</v>
      </c>
      <c r="EO27" s="1">
        <f t="shared" si="24"/>
        <v>32.5</v>
      </c>
      <c r="EP27" s="1">
        <f t="shared" si="25"/>
        <v>0</v>
      </c>
      <c r="EQ27" s="1">
        <f t="shared" si="25"/>
        <v>1056.25</v>
      </c>
      <c r="ER27" s="1">
        <f t="shared" si="26"/>
        <v>1056.25</v>
      </c>
      <c r="ES27" s="1">
        <f t="shared" si="27"/>
        <v>32.5</v>
      </c>
      <c r="ET27"/>
      <c r="EU27"/>
      <c r="EV27"/>
      <c r="EW27"/>
      <c r="EX27"/>
      <c r="FJ27" s="10">
        <f t="shared" si="28"/>
        <v>0</v>
      </c>
      <c r="FK27" s="10">
        <f t="shared" si="28"/>
        <v>0</v>
      </c>
      <c r="FL27" s="10">
        <f t="shared" si="29"/>
        <v>0</v>
      </c>
      <c r="FM27" s="10">
        <f t="shared" si="29"/>
        <v>0</v>
      </c>
      <c r="FN27" s="10">
        <f t="shared" si="30"/>
        <v>0</v>
      </c>
      <c r="FO27" s="10">
        <f t="shared" si="31"/>
        <v>0</v>
      </c>
      <c r="FP27"/>
      <c r="FQ27"/>
      <c r="FR27"/>
      <c r="FS27"/>
      <c r="FT27"/>
    </row>
    <row r="28" spans="1:176" x14ac:dyDescent="0.35">
      <c r="A28">
        <v>64.653000000000006</v>
      </c>
      <c r="B28">
        <v>20.2</v>
      </c>
      <c r="C28">
        <v>42.3</v>
      </c>
      <c r="D28">
        <v>-1</v>
      </c>
      <c r="E28">
        <v>-1</v>
      </c>
      <c r="F28">
        <v>-1</v>
      </c>
      <c r="G28">
        <v>-1</v>
      </c>
      <c r="H28">
        <v>0</v>
      </c>
      <c r="I28">
        <v>12</v>
      </c>
      <c r="J28">
        <v>-1</v>
      </c>
      <c r="K28">
        <v>1</v>
      </c>
      <c r="L28" s="26">
        <f t="shared" si="0"/>
        <v>-18.000000000000004</v>
      </c>
      <c r="M28" s="26">
        <f t="shared" si="0"/>
        <v>11.599999999999998</v>
      </c>
      <c r="N28" s="26">
        <f t="shared" si="1"/>
        <v>324.00000000000011</v>
      </c>
      <c r="O28" s="26">
        <f t="shared" si="1"/>
        <v>134.55999999999995</v>
      </c>
      <c r="P28" s="26">
        <f t="shared" si="2"/>
        <v>458.56000000000006</v>
      </c>
      <c r="Q28" s="26">
        <f t="shared" si="3"/>
        <v>21.414014102918678</v>
      </c>
      <c r="S28"/>
      <c r="T28"/>
      <c r="U28"/>
      <c r="V28"/>
      <c r="W28">
        <v>54.045999999999999</v>
      </c>
      <c r="X28">
        <v>29.2</v>
      </c>
      <c r="Y28">
        <v>24.9</v>
      </c>
      <c r="Z28">
        <v>20.2</v>
      </c>
      <c r="AA28">
        <v>27.8</v>
      </c>
      <c r="AB28">
        <v>9.5</v>
      </c>
      <c r="AC28">
        <v>1</v>
      </c>
      <c r="AD28">
        <v>1</v>
      </c>
      <c r="AE28">
        <v>13</v>
      </c>
      <c r="AF28">
        <v>1</v>
      </c>
      <c r="AG28">
        <v>1</v>
      </c>
      <c r="AH28" s="10">
        <f t="shared" si="4"/>
        <v>9</v>
      </c>
      <c r="AI28" s="10">
        <f t="shared" si="4"/>
        <v>-2.9000000000000021</v>
      </c>
      <c r="AJ28" s="10">
        <f t="shared" si="5"/>
        <v>81</v>
      </c>
      <c r="AK28" s="10">
        <f t="shared" si="5"/>
        <v>8.4100000000000126</v>
      </c>
      <c r="AL28" s="10">
        <f t="shared" si="6"/>
        <v>89.410000000000011</v>
      </c>
      <c r="AM28" s="10">
        <f t="shared" si="7"/>
        <v>9.4556861200020812</v>
      </c>
      <c r="AN28"/>
      <c r="AO28"/>
      <c r="AP28"/>
      <c r="AQ28"/>
      <c r="AR28"/>
      <c r="AS28">
        <v>42.136000000000003</v>
      </c>
      <c r="AT28">
        <v>20.2</v>
      </c>
      <c r="AU28">
        <v>31.2</v>
      </c>
      <c r="AV28">
        <v>-1</v>
      </c>
      <c r="AW28">
        <v>-1</v>
      </c>
      <c r="AX28">
        <v>-1</v>
      </c>
      <c r="AY28">
        <v>-1</v>
      </c>
      <c r="AZ28">
        <v>0</v>
      </c>
      <c r="BA28">
        <v>11</v>
      </c>
      <c r="BB28">
        <v>-1</v>
      </c>
      <c r="BC28">
        <v>1</v>
      </c>
      <c r="BD28" s="1">
        <f t="shared" si="8"/>
        <v>4.7999999999999989</v>
      </c>
      <c r="BE28" s="1">
        <f t="shared" si="8"/>
        <v>10.5</v>
      </c>
      <c r="BF28" s="1">
        <f t="shared" si="9"/>
        <v>23.039999999999988</v>
      </c>
      <c r="BG28" s="1">
        <f t="shared" si="9"/>
        <v>110.25</v>
      </c>
      <c r="BH28" s="1">
        <f t="shared" si="10"/>
        <v>133.29</v>
      </c>
      <c r="BI28" s="1">
        <f t="shared" si="11"/>
        <v>11.545128842936315</v>
      </c>
      <c r="BJ28"/>
      <c r="BK28"/>
      <c r="BL28"/>
      <c r="BM28"/>
      <c r="BN28"/>
      <c r="BO28">
        <v>45.103000000000002</v>
      </c>
      <c r="BP28">
        <v>20.2</v>
      </c>
      <c r="BQ28">
        <v>63.9</v>
      </c>
      <c r="BR28">
        <v>15.4</v>
      </c>
      <c r="BS28">
        <v>46.5</v>
      </c>
      <c r="BT28">
        <v>18</v>
      </c>
      <c r="BU28">
        <v>1</v>
      </c>
      <c r="BV28">
        <v>1</v>
      </c>
      <c r="BW28">
        <v>12</v>
      </c>
      <c r="BX28">
        <v>1</v>
      </c>
      <c r="BY28">
        <v>1</v>
      </c>
      <c r="BZ28" s="10">
        <f t="shared" si="12"/>
        <v>4.7999999999999989</v>
      </c>
      <c r="CA28" s="10">
        <f t="shared" si="12"/>
        <v>17.399999999999999</v>
      </c>
      <c r="CB28" s="10">
        <f t="shared" si="13"/>
        <v>23.039999999999988</v>
      </c>
      <c r="CC28" s="10">
        <f t="shared" si="13"/>
        <v>302.75999999999993</v>
      </c>
      <c r="CD28" s="10">
        <f t="shared" si="14"/>
        <v>325.7999999999999</v>
      </c>
      <c r="CE28" s="10">
        <f t="shared" si="15"/>
        <v>18.049930747789585</v>
      </c>
      <c r="CG28"/>
      <c r="CH28"/>
      <c r="CI28"/>
      <c r="CJ28"/>
      <c r="CK28">
        <v>51.781999999999996</v>
      </c>
      <c r="CL28">
        <v>20.2</v>
      </c>
      <c r="CM28">
        <v>31.8</v>
      </c>
      <c r="CN28">
        <v>-1</v>
      </c>
      <c r="CO28">
        <v>-1</v>
      </c>
      <c r="CP28">
        <v>-1</v>
      </c>
      <c r="CQ28">
        <v>-1</v>
      </c>
      <c r="CR28">
        <v>0</v>
      </c>
      <c r="CS28">
        <v>12</v>
      </c>
      <c r="CT28">
        <v>-1</v>
      </c>
      <c r="CU28">
        <v>1</v>
      </c>
      <c r="CV28" s="1">
        <f t="shared" si="16"/>
        <v>-4.3000000000000007</v>
      </c>
      <c r="CW28" s="1">
        <f t="shared" si="16"/>
        <v>2.4000000000000021</v>
      </c>
      <c r="CX28" s="1">
        <f t="shared" si="17"/>
        <v>18.490000000000006</v>
      </c>
      <c r="CY28" s="1">
        <f t="shared" si="17"/>
        <v>5.7600000000000104</v>
      </c>
      <c r="CZ28" s="1">
        <f t="shared" si="18"/>
        <v>24.250000000000014</v>
      </c>
      <c r="DA28" s="1">
        <f t="shared" si="19"/>
        <v>4.9244289008980537</v>
      </c>
      <c r="DB28"/>
      <c r="DC28"/>
      <c r="DD28"/>
      <c r="DE28"/>
      <c r="DF28"/>
      <c r="DG28">
        <v>54.079000000000001</v>
      </c>
      <c r="DH28">
        <v>15.4</v>
      </c>
      <c r="DI28">
        <v>20.7</v>
      </c>
      <c r="DJ28">
        <v>20.2</v>
      </c>
      <c r="DK28">
        <v>25.8</v>
      </c>
      <c r="DL28">
        <v>7</v>
      </c>
      <c r="DM28">
        <v>1</v>
      </c>
      <c r="DN28">
        <v>1</v>
      </c>
      <c r="DO28">
        <v>13</v>
      </c>
      <c r="DP28">
        <v>1</v>
      </c>
      <c r="DQ28">
        <v>1</v>
      </c>
      <c r="DR28" s="10">
        <f t="shared" si="20"/>
        <v>-4.7999999999999989</v>
      </c>
      <c r="DS28" s="10">
        <f t="shared" si="20"/>
        <v>-5.1000000000000014</v>
      </c>
      <c r="DT28" s="10">
        <f t="shared" si="21"/>
        <v>23.039999999999988</v>
      </c>
      <c r="DU28" s="10">
        <f t="shared" si="21"/>
        <v>26.010000000000016</v>
      </c>
      <c r="DV28" s="10">
        <f t="shared" si="22"/>
        <v>49.050000000000004</v>
      </c>
      <c r="DW28" s="10">
        <f t="shared" si="23"/>
        <v>7.0035705179572512</v>
      </c>
      <c r="DX28"/>
      <c r="DY28"/>
      <c r="DZ28"/>
      <c r="EA28"/>
      <c r="EB28"/>
      <c r="EC28" s="1">
        <v>45.220999999999997</v>
      </c>
      <c r="ED28" s="1">
        <v>15.4</v>
      </c>
      <c r="EE28" s="1">
        <v>59.7</v>
      </c>
      <c r="EF28" s="1">
        <v>-1</v>
      </c>
      <c r="EG28" s="1">
        <v>-1</v>
      </c>
      <c r="EH28" s="1">
        <v>-1</v>
      </c>
      <c r="EI28" s="1">
        <v>-1</v>
      </c>
      <c r="EJ28" s="1">
        <v>0</v>
      </c>
      <c r="EK28" s="1">
        <v>12</v>
      </c>
      <c r="EL28" s="1">
        <v>-1</v>
      </c>
      <c r="EM28" s="1">
        <v>1</v>
      </c>
      <c r="EN28" s="1">
        <f t="shared" si="24"/>
        <v>0</v>
      </c>
      <c r="EO28" s="1">
        <f t="shared" si="24"/>
        <v>0</v>
      </c>
      <c r="EP28" s="1">
        <f t="shared" si="25"/>
        <v>0</v>
      </c>
      <c r="EQ28" s="1">
        <f t="shared" si="25"/>
        <v>0</v>
      </c>
      <c r="ER28" s="1">
        <f t="shared" si="26"/>
        <v>0</v>
      </c>
      <c r="ES28" s="1">
        <f t="shared" si="27"/>
        <v>0</v>
      </c>
      <c r="ET28"/>
      <c r="EU28"/>
      <c r="EV28"/>
      <c r="EW28"/>
      <c r="EX28"/>
      <c r="FJ28" s="10">
        <f t="shared" si="28"/>
        <v>0</v>
      </c>
      <c r="FK28" s="10">
        <f t="shared" si="28"/>
        <v>0</v>
      </c>
      <c r="FL28" s="10">
        <f t="shared" si="29"/>
        <v>0</v>
      </c>
      <c r="FM28" s="10">
        <f t="shared" si="29"/>
        <v>0</v>
      </c>
      <c r="FN28" s="10">
        <f t="shared" si="30"/>
        <v>0</v>
      </c>
      <c r="FO28" s="10">
        <f t="shared" si="31"/>
        <v>0</v>
      </c>
      <c r="FP28"/>
      <c r="FQ28"/>
      <c r="FR28"/>
      <c r="FS28"/>
      <c r="FT28"/>
    </row>
    <row r="29" spans="1:176" x14ac:dyDescent="0.35">
      <c r="A29">
        <v>64.980999999999995</v>
      </c>
      <c r="B29">
        <v>20.2</v>
      </c>
      <c r="C29">
        <v>28.3</v>
      </c>
      <c r="D29">
        <v>20.2</v>
      </c>
      <c r="E29">
        <v>42.3</v>
      </c>
      <c r="F29">
        <v>14</v>
      </c>
      <c r="G29">
        <v>1</v>
      </c>
      <c r="H29">
        <v>1</v>
      </c>
      <c r="I29">
        <v>13</v>
      </c>
      <c r="J29">
        <v>1</v>
      </c>
      <c r="K29">
        <v>1</v>
      </c>
      <c r="L29" s="26">
        <f t="shared" si="0"/>
        <v>0</v>
      </c>
      <c r="M29" s="26">
        <f t="shared" si="0"/>
        <v>-13.999999999999996</v>
      </c>
      <c r="N29" s="26">
        <f t="shared" si="1"/>
        <v>0</v>
      </c>
      <c r="O29" s="26">
        <f t="shared" si="1"/>
        <v>195.99999999999989</v>
      </c>
      <c r="P29" s="26">
        <f t="shared" si="2"/>
        <v>195.99999999999989</v>
      </c>
      <c r="Q29" s="26">
        <f t="shared" si="3"/>
        <v>13.999999999999996</v>
      </c>
      <c r="S29"/>
      <c r="T29"/>
      <c r="U29"/>
      <c r="V29"/>
      <c r="W29">
        <v>54.085999999999999</v>
      </c>
      <c r="X29">
        <v>24.5</v>
      </c>
      <c r="Y29">
        <v>20.7</v>
      </c>
      <c r="Z29">
        <v>29.2</v>
      </c>
      <c r="AA29">
        <v>24.9</v>
      </c>
      <c r="AB29">
        <v>6.4</v>
      </c>
      <c r="AC29">
        <v>1</v>
      </c>
      <c r="AD29">
        <v>0</v>
      </c>
      <c r="AE29">
        <v>13</v>
      </c>
      <c r="AF29">
        <v>-2</v>
      </c>
      <c r="AG29">
        <v>1</v>
      </c>
      <c r="AH29" s="10">
        <f t="shared" si="4"/>
        <v>-4.6999999999999993</v>
      </c>
      <c r="AI29" s="10">
        <f t="shared" si="4"/>
        <v>-4.1999999999999993</v>
      </c>
      <c r="AJ29" s="10">
        <f t="shared" si="5"/>
        <v>22.089999999999993</v>
      </c>
      <c r="AK29" s="10">
        <f t="shared" si="5"/>
        <v>17.639999999999993</v>
      </c>
      <c r="AL29" s="10">
        <f t="shared" si="6"/>
        <v>39.72999999999999</v>
      </c>
      <c r="AM29" s="10">
        <f t="shared" si="7"/>
        <v>6.3031738037277689</v>
      </c>
      <c r="AN29"/>
      <c r="AO29"/>
      <c r="AP29"/>
      <c r="AQ29"/>
      <c r="AR29"/>
      <c r="AS29">
        <v>42.512</v>
      </c>
      <c r="AT29">
        <v>26.1</v>
      </c>
      <c r="AU29">
        <v>24.9</v>
      </c>
      <c r="AV29">
        <v>20.2</v>
      </c>
      <c r="AW29">
        <v>31.2</v>
      </c>
      <c r="AX29">
        <v>8.6</v>
      </c>
      <c r="AY29">
        <v>1</v>
      </c>
      <c r="AZ29">
        <v>1</v>
      </c>
      <c r="BA29">
        <v>12</v>
      </c>
      <c r="BB29">
        <v>1</v>
      </c>
      <c r="BC29">
        <v>1</v>
      </c>
      <c r="BD29" s="1">
        <f t="shared" si="8"/>
        <v>5.9000000000000021</v>
      </c>
      <c r="BE29" s="1">
        <f t="shared" si="8"/>
        <v>-6.3000000000000007</v>
      </c>
      <c r="BF29" s="1">
        <f t="shared" si="9"/>
        <v>34.810000000000024</v>
      </c>
      <c r="BG29" s="1">
        <f t="shared" si="9"/>
        <v>39.690000000000012</v>
      </c>
      <c r="BH29" s="1">
        <f t="shared" si="10"/>
        <v>74.500000000000028</v>
      </c>
      <c r="BI29" s="1">
        <f t="shared" si="11"/>
        <v>8.6313382508160359</v>
      </c>
      <c r="BJ29"/>
      <c r="BK29"/>
      <c r="BL29"/>
      <c r="BM29"/>
      <c r="BN29"/>
      <c r="BO29">
        <v>47.622999999999998</v>
      </c>
      <c r="BP29">
        <v>15.4</v>
      </c>
      <c r="BQ29">
        <v>46.5</v>
      </c>
      <c r="BR29">
        <v>-1</v>
      </c>
      <c r="BS29">
        <v>-1</v>
      </c>
      <c r="BT29">
        <v>-1</v>
      </c>
      <c r="BU29">
        <v>-1</v>
      </c>
      <c r="BV29">
        <v>0</v>
      </c>
      <c r="BW29">
        <v>12</v>
      </c>
      <c r="BX29">
        <v>-1</v>
      </c>
      <c r="BY29">
        <v>1</v>
      </c>
      <c r="BZ29" s="10">
        <f t="shared" si="12"/>
        <v>-4.7999999999999989</v>
      </c>
      <c r="CA29" s="10">
        <f t="shared" si="12"/>
        <v>-17.399999999999999</v>
      </c>
      <c r="CB29" s="10">
        <f t="shared" si="13"/>
        <v>23.039999999999988</v>
      </c>
      <c r="CC29" s="10">
        <f t="shared" si="13"/>
        <v>302.75999999999993</v>
      </c>
      <c r="CD29" s="10">
        <f t="shared" si="14"/>
        <v>325.7999999999999</v>
      </c>
      <c r="CE29" s="10">
        <f t="shared" si="15"/>
        <v>18.049930747789585</v>
      </c>
      <c r="CG29"/>
      <c r="CH29"/>
      <c r="CI29"/>
      <c r="CJ29"/>
      <c r="CK29">
        <v>52.125999999999998</v>
      </c>
      <c r="CL29">
        <v>20.2</v>
      </c>
      <c r="CM29">
        <v>32.5</v>
      </c>
      <c r="CN29">
        <v>20.2</v>
      </c>
      <c r="CO29">
        <v>31.8</v>
      </c>
      <c r="CP29">
        <v>0.7</v>
      </c>
      <c r="CQ29">
        <v>1</v>
      </c>
      <c r="CR29">
        <v>1</v>
      </c>
      <c r="CS29">
        <v>13</v>
      </c>
      <c r="CT29">
        <v>1</v>
      </c>
      <c r="CU29">
        <v>1</v>
      </c>
      <c r="CV29" s="1">
        <f t="shared" si="16"/>
        <v>0</v>
      </c>
      <c r="CW29" s="1">
        <f t="shared" si="16"/>
        <v>0.69999999999999929</v>
      </c>
      <c r="CX29" s="1">
        <f t="shared" si="17"/>
        <v>0</v>
      </c>
      <c r="CY29" s="1">
        <f t="shared" si="17"/>
        <v>0.48999999999999899</v>
      </c>
      <c r="CZ29" s="1">
        <f t="shared" si="18"/>
        <v>0.48999999999999899</v>
      </c>
      <c r="DA29" s="1">
        <f t="shared" si="19"/>
        <v>0.69999999999999929</v>
      </c>
      <c r="DB29"/>
      <c r="DC29"/>
      <c r="DD29"/>
      <c r="DE29"/>
      <c r="DF29"/>
      <c r="DG29">
        <v>57.366999999999997</v>
      </c>
      <c r="DH29">
        <v>20.2</v>
      </c>
      <c r="DI29">
        <v>49.7</v>
      </c>
      <c r="DJ29">
        <v>-1</v>
      </c>
      <c r="DK29">
        <v>-1</v>
      </c>
      <c r="DL29">
        <v>-1</v>
      </c>
      <c r="DM29">
        <v>-1</v>
      </c>
      <c r="DN29">
        <v>0</v>
      </c>
      <c r="DO29">
        <v>13</v>
      </c>
      <c r="DP29">
        <v>-1</v>
      </c>
      <c r="DQ29">
        <v>1</v>
      </c>
      <c r="DR29" s="10">
        <f t="shared" si="20"/>
        <v>4.7999999999999989</v>
      </c>
      <c r="DS29" s="10">
        <f t="shared" si="20"/>
        <v>29.000000000000004</v>
      </c>
      <c r="DT29" s="10">
        <f t="shared" si="21"/>
        <v>23.039999999999988</v>
      </c>
      <c r="DU29" s="10">
        <f t="shared" si="21"/>
        <v>841.00000000000023</v>
      </c>
      <c r="DV29" s="10">
        <f t="shared" si="22"/>
        <v>864.04000000000019</v>
      </c>
      <c r="DW29" s="10">
        <f t="shared" si="23"/>
        <v>29.394557319340603</v>
      </c>
      <c r="DX29"/>
      <c r="DY29"/>
      <c r="DZ29"/>
      <c r="EA29"/>
      <c r="EB29"/>
      <c r="EC29" s="1">
        <v>45.597000000000001</v>
      </c>
      <c r="ED29" s="1">
        <v>20.2</v>
      </c>
      <c r="EE29" s="1">
        <v>38.1</v>
      </c>
      <c r="EF29" s="1">
        <v>15.4</v>
      </c>
      <c r="EG29" s="1">
        <v>59.7</v>
      </c>
      <c r="EH29" s="1">
        <v>22.1</v>
      </c>
      <c r="EI29" s="1">
        <v>1</v>
      </c>
      <c r="EJ29" s="1">
        <v>1</v>
      </c>
      <c r="EK29" s="1">
        <v>13</v>
      </c>
      <c r="EL29" s="1">
        <v>1</v>
      </c>
      <c r="EM29" s="1">
        <v>1</v>
      </c>
      <c r="EN29" s="1">
        <f t="shared" si="24"/>
        <v>4.7999999999999989</v>
      </c>
      <c r="EO29" s="1">
        <f t="shared" si="24"/>
        <v>-21.6</v>
      </c>
      <c r="EP29" s="1">
        <f t="shared" si="25"/>
        <v>23.039999999999988</v>
      </c>
      <c r="EQ29" s="1">
        <f t="shared" si="25"/>
        <v>466.56000000000006</v>
      </c>
      <c r="ER29" s="1">
        <f t="shared" si="26"/>
        <v>489.6</v>
      </c>
      <c r="ES29" s="1">
        <f t="shared" si="27"/>
        <v>22.126906697502932</v>
      </c>
      <c r="ET29"/>
      <c r="EU29"/>
      <c r="EV29"/>
      <c r="EW29"/>
      <c r="EX29"/>
      <c r="FJ29" s="10">
        <f t="shared" si="28"/>
        <v>0</v>
      </c>
      <c r="FK29" s="10">
        <f t="shared" si="28"/>
        <v>0</v>
      </c>
      <c r="FL29" s="10">
        <f t="shared" si="29"/>
        <v>0</v>
      </c>
      <c r="FM29" s="10">
        <f t="shared" si="29"/>
        <v>0</v>
      </c>
      <c r="FN29" s="10">
        <f t="shared" si="30"/>
        <v>0</v>
      </c>
      <c r="FO29" s="10">
        <f t="shared" si="31"/>
        <v>0</v>
      </c>
      <c r="FP29"/>
      <c r="FQ29"/>
      <c r="FR29"/>
      <c r="FS29"/>
      <c r="FT29"/>
    </row>
    <row r="30" spans="1:176" x14ac:dyDescent="0.35">
      <c r="A30">
        <v>67.893000000000001</v>
      </c>
      <c r="B30">
        <v>15.4</v>
      </c>
      <c r="C30">
        <v>46.5</v>
      </c>
      <c r="D30">
        <v>-1</v>
      </c>
      <c r="E30">
        <v>-1</v>
      </c>
      <c r="F30">
        <v>-1</v>
      </c>
      <c r="G30">
        <v>-1</v>
      </c>
      <c r="H30">
        <v>0</v>
      </c>
      <c r="I30">
        <v>13</v>
      </c>
      <c r="J30">
        <v>-1</v>
      </c>
      <c r="K30">
        <v>1</v>
      </c>
      <c r="L30" s="26">
        <f t="shared" si="0"/>
        <v>-4.7999999999999989</v>
      </c>
      <c r="M30" s="26">
        <f t="shared" si="0"/>
        <v>18.2</v>
      </c>
      <c r="N30" s="26">
        <f t="shared" si="1"/>
        <v>23.039999999999988</v>
      </c>
      <c r="O30" s="26">
        <f t="shared" si="1"/>
        <v>331.23999999999995</v>
      </c>
      <c r="P30" s="26">
        <f t="shared" si="2"/>
        <v>354.27999999999992</v>
      </c>
      <c r="Q30" s="26">
        <f t="shared" si="3"/>
        <v>18.822327167489146</v>
      </c>
      <c r="S30"/>
      <c r="T30"/>
      <c r="U30"/>
      <c r="V30"/>
      <c r="W30">
        <v>57.862000000000002</v>
      </c>
      <c r="X30">
        <v>15.4</v>
      </c>
      <c r="Y30">
        <v>63.9</v>
      </c>
      <c r="Z30">
        <v>-1</v>
      </c>
      <c r="AA30">
        <v>-1</v>
      </c>
      <c r="AB30">
        <v>-1</v>
      </c>
      <c r="AC30">
        <v>-1</v>
      </c>
      <c r="AD30">
        <v>0</v>
      </c>
      <c r="AE30">
        <v>13</v>
      </c>
      <c r="AF30">
        <v>-1</v>
      </c>
      <c r="AG30">
        <v>1</v>
      </c>
      <c r="AH30" s="10">
        <f t="shared" si="4"/>
        <v>-9.1</v>
      </c>
      <c r="AI30" s="10">
        <f t="shared" si="4"/>
        <v>43.2</v>
      </c>
      <c r="AJ30" s="10">
        <f t="shared" si="5"/>
        <v>82.809999999999988</v>
      </c>
      <c r="AK30" s="10">
        <f t="shared" si="5"/>
        <v>1866.2400000000002</v>
      </c>
      <c r="AL30" s="10">
        <f t="shared" si="6"/>
        <v>1949.0500000000002</v>
      </c>
      <c r="AM30" s="10">
        <f t="shared" si="7"/>
        <v>44.148046389393045</v>
      </c>
      <c r="AN30"/>
      <c r="AO30"/>
      <c r="AP30"/>
      <c r="AQ30"/>
      <c r="AR30"/>
      <c r="AS30">
        <v>45.44</v>
      </c>
      <c r="AT30">
        <v>15.4</v>
      </c>
      <c r="AU30">
        <v>42.3</v>
      </c>
      <c r="AV30">
        <v>-1</v>
      </c>
      <c r="AW30">
        <v>-1</v>
      </c>
      <c r="AX30">
        <v>-1</v>
      </c>
      <c r="AY30">
        <v>-1</v>
      </c>
      <c r="AZ30">
        <v>0</v>
      </c>
      <c r="BA30">
        <v>12</v>
      </c>
      <c r="BB30">
        <v>-1</v>
      </c>
      <c r="BC30">
        <v>1</v>
      </c>
      <c r="BD30" s="1">
        <f t="shared" si="8"/>
        <v>-10.700000000000001</v>
      </c>
      <c r="BE30" s="1">
        <f t="shared" si="8"/>
        <v>17.399999999999999</v>
      </c>
      <c r="BF30" s="1">
        <f t="shared" si="9"/>
        <v>114.49000000000002</v>
      </c>
      <c r="BG30" s="1">
        <f t="shared" si="9"/>
        <v>302.75999999999993</v>
      </c>
      <c r="BH30" s="1">
        <f t="shared" si="10"/>
        <v>417.24999999999994</v>
      </c>
      <c r="BI30" s="1">
        <f t="shared" si="11"/>
        <v>20.426698215815495</v>
      </c>
      <c r="BJ30"/>
      <c r="BK30"/>
      <c r="BL30"/>
      <c r="BM30"/>
      <c r="BN30"/>
      <c r="BO30">
        <v>49.262999999999998</v>
      </c>
      <c r="BP30">
        <v>29.2</v>
      </c>
      <c r="BQ30">
        <v>20.7</v>
      </c>
      <c r="BR30">
        <v>15.4</v>
      </c>
      <c r="BS30">
        <v>46.5</v>
      </c>
      <c r="BT30">
        <v>29.3</v>
      </c>
      <c r="BU30">
        <v>1</v>
      </c>
      <c r="BV30">
        <v>1</v>
      </c>
      <c r="BW30">
        <v>13</v>
      </c>
      <c r="BX30">
        <v>1</v>
      </c>
      <c r="BY30">
        <v>1</v>
      </c>
      <c r="BZ30" s="10">
        <f t="shared" si="12"/>
        <v>13.799999999999999</v>
      </c>
      <c r="CA30" s="10">
        <f t="shared" si="12"/>
        <v>-25.8</v>
      </c>
      <c r="CB30" s="10">
        <f t="shared" si="13"/>
        <v>190.43999999999997</v>
      </c>
      <c r="CC30" s="10">
        <f t="shared" si="13"/>
        <v>665.64</v>
      </c>
      <c r="CD30" s="10">
        <f t="shared" si="14"/>
        <v>856.07999999999993</v>
      </c>
      <c r="CE30" s="10">
        <f t="shared" si="15"/>
        <v>29.258844816567859</v>
      </c>
      <c r="CG30"/>
      <c r="CH30"/>
      <c r="CI30"/>
      <c r="CJ30"/>
      <c r="CK30">
        <v>54.725999999999999</v>
      </c>
      <c r="CL30">
        <v>15.4</v>
      </c>
      <c r="CM30">
        <v>45</v>
      </c>
      <c r="CN30">
        <v>-1</v>
      </c>
      <c r="CO30">
        <v>-1</v>
      </c>
      <c r="CP30">
        <v>-1</v>
      </c>
      <c r="CQ30">
        <v>-1</v>
      </c>
      <c r="CR30">
        <v>0</v>
      </c>
      <c r="CS30">
        <v>13</v>
      </c>
      <c r="CT30">
        <v>-1</v>
      </c>
      <c r="CU30">
        <v>1</v>
      </c>
      <c r="CV30" s="1">
        <f t="shared" si="16"/>
        <v>-4.7999999999999989</v>
      </c>
      <c r="CW30" s="1">
        <f t="shared" si="16"/>
        <v>12.5</v>
      </c>
      <c r="CX30" s="1">
        <f t="shared" si="17"/>
        <v>23.039999999999988</v>
      </c>
      <c r="CY30" s="1">
        <f t="shared" si="17"/>
        <v>156.25</v>
      </c>
      <c r="CZ30" s="1">
        <f t="shared" si="18"/>
        <v>179.29</v>
      </c>
      <c r="DA30" s="1">
        <f t="shared" si="19"/>
        <v>13.389921583041478</v>
      </c>
      <c r="DB30"/>
      <c r="DC30"/>
      <c r="DD30"/>
      <c r="DE30"/>
      <c r="DF30"/>
      <c r="DG30">
        <v>58.015000000000001</v>
      </c>
      <c r="DH30">
        <v>15.4</v>
      </c>
      <c r="DI30">
        <v>26.5</v>
      </c>
      <c r="DJ30">
        <v>20.2</v>
      </c>
      <c r="DK30">
        <v>49.7</v>
      </c>
      <c r="DL30">
        <v>23.6</v>
      </c>
      <c r="DM30">
        <v>1</v>
      </c>
      <c r="DN30">
        <v>1</v>
      </c>
      <c r="DO30">
        <v>14</v>
      </c>
      <c r="DP30">
        <v>1</v>
      </c>
      <c r="DQ30">
        <v>1</v>
      </c>
      <c r="DR30" s="10">
        <f t="shared" si="20"/>
        <v>-4.7999999999999989</v>
      </c>
      <c r="DS30" s="10">
        <f t="shared" si="20"/>
        <v>-23.200000000000003</v>
      </c>
      <c r="DT30" s="10">
        <f t="shared" si="21"/>
        <v>23.039999999999988</v>
      </c>
      <c r="DU30" s="10">
        <f t="shared" si="21"/>
        <v>538.24000000000012</v>
      </c>
      <c r="DV30" s="10">
        <f t="shared" si="22"/>
        <v>561.28000000000009</v>
      </c>
      <c r="DW30" s="10">
        <f t="shared" si="23"/>
        <v>23.691348631937359</v>
      </c>
      <c r="DX30"/>
      <c r="DY30"/>
      <c r="DZ30"/>
      <c r="EA30"/>
      <c r="EB30"/>
      <c r="EC30" s="1">
        <v>48.261000000000003</v>
      </c>
      <c r="ED30" s="1">
        <v>15.4</v>
      </c>
      <c r="EE30" s="1">
        <v>26.9</v>
      </c>
      <c r="EF30" s="1">
        <v>-1</v>
      </c>
      <c r="EG30" s="1">
        <v>-1</v>
      </c>
      <c r="EH30" s="1">
        <v>-1</v>
      </c>
      <c r="EI30" s="1">
        <v>-1</v>
      </c>
      <c r="EJ30" s="1">
        <v>0</v>
      </c>
      <c r="EK30" s="1">
        <v>13</v>
      </c>
      <c r="EL30" s="1">
        <v>-1</v>
      </c>
      <c r="EM30" s="1">
        <v>1</v>
      </c>
      <c r="EN30" s="1">
        <f t="shared" si="24"/>
        <v>-4.7999999999999989</v>
      </c>
      <c r="EO30" s="1">
        <f t="shared" si="24"/>
        <v>-11.200000000000003</v>
      </c>
      <c r="EP30" s="1">
        <f t="shared" si="25"/>
        <v>23.039999999999988</v>
      </c>
      <c r="EQ30" s="1">
        <f t="shared" si="25"/>
        <v>125.44000000000007</v>
      </c>
      <c r="ER30" s="1">
        <f t="shared" si="26"/>
        <v>148.48000000000005</v>
      </c>
      <c r="ES30" s="1">
        <f t="shared" si="27"/>
        <v>12.185236969382256</v>
      </c>
      <c r="ET30"/>
      <c r="EU30"/>
      <c r="EV30"/>
      <c r="EW30"/>
      <c r="EX30"/>
      <c r="FJ30" s="10">
        <f t="shared" si="28"/>
        <v>0</v>
      </c>
      <c r="FK30" s="10">
        <f t="shared" si="28"/>
        <v>0</v>
      </c>
      <c r="FL30" s="10">
        <f t="shared" si="29"/>
        <v>0</v>
      </c>
      <c r="FM30" s="10">
        <f t="shared" si="29"/>
        <v>0</v>
      </c>
      <c r="FN30" s="10">
        <f t="shared" si="30"/>
        <v>0</v>
      </c>
      <c r="FO30" s="10">
        <f t="shared" si="31"/>
        <v>0</v>
      </c>
      <c r="FP30"/>
      <c r="FQ30"/>
      <c r="FR30"/>
      <c r="FS30"/>
      <c r="FT30"/>
    </row>
    <row r="31" spans="1:176" x14ac:dyDescent="0.35">
      <c r="A31">
        <v>68.284999999999997</v>
      </c>
      <c r="B31">
        <v>20.2</v>
      </c>
      <c r="C31">
        <v>20.7</v>
      </c>
      <c r="D31">
        <v>15.4</v>
      </c>
      <c r="E31">
        <v>46.5</v>
      </c>
      <c r="F31">
        <v>26.3</v>
      </c>
      <c r="G31">
        <v>1</v>
      </c>
      <c r="H31">
        <v>1</v>
      </c>
      <c r="I31">
        <v>14</v>
      </c>
      <c r="J31">
        <v>1</v>
      </c>
      <c r="K31">
        <v>1</v>
      </c>
      <c r="L31" s="26">
        <f t="shared" si="0"/>
        <v>4.7999999999999989</v>
      </c>
      <c r="M31" s="26">
        <f t="shared" si="0"/>
        <v>-25.8</v>
      </c>
      <c r="N31" s="26">
        <f t="shared" si="1"/>
        <v>23.039999999999988</v>
      </c>
      <c r="O31" s="26">
        <f t="shared" si="1"/>
        <v>665.64</v>
      </c>
      <c r="P31" s="26">
        <f t="shared" si="2"/>
        <v>688.68</v>
      </c>
      <c r="Q31" s="26">
        <f t="shared" si="3"/>
        <v>26.242713274354845</v>
      </c>
      <c r="S31"/>
      <c r="T31"/>
      <c r="U31"/>
      <c r="V31"/>
      <c r="W31">
        <v>58.19</v>
      </c>
      <c r="X31">
        <v>24.5</v>
      </c>
      <c r="Y31">
        <v>55.2</v>
      </c>
      <c r="Z31">
        <v>15.4</v>
      </c>
      <c r="AA31">
        <v>63.9</v>
      </c>
      <c r="AB31">
        <v>12.5</v>
      </c>
      <c r="AC31">
        <v>1</v>
      </c>
      <c r="AD31">
        <v>1</v>
      </c>
      <c r="AE31">
        <v>14</v>
      </c>
      <c r="AF31">
        <v>1</v>
      </c>
      <c r="AG31">
        <v>1</v>
      </c>
      <c r="AH31" s="10">
        <f t="shared" si="4"/>
        <v>9.1</v>
      </c>
      <c r="AI31" s="10">
        <f t="shared" si="4"/>
        <v>-8.6999999999999957</v>
      </c>
      <c r="AJ31" s="10">
        <f t="shared" si="5"/>
        <v>82.809999999999988</v>
      </c>
      <c r="AK31" s="10">
        <f t="shared" si="5"/>
        <v>75.689999999999927</v>
      </c>
      <c r="AL31" s="10">
        <f t="shared" si="6"/>
        <v>158.49999999999991</v>
      </c>
      <c r="AM31" s="10">
        <f t="shared" si="7"/>
        <v>12.589678312014168</v>
      </c>
      <c r="AN31"/>
      <c r="AO31"/>
      <c r="AP31"/>
      <c r="AQ31"/>
      <c r="AR31"/>
      <c r="AS31">
        <v>45.968000000000004</v>
      </c>
      <c r="AT31">
        <v>15.4</v>
      </c>
      <c r="AU31">
        <v>22.5</v>
      </c>
      <c r="AV31">
        <v>15.4</v>
      </c>
      <c r="AW31">
        <v>42.3</v>
      </c>
      <c r="AX31">
        <v>19.8</v>
      </c>
      <c r="AY31">
        <v>1</v>
      </c>
      <c r="AZ31">
        <v>1</v>
      </c>
      <c r="BA31">
        <v>13</v>
      </c>
      <c r="BB31">
        <v>1</v>
      </c>
      <c r="BC31">
        <v>1</v>
      </c>
      <c r="BD31" s="1">
        <f t="shared" si="8"/>
        <v>0</v>
      </c>
      <c r="BE31" s="1">
        <f t="shared" si="8"/>
        <v>-19.799999999999997</v>
      </c>
      <c r="BF31" s="1">
        <f t="shared" si="9"/>
        <v>0</v>
      </c>
      <c r="BG31" s="1">
        <f t="shared" si="9"/>
        <v>392.03999999999991</v>
      </c>
      <c r="BH31" s="1">
        <f t="shared" si="10"/>
        <v>392.03999999999991</v>
      </c>
      <c r="BI31" s="1">
        <f t="shared" si="11"/>
        <v>19.799999999999997</v>
      </c>
      <c r="BJ31"/>
      <c r="BK31"/>
      <c r="BL31"/>
      <c r="BM31"/>
      <c r="BN31"/>
      <c r="BO31">
        <v>52.207000000000001</v>
      </c>
      <c r="BP31">
        <v>20.2</v>
      </c>
      <c r="BQ31">
        <v>42.3</v>
      </c>
      <c r="BR31">
        <v>-1</v>
      </c>
      <c r="BS31">
        <v>-1</v>
      </c>
      <c r="BT31">
        <v>-1</v>
      </c>
      <c r="BU31">
        <v>-1</v>
      </c>
      <c r="BV31">
        <v>0</v>
      </c>
      <c r="BW31">
        <v>13</v>
      </c>
      <c r="BX31">
        <v>-1</v>
      </c>
      <c r="BY31">
        <v>1</v>
      </c>
      <c r="BZ31" s="10">
        <f t="shared" si="12"/>
        <v>-9</v>
      </c>
      <c r="CA31" s="10">
        <f t="shared" si="12"/>
        <v>21.599999999999998</v>
      </c>
      <c r="CB31" s="10">
        <f t="shared" si="13"/>
        <v>81</v>
      </c>
      <c r="CC31" s="10">
        <f t="shared" si="13"/>
        <v>466.55999999999989</v>
      </c>
      <c r="CD31" s="10">
        <f t="shared" si="14"/>
        <v>547.55999999999995</v>
      </c>
      <c r="CE31" s="10">
        <f t="shared" si="15"/>
        <v>23.4</v>
      </c>
      <c r="CG31"/>
      <c r="CH31"/>
      <c r="CI31"/>
      <c r="CJ31"/>
      <c r="CK31">
        <v>55.222000000000001</v>
      </c>
      <c r="CL31">
        <v>20.2</v>
      </c>
      <c r="CM31">
        <v>30.9</v>
      </c>
      <c r="CN31">
        <v>15.4</v>
      </c>
      <c r="CO31">
        <v>45</v>
      </c>
      <c r="CP31">
        <v>14.8</v>
      </c>
      <c r="CQ31">
        <v>1</v>
      </c>
      <c r="CR31">
        <v>1</v>
      </c>
      <c r="CS31">
        <v>14</v>
      </c>
      <c r="CT31">
        <v>1</v>
      </c>
      <c r="CU31">
        <v>1</v>
      </c>
      <c r="CV31" s="1">
        <f t="shared" si="16"/>
        <v>4.7999999999999989</v>
      </c>
      <c r="CW31" s="1">
        <f t="shared" si="16"/>
        <v>-14.100000000000001</v>
      </c>
      <c r="CX31" s="1">
        <f t="shared" si="17"/>
        <v>23.039999999999988</v>
      </c>
      <c r="CY31" s="1">
        <f t="shared" si="17"/>
        <v>198.81000000000003</v>
      </c>
      <c r="CZ31" s="1">
        <f t="shared" si="18"/>
        <v>221.85000000000002</v>
      </c>
      <c r="DA31" s="1">
        <f t="shared" si="19"/>
        <v>14.894629904767692</v>
      </c>
      <c r="DB31"/>
      <c r="DC31"/>
      <c r="DD31"/>
      <c r="DE31"/>
      <c r="DF31"/>
      <c r="DG31">
        <v>61.366999999999997</v>
      </c>
      <c r="DH31">
        <v>24.5</v>
      </c>
      <c r="DI31">
        <v>63.9</v>
      </c>
      <c r="DJ31">
        <v>-1</v>
      </c>
      <c r="DK31">
        <v>-1</v>
      </c>
      <c r="DL31">
        <v>-1</v>
      </c>
      <c r="DM31">
        <v>-1</v>
      </c>
      <c r="DN31">
        <v>0</v>
      </c>
      <c r="DO31">
        <v>14</v>
      </c>
      <c r="DP31">
        <v>-1</v>
      </c>
      <c r="DQ31">
        <v>1</v>
      </c>
      <c r="DR31" s="10">
        <f t="shared" si="20"/>
        <v>9.1</v>
      </c>
      <c r="DS31" s="10">
        <f t="shared" si="20"/>
        <v>37.4</v>
      </c>
      <c r="DT31" s="10">
        <f t="shared" si="21"/>
        <v>82.809999999999988</v>
      </c>
      <c r="DU31" s="10">
        <f t="shared" si="21"/>
        <v>1398.76</v>
      </c>
      <c r="DV31" s="10">
        <f t="shared" si="22"/>
        <v>1481.57</v>
      </c>
      <c r="DW31" s="10">
        <f t="shared" si="23"/>
        <v>38.491167818085231</v>
      </c>
      <c r="DX31"/>
      <c r="DY31"/>
      <c r="DZ31"/>
      <c r="EA31"/>
      <c r="EB31"/>
      <c r="EC31" s="1">
        <v>48.965000000000003</v>
      </c>
      <c r="ED31" s="1">
        <v>15.4</v>
      </c>
      <c r="EE31" s="1">
        <v>51</v>
      </c>
      <c r="EF31" s="1">
        <v>15.4</v>
      </c>
      <c r="EG31" s="1">
        <v>26.9</v>
      </c>
      <c r="EH31" s="1">
        <v>24</v>
      </c>
      <c r="EI31" s="1">
        <v>1</v>
      </c>
      <c r="EJ31" s="1">
        <v>1</v>
      </c>
      <c r="EK31" s="1">
        <v>14</v>
      </c>
      <c r="EL31" s="1">
        <v>1</v>
      </c>
      <c r="EM31" s="1">
        <v>1</v>
      </c>
      <c r="EN31" s="1">
        <f t="shared" si="24"/>
        <v>0</v>
      </c>
      <c r="EO31" s="1">
        <f t="shared" si="24"/>
        <v>24.1</v>
      </c>
      <c r="EP31" s="1">
        <f t="shared" si="25"/>
        <v>0</v>
      </c>
      <c r="EQ31" s="1">
        <f t="shared" si="25"/>
        <v>580.81000000000006</v>
      </c>
      <c r="ER31" s="1">
        <f t="shared" si="26"/>
        <v>580.81000000000006</v>
      </c>
      <c r="ES31" s="1">
        <f t="shared" si="27"/>
        <v>24.1</v>
      </c>
      <c r="ET31"/>
      <c r="EU31"/>
      <c r="EV31"/>
      <c r="EW31"/>
      <c r="EX31"/>
      <c r="FJ31" s="10">
        <f t="shared" si="28"/>
        <v>0</v>
      </c>
      <c r="FK31" s="10">
        <f t="shared" si="28"/>
        <v>0</v>
      </c>
      <c r="FL31" s="10">
        <f t="shared" si="29"/>
        <v>0</v>
      </c>
      <c r="FM31" s="10">
        <f t="shared" si="29"/>
        <v>0</v>
      </c>
      <c r="FN31" s="10">
        <f t="shared" si="30"/>
        <v>0</v>
      </c>
      <c r="FO31" s="10">
        <f t="shared" si="31"/>
        <v>0</v>
      </c>
      <c r="FP31"/>
      <c r="FQ31"/>
      <c r="FR31"/>
      <c r="FS31"/>
      <c r="FT31"/>
    </row>
    <row r="32" spans="1:176" x14ac:dyDescent="0.35">
      <c r="A32">
        <v>71.245000000000005</v>
      </c>
      <c r="B32">
        <v>20.2</v>
      </c>
      <c r="C32">
        <v>46.5</v>
      </c>
      <c r="D32">
        <v>-1</v>
      </c>
      <c r="E32">
        <v>-1</v>
      </c>
      <c r="F32">
        <v>-1</v>
      </c>
      <c r="G32">
        <v>-1</v>
      </c>
      <c r="H32">
        <v>0</v>
      </c>
      <c r="I32">
        <v>14</v>
      </c>
      <c r="J32">
        <v>-1</v>
      </c>
      <c r="K32">
        <v>1</v>
      </c>
      <c r="L32" s="26">
        <f t="shared" si="0"/>
        <v>0</v>
      </c>
      <c r="M32" s="26">
        <f t="shared" si="0"/>
        <v>25.8</v>
      </c>
      <c r="N32" s="26">
        <f t="shared" si="1"/>
        <v>0</v>
      </c>
      <c r="O32" s="26">
        <f t="shared" si="1"/>
        <v>665.64</v>
      </c>
      <c r="P32" s="26">
        <f t="shared" si="2"/>
        <v>665.64</v>
      </c>
      <c r="Q32" s="26">
        <f t="shared" si="3"/>
        <v>25.8</v>
      </c>
      <c r="S32"/>
      <c r="T32"/>
      <c r="U32"/>
      <c r="V32"/>
      <c r="W32">
        <v>61.078000000000003</v>
      </c>
      <c r="X32">
        <v>15.4</v>
      </c>
      <c r="Y32">
        <v>42.3</v>
      </c>
      <c r="Z32">
        <v>-1</v>
      </c>
      <c r="AA32">
        <v>-1</v>
      </c>
      <c r="AB32">
        <v>-1</v>
      </c>
      <c r="AC32">
        <v>-1</v>
      </c>
      <c r="AD32">
        <v>0</v>
      </c>
      <c r="AE32">
        <v>14</v>
      </c>
      <c r="AF32">
        <v>-1</v>
      </c>
      <c r="AG32">
        <v>1</v>
      </c>
      <c r="AH32" s="10">
        <f t="shared" si="4"/>
        <v>-9.1</v>
      </c>
      <c r="AI32" s="10">
        <f t="shared" si="4"/>
        <v>-12.900000000000006</v>
      </c>
      <c r="AJ32" s="10">
        <f t="shared" si="5"/>
        <v>82.809999999999988</v>
      </c>
      <c r="AK32" s="10">
        <f t="shared" si="5"/>
        <v>166.41000000000014</v>
      </c>
      <c r="AL32" s="10">
        <f t="shared" si="6"/>
        <v>249.22000000000014</v>
      </c>
      <c r="AM32" s="10">
        <f t="shared" si="7"/>
        <v>15.786703265723345</v>
      </c>
      <c r="AN32"/>
      <c r="AO32"/>
      <c r="AP32"/>
      <c r="AQ32"/>
      <c r="AR32"/>
      <c r="AS32">
        <v>49.031999999999996</v>
      </c>
      <c r="AT32">
        <v>20.2</v>
      </c>
      <c r="AU32">
        <v>30.9</v>
      </c>
      <c r="AV32">
        <v>-1</v>
      </c>
      <c r="AW32">
        <v>-1</v>
      </c>
      <c r="AX32">
        <v>-1</v>
      </c>
      <c r="AY32">
        <v>-1</v>
      </c>
      <c r="AZ32">
        <v>0</v>
      </c>
      <c r="BA32">
        <v>13</v>
      </c>
      <c r="BB32">
        <v>-1</v>
      </c>
      <c r="BC32">
        <v>1</v>
      </c>
      <c r="BD32" s="1">
        <f t="shared" si="8"/>
        <v>4.7999999999999989</v>
      </c>
      <c r="BE32" s="1">
        <f t="shared" si="8"/>
        <v>8.3999999999999986</v>
      </c>
      <c r="BF32" s="1">
        <f t="shared" si="9"/>
        <v>23.039999999999988</v>
      </c>
      <c r="BG32" s="1">
        <f t="shared" si="9"/>
        <v>70.559999999999974</v>
      </c>
      <c r="BH32" s="1">
        <f t="shared" si="10"/>
        <v>93.599999999999966</v>
      </c>
      <c r="BI32" s="1">
        <f t="shared" si="11"/>
        <v>9.6747092979582572</v>
      </c>
      <c r="BJ32"/>
      <c r="BK32"/>
      <c r="BL32"/>
      <c r="BM32"/>
      <c r="BN32"/>
      <c r="BO32">
        <v>52.238999999999997</v>
      </c>
      <c r="BP32">
        <v>21.4</v>
      </c>
      <c r="BQ32">
        <v>20.7</v>
      </c>
      <c r="BR32">
        <v>20.2</v>
      </c>
      <c r="BS32">
        <v>42.3</v>
      </c>
      <c r="BT32">
        <v>21.6</v>
      </c>
      <c r="BU32">
        <v>1</v>
      </c>
      <c r="BV32">
        <v>1</v>
      </c>
      <c r="BW32">
        <v>14</v>
      </c>
      <c r="BX32">
        <v>1</v>
      </c>
      <c r="BY32">
        <v>1</v>
      </c>
      <c r="BZ32" s="10">
        <f t="shared" si="12"/>
        <v>1.1999999999999993</v>
      </c>
      <c r="CA32" s="10">
        <f t="shared" si="12"/>
        <v>-21.599999999999998</v>
      </c>
      <c r="CB32" s="10">
        <f t="shared" si="13"/>
        <v>1.4399999999999984</v>
      </c>
      <c r="CC32" s="10">
        <f t="shared" si="13"/>
        <v>466.55999999999989</v>
      </c>
      <c r="CD32" s="10">
        <f t="shared" si="14"/>
        <v>467.99999999999989</v>
      </c>
      <c r="CE32" s="10">
        <f t="shared" si="15"/>
        <v>21.633307652783934</v>
      </c>
      <c r="CG32"/>
      <c r="CH32"/>
      <c r="CI32"/>
      <c r="CJ32"/>
      <c r="CK32">
        <v>58.374000000000002</v>
      </c>
      <c r="CL32">
        <v>20.2</v>
      </c>
      <c r="CM32">
        <v>26.3</v>
      </c>
      <c r="CN32">
        <v>-1</v>
      </c>
      <c r="CO32">
        <v>-1</v>
      </c>
      <c r="CP32">
        <v>-1</v>
      </c>
      <c r="CQ32">
        <v>-1</v>
      </c>
      <c r="CR32">
        <v>0</v>
      </c>
      <c r="CS32">
        <v>14</v>
      </c>
      <c r="CT32">
        <v>-1</v>
      </c>
      <c r="CU32">
        <v>1</v>
      </c>
      <c r="CV32" s="1">
        <f t="shared" si="16"/>
        <v>0</v>
      </c>
      <c r="CW32" s="1">
        <f t="shared" si="16"/>
        <v>-4.5999999999999979</v>
      </c>
      <c r="CX32" s="1">
        <f t="shared" si="17"/>
        <v>0</v>
      </c>
      <c r="CY32" s="1">
        <f t="shared" si="17"/>
        <v>21.159999999999979</v>
      </c>
      <c r="CZ32" s="1">
        <f t="shared" si="18"/>
        <v>21.159999999999979</v>
      </c>
      <c r="DA32" s="1">
        <f t="shared" si="19"/>
        <v>4.5999999999999979</v>
      </c>
      <c r="DB32"/>
      <c r="DC32"/>
      <c r="DD32"/>
      <c r="DE32"/>
      <c r="DF32"/>
      <c r="DG32">
        <v>61.399000000000001</v>
      </c>
      <c r="DH32">
        <v>24.5</v>
      </c>
      <c r="DI32">
        <v>39.4</v>
      </c>
      <c r="DJ32">
        <v>24.5</v>
      </c>
      <c r="DK32">
        <v>63.9</v>
      </c>
      <c r="DL32">
        <v>24.5</v>
      </c>
      <c r="DM32">
        <v>1</v>
      </c>
      <c r="DN32">
        <v>1</v>
      </c>
      <c r="DO32">
        <v>15</v>
      </c>
      <c r="DP32">
        <v>1</v>
      </c>
      <c r="DQ32">
        <v>1</v>
      </c>
      <c r="DR32" s="10">
        <f t="shared" si="20"/>
        <v>0</v>
      </c>
      <c r="DS32" s="10">
        <f t="shared" si="20"/>
        <v>-24.5</v>
      </c>
      <c r="DT32" s="10">
        <f t="shared" si="21"/>
        <v>0</v>
      </c>
      <c r="DU32" s="10">
        <f t="shared" si="21"/>
        <v>600.25</v>
      </c>
      <c r="DV32" s="10">
        <f t="shared" si="22"/>
        <v>600.25</v>
      </c>
      <c r="DW32" s="10">
        <f t="shared" si="23"/>
        <v>24.5</v>
      </c>
      <c r="DX32"/>
      <c r="DY32"/>
      <c r="DZ32"/>
      <c r="EA32"/>
      <c r="EB32"/>
      <c r="EC32" s="1">
        <v>54.460999999999999</v>
      </c>
      <c r="ED32" s="1">
        <v>20.2</v>
      </c>
      <c r="EE32" s="1">
        <v>49.2</v>
      </c>
      <c r="EF32" s="1">
        <v>-1</v>
      </c>
      <c r="EG32" s="1">
        <v>-1</v>
      </c>
      <c r="EH32" s="1">
        <v>-1</v>
      </c>
      <c r="EI32" s="1">
        <v>-1</v>
      </c>
      <c r="EJ32" s="1">
        <v>0</v>
      </c>
      <c r="EK32" s="1">
        <v>14</v>
      </c>
      <c r="EL32" s="1">
        <v>-1</v>
      </c>
      <c r="EM32" s="1">
        <v>1</v>
      </c>
      <c r="EN32" s="1">
        <f t="shared" si="24"/>
        <v>4.7999999999999989</v>
      </c>
      <c r="EO32" s="1">
        <f t="shared" si="24"/>
        <v>-1.7999999999999972</v>
      </c>
      <c r="EP32" s="1">
        <f t="shared" si="25"/>
        <v>23.039999999999988</v>
      </c>
      <c r="EQ32" s="1">
        <f t="shared" si="25"/>
        <v>3.2399999999999896</v>
      </c>
      <c r="ER32" s="1">
        <f t="shared" si="26"/>
        <v>26.27999999999998</v>
      </c>
      <c r="ES32" s="1">
        <f t="shared" si="27"/>
        <v>5.1264022471905166</v>
      </c>
      <c r="ET32"/>
      <c r="EU32"/>
      <c r="EV32"/>
      <c r="EW32"/>
      <c r="EX32"/>
      <c r="FJ32" s="10">
        <f t="shared" si="28"/>
        <v>0</v>
      </c>
      <c r="FK32" s="10">
        <f t="shared" si="28"/>
        <v>0</v>
      </c>
      <c r="FL32" s="10">
        <f t="shared" si="29"/>
        <v>0</v>
      </c>
      <c r="FM32" s="10">
        <f t="shared" si="29"/>
        <v>0</v>
      </c>
      <c r="FN32" s="10">
        <f t="shared" si="30"/>
        <v>0</v>
      </c>
      <c r="FO32" s="10">
        <f t="shared" si="31"/>
        <v>0</v>
      </c>
      <c r="FP32"/>
      <c r="FQ32"/>
      <c r="FR32"/>
      <c r="FS32"/>
      <c r="FT32"/>
    </row>
    <row r="33" spans="1:176" x14ac:dyDescent="0.35">
      <c r="A33">
        <v>71.605000000000004</v>
      </c>
      <c r="B33">
        <v>24.5</v>
      </c>
      <c r="C33">
        <v>24.9</v>
      </c>
      <c r="D33">
        <v>20.2</v>
      </c>
      <c r="E33">
        <v>46.5</v>
      </c>
      <c r="F33">
        <v>22</v>
      </c>
      <c r="G33">
        <v>1</v>
      </c>
      <c r="H33">
        <v>1</v>
      </c>
      <c r="I33">
        <v>15</v>
      </c>
      <c r="J33">
        <v>1</v>
      </c>
      <c r="K33">
        <v>1</v>
      </c>
      <c r="L33" s="26">
        <f t="shared" si="0"/>
        <v>4.3000000000000007</v>
      </c>
      <c r="M33" s="26">
        <f t="shared" si="0"/>
        <v>-21.6</v>
      </c>
      <c r="N33" s="26">
        <f t="shared" si="1"/>
        <v>18.490000000000006</v>
      </c>
      <c r="O33" s="26">
        <f t="shared" si="1"/>
        <v>466.56000000000006</v>
      </c>
      <c r="P33" s="26">
        <f t="shared" si="2"/>
        <v>485.05000000000007</v>
      </c>
      <c r="Q33" s="26">
        <f t="shared" si="3"/>
        <v>22.023850707812201</v>
      </c>
      <c r="S33"/>
      <c r="T33"/>
      <c r="U33"/>
      <c r="V33"/>
      <c r="W33">
        <v>61.438000000000002</v>
      </c>
      <c r="X33">
        <v>20.2</v>
      </c>
      <c r="Y33">
        <v>29.4</v>
      </c>
      <c r="Z33">
        <v>15.4</v>
      </c>
      <c r="AA33">
        <v>42.3</v>
      </c>
      <c r="AB33">
        <v>13.8</v>
      </c>
      <c r="AC33">
        <v>1</v>
      </c>
      <c r="AD33">
        <v>1</v>
      </c>
      <c r="AE33">
        <v>15</v>
      </c>
      <c r="AF33">
        <v>1</v>
      </c>
      <c r="AG33">
        <v>1</v>
      </c>
      <c r="AH33" s="10">
        <f t="shared" si="4"/>
        <v>4.7999999999999989</v>
      </c>
      <c r="AI33" s="10">
        <f t="shared" si="4"/>
        <v>-12.899999999999999</v>
      </c>
      <c r="AJ33" s="10">
        <f t="shared" si="5"/>
        <v>23.039999999999988</v>
      </c>
      <c r="AK33" s="10">
        <f t="shared" si="5"/>
        <v>166.40999999999997</v>
      </c>
      <c r="AL33" s="10">
        <f t="shared" si="6"/>
        <v>189.44999999999996</v>
      </c>
      <c r="AM33" s="10">
        <f t="shared" si="7"/>
        <v>13.764083696345352</v>
      </c>
      <c r="AN33"/>
      <c r="AO33"/>
      <c r="AP33"/>
      <c r="AQ33"/>
      <c r="AR33"/>
      <c r="AS33">
        <v>49.423999999999999</v>
      </c>
      <c r="AT33">
        <v>24.5</v>
      </c>
      <c r="AU33">
        <v>42.3</v>
      </c>
      <c r="AV33">
        <v>20.2</v>
      </c>
      <c r="AW33">
        <v>30.9</v>
      </c>
      <c r="AX33">
        <v>12.1</v>
      </c>
      <c r="AY33">
        <v>1</v>
      </c>
      <c r="AZ33">
        <v>1</v>
      </c>
      <c r="BA33">
        <v>14</v>
      </c>
      <c r="BB33">
        <v>1</v>
      </c>
      <c r="BC33">
        <v>1</v>
      </c>
      <c r="BD33" s="1">
        <f t="shared" si="8"/>
        <v>4.3000000000000007</v>
      </c>
      <c r="BE33" s="1">
        <f t="shared" si="8"/>
        <v>11.399999999999999</v>
      </c>
      <c r="BF33" s="1">
        <f t="shared" si="9"/>
        <v>18.490000000000006</v>
      </c>
      <c r="BG33" s="1">
        <f t="shared" si="9"/>
        <v>129.95999999999998</v>
      </c>
      <c r="BH33" s="1">
        <f t="shared" si="10"/>
        <v>148.44999999999999</v>
      </c>
      <c r="BI33" s="1">
        <f t="shared" si="11"/>
        <v>12.184005909387929</v>
      </c>
      <c r="BJ33"/>
      <c r="BK33"/>
      <c r="BL33"/>
      <c r="BM33"/>
      <c r="BN33"/>
      <c r="BO33">
        <v>55.710999999999999</v>
      </c>
      <c r="BP33">
        <v>29.2</v>
      </c>
      <c r="BQ33">
        <v>26.7</v>
      </c>
      <c r="BR33">
        <v>-1</v>
      </c>
      <c r="BS33">
        <v>-1</v>
      </c>
      <c r="BT33">
        <v>-1</v>
      </c>
      <c r="BU33">
        <v>-1</v>
      </c>
      <c r="BV33">
        <v>0</v>
      </c>
      <c r="BW33">
        <v>14</v>
      </c>
      <c r="BX33">
        <v>-1</v>
      </c>
      <c r="BY33">
        <v>1</v>
      </c>
      <c r="BZ33" s="10">
        <f t="shared" si="12"/>
        <v>7.8000000000000007</v>
      </c>
      <c r="CA33" s="10">
        <f t="shared" si="12"/>
        <v>6</v>
      </c>
      <c r="CB33" s="10">
        <f t="shared" si="13"/>
        <v>60.840000000000011</v>
      </c>
      <c r="CC33" s="10">
        <f t="shared" si="13"/>
        <v>36</v>
      </c>
      <c r="CD33" s="10">
        <f t="shared" si="14"/>
        <v>96.84</v>
      </c>
      <c r="CE33" s="10">
        <f t="shared" si="15"/>
        <v>9.8407316801140361</v>
      </c>
      <c r="CG33"/>
      <c r="CH33"/>
      <c r="CI33"/>
      <c r="CJ33"/>
      <c r="CK33">
        <v>59.366</v>
      </c>
      <c r="CL33">
        <v>15.4</v>
      </c>
      <c r="CM33">
        <v>31.6</v>
      </c>
      <c r="CN33">
        <v>20.2</v>
      </c>
      <c r="CO33">
        <v>26.3</v>
      </c>
      <c r="CP33">
        <v>7.1</v>
      </c>
      <c r="CQ33">
        <v>1</v>
      </c>
      <c r="CR33">
        <v>1</v>
      </c>
      <c r="CS33">
        <v>15</v>
      </c>
      <c r="CT33">
        <v>1</v>
      </c>
      <c r="CU33">
        <v>1</v>
      </c>
      <c r="CV33" s="1">
        <f t="shared" si="16"/>
        <v>-4.7999999999999989</v>
      </c>
      <c r="CW33" s="1">
        <f t="shared" si="16"/>
        <v>5.3000000000000007</v>
      </c>
      <c r="CX33" s="1">
        <f t="shared" si="17"/>
        <v>23.039999999999988</v>
      </c>
      <c r="CY33" s="1">
        <f t="shared" si="17"/>
        <v>28.090000000000007</v>
      </c>
      <c r="CZ33" s="1">
        <f t="shared" si="18"/>
        <v>51.129999999999995</v>
      </c>
      <c r="DA33" s="1">
        <f t="shared" si="19"/>
        <v>7.1505244562899017</v>
      </c>
      <c r="DB33"/>
      <c r="DC33"/>
      <c r="DD33"/>
      <c r="DE33"/>
      <c r="DF33"/>
      <c r="DG33">
        <v>64.399000000000001</v>
      </c>
      <c r="DH33">
        <v>15.4</v>
      </c>
      <c r="DI33">
        <v>55.2</v>
      </c>
      <c r="DJ33">
        <v>-1</v>
      </c>
      <c r="DK33">
        <v>-1</v>
      </c>
      <c r="DL33">
        <v>-1</v>
      </c>
      <c r="DM33">
        <v>-1</v>
      </c>
      <c r="DN33">
        <v>0</v>
      </c>
      <c r="DO33">
        <v>15</v>
      </c>
      <c r="DP33">
        <v>-1</v>
      </c>
      <c r="DQ33">
        <v>1</v>
      </c>
      <c r="DR33" s="10">
        <f t="shared" si="20"/>
        <v>-9.1</v>
      </c>
      <c r="DS33" s="10">
        <f t="shared" si="20"/>
        <v>15.800000000000004</v>
      </c>
      <c r="DT33" s="10">
        <f t="shared" si="21"/>
        <v>82.809999999999988</v>
      </c>
      <c r="DU33" s="10">
        <f t="shared" si="21"/>
        <v>249.64000000000013</v>
      </c>
      <c r="DV33" s="10">
        <f t="shared" si="22"/>
        <v>332.4500000000001</v>
      </c>
      <c r="DW33" s="10">
        <f t="shared" si="23"/>
        <v>18.233211456021678</v>
      </c>
      <c r="DX33"/>
      <c r="DY33"/>
      <c r="DZ33"/>
      <c r="EA33"/>
      <c r="EB33"/>
      <c r="EC33" s="1">
        <v>54.853000000000002</v>
      </c>
      <c r="ED33" s="1">
        <v>15.4</v>
      </c>
      <c r="EE33" s="1">
        <v>55.2</v>
      </c>
      <c r="EF33" s="1">
        <v>20.2</v>
      </c>
      <c r="EG33" s="1">
        <v>49.2</v>
      </c>
      <c r="EH33" s="1">
        <v>7.7</v>
      </c>
      <c r="EI33" s="1">
        <v>1</v>
      </c>
      <c r="EJ33" s="1">
        <v>1</v>
      </c>
      <c r="EK33" s="1">
        <v>15</v>
      </c>
      <c r="EL33" s="1">
        <v>1</v>
      </c>
      <c r="EM33" s="1">
        <v>1</v>
      </c>
      <c r="EN33" s="1">
        <f t="shared" si="24"/>
        <v>-4.7999999999999989</v>
      </c>
      <c r="EO33" s="1">
        <f t="shared" si="24"/>
        <v>6</v>
      </c>
      <c r="EP33" s="1">
        <f t="shared" si="25"/>
        <v>23.039999999999988</v>
      </c>
      <c r="EQ33" s="1">
        <f t="shared" si="25"/>
        <v>36</v>
      </c>
      <c r="ER33" s="1">
        <f t="shared" si="26"/>
        <v>59.039999999999992</v>
      </c>
      <c r="ES33" s="1">
        <f t="shared" si="27"/>
        <v>7.6837490849194179</v>
      </c>
      <c r="ET33"/>
      <c r="EU33"/>
      <c r="EV33"/>
      <c r="EW33"/>
      <c r="EX33"/>
      <c r="FJ33" s="10">
        <f t="shared" si="28"/>
        <v>0</v>
      </c>
      <c r="FK33" s="10">
        <f t="shared" si="28"/>
        <v>0</v>
      </c>
      <c r="FL33" s="10">
        <f t="shared" si="29"/>
        <v>0</v>
      </c>
      <c r="FM33" s="10">
        <f t="shared" si="29"/>
        <v>0</v>
      </c>
      <c r="FN33" s="10">
        <f t="shared" si="30"/>
        <v>0</v>
      </c>
      <c r="FO33" s="10">
        <f t="shared" si="31"/>
        <v>0</v>
      </c>
      <c r="FP33"/>
      <c r="FQ33"/>
      <c r="FR33"/>
      <c r="FS33"/>
      <c r="FT33"/>
    </row>
    <row r="34" spans="1:176" x14ac:dyDescent="0.35">
      <c r="A34">
        <v>75.075999999999993</v>
      </c>
      <c r="B34">
        <v>20.2</v>
      </c>
      <c r="C34">
        <v>32.700000000000003</v>
      </c>
      <c r="D34">
        <v>-1</v>
      </c>
      <c r="E34">
        <v>-1</v>
      </c>
      <c r="F34">
        <v>-1</v>
      </c>
      <c r="G34">
        <v>-1</v>
      </c>
      <c r="H34">
        <v>0</v>
      </c>
      <c r="I34">
        <v>15</v>
      </c>
      <c r="J34">
        <v>-1</v>
      </c>
      <c r="K34">
        <v>1</v>
      </c>
      <c r="L34" s="26">
        <f t="shared" si="0"/>
        <v>-4.3000000000000007</v>
      </c>
      <c r="M34" s="26">
        <f t="shared" si="0"/>
        <v>7.8000000000000043</v>
      </c>
      <c r="N34" s="26">
        <f t="shared" si="1"/>
        <v>18.490000000000006</v>
      </c>
      <c r="O34" s="26">
        <f t="shared" si="1"/>
        <v>60.840000000000067</v>
      </c>
      <c r="P34" s="26">
        <f t="shared" si="2"/>
        <v>79.330000000000069</v>
      </c>
      <c r="Q34" s="26">
        <f t="shared" si="3"/>
        <v>8.9067390216621973</v>
      </c>
      <c r="S34"/>
      <c r="T34"/>
      <c r="U34"/>
      <c r="V34"/>
      <c r="W34">
        <v>64.878</v>
      </c>
      <c r="X34">
        <v>20.2</v>
      </c>
      <c r="Y34">
        <v>42.3</v>
      </c>
      <c r="Z34">
        <v>-1</v>
      </c>
      <c r="AA34">
        <v>-1</v>
      </c>
      <c r="AB34">
        <v>-1</v>
      </c>
      <c r="AC34">
        <v>-1</v>
      </c>
      <c r="AD34">
        <v>0</v>
      </c>
      <c r="AE34">
        <v>15</v>
      </c>
      <c r="AF34">
        <v>-1</v>
      </c>
      <c r="AG34">
        <v>1</v>
      </c>
      <c r="AH34" s="10">
        <f t="shared" si="4"/>
        <v>0</v>
      </c>
      <c r="AI34" s="10">
        <f t="shared" si="4"/>
        <v>12.899999999999999</v>
      </c>
      <c r="AJ34" s="10">
        <f t="shared" si="5"/>
        <v>0</v>
      </c>
      <c r="AK34" s="10">
        <f t="shared" si="5"/>
        <v>166.40999999999997</v>
      </c>
      <c r="AL34" s="10">
        <f t="shared" si="6"/>
        <v>166.40999999999997</v>
      </c>
      <c r="AM34" s="10">
        <f t="shared" si="7"/>
        <v>12.899999999999999</v>
      </c>
      <c r="AN34"/>
      <c r="AO34"/>
      <c r="AP34"/>
      <c r="AQ34"/>
      <c r="AR34"/>
      <c r="AS34">
        <v>52.112000000000002</v>
      </c>
      <c r="AT34">
        <v>20.2</v>
      </c>
      <c r="AU34">
        <v>44.8</v>
      </c>
      <c r="AV34">
        <v>-1</v>
      </c>
      <c r="AW34">
        <v>-1</v>
      </c>
      <c r="AX34">
        <v>-1</v>
      </c>
      <c r="AY34">
        <v>-1</v>
      </c>
      <c r="AZ34">
        <v>0</v>
      </c>
      <c r="BA34">
        <v>14</v>
      </c>
      <c r="BB34">
        <v>-1</v>
      </c>
      <c r="BC34">
        <v>1</v>
      </c>
      <c r="BD34" s="1">
        <f t="shared" si="8"/>
        <v>-4.3000000000000007</v>
      </c>
      <c r="BE34" s="1">
        <f t="shared" si="8"/>
        <v>2.5</v>
      </c>
      <c r="BF34" s="1">
        <f t="shared" si="9"/>
        <v>18.490000000000006</v>
      </c>
      <c r="BG34" s="1">
        <f t="shared" si="9"/>
        <v>6.25</v>
      </c>
      <c r="BH34" s="1">
        <f t="shared" si="10"/>
        <v>24.740000000000006</v>
      </c>
      <c r="BI34" s="1">
        <f t="shared" si="11"/>
        <v>4.9739320461783558</v>
      </c>
      <c r="BJ34"/>
      <c r="BK34"/>
      <c r="BL34"/>
      <c r="BM34"/>
      <c r="BN34"/>
      <c r="BO34">
        <v>56.895000000000003</v>
      </c>
      <c r="BP34">
        <v>38.200000000000003</v>
      </c>
      <c r="BQ34">
        <v>44.1</v>
      </c>
      <c r="BR34">
        <v>29.2</v>
      </c>
      <c r="BS34">
        <v>26.7</v>
      </c>
      <c r="BT34">
        <v>19.600000000000001</v>
      </c>
      <c r="BU34">
        <v>1</v>
      </c>
      <c r="BV34">
        <v>1</v>
      </c>
      <c r="BW34">
        <v>15</v>
      </c>
      <c r="BX34">
        <v>1</v>
      </c>
      <c r="BY34">
        <v>1</v>
      </c>
      <c r="BZ34" s="10">
        <f t="shared" si="12"/>
        <v>9.0000000000000036</v>
      </c>
      <c r="CA34" s="10">
        <f t="shared" si="12"/>
        <v>17.400000000000002</v>
      </c>
      <c r="CB34" s="10">
        <f t="shared" si="13"/>
        <v>81.000000000000057</v>
      </c>
      <c r="CC34" s="10">
        <f t="shared" si="13"/>
        <v>302.76000000000005</v>
      </c>
      <c r="CD34" s="10">
        <f t="shared" si="14"/>
        <v>383.7600000000001</v>
      </c>
      <c r="CE34" s="10">
        <f t="shared" si="15"/>
        <v>19.589793260777412</v>
      </c>
      <c r="CG34"/>
      <c r="CH34"/>
      <c r="CI34"/>
      <c r="CJ34"/>
      <c r="CK34">
        <v>62.526000000000003</v>
      </c>
      <c r="CL34">
        <v>21.9</v>
      </c>
      <c r="CM34">
        <v>21.8</v>
      </c>
      <c r="CN34">
        <v>-1</v>
      </c>
      <c r="CO34">
        <v>-1</v>
      </c>
      <c r="CP34">
        <v>-1</v>
      </c>
      <c r="CQ34">
        <v>-1</v>
      </c>
      <c r="CR34">
        <v>0</v>
      </c>
      <c r="CS34">
        <v>15</v>
      </c>
      <c r="CT34">
        <v>-1</v>
      </c>
      <c r="CU34">
        <v>1</v>
      </c>
      <c r="CV34" s="1">
        <f t="shared" si="16"/>
        <v>6.4999999999999982</v>
      </c>
      <c r="CW34" s="1">
        <f t="shared" si="16"/>
        <v>-9.8000000000000007</v>
      </c>
      <c r="CX34" s="1">
        <f t="shared" si="17"/>
        <v>42.249999999999979</v>
      </c>
      <c r="CY34" s="1">
        <f t="shared" si="17"/>
        <v>96.04000000000002</v>
      </c>
      <c r="CZ34" s="1">
        <f t="shared" si="18"/>
        <v>138.29</v>
      </c>
      <c r="DA34" s="1">
        <f t="shared" si="19"/>
        <v>11.759676866308869</v>
      </c>
      <c r="DB34"/>
      <c r="DC34"/>
      <c r="DD34"/>
      <c r="DE34"/>
      <c r="DF34"/>
      <c r="DG34">
        <v>64.974999999999994</v>
      </c>
      <c r="DH34">
        <v>20.2</v>
      </c>
      <c r="DI34">
        <v>65</v>
      </c>
      <c r="DJ34">
        <v>15.4</v>
      </c>
      <c r="DK34">
        <v>55.2</v>
      </c>
      <c r="DL34">
        <v>10.9</v>
      </c>
      <c r="DM34">
        <v>1</v>
      </c>
      <c r="DN34">
        <v>1</v>
      </c>
      <c r="DO34">
        <v>16</v>
      </c>
      <c r="DP34">
        <v>1</v>
      </c>
      <c r="DQ34">
        <v>1</v>
      </c>
      <c r="DR34" s="10">
        <f t="shared" si="20"/>
        <v>4.7999999999999989</v>
      </c>
      <c r="DS34" s="10">
        <f t="shared" si="20"/>
        <v>9.7999999999999972</v>
      </c>
      <c r="DT34" s="10">
        <f t="shared" si="21"/>
        <v>23.039999999999988</v>
      </c>
      <c r="DU34" s="10">
        <f t="shared" si="21"/>
        <v>96.039999999999949</v>
      </c>
      <c r="DV34" s="10">
        <f t="shared" si="22"/>
        <v>119.07999999999994</v>
      </c>
      <c r="DW34" s="10">
        <f t="shared" si="23"/>
        <v>10.912378292562989</v>
      </c>
      <c r="DX34"/>
      <c r="DY34"/>
      <c r="DZ34"/>
      <c r="EA34"/>
      <c r="EB34"/>
      <c r="EC34" s="1">
        <v>58.029000000000003</v>
      </c>
      <c r="ED34" s="1">
        <v>20.2</v>
      </c>
      <c r="EE34" s="1">
        <v>63.9</v>
      </c>
      <c r="EF34" s="1">
        <v>-1</v>
      </c>
      <c r="EG34" s="1">
        <v>-1</v>
      </c>
      <c r="EH34" s="1">
        <v>-1</v>
      </c>
      <c r="EI34" s="1">
        <v>-1</v>
      </c>
      <c r="EJ34" s="1">
        <v>0</v>
      </c>
      <c r="EK34" s="1">
        <v>15</v>
      </c>
      <c r="EL34" s="1">
        <v>-1</v>
      </c>
      <c r="EM34" s="1">
        <v>1</v>
      </c>
      <c r="EN34" s="1">
        <f t="shared" si="24"/>
        <v>4.7999999999999989</v>
      </c>
      <c r="EO34" s="1">
        <f t="shared" si="24"/>
        <v>8.6999999999999957</v>
      </c>
      <c r="EP34" s="1">
        <f t="shared" si="25"/>
        <v>23.039999999999988</v>
      </c>
      <c r="EQ34" s="1">
        <f t="shared" si="25"/>
        <v>75.689999999999927</v>
      </c>
      <c r="ER34" s="1">
        <f t="shared" si="26"/>
        <v>98.729999999999919</v>
      </c>
      <c r="ES34" s="1">
        <f t="shared" si="27"/>
        <v>9.9362970970075128</v>
      </c>
      <c r="ET34"/>
      <c r="EU34"/>
      <c r="EV34"/>
      <c r="EW34"/>
      <c r="EX34"/>
      <c r="FJ34" s="10">
        <f t="shared" si="28"/>
        <v>0</v>
      </c>
      <c r="FK34" s="10">
        <f t="shared" si="28"/>
        <v>0</v>
      </c>
      <c r="FL34" s="10">
        <f t="shared" si="29"/>
        <v>0</v>
      </c>
      <c r="FM34" s="10">
        <f t="shared" si="29"/>
        <v>0</v>
      </c>
      <c r="FN34" s="10">
        <f t="shared" si="30"/>
        <v>0</v>
      </c>
      <c r="FO34" s="10">
        <f t="shared" si="31"/>
        <v>0</v>
      </c>
      <c r="FP34"/>
      <c r="FQ34"/>
      <c r="FR34"/>
      <c r="FS34"/>
      <c r="FT34"/>
    </row>
    <row r="35" spans="1:176" x14ac:dyDescent="0.35">
      <c r="A35">
        <v>75.555999999999997</v>
      </c>
      <c r="B35">
        <v>24.5</v>
      </c>
      <c r="C35">
        <v>38.1</v>
      </c>
      <c r="D35">
        <v>20.2</v>
      </c>
      <c r="E35">
        <v>32.700000000000003</v>
      </c>
      <c r="F35">
        <v>6.8</v>
      </c>
      <c r="G35">
        <v>1</v>
      </c>
      <c r="H35">
        <v>1</v>
      </c>
      <c r="I35">
        <v>16</v>
      </c>
      <c r="J35">
        <v>1</v>
      </c>
      <c r="K35">
        <v>1</v>
      </c>
      <c r="L35" s="26">
        <f t="shared" si="0"/>
        <v>4.3000000000000007</v>
      </c>
      <c r="M35" s="26">
        <f t="shared" si="0"/>
        <v>5.3999999999999986</v>
      </c>
      <c r="N35" s="26">
        <f t="shared" si="1"/>
        <v>18.490000000000006</v>
      </c>
      <c r="O35" s="26">
        <f t="shared" si="1"/>
        <v>29.159999999999986</v>
      </c>
      <c r="P35" s="26">
        <f t="shared" si="2"/>
        <v>47.649999999999991</v>
      </c>
      <c r="Q35" s="26">
        <f t="shared" si="3"/>
        <v>6.9028979421689263</v>
      </c>
      <c r="S35"/>
      <c r="T35"/>
      <c r="U35"/>
      <c r="V35"/>
      <c r="W35">
        <v>65.221999999999994</v>
      </c>
      <c r="X35">
        <v>20.2</v>
      </c>
      <c r="Y35">
        <v>38.1</v>
      </c>
      <c r="Z35">
        <v>20.2</v>
      </c>
      <c r="AA35">
        <v>42.3</v>
      </c>
      <c r="AB35">
        <v>4.2</v>
      </c>
      <c r="AC35">
        <v>1</v>
      </c>
      <c r="AD35">
        <v>1</v>
      </c>
      <c r="AE35">
        <v>16</v>
      </c>
      <c r="AF35">
        <v>1</v>
      </c>
      <c r="AG35">
        <v>1</v>
      </c>
      <c r="AH35" s="10">
        <f t="shared" si="4"/>
        <v>0</v>
      </c>
      <c r="AI35" s="10">
        <f t="shared" si="4"/>
        <v>-4.1999999999999957</v>
      </c>
      <c r="AJ35" s="10">
        <f t="shared" si="5"/>
        <v>0</v>
      </c>
      <c r="AK35" s="10">
        <f t="shared" si="5"/>
        <v>17.639999999999965</v>
      </c>
      <c r="AL35" s="10">
        <f t="shared" si="6"/>
        <v>17.639999999999965</v>
      </c>
      <c r="AM35" s="10">
        <f t="shared" si="7"/>
        <v>4.1999999999999957</v>
      </c>
      <c r="AN35"/>
      <c r="AO35"/>
      <c r="AP35"/>
      <c r="AQ35"/>
      <c r="AR35"/>
      <c r="AS35">
        <v>52.847999999999999</v>
      </c>
      <c r="AT35">
        <v>24.5</v>
      </c>
      <c r="AU35">
        <v>40.299999999999997</v>
      </c>
      <c r="AV35">
        <v>20.2</v>
      </c>
      <c r="AW35">
        <v>44.8</v>
      </c>
      <c r="AX35">
        <v>6.2</v>
      </c>
      <c r="AY35">
        <v>1</v>
      </c>
      <c r="AZ35">
        <v>1</v>
      </c>
      <c r="BA35">
        <v>15</v>
      </c>
      <c r="BB35">
        <v>1</v>
      </c>
      <c r="BC35">
        <v>1</v>
      </c>
      <c r="BD35" s="1">
        <f t="shared" si="8"/>
        <v>4.3000000000000007</v>
      </c>
      <c r="BE35" s="1">
        <f t="shared" si="8"/>
        <v>-4.5</v>
      </c>
      <c r="BF35" s="1">
        <f t="shared" si="9"/>
        <v>18.490000000000006</v>
      </c>
      <c r="BG35" s="1">
        <f t="shared" si="9"/>
        <v>20.25</v>
      </c>
      <c r="BH35" s="1">
        <f t="shared" si="10"/>
        <v>38.740000000000009</v>
      </c>
      <c r="BI35" s="1">
        <f t="shared" si="11"/>
        <v>6.2241465278381751</v>
      </c>
      <c r="BJ35"/>
      <c r="BK35"/>
      <c r="BL35"/>
      <c r="BM35"/>
      <c r="BN35"/>
      <c r="BO35">
        <v>59.494999999999997</v>
      </c>
      <c r="BP35">
        <v>15.4</v>
      </c>
      <c r="BQ35">
        <v>35.200000000000003</v>
      </c>
      <c r="BR35">
        <v>-1</v>
      </c>
      <c r="BS35">
        <v>-1</v>
      </c>
      <c r="BT35">
        <v>-1</v>
      </c>
      <c r="BU35">
        <v>-1</v>
      </c>
      <c r="BV35">
        <v>0</v>
      </c>
      <c r="BW35">
        <v>15</v>
      </c>
      <c r="BX35">
        <v>-1</v>
      </c>
      <c r="BY35">
        <v>1</v>
      </c>
      <c r="BZ35" s="10">
        <f t="shared" si="12"/>
        <v>-22.800000000000004</v>
      </c>
      <c r="CA35" s="10">
        <f t="shared" si="12"/>
        <v>-8.8999999999999986</v>
      </c>
      <c r="CB35" s="10">
        <f t="shared" si="13"/>
        <v>519.84000000000015</v>
      </c>
      <c r="CC35" s="10">
        <f t="shared" si="13"/>
        <v>79.20999999999998</v>
      </c>
      <c r="CD35" s="10">
        <f t="shared" si="14"/>
        <v>599.05000000000018</v>
      </c>
      <c r="CE35" s="10">
        <f t="shared" si="15"/>
        <v>24.475497952033585</v>
      </c>
      <c r="CG35"/>
      <c r="CH35"/>
      <c r="CI35"/>
      <c r="CJ35"/>
      <c r="CK35">
        <v>63.469000000000001</v>
      </c>
      <c r="CL35">
        <v>20.2</v>
      </c>
      <c r="CM35">
        <v>20.7</v>
      </c>
      <c r="CN35">
        <v>21.9</v>
      </c>
      <c r="CO35">
        <v>21.8</v>
      </c>
      <c r="CP35">
        <v>2</v>
      </c>
      <c r="CQ35">
        <v>1</v>
      </c>
      <c r="CR35">
        <v>1</v>
      </c>
      <c r="CS35">
        <v>16</v>
      </c>
      <c r="CT35">
        <v>1</v>
      </c>
      <c r="CU35">
        <v>1</v>
      </c>
      <c r="CV35" s="1">
        <f t="shared" si="16"/>
        <v>-1.6999999999999993</v>
      </c>
      <c r="CW35" s="1">
        <f t="shared" si="16"/>
        <v>-1.1000000000000014</v>
      </c>
      <c r="CX35" s="1">
        <f t="shared" si="17"/>
        <v>2.8899999999999975</v>
      </c>
      <c r="CY35" s="1">
        <f t="shared" si="17"/>
        <v>1.2100000000000031</v>
      </c>
      <c r="CZ35" s="1">
        <f t="shared" si="18"/>
        <v>4.1000000000000005</v>
      </c>
      <c r="DA35" s="1">
        <f t="shared" si="19"/>
        <v>2.0248456731316589</v>
      </c>
      <c r="DB35"/>
      <c r="DC35"/>
      <c r="DD35"/>
      <c r="DE35"/>
      <c r="DF35"/>
      <c r="DG35">
        <v>67.734999999999999</v>
      </c>
      <c r="DH35">
        <v>15.4</v>
      </c>
      <c r="DI35">
        <v>20.7</v>
      </c>
      <c r="DJ35">
        <v>-1</v>
      </c>
      <c r="DK35">
        <v>-1</v>
      </c>
      <c r="DL35">
        <v>-1</v>
      </c>
      <c r="DM35">
        <v>-1</v>
      </c>
      <c r="DN35">
        <v>0</v>
      </c>
      <c r="DO35">
        <v>16</v>
      </c>
      <c r="DP35">
        <v>-1</v>
      </c>
      <c r="DQ35">
        <v>1</v>
      </c>
      <c r="DR35" s="10">
        <f t="shared" si="20"/>
        <v>-4.7999999999999989</v>
      </c>
      <c r="DS35" s="10">
        <f t="shared" si="20"/>
        <v>-44.3</v>
      </c>
      <c r="DT35" s="10">
        <f t="shared" si="21"/>
        <v>23.039999999999988</v>
      </c>
      <c r="DU35" s="10">
        <f t="shared" si="21"/>
        <v>1962.4899999999998</v>
      </c>
      <c r="DV35" s="10">
        <f t="shared" si="22"/>
        <v>1985.5299999999997</v>
      </c>
      <c r="DW35" s="10">
        <f t="shared" si="23"/>
        <v>44.559286349761031</v>
      </c>
      <c r="DX35"/>
      <c r="DY35"/>
      <c r="DZ35"/>
      <c r="EA35"/>
      <c r="EB35"/>
      <c r="EC35" s="1">
        <v>58.701000000000001</v>
      </c>
      <c r="ED35" s="1">
        <v>26.1</v>
      </c>
      <c r="EE35" s="1">
        <v>32.5</v>
      </c>
      <c r="EF35" s="1">
        <v>20.2</v>
      </c>
      <c r="EG35" s="1">
        <v>63.9</v>
      </c>
      <c r="EH35" s="1">
        <v>32</v>
      </c>
      <c r="EI35" s="1">
        <v>1</v>
      </c>
      <c r="EJ35" s="1">
        <v>1</v>
      </c>
      <c r="EK35" s="1">
        <v>16</v>
      </c>
      <c r="EL35" s="1">
        <v>1</v>
      </c>
      <c r="EM35" s="1">
        <v>1</v>
      </c>
      <c r="EN35" s="1">
        <f t="shared" si="24"/>
        <v>5.9000000000000021</v>
      </c>
      <c r="EO35" s="1">
        <f t="shared" si="24"/>
        <v>-31.4</v>
      </c>
      <c r="EP35" s="1">
        <f t="shared" si="25"/>
        <v>34.810000000000024</v>
      </c>
      <c r="EQ35" s="1">
        <f t="shared" si="25"/>
        <v>985.95999999999992</v>
      </c>
      <c r="ER35" s="1">
        <f t="shared" si="26"/>
        <v>1020.77</v>
      </c>
      <c r="ES35" s="1">
        <f t="shared" si="27"/>
        <v>31.949491388752968</v>
      </c>
      <c r="ET35"/>
      <c r="EU35"/>
      <c r="EV35"/>
      <c r="EW35"/>
      <c r="EX35"/>
      <c r="FJ35" s="10">
        <f t="shared" si="28"/>
        <v>0</v>
      </c>
      <c r="FK35" s="10">
        <f t="shared" si="28"/>
        <v>0</v>
      </c>
      <c r="FL35" s="10">
        <f t="shared" si="29"/>
        <v>0</v>
      </c>
      <c r="FM35" s="10">
        <f t="shared" si="29"/>
        <v>0</v>
      </c>
      <c r="FN35" s="10">
        <f t="shared" si="30"/>
        <v>0</v>
      </c>
      <c r="FO35" s="10">
        <f t="shared" si="31"/>
        <v>0</v>
      </c>
      <c r="FP35"/>
      <c r="FQ35"/>
      <c r="FR35"/>
      <c r="FS35"/>
      <c r="FT35"/>
    </row>
    <row r="36" spans="1:176" x14ac:dyDescent="0.35">
      <c r="A36">
        <v>78.516000000000005</v>
      </c>
      <c r="B36">
        <v>15.4</v>
      </c>
      <c r="C36">
        <v>33.6</v>
      </c>
      <c r="D36">
        <v>-1</v>
      </c>
      <c r="E36">
        <v>-1</v>
      </c>
      <c r="F36">
        <v>-1</v>
      </c>
      <c r="G36">
        <v>-1</v>
      </c>
      <c r="H36">
        <v>0</v>
      </c>
      <c r="I36">
        <v>16</v>
      </c>
      <c r="J36">
        <v>-1</v>
      </c>
      <c r="K36">
        <v>1</v>
      </c>
      <c r="L36" s="26">
        <f t="shared" si="0"/>
        <v>-9.1</v>
      </c>
      <c r="M36" s="26">
        <f t="shared" si="0"/>
        <v>-4.5</v>
      </c>
      <c r="N36" s="26">
        <f t="shared" si="1"/>
        <v>82.809999999999988</v>
      </c>
      <c r="O36" s="26">
        <f t="shared" si="1"/>
        <v>20.25</v>
      </c>
      <c r="P36" s="26">
        <f t="shared" si="2"/>
        <v>103.05999999999999</v>
      </c>
      <c r="Q36" s="26">
        <f t="shared" si="3"/>
        <v>10.151847122568384</v>
      </c>
      <c r="S36"/>
      <c r="T36"/>
      <c r="U36"/>
      <c r="V36"/>
      <c r="W36">
        <v>65.254000000000005</v>
      </c>
      <c r="X36">
        <v>20.2</v>
      </c>
      <c r="Y36">
        <v>20.7</v>
      </c>
      <c r="Z36">
        <v>20.2</v>
      </c>
      <c r="AA36">
        <v>38.1</v>
      </c>
      <c r="AB36">
        <v>17.399999999999999</v>
      </c>
      <c r="AC36">
        <v>1</v>
      </c>
      <c r="AD36">
        <v>0</v>
      </c>
      <c r="AE36">
        <v>16</v>
      </c>
      <c r="AF36">
        <v>-2</v>
      </c>
      <c r="AG36">
        <v>1</v>
      </c>
      <c r="AH36" s="10">
        <f t="shared" si="4"/>
        <v>0</v>
      </c>
      <c r="AI36" s="10">
        <f t="shared" si="4"/>
        <v>-17.400000000000002</v>
      </c>
      <c r="AJ36" s="10">
        <f t="shared" si="5"/>
        <v>0</v>
      </c>
      <c r="AK36" s="10">
        <f t="shared" si="5"/>
        <v>302.76000000000005</v>
      </c>
      <c r="AL36" s="10">
        <f t="shared" si="6"/>
        <v>302.76000000000005</v>
      </c>
      <c r="AM36" s="10">
        <f t="shared" si="7"/>
        <v>17.400000000000002</v>
      </c>
      <c r="AN36"/>
      <c r="AO36"/>
      <c r="AP36"/>
      <c r="AQ36"/>
      <c r="AR36"/>
      <c r="AS36">
        <v>55.88</v>
      </c>
      <c r="AT36">
        <v>20.2</v>
      </c>
      <c r="AU36">
        <v>42.3</v>
      </c>
      <c r="AV36">
        <v>-1</v>
      </c>
      <c r="AW36">
        <v>-1</v>
      </c>
      <c r="AX36">
        <v>-1</v>
      </c>
      <c r="AY36">
        <v>-1</v>
      </c>
      <c r="AZ36">
        <v>0</v>
      </c>
      <c r="BA36">
        <v>15</v>
      </c>
      <c r="BB36">
        <v>-1</v>
      </c>
      <c r="BC36">
        <v>1</v>
      </c>
      <c r="BD36" s="1">
        <f t="shared" si="8"/>
        <v>-4.3000000000000007</v>
      </c>
      <c r="BE36" s="1">
        <f t="shared" si="8"/>
        <v>2</v>
      </c>
      <c r="BF36" s="1">
        <f t="shared" si="9"/>
        <v>18.490000000000006</v>
      </c>
      <c r="BG36" s="1">
        <f t="shared" si="9"/>
        <v>4</v>
      </c>
      <c r="BH36" s="1">
        <f t="shared" si="10"/>
        <v>22.490000000000006</v>
      </c>
      <c r="BI36" s="1">
        <f t="shared" si="11"/>
        <v>4.7423622805517507</v>
      </c>
      <c r="BJ36"/>
      <c r="BK36"/>
      <c r="BL36"/>
      <c r="BM36"/>
      <c r="BN36"/>
      <c r="BO36">
        <v>59.838999999999999</v>
      </c>
      <c r="BP36">
        <v>15.4</v>
      </c>
      <c r="BQ36">
        <v>44.1</v>
      </c>
      <c r="BR36">
        <v>15.4</v>
      </c>
      <c r="BS36">
        <v>35.200000000000003</v>
      </c>
      <c r="BT36">
        <v>8.9</v>
      </c>
      <c r="BU36">
        <v>1</v>
      </c>
      <c r="BV36">
        <v>1</v>
      </c>
      <c r="BW36">
        <v>16</v>
      </c>
      <c r="BX36">
        <v>1</v>
      </c>
      <c r="BY36">
        <v>1</v>
      </c>
      <c r="BZ36" s="10">
        <f t="shared" si="12"/>
        <v>0</v>
      </c>
      <c r="CA36" s="10">
        <f t="shared" si="12"/>
        <v>8.8999999999999986</v>
      </c>
      <c r="CB36" s="10">
        <f t="shared" si="13"/>
        <v>0</v>
      </c>
      <c r="CC36" s="10">
        <f t="shared" si="13"/>
        <v>79.20999999999998</v>
      </c>
      <c r="CD36" s="10">
        <f t="shared" si="14"/>
        <v>79.20999999999998</v>
      </c>
      <c r="CE36" s="10">
        <f t="shared" si="15"/>
        <v>8.8999999999999986</v>
      </c>
      <c r="CG36"/>
      <c r="CH36"/>
      <c r="CI36"/>
      <c r="CJ36"/>
      <c r="CK36">
        <v>66.685000000000002</v>
      </c>
      <c r="CL36">
        <v>24.5</v>
      </c>
      <c r="CM36">
        <v>56.6</v>
      </c>
      <c r="CN36">
        <v>-1</v>
      </c>
      <c r="CO36">
        <v>-1</v>
      </c>
      <c r="CP36">
        <v>-1</v>
      </c>
      <c r="CQ36">
        <v>-1</v>
      </c>
      <c r="CR36">
        <v>0</v>
      </c>
      <c r="CS36">
        <v>16</v>
      </c>
      <c r="CT36">
        <v>-1</v>
      </c>
      <c r="CU36">
        <v>1</v>
      </c>
      <c r="CV36" s="1">
        <f t="shared" si="16"/>
        <v>4.3000000000000007</v>
      </c>
      <c r="CW36" s="1">
        <f t="shared" si="16"/>
        <v>35.900000000000006</v>
      </c>
      <c r="CX36" s="1">
        <f t="shared" si="17"/>
        <v>18.490000000000006</v>
      </c>
      <c r="CY36" s="1">
        <f t="shared" si="17"/>
        <v>1288.8100000000004</v>
      </c>
      <c r="CZ36" s="1">
        <f t="shared" si="18"/>
        <v>1307.3000000000004</v>
      </c>
      <c r="DA36" s="1">
        <f t="shared" si="19"/>
        <v>36.156603822815001</v>
      </c>
      <c r="DB36"/>
      <c r="DC36"/>
      <c r="DD36"/>
      <c r="DE36"/>
      <c r="DF36"/>
      <c r="DG36">
        <v>68.311000000000007</v>
      </c>
      <c r="DH36">
        <v>15.4</v>
      </c>
      <c r="DI36">
        <v>32.1</v>
      </c>
      <c r="DJ36">
        <v>15.4</v>
      </c>
      <c r="DK36">
        <v>20.7</v>
      </c>
      <c r="DL36">
        <v>11.4</v>
      </c>
      <c r="DM36">
        <v>1</v>
      </c>
      <c r="DN36">
        <v>1</v>
      </c>
      <c r="DO36">
        <v>17</v>
      </c>
      <c r="DP36">
        <v>1</v>
      </c>
      <c r="DQ36">
        <v>1</v>
      </c>
      <c r="DR36" s="10">
        <f t="shared" si="20"/>
        <v>0</v>
      </c>
      <c r="DS36" s="10">
        <f t="shared" si="20"/>
        <v>11.400000000000002</v>
      </c>
      <c r="DT36" s="10">
        <f t="shared" si="21"/>
        <v>0</v>
      </c>
      <c r="DU36" s="10">
        <f t="shared" si="21"/>
        <v>129.96000000000004</v>
      </c>
      <c r="DV36" s="10">
        <f t="shared" si="22"/>
        <v>129.96000000000004</v>
      </c>
      <c r="DW36" s="10">
        <f t="shared" si="23"/>
        <v>11.400000000000002</v>
      </c>
      <c r="DX36"/>
      <c r="DY36"/>
      <c r="DZ36"/>
      <c r="EA36"/>
      <c r="EB36"/>
      <c r="EC36" s="1">
        <v>61.749000000000002</v>
      </c>
      <c r="ED36" s="1">
        <v>15.4</v>
      </c>
      <c r="EE36" s="1">
        <v>72.599999999999994</v>
      </c>
      <c r="EF36" s="1">
        <v>-1</v>
      </c>
      <c r="EG36" s="1">
        <v>-1</v>
      </c>
      <c r="EH36" s="1">
        <v>-1</v>
      </c>
      <c r="EI36" s="1">
        <v>-1</v>
      </c>
      <c r="EJ36" s="1">
        <v>0</v>
      </c>
      <c r="EK36" s="1">
        <v>16</v>
      </c>
      <c r="EL36" s="1">
        <v>-1</v>
      </c>
      <c r="EM36" s="1">
        <v>1</v>
      </c>
      <c r="EN36" s="1">
        <f t="shared" si="24"/>
        <v>-10.700000000000001</v>
      </c>
      <c r="EO36" s="1">
        <f t="shared" si="24"/>
        <v>40.099999999999994</v>
      </c>
      <c r="EP36" s="1">
        <f t="shared" si="25"/>
        <v>114.49000000000002</v>
      </c>
      <c r="EQ36" s="1">
        <f t="shared" si="25"/>
        <v>1608.0099999999995</v>
      </c>
      <c r="ER36" s="1">
        <f t="shared" si="26"/>
        <v>1722.4999999999995</v>
      </c>
      <c r="ES36" s="1">
        <f t="shared" si="27"/>
        <v>41.503011938894261</v>
      </c>
      <c r="ET36"/>
      <c r="EU36"/>
      <c r="EV36"/>
      <c r="EW36"/>
      <c r="EX36"/>
      <c r="FJ36" s="10">
        <f t="shared" si="28"/>
        <v>0</v>
      </c>
      <c r="FK36" s="10">
        <f t="shared" si="28"/>
        <v>0</v>
      </c>
      <c r="FL36" s="10">
        <f t="shared" si="29"/>
        <v>0</v>
      </c>
      <c r="FM36" s="10">
        <f t="shared" si="29"/>
        <v>0</v>
      </c>
      <c r="FN36" s="10">
        <f t="shared" si="30"/>
        <v>0</v>
      </c>
      <c r="FO36" s="10">
        <f t="shared" si="31"/>
        <v>0</v>
      </c>
      <c r="FP36"/>
      <c r="FQ36"/>
      <c r="FR36"/>
      <c r="FS36"/>
      <c r="FT36"/>
    </row>
    <row r="37" spans="1:176" x14ac:dyDescent="0.35">
      <c r="A37">
        <v>81.372</v>
      </c>
      <c r="B37">
        <v>20.2</v>
      </c>
      <c r="C37">
        <v>28.1</v>
      </c>
      <c r="D37">
        <v>15.4</v>
      </c>
      <c r="E37">
        <v>33.6</v>
      </c>
      <c r="F37">
        <v>7.3</v>
      </c>
      <c r="G37">
        <v>1</v>
      </c>
      <c r="H37">
        <v>1</v>
      </c>
      <c r="I37">
        <v>17</v>
      </c>
      <c r="J37">
        <v>1</v>
      </c>
      <c r="K37">
        <v>1</v>
      </c>
      <c r="L37" s="26">
        <f t="shared" si="0"/>
        <v>4.7999999999999989</v>
      </c>
      <c r="M37" s="26">
        <f t="shared" si="0"/>
        <v>-5.5</v>
      </c>
      <c r="N37" s="26">
        <f t="shared" si="1"/>
        <v>23.039999999999988</v>
      </c>
      <c r="O37" s="26">
        <f t="shared" si="1"/>
        <v>30.25</v>
      </c>
      <c r="P37" s="26">
        <f t="shared" si="2"/>
        <v>53.289999999999992</v>
      </c>
      <c r="Q37" s="26">
        <f t="shared" si="3"/>
        <v>7.3</v>
      </c>
      <c r="S37"/>
      <c r="T37"/>
      <c r="U37"/>
      <c r="V37"/>
      <c r="W37">
        <v>68.006</v>
      </c>
      <c r="X37">
        <v>15.4</v>
      </c>
      <c r="Y37">
        <v>65.2</v>
      </c>
      <c r="Z37">
        <v>-1</v>
      </c>
      <c r="AA37">
        <v>-1</v>
      </c>
      <c r="AB37">
        <v>-1</v>
      </c>
      <c r="AC37">
        <v>-1</v>
      </c>
      <c r="AD37">
        <v>0</v>
      </c>
      <c r="AE37">
        <v>16</v>
      </c>
      <c r="AF37">
        <v>-1</v>
      </c>
      <c r="AG37">
        <v>1</v>
      </c>
      <c r="AH37" s="10">
        <f t="shared" si="4"/>
        <v>-4.7999999999999989</v>
      </c>
      <c r="AI37" s="10">
        <f t="shared" si="4"/>
        <v>44.5</v>
      </c>
      <c r="AJ37" s="10">
        <f t="shared" si="5"/>
        <v>23.039999999999988</v>
      </c>
      <c r="AK37" s="10">
        <f t="shared" si="5"/>
        <v>1980.25</v>
      </c>
      <c r="AL37" s="10">
        <f t="shared" si="6"/>
        <v>2003.29</v>
      </c>
      <c r="AM37" s="10">
        <f t="shared" si="7"/>
        <v>44.758127753515339</v>
      </c>
      <c r="AN37"/>
      <c r="AO37"/>
      <c r="AP37"/>
      <c r="AQ37"/>
      <c r="AR37"/>
      <c r="AS37">
        <v>56.271999999999998</v>
      </c>
      <c r="AT37">
        <v>15.4</v>
      </c>
      <c r="AU37">
        <v>33.6</v>
      </c>
      <c r="AV37">
        <v>20.2</v>
      </c>
      <c r="AW37">
        <v>42.3</v>
      </c>
      <c r="AX37">
        <v>9.9</v>
      </c>
      <c r="AY37">
        <v>1</v>
      </c>
      <c r="AZ37">
        <v>1</v>
      </c>
      <c r="BA37">
        <v>16</v>
      </c>
      <c r="BB37">
        <v>1</v>
      </c>
      <c r="BC37">
        <v>1</v>
      </c>
      <c r="BD37" s="1">
        <f t="shared" si="8"/>
        <v>-4.7999999999999989</v>
      </c>
      <c r="BE37" s="1">
        <f t="shared" si="8"/>
        <v>-8.6999999999999957</v>
      </c>
      <c r="BF37" s="1">
        <f t="shared" si="9"/>
        <v>23.039999999999988</v>
      </c>
      <c r="BG37" s="1">
        <f t="shared" si="9"/>
        <v>75.689999999999927</v>
      </c>
      <c r="BH37" s="1">
        <f t="shared" si="10"/>
        <v>98.729999999999919</v>
      </c>
      <c r="BI37" s="1">
        <f t="shared" si="11"/>
        <v>9.9362970970075128</v>
      </c>
      <c r="BJ37"/>
      <c r="BK37"/>
      <c r="BL37"/>
      <c r="BM37"/>
      <c r="BN37"/>
      <c r="BO37">
        <v>62.695</v>
      </c>
      <c r="BP37">
        <v>20.2</v>
      </c>
      <c r="BQ37">
        <v>85.5</v>
      </c>
      <c r="BR37">
        <v>-1</v>
      </c>
      <c r="BS37">
        <v>-1</v>
      </c>
      <c r="BT37">
        <v>-1</v>
      </c>
      <c r="BU37">
        <v>-1</v>
      </c>
      <c r="BV37">
        <v>0</v>
      </c>
      <c r="BW37">
        <v>16</v>
      </c>
      <c r="BX37">
        <v>-1</v>
      </c>
      <c r="BY37">
        <v>1</v>
      </c>
      <c r="BZ37" s="10">
        <f t="shared" si="12"/>
        <v>4.7999999999999989</v>
      </c>
      <c r="CA37" s="10">
        <f t="shared" si="12"/>
        <v>41.4</v>
      </c>
      <c r="CB37" s="10">
        <f t="shared" si="13"/>
        <v>23.039999999999988</v>
      </c>
      <c r="CC37" s="10">
        <f t="shared" si="13"/>
        <v>1713.9599999999998</v>
      </c>
      <c r="CD37" s="10">
        <f t="shared" si="14"/>
        <v>1736.9999999999998</v>
      </c>
      <c r="CE37" s="10">
        <f t="shared" si="15"/>
        <v>41.677331968349414</v>
      </c>
      <c r="CG37"/>
      <c r="CH37"/>
      <c r="CI37"/>
      <c r="CJ37"/>
      <c r="CK37">
        <v>66.997</v>
      </c>
      <c r="CL37">
        <v>20.2</v>
      </c>
      <c r="CM37">
        <v>41</v>
      </c>
      <c r="CN37">
        <v>24.5</v>
      </c>
      <c r="CO37">
        <v>56.6</v>
      </c>
      <c r="CP37">
        <v>16.2</v>
      </c>
      <c r="CQ37">
        <v>1</v>
      </c>
      <c r="CR37">
        <v>1</v>
      </c>
      <c r="CS37">
        <v>17</v>
      </c>
      <c r="CT37">
        <v>1</v>
      </c>
      <c r="CU37">
        <v>1</v>
      </c>
      <c r="CV37" s="1">
        <f t="shared" si="16"/>
        <v>-4.3000000000000007</v>
      </c>
      <c r="CW37" s="1">
        <f t="shared" si="16"/>
        <v>-15.600000000000001</v>
      </c>
      <c r="CX37" s="1">
        <f t="shared" si="17"/>
        <v>18.490000000000006</v>
      </c>
      <c r="CY37" s="1">
        <f t="shared" si="17"/>
        <v>243.36000000000004</v>
      </c>
      <c r="CZ37" s="1">
        <f t="shared" si="18"/>
        <v>261.85000000000002</v>
      </c>
      <c r="DA37" s="1">
        <f t="shared" si="19"/>
        <v>16.18177987738061</v>
      </c>
      <c r="DB37"/>
      <c r="DC37"/>
      <c r="DD37"/>
      <c r="DE37"/>
      <c r="DF37"/>
      <c r="DG37">
        <v>71.311000000000007</v>
      </c>
      <c r="DH37">
        <v>20.2</v>
      </c>
      <c r="DI37">
        <v>44.5</v>
      </c>
      <c r="DJ37">
        <v>-1</v>
      </c>
      <c r="DK37">
        <v>-1</v>
      </c>
      <c r="DL37">
        <v>-1</v>
      </c>
      <c r="DM37">
        <v>-1</v>
      </c>
      <c r="DN37">
        <v>0</v>
      </c>
      <c r="DO37">
        <v>17</v>
      </c>
      <c r="DP37">
        <v>-1</v>
      </c>
      <c r="DQ37">
        <v>1</v>
      </c>
      <c r="DR37" s="10">
        <f t="shared" si="20"/>
        <v>4.7999999999999989</v>
      </c>
      <c r="DS37" s="10">
        <f t="shared" si="20"/>
        <v>12.399999999999999</v>
      </c>
      <c r="DT37" s="10">
        <f t="shared" si="21"/>
        <v>23.039999999999988</v>
      </c>
      <c r="DU37" s="10">
        <f t="shared" si="21"/>
        <v>153.75999999999996</v>
      </c>
      <c r="DV37" s="10">
        <f t="shared" si="22"/>
        <v>176.79999999999995</v>
      </c>
      <c r="DW37" s="10">
        <f t="shared" si="23"/>
        <v>13.296616110875727</v>
      </c>
      <c r="DX37"/>
      <c r="DY37"/>
      <c r="DZ37"/>
      <c r="EA37"/>
      <c r="EB37"/>
      <c r="EC37" s="1">
        <v>62.308999999999997</v>
      </c>
      <c r="ED37" s="1">
        <v>20.2</v>
      </c>
      <c r="EE37" s="1">
        <v>34.700000000000003</v>
      </c>
      <c r="EF37" s="1">
        <v>15.4</v>
      </c>
      <c r="EG37" s="1">
        <v>72.599999999999994</v>
      </c>
      <c r="EH37" s="1">
        <v>38.1</v>
      </c>
      <c r="EI37" s="1">
        <v>1</v>
      </c>
      <c r="EJ37" s="1">
        <v>1</v>
      </c>
      <c r="EK37" s="1">
        <v>17</v>
      </c>
      <c r="EL37" s="1">
        <v>1</v>
      </c>
      <c r="EM37" s="1">
        <v>1</v>
      </c>
      <c r="EN37" s="1">
        <f t="shared" si="24"/>
        <v>4.7999999999999989</v>
      </c>
      <c r="EO37" s="1">
        <f t="shared" si="24"/>
        <v>-37.899999999999991</v>
      </c>
      <c r="EP37" s="1">
        <f t="shared" si="25"/>
        <v>23.039999999999988</v>
      </c>
      <c r="EQ37" s="1">
        <f t="shared" si="25"/>
        <v>1436.4099999999994</v>
      </c>
      <c r="ER37" s="1">
        <f t="shared" si="26"/>
        <v>1459.4499999999994</v>
      </c>
      <c r="ES37" s="1">
        <f t="shared" si="27"/>
        <v>38.202748592215187</v>
      </c>
      <c r="ET37"/>
      <c r="EU37"/>
      <c r="EV37"/>
      <c r="EW37"/>
      <c r="EX37"/>
      <c r="FJ37" s="10">
        <f t="shared" si="28"/>
        <v>0</v>
      </c>
      <c r="FK37" s="10">
        <f t="shared" si="28"/>
        <v>0</v>
      </c>
      <c r="FL37" s="10">
        <f t="shared" si="29"/>
        <v>0</v>
      </c>
      <c r="FM37" s="10">
        <f t="shared" si="29"/>
        <v>0</v>
      </c>
      <c r="FN37" s="10">
        <f t="shared" si="30"/>
        <v>0</v>
      </c>
      <c r="FO37" s="10">
        <f t="shared" si="31"/>
        <v>0</v>
      </c>
      <c r="FP37"/>
      <c r="FQ37"/>
      <c r="FR37"/>
      <c r="FS37"/>
      <c r="FT37"/>
    </row>
    <row r="38" spans="1:176" x14ac:dyDescent="0.35">
      <c r="A38">
        <v>84.947999999999993</v>
      </c>
      <c r="B38">
        <v>15.4</v>
      </c>
      <c r="C38">
        <v>22.9</v>
      </c>
      <c r="D38">
        <v>-1</v>
      </c>
      <c r="E38">
        <v>-1</v>
      </c>
      <c r="F38">
        <v>-1</v>
      </c>
      <c r="G38">
        <v>-1</v>
      </c>
      <c r="H38">
        <v>0</v>
      </c>
      <c r="I38">
        <v>17</v>
      </c>
      <c r="J38">
        <v>-1</v>
      </c>
      <c r="K38">
        <v>1</v>
      </c>
      <c r="L38" s="26">
        <f t="shared" si="0"/>
        <v>-4.7999999999999989</v>
      </c>
      <c r="M38" s="26">
        <f t="shared" si="0"/>
        <v>-5.2000000000000028</v>
      </c>
      <c r="N38" s="26">
        <f t="shared" si="1"/>
        <v>23.039999999999988</v>
      </c>
      <c r="O38" s="26">
        <f t="shared" si="1"/>
        <v>27.040000000000031</v>
      </c>
      <c r="P38" s="26">
        <f t="shared" si="2"/>
        <v>50.08000000000002</v>
      </c>
      <c r="Q38" s="26">
        <f t="shared" si="3"/>
        <v>7.0767224051816546</v>
      </c>
      <c r="S38"/>
      <c r="T38"/>
      <c r="U38"/>
      <c r="V38"/>
      <c r="W38">
        <v>68.334000000000003</v>
      </c>
      <c r="X38">
        <v>15.4</v>
      </c>
      <c r="Y38">
        <v>48.8</v>
      </c>
      <c r="Z38">
        <v>15.4</v>
      </c>
      <c r="AA38">
        <v>65.2</v>
      </c>
      <c r="AB38">
        <v>16.5</v>
      </c>
      <c r="AC38">
        <v>1</v>
      </c>
      <c r="AD38">
        <v>1</v>
      </c>
      <c r="AE38">
        <v>17</v>
      </c>
      <c r="AF38">
        <v>1</v>
      </c>
      <c r="AG38">
        <v>1</v>
      </c>
      <c r="AH38" s="10">
        <f t="shared" si="4"/>
        <v>0</v>
      </c>
      <c r="AI38" s="10">
        <f t="shared" si="4"/>
        <v>-16.400000000000006</v>
      </c>
      <c r="AJ38" s="10">
        <f t="shared" si="5"/>
        <v>0</v>
      </c>
      <c r="AK38" s="10">
        <f t="shared" si="5"/>
        <v>268.96000000000021</v>
      </c>
      <c r="AL38" s="10">
        <f t="shared" si="6"/>
        <v>268.96000000000021</v>
      </c>
      <c r="AM38" s="10">
        <f t="shared" si="7"/>
        <v>16.400000000000006</v>
      </c>
      <c r="AN38"/>
      <c r="AO38"/>
      <c r="AP38"/>
      <c r="AQ38"/>
      <c r="AR38"/>
      <c r="AS38">
        <v>59.176000000000002</v>
      </c>
      <c r="AT38">
        <v>24.5</v>
      </c>
      <c r="AU38">
        <v>38.700000000000003</v>
      </c>
      <c r="AV38">
        <v>-1</v>
      </c>
      <c r="AW38">
        <v>-1</v>
      </c>
      <c r="AX38">
        <v>-1</v>
      </c>
      <c r="AY38">
        <v>-1</v>
      </c>
      <c r="AZ38">
        <v>0</v>
      </c>
      <c r="BA38">
        <v>16</v>
      </c>
      <c r="BB38">
        <v>-1</v>
      </c>
      <c r="BC38">
        <v>1</v>
      </c>
      <c r="BD38" s="1">
        <f t="shared" si="8"/>
        <v>9.1</v>
      </c>
      <c r="BE38" s="1">
        <f t="shared" si="8"/>
        <v>5.1000000000000014</v>
      </c>
      <c r="BF38" s="1">
        <f t="shared" si="9"/>
        <v>82.809999999999988</v>
      </c>
      <c r="BG38" s="1">
        <f t="shared" si="9"/>
        <v>26.010000000000016</v>
      </c>
      <c r="BH38" s="1">
        <f t="shared" si="10"/>
        <v>108.82000000000001</v>
      </c>
      <c r="BI38" s="1">
        <f t="shared" si="11"/>
        <v>10.431682510506155</v>
      </c>
      <c r="BJ38"/>
      <c r="BK38"/>
      <c r="BL38"/>
      <c r="BM38"/>
      <c r="BN38"/>
      <c r="BO38">
        <v>63.390999999999998</v>
      </c>
      <c r="BP38">
        <v>20.2</v>
      </c>
      <c r="BQ38">
        <v>31.2</v>
      </c>
      <c r="BR38">
        <v>20.2</v>
      </c>
      <c r="BS38">
        <v>85.5</v>
      </c>
      <c r="BT38">
        <v>54.3</v>
      </c>
      <c r="BU38">
        <v>2</v>
      </c>
      <c r="BV38">
        <v>0</v>
      </c>
      <c r="BW38">
        <v>16</v>
      </c>
      <c r="BX38">
        <v>0</v>
      </c>
      <c r="BY38">
        <v>1</v>
      </c>
      <c r="BZ38" s="10">
        <f t="shared" si="12"/>
        <v>0</v>
      </c>
      <c r="CA38" s="10">
        <f t="shared" si="12"/>
        <v>-54.3</v>
      </c>
      <c r="CB38" s="10">
        <f t="shared" si="13"/>
        <v>0</v>
      </c>
      <c r="CC38" s="10">
        <f t="shared" si="13"/>
        <v>2948.49</v>
      </c>
      <c r="CD38" s="10">
        <f t="shared" si="14"/>
        <v>2948.49</v>
      </c>
      <c r="CE38" s="10">
        <f t="shared" si="15"/>
        <v>54.3</v>
      </c>
      <c r="CG38"/>
      <c r="CH38"/>
      <c r="CI38"/>
      <c r="CJ38"/>
      <c r="CK38">
        <v>70.813000000000002</v>
      </c>
      <c r="CL38">
        <v>20.2</v>
      </c>
      <c r="CM38">
        <v>20.7</v>
      </c>
      <c r="CN38">
        <v>-1</v>
      </c>
      <c r="CO38">
        <v>-1</v>
      </c>
      <c r="CP38">
        <v>-1</v>
      </c>
      <c r="CQ38">
        <v>-1</v>
      </c>
      <c r="CR38">
        <v>0</v>
      </c>
      <c r="CS38">
        <v>17</v>
      </c>
      <c r="CT38">
        <v>-1</v>
      </c>
      <c r="CU38">
        <v>1</v>
      </c>
      <c r="CV38" s="1">
        <f t="shared" si="16"/>
        <v>0</v>
      </c>
      <c r="CW38" s="1">
        <f t="shared" si="16"/>
        <v>-20.3</v>
      </c>
      <c r="CX38" s="1">
        <f t="shared" si="17"/>
        <v>0</v>
      </c>
      <c r="CY38" s="1">
        <f t="shared" si="17"/>
        <v>412.09000000000003</v>
      </c>
      <c r="CZ38" s="1">
        <f t="shared" si="18"/>
        <v>412.09000000000003</v>
      </c>
      <c r="DA38" s="1">
        <f t="shared" si="19"/>
        <v>20.3</v>
      </c>
      <c r="DB38"/>
      <c r="DC38"/>
      <c r="DD38"/>
      <c r="DE38"/>
      <c r="DF38"/>
      <c r="DG38">
        <v>71.671000000000006</v>
      </c>
      <c r="DH38">
        <v>20.2</v>
      </c>
      <c r="DI38">
        <v>42.3</v>
      </c>
      <c r="DJ38">
        <v>20.2</v>
      </c>
      <c r="DK38">
        <v>44.5</v>
      </c>
      <c r="DL38">
        <v>2.2000000000000002</v>
      </c>
      <c r="DM38">
        <v>1</v>
      </c>
      <c r="DN38">
        <v>1</v>
      </c>
      <c r="DO38">
        <v>18</v>
      </c>
      <c r="DP38">
        <v>1</v>
      </c>
      <c r="DQ38">
        <v>1</v>
      </c>
      <c r="DR38" s="10">
        <f t="shared" si="20"/>
        <v>0</v>
      </c>
      <c r="DS38" s="10">
        <f t="shared" si="20"/>
        <v>-2.2000000000000028</v>
      </c>
      <c r="DT38" s="10">
        <f t="shared" si="21"/>
        <v>0</v>
      </c>
      <c r="DU38" s="10">
        <f t="shared" si="21"/>
        <v>4.8400000000000123</v>
      </c>
      <c r="DV38" s="10">
        <f t="shared" si="22"/>
        <v>4.8400000000000123</v>
      </c>
      <c r="DW38" s="10">
        <f t="shared" si="23"/>
        <v>2.2000000000000028</v>
      </c>
      <c r="DX38"/>
      <c r="DY38"/>
      <c r="DZ38"/>
      <c r="EA38"/>
      <c r="EB38"/>
      <c r="EC38" s="1">
        <v>66.197000000000003</v>
      </c>
      <c r="ED38" s="1">
        <v>15.4</v>
      </c>
      <c r="EE38" s="1">
        <v>34.700000000000003</v>
      </c>
      <c r="EF38" s="1">
        <v>-1</v>
      </c>
      <c r="EG38" s="1">
        <v>-1</v>
      </c>
      <c r="EH38" s="1">
        <v>-1</v>
      </c>
      <c r="EI38" s="1">
        <v>-1</v>
      </c>
      <c r="EJ38" s="1">
        <v>0</v>
      </c>
      <c r="EK38" s="1">
        <v>17</v>
      </c>
      <c r="EL38" s="1">
        <v>-1</v>
      </c>
      <c r="EM38" s="1">
        <v>1</v>
      </c>
      <c r="EN38" s="1">
        <f t="shared" si="24"/>
        <v>-4.7999999999999989</v>
      </c>
      <c r="EO38" s="1">
        <f t="shared" si="24"/>
        <v>0</v>
      </c>
      <c r="EP38" s="1">
        <f t="shared" si="25"/>
        <v>23.039999999999988</v>
      </c>
      <c r="EQ38" s="1">
        <f t="shared" si="25"/>
        <v>0</v>
      </c>
      <c r="ER38" s="1">
        <f t="shared" si="26"/>
        <v>23.039999999999988</v>
      </c>
      <c r="ES38" s="1">
        <f t="shared" si="27"/>
        <v>4.7999999999999989</v>
      </c>
      <c r="ET38"/>
      <c r="EU38"/>
      <c r="EV38"/>
      <c r="EW38"/>
      <c r="EX38"/>
      <c r="FJ38" s="10">
        <f t="shared" si="28"/>
        <v>0</v>
      </c>
      <c r="FK38" s="10">
        <f t="shared" si="28"/>
        <v>0</v>
      </c>
      <c r="FL38" s="10">
        <f t="shared" si="29"/>
        <v>0</v>
      </c>
      <c r="FM38" s="10">
        <f t="shared" si="29"/>
        <v>0</v>
      </c>
      <c r="FN38" s="10">
        <f t="shared" si="30"/>
        <v>0</v>
      </c>
      <c r="FO38" s="10">
        <f t="shared" si="31"/>
        <v>0</v>
      </c>
      <c r="FP38"/>
      <c r="FQ38"/>
      <c r="FR38"/>
      <c r="FS38"/>
      <c r="FT38"/>
    </row>
    <row r="39" spans="1:176" x14ac:dyDescent="0.35">
      <c r="A39">
        <v>85.628</v>
      </c>
      <c r="B39">
        <v>29.2</v>
      </c>
      <c r="C39">
        <v>20.7</v>
      </c>
      <c r="D39">
        <v>15.4</v>
      </c>
      <c r="E39">
        <v>22.9</v>
      </c>
      <c r="F39">
        <v>14</v>
      </c>
      <c r="G39">
        <v>1</v>
      </c>
      <c r="H39">
        <v>1</v>
      </c>
      <c r="I39">
        <v>18</v>
      </c>
      <c r="J39">
        <v>1</v>
      </c>
      <c r="K39">
        <v>1</v>
      </c>
      <c r="L39" s="26">
        <f t="shared" si="0"/>
        <v>13.799999999999999</v>
      </c>
      <c r="M39" s="26">
        <f t="shared" si="0"/>
        <v>-2.1999999999999993</v>
      </c>
      <c r="N39" s="26">
        <f t="shared" si="1"/>
        <v>190.43999999999997</v>
      </c>
      <c r="O39" s="26">
        <f t="shared" si="1"/>
        <v>4.8399999999999972</v>
      </c>
      <c r="P39" s="26">
        <f t="shared" si="2"/>
        <v>195.27999999999997</v>
      </c>
      <c r="Q39" s="26">
        <f t="shared" si="3"/>
        <v>13.974262055650737</v>
      </c>
      <c r="S39"/>
      <c r="T39"/>
      <c r="U39"/>
      <c r="V39"/>
      <c r="W39">
        <v>71.206000000000003</v>
      </c>
      <c r="X39">
        <v>20.2</v>
      </c>
      <c r="Y39">
        <v>59.7</v>
      </c>
      <c r="Z39">
        <v>-1</v>
      </c>
      <c r="AA39">
        <v>-1</v>
      </c>
      <c r="AB39">
        <v>-1</v>
      </c>
      <c r="AC39">
        <v>-1</v>
      </c>
      <c r="AD39">
        <v>0</v>
      </c>
      <c r="AE39">
        <v>17</v>
      </c>
      <c r="AF39">
        <v>-1</v>
      </c>
      <c r="AG39">
        <v>1</v>
      </c>
      <c r="AH39" s="10">
        <f t="shared" si="4"/>
        <v>4.7999999999999989</v>
      </c>
      <c r="AI39" s="10">
        <f t="shared" si="4"/>
        <v>10.900000000000006</v>
      </c>
      <c r="AJ39" s="10">
        <f t="shared" si="5"/>
        <v>23.039999999999988</v>
      </c>
      <c r="AK39" s="10">
        <f t="shared" si="5"/>
        <v>118.81000000000013</v>
      </c>
      <c r="AL39" s="10">
        <f t="shared" si="6"/>
        <v>141.85000000000011</v>
      </c>
      <c r="AM39" s="10">
        <f t="shared" si="7"/>
        <v>11.910079764636343</v>
      </c>
      <c r="AN39"/>
      <c r="AO39"/>
      <c r="AP39"/>
      <c r="AQ39"/>
      <c r="AR39"/>
      <c r="AS39">
        <v>59.607999999999997</v>
      </c>
      <c r="AT39">
        <v>15.4</v>
      </c>
      <c r="AU39">
        <v>24.9</v>
      </c>
      <c r="AV39">
        <v>24.5</v>
      </c>
      <c r="AW39">
        <v>38.700000000000003</v>
      </c>
      <c r="AX39">
        <v>16.5</v>
      </c>
      <c r="AY39">
        <v>1</v>
      </c>
      <c r="AZ39">
        <v>1</v>
      </c>
      <c r="BA39">
        <v>17</v>
      </c>
      <c r="BB39">
        <v>1</v>
      </c>
      <c r="BC39">
        <v>1</v>
      </c>
      <c r="BD39" s="1">
        <f t="shared" si="8"/>
        <v>-9.1</v>
      </c>
      <c r="BE39" s="1">
        <f t="shared" si="8"/>
        <v>-13.800000000000004</v>
      </c>
      <c r="BF39" s="1">
        <f t="shared" si="9"/>
        <v>82.809999999999988</v>
      </c>
      <c r="BG39" s="1">
        <f t="shared" si="9"/>
        <v>190.44000000000011</v>
      </c>
      <c r="BH39" s="1">
        <f t="shared" si="10"/>
        <v>273.25000000000011</v>
      </c>
      <c r="BI39" s="1">
        <f t="shared" si="11"/>
        <v>16.530275254816544</v>
      </c>
      <c r="BJ39"/>
      <c r="BK39"/>
      <c r="BL39"/>
      <c r="BM39"/>
      <c r="BN39"/>
      <c r="BO39">
        <v>63.975000000000001</v>
      </c>
      <c r="BP39">
        <v>20.2</v>
      </c>
      <c r="BQ39">
        <v>30.3</v>
      </c>
      <c r="BR39">
        <v>20.2</v>
      </c>
      <c r="BS39">
        <v>31.2</v>
      </c>
      <c r="BT39">
        <v>0.9</v>
      </c>
      <c r="BU39">
        <v>1</v>
      </c>
      <c r="BV39">
        <v>1</v>
      </c>
      <c r="BW39">
        <v>17</v>
      </c>
      <c r="BX39">
        <v>1</v>
      </c>
      <c r="BY39">
        <v>1</v>
      </c>
      <c r="BZ39" s="10">
        <f t="shared" si="12"/>
        <v>0</v>
      </c>
      <c r="CA39" s="10">
        <f t="shared" si="12"/>
        <v>-0.89999999999999858</v>
      </c>
      <c r="CB39" s="10">
        <f t="shared" si="13"/>
        <v>0</v>
      </c>
      <c r="CC39" s="10">
        <f t="shared" si="13"/>
        <v>0.80999999999999739</v>
      </c>
      <c r="CD39" s="10">
        <f t="shared" si="14"/>
        <v>0.80999999999999739</v>
      </c>
      <c r="CE39" s="10">
        <f t="shared" si="15"/>
        <v>0.89999999999999858</v>
      </c>
      <c r="CG39"/>
      <c r="CH39"/>
      <c r="CI39"/>
      <c r="CJ39"/>
      <c r="CK39">
        <v>72.364999999999995</v>
      </c>
      <c r="CL39">
        <v>15.4</v>
      </c>
      <c r="CM39">
        <v>29.4</v>
      </c>
      <c r="CN39">
        <v>20.2</v>
      </c>
      <c r="CO39">
        <v>20.7</v>
      </c>
      <c r="CP39">
        <v>9.9</v>
      </c>
      <c r="CQ39">
        <v>1</v>
      </c>
      <c r="CR39">
        <v>1</v>
      </c>
      <c r="CS39">
        <v>18</v>
      </c>
      <c r="CT39">
        <v>1</v>
      </c>
      <c r="CU39">
        <v>1</v>
      </c>
      <c r="CV39" s="1">
        <f t="shared" si="16"/>
        <v>-4.7999999999999989</v>
      </c>
      <c r="CW39" s="1">
        <f t="shared" si="16"/>
        <v>8.6999999999999993</v>
      </c>
      <c r="CX39" s="1">
        <f t="shared" si="17"/>
        <v>23.039999999999988</v>
      </c>
      <c r="CY39" s="1">
        <f t="shared" si="17"/>
        <v>75.689999999999984</v>
      </c>
      <c r="CZ39" s="1">
        <f t="shared" si="18"/>
        <v>98.729999999999976</v>
      </c>
      <c r="DA39" s="1">
        <f t="shared" si="19"/>
        <v>9.9362970970075146</v>
      </c>
      <c r="DB39"/>
      <c r="DC39"/>
      <c r="DD39"/>
      <c r="DE39"/>
      <c r="DF39"/>
      <c r="DG39">
        <v>74.679000000000002</v>
      </c>
      <c r="DH39">
        <v>20.2</v>
      </c>
      <c r="DI39">
        <v>59.7</v>
      </c>
      <c r="DJ39">
        <v>-1</v>
      </c>
      <c r="DK39">
        <v>-1</v>
      </c>
      <c r="DL39">
        <v>-1</v>
      </c>
      <c r="DM39">
        <v>-1</v>
      </c>
      <c r="DN39">
        <v>0</v>
      </c>
      <c r="DO39">
        <v>18</v>
      </c>
      <c r="DP39">
        <v>-1</v>
      </c>
      <c r="DQ39">
        <v>1</v>
      </c>
      <c r="DR39" s="10">
        <f t="shared" si="20"/>
        <v>0</v>
      </c>
      <c r="DS39" s="10">
        <f t="shared" si="20"/>
        <v>17.400000000000006</v>
      </c>
      <c r="DT39" s="10">
        <f t="shared" si="21"/>
        <v>0</v>
      </c>
      <c r="DU39" s="10">
        <f t="shared" si="21"/>
        <v>302.76000000000022</v>
      </c>
      <c r="DV39" s="10">
        <f t="shared" si="22"/>
        <v>302.76000000000022</v>
      </c>
      <c r="DW39" s="10">
        <f t="shared" si="23"/>
        <v>17.400000000000006</v>
      </c>
      <c r="DX39"/>
      <c r="DY39"/>
      <c r="DZ39"/>
      <c r="EA39"/>
      <c r="EB39"/>
      <c r="EC39" s="1">
        <v>66.484999999999999</v>
      </c>
      <c r="ED39" s="1">
        <v>24.5</v>
      </c>
      <c r="EE39" s="1">
        <v>42.3</v>
      </c>
      <c r="EF39" s="1">
        <v>15.4</v>
      </c>
      <c r="EG39" s="1">
        <v>34.700000000000003</v>
      </c>
      <c r="EH39" s="1">
        <v>11.8</v>
      </c>
      <c r="EI39" s="1">
        <v>1</v>
      </c>
      <c r="EJ39" s="1">
        <v>1</v>
      </c>
      <c r="EK39" s="1">
        <v>18</v>
      </c>
      <c r="EL39" s="1">
        <v>1</v>
      </c>
      <c r="EM39" s="1">
        <v>1</v>
      </c>
      <c r="EN39" s="1">
        <f t="shared" si="24"/>
        <v>9.1</v>
      </c>
      <c r="EO39" s="1">
        <f t="shared" si="24"/>
        <v>7.5999999999999943</v>
      </c>
      <c r="EP39" s="1">
        <f t="shared" si="25"/>
        <v>82.809999999999988</v>
      </c>
      <c r="EQ39" s="1">
        <f t="shared" si="25"/>
        <v>57.759999999999913</v>
      </c>
      <c r="ER39" s="1">
        <f t="shared" si="26"/>
        <v>140.56999999999991</v>
      </c>
      <c r="ES39" s="1">
        <f t="shared" si="27"/>
        <v>11.856221995222588</v>
      </c>
      <c r="ET39"/>
      <c r="EU39"/>
      <c r="EV39"/>
      <c r="EW39"/>
      <c r="EX39"/>
      <c r="FJ39" s="10">
        <f t="shared" si="28"/>
        <v>0</v>
      </c>
      <c r="FK39" s="10">
        <f t="shared" si="28"/>
        <v>0</v>
      </c>
      <c r="FL39" s="10">
        <f t="shared" si="29"/>
        <v>0</v>
      </c>
      <c r="FM39" s="10">
        <f t="shared" si="29"/>
        <v>0</v>
      </c>
      <c r="FN39" s="10">
        <f t="shared" si="30"/>
        <v>0</v>
      </c>
      <c r="FO39" s="10">
        <f t="shared" si="31"/>
        <v>0</v>
      </c>
      <c r="FP39"/>
      <c r="FQ39"/>
      <c r="FR39"/>
      <c r="FS39"/>
      <c r="FT39"/>
    </row>
    <row r="40" spans="1:176" x14ac:dyDescent="0.35">
      <c r="A40">
        <v>88.78</v>
      </c>
      <c r="B40">
        <v>24.5</v>
      </c>
      <c r="C40">
        <v>55.2</v>
      </c>
      <c r="D40">
        <v>-1</v>
      </c>
      <c r="E40">
        <v>-1</v>
      </c>
      <c r="F40">
        <v>-1</v>
      </c>
      <c r="G40">
        <v>-1</v>
      </c>
      <c r="H40">
        <v>0</v>
      </c>
      <c r="I40">
        <v>18</v>
      </c>
      <c r="J40">
        <v>-1</v>
      </c>
      <c r="K40">
        <v>1</v>
      </c>
      <c r="L40" s="26">
        <f t="shared" si="0"/>
        <v>-4.6999999999999993</v>
      </c>
      <c r="M40" s="26">
        <f t="shared" si="0"/>
        <v>34.5</v>
      </c>
      <c r="N40" s="26">
        <f t="shared" si="1"/>
        <v>22.089999999999993</v>
      </c>
      <c r="O40" s="26">
        <f t="shared" si="1"/>
        <v>1190.25</v>
      </c>
      <c r="P40" s="26">
        <f t="shared" si="2"/>
        <v>1212.3399999999999</v>
      </c>
      <c r="Q40" s="26">
        <f t="shared" si="3"/>
        <v>34.818673151055023</v>
      </c>
      <c r="S40"/>
      <c r="T40"/>
      <c r="U40"/>
      <c r="V40"/>
      <c r="W40">
        <v>71.518000000000001</v>
      </c>
      <c r="X40">
        <v>29.2</v>
      </c>
      <c r="Y40">
        <v>38.1</v>
      </c>
      <c r="Z40">
        <v>20.2</v>
      </c>
      <c r="AA40">
        <v>59.7</v>
      </c>
      <c r="AB40">
        <v>23.4</v>
      </c>
      <c r="AC40">
        <v>1</v>
      </c>
      <c r="AD40">
        <v>1</v>
      </c>
      <c r="AE40">
        <v>18</v>
      </c>
      <c r="AF40">
        <v>1</v>
      </c>
      <c r="AG40">
        <v>1</v>
      </c>
      <c r="AH40" s="10">
        <f t="shared" si="4"/>
        <v>9</v>
      </c>
      <c r="AI40" s="10">
        <f t="shared" si="4"/>
        <v>-21.6</v>
      </c>
      <c r="AJ40" s="10">
        <f t="shared" si="5"/>
        <v>81</v>
      </c>
      <c r="AK40" s="10">
        <f t="shared" si="5"/>
        <v>466.56000000000006</v>
      </c>
      <c r="AL40" s="10">
        <f t="shared" si="6"/>
        <v>547.56000000000006</v>
      </c>
      <c r="AM40" s="10">
        <f t="shared" si="7"/>
        <v>23.400000000000002</v>
      </c>
      <c r="AN40"/>
      <c r="AO40"/>
      <c r="AP40"/>
      <c r="AQ40"/>
      <c r="AR40"/>
      <c r="AS40">
        <v>65.272000000000006</v>
      </c>
      <c r="AT40">
        <v>15.4</v>
      </c>
      <c r="AU40">
        <v>20.7</v>
      </c>
      <c r="AV40">
        <v>-1</v>
      </c>
      <c r="AW40">
        <v>-1</v>
      </c>
      <c r="AX40">
        <v>-1</v>
      </c>
      <c r="AY40">
        <v>-1</v>
      </c>
      <c r="AZ40">
        <v>0</v>
      </c>
      <c r="BA40">
        <v>17</v>
      </c>
      <c r="BB40">
        <v>-1</v>
      </c>
      <c r="BC40">
        <v>1</v>
      </c>
      <c r="BD40" s="1">
        <f t="shared" si="8"/>
        <v>0</v>
      </c>
      <c r="BE40" s="1">
        <f t="shared" si="8"/>
        <v>-4.1999999999999993</v>
      </c>
      <c r="BF40" s="1">
        <f t="shared" si="9"/>
        <v>0</v>
      </c>
      <c r="BG40" s="1">
        <f t="shared" si="9"/>
        <v>17.639999999999993</v>
      </c>
      <c r="BH40" s="1">
        <f t="shared" si="10"/>
        <v>17.639999999999993</v>
      </c>
      <c r="BI40" s="1">
        <f t="shared" si="11"/>
        <v>4.1999999999999993</v>
      </c>
      <c r="BJ40"/>
      <c r="BK40"/>
      <c r="BL40"/>
      <c r="BM40"/>
      <c r="BN40"/>
      <c r="BO40">
        <v>66.662999999999997</v>
      </c>
      <c r="BP40">
        <v>20.2</v>
      </c>
      <c r="BQ40">
        <v>45.6</v>
      </c>
      <c r="BR40">
        <v>-1</v>
      </c>
      <c r="BS40">
        <v>-1</v>
      </c>
      <c r="BT40">
        <v>-1</v>
      </c>
      <c r="BU40">
        <v>-1</v>
      </c>
      <c r="BV40">
        <v>0</v>
      </c>
      <c r="BW40">
        <v>17</v>
      </c>
      <c r="BX40">
        <v>-1</v>
      </c>
      <c r="BY40">
        <v>1</v>
      </c>
      <c r="BZ40" s="10">
        <f t="shared" si="12"/>
        <v>0</v>
      </c>
      <c r="CA40" s="10">
        <f t="shared" si="12"/>
        <v>15.3</v>
      </c>
      <c r="CB40" s="10">
        <f t="shared" si="13"/>
        <v>0</v>
      </c>
      <c r="CC40" s="10">
        <f t="shared" si="13"/>
        <v>234.09000000000003</v>
      </c>
      <c r="CD40" s="10">
        <f t="shared" si="14"/>
        <v>234.09000000000003</v>
      </c>
      <c r="CE40" s="10">
        <f t="shared" si="15"/>
        <v>15.3</v>
      </c>
      <c r="CG40"/>
      <c r="CH40"/>
      <c r="CI40"/>
      <c r="CJ40"/>
      <c r="CK40">
        <v>76.165000000000006</v>
      </c>
      <c r="CL40">
        <v>15.4</v>
      </c>
      <c r="CM40">
        <v>42.3</v>
      </c>
      <c r="CN40">
        <v>-1</v>
      </c>
      <c r="CO40">
        <v>-1</v>
      </c>
      <c r="CP40">
        <v>-1</v>
      </c>
      <c r="CQ40">
        <v>-1</v>
      </c>
      <c r="CR40">
        <v>0</v>
      </c>
      <c r="CS40">
        <v>18</v>
      </c>
      <c r="CT40">
        <v>-1</v>
      </c>
      <c r="CU40">
        <v>1</v>
      </c>
      <c r="CV40" s="1">
        <f t="shared" si="16"/>
        <v>0</v>
      </c>
      <c r="CW40" s="1">
        <f t="shared" si="16"/>
        <v>12.899999999999999</v>
      </c>
      <c r="CX40" s="1">
        <f t="shared" si="17"/>
        <v>0</v>
      </c>
      <c r="CY40" s="1">
        <f t="shared" si="17"/>
        <v>166.40999999999997</v>
      </c>
      <c r="CZ40" s="1">
        <f t="shared" si="18"/>
        <v>166.40999999999997</v>
      </c>
      <c r="DA40" s="1">
        <f t="shared" si="19"/>
        <v>12.899999999999999</v>
      </c>
      <c r="DB40"/>
      <c r="DC40"/>
      <c r="DD40"/>
      <c r="DE40"/>
      <c r="DF40"/>
      <c r="DG40">
        <v>75.039000000000001</v>
      </c>
      <c r="DH40">
        <v>24.5</v>
      </c>
      <c r="DI40">
        <v>63.9</v>
      </c>
      <c r="DJ40">
        <v>20.2</v>
      </c>
      <c r="DK40">
        <v>59.7</v>
      </c>
      <c r="DL40">
        <v>6</v>
      </c>
      <c r="DM40">
        <v>1</v>
      </c>
      <c r="DN40">
        <v>1</v>
      </c>
      <c r="DO40">
        <v>19</v>
      </c>
      <c r="DP40">
        <v>1</v>
      </c>
      <c r="DQ40">
        <v>1</v>
      </c>
      <c r="DR40" s="10">
        <f t="shared" si="20"/>
        <v>4.3000000000000007</v>
      </c>
      <c r="DS40" s="10">
        <f t="shared" si="20"/>
        <v>4.1999999999999957</v>
      </c>
      <c r="DT40" s="10">
        <f t="shared" si="21"/>
        <v>18.490000000000006</v>
      </c>
      <c r="DU40" s="10">
        <f t="shared" si="21"/>
        <v>17.639999999999965</v>
      </c>
      <c r="DV40" s="10">
        <f t="shared" si="22"/>
        <v>36.129999999999967</v>
      </c>
      <c r="DW40" s="10">
        <f t="shared" si="23"/>
        <v>6.0108235708594844</v>
      </c>
      <c r="DX40"/>
      <c r="DY40"/>
      <c r="DZ40"/>
      <c r="EA40"/>
      <c r="EB40"/>
      <c r="EC40" s="1">
        <v>69.956999999999994</v>
      </c>
      <c r="ED40" s="1">
        <v>20.2</v>
      </c>
      <c r="EE40" s="1">
        <v>44.5</v>
      </c>
      <c r="EF40" s="1">
        <v>-1</v>
      </c>
      <c r="EG40" s="1">
        <v>-1</v>
      </c>
      <c r="EH40" s="1">
        <v>-1</v>
      </c>
      <c r="EI40" s="1">
        <v>-1</v>
      </c>
      <c r="EJ40" s="1">
        <v>0</v>
      </c>
      <c r="EK40" s="1">
        <v>18</v>
      </c>
      <c r="EL40" s="1">
        <v>-1</v>
      </c>
      <c r="EM40" s="1">
        <v>1</v>
      </c>
      <c r="EN40" s="1">
        <f t="shared" si="24"/>
        <v>-4.3000000000000007</v>
      </c>
      <c r="EO40" s="1">
        <f t="shared" si="24"/>
        <v>2.2000000000000028</v>
      </c>
      <c r="EP40" s="1">
        <f t="shared" si="25"/>
        <v>18.490000000000006</v>
      </c>
      <c r="EQ40" s="1">
        <f t="shared" si="25"/>
        <v>4.8400000000000123</v>
      </c>
      <c r="ER40" s="1">
        <f t="shared" si="26"/>
        <v>23.33000000000002</v>
      </c>
      <c r="ES40" s="1">
        <f t="shared" si="27"/>
        <v>4.8301138702933306</v>
      </c>
      <c r="ET40"/>
      <c r="EU40"/>
      <c r="EV40"/>
      <c r="EW40"/>
      <c r="EX40"/>
      <c r="FJ40" s="10">
        <f t="shared" si="28"/>
        <v>0</v>
      </c>
      <c r="FK40" s="10">
        <f t="shared" si="28"/>
        <v>0</v>
      </c>
      <c r="FL40" s="10">
        <f t="shared" si="29"/>
        <v>0</v>
      </c>
      <c r="FM40" s="10">
        <f t="shared" si="29"/>
        <v>0</v>
      </c>
      <c r="FN40" s="10">
        <f t="shared" si="30"/>
        <v>0</v>
      </c>
      <c r="FO40" s="10">
        <f t="shared" si="31"/>
        <v>0</v>
      </c>
      <c r="FP40"/>
      <c r="FQ40"/>
      <c r="FR40"/>
      <c r="FS40"/>
      <c r="FT40"/>
    </row>
    <row r="41" spans="1:176" x14ac:dyDescent="0.35">
      <c r="A41">
        <v>89.084000000000003</v>
      </c>
      <c r="B41">
        <v>24.5</v>
      </c>
      <c r="C41">
        <v>42.3</v>
      </c>
      <c r="D41">
        <v>24.5</v>
      </c>
      <c r="E41">
        <v>55.2</v>
      </c>
      <c r="F41">
        <v>12.9</v>
      </c>
      <c r="G41">
        <v>1</v>
      </c>
      <c r="H41">
        <v>1</v>
      </c>
      <c r="I41">
        <v>19</v>
      </c>
      <c r="J41">
        <v>1</v>
      </c>
      <c r="K41">
        <v>1</v>
      </c>
      <c r="L41" s="26">
        <f t="shared" si="0"/>
        <v>0</v>
      </c>
      <c r="M41" s="26">
        <f t="shared" si="0"/>
        <v>-12.900000000000006</v>
      </c>
      <c r="N41" s="26">
        <f t="shared" si="1"/>
        <v>0</v>
      </c>
      <c r="O41" s="26">
        <f t="shared" si="1"/>
        <v>166.41000000000014</v>
      </c>
      <c r="P41" s="26">
        <f t="shared" si="2"/>
        <v>166.41000000000014</v>
      </c>
      <c r="Q41" s="26">
        <f t="shared" si="3"/>
        <v>12.900000000000006</v>
      </c>
      <c r="S41"/>
      <c r="T41"/>
      <c r="U41"/>
      <c r="V41"/>
      <c r="W41">
        <v>74.373999999999995</v>
      </c>
      <c r="X41">
        <v>15.4</v>
      </c>
      <c r="Y41">
        <v>46.5</v>
      </c>
      <c r="Z41">
        <v>-1</v>
      </c>
      <c r="AA41">
        <v>-1</v>
      </c>
      <c r="AB41">
        <v>-1</v>
      </c>
      <c r="AC41">
        <v>-1</v>
      </c>
      <c r="AD41">
        <v>0</v>
      </c>
      <c r="AE41">
        <v>18</v>
      </c>
      <c r="AF41">
        <v>-1</v>
      </c>
      <c r="AG41">
        <v>1</v>
      </c>
      <c r="AH41" s="10">
        <f t="shared" si="4"/>
        <v>-13.799999999999999</v>
      </c>
      <c r="AI41" s="10">
        <f t="shared" si="4"/>
        <v>8.3999999999999986</v>
      </c>
      <c r="AJ41" s="10">
        <f t="shared" si="5"/>
        <v>190.43999999999997</v>
      </c>
      <c r="AK41" s="10">
        <f t="shared" si="5"/>
        <v>70.559999999999974</v>
      </c>
      <c r="AL41" s="10">
        <f t="shared" si="6"/>
        <v>260.99999999999994</v>
      </c>
      <c r="AM41" s="10">
        <f t="shared" si="7"/>
        <v>16.15549442140351</v>
      </c>
      <c r="AN41"/>
      <c r="AO41"/>
      <c r="AP41"/>
      <c r="AQ41"/>
      <c r="AR41"/>
      <c r="AS41">
        <v>65.888000000000005</v>
      </c>
      <c r="AT41">
        <v>20.2</v>
      </c>
      <c r="AU41">
        <v>33</v>
      </c>
      <c r="AV41">
        <v>15.4</v>
      </c>
      <c r="AW41">
        <v>20.7</v>
      </c>
      <c r="AX41">
        <v>13.1</v>
      </c>
      <c r="AY41">
        <v>1</v>
      </c>
      <c r="AZ41">
        <v>1</v>
      </c>
      <c r="BA41">
        <v>18</v>
      </c>
      <c r="BB41">
        <v>1</v>
      </c>
      <c r="BC41">
        <v>1</v>
      </c>
      <c r="BD41" s="1">
        <f t="shared" si="8"/>
        <v>4.7999999999999989</v>
      </c>
      <c r="BE41" s="1">
        <f t="shared" si="8"/>
        <v>12.3</v>
      </c>
      <c r="BF41" s="1">
        <f t="shared" si="9"/>
        <v>23.039999999999988</v>
      </c>
      <c r="BG41" s="1">
        <f t="shared" si="9"/>
        <v>151.29000000000002</v>
      </c>
      <c r="BH41" s="1">
        <f t="shared" si="10"/>
        <v>174.33</v>
      </c>
      <c r="BI41" s="1">
        <f t="shared" si="11"/>
        <v>13.203408650799233</v>
      </c>
      <c r="BJ41"/>
      <c r="BK41"/>
      <c r="BL41"/>
      <c r="BM41"/>
      <c r="BN41"/>
      <c r="BO41">
        <v>67.006</v>
      </c>
      <c r="BP41">
        <v>15.4</v>
      </c>
      <c r="BQ41">
        <v>33.6</v>
      </c>
      <c r="BR41">
        <v>20.2</v>
      </c>
      <c r="BS41">
        <v>45.6</v>
      </c>
      <c r="BT41">
        <v>12.9</v>
      </c>
      <c r="BU41">
        <v>1</v>
      </c>
      <c r="BV41">
        <v>1</v>
      </c>
      <c r="BW41">
        <v>18</v>
      </c>
      <c r="BX41">
        <v>1</v>
      </c>
      <c r="BY41">
        <v>1</v>
      </c>
      <c r="BZ41" s="10">
        <f t="shared" si="12"/>
        <v>-4.7999999999999989</v>
      </c>
      <c r="CA41" s="10">
        <f t="shared" si="12"/>
        <v>-12</v>
      </c>
      <c r="CB41" s="10">
        <f t="shared" si="13"/>
        <v>23.039999999999988</v>
      </c>
      <c r="CC41" s="10">
        <f t="shared" si="13"/>
        <v>144</v>
      </c>
      <c r="CD41" s="10">
        <f t="shared" si="14"/>
        <v>167.04</v>
      </c>
      <c r="CE41" s="10">
        <f t="shared" si="15"/>
        <v>12.924395537122809</v>
      </c>
      <c r="CG41"/>
      <c r="CH41"/>
      <c r="CI41"/>
      <c r="CJ41"/>
      <c r="CK41">
        <v>76.677000000000007</v>
      </c>
      <c r="CL41">
        <v>24.5</v>
      </c>
      <c r="CM41">
        <v>29.4</v>
      </c>
      <c r="CN41">
        <v>15.4</v>
      </c>
      <c r="CO41">
        <v>42.3</v>
      </c>
      <c r="CP41">
        <v>15.8</v>
      </c>
      <c r="CQ41">
        <v>1</v>
      </c>
      <c r="CR41">
        <v>1</v>
      </c>
      <c r="CS41">
        <v>19</v>
      </c>
      <c r="CT41">
        <v>1</v>
      </c>
      <c r="CU41">
        <v>1</v>
      </c>
      <c r="CV41" s="1">
        <f t="shared" si="16"/>
        <v>9.1</v>
      </c>
      <c r="CW41" s="1">
        <f t="shared" si="16"/>
        <v>-12.899999999999999</v>
      </c>
      <c r="CX41" s="1">
        <f t="shared" si="17"/>
        <v>82.809999999999988</v>
      </c>
      <c r="CY41" s="1">
        <f t="shared" si="17"/>
        <v>166.40999999999997</v>
      </c>
      <c r="CZ41" s="1">
        <f t="shared" si="18"/>
        <v>249.21999999999997</v>
      </c>
      <c r="DA41" s="1">
        <f t="shared" si="19"/>
        <v>15.786703265723339</v>
      </c>
      <c r="DB41"/>
      <c r="DC41"/>
      <c r="DD41"/>
      <c r="DE41"/>
      <c r="DF41"/>
      <c r="DG41">
        <v>77.790000000000006</v>
      </c>
      <c r="DH41">
        <v>15.4</v>
      </c>
      <c r="DI41">
        <v>37</v>
      </c>
      <c r="DJ41">
        <v>-1</v>
      </c>
      <c r="DK41">
        <v>-1</v>
      </c>
      <c r="DL41">
        <v>-1</v>
      </c>
      <c r="DM41">
        <v>-1</v>
      </c>
      <c r="DN41">
        <v>0</v>
      </c>
      <c r="DO41">
        <v>19</v>
      </c>
      <c r="DP41">
        <v>-1</v>
      </c>
      <c r="DQ41">
        <v>1</v>
      </c>
      <c r="DR41" s="10">
        <f t="shared" si="20"/>
        <v>-9.1</v>
      </c>
      <c r="DS41" s="10">
        <f t="shared" si="20"/>
        <v>-26.9</v>
      </c>
      <c r="DT41" s="10">
        <f t="shared" si="21"/>
        <v>82.809999999999988</v>
      </c>
      <c r="DU41" s="10">
        <f t="shared" si="21"/>
        <v>723.6099999999999</v>
      </c>
      <c r="DV41" s="10">
        <f t="shared" si="22"/>
        <v>806.41999999999985</v>
      </c>
      <c r="DW41" s="10">
        <f t="shared" si="23"/>
        <v>28.397535104300864</v>
      </c>
      <c r="DX41"/>
      <c r="DY41"/>
      <c r="DZ41"/>
      <c r="EA41"/>
      <c r="EB41"/>
      <c r="EC41" s="1">
        <v>70.468999999999994</v>
      </c>
      <c r="ED41" s="1">
        <v>24.5</v>
      </c>
      <c r="EE41" s="1">
        <v>47.4</v>
      </c>
      <c r="EF41" s="1">
        <v>20.2</v>
      </c>
      <c r="EG41" s="1">
        <v>44.5</v>
      </c>
      <c r="EH41" s="1">
        <v>5.2</v>
      </c>
      <c r="EI41" s="1">
        <v>1</v>
      </c>
      <c r="EJ41" s="1">
        <v>1</v>
      </c>
      <c r="EK41" s="1">
        <v>19</v>
      </c>
      <c r="EL41" s="1">
        <v>1</v>
      </c>
      <c r="EM41" s="1">
        <v>1</v>
      </c>
      <c r="EN41" s="1">
        <f t="shared" si="24"/>
        <v>4.3000000000000007</v>
      </c>
      <c r="EO41" s="1">
        <f t="shared" si="24"/>
        <v>2.8999999999999986</v>
      </c>
      <c r="EP41" s="1">
        <f t="shared" si="25"/>
        <v>18.490000000000006</v>
      </c>
      <c r="EQ41" s="1">
        <f t="shared" si="25"/>
        <v>8.4099999999999913</v>
      </c>
      <c r="ER41" s="1">
        <f t="shared" si="26"/>
        <v>26.9</v>
      </c>
      <c r="ES41" s="1">
        <f t="shared" si="27"/>
        <v>5.1865209919559758</v>
      </c>
      <c r="ET41"/>
      <c r="EU41"/>
      <c r="EV41"/>
      <c r="EW41"/>
      <c r="EX41"/>
      <c r="FJ41" s="10">
        <f t="shared" si="28"/>
        <v>0</v>
      </c>
      <c r="FK41" s="10">
        <f t="shared" si="28"/>
        <v>0</v>
      </c>
      <c r="FL41" s="10">
        <f t="shared" si="29"/>
        <v>0</v>
      </c>
      <c r="FM41" s="10">
        <f t="shared" si="29"/>
        <v>0</v>
      </c>
      <c r="FN41" s="10">
        <f t="shared" si="30"/>
        <v>0</v>
      </c>
      <c r="FO41" s="10">
        <f t="shared" si="31"/>
        <v>0</v>
      </c>
      <c r="FP41"/>
      <c r="FQ41"/>
      <c r="FR41"/>
      <c r="FS41"/>
      <c r="FT41"/>
    </row>
    <row r="42" spans="1:176" x14ac:dyDescent="0.35">
      <c r="A42">
        <v>92.116</v>
      </c>
      <c r="B42">
        <v>24.5</v>
      </c>
      <c r="C42">
        <v>68.099999999999994</v>
      </c>
      <c r="D42">
        <v>-1</v>
      </c>
      <c r="E42">
        <v>-1</v>
      </c>
      <c r="F42">
        <v>-1</v>
      </c>
      <c r="G42">
        <v>-1</v>
      </c>
      <c r="H42">
        <v>0</v>
      </c>
      <c r="I42">
        <v>19</v>
      </c>
      <c r="J42">
        <v>-1</v>
      </c>
      <c r="K42">
        <v>1</v>
      </c>
      <c r="L42" s="26">
        <f t="shared" si="0"/>
        <v>0</v>
      </c>
      <c r="M42" s="26">
        <f t="shared" si="0"/>
        <v>25.799999999999997</v>
      </c>
      <c r="N42" s="26">
        <f t="shared" si="1"/>
        <v>0</v>
      </c>
      <c r="O42" s="26">
        <f t="shared" si="1"/>
        <v>665.63999999999987</v>
      </c>
      <c r="P42" s="26">
        <f t="shared" si="2"/>
        <v>665.63999999999987</v>
      </c>
      <c r="Q42" s="26">
        <f t="shared" si="3"/>
        <v>25.799999999999997</v>
      </c>
      <c r="S42"/>
      <c r="T42"/>
      <c r="U42"/>
      <c r="V42"/>
      <c r="W42">
        <v>74.718000000000004</v>
      </c>
      <c r="X42">
        <v>20.2</v>
      </c>
      <c r="Y42">
        <v>26.5</v>
      </c>
      <c r="Z42">
        <v>15.4</v>
      </c>
      <c r="AA42">
        <v>46.5</v>
      </c>
      <c r="AB42">
        <v>20.6</v>
      </c>
      <c r="AC42">
        <v>1</v>
      </c>
      <c r="AD42">
        <v>1</v>
      </c>
      <c r="AE42">
        <v>19</v>
      </c>
      <c r="AF42">
        <v>1</v>
      </c>
      <c r="AG42">
        <v>1</v>
      </c>
      <c r="AH42" s="10">
        <f t="shared" si="4"/>
        <v>4.7999999999999989</v>
      </c>
      <c r="AI42" s="10">
        <f t="shared" si="4"/>
        <v>-20</v>
      </c>
      <c r="AJ42" s="10">
        <f t="shared" si="5"/>
        <v>23.039999999999988</v>
      </c>
      <c r="AK42" s="10">
        <f t="shared" si="5"/>
        <v>400</v>
      </c>
      <c r="AL42" s="10">
        <f t="shared" si="6"/>
        <v>423.03999999999996</v>
      </c>
      <c r="AM42" s="10">
        <f t="shared" si="7"/>
        <v>20.567936211491904</v>
      </c>
      <c r="AN42"/>
      <c r="AO42"/>
      <c r="AP42"/>
      <c r="AQ42"/>
      <c r="AR42"/>
      <c r="AS42">
        <v>65.92</v>
      </c>
      <c r="AT42">
        <v>20.2</v>
      </c>
      <c r="AU42">
        <v>20.7</v>
      </c>
      <c r="AV42">
        <v>20.2</v>
      </c>
      <c r="AW42">
        <v>33</v>
      </c>
      <c r="AX42">
        <v>12.2</v>
      </c>
      <c r="AY42">
        <v>1</v>
      </c>
      <c r="AZ42">
        <v>0</v>
      </c>
      <c r="BA42">
        <v>18</v>
      </c>
      <c r="BB42">
        <v>-2</v>
      </c>
      <c r="BC42">
        <v>1</v>
      </c>
      <c r="BD42" s="1">
        <f t="shared" si="8"/>
        <v>0</v>
      </c>
      <c r="BE42" s="1">
        <f t="shared" si="8"/>
        <v>-12.3</v>
      </c>
      <c r="BF42" s="1">
        <f t="shared" si="9"/>
        <v>0</v>
      </c>
      <c r="BG42" s="1">
        <f t="shared" si="9"/>
        <v>151.29000000000002</v>
      </c>
      <c r="BH42" s="1">
        <f t="shared" si="10"/>
        <v>151.29000000000002</v>
      </c>
      <c r="BI42" s="1">
        <f t="shared" si="11"/>
        <v>12.3</v>
      </c>
      <c r="BJ42"/>
      <c r="BK42"/>
      <c r="BL42"/>
      <c r="BM42"/>
      <c r="BN42"/>
      <c r="BO42">
        <v>70.597999999999999</v>
      </c>
      <c r="BP42">
        <v>15.4</v>
      </c>
      <c r="BQ42">
        <v>24</v>
      </c>
      <c r="BR42">
        <v>-1</v>
      </c>
      <c r="BS42">
        <v>-1</v>
      </c>
      <c r="BT42">
        <v>-1</v>
      </c>
      <c r="BU42">
        <v>-1</v>
      </c>
      <c r="BV42">
        <v>0</v>
      </c>
      <c r="BW42">
        <v>18</v>
      </c>
      <c r="BX42">
        <v>-1</v>
      </c>
      <c r="BY42">
        <v>1</v>
      </c>
      <c r="BZ42" s="10">
        <f t="shared" si="12"/>
        <v>0</v>
      </c>
      <c r="CA42" s="10">
        <f t="shared" si="12"/>
        <v>-9.6000000000000014</v>
      </c>
      <c r="CB42" s="10">
        <f t="shared" si="13"/>
        <v>0</v>
      </c>
      <c r="CC42" s="10">
        <f t="shared" si="13"/>
        <v>92.160000000000025</v>
      </c>
      <c r="CD42" s="10">
        <f t="shared" si="14"/>
        <v>92.160000000000025</v>
      </c>
      <c r="CE42" s="10">
        <f t="shared" si="15"/>
        <v>9.6000000000000014</v>
      </c>
      <c r="CG42"/>
      <c r="CH42"/>
      <c r="CI42"/>
      <c r="CJ42"/>
      <c r="CK42">
        <v>81.180999999999997</v>
      </c>
      <c r="CL42">
        <v>15.4</v>
      </c>
      <c r="CM42">
        <v>59.7</v>
      </c>
      <c r="CN42">
        <v>-1</v>
      </c>
      <c r="CO42">
        <v>-1</v>
      </c>
      <c r="CP42">
        <v>-1</v>
      </c>
      <c r="CQ42">
        <v>-1</v>
      </c>
      <c r="CR42">
        <v>0</v>
      </c>
      <c r="CS42">
        <v>19</v>
      </c>
      <c r="CT42">
        <v>-1</v>
      </c>
      <c r="CU42">
        <v>1</v>
      </c>
      <c r="CV42" s="1">
        <f t="shared" si="16"/>
        <v>-9.1</v>
      </c>
      <c r="CW42" s="1">
        <f t="shared" si="16"/>
        <v>30.300000000000004</v>
      </c>
      <c r="CX42" s="1">
        <f t="shared" si="17"/>
        <v>82.809999999999988</v>
      </c>
      <c r="CY42" s="1">
        <f t="shared" si="17"/>
        <v>918.09000000000026</v>
      </c>
      <c r="CZ42" s="1">
        <f t="shared" si="18"/>
        <v>1000.9000000000002</v>
      </c>
      <c r="DA42" s="1">
        <f t="shared" si="19"/>
        <v>31.637003650788426</v>
      </c>
      <c r="DB42"/>
      <c r="DC42"/>
      <c r="DD42"/>
      <c r="DE42"/>
      <c r="DF42"/>
      <c r="DG42">
        <v>78.302000000000007</v>
      </c>
      <c r="DH42">
        <v>15.4</v>
      </c>
      <c r="DI42">
        <v>45.2</v>
      </c>
      <c r="DJ42">
        <v>15.4</v>
      </c>
      <c r="DK42">
        <v>37</v>
      </c>
      <c r="DL42">
        <v>8.1999999999999993</v>
      </c>
      <c r="DM42">
        <v>1</v>
      </c>
      <c r="DN42">
        <v>1</v>
      </c>
      <c r="DO42">
        <v>20</v>
      </c>
      <c r="DP42">
        <v>1</v>
      </c>
      <c r="DQ42">
        <v>1</v>
      </c>
      <c r="DR42" s="10">
        <f t="shared" si="20"/>
        <v>0</v>
      </c>
      <c r="DS42" s="10">
        <f t="shared" si="20"/>
        <v>8.2000000000000028</v>
      </c>
      <c r="DT42" s="10">
        <f t="shared" si="21"/>
        <v>0</v>
      </c>
      <c r="DU42" s="10">
        <f t="shared" si="21"/>
        <v>67.240000000000052</v>
      </c>
      <c r="DV42" s="10">
        <f t="shared" si="22"/>
        <v>67.240000000000052</v>
      </c>
      <c r="DW42" s="10">
        <f t="shared" si="23"/>
        <v>8.2000000000000028</v>
      </c>
      <c r="DX42"/>
      <c r="DY42"/>
      <c r="DZ42"/>
      <c r="EA42"/>
      <c r="EB42"/>
      <c r="EC42" s="1">
        <v>73.227999999999994</v>
      </c>
      <c r="ED42" s="1">
        <v>15.4</v>
      </c>
      <c r="EE42" s="1">
        <v>35.6</v>
      </c>
      <c r="EF42" s="1">
        <v>-1</v>
      </c>
      <c r="EG42" s="1">
        <v>-1</v>
      </c>
      <c r="EH42" s="1">
        <v>-1</v>
      </c>
      <c r="EI42" s="1">
        <v>-1</v>
      </c>
      <c r="EJ42" s="1">
        <v>0</v>
      </c>
      <c r="EK42" s="1">
        <v>19</v>
      </c>
      <c r="EL42" s="1">
        <v>-1</v>
      </c>
      <c r="EM42" s="1">
        <v>1</v>
      </c>
      <c r="EN42" s="1">
        <f t="shared" si="24"/>
        <v>-9.1</v>
      </c>
      <c r="EO42" s="1">
        <f t="shared" si="24"/>
        <v>-11.799999999999997</v>
      </c>
      <c r="EP42" s="1">
        <f t="shared" si="25"/>
        <v>82.809999999999988</v>
      </c>
      <c r="EQ42" s="1">
        <f t="shared" si="25"/>
        <v>139.23999999999992</v>
      </c>
      <c r="ER42" s="1">
        <f t="shared" si="26"/>
        <v>222.0499999999999</v>
      </c>
      <c r="ES42" s="1">
        <f t="shared" si="27"/>
        <v>14.901342221424214</v>
      </c>
      <c r="ET42"/>
      <c r="EU42"/>
      <c r="EV42"/>
      <c r="EW42"/>
      <c r="EX42"/>
      <c r="FJ42" s="10">
        <f t="shared" si="28"/>
        <v>0</v>
      </c>
      <c r="FK42" s="10">
        <f t="shared" si="28"/>
        <v>0</v>
      </c>
      <c r="FL42" s="10">
        <f t="shared" si="29"/>
        <v>0</v>
      </c>
      <c r="FM42" s="10">
        <f t="shared" si="29"/>
        <v>0</v>
      </c>
      <c r="FN42" s="10">
        <f t="shared" si="30"/>
        <v>0</v>
      </c>
      <c r="FO42" s="10">
        <f t="shared" si="31"/>
        <v>0</v>
      </c>
      <c r="FP42"/>
      <c r="FQ42"/>
      <c r="FR42"/>
      <c r="FS42"/>
      <c r="FT42"/>
    </row>
    <row r="43" spans="1:176" x14ac:dyDescent="0.35">
      <c r="A43">
        <v>92.596000000000004</v>
      </c>
      <c r="B43">
        <v>29.2</v>
      </c>
      <c r="C43">
        <v>31.6</v>
      </c>
      <c r="D43">
        <v>24.5</v>
      </c>
      <c r="E43">
        <v>68.099999999999994</v>
      </c>
      <c r="F43">
        <v>36.799999999999997</v>
      </c>
      <c r="G43">
        <v>1</v>
      </c>
      <c r="H43">
        <v>1</v>
      </c>
      <c r="I43">
        <v>20</v>
      </c>
      <c r="J43">
        <v>1</v>
      </c>
      <c r="K43">
        <v>1</v>
      </c>
      <c r="L43" s="26">
        <f t="shared" si="0"/>
        <v>4.6999999999999993</v>
      </c>
      <c r="M43" s="26">
        <f t="shared" si="0"/>
        <v>-36.499999999999993</v>
      </c>
      <c r="N43" s="26">
        <f t="shared" si="1"/>
        <v>22.089999999999993</v>
      </c>
      <c r="O43" s="26">
        <f t="shared" si="1"/>
        <v>1332.2499999999995</v>
      </c>
      <c r="P43" s="26">
        <f t="shared" si="2"/>
        <v>1354.3399999999995</v>
      </c>
      <c r="Q43" s="26">
        <f t="shared" si="3"/>
        <v>36.801358670570842</v>
      </c>
      <c r="S43"/>
      <c r="T43"/>
      <c r="U43"/>
      <c r="V43"/>
      <c r="W43">
        <v>77.349999999999994</v>
      </c>
      <c r="X43">
        <v>20.2</v>
      </c>
      <c r="Y43">
        <v>57.7</v>
      </c>
      <c r="Z43">
        <v>-1</v>
      </c>
      <c r="AA43">
        <v>-1</v>
      </c>
      <c r="AB43">
        <v>-1</v>
      </c>
      <c r="AC43">
        <v>-1</v>
      </c>
      <c r="AD43">
        <v>0</v>
      </c>
      <c r="AE43">
        <v>19</v>
      </c>
      <c r="AF43">
        <v>-1</v>
      </c>
      <c r="AG43">
        <v>1</v>
      </c>
      <c r="AH43" s="10">
        <f t="shared" si="4"/>
        <v>0</v>
      </c>
      <c r="AI43" s="10">
        <f t="shared" si="4"/>
        <v>31.200000000000003</v>
      </c>
      <c r="AJ43" s="10">
        <f t="shared" si="5"/>
        <v>0</v>
      </c>
      <c r="AK43" s="10">
        <f t="shared" si="5"/>
        <v>973.44000000000017</v>
      </c>
      <c r="AL43" s="10">
        <f t="shared" si="6"/>
        <v>973.44000000000017</v>
      </c>
      <c r="AM43" s="10">
        <f t="shared" si="7"/>
        <v>31.200000000000003</v>
      </c>
      <c r="AN43"/>
      <c r="AO43"/>
      <c r="AP43"/>
      <c r="AQ43"/>
      <c r="AR43"/>
      <c r="AS43">
        <v>71.703999999999994</v>
      </c>
      <c r="AT43">
        <v>20.2</v>
      </c>
      <c r="AU43">
        <v>27.6</v>
      </c>
      <c r="AV43">
        <v>-1</v>
      </c>
      <c r="AW43">
        <v>-1</v>
      </c>
      <c r="AX43">
        <v>-1</v>
      </c>
      <c r="AY43">
        <v>-1</v>
      </c>
      <c r="AZ43">
        <v>0</v>
      </c>
      <c r="BA43">
        <v>18</v>
      </c>
      <c r="BB43">
        <v>-1</v>
      </c>
      <c r="BC43">
        <v>1</v>
      </c>
      <c r="BD43" s="1">
        <f t="shared" si="8"/>
        <v>0</v>
      </c>
      <c r="BE43" s="1">
        <f t="shared" si="8"/>
        <v>6.9000000000000021</v>
      </c>
      <c r="BF43" s="1">
        <f t="shared" si="9"/>
        <v>0</v>
      </c>
      <c r="BG43" s="1">
        <f t="shared" si="9"/>
        <v>47.610000000000028</v>
      </c>
      <c r="BH43" s="1">
        <f t="shared" si="10"/>
        <v>47.610000000000028</v>
      </c>
      <c r="BI43" s="1">
        <f t="shared" si="11"/>
        <v>6.9000000000000021</v>
      </c>
      <c r="BJ43"/>
      <c r="BK43"/>
      <c r="BL43"/>
      <c r="BM43"/>
      <c r="BN43"/>
      <c r="BO43">
        <v>71.213999999999999</v>
      </c>
      <c r="BP43">
        <v>15.4</v>
      </c>
      <c r="BQ43">
        <v>20.7</v>
      </c>
      <c r="BR43">
        <v>15.4</v>
      </c>
      <c r="BS43">
        <v>24</v>
      </c>
      <c r="BT43">
        <v>3.3</v>
      </c>
      <c r="BU43">
        <v>1</v>
      </c>
      <c r="BV43">
        <v>1</v>
      </c>
      <c r="BW43">
        <v>19</v>
      </c>
      <c r="BX43">
        <v>1</v>
      </c>
      <c r="BY43">
        <v>1</v>
      </c>
      <c r="BZ43" s="10">
        <f t="shared" si="12"/>
        <v>0</v>
      </c>
      <c r="CA43" s="10">
        <f t="shared" si="12"/>
        <v>-3.3000000000000007</v>
      </c>
      <c r="CB43" s="10">
        <f t="shared" si="13"/>
        <v>0</v>
      </c>
      <c r="CC43" s="10">
        <f t="shared" si="13"/>
        <v>10.890000000000004</v>
      </c>
      <c r="CD43" s="10">
        <f t="shared" si="14"/>
        <v>10.890000000000004</v>
      </c>
      <c r="CE43" s="10">
        <f t="shared" si="15"/>
        <v>3.3000000000000007</v>
      </c>
      <c r="CG43"/>
      <c r="CH43"/>
      <c r="CI43"/>
      <c r="CJ43"/>
      <c r="CK43">
        <v>81.796999999999997</v>
      </c>
      <c r="CL43">
        <v>24.5</v>
      </c>
      <c r="CM43">
        <v>60.8</v>
      </c>
      <c r="CN43">
        <v>15.4</v>
      </c>
      <c r="CO43">
        <v>59.7</v>
      </c>
      <c r="CP43">
        <v>9.1</v>
      </c>
      <c r="CQ43">
        <v>1</v>
      </c>
      <c r="CR43">
        <v>1</v>
      </c>
      <c r="CS43">
        <v>20</v>
      </c>
      <c r="CT43">
        <v>1</v>
      </c>
      <c r="CU43">
        <v>1</v>
      </c>
      <c r="CV43" s="1">
        <f t="shared" si="16"/>
        <v>9.1</v>
      </c>
      <c r="CW43" s="1">
        <f t="shared" si="16"/>
        <v>1.0999999999999943</v>
      </c>
      <c r="CX43" s="1">
        <f t="shared" si="17"/>
        <v>82.809999999999988</v>
      </c>
      <c r="CY43" s="1">
        <f t="shared" si="17"/>
        <v>1.2099999999999875</v>
      </c>
      <c r="CZ43" s="1">
        <f t="shared" si="18"/>
        <v>84.019999999999982</v>
      </c>
      <c r="DA43" s="1">
        <f t="shared" si="19"/>
        <v>9.1662424144247883</v>
      </c>
      <c r="DB43"/>
      <c r="DC43"/>
      <c r="DD43"/>
      <c r="DE43"/>
      <c r="DF43"/>
      <c r="DG43">
        <v>81.093999999999994</v>
      </c>
      <c r="DH43">
        <v>24.5</v>
      </c>
      <c r="DI43">
        <v>20.7</v>
      </c>
      <c r="DJ43">
        <v>-1</v>
      </c>
      <c r="DK43">
        <v>-1</v>
      </c>
      <c r="DL43">
        <v>-1</v>
      </c>
      <c r="DM43">
        <v>-1</v>
      </c>
      <c r="DN43">
        <v>0</v>
      </c>
      <c r="DO43">
        <v>20</v>
      </c>
      <c r="DP43">
        <v>-1</v>
      </c>
      <c r="DQ43">
        <v>1</v>
      </c>
      <c r="DR43" s="10">
        <f t="shared" si="20"/>
        <v>9.1</v>
      </c>
      <c r="DS43" s="10">
        <f t="shared" si="20"/>
        <v>-24.500000000000004</v>
      </c>
      <c r="DT43" s="10">
        <f t="shared" si="21"/>
        <v>82.809999999999988</v>
      </c>
      <c r="DU43" s="10">
        <f t="shared" si="21"/>
        <v>600.25000000000023</v>
      </c>
      <c r="DV43" s="10">
        <f t="shared" si="22"/>
        <v>683.06000000000017</v>
      </c>
      <c r="DW43" s="10">
        <f t="shared" si="23"/>
        <v>26.13541658363226</v>
      </c>
      <c r="DX43"/>
      <c r="DY43"/>
      <c r="DZ43"/>
      <c r="EA43"/>
      <c r="EB43"/>
      <c r="EC43" s="1">
        <v>73.563999999999993</v>
      </c>
      <c r="ED43" s="1">
        <v>20.2</v>
      </c>
      <c r="EE43" s="1">
        <v>38.1</v>
      </c>
      <c r="EF43" s="1">
        <v>15.4</v>
      </c>
      <c r="EG43" s="1">
        <v>35.6</v>
      </c>
      <c r="EH43" s="1">
        <v>5.3</v>
      </c>
      <c r="EI43" s="1">
        <v>1</v>
      </c>
      <c r="EJ43" s="1">
        <v>1</v>
      </c>
      <c r="EK43" s="1">
        <v>20</v>
      </c>
      <c r="EL43" s="1">
        <v>1</v>
      </c>
      <c r="EM43" s="1">
        <v>1</v>
      </c>
      <c r="EN43" s="1">
        <f t="shared" si="24"/>
        <v>4.7999999999999989</v>
      </c>
      <c r="EO43" s="1">
        <f t="shared" si="24"/>
        <v>2.5</v>
      </c>
      <c r="EP43" s="1">
        <f t="shared" si="25"/>
        <v>23.039999999999988</v>
      </c>
      <c r="EQ43" s="1">
        <f t="shared" si="25"/>
        <v>6.25</v>
      </c>
      <c r="ER43" s="1">
        <f t="shared" si="26"/>
        <v>29.289999999999988</v>
      </c>
      <c r="ES43" s="1">
        <f t="shared" si="27"/>
        <v>5.4120236510939224</v>
      </c>
      <c r="ET43"/>
      <c r="EU43"/>
      <c r="EV43"/>
      <c r="EW43"/>
      <c r="EX43"/>
      <c r="FJ43" s="10">
        <f t="shared" si="28"/>
        <v>0</v>
      </c>
      <c r="FK43" s="10">
        <f t="shared" si="28"/>
        <v>0</v>
      </c>
      <c r="FL43" s="10">
        <f t="shared" si="29"/>
        <v>0</v>
      </c>
      <c r="FM43" s="10">
        <f t="shared" si="29"/>
        <v>0</v>
      </c>
      <c r="FN43" s="10">
        <f t="shared" si="30"/>
        <v>0</v>
      </c>
      <c r="FO43" s="10">
        <f t="shared" si="31"/>
        <v>0</v>
      </c>
      <c r="FP43"/>
      <c r="FQ43"/>
      <c r="FR43"/>
      <c r="FS43"/>
      <c r="FT43"/>
    </row>
    <row r="44" spans="1:176" x14ac:dyDescent="0.35">
      <c r="A44">
        <v>95.572000000000003</v>
      </c>
      <c r="B44">
        <v>20.2</v>
      </c>
      <c r="C44">
        <v>55.2</v>
      </c>
      <c r="D44">
        <v>-1</v>
      </c>
      <c r="E44">
        <v>-1</v>
      </c>
      <c r="F44">
        <v>-1</v>
      </c>
      <c r="G44">
        <v>-1</v>
      </c>
      <c r="H44">
        <v>0</v>
      </c>
      <c r="I44">
        <v>20</v>
      </c>
      <c r="J44">
        <v>-1</v>
      </c>
      <c r="K44">
        <v>1</v>
      </c>
      <c r="L44" s="26">
        <f t="shared" si="0"/>
        <v>-9</v>
      </c>
      <c r="M44" s="26">
        <f t="shared" si="0"/>
        <v>23.6</v>
      </c>
      <c r="N44" s="26">
        <f t="shared" si="1"/>
        <v>81</v>
      </c>
      <c r="O44" s="26">
        <f t="shared" si="1"/>
        <v>556.96</v>
      </c>
      <c r="P44" s="26">
        <f t="shared" si="2"/>
        <v>637.96</v>
      </c>
      <c r="Q44" s="26">
        <f t="shared" si="3"/>
        <v>25.257870060636545</v>
      </c>
      <c r="S44"/>
      <c r="T44"/>
      <c r="U44"/>
      <c r="V44"/>
      <c r="W44">
        <v>77.382000000000005</v>
      </c>
      <c r="X44">
        <v>15.4</v>
      </c>
      <c r="Y44">
        <v>29.4</v>
      </c>
      <c r="Z44">
        <v>20.2</v>
      </c>
      <c r="AA44">
        <v>57.7</v>
      </c>
      <c r="AB44">
        <v>28.7</v>
      </c>
      <c r="AC44">
        <v>1</v>
      </c>
      <c r="AD44">
        <v>1</v>
      </c>
      <c r="AE44">
        <v>20</v>
      </c>
      <c r="AF44">
        <v>1</v>
      </c>
      <c r="AG44">
        <v>1</v>
      </c>
      <c r="AH44" s="10">
        <f t="shared" si="4"/>
        <v>-4.7999999999999989</v>
      </c>
      <c r="AI44" s="10">
        <f t="shared" si="4"/>
        <v>-28.300000000000004</v>
      </c>
      <c r="AJ44" s="10">
        <f t="shared" si="5"/>
        <v>23.039999999999988</v>
      </c>
      <c r="AK44" s="10">
        <f t="shared" si="5"/>
        <v>800.89000000000021</v>
      </c>
      <c r="AL44" s="10">
        <f t="shared" si="6"/>
        <v>823.93000000000018</v>
      </c>
      <c r="AM44" s="10">
        <f t="shared" si="7"/>
        <v>28.704180880143578</v>
      </c>
      <c r="AN44"/>
      <c r="AO44"/>
      <c r="AP44"/>
      <c r="AQ44"/>
      <c r="AR44"/>
      <c r="AS44">
        <v>72.304000000000002</v>
      </c>
      <c r="AT44">
        <v>15.4</v>
      </c>
      <c r="AU44">
        <v>20.7</v>
      </c>
      <c r="AV44">
        <v>20.2</v>
      </c>
      <c r="AW44">
        <v>27.6</v>
      </c>
      <c r="AX44">
        <v>8.4</v>
      </c>
      <c r="AY44">
        <v>1</v>
      </c>
      <c r="AZ44">
        <v>1</v>
      </c>
      <c r="BA44">
        <v>19</v>
      </c>
      <c r="BB44">
        <v>1</v>
      </c>
      <c r="BC44">
        <v>1</v>
      </c>
      <c r="BD44" s="1">
        <f t="shared" si="8"/>
        <v>-4.7999999999999989</v>
      </c>
      <c r="BE44" s="1">
        <f t="shared" si="8"/>
        <v>-6.9000000000000021</v>
      </c>
      <c r="BF44" s="1">
        <f t="shared" si="9"/>
        <v>23.039999999999988</v>
      </c>
      <c r="BG44" s="1">
        <f t="shared" si="9"/>
        <v>47.610000000000028</v>
      </c>
      <c r="BH44" s="1">
        <f t="shared" si="10"/>
        <v>70.65000000000002</v>
      </c>
      <c r="BI44" s="1">
        <f t="shared" si="11"/>
        <v>8.4053554356731404</v>
      </c>
      <c r="BJ44"/>
      <c r="BK44"/>
      <c r="BL44"/>
      <c r="BM44"/>
      <c r="BN44"/>
      <c r="BO44">
        <v>74.141999999999996</v>
      </c>
      <c r="BP44">
        <v>20.2</v>
      </c>
      <c r="BQ44">
        <v>63.9</v>
      </c>
      <c r="BR44">
        <v>-1</v>
      </c>
      <c r="BS44">
        <v>-1</v>
      </c>
      <c r="BT44">
        <v>-1</v>
      </c>
      <c r="BU44">
        <v>-1</v>
      </c>
      <c r="BV44">
        <v>0</v>
      </c>
      <c r="BW44">
        <v>19</v>
      </c>
      <c r="BX44">
        <v>-1</v>
      </c>
      <c r="BY44">
        <v>1</v>
      </c>
      <c r="BZ44" s="10">
        <f t="shared" si="12"/>
        <v>4.7999999999999989</v>
      </c>
      <c r="CA44" s="10">
        <f t="shared" si="12"/>
        <v>43.2</v>
      </c>
      <c r="CB44" s="10">
        <f t="shared" si="13"/>
        <v>23.039999999999988</v>
      </c>
      <c r="CC44" s="10">
        <f t="shared" si="13"/>
        <v>1866.2400000000002</v>
      </c>
      <c r="CD44" s="10">
        <f t="shared" si="14"/>
        <v>1889.2800000000002</v>
      </c>
      <c r="CE44" s="10">
        <f t="shared" si="15"/>
        <v>43.465848663059603</v>
      </c>
      <c r="CG44"/>
      <c r="CH44"/>
      <c r="CI44"/>
      <c r="CJ44"/>
      <c r="CK44">
        <v>84.613</v>
      </c>
      <c r="CL44">
        <v>15.4</v>
      </c>
      <c r="CM44">
        <v>40.700000000000003</v>
      </c>
      <c r="CN44">
        <v>-1</v>
      </c>
      <c r="CO44">
        <v>-1</v>
      </c>
      <c r="CP44">
        <v>-1</v>
      </c>
      <c r="CQ44">
        <v>-1</v>
      </c>
      <c r="CR44">
        <v>0</v>
      </c>
      <c r="CS44">
        <v>20</v>
      </c>
      <c r="CT44">
        <v>-1</v>
      </c>
      <c r="CU44">
        <v>1</v>
      </c>
      <c r="CV44" s="1">
        <f t="shared" si="16"/>
        <v>-9.1</v>
      </c>
      <c r="CW44" s="1">
        <f t="shared" si="16"/>
        <v>-20.099999999999994</v>
      </c>
      <c r="CX44" s="1">
        <f t="shared" si="17"/>
        <v>82.809999999999988</v>
      </c>
      <c r="CY44" s="1">
        <f t="shared" si="17"/>
        <v>404.00999999999976</v>
      </c>
      <c r="CZ44" s="1">
        <f t="shared" si="18"/>
        <v>486.81999999999977</v>
      </c>
      <c r="DA44" s="1">
        <f t="shared" si="19"/>
        <v>22.063997824510402</v>
      </c>
      <c r="DB44"/>
      <c r="DC44"/>
      <c r="DD44"/>
      <c r="DE44"/>
      <c r="DF44"/>
      <c r="DG44">
        <v>81.453999999999994</v>
      </c>
      <c r="DH44">
        <v>20.2</v>
      </c>
      <c r="DI44">
        <v>43.2</v>
      </c>
      <c r="DJ44">
        <v>24.5</v>
      </c>
      <c r="DK44">
        <v>20.7</v>
      </c>
      <c r="DL44">
        <v>22.9</v>
      </c>
      <c r="DM44">
        <v>1</v>
      </c>
      <c r="DN44">
        <v>1</v>
      </c>
      <c r="DO44">
        <v>21</v>
      </c>
      <c r="DP44">
        <v>1</v>
      </c>
      <c r="DQ44">
        <v>1</v>
      </c>
      <c r="DR44" s="10">
        <f t="shared" si="20"/>
        <v>-4.3000000000000007</v>
      </c>
      <c r="DS44" s="10">
        <f t="shared" si="20"/>
        <v>22.500000000000004</v>
      </c>
      <c r="DT44" s="10">
        <f t="shared" si="21"/>
        <v>18.490000000000006</v>
      </c>
      <c r="DU44" s="10">
        <f t="shared" si="21"/>
        <v>506.25000000000017</v>
      </c>
      <c r="DV44" s="10">
        <f t="shared" si="22"/>
        <v>524.74000000000012</v>
      </c>
      <c r="DW44" s="10">
        <f t="shared" si="23"/>
        <v>22.907204107005292</v>
      </c>
      <c r="DX44"/>
      <c r="DY44"/>
      <c r="DZ44"/>
      <c r="EA44"/>
      <c r="EB44"/>
      <c r="EC44" s="1">
        <v>76.164000000000001</v>
      </c>
      <c r="ED44" s="1">
        <v>15.4</v>
      </c>
      <c r="EE44" s="1">
        <v>27.2</v>
      </c>
      <c r="EF44" s="1">
        <v>-1</v>
      </c>
      <c r="EG44" s="1">
        <v>-1</v>
      </c>
      <c r="EH44" s="1">
        <v>-1</v>
      </c>
      <c r="EI44" s="1">
        <v>-1</v>
      </c>
      <c r="EJ44" s="1">
        <v>0</v>
      </c>
      <c r="EK44" s="1">
        <v>20</v>
      </c>
      <c r="EL44" s="1">
        <v>-1</v>
      </c>
      <c r="EM44" s="1">
        <v>1</v>
      </c>
      <c r="EN44" s="1">
        <f t="shared" si="24"/>
        <v>-4.7999999999999989</v>
      </c>
      <c r="EO44" s="1">
        <f t="shared" si="24"/>
        <v>-10.900000000000002</v>
      </c>
      <c r="EP44" s="1">
        <f t="shared" si="25"/>
        <v>23.039999999999988</v>
      </c>
      <c r="EQ44" s="1">
        <f t="shared" si="25"/>
        <v>118.81000000000004</v>
      </c>
      <c r="ER44" s="1">
        <f t="shared" si="26"/>
        <v>141.85000000000002</v>
      </c>
      <c r="ES44" s="1">
        <f t="shared" si="27"/>
        <v>11.91007976463634</v>
      </c>
      <c r="ET44"/>
      <c r="EU44"/>
      <c r="EV44"/>
      <c r="EW44"/>
      <c r="EX44"/>
      <c r="FJ44" s="10">
        <f t="shared" si="28"/>
        <v>0</v>
      </c>
      <c r="FK44" s="10">
        <f t="shared" si="28"/>
        <v>0</v>
      </c>
      <c r="FL44" s="10">
        <f t="shared" si="29"/>
        <v>0</v>
      </c>
      <c r="FM44" s="10">
        <f t="shared" si="29"/>
        <v>0</v>
      </c>
      <c r="FN44" s="10">
        <f t="shared" si="30"/>
        <v>0</v>
      </c>
      <c r="FO44" s="10">
        <f t="shared" si="31"/>
        <v>0</v>
      </c>
      <c r="FP44"/>
      <c r="FQ44"/>
      <c r="FR44"/>
      <c r="FS44"/>
      <c r="FT44"/>
    </row>
    <row r="45" spans="1:176" x14ac:dyDescent="0.35">
      <c r="A45">
        <v>95.915999999999997</v>
      </c>
      <c r="B45">
        <v>24.5</v>
      </c>
      <c r="C45">
        <v>35.6</v>
      </c>
      <c r="D45">
        <v>20.2</v>
      </c>
      <c r="E45">
        <v>55.2</v>
      </c>
      <c r="F45">
        <v>20.100000000000001</v>
      </c>
      <c r="G45">
        <v>1</v>
      </c>
      <c r="H45">
        <v>1</v>
      </c>
      <c r="I45">
        <v>21</v>
      </c>
      <c r="J45">
        <v>1</v>
      </c>
      <c r="K45">
        <v>1</v>
      </c>
      <c r="L45" s="26">
        <f t="shared" si="0"/>
        <v>4.3000000000000007</v>
      </c>
      <c r="M45" s="26">
        <f t="shared" si="0"/>
        <v>-19.600000000000001</v>
      </c>
      <c r="N45" s="26">
        <f t="shared" si="1"/>
        <v>18.490000000000006</v>
      </c>
      <c r="O45" s="26">
        <f t="shared" si="1"/>
        <v>384.16000000000008</v>
      </c>
      <c r="P45" s="26">
        <f t="shared" si="2"/>
        <v>402.65000000000009</v>
      </c>
      <c r="Q45" s="26">
        <f t="shared" si="3"/>
        <v>20.066140635408697</v>
      </c>
      <c r="S45"/>
      <c r="T45"/>
      <c r="U45"/>
      <c r="V45"/>
      <c r="W45">
        <v>80.414000000000001</v>
      </c>
      <c r="X45">
        <v>15.4</v>
      </c>
      <c r="Y45">
        <v>29.4</v>
      </c>
      <c r="Z45">
        <v>-1</v>
      </c>
      <c r="AA45">
        <v>-1</v>
      </c>
      <c r="AB45">
        <v>-1</v>
      </c>
      <c r="AC45">
        <v>-1</v>
      </c>
      <c r="AD45">
        <v>0</v>
      </c>
      <c r="AE45">
        <v>20</v>
      </c>
      <c r="AF45">
        <v>-1</v>
      </c>
      <c r="AG45">
        <v>1</v>
      </c>
      <c r="AH45" s="10">
        <f t="shared" si="4"/>
        <v>0</v>
      </c>
      <c r="AI45" s="10">
        <f t="shared" si="4"/>
        <v>0</v>
      </c>
      <c r="AJ45" s="10">
        <f t="shared" si="5"/>
        <v>0</v>
      </c>
      <c r="AK45" s="10">
        <f t="shared" si="5"/>
        <v>0</v>
      </c>
      <c r="AL45" s="10">
        <f t="shared" si="6"/>
        <v>0</v>
      </c>
      <c r="AM45" s="10">
        <f t="shared" si="7"/>
        <v>0</v>
      </c>
      <c r="AN45"/>
      <c r="AO45"/>
      <c r="AP45"/>
      <c r="AQ45"/>
      <c r="AR45"/>
      <c r="AS45">
        <v>75.463999999999999</v>
      </c>
      <c r="AT45">
        <v>20.2</v>
      </c>
      <c r="AU45">
        <v>38.1</v>
      </c>
      <c r="AV45">
        <v>-1</v>
      </c>
      <c r="AW45">
        <v>-1</v>
      </c>
      <c r="AX45">
        <v>-1</v>
      </c>
      <c r="AY45">
        <v>-1</v>
      </c>
      <c r="AZ45">
        <v>0</v>
      </c>
      <c r="BA45">
        <v>19</v>
      </c>
      <c r="BB45">
        <v>-1</v>
      </c>
      <c r="BC45">
        <v>1</v>
      </c>
      <c r="BD45" s="1">
        <f t="shared" si="8"/>
        <v>4.7999999999999989</v>
      </c>
      <c r="BE45" s="1">
        <f t="shared" si="8"/>
        <v>17.400000000000002</v>
      </c>
      <c r="BF45" s="1">
        <f t="shared" si="9"/>
        <v>23.039999999999988</v>
      </c>
      <c r="BG45" s="1">
        <f t="shared" si="9"/>
        <v>302.76000000000005</v>
      </c>
      <c r="BH45" s="1">
        <f t="shared" si="10"/>
        <v>325.8</v>
      </c>
      <c r="BI45" s="1">
        <f t="shared" si="11"/>
        <v>18.049930747789588</v>
      </c>
      <c r="BJ45"/>
      <c r="BK45"/>
      <c r="BL45"/>
      <c r="BM45"/>
      <c r="BN45"/>
      <c r="BO45">
        <v>74.477999999999994</v>
      </c>
      <c r="BP45">
        <v>15.4</v>
      </c>
      <c r="BQ45">
        <v>28.3</v>
      </c>
      <c r="BR45">
        <v>20.2</v>
      </c>
      <c r="BS45">
        <v>63.9</v>
      </c>
      <c r="BT45">
        <v>35.9</v>
      </c>
      <c r="BU45">
        <v>1</v>
      </c>
      <c r="BV45">
        <v>1</v>
      </c>
      <c r="BW45">
        <v>20</v>
      </c>
      <c r="BX45">
        <v>1</v>
      </c>
      <c r="BY45">
        <v>1</v>
      </c>
      <c r="BZ45" s="10">
        <f t="shared" si="12"/>
        <v>-4.7999999999999989</v>
      </c>
      <c r="CA45" s="10">
        <f t="shared" si="12"/>
        <v>-35.599999999999994</v>
      </c>
      <c r="CB45" s="10">
        <f t="shared" si="13"/>
        <v>23.039999999999988</v>
      </c>
      <c r="CC45" s="10">
        <f t="shared" si="13"/>
        <v>1267.3599999999997</v>
      </c>
      <c r="CD45" s="10">
        <f t="shared" si="14"/>
        <v>1290.3999999999996</v>
      </c>
      <c r="CE45" s="10">
        <f t="shared" si="15"/>
        <v>35.922138021003143</v>
      </c>
      <c r="CG45"/>
      <c r="CH45"/>
      <c r="CI45"/>
      <c r="CJ45"/>
      <c r="CK45">
        <v>84.997</v>
      </c>
      <c r="CL45">
        <v>15.4</v>
      </c>
      <c r="CM45">
        <v>33.6</v>
      </c>
      <c r="CN45">
        <v>15.4</v>
      </c>
      <c r="CO45">
        <v>40.700000000000003</v>
      </c>
      <c r="CP45">
        <v>7.1</v>
      </c>
      <c r="CQ45">
        <v>1</v>
      </c>
      <c r="CR45">
        <v>1</v>
      </c>
      <c r="CS45">
        <v>21</v>
      </c>
      <c r="CT45">
        <v>1</v>
      </c>
      <c r="CU45">
        <v>1</v>
      </c>
      <c r="CV45" s="1">
        <f t="shared" si="16"/>
        <v>0</v>
      </c>
      <c r="CW45" s="1">
        <f t="shared" si="16"/>
        <v>-7.1000000000000014</v>
      </c>
      <c r="CX45" s="1">
        <f t="shared" si="17"/>
        <v>0</v>
      </c>
      <c r="CY45" s="1">
        <f t="shared" si="17"/>
        <v>50.410000000000018</v>
      </c>
      <c r="CZ45" s="1">
        <f t="shared" si="18"/>
        <v>50.410000000000018</v>
      </c>
      <c r="DA45" s="1">
        <f t="shared" si="19"/>
        <v>7.1000000000000014</v>
      </c>
      <c r="DB45"/>
      <c r="DC45"/>
      <c r="DD45"/>
      <c r="DE45"/>
      <c r="DF45"/>
      <c r="DG45">
        <v>84.141999999999996</v>
      </c>
      <c r="DH45">
        <v>15.4</v>
      </c>
      <c r="DI45">
        <v>42.3</v>
      </c>
      <c r="DJ45">
        <v>-1</v>
      </c>
      <c r="DK45">
        <v>-1</v>
      </c>
      <c r="DL45">
        <v>-1</v>
      </c>
      <c r="DM45">
        <v>-1</v>
      </c>
      <c r="DN45">
        <v>0</v>
      </c>
      <c r="DO45">
        <v>21</v>
      </c>
      <c r="DP45">
        <v>-1</v>
      </c>
      <c r="DQ45">
        <v>1</v>
      </c>
      <c r="DR45" s="10">
        <f t="shared" si="20"/>
        <v>-4.7999999999999989</v>
      </c>
      <c r="DS45" s="10">
        <f t="shared" si="20"/>
        <v>-0.90000000000000568</v>
      </c>
      <c r="DT45" s="10">
        <f t="shared" si="21"/>
        <v>23.039999999999988</v>
      </c>
      <c r="DU45" s="10">
        <f t="shared" si="21"/>
        <v>0.81000000000001027</v>
      </c>
      <c r="DV45" s="10">
        <f t="shared" si="22"/>
        <v>23.849999999999998</v>
      </c>
      <c r="DW45" s="10">
        <f t="shared" si="23"/>
        <v>4.8836461788299115</v>
      </c>
      <c r="DX45"/>
      <c r="DY45"/>
      <c r="DZ45"/>
      <c r="EA45"/>
      <c r="EB45"/>
      <c r="EC45" s="1">
        <v>76.475999999999999</v>
      </c>
      <c r="ED45" s="1">
        <v>24.5</v>
      </c>
      <c r="EE45" s="1">
        <v>59.7</v>
      </c>
      <c r="EF45" s="1">
        <v>15.4</v>
      </c>
      <c r="EG45" s="1">
        <v>27.2</v>
      </c>
      <c r="EH45" s="1">
        <v>33.700000000000003</v>
      </c>
      <c r="EI45" s="1">
        <v>1</v>
      </c>
      <c r="EJ45" s="1">
        <v>1</v>
      </c>
      <c r="EK45" s="1">
        <v>21</v>
      </c>
      <c r="EL45" s="1">
        <v>1</v>
      </c>
      <c r="EM45" s="1">
        <v>1</v>
      </c>
      <c r="EN45" s="1">
        <f t="shared" si="24"/>
        <v>9.1</v>
      </c>
      <c r="EO45" s="1">
        <f t="shared" si="24"/>
        <v>32.5</v>
      </c>
      <c r="EP45" s="1">
        <f t="shared" si="25"/>
        <v>82.809999999999988</v>
      </c>
      <c r="EQ45" s="1">
        <f t="shared" si="25"/>
        <v>1056.25</v>
      </c>
      <c r="ER45" s="1">
        <f t="shared" si="26"/>
        <v>1139.06</v>
      </c>
      <c r="ES45" s="1">
        <f t="shared" si="27"/>
        <v>33.749962962942639</v>
      </c>
      <c r="ET45"/>
      <c r="EU45"/>
      <c r="EV45"/>
      <c r="EW45"/>
      <c r="EX45"/>
      <c r="FJ45" s="10">
        <f t="shared" si="28"/>
        <v>0</v>
      </c>
      <c r="FK45" s="10">
        <f t="shared" si="28"/>
        <v>0</v>
      </c>
      <c r="FL45" s="10">
        <f t="shared" si="29"/>
        <v>0</v>
      </c>
      <c r="FM45" s="10">
        <f t="shared" si="29"/>
        <v>0</v>
      </c>
      <c r="FN45" s="10">
        <f t="shared" si="30"/>
        <v>0</v>
      </c>
      <c r="FO45" s="10">
        <f t="shared" si="31"/>
        <v>0</v>
      </c>
      <c r="FP45"/>
      <c r="FQ45"/>
      <c r="FR45"/>
      <c r="FS45"/>
      <c r="FT45"/>
    </row>
    <row r="46" spans="1:176" x14ac:dyDescent="0.35">
      <c r="A46">
        <v>99.507999999999996</v>
      </c>
      <c r="B46">
        <v>24.5</v>
      </c>
      <c r="C46">
        <v>45.6</v>
      </c>
      <c r="D46">
        <v>-1</v>
      </c>
      <c r="E46">
        <v>-1</v>
      </c>
      <c r="F46">
        <v>-1</v>
      </c>
      <c r="G46">
        <v>-1</v>
      </c>
      <c r="H46">
        <v>0</v>
      </c>
      <c r="I46">
        <v>21</v>
      </c>
      <c r="J46">
        <v>-1</v>
      </c>
      <c r="K46">
        <v>1</v>
      </c>
      <c r="L46" s="26">
        <f t="shared" si="0"/>
        <v>0</v>
      </c>
      <c r="M46" s="26">
        <f t="shared" si="0"/>
        <v>10</v>
      </c>
      <c r="N46" s="26">
        <f t="shared" si="1"/>
        <v>0</v>
      </c>
      <c r="O46" s="26">
        <f t="shared" si="1"/>
        <v>100</v>
      </c>
      <c r="P46" s="26">
        <f t="shared" si="2"/>
        <v>100</v>
      </c>
      <c r="Q46" s="26">
        <f t="shared" si="3"/>
        <v>10</v>
      </c>
      <c r="S46"/>
      <c r="T46"/>
      <c r="U46"/>
      <c r="V46"/>
      <c r="W46">
        <v>80.790000000000006</v>
      </c>
      <c r="X46">
        <v>24.5</v>
      </c>
      <c r="Y46">
        <v>33.6</v>
      </c>
      <c r="Z46">
        <v>15.4</v>
      </c>
      <c r="AA46">
        <v>29.4</v>
      </c>
      <c r="AB46">
        <v>10</v>
      </c>
      <c r="AC46">
        <v>1</v>
      </c>
      <c r="AD46">
        <v>1</v>
      </c>
      <c r="AE46">
        <v>21</v>
      </c>
      <c r="AF46">
        <v>1</v>
      </c>
      <c r="AG46">
        <v>1</v>
      </c>
      <c r="AH46" s="10">
        <f t="shared" si="4"/>
        <v>9.1</v>
      </c>
      <c r="AI46" s="10">
        <f t="shared" si="4"/>
        <v>4.2000000000000028</v>
      </c>
      <c r="AJ46" s="10">
        <f t="shared" si="5"/>
        <v>82.809999999999988</v>
      </c>
      <c r="AK46" s="10">
        <f t="shared" si="5"/>
        <v>17.640000000000025</v>
      </c>
      <c r="AL46" s="10">
        <f t="shared" si="6"/>
        <v>100.45000000000002</v>
      </c>
      <c r="AM46" s="10">
        <f t="shared" si="7"/>
        <v>10.022474744293447</v>
      </c>
      <c r="AN46"/>
      <c r="AO46"/>
      <c r="AP46"/>
      <c r="AQ46"/>
      <c r="AR46"/>
      <c r="AS46">
        <v>75.84</v>
      </c>
      <c r="AT46">
        <v>20.2</v>
      </c>
      <c r="AU46">
        <v>35.799999999999997</v>
      </c>
      <c r="AV46">
        <v>20.2</v>
      </c>
      <c r="AW46">
        <v>38.1</v>
      </c>
      <c r="AX46">
        <v>2.2000000000000002</v>
      </c>
      <c r="AY46">
        <v>1</v>
      </c>
      <c r="AZ46">
        <v>1</v>
      </c>
      <c r="BA46">
        <v>20</v>
      </c>
      <c r="BB46">
        <v>1</v>
      </c>
      <c r="BC46">
        <v>1</v>
      </c>
      <c r="BD46" s="1">
        <f t="shared" si="8"/>
        <v>0</v>
      </c>
      <c r="BE46" s="1">
        <f t="shared" si="8"/>
        <v>-2.3000000000000043</v>
      </c>
      <c r="BF46" s="1">
        <f t="shared" si="9"/>
        <v>0</v>
      </c>
      <c r="BG46" s="1">
        <f t="shared" si="9"/>
        <v>5.2900000000000196</v>
      </c>
      <c r="BH46" s="1">
        <f t="shared" si="10"/>
        <v>5.2900000000000196</v>
      </c>
      <c r="BI46" s="1">
        <f t="shared" si="11"/>
        <v>2.3000000000000043</v>
      </c>
      <c r="BJ46"/>
      <c r="BK46"/>
      <c r="BL46"/>
      <c r="BM46"/>
      <c r="BN46"/>
      <c r="BO46">
        <v>76.998000000000005</v>
      </c>
      <c r="BP46">
        <v>15.4</v>
      </c>
      <c r="BQ46">
        <v>48.8</v>
      </c>
      <c r="BR46">
        <v>-1</v>
      </c>
      <c r="BS46">
        <v>-1</v>
      </c>
      <c r="BT46">
        <v>-1</v>
      </c>
      <c r="BU46">
        <v>-1</v>
      </c>
      <c r="BV46">
        <v>0</v>
      </c>
      <c r="BW46">
        <v>20</v>
      </c>
      <c r="BX46">
        <v>-1</v>
      </c>
      <c r="BY46">
        <v>1</v>
      </c>
      <c r="BZ46" s="10">
        <f t="shared" si="12"/>
        <v>0</v>
      </c>
      <c r="CA46" s="10">
        <f t="shared" si="12"/>
        <v>20.499999999999996</v>
      </c>
      <c r="CB46" s="10">
        <f t="shared" si="13"/>
        <v>0</v>
      </c>
      <c r="CC46" s="10">
        <f t="shared" si="13"/>
        <v>420.24999999999983</v>
      </c>
      <c r="CD46" s="10">
        <f t="shared" si="14"/>
        <v>420.24999999999983</v>
      </c>
      <c r="CE46" s="10">
        <f t="shared" si="15"/>
        <v>20.499999999999996</v>
      </c>
      <c r="CG46"/>
      <c r="CH46"/>
      <c r="CI46"/>
      <c r="CJ46"/>
      <c r="CK46">
        <v>88.364999999999995</v>
      </c>
      <c r="CL46">
        <v>15.4</v>
      </c>
      <c r="CM46">
        <v>26.5</v>
      </c>
      <c r="CN46">
        <v>-1</v>
      </c>
      <c r="CO46">
        <v>-1</v>
      </c>
      <c r="CP46">
        <v>-1</v>
      </c>
      <c r="CQ46">
        <v>-1</v>
      </c>
      <c r="CR46">
        <v>0</v>
      </c>
      <c r="CS46">
        <v>21</v>
      </c>
      <c r="CT46">
        <v>-1</v>
      </c>
      <c r="CU46">
        <v>1</v>
      </c>
      <c r="CV46" s="1">
        <f t="shared" si="16"/>
        <v>0</v>
      </c>
      <c r="CW46" s="1">
        <f t="shared" si="16"/>
        <v>-7.1000000000000014</v>
      </c>
      <c r="CX46" s="1">
        <f t="shared" si="17"/>
        <v>0</v>
      </c>
      <c r="CY46" s="1">
        <f t="shared" si="17"/>
        <v>50.410000000000018</v>
      </c>
      <c r="CZ46" s="1">
        <f t="shared" si="18"/>
        <v>50.410000000000018</v>
      </c>
      <c r="DA46" s="1">
        <f t="shared" si="19"/>
        <v>7.1000000000000014</v>
      </c>
      <c r="DB46"/>
      <c r="DC46"/>
      <c r="DD46"/>
      <c r="DE46"/>
      <c r="DF46"/>
      <c r="DG46">
        <v>85.15</v>
      </c>
      <c r="DH46">
        <v>15.4</v>
      </c>
      <c r="DI46">
        <v>36.5</v>
      </c>
      <c r="DJ46">
        <v>15.4</v>
      </c>
      <c r="DK46">
        <v>42.3</v>
      </c>
      <c r="DL46">
        <v>5.8</v>
      </c>
      <c r="DM46">
        <v>1</v>
      </c>
      <c r="DN46">
        <v>1</v>
      </c>
      <c r="DO46">
        <v>22</v>
      </c>
      <c r="DP46">
        <v>1</v>
      </c>
      <c r="DQ46">
        <v>1</v>
      </c>
      <c r="DR46" s="10">
        <f t="shared" si="20"/>
        <v>0</v>
      </c>
      <c r="DS46" s="10">
        <f t="shared" si="20"/>
        <v>-5.7999999999999972</v>
      </c>
      <c r="DT46" s="10">
        <f t="shared" si="21"/>
        <v>0</v>
      </c>
      <c r="DU46" s="10">
        <f t="shared" si="21"/>
        <v>33.639999999999965</v>
      </c>
      <c r="DV46" s="10">
        <f t="shared" si="22"/>
        <v>33.639999999999965</v>
      </c>
      <c r="DW46" s="10">
        <f t="shared" si="23"/>
        <v>5.7999999999999972</v>
      </c>
      <c r="DX46"/>
      <c r="DY46"/>
      <c r="DZ46"/>
      <c r="EA46"/>
      <c r="EB46"/>
      <c r="EC46" s="1">
        <v>80.427999999999997</v>
      </c>
      <c r="ED46" s="1">
        <v>15.4</v>
      </c>
      <c r="EE46" s="1">
        <v>66.400000000000006</v>
      </c>
      <c r="EF46" s="1">
        <v>-1</v>
      </c>
      <c r="EG46" s="1">
        <v>-1</v>
      </c>
      <c r="EH46" s="1">
        <v>-1</v>
      </c>
      <c r="EI46" s="1">
        <v>-1</v>
      </c>
      <c r="EJ46" s="1">
        <v>0</v>
      </c>
      <c r="EK46" s="1">
        <v>21</v>
      </c>
      <c r="EL46" s="1">
        <v>-1</v>
      </c>
      <c r="EM46" s="1">
        <v>1</v>
      </c>
      <c r="EN46" s="1">
        <f t="shared" si="24"/>
        <v>-9.1</v>
      </c>
      <c r="EO46" s="1">
        <f t="shared" si="24"/>
        <v>6.7000000000000028</v>
      </c>
      <c r="EP46" s="1">
        <f t="shared" si="25"/>
        <v>82.809999999999988</v>
      </c>
      <c r="EQ46" s="1">
        <f t="shared" si="25"/>
        <v>44.890000000000036</v>
      </c>
      <c r="ER46" s="1">
        <f t="shared" si="26"/>
        <v>127.70000000000002</v>
      </c>
      <c r="ES46" s="1">
        <f t="shared" si="27"/>
        <v>11.300442469213319</v>
      </c>
      <c r="ET46"/>
      <c r="EU46"/>
      <c r="EV46"/>
      <c r="EW46"/>
      <c r="EX46"/>
      <c r="FJ46" s="10">
        <f t="shared" si="28"/>
        <v>0</v>
      </c>
      <c r="FK46" s="10">
        <f t="shared" si="28"/>
        <v>0</v>
      </c>
      <c r="FL46" s="10">
        <f t="shared" si="29"/>
        <v>0</v>
      </c>
      <c r="FM46" s="10">
        <f t="shared" si="29"/>
        <v>0</v>
      </c>
      <c r="FN46" s="10">
        <f t="shared" si="30"/>
        <v>0</v>
      </c>
      <c r="FO46" s="10">
        <f t="shared" si="31"/>
        <v>0</v>
      </c>
      <c r="FP46"/>
      <c r="FQ46"/>
      <c r="FR46"/>
      <c r="FS46"/>
      <c r="FT46"/>
    </row>
    <row r="47" spans="1:176" x14ac:dyDescent="0.35">
      <c r="A47">
        <v>99.835999999999999</v>
      </c>
      <c r="B47">
        <v>20.2</v>
      </c>
      <c r="C47">
        <v>38.1</v>
      </c>
      <c r="D47">
        <v>24.5</v>
      </c>
      <c r="E47">
        <v>45.6</v>
      </c>
      <c r="F47">
        <v>8.6999999999999993</v>
      </c>
      <c r="G47">
        <v>1</v>
      </c>
      <c r="H47">
        <v>1</v>
      </c>
      <c r="I47">
        <v>22</v>
      </c>
      <c r="J47">
        <v>1</v>
      </c>
      <c r="K47">
        <v>1</v>
      </c>
      <c r="L47" s="26">
        <f t="shared" si="0"/>
        <v>-4.3000000000000007</v>
      </c>
      <c r="M47" s="26">
        <f t="shared" si="0"/>
        <v>-7.5</v>
      </c>
      <c r="N47" s="26">
        <f t="shared" si="1"/>
        <v>18.490000000000006</v>
      </c>
      <c r="O47" s="26">
        <f t="shared" si="1"/>
        <v>56.25</v>
      </c>
      <c r="P47" s="26">
        <f t="shared" si="2"/>
        <v>74.740000000000009</v>
      </c>
      <c r="Q47" s="26">
        <f t="shared" si="3"/>
        <v>8.6452298986203946</v>
      </c>
      <c r="S47"/>
      <c r="T47"/>
      <c r="U47"/>
      <c r="V47"/>
      <c r="W47">
        <v>83.957999999999998</v>
      </c>
      <c r="X47">
        <v>20.2</v>
      </c>
      <c r="Y47">
        <v>33</v>
      </c>
      <c r="Z47">
        <v>-1</v>
      </c>
      <c r="AA47">
        <v>-1</v>
      </c>
      <c r="AB47">
        <v>-1</v>
      </c>
      <c r="AC47">
        <v>-1</v>
      </c>
      <c r="AD47">
        <v>0</v>
      </c>
      <c r="AE47">
        <v>21</v>
      </c>
      <c r="AF47">
        <v>-1</v>
      </c>
      <c r="AG47">
        <v>1</v>
      </c>
      <c r="AH47" s="10">
        <f t="shared" si="4"/>
        <v>-4.3000000000000007</v>
      </c>
      <c r="AI47" s="10">
        <f t="shared" si="4"/>
        <v>-0.60000000000000142</v>
      </c>
      <c r="AJ47" s="10">
        <f t="shared" si="5"/>
        <v>18.490000000000006</v>
      </c>
      <c r="AK47" s="10">
        <f t="shared" si="5"/>
        <v>0.36000000000000171</v>
      </c>
      <c r="AL47" s="10">
        <f t="shared" si="6"/>
        <v>18.850000000000009</v>
      </c>
      <c r="AM47" s="10">
        <f t="shared" si="7"/>
        <v>4.3416586692184831</v>
      </c>
      <c r="AN47"/>
      <c r="AO47"/>
      <c r="AP47"/>
      <c r="AQ47"/>
      <c r="AR47"/>
      <c r="AS47">
        <v>79.16</v>
      </c>
      <c r="AT47">
        <v>24.5</v>
      </c>
      <c r="AU47">
        <v>46.5</v>
      </c>
      <c r="AV47">
        <v>-1</v>
      </c>
      <c r="AW47">
        <v>-1</v>
      </c>
      <c r="AX47">
        <v>-1</v>
      </c>
      <c r="AY47">
        <v>-1</v>
      </c>
      <c r="AZ47">
        <v>0</v>
      </c>
      <c r="BA47">
        <v>20</v>
      </c>
      <c r="BB47">
        <v>-1</v>
      </c>
      <c r="BC47">
        <v>1</v>
      </c>
      <c r="BD47" s="1">
        <f t="shared" si="8"/>
        <v>4.3000000000000007</v>
      </c>
      <c r="BE47" s="1">
        <f t="shared" si="8"/>
        <v>10.700000000000003</v>
      </c>
      <c r="BF47" s="1">
        <f t="shared" si="9"/>
        <v>18.490000000000006</v>
      </c>
      <c r="BG47" s="1">
        <f t="shared" si="9"/>
        <v>114.49000000000007</v>
      </c>
      <c r="BH47" s="1">
        <f t="shared" si="10"/>
        <v>132.98000000000008</v>
      </c>
      <c r="BI47" s="1">
        <f t="shared" si="11"/>
        <v>11.531695452100704</v>
      </c>
      <c r="BJ47"/>
      <c r="BK47"/>
      <c r="BL47"/>
      <c r="BM47"/>
      <c r="BN47"/>
      <c r="BO47">
        <v>77.39</v>
      </c>
      <c r="BP47">
        <v>24.5</v>
      </c>
      <c r="BQ47">
        <v>38.1</v>
      </c>
      <c r="BR47">
        <v>15.4</v>
      </c>
      <c r="BS47">
        <v>48.8</v>
      </c>
      <c r="BT47">
        <v>14</v>
      </c>
      <c r="BU47">
        <v>1</v>
      </c>
      <c r="BV47">
        <v>1</v>
      </c>
      <c r="BW47">
        <v>21</v>
      </c>
      <c r="BX47">
        <v>1</v>
      </c>
      <c r="BY47">
        <v>1</v>
      </c>
      <c r="BZ47" s="10">
        <f t="shared" si="12"/>
        <v>9.1</v>
      </c>
      <c r="CA47" s="10">
        <f t="shared" si="12"/>
        <v>-10.699999999999996</v>
      </c>
      <c r="CB47" s="10">
        <f t="shared" si="13"/>
        <v>82.809999999999988</v>
      </c>
      <c r="CC47" s="10">
        <f t="shared" si="13"/>
        <v>114.48999999999991</v>
      </c>
      <c r="CD47" s="10">
        <f t="shared" si="14"/>
        <v>197.2999999999999</v>
      </c>
      <c r="CE47" s="10">
        <f t="shared" si="15"/>
        <v>14.046351839534701</v>
      </c>
      <c r="CG47"/>
      <c r="CH47"/>
      <c r="CI47"/>
      <c r="CJ47"/>
      <c r="CK47">
        <v>88.685000000000002</v>
      </c>
      <c r="CL47">
        <v>15.4</v>
      </c>
      <c r="CM47">
        <v>45</v>
      </c>
      <c r="CN47">
        <v>15.4</v>
      </c>
      <c r="CO47">
        <v>26.5</v>
      </c>
      <c r="CP47">
        <v>18.5</v>
      </c>
      <c r="CQ47">
        <v>1</v>
      </c>
      <c r="CR47">
        <v>1</v>
      </c>
      <c r="CS47">
        <v>22</v>
      </c>
      <c r="CT47">
        <v>1</v>
      </c>
      <c r="CU47">
        <v>1</v>
      </c>
      <c r="CV47" s="1">
        <f t="shared" si="16"/>
        <v>0</v>
      </c>
      <c r="CW47" s="1">
        <f t="shared" si="16"/>
        <v>18.5</v>
      </c>
      <c r="CX47" s="1">
        <f t="shared" si="17"/>
        <v>0</v>
      </c>
      <c r="CY47" s="1">
        <f t="shared" si="17"/>
        <v>342.25</v>
      </c>
      <c r="CZ47" s="1">
        <f t="shared" si="18"/>
        <v>342.25</v>
      </c>
      <c r="DA47" s="1">
        <f t="shared" si="19"/>
        <v>18.5</v>
      </c>
      <c r="DB47"/>
      <c r="DC47"/>
      <c r="DD47"/>
      <c r="DE47"/>
      <c r="DF47"/>
      <c r="DG47">
        <v>87.99</v>
      </c>
      <c r="DH47">
        <v>20.2</v>
      </c>
      <c r="DI47">
        <v>46.5</v>
      </c>
      <c r="DJ47">
        <v>-1</v>
      </c>
      <c r="DK47">
        <v>-1</v>
      </c>
      <c r="DL47">
        <v>-1</v>
      </c>
      <c r="DM47">
        <v>-1</v>
      </c>
      <c r="DN47">
        <v>0</v>
      </c>
      <c r="DO47">
        <v>22</v>
      </c>
      <c r="DP47">
        <v>-1</v>
      </c>
      <c r="DQ47">
        <v>1</v>
      </c>
      <c r="DR47" s="10">
        <f t="shared" si="20"/>
        <v>4.7999999999999989</v>
      </c>
      <c r="DS47" s="10">
        <f t="shared" si="20"/>
        <v>10</v>
      </c>
      <c r="DT47" s="10">
        <f t="shared" si="21"/>
        <v>23.039999999999988</v>
      </c>
      <c r="DU47" s="10">
        <f t="shared" si="21"/>
        <v>100</v>
      </c>
      <c r="DV47" s="10">
        <f t="shared" si="22"/>
        <v>123.03999999999999</v>
      </c>
      <c r="DW47" s="10">
        <f t="shared" si="23"/>
        <v>11.092339699089637</v>
      </c>
      <c r="DX47"/>
      <c r="DY47"/>
      <c r="DZ47"/>
      <c r="EA47"/>
      <c r="EB47"/>
      <c r="EC47" s="1">
        <v>80.772000000000006</v>
      </c>
      <c r="ED47" s="1">
        <v>20.2</v>
      </c>
      <c r="EE47" s="1">
        <v>63.9</v>
      </c>
      <c r="EF47" s="1">
        <v>15.4</v>
      </c>
      <c r="EG47" s="1">
        <v>66.400000000000006</v>
      </c>
      <c r="EH47" s="1">
        <v>5.3</v>
      </c>
      <c r="EI47" s="1">
        <v>1</v>
      </c>
      <c r="EJ47" s="1">
        <v>1</v>
      </c>
      <c r="EK47" s="1">
        <v>22</v>
      </c>
      <c r="EL47" s="1">
        <v>1</v>
      </c>
      <c r="EM47" s="1">
        <v>1</v>
      </c>
      <c r="EN47" s="1">
        <f t="shared" si="24"/>
        <v>4.7999999999999989</v>
      </c>
      <c r="EO47" s="1">
        <f t="shared" si="24"/>
        <v>-2.5000000000000071</v>
      </c>
      <c r="EP47" s="1">
        <f t="shared" si="25"/>
        <v>23.039999999999988</v>
      </c>
      <c r="EQ47" s="1">
        <f t="shared" si="25"/>
        <v>6.2500000000000355</v>
      </c>
      <c r="ER47" s="1">
        <f t="shared" si="26"/>
        <v>29.290000000000024</v>
      </c>
      <c r="ES47" s="1">
        <f t="shared" si="27"/>
        <v>5.4120236510939259</v>
      </c>
      <c r="ET47"/>
      <c r="EU47"/>
      <c r="EV47"/>
      <c r="EW47"/>
      <c r="EX47"/>
      <c r="FJ47" s="10">
        <f t="shared" si="28"/>
        <v>0</v>
      </c>
      <c r="FK47" s="10">
        <f t="shared" si="28"/>
        <v>0</v>
      </c>
      <c r="FL47" s="10">
        <f t="shared" si="29"/>
        <v>0</v>
      </c>
      <c r="FM47" s="10">
        <f t="shared" si="29"/>
        <v>0</v>
      </c>
      <c r="FN47" s="10">
        <f t="shared" si="30"/>
        <v>0</v>
      </c>
      <c r="FO47" s="10">
        <f t="shared" si="31"/>
        <v>0</v>
      </c>
      <c r="FP47"/>
      <c r="FQ47"/>
      <c r="FR47"/>
      <c r="FS47"/>
      <c r="FT47"/>
    </row>
    <row r="48" spans="1:176" x14ac:dyDescent="0.35">
      <c r="A48">
        <v>102.69199999999999</v>
      </c>
      <c r="B48">
        <v>20.2</v>
      </c>
      <c r="C48">
        <v>20.7</v>
      </c>
      <c r="D48">
        <v>-1</v>
      </c>
      <c r="E48">
        <v>-1</v>
      </c>
      <c r="F48">
        <v>-1</v>
      </c>
      <c r="G48">
        <v>-1</v>
      </c>
      <c r="H48">
        <v>0</v>
      </c>
      <c r="I48">
        <v>22</v>
      </c>
      <c r="J48">
        <v>-1</v>
      </c>
      <c r="K48">
        <v>1</v>
      </c>
      <c r="L48" s="26">
        <f t="shared" si="0"/>
        <v>0</v>
      </c>
      <c r="M48" s="26">
        <f t="shared" si="0"/>
        <v>-17.400000000000002</v>
      </c>
      <c r="N48" s="26">
        <f t="shared" si="1"/>
        <v>0</v>
      </c>
      <c r="O48" s="26">
        <f t="shared" si="1"/>
        <v>302.76000000000005</v>
      </c>
      <c r="P48" s="26">
        <f t="shared" si="2"/>
        <v>302.76000000000005</v>
      </c>
      <c r="Q48" s="26">
        <f t="shared" si="3"/>
        <v>17.400000000000002</v>
      </c>
      <c r="S48"/>
      <c r="T48"/>
      <c r="U48"/>
      <c r="V48"/>
      <c r="W48">
        <v>84.293999999999997</v>
      </c>
      <c r="X48">
        <v>20.2</v>
      </c>
      <c r="Y48">
        <v>35.200000000000003</v>
      </c>
      <c r="Z48">
        <v>20.2</v>
      </c>
      <c r="AA48">
        <v>33</v>
      </c>
      <c r="AB48">
        <v>2.2000000000000002</v>
      </c>
      <c r="AC48">
        <v>1</v>
      </c>
      <c r="AD48">
        <v>1</v>
      </c>
      <c r="AE48">
        <v>22</v>
      </c>
      <c r="AF48">
        <v>1</v>
      </c>
      <c r="AG48">
        <v>1</v>
      </c>
      <c r="AH48" s="10">
        <f t="shared" si="4"/>
        <v>0</v>
      </c>
      <c r="AI48" s="10">
        <f t="shared" si="4"/>
        <v>2.2000000000000028</v>
      </c>
      <c r="AJ48" s="10">
        <f t="shared" si="5"/>
        <v>0</v>
      </c>
      <c r="AK48" s="10">
        <f t="shared" si="5"/>
        <v>4.8400000000000123</v>
      </c>
      <c r="AL48" s="10">
        <f t="shared" si="6"/>
        <v>4.8400000000000123</v>
      </c>
      <c r="AM48" s="10">
        <f t="shared" si="7"/>
        <v>2.2000000000000028</v>
      </c>
      <c r="AN48"/>
      <c r="AO48"/>
      <c r="AP48"/>
      <c r="AQ48"/>
      <c r="AR48"/>
      <c r="AS48">
        <v>79.552000000000007</v>
      </c>
      <c r="AT48">
        <v>20.2</v>
      </c>
      <c r="AU48">
        <v>22.7</v>
      </c>
      <c r="AV48">
        <v>24.5</v>
      </c>
      <c r="AW48">
        <v>46.5</v>
      </c>
      <c r="AX48">
        <v>24.2</v>
      </c>
      <c r="AY48">
        <v>1</v>
      </c>
      <c r="AZ48">
        <v>1</v>
      </c>
      <c r="BA48">
        <v>21</v>
      </c>
      <c r="BB48">
        <v>1</v>
      </c>
      <c r="BC48">
        <v>1</v>
      </c>
      <c r="BD48" s="1">
        <f t="shared" si="8"/>
        <v>-4.3000000000000007</v>
      </c>
      <c r="BE48" s="1">
        <f t="shared" si="8"/>
        <v>-23.8</v>
      </c>
      <c r="BF48" s="1">
        <f t="shared" si="9"/>
        <v>18.490000000000006</v>
      </c>
      <c r="BG48" s="1">
        <f t="shared" si="9"/>
        <v>566.44000000000005</v>
      </c>
      <c r="BH48" s="1">
        <f t="shared" si="10"/>
        <v>584.93000000000006</v>
      </c>
      <c r="BI48" s="1">
        <f t="shared" si="11"/>
        <v>24.185326129701043</v>
      </c>
      <c r="BJ48"/>
      <c r="BK48"/>
      <c r="BL48"/>
      <c r="BM48"/>
      <c r="BN48"/>
      <c r="BO48">
        <v>81.581999999999994</v>
      </c>
      <c r="BP48">
        <v>20.2</v>
      </c>
      <c r="BQ48">
        <v>41.4</v>
      </c>
      <c r="BR48">
        <v>-1</v>
      </c>
      <c r="BS48">
        <v>-1</v>
      </c>
      <c r="BT48">
        <v>-1</v>
      </c>
      <c r="BU48">
        <v>-1</v>
      </c>
      <c r="BV48">
        <v>0</v>
      </c>
      <c r="BW48">
        <v>21</v>
      </c>
      <c r="BX48">
        <v>-1</v>
      </c>
      <c r="BY48">
        <v>1</v>
      </c>
      <c r="BZ48" s="10">
        <f t="shared" si="12"/>
        <v>-4.3000000000000007</v>
      </c>
      <c r="CA48" s="10">
        <f t="shared" si="12"/>
        <v>3.2999999999999972</v>
      </c>
      <c r="CB48" s="10">
        <f t="shared" si="13"/>
        <v>18.490000000000006</v>
      </c>
      <c r="CC48" s="10">
        <f t="shared" si="13"/>
        <v>10.889999999999981</v>
      </c>
      <c r="CD48" s="10">
        <f t="shared" si="14"/>
        <v>29.379999999999988</v>
      </c>
      <c r="CE48" s="10">
        <f t="shared" si="15"/>
        <v>5.42033209314706</v>
      </c>
      <c r="CG48"/>
      <c r="CH48"/>
      <c r="CI48"/>
      <c r="CJ48"/>
      <c r="CK48">
        <v>92.197000000000003</v>
      </c>
      <c r="CL48">
        <v>20.2</v>
      </c>
      <c r="CM48">
        <v>20.7</v>
      </c>
      <c r="CN48">
        <v>-1</v>
      </c>
      <c r="CO48">
        <v>-1</v>
      </c>
      <c r="CP48">
        <v>-1</v>
      </c>
      <c r="CQ48">
        <v>-1</v>
      </c>
      <c r="CR48">
        <v>0</v>
      </c>
      <c r="CS48">
        <v>22</v>
      </c>
      <c r="CT48">
        <v>-1</v>
      </c>
      <c r="CU48">
        <v>1</v>
      </c>
      <c r="CV48" s="1">
        <f t="shared" si="16"/>
        <v>4.7999999999999989</v>
      </c>
      <c r="CW48" s="1">
        <f t="shared" si="16"/>
        <v>-24.3</v>
      </c>
      <c r="CX48" s="1">
        <f t="shared" si="17"/>
        <v>23.039999999999988</v>
      </c>
      <c r="CY48" s="1">
        <f t="shared" si="17"/>
        <v>590.49</v>
      </c>
      <c r="CZ48" s="1">
        <f t="shared" si="18"/>
        <v>613.53</v>
      </c>
      <c r="DA48" s="1">
        <f t="shared" si="19"/>
        <v>24.769537742961614</v>
      </c>
      <c r="DB48"/>
      <c r="DC48"/>
      <c r="DD48"/>
      <c r="DE48"/>
      <c r="DF48"/>
      <c r="DG48">
        <v>88.022000000000006</v>
      </c>
      <c r="DH48">
        <v>20.2</v>
      </c>
      <c r="DI48">
        <v>20.7</v>
      </c>
      <c r="DJ48">
        <v>20.2</v>
      </c>
      <c r="DK48">
        <v>46.5</v>
      </c>
      <c r="DL48">
        <v>25.8</v>
      </c>
      <c r="DM48">
        <v>1</v>
      </c>
      <c r="DN48">
        <v>1</v>
      </c>
      <c r="DO48">
        <v>23</v>
      </c>
      <c r="DP48">
        <v>1</v>
      </c>
      <c r="DQ48">
        <v>1</v>
      </c>
      <c r="DR48" s="10">
        <f t="shared" si="20"/>
        <v>0</v>
      </c>
      <c r="DS48" s="10">
        <f t="shared" si="20"/>
        <v>-25.8</v>
      </c>
      <c r="DT48" s="10">
        <f t="shared" si="21"/>
        <v>0</v>
      </c>
      <c r="DU48" s="10">
        <f t="shared" si="21"/>
        <v>665.64</v>
      </c>
      <c r="DV48" s="10">
        <f t="shared" si="22"/>
        <v>665.64</v>
      </c>
      <c r="DW48" s="10">
        <f t="shared" si="23"/>
        <v>25.8</v>
      </c>
      <c r="DX48"/>
      <c r="DY48"/>
      <c r="DZ48"/>
      <c r="EA48"/>
      <c r="EB48"/>
      <c r="EC48" s="1">
        <v>83.388000000000005</v>
      </c>
      <c r="ED48" s="1">
        <v>20.2</v>
      </c>
      <c r="EE48" s="1">
        <v>40.299999999999997</v>
      </c>
      <c r="EF48" s="1">
        <v>-1</v>
      </c>
      <c r="EG48" s="1">
        <v>-1</v>
      </c>
      <c r="EH48" s="1">
        <v>-1</v>
      </c>
      <c r="EI48" s="1">
        <v>-1</v>
      </c>
      <c r="EJ48" s="1">
        <v>0</v>
      </c>
      <c r="EK48" s="1">
        <v>22</v>
      </c>
      <c r="EL48" s="1">
        <v>-1</v>
      </c>
      <c r="EM48" s="1">
        <v>1</v>
      </c>
      <c r="EN48" s="1">
        <f t="shared" si="24"/>
        <v>0</v>
      </c>
      <c r="EO48" s="1">
        <f t="shared" si="24"/>
        <v>-23.6</v>
      </c>
      <c r="EP48" s="1">
        <f t="shared" si="25"/>
        <v>0</v>
      </c>
      <c r="EQ48" s="1">
        <f t="shared" si="25"/>
        <v>556.96</v>
      </c>
      <c r="ER48" s="1">
        <f t="shared" si="26"/>
        <v>556.96</v>
      </c>
      <c r="ES48" s="1">
        <f t="shared" si="27"/>
        <v>23.6</v>
      </c>
      <c r="ET48"/>
      <c r="EU48"/>
      <c r="EV48"/>
      <c r="EW48"/>
      <c r="EX48"/>
      <c r="FJ48" s="10">
        <f t="shared" si="28"/>
        <v>0</v>
      </c>
      <c r="FK48" s="10">
        <f t="shared" si="28"/>
        <v>0</v>
      </c>
      <c r="FL48" s="10">
        <f t="shared" si="29"/>
        <v>0</v>
      </c>
      <c r="FM48" s="10">
        <f t="shared" si="29"/>
        <v>0</v>
      </c>
      <c r="FN48" s="10">
        <f t="shared" si="30"/>
        <v>0</v>
      </c>
      <c r="FO48" s="10">
        <f t="shared" si="31"/>
        <v>0</v>
      </c>
      <c r="FP48"/>
      <c r="FQ48"/>
      <c r="FR48"/>
      <c r="FS48"/>
      <c r="FT48"/>
    </row>
    <row r="49" spans="1:176" x14ac:dyDescent="0.35">
      <c r="A49">
        <v>104.348</v>
      </c>
      <c r="B49">
        <v>20.2</v>
      </c>
      <c r="C49">
        <v>29.4</v>
      </c>
      <c r="D49">
        <v>20.2</v>
      </c>
      <c r="E49">
        <v>20.7</v>
      </c>
      <c r="F49">
        <v>8.6999999999999993</v>
      </c>
      <c r="G49">
        <v>1</v>
      </c>
      <c r="H49">
        <v>1</v>
      </c>
      <c r="I49">
        <v>23</v>
      </c>
      <c r="J49">
        <v>1</v>
      </c>
      <c r="K49">
        <v>1</v>
      </c>
      <c r="L49" s="26">
        <f t="shared" si="0"/>
        <v>0</v>
      </c>
      <c r="M49" s="26">
        <f t="shared" si="0"/>
        <v>8.6999999999999993</v>
      </c>
      <c r="N49" s="26">
        <f t="shared" si="1"/>
        <v>0</v>
      </c>
      <c r="O49" s="26">
        <f t="shared" si="1"/>
        <v>75.689999999999984</v>
      </c>
      <c r="P49" s="26">
        <f t="shared" si="2"/>
        <v>75.689999999999984</v>
      </c>
      <c r="Q49" s="26">
        <f t="shared" si="3"/>
        <v>8.6999999999999993</v>
      </c>
      <c r="S49"/>
      <c r="T49"/>
      <c r="U49"/>
      <c r="V49"/>
      <c r="W49">
        <v>86.878</v>
      </c>
      <c r="X49">
        <v>15.4</v>
      </c>
      <c r="Y49">
        <v>42.3</v>
      </c>
      <c r="Z49">
        <v>-1</v>
      </c>
      <c r="AA49">
        <v>-1</v>
      </c>
      <c r="AB49">
        <v>-1</v>
      </c>
      <c r="AC49">
        <v>-1</v>
      </c>
      <c r="AD49">
        <v>0</v>
      </c>
      <c r="AE49">
        <v>22</v>
      </c>
      <c r="AF49">
        <v>-1</v>
      </c>
      <c r="AG49">
        <v>1</v>
      </c>
      <c r="AH49" s="10">
        <f t="shared" si="4"/>
        <v>-4.7999999999999989</v>
      </c>
      <c r="AI49" s="10">
        <f t="shared" si="4"/>
        <v>7.0999999999999943</v>
      </c>
      <c r="AJ49" s="10">
        <f t="shared" si="5"/>
        <v>23.039999999999988</v>
      </c>
      <c r="AK49" s="10">
        <f t="shared" si="5"/>
        <v>50.409999999999918</v>
      </c>
      <c r="AL49" s="10">
        <f t="shared" si="6"/>
        <v>73.449999999999903</v>
      </c>
      <c r="AM49" s="10">
        <f t="shared" si="7"/>
        <v>8.5702975444263263</v>
      </c>
      <c r="AN49"/>
      <c r="AO49"/>
      <c r="AP49"/>
      <c r="AQ49"/>
      <c r="AR49"/>
      <c r="AS49">
        <v>82.48</v>
      </c>
      <c r="AT49">
        <v>15.4</v>
      </c>
      <c r="AU49">
        <v>42.3</v>
      </c>
      <c r="AV49">
        <v>-1</v>
      </c>
      <c r="AW49">
        <v>-1</v>
      </c>
      <c r="AX49">
        <v>-1</v>
      </c>
      <c r="AY49">
        <v>-1</v>
      </c>
      <c r="AZ49">
        <v>0</v>
      </c>
      <c r="BA49">
        <v>21</v>
      </c>
      <c r="BB49">
        <v>-1</v>
      </c>
      <c r="BC49">
        <v>1</v>
      </c>
      <c r="BD49" s="1">
        <f t="shared" si="8"/>
        <v>-4.7999999999999989</v>
      </c>
      <c r="BE49" s="1">
        <f t="shared" si="8"/>
        <v>19.599999999999998</v>
      </c>
      <c r="BF49" s="1">
        <f t="shared" si="9"/>
        <v>23.039999999999988</v>
      </c>
      <c r="BG49" s="1">
        <f t="shared" si="9"/>
        <v>384.15999999999991</v>
      </c>
      <c r="BH49" s="1">
        <f t="shared" si="10"/>
        <v>407.19999999999987</v>
      </c>
      <c r="BI49" s="1">
        <f t="shared" si="11"/>
        <v>20.1791972090071</v>
      </c>
      <c r="BJ49"/>
      <c r="BK49"/>
      <c r="BL49"/>
      <c r="BM49"/>
      <c r="BN49"/>
      <c r="BO49">
        <v>82.126000000000005</v>
      </c>
      <c r="BP49">
        <v>20.2</v>
      </c>
      <c r="BQ49">
        <v>26.9</v>
      </c>
      <c r="BR49">
        <v>20.2</v>
      </c>
      <c r="BS49">
        <v>41.4</v>
      </c>
      <c r="BT49">
        <v>14.5</v>
      </c>
      <c r="BU49">
        <v>1</v>
      </c>
      <c r="BV49">
        <v>1</v>
      </c>
      <c r="BW49">
        <v>22</v>
      </c>
      <c r="BX49">
        <v>1</v>
      </c>
      <c r="BY49">
        <v>1</v>
      </c>
      <c r="BZ49" s="10">
        <f t="shared" si="12"/>
        <v>0</v>
      </c>
      <c r="CA49" s="10">
        <f t="shared" si="12"/>
        <v>-14.5</v>
      </c>
      <c r="CB49" s="10">
        <f t="shared" si="13"/>
        <v>0</v>
      </c>
      <c r="CC49" s="10">
        <f t="shared" si="13"/>
        <v>210.25</v>
      </c>
      <c r="CD49" s="10">
        <f t="shared" si="14"/>
        <v>210.25</v>
      </c>
      <c r="CE49" s="10">
        <f t="shared" si="15"/>
        <v>14.5</v>
      </c>
      <c r="CG49"/>
      <c r="CH49"/>
      <c r="CI49"/>
      <c r="CJ49"/>
      <c r="CK49">
        <v>93.084999999999994</v>
      </c>
      <c r="CL49">
        <v>15.4</v>
      </c>
      <c r="CM49">
        <v>33.6</v>
      </c>
      <c r="CN49">
        <v>20.2</v>
      </c>
      <c r="CO49">
        <v>20.7</v>
      </c>
      <c r="CP49">
        <v>13.8</v>
      </c>
      <c r="CQ49">
        <v>1</v>
      </c>
      <c r="CR49">
        <v>1</v>
      </c>
      <c r="CS49">
        <v>23</v>
      </c>
      <c r="CT49">
        <v>1</v>
      </c>
      <c r="CU49">
        <v>1</v>
      </c>
      <c r="CV49" s="1">
        <f t="shared" si="16"/>
        <v>-4.7999999999999989</v>
      </c>
      <c r="CW49" s="1">
        <f t="shared" si="16"/>
        <v>12.900000000000002</v>
      </c>
      <c r="CX49" s="1">
        <f t="shared" si="17"/>
        <v>23.039999999999988</v>
      </c>
      <c r="CY49" s="1">
        <f t="shared" si="17"/>
        <v>166.41000000000005</v>
      </c>
      <c r="CZ49" s="1">
        <f t="shared" si="18"/>
        <v>189.45000000000005</v>
      </c>
      <c r="DA49" s="1">
        <f t="shared" si="19"/>
        <v>13.764083696345356</v>
      </c>
      <c r="DB49"/>
      <c r="DC49"/>
      <c r="DD49"/>
      <c r="DE49"/>
      <c r="DF49"/>
      <c r="DG49">
        <v>95.462000000000003</v>
      </c>
      <c r="DH49">
        <v>29.2</v>
      </c>
      <c r="DI49">
        <v>38.1</v>
      </c>
      <c r="DJ49">
        <v>-1</v>
      </c>
      <c r="DK49">
        <v>-1</v>
      </c>
      <c r="DL49">
        <v>-1</v>
      </c>
      <c r="DM49">
        <v>-1</v>
      </c>
      <c r="DN49">
        <v>0</v>
      </c>
      <c r="DO49">
        <v>23</v>
      </c>
      <c r="DP49">
        <v>-1</v>
      </c>
      <c r="DQ49">
        <v>1</v>
      </c>
      <c r="DR49" s="10">
        <f t="shared" si="20"/>
        <v>9</v>
      </c>
      <c r="DS49" s="10">
        <f t="shared" si="20"/>
        <v>17.400000000000002</v>
      </c>
      <c r="DT49" s="10">
        <f t="shared" si="21"/>
        <v>81</v>
      </c>
      <c r="DU49" s="10">
        <f t="shared" si="21"/>
        <v>302.76000000000005</v>
      </c>
      <c r="DV49" s="10">
        <f t="shared" si="22"/>
        <v>383.76000000000005</v>
      </c>
      <c r="DW49" s="10">
        <f t="shared" si="23"/>
        <v>19.589793260777409</v>
      </c>
      <c r="DX49"/>
      <c r="DY49"/>
      <c r="DZ49"/>
      <c r="EA49"/>
      <c r="EB49"/>
      <c r="EC49" s="1">
        <v>83.42</v>
      </c>
      <c r="ED49" s="1">
        <v>20.2</v>
      </c>
      <c r="EE49" s="1">
        <v>20.7</v>
      </c>
      <c r="EF49" s="1">
        <v>20.2</v>
      </c>
      <c r="EG49" s="1">
        <v>40.299999999999997</v>
      </c>
      <c r="EH49" s="1">
        <v>19.600000000000001</v>
      </c>
      <c r="EI49" s="1">
        <v>1</v>
      </c>
      <c r="EJ49" s="1">
        <v>1</v>
      </c>
      <c r="EK49" s="1">
        <v>23</v>
      </c>
      <c r="EL49" s="1">
        <v>1</v>
      </c>
      <c r="EM49" s="1">
        <v>1</v>
      </c>
      <c r="EN49" s="1">
        <f t="shared" si="24"/>
        <v>0</v>
      </c>
      <c r="EO49" s="1">
        <f t="shared" si="24"/>
        <v>-19.599999999999998</v>
      </c>
      <c r="EP49" s="1">
        <f t="shared" si="25"/>
        <v>0</v>
      </c>
      <c r="EQ49" s="1">
        <f t="shared" si="25"/>
        <v>384.15999999999991</v>
      </c>
      <c r="ER49" s="1">
        <f t="shared" si="26"/>
        <v>384.15999999999991</v>
      </c>
      <c r="ES49" s="1">
        <f t="shared" si="27"/>
        <v>19.599999999999998</v>
      </c>
      <c r="ET49"/>
      <c r="EU49"/>
      <c r="EV49"/>
      <c r="EW49"/>
      <c r="EX49"/>
      <c r="FJ49" s="10">
        <f t="shared" si="28"/>
        <v>0</v>
      </c>
      <c r="FK49" s="10">
        <f t="shared" si="28"/>
        <v>0</v>
      </c>
      <c r="FL49" s="10">
        <f t="shared" si="29"/>
        <v>0</v>
      </c>
      <c r="FM49" s="10">
        <f t="shared" si="29"/>
        <v>0</v>
      </c>
      <c r="FN49" s="10">
        <f t="shared" si="30"/>
        <v>0</v>
      </c>
      <c r="FO49" s="10">
        <f t="shared" si="31"/>
        <v>0</v>
      </c>
      <c r="FP49"/>
      <c r="FQ49"/>
      <c r="FR49"/>
      <c r="FS49"/>
      <c r="FT49"/>
    </row>
    <row r="50" spans="1:176" x14ac:dyDescent="0.35">
      <c r="A50">
        <v>108.852</v>
      </c>
      <c r="B50">
        <v>24.5</v>
      </c>
      <c r="C50">
        <v>47.6</v>
      </c>
      <c r="D50">
        <v>-1</v>
      </c>
      <c r="E50">
        <v>-1</v>
      </c>
      <c r="F50">
        <v>-1</v>
      </c>
      <c r="G50">
        <v>-1</v>
      </c>
      <c r="H50">
        <v>0</v>
      </c>
      <c r="I50">
        <v>23</v>
      </c>
      <c r="J50">
        <v>-1</v>
      </c>
      <c r="K50">
        <v>1</v>
      </c>
      <c r="L50" s="26">
        <f t="shared" si="0"/>
        <v>4.3000000000000007</v>
      </c>
      <c r="M50" s="26">
        <f t="shared" si="0"/>
        <v>18.200000000000003</v>
      </c>
      <c r="N50" s="26">
        <f t="shared" si="1"/>
        <v>18.490000000000006</v>
      </c>
      <c r="O50" s="26">
        <f t="shared" si="1"/>
        <v>331.24000000000012</v>
      </c>
      <c r="P50" s="26">
        <f t="shared" si="2"/>
        <v>349.73000000000013</v>
      </c>
      <c r="Q50" s="26">
        <f t="shared" si="3"/>
        <v>18.701069488133562</v>
      </c>
      <c r="S50"/>
      <c r="T50"/>
      <c r="U50"/>
      <c r="V50"/>
      <c r="W50">
        <v>87.278000000000006</v>
      </c>
      <c r="X50">
        <v>20.2</v>
      </c>
      <c r="Y50">
        <v>42.3</v>
      </c>
      <c r="Z50">
        <v>15.4</v>
      </c>
      <c r="AA50">
        <v>42.3</v>
      </c>
      <c r="AB50">
        <v>4.8</v>
      </c>
      <c r="AC50">
        <v>1</v>
      </c>
      <c r="AD50">
        <v>1</v>
      </c>
      <c r="AE50">
        <v>23</v>
      </c>
      <c r="AF50">
        <v>1</v>
      </c>
      <c r="AG50">
        <v>1</v>
      </c>
      <c r="AH50" s="10">
        <f t="shared" si="4"/>
        <v>4.7999999999999989</v>
      </c>
      <c r="AI50" s="10">
        <f t="shared" si="4"/>
        <v>0</v>
      </c>
      <c r="AJ50" s="10">
        <f t="shared" si="5"/>
        <v>23.039999999999988</v>
      </c>
      <c r="AK50" s="10">
        <f t="shared" si="5"/>
        <v>0</v>
      </c>
      <c r="AL50" s="10">
        <f t="shared" si="6"/>
        <v>23.039999999999988</v>
      </c>
      <c r="AM50" s="10">
        <f t="shared" si="7"/>
        <v>4.7999999999999989</v>
      </c>
      <c r="AN50"/>
      <c r="AO50"/>
      <c r="AP50"/>
      <c r="AQ50"/>
      <c r="AR50"/>
      <c r="AS50">
        <v>83.128</v>
      </c>
      <c r="AT50">
        <v>15.4</v>
      </c>
      <c r="AU50">
        <v>44.1</v>
      </c>
      <c r="AV50">
        <v>15.4</v>
      </c>
      <c r="AW50">
        <v>42.3</v>
      </c>
      <c r="AX50">
        <v>1.8</v>
      </c>
      <c r="AY50">
        <v>1</v>
      </c>
      <c r="AZ50">
        <v>1</v>
      </c>
      <c r="BA50">
        <v>22</v>
      </c>
      <c r="BB50">
        <v>1</v>
      </c>
      <c r="BC50">
        <v>1</v>
      </c>
      <c r="BD50" s="1">
        <f t="shared" si="8"/>
        <v>0</v>
      </c>
      <c r="BE50" s="1">
        <f t="shared" si="8"/>
        <v>1.8000000000000043</v>
      </c>
      <c r="BF50" s="1">
        <f t="shared" si="9"/>
        <v>0</v>
      </c>
      <c r="BG50" s="1">
        <f t="shared" si="9"/>
        <v>3.2400000000000153</v>
      </c>
      <c r="BH50" s="1">
        <f t="shared" si="10"/>
        <v>3.2400000000000153</v>
      </c>
      <c r="BI50" s="1">
        <f t="shared" si="11"/>
        <v>1.8000000000000043</v>
      </c>
      <c r="BJ50"/>
      <c r="BK50"/>
      <c r="BL50"/>
      <c r="BM50"/>
      <c r="BN50"/>
      <c r="BO50">
        <v>85.221999999999994</v>
      </c>
      <c r="BP50">
        <v>20.2</v>
      </c>
      <c r="BQ50">
        <v>48.5</v>
      </c>
      <c r="BR50">
        <v>-1</v>
      </c>
      <c r="BS50">
        <v>-1</v>
      </c>
      <c r="BT50">
        <v>-1</v>
      </c>
      <c r="BU50">
        <v>-1</v>
      </c>
      <c r="BV50">
        <v>0</v>
      </c>
      <c r="BW50">
        <v>22</v>
      </c>
      <c r="BX50">
        <v>-1</v>
      </c>
      <c r="BY50">
        <v>1</v>
      </c>
      <c r="BZ50" s="10">
        <f t="shared" si="12"/>
        <v>0</v>
      </c>
      <c r="CA50" s="10">
        <f t="shared" si="12"/>
        <v>21.6</v>
      </c>
      <c r="CB50" s="10">
        <f t="shared" si="13"/>
        <v>0</v>
      </c>
      <c r="CC50" s="10">
        <f t="shared" si="13"/>
        <v>466.56000000000006</v>
      </c>
      <c r="CD50" s="10">
        <f t="shared" si="14"/>
        <v>466.56000000000006</v>
      </c>
      <c r="CE50" s="10">
        <f t="shared" si="15"/>
        <v>21.6</v>
      </c>
      <c r="CG50"/>
      <c r="CH50"/>
      <c r="CI50"/>
      <c r="CJ50"/>
      <c r="CK50">
        <v>96.013000000000005</v>
      </c>
      <c r="CL50">
        <v>20.2</v>
      </c>
      <c r="CM50">
        <v>43.6</v>
      </c>
      <c r="CN50">
        <v>-1</v>
      </c>
      <c r="CO50">
        <v>-1</v>
      </c>
      <c r="CP50">
        <v>-1</v>
      </c>
      <c r="CQ50">
        <v>-1</v>
      </c>
      <c r="CR50">
        <v>0</v>
      </c>
      <c r="CS50">
        <v>23</v>
      </c>
      <c r="CT50">
        <v>-1</v>
      </c>
      <c r="CU50">
        <v>1</v>
      </c>
      <c r="CV50" s="1">
        <f t="shared" si="16"/>
        <v>4.7999999999999989</v>
      </c>
      <c r="CW50" s="1">
        <f t="shared" si="16"/>
        <v>10</v>
      </c>
      <c r="CX50" s="1">
        <f t="shared" si="17"/>
        <v>23.039999999999988</v>
      </c>
      <c r="CY50" s="1">
        <f t="shared" si="17"/>
        <v>100</v>
      </c>
      <c r="CZ50" s="1">
        <f t="shared" si="18"/>
        <v>123.03999999999999</v>
      </c>
      <c r="DA50" s="1">
        <f t="shared" si="19"/>
        <v>11.092339699089637</v>
      </c>
      <c r="DB50"/>
      <c r="DC50"/>
      <c r="DD50"/>
      <c r="DE50"/>
      <c r="DF50"/>
      <c r="DG50">
        <v>95.878</v>
      </c>
      <c r="DH50">
        <v>20.2</v>
      </c>
      <c r="DI50">
        <v>25.8</v>
      </c>
      <c r="DJ50">
        <v>29.2</v>
      </c>
      <c r="DK50">
        <v>38.1</v>
      </c>
      <c r="DL50">
        <v>15.2</v>
      </c>
      <c r="DM50">
        <v>1</v>
      </c>
      <c r="DN50">
        <v>1</v>
      </c>
      <c r="DO50">
        <v>24</v>
      </c>
      <c r="DP50">
        <v>1</v>
      </c>
      <c r="DQ50">
        <v>1</v>
      </c>
      <c r="DR50" s="10">
        <f t="shared" si="20"/>
        <v>-9</v>
      </c>
      <c r="DS50" s="10">
        <f t="shared" si="20"/>
        <v>-12.3</v>
      </c>
      <c r="DT50" s="10">
        <f t="shared" si="21"/>
        <v>81</v>
      </c>
      <c r="DU50" s="10">
        <f t="shared" si="21"/>
        <v>151.29000000000002</v>
      </c>
      <c r="DV50" s="10">
        <f t="shared" si="22"/>
        <v>232.29000000000002</v>
      </c>
      <c r="DW50" s="10">
        <f t="shared" si="23"/>
        <v>15.241062955056647</v>
      </c>
      <c r="DX50"/>
      <c r="DY50"/>
      <c r="DZ50"/>
      <c r="EA50"/>
      <c r="EB50"/>
      <c r="EC50" s="1">
        <v>86.212000000000003</v>
      </c>
      <c r="ED50" s="1">
        <v>15.4</v>
      </c>
      <c r="EE50" s="1">
        <v>46.5</v>
      </c>
      <c r="EF50" s="1">
        <v>-1</v>
      </c>
      <c r="EG50" s="1">
        <v>-1</v>
      </c>
      <c r="EH50" s="1">
        <v>-1</v>
      </c>
      <c r="EI50" s="1">
        <v>-1</v>
      </c>
      <c r="EJ50" s="1">
        <v>0</v>
      </c>
      <c r="EK50" s="1">
        <v>23</v>
      </c>
      <c r="EL50" s="1">
        <v>-1</v>
      </c>
      <c r="EM50" s="1">
        <v>1</v>
      </c>
      <c r="EN50" s="1">
        <f t="shared" si="24"/>
        <v>-4.7999999999999989</v>
      </c>
      <c r="EO50" s="1">
        <f t="shared" si="24"/>
        <v>25.8</v>
      </c>
      <c r="EP50" s="1">
        <f t="shared" si="25"/>
        <v>23.039999999999988</v>
      </c>
      <c r="EQ50" s="1">
        <f t="shared" si="25"/>
        <v>665.64</v>
      </c>
      <c r="ER50" s="1">
        <f t="shared" si="26"/>
        <v>688.68</v>
      </c>
      <c r="ES50" s="1">
        <f t="shared" si="27"/>
        <v>26.242713274354845</v>
      </c>
      <c r="ET50"/>
      <c r="EU50"/>
      <c r="EV50"/>
      <c r="EW50"/>
      <c r="EX50"/>
      <c r="FJ50" s="10">
        <f t="shared" si="28"/>
        <v>0</v>
      </c>
      <c r="FK50" s="10">
        <f t="shared" si="28"/>
        <v>0</v>
      </c>
      <c r="FL50" s="10">
        <f t="shared" si="29"/>
        <v>0</v>
      </c>
      <c r="FM50" s="10">
        <f t="shared" si="29"/>
        <v>0</v>
      </c>
      <c r="FN50" s="10">
        <f t="shared" si="30"/>
        <v>0</v>
      </c>
      <c r="FO50" s="10">
        <f t="shared" si="31"/>
        <v>0</v>
      </c>
      <c r="FP50"/>
      <c r="FQ50"/>
      <c r="FR50"/>
      <c r="FS50"/>
      <c r="FT50"/>
    </row>
    <row r="51" spans="1:176" x14ac:dyDescent="0.35">
      <c r="A51">
        <v>109.348</v>
      </c>
      <c r="B51">
        <v>29.2</v>
      </c>
      <c r="C51">
        <v>33.6</v>
      </c>
      <c r="D51">
        <v>24.5</v>
      </c>
      <c r="E51">
        <v>47.6</v>
      </c>
      <c r="F51">
        <v>14.8</v>
      </c>
      <c r="G51">
        <v>1</v>
      </c>
      <c r="H51">
        <v>1</v>
      </c>
      <c r="I51">
        <v>24</v>
      </c>
      <c r="J51">
        <v>1</v>
      </c>
      <c r="K51">
        <v>1</v>
      </c>
      <c r="L51" s="26">
        <f t="shared" si="0"/>
        <v>4.6999999999999993</v>
      </c>
      <c r="M51" s="26">
        <f t="shared" si="0"/>
        <v>-14</v>
      </c>
      <c r="N51" s="26">
        <f t="shared" si="1"/>
        <v>22.089999999999993</v>
      </c>
      <c r="O51" s="26">
        <f t="shared" si="1"/>
        <v>196</v>
      </c>
      <c r="P51" s="26">
        <f t="shared" si="2"/>
        <v>218.09</v>
      </c>
      <c r="Q51" s="26">
        <f t="shared" si="3"/>
        <v>14.767870530310049</v>
      </c>
      <c r="S51"/>
      <c r="T51"/>
      <c r="U51"/>
      <c r="V51"/>
      <c r="W51">
        <v>90.317999999999998</v>
      </c>
      <c r="X51">
        <v>24.5</v>
      </c>
      <c r="Y51">
        <v>41.2</v>
      </c>
      <c r="Z51">
        <v>-1</v>
      </c>
      <c r="AA51">
        <v>-1</v>
      </c>
      <c r="AB51">
        <v>-1</v>
      </c>
      <c r="AC51">
        <v>-1</v>
      </c>
      <c r="AD51">
        <v>0</v>
      </c>
      <c r="AE51">
        <v>23</v>
      </c>
      <c r="AF51">
        <v>-1</v>
      </c>
      <c r="AG51">
        <v>1</v>
      </c>
      <c r="AH51" s="10">
        <f t="shared" si="4"/>
        <v>4.3000000000000007</v>
      </c>
      <c r="AI51" s="10">
        <f t="shared" si="4"/>
        <v>-1.0999999999999943</v>
      </c>
      <c r="AJ51" s="10">
        <f t="shared" si="5"/>
        <v>18.490000000000006</v>
      </c>
      <c r="AK51" s="10">
        <f t="shared" si="5"/>
        <v>1.2099999999999875</v>
      </c>
      <c r="AL51" s="10">
        <f t="shared" si="6"/>
        <v>19.699999999999992</v>
      </c>
      <c r="AM51" s="10">
        <f t="shared" si="7"/>
        <v>4.4384682042344288</v>
      </c>
      <c r="AN51"/>
      <c r="AO51"/>
      <c r="AP51"/>
      <c r="AQ51"/>
      <c r="AR51"/>
      <c r="AS51">
        <v>85.951999999999998</v>
      </c>
      <c r="AT51">
        <v>15.4</v>
      </c>
      <c r="AU51">
        <v>51</v>
      </c>
      <c r="AV51">
        <v>-1</v>
      </c>
      <c r="AW51">
        <v>-1</v>
      </c>
      <c r="AX51">
        <v>-1</v>
      </c>
      <c r="AY51">
        <v>-1</v>
      </c>
      <c r="AZ51">
        <v>0</v>
      </c>
      <c r="BA51">
        <v>22</v>
      </c>
      <c r="BB51">
        <v>-1</v>
      </c>
      <c r="BC51">
        <v>1</v>
      </c>
      <c r="BD51" s="1">
        <f t="shared" si="8"/>
        <v>0</v>
      </c>
      <c r="BE51" s="1">
        <f t="shared" si="8"/>
        <v>6.8999999999999986</v>
      </c>
      <c r="BF51" s="1">
        <f t="shared" si="9"/>
        <v>0</v>
      </c>
      <c r="BG51" s="1">
        <f t="shared" si="9"/>
        <v>47.609999999999978</v>
      </c>
      <c r="BH51" s="1">
        <f t="shared" si="10"/>
        <v>47.609999999999978</v>
      </c>
      <c r="BI51" s="1">
        <f t="shared" si="11"/>
        <v>6.8999999999999986</v>
      </c>
      <c r="BJ51"/>
      <c r="BK51"/>
      <c r="BL51"/>
      <c r="BM51"/>
      <c r="BN51"/>
      <c r="BO51">
        <v>85.757999999999996</v>
      </c>
      <c r="BP51">
        <v>15.4</v>
      </c>
      <c r="BQ51">
        <v>24.9</v>
      </c>
      <c r="BR51">
        <v>20.2</v>
      </c>
      <c r="BS51">
        <v>48.5</v>
      </c>
      <c r="BT51">
        <v>24.1</v>
      </c>
      <c r="BU51">
        <v>1</v>
      </c>
      <c r="BV51">
        <v>1</v>
      </c>
      <c r="BW51">
        <v>23</v>
      </c>
      <c r="BX51">
        <v>1</v>
      </c>
      <c r="BY51">
        <v>1</v>
      </c>
      <c r="BZ51" s="10">
        <f t="shared" si="12"/>
        <v>-4.7999999999999989</v>
      </c>
      <c r="CA51" s="10">
        <f t="shared" si="12"/>
        <v>-23.6</v>
      </c>
      <c r="CB51" s="10">
        <f t="shared" si="13"/>
        <v>23.039999999999988</v>
      </c>
      <c r="CC51" s="10">
        <f t="shared" si="13"/>
        <v>556.96</v>
      </c>
      <c r="CD51" s="10">
        <f t="shared" si="14"/>
        <v>580</v>
      </c>
      <c r="CE51" s="10">
        <f t="shared" si="15"/>
        <v>24.083189157584592</v>
      </c>
      <c r="CG51"/>
      <c r="CH51"/>
      <c r="CI51"/>
      <c r="CJ51"/>
      <c r="CK51">
        <v>96.405000000000001</v>
      </c>
      <c r="CL51">
        <v>24.5</v>
      </c>
      <c r="CM51">
        <v>55.2</v>
      </c>
      <c r="CN51">
        <v>20.2</v>
      </c>
      <c r="CO51">
        <v>43.6</v>
      </c>
      <c r="CP51">
        <v>12.3</v>
      </c>
      <c r="CQ51">
        <v>1</v>
      </c>
      <c r="CR51">
        <v>1</v>
      </c>
      <c r="CS51">
        <v>24</v>
      </c>
      <c r="CT51">
        <v>1</v>
      </c>
      <c r="CU51">
        <v>1</v>
      </c>
      <c r="CV51" s="1">
        <f t="shared" si="16"/>
        <v>4.3000000000000007</v>
      </c>
      <c r="CW51" s="1">
        <f t="shared" si="16"/>
        <v>11.600000000000001</v>
      </c>
      <c r="CX51" s="1">
        <f t="shared" si="17"/>
        <v>18.490000000000006</v>
      </c>
      <c r="CY51" s="1">
        <f t="shared" si="17"/>
        <v>134.56000000000003</v>
      </c>
      <c r="CZ51" s="1">
        <f t="shared" si="18"/>
        <v>153.05000000000004</v>
      </c>
      <c r="DA51" s="1">
        <f t="shared" si="19"/>
        <v>12.371337841963578</v>
      </c>
      <c r="DB51"/>
      <c r="DC51"/>
      <c r="DD51"/>
      <c r="DE51"/>
      <c r="DF51"/>
      <c r="DG51">
        <v>99.894000000000005</v>
      </c>
      <c r="DH51">
        <v>15.4</v>
      </c>
      <c r="DI51">
        <v>31.4</v>
      </c>
      <c r="DJ51">
        <v>-1</v>
      </c>
      <c r="DK51">
        <v>-1</v>
      </c>
      <c r="DL51">
        <v>-1</v>
      </c>
      <c r="DM51">
        <v>-1</v>
      </c>
      <c r="DN51">
        <v>0</v>
      </c>
      <c r="DO51">
        <v>24</v>
      </c>
      <c r="DP51">
        <v>-1</v>
      </c>
      <c r="DQ51">
        <v>1</v>
      </c>
      <c r="DR51" s="10">
        <f t="shared" si="20"/>
        <v>-4.7999999999999989</v>
      </c>
      <c r="DS51" s="10">
        <f t="shared" si="20"/>
        <v>5.5999999999999979</v>
      </c>
      <c r="DT51" s="10">
        <f t="shared" si="21"/>
        <v>23.039999999999988</v>
      </c>
      <c r="DU51" s="10">
        <f t="shared" si="21"/>
        <v>31.359999999999975</v>
      </c>
      <c r="DV51" s="10">
        <f t="shared" si="22"/>
        <v>54.399999999999963</v>
      </c>
      <c r="DW51" s="10">
        <f t="shared" si="23"/>
        <v>7.3756355658343074</v>
      </c>
      <c r="DX51"/>
      <c r="DY51"/>
      <c r="DZ51"/>
      <c r="EA51"/>
      <c r="EB51"/>
      <c r="EC51" s="1">
        <v>86.828000000000003</v>
      </c>
      <c r="ED51" s="1">
        <v>29.2</v>
      </c>
      <c r="EE51" s="1">
        <v>31.4</v>
      </c>
      <c r="EF51" s="1">
        <v>15.4</v>
      </c>
      <c r="EG51" s="1">
        <v>46.5</v>
      </c>
      <c r="EH51" s="1">
        <v>20.5</v>
      </c>
      <c r="EI51" s="1">
        <v>1</v>
      </c>
      <c r="EJ51" s="1">
        <v>1</v>
      </c>
      <c r="EK51" s="1">
        <v>24</v>
      </c>
      <c r="EL51" s="1">
        <v>1</v>
      </c>
      <c r="EM51" s="1">
        <v>1</v>
      </c>
      <c r="EN51" s="1">
        <f t="shared" si="24"/>
        <v>13.799999999999999</v>
      </c>
      <c r="EO51" s="1">
        <f t="shared" si="24"/>
        <v>-15.100000000000001</v>
      </c>
      <c r="EP51" s="1">
        <f t="shared" si="25"/>
        <v>190.43999999999997</v>
      </c>
      <c r="EQ51" s="1">
        <f t="shared" si="25"/>
        <v>228.01000000000005</v>
      </c>
      <c r="ER51" s="1">
        <f t="shared" si="26"/>
        <v>418.45000000000005</v>
      </c>
      <c r="ES51" s="1">
        <f t="shared" si="27"/>
        <v>20.456050449683588</v>
      </c>
      <c r="ET51"/>
      <c r="EU51"/>
      <c r="EV51"/>
      <c r="EW51"/>
      <c r="EX51"/>
      <c r="FJ51" s="10">
        <f t="shared" si="28"/>
        <v>0</v>
      </c>
      <c r="FK51" s="10">
        <f t="shared" si="28"/>
        <v>0</v>
      </c>
      <c r="FL51" s="10">
        <f t="shared" si="29"/>
        <v>0</v>
      </c>
      <c r="FM51" s="10">
        <f t="shared" si="29"/>
        <v>0</v>
      </c>
      <c r="FN51" s="10">
        <f t="shared" si="30"/>
        <v>0</v>
      </c>
      <c r="FO51" s="10">
        <f t="shared" si="31"/>
        <v>0</v>
      </c>
      <c r="FP51"/>
      <c r="FQ51"/>
      <c r="FR51"/>
      <c r="FS51"/>
      <c r="FT51"/>
    </row>
    <row r="52" spans="1:176" x14ac:dyDescent="0.35">
      <c r="A52">
        <v>112.188</v>
      </c>
      <c r="B52">
        <v>29.2</v>
      </c>
      <c r="C52">
        <v>48.5</v>
      </c>
      <c r="D52">
        <v>-1</v>
      </c>
      <c r="E52">
        <v>-1</v>
      </c>
      <c r="F52">
        <v>-1</v>
      </c>
      <c r="G52">
        <v>-1</v>
      </c>
      <c r="H52">
        <v>0</v>
      </c>
      <c r="I52">
        <v>24</v>
      </c>
      <c r="J52">
        <v>-1</v>
      </c>
      <c r="K52">
        <v>1</v>
      </c>
      <c r="L52" s="26">
        <f t="shared" si="0"/>
        <v>0</v>
      </c>
      <c r="M52" s="26">
        <f t="shared" si="0"/>
        <v>14.899999999999999</v>
      </c>
      <c r="N52" s="26">
        <f t="shared" si="1"/>
        <v>0</v>
      </c>
      <c r="O52" s="26">
        <f t="shared" si="1"/>
        <v>222.00999999999996</v>
      </c>
      <c r="P52" s="26">
        <f t="shared" si="2"/>
        <v>222.00999999999996</v>
      </c>
      <c r="Q52" s="26">
        <f t="shared" si="3"/>
        <v>14.899999999999999</v>
      </c>
      <c r="S52"/>
      <c r="T52"/>
      <c r="U52"/>
      <c r="V52"/>
      <c r="W52">
        <v>90.694000000000003</v>
      </c>
      <c r="X52">
        <v>20.2</v>
      </c>
      <c r="Y52">
        <v>21.8</v>
      </c>
      <c r="Z52">
        <v>24.5</v>
      </c>
      <c r="AA52">
        <v>41.2</v>
      </c>
      <c r="AB52">
        <v>19.8</v>
      </c>
      <c r="AC52">
        <v>1</v>
      </c>
      <c r="AD52">
        <v>1</v>
      </c>
      <c r="AE52">
        <v>24</v>
      </c>
      <c r="AF52">
        <v>1</v>
      </c>
      <c r="AG52">
        <v>1</v>
      </c>
      <c r="AH52" s="10">
        <f t="shared" si="4"/>
        <v>-4.3000000000000007</v>
      </c>
      <c r="AI52" s="10">
        <f t="shared" si="4"/>
        <v>-19.400000000000002</v>
      </c>
      <c r="AJ52" s="10">
        <f t="shared" si="5"/>
        <v>18.490000000000006</v>
      </c>
      <c r="AK52" s="10">
        <f t="shared" si="5"/>
        <v>376.36000000000007</v>
      </c>
      <c r="AL52" s="10">
        <f t="shared" si="6"/>
        <v>394.85000000000008</v>
      </c>
      <c r="AM52" s="10">
        <f t="shared" si="7"/>
        <v>19.870832896484234</v>
      </c>
      <c r="AN52"/>
      <c r="AO52"/>
      <c r="AP52"/>
      <c r="AQ52"/>
      <c r="AR52"/>
      <c r="AS52">
        <v>86.352000000000004</v>
      </c>
      <c r="AT52">
        <v>20.2</v>
      </c>
      <c r="AU52">
        <v>32.299999999999997</v>
      </c>
      <c r="AV52">
        <v>15.4</v>
      </c>
      <c r="AW52">
        <v>51</v>
      </c>
      <c r="AX52">
        <v>19.3</v>
      </c>
      <c r="AY52">
        <v>1</v>
      </c>
      <c r="AZ52">
        <v>1</v>
      </c>
      <c r="BA52">
        <v>23</v>
      </c>
      <c r="BB52">
        <v>1</v>
      </c>
      <c r="BC52">
        <v>1</v>
      </c>
      <c r="BD52" s="1">
        <f t="shared" si="8"/>
        <v>4.7999999999999989</v>
      </c>
      <c r="BE52" s="1">
        <f t="shared" si="8"/>
        <v>-18.700000000000003</v>
      </c>
      <c r="BF52" s="1">
        <f t="shared" si="9"/>
        <v>23.039999999999988</v>
      </c>
      <c r="BG52" s="1">
        <f t="shared" si="9"/>
        <v>349.69000000000011</v>
      </c>
      <c r="BH52" s="1">
        <f t="shared" si="10"/>
        <v>372.73000000000008</v>
      </c>
      <c r="BI52" s="1">
        <f t="shared" si="11"/>
        <v>19.306216615380656</v>
      </c>
      <c r="BJ52"/>
      <c r="BK52"/>
      <c r="BL52"/>
      <c r="BM52"/>
      <c r="BN52"/>
      <c r="BO52">
        <v>89.006</v>
      </c>
      <c r="BP52">
        <v>29.2</v>
      </c>
      <c r="BQ52">
        <v>46.5</v>
      </c>
      <c r="BR52">
        <v>-1</v>
      </c>
      <c r="BS52">
        <v>-1</v>
      </c>
      <c r="BT52">
        <v>-1</v>
      </c>
      <c r="BU52">
        <v>-1</v>
      </c>
      <c r="BV52">
        <v>0</v>
      </c>
      <c r="BW52">
        <v>23</v>
      </c>
      <c r="BX52">
        <v>-1</v>
      </c>
      <c r="BY52">
        <v>1</v>
      </c>
      <c r="BZ52" s="10">
        <f t="shared" si="12"/>
        <v>13.799999999999999</v>
      </c>
      <c r="CA52" s="10">
        <f t="shared" si="12"/>
        <v>21.6</v>
      </c>
      <c r="CB52" s="10">
        <f t="shared" si="13"/>
        <v>190.43999999999997</v>
      </c>
      <c r="CC52" s="10">
        <f t="shared" si="13"/>
        <v>466.56000000000006</v>
      </c>
      <c r="CD52" s="10">
        <f t="shared" si="14"/>
        <v>657</v>
      </c>
      <c r="CE52" s="10">
        <f t="shared" si="15"/>
        <v>25.632011235952593</v>
      </c>
      <c r="CG52"/>
      <c r="CH52"/>
      <c r="CI52"/>
      <c r="CJ52"/>
      <c r="CK52">
        <v>106.429</v>
      </c>
      <c r="CL52">
        <v>24.5</v>
      </c>
      <c r="CM52">
        <v>63</v>
      </c>
      <c r="CN52">
        <v>-1</v>
      </c>
      <c r="CO52">
        <v>-1</v>
      </c>
      <c r="CP52">
        <v>-1</v>
      </c>
      <c r="CQ52">
        <v>-1</v>
      </c>
      <c r="CR52">
        <v>0</v>
      </c>
      <c r="CS52">
        <v>24</v>
      </c>
      <c r="CT52">
        <v>-1</v>
      </c>
      <c r="CU52">
        <v>1</v>
      </c>
      <c r="CV52" s="1">
        <f t="shared" si="16"/>
        <v>0</v>
      </c>
      <c r="CW52" s="1">
        <f t="shared" si="16"/>
        <v>7.7999999999999972</v>
      </c>
      <c r="CX52" s="1">
        <f t="shared" si="17"/>
        <v>0</v>
      </c>
      <c r="CY52" s="1">
        <f t="shared" si="17"/>
        <v>60.839999999999954</v>
      </c>
      <c r="CZ52" s="1">
        <f t="shared" si="18"/>
        <v>60.839999999999954</v>
      </c>
      <c r="DA52" s="1">
        <f t="shared" si="19"/>
        <v>7.7999999999999972</v>
      </c>
      <c r="DB52"/>
      <c r="DC52"/>
      <c r="DD52"/>
      <c r="DE52"/>
      <c r="DF52"/>
      <c r="DG52">
        <v>100.886</v>
      </c>
      <c r="DH52">
        <v>15.4</v>
      </c>
      <c r="DI52">
        <v>20.7</v>
      </c>
      <c r="DJ52">
        <v>15.4</v>
      </c>
      <c r="DK52">
        <v>31.4</v>
      </c>
      <c r="DL52">
        <v>10.7</v>
      </c>
      <c r="DM52">
        <v>1</v>
      </c>
      <c r="DN52">
        <v>1</v>
      </c>
      <c r="DO52">
        <v>25</v>
      </c>
      <c r="DP52">
        <v>1</v>
      </c>
      <c r="DQ52">
        <v>1</v>
      </c>
      <c r="DR52" s="10">
        <f t="shared" si="20"/>
        <v>0</v>
      </c>
      <c r="DS52" s="10">
        <f t="shared" si="20"/>
        <v>-10.7</v>
      </c>
      <c r="DT52" s="10">
        <f t="shared" si="21"/>
        <v>0</v>
      </c>
      <c r="DU52" s="10">
        <f t="shared" si="21"/>
        <v>114.48999999999998</v>
      </c>
      <c r="DV52" s="10">
        <f t="shared" si="22"/>
        <v>114.48999999999998</v>
      </c>
      <c r="DW52" s="10">
        <f t="shared" si="23"/>
        <v>10.7</v>
      </c>
      <c r="DX52"/>
      <c r="DY52"/>
      <c r="DZ52"/>
      <c r="EA52"/>
      <c r="EB52"/>
      <c r="EC52" s="1">
        <v>89.38</v>
      </c>
      <c r="ED52" s="1">
        <v>15.4</v>
      </c>
      <c r="EE52" s="1">
        <v>55.2</v>
      </c>
      <c r="EF52" s="1">
        <v>-1</v>
      </c>
      <c r="EG52" s="1">
        <v>-1</v>
      </c>
      <c r="EH52" s="1">
        <v>-1</v>
      </c>
      <c r="EI52" s="1">
        <v>-1</v>
      </c>
      <c r="EJ52" s="1">
        <v>0</v>
      </c>
      <c r="EK52" s="1">
        <v>24</v>
      </c>
      <c r="EL52" s="1">
        <v>-1</v>
      </c>
      <c r="EM52" s="1">
        <v>1</v>
      </c>
      <c r="EN52" s="1">
        <f t="shared" si="24"/>
        <v>-13.799999999999999</v>
      </c>
      <c r="EO52" s="1">
        <f t="shared" si="24"/>
        <v>23.800000000000004</v>
      </c>
      <c r="EP52" s="1">
        <f t="shared" si="25"/>
        <v>190.43999999999997</v>
      </c>
      <c r="EQ52" s="1">
        <f t="shared" si="25"/>
        <v>566.44000000000017</v>
      </c>
      <c r="ER52" s="1">
        <f t="shared" si="26"/>
        <v>756.88000000000011</v>
      </c>
      <c r="ES52" s="1">
        <f t="shared" si="27"/>
        <v>27.511452160872935</v>
      </c>
      <c r="ET52"/>
      <c r="EU52"/>
      <c r="EV52"/>
      <c r="EW52"/>
      <c r="EX52"/>
      <c r="FJ52" s="10">
        <f t="shared" si="28"/>
        <v>0</v>
      </c>
      <c r="FK52" s="10">
        <f t="shared" si="28"/>
        <v>0</v>
      </c>
      <c r="FL52" s="10">
        <f t="shared" si="29"/>
        <v>0</v>
      </c>
      <c r="FM52" s="10">
        <f t="shared" si="29"/>
        <v>0</v>
      </c>
      <c r="FN52" s="10">
        <f t="shared" si="30"/>
        <v>0</v>
      </c>
      <c r="FO52" s="10">
        <f t="shared" si="31"/>
        <v>0</v>
      </c>
      <c r="FP52"/>
      <c r="FQ52"/>
      <c r="FR52"/>
      <c r="FS52"/>
      <c r="FT52"/>
    </row>
    <row r="53" spans="1:176" x14ac:dyDescent="0.35">
      <c r="A53">
        <v>113.044</v>
      </c>
      <c r="B53">
        <v>15.4</v>
      </c>
      <c r="C53">
        <v>24.9</v>
      </c>
      <c r="D53">
        <v>29.2</v>
      </c>
      <c r="E53">
        <v>48.5</v>
      </c>
      <c r="F53">
        <v>27.3</v>
      </c>
      <c r="G53">
        <v>1</v>
      </c>
      <c r="H53">
        <v>1</v>
      </c>
      <c r="I53">
        <v>25</v>
      </c>
      <c r="J53">
        <v>1</v>
      </c>
      <c r="K53">
        <v>1</v>
      </c>
      <c r="L53" s="26">
        <f t="shared" si="0"/>
        <v>-13.799999999999999</v>
      </c>
      <c r="M53" s="26">
        <f t="shared" si="0"/>
        <v>-23.6</v>
      </c>
      <c r="N53" s="26">
        <f t="shared" si="1"/>
        <v>190.43999999999997</v>
      </c>
      <c r="O53" s="26">
        <f t="shared" si="1"/>
        <v>556.96</v>
      </c>
      <c r="P53" s="26">
        <f t="shared" si="2"/>
        <v>747.4</v>
      </c>
      <c r="Q53" s="26">
        <f t="shared" si="3"/>
        <v>27.338617375427017</v>
      </c>
      <c r="S53"/>
      <c r="T53"/>
      <c r="U53"/>
      <c r="V53"/>
      <c r="W53">
        <v>93.742000000000004</v>
      </c>
      <c r="X53">
        <v>20.2</v>
      </c>
      <c r="Y53">
        <v>62.6</v>
      </c>
      <c r="Z53">
        <v>-1</v>
      </c>
      <c r="AA53">
        <v>-1</v>
      </c>
      <c r="AB53">
        <v>-1</v>
      </c>
      <c r="AC53">
        <v>-1</v>
      </c>
      <c r="AD53">
        <v>0</v>
      </c>
      <c r="AE53">
        <v>24</v>
      </c>
      <c r="AF53">
        <v>-1</v>
      </c>
      <c r="AG53">
        <v>1</v>
      </c>
      <c r="AH53" s="10">
        <f t="shared" si="4"/>
        <v>0</v>
      </c>
      <c r="AI53" s="10">
        <f t="shared" si="4"/>
        <v>40.799999999999997</v>
      </c>
      <c r="AJ53" s="10">
        <f t="shared" si="5"/>
        <v>0</v>
      </c>
      <c r="AK53" s="10">
        <f t="shared" si="5"/>
        <v>1664.6399999999999</v>
      </c>
      <c r="AL53" s="10">
        <f t="shared" si="6"/>
        <v>1664.6399999999999</v>
      </c>
      <c r="AM53" s="10">
        <f t="shared" si="7"/>
        <v>40.799999999999997</v>
      </c>
      <c r="AN53"/>
      <c r="AO53"/>
      <c r="AP53"/>
      <c r="AQ53"/>
      <c r="AR53"/>
      <c r="AS53">
        <v>89.944000000000003</v>
      </c>
      <c r="AT53">
        <v>20.2</v>
      </c>
      <c r="AU53">
        <v>29.4</v>
      </c>
      <c r="AV53">
        <v>-1</v>
      </c>
      <c r="AW53">
        <v>-1</v>
      </c>
      <c r="AX53">
        <v>-1</v>
      </c>
      <c r="AY53">
        <v>-1</v>
      </c>
      <c r="AZ53">
        <v>0</v>
      </c>
      <c r="BA53">
        <v>23</v>
      </c>
      <c r="BB53">
        <v>-1</v>
      </c>
      <c r="BC53">
        <v>1</v>
      </c>
      <c r="BD53" s="1">
        <f t="shared" si="8"/>
        <v>0</v>
      </c>
      <c r="BE53" s="1">
        <f t="shared" si="8"/>
        <v>-2.8999999999999986</v>
      </c>
      <c r="BF53" s="1">
        <f t="shared" si="9"/>
        <v>0</v>
      </c>
      <c r="BG53" s="1">
        <f t="shared" si="9"/>
        <v>8.4099999999999913</v>
      </c>
      <c r="BH53" s="1">
        <f t="shared" si="10"/>
        <v>8.4099999999999913</v>
      </c>
      <c r="BI53" s="1">
        <f t="shared" si="11"/>
        <v>2.8999999999999986</v>
      </c>
      <c r="BJ53"/>
      <c r="BK53"/>
      <c r="BL53"/>
      <c r="BM53"/>
      <c r="BN53"/>
      <c r="BO53">
        <v>90.341999999999999</v>
      </c>
      <c r="BP53">
        <v>20.2</v>
      </c>
      <c r="BQ53">
        <v>26.5</v>
      </c>
      <c r="BR53">
        <v>29.2</v>
      </c>
      <c r="BS53">
        <v>46.5</v>
      </c>
      <c r="BT53">
        <v>22</v>
      </c>
      <c r="BU53">
        <v>1</v>
      </c>
      <c r="BV53">
        <v>1</v>
      </c>
      <c r="BW53">
        <v>24</v>
      </c>
      <c r="BX53">
        <v>1</v>
      </c>
      <c r="BY53">
        <v>1</v>
      </c>
      <c r="BZ53" s="10">
        <f t="shared" si="12"/>
        <v>-9</v>
      </c>
      <c r="CA53" s="10">
        <f t="shared" si="12"/>
        <v>-20</v>
      </c>
      <c r="CB53" s="10">
        <f t="shared" si="13"/>
        <v>81</v>
      </c>
      <c r="CC53" s="10">
        <f t="shared" si="13"/>
        <v>400</v>
      </c>
      <c r="CD53" s="10">
        <f t="shared" si="14"/>
        <v>481</v>
      </c>
      <c r="CE53" s="10">
        <f t="shared" si="15"/>
        <v>21.931712199461309</v>
      </c>
      <c r="CG53"/>
      <c r="CH53"/>
      <c r="CI53"/>
      <c r="CJ53"/>
      <c r="CK53">
        <v>106.756</v>
      </c>
      <c r="CL53">
        <v>24.5</v>
      </c>
      <c r="CM53">
        <v>72.599999999999994</v>
      </c>
      <c r="CN53">
        <v>24.5</v>
      </c>
      <c r="CO53">
        <v>63</v>
      </c>
      <c r="CP53">
        <v>9.6</v>
      </c>
      <c r="CQ53">
        <v>1</v>
      </c>
      <c r="CR53">
        <v>1</v>
      </c>
      <c r="CS53">
        <v>25</v>
      </c>
      <c r="CT53">
        <v>1</v>
      </c>
      <c r="CU53">
        <v>1</v>
      </c>
      <c r="CV53" s="1">
        <f t="shared" si="16"/>
        <v>0</v>
      </c>
      <c r="CW53" s="1">
        <f t="shared" si="16"/>
        <v>9.5999999999999943</v>
      </c>
      <c r="CX53" s="1">
        <f t="shared" si="17"/>
        <v>0</v>
      </c>
      <c r="CY53" s="1">
        <f t="shared" si="17"/>
        <v>92.159999999999897</v>
      </c>
      <c r="CZ53" s="1">
        <f t="shared" si="18"/>
        <v>92.159999999999897</v>
      </c>
      <c r="DA53" s="1">
        <f t="shared" si="19"/>
        <v>9.5999999999999943</v>
      </c>
      <c r="DB53"/>
      <c r="DC53"/>
      <c r="DD53"/>
      <c r="DE53"/>
      <c r="DF53"/>
      <c r="DG53">
        <v>107.566</v>
      </c>
      <c r="DH53">
        <v>20.2</v>
      </c>
      <c r="DI53">
        <v>31.6</v>
      </c>
      <c r="DJ53">
        <v>-1</v>
      </c>
      <c r="DK53">
        <v>-1</v>
      </c>
      <c r="DL53">
        <v>-1</v>
      </c>
      <c r="DM53">
        <v>-1</v>
      </c>
      <c r="DN53">
        <v>0</v>
      </c>
      <c r="DO53">
        <v>25</v>
      </c>
      <c r="DP53">
        <v>-1</v>
      </c>
      <c r="DQ53">
        <v>1</v>
      </c>
      <c r="DR53" s="10">
        <f t="shared" si="20"/>
        <v>4.7999999999999989</v>
      </c>
      <c r="DS53" s="10">
        <f t="shared" si="20"/>
        <v>10.900000000000002</v>
      </c>
      <c r="DT53" s="10">
        <f t="shared" si="21"/>
        <v>23.039999999999988</v>
      </c>
      <c r="DU53" s="10">
        <f t="shared" si="21"/>
        <v>118.81000000000004</v>
      </c>
      <c r="DV53" s="10">
        <f t="shared" si="22"/>
        <v>141.85000000000002</v>
      </c>
      <c r="DW53" s="10">
        <f t="shared" si="23"/>
        <v>11.91007976463634</v>
      </c>
      <c r="DX53"/>
      <c r="DY53"/>
      <c r="DZ53"/>
      <c r="EA53"/>
      <c r="EB53"/>
      <c r="EC53" s="1">
        <v>89.787999999999997</v>
      </c>
      <c r="ED53" s="1">
        <v>15.4</v>
      </c>
      <c r="EE53" s="1">
        <v>38.1</v>
      </c>
      <c r="EF53" s="1">
        <v>15.4</v>
      </c>
      <c r="EG53" s="1">
        <v>55.2</v>
      </c>
      <c r="EH53" s="1">
        <v>17.100000000000001</v>
      </c>
      <c r="EI53" s="1">
        <v>1</v>
      </c>
      <c r="EJ53" s="1">
        <v>1</v>
      </c>
      <c r="EK53" s="1">
        <v>25</v>
      </c>
      <c r="EL53" s="1">
        <v>1</v>
      </c>
      <c r="EM53" s="1">
        <v>1</v>
      </c>
      <c r="EN53" s="1">
        <f t="shared" si="24"/>
        <v>0</v>
      </c>
      <c r="EO53" s="1">
        <f t="shared" si="24"/>
        <v>-17.100000000000001</v>
      </c>
      <c r="EP53" s="1">
        <f t="shared" si="25"/>
        <v>0</v>
      </c>
      <c r="EQ53" s="1">
        <f t="shared" si="25"/>
        <v>292.41000000000003</v>
      </c>
      <c r="ER53" s="1">
        <f t="shared" si="26"/>
        <v>292.41000000000003</v>
      </c>
      <c r="ES53" s="1">
        <f t="shared" si="27"/>
        <v>17.100000000000001</v>
      </c>
      <c r="ET53"/>
      <c r="EU53"/>
      <c r="EV53"/>
      <c r="EW53"/>
      <c r="EX53"/>
      <c r="FJ53" s="10">
        <f t="shared" si="28"/>
        <v>0</v>
      </c>
      <c r="FK53" s="10">
        <f t="shared" si="28"/>
        <v>0</v>
      </c>
      <c r="FL53" s="10">
        <f t="shared" si="29"/>
        <v>0</v>
      </c>
      <c r="FM53" s="10">
        <f t="shared" si="29"/>
        <v>0</v>
      </c>
      <c r="FN53" s="10">
        <f t="shared" si="30"/>
        <v>0</v>
      </c>
      <c r="FO53" s="10">
        <f t="shared" si="31"/>
        <v>0</v>
      </c>
      <c r="FP53"/>
      <c r="FQ53"/>
      <c r="FR53"/>
      <c r="FS53"/>
      <c r="FT53"/>
    </row>
    <row r="54" spans="1:176" x14ac:dyDescent="0.35">
      <c r="A54">
        <v>116.1</v>
      </c>
      <c r="B54">
        <v>15.4</v>
      </c>
      <c r="C54">
        <v>35.799999999999997</v>
      </c>
      <c r="D54">
        <v>-1</v>
      </c>
      <c r="E54">
        <v>-1</v>
      </c>
      <c r="F54">
        <v>-1</v>
      </c>
      <c r="G54">
        <v>-1</v>
      </c>
      <c r="H54">
        <v>0</v>
      </c>
      <c r="I54">
        <v>25</v>
      </c>
      <c r="J54">
        <v>-1</v>
      </c>
      <c r="K54">
        <v>1</v>
      </c>
      <c r="L54" s="26">
        <f t="shared" si="0"/>
        <v>0</v>
      </c>
      <c r="M54" s="26">
        <f t="shared" si="0"/>
        <v>10.899999999999999</v>
      </c>
      <c r="N54" s="26">
        <f t="shared" si="1"/>
        <v>0</v>
      </c>
      <c r="O54" s="26">
        <f t="shared" si="1"/>
        <v>118.80999999999997</v>
      </c>
      <c r="P54" s="26">
        <f t="shared" si="2"/>
        <v>118.80999999999997</v>
      </c>
      <c r="Q54" s="26">
        <f t="shared" si="3"/>
        <v>10.899999999999999</v>
      </c>
      <c r="S54"/>
      <c r="T54"/>
      <c r="U54"/>
      <c r="V54"/>
      <c r="W54">
        <v>94.085999999999999</v>
      </c>
      <c r="X54">
        <v>24.5</v>
      </c>
      <c r="Y54">
        <v>26.3</v>
      </c>
      <c r="Z54">
        <v>20.2</v>
      </c>
      <c r="AA54">
        <v>62.6</v>
      </c>
      <c r="AB54">
        <v>36.5</v>
      </c>
      <c r="AC54">
        <v>1</v>
      </c>
      <c r="AD54">
        <v>1</v>
      </c>
      <c r="AE54">
        <v>25</v>
      </c>
      <c r="AF54">
        <v>1</v>
      </c>
      <c r="AG54">
        <v>1</v>
      </c>
      <c r="AH54" s="10">
        <f t="shared" si="4"/>
        <v>4.3000000000000007</v>
      </c>
      <c r="AI54" s="10">
        <f t="shared" si="4"/>
        <v>-36.299999999999997</v>
      </c>
      <c r="AJ54" s="10">
        <f t="shared" si="5"/>
        <v>18.490000000000006</v>
      </c>
      <c r="AK54" s="10">
        <f t="shared" si="5"/>
        <v>1317.6899999999998</v>
      </c>
      <c r="AL54" s="10">
        <f t="shared" si="6"/>
        <v>1336.1799999999998</v>
      </c>
      <c r="AM54" s="10">
        <f t="shared" si="7"/>
        <v>36.553795972511523</v>
      </c>
      <c r="AN54"/>
      <c r="AO54"/>
      <c r="AP54"/>
      <c r="AQ54"/>
      <c r="AR54"/>
      <c r="AS54">
        <v>90.456000000000003</v>
      </c>
      <c r="AT54">
        <v>15.4</v>
      </c>
      <c r="AU54">
        <v>24.9</v>
      </c>
      <c r="AV54">
        <v>20.2</v>
      </c>
      <c r="AW54">
        <v>29.4</v>
      </c>
      <c r="AX54">
        <v>6.5</v>
      </c>
      <c r="AY54">
        <v>1</v>
      </c>
      <c r="AZ54">
        <v>1</v>
      </c>
      <c r="BA54">
        <v>24</v>
      </c>
      <c r="BB54">
        <v>1</v>
      </c>
      <c r="BC54">
        <v>1</v>
      </c>
      <c r="BD54" s="1">
        <f t="shared" si="8"/>
        <v>-4.7999999999999989</v>
      </c>
      <c r="BE54" s="1">
        <f t="shared" si="8"/>
        <v>-4.5</v>
      </c>
      <c r="BF54" s="1">
        <f t="shared" si="9"/>
        <v>23.039999999999988</v>
      </c>
      <c r="BG54" s="1">
        <f t="shared" si="9"/>
        <v>20.25</v>
      </c>
      <c r="BH54" s="1">
        <f t="shared" si="10"/>
        <v>43.289999999999992</v>
      </c>
      <c r="BI54" s="1">
        <f t="shared" si="11"/>
        <v>6.5795136598383923</v>
      </c>
      <c r="BJ54"/>
      <c r="BK54"/>
      <c r="BL54"/>
      <c r="BM54"/>
      <c r="BN54"/>
      <c r="BO54">
        <v>93.093999999999994</v>
      </c>
      <c r="BP54">
        <v>15.4</v>
      </c>
      <c r="BQ54">
        <v>45.6</v>
      </c>
      <c r="BR54">
        <v>-1</v>
      </c>
      <c r="BS54">
        <v>-1</v>
      </c>
      <c r="BT54">
        <v>-1</v>
      </c>
      <c r="BU54">
        <v>-1</v>
      </c>
      <c r="BV54">
        <v>0</v>
      </c>
      <c r="BW54">
        <v>24</v>
      </c>
      <c r="BX54">
        <v>-1</v>
      </c>
      <c r="BY54">
        <v>1</v>
      </c>
      <c r="BZ54" s="10">
        <f t="shared" si="12"/>
        <v>-4.7999999999999989</v>
      </c>
      <c r="CA54" s="10">
        <f t="shared" si="12"/>
        <v>19.100000000000001</v>
      </c>
      <c r="CB54" s="10">
        <f t="shared" si="13"/>
        <v>23.039999999999988</v>
      </c>
      <c r="CC54" s="10">
        <f t="shared" si="13"/>
        <v>364.81000000000006</v>
      </c>
      <c r="CD54" s="10">
        <f t="shared" si="14"/>
        <v>387.85</v>
      </c>
      <c r="CE54" s="10">
        <f t="shared" si="15"/>
        <v>19.693907687404245</v>
      </c>
      <c r="CG54"/>
      <c r="CH54"/>
      <c r="CI54"/>
      <c r="CJ54"/>
      <c r="CK54">
        <v>109.9</v>
      </c>
      <c r="CL54">
        <v>20.2</v>
      </c>
      <c r="CM54">
        <v>41.2</v>
      </c>
      <c r="CN54">
        <v>-1</v>
      </c>
      <c r="CO54">
        <v>-1</v>
      </c>
      <c r="CP54">
        <v>-1</v>
      </c>
      <c r="CQ54">
        <v>-1</v>
      </c>
      <c r="CR54">
        <v>0</v>
      </c>
      <c r="CS54">
        <v>25</v>
      </c>
      <c r="CT54">
        <v>-1</v>
      </c>
      <c r="CU54">
        <v>1</v>
      </c>
      <c r="CV54" s="1">
        <f t="shared" si="16"/>
        <v>-4.3000000000000007</v>
      </c>
      <c r="CW54" s="1">
        <f t="shared" si="16"/>
        <v>-31.399999999999991</v>
      </c>
      <c r="CX54" s="1">
        <f t="shared" si="17"/>
        <v>18.490000000000006</v>
      </c>
      <c r="CY54" s="1">
        <f t="shared" si="17"/>
        <v>985.95999999999947</v>
      </c>
      <c r="CZ54" s="1">
        <f t="shared" si="18"/>
        <v>1004.4499999999995</v>
      </c>
      <c r="DA54" s="1">
        <f t="shared" si="19"/>
        <v>31.693059177050099</v>
      </c>
      <c r="DB54"/>
      <c r="DC54"/>
      <c r="DD54"/>
      <c r="DE54"/>
      <c r="DF54"/>
      <c r="DG54">
        <v>108.142</v>
      </c>
      <c r="DH54">
        <v>15.4</v>
      </c>
      <c r="DI54">
        <v>31.4</v>
      </c>
      <c r="DJ54">
        <v>20.2</v>
      </c>
      <c r="DK54">
        <v>31.6</v>
      </c>
      <c r="DL54">
        <v>4.8</v>
      </c>
      <c r="DM54">
        <v>1</v>
      </c>
      <c r="DN54">
        <v>1</v>
      </c>
      <c r="DO54">
        <v>26</v>
      </c>
      <c r="DP54">
        <v>1</v>
      </c>
      <c r="DQ54">
        <v>1</v>
      </c>
      <c r="DR54" s="10">
        <f t="shared" si="20"/>
        <v>-4.7999999999999989</v>
      </c>
      <c r="DS54" s="10">
        <f t="shared" si="20"/>
        <v>-0.20000000000000284</v>
      </c>
      <c r="DT54" s="10">
        <f t="shared" si="21"/>
        <v>23.039999999999988</v>
      </c>
      <c r="DU54" s="10">
        <f t="shared" si="21"/>
        <v>4.0000000000001139E-2</v>
      </c>
      <c r="DV54" s="10">
        <f t="shared" si="22"/>
        <v>23.079999999999991</v>
      </c>
      <c r="DW54" s="10">
        <f t="shared" si="23"/>
        <v>4.8041648597857245</v>
      </c>
      <c r="DX54"/>
      <c r="DY54"/>
      <c r="DZ54"/>
      <c r="EA54"/>
      <c r="EB54"/>
      <c r="EC54" s="1">
        <v>92.403999999999996</v>
      </c>
      <c r="ED54" s="1">
        <v>15.4</v>
      </c>
      <c r="EE54" s="1">
        <v>46.5</v>
      </c>
      <c r="EF54" s="1">
        <v>-1</v>
      </c>
      <c r="EG54" s="1">
        <v>-1</v>
      </c>
      <c r="EH54" s="1">
        <v>-1</v>
      </c>
      <c r="EI54" s="1">
        <v>-1</v>
      </c>
      <c r="EJ54" s="1">
        <v>0</v>
      </c>
      <c r="EK54" s="1">
        <v>25</v>
      </c>
      <c r="EL54" s="1">
        <v>-1</v>
      </c>
      <c r="EM54" s="1">
        <v>1</v>
      </c>
      <c r="EN54" s="1">
        <f t="shared" si="24"/>
        <v>0</v>
      </c>
      <c r="EO54" s="1">
        <f t="shared" si="24"/>
        <v>8.3999999999999986</v>
      </c>
      <c r="EP54" s="1">
        <f t="shared" si="25"/>
        <v>0</v>
      </c>
      <c r="EQ54" s="1">
        <f t="shared" si="25"/>
        <v>70.559999999999974</v>
      </c>
      <c r="ER54" s="1">
        <f t="shared" si="26"/>
        <v>70.559999999999974</v>
      </c>
      <c r="ES54" s="1">
        <f t="shared" si="27"/>
        <v>8.3999999999999986</v>
      </c>
      <c r="ET54"/>
      <c r="EU54"/>
      <c r="EV54"/>
      <c r="EW54"/>
      <c r="EX54"/>
      <c r="FJ54" s="10">
        <f t="shared" si="28"/>
        <v>0</v>
      </c>
      <c r="FK54" s="10">
        <f t="shared" si="28"/>
        <v>0</v>
      </c>
      <c r="FL54" s="10">
        <f t="shared" si="29"/>
        <v>0</v>
      </c>
      <c r="FM54" s="10">
        <f t="shared" si="29"/>
        <v>0</v>
      </c>
      <c r="FN54" s="10">
        <f t="shared" si="30"/>
        <v>0</v>
      </c>
      <c r="FO54" s="10">
        <f t="shared" si="31"/>
        <v>0</v>
      </c>
      <c r="FP54"/>
      <c r="FQ54"/>
      <c r="FR54"/>
      <c r="FS54"/>
      <c r="FT54"/>
    </row>
    <row r="55" spans="1:176" x14ac:dyDescent="0.35">
      <c r="A55">
        <v>116.428</v>
      </c>
      <c r="B55">
        <v>15.4</v>
      </c>
      <c r="C55">
        <v>20.7</v>
      </c>
      <c r="D55">
        <v>15.4</v>
      </c>
      <c r="E55">
        <v>35.799999999999997</v>
      </c>
      <c r="F55">
        <v>15.1</v>
      </c>
      <c r="G55">
        <v>1</v>
      </c>
      <c r="H55">
        <v>1</v>
      </c>
      <c r="I55">
        <v>26</v>
      </c>
      <c r="J55">
        <v>1</v>
      </c>
      <c r="K55">
        <v>1</v>
      </c>
      <c r="L55" s="26">
        <f t="shared" si="0"/>
        <v>0</v>
      </c>
      <c r="M55" s="26">
        <f t="shared" si="0"/>
        <v>-15.099999999999998</v>
      </c>
      <c r="N55" s="26">
        <f t="shared" si="1"/>
        <v>0</v>
      </c>
      <c r="O55" s="26">
        <f t="shared" si="1"/>
        <v>228.00999999999993</v>
      </c>
      <c r="P55" s="26">
        <f t="shared" si="2"/>
        <v>228.00999999999993</v>
      </c>
      <c r="Q55" s="26">
        <f t="shared" si="3"/>
        <v>15.099999999999998</v>
      </c>
      <c r="S55"/>
      <c r="T55"/>
      <c r="U55"/>
      <c r="V55"/>
      <c r="W55">
        <v>97.35</v>
      </c>
      <c r="X55">
        <v>20.2</v>
      </c>
      <c r="Y55">
        <v>59.7</v>
      </c>
      <c r="Z55">
        <v>-1</v>
      </c>
      <c r="AA55">
        <v>-1</v>
      </c>
      <c r="AB55">
        <v>-1</v>
      </c>
      <c r="AC55">
        <v>-1</v>
      </c>
      <c r="AD55">
        <v>0</v>
      </c>
      <c r="AE55">
        <v>25</v>
      </c>
      <c r="AF55">
        <v>-1</v>
      </c>
      <c r="AG55">
        <v>1</v>
      </c>
      <c r="AH55" s="10">
        <f t="shared" si="4"/>
        <v>-4.3000000000000007</v>
      </c>
      <c r="AI55" s="10">
        <f t="shared" si="4"/>
        <v>33.400000000000006</v>
      </c>
      <c r="AJ55" s="10">
        <f t="shared" si="5"/>
        <v>18.490000000000006</v>
      </c>
      <c r="AK55" s="10">
        <f t="shared" si="5"/>
        <v>1115.5600000000004</v>
      </c>
      <c r="AL55" s="10">
        <f t="shared" si="6"/>
        <v>1134.0500000000004</v>
      </c>
      <c r="AM55" s="10">
        <f t="shared" si="7"/>
        <v>33.675658865120965</v>
      </c>
      <c r="AN55"/>
      <c r="AO55"/>
      <c r="AP55"/>
      <c r="AQ55"/>
      <c r="AR55"/>
      <c r="AS55">
        <v>93.616</v>
      </c>
      <c r="AT55">
        <v>15.4</v>
      </c>
      <c r="AU55">
        <v>20.7</v>
      </c>
      <c r="AV55">
        <v>-1</v>
      </c>
      <c r="AW55">
        <v>-1</v>
      </c>
      <c r="AX55">
        <v>-1</v>
      </c>
      <c r="AY55">
        <v>-1</v>
      </c>
      <c r="AZ55">
        <v>0</v>
      </c>
      <c r="BA55">
        <v>24</v>
      </c>
      <c r="BB55">
        <v>-1</v>
      </c>
      <c r="BC55">
        <v>1</v>
      </c>
      <c r="BD55" s="1">
        <f t="shared" si="8"/>
        <v>0</v>
      </c>
      <c r="BE55" s="1">
        <f t="shared" si="8"/>
        <v>-4.1999999999999993</v>
      </c>
      <c r="BF55" s="1">
        <f t="shared" si="9"/>
        <v>0</v>
      </c>
      <c r="BG55" s="1">
        <f t="shared" si="9"/>
        <v>17.639999999999993</v>
      </c>
      <c r="BH55" s="1">
        <f t="shared" si="10"/>
        <v>17.639999999999993</v>
      </c>
      <c r="BI55" s="1">
        <f t="shared" si="11"/>
        <v>4.1999999999999993</v>
      </c>
      <c r="BJ55"/>
      <c r="BK55"/>
      <c r="BL55"/>
      <c r="BM55"/>
      <c r="BN55"/>
      <c r="BO55">
        <v>93.421999999999997</v>
      </c>
      <c r="BP55">
        <v>15.4</v>
      </c>
      <c r="BQ55">
        <v>55.2</v>
      </c>
      <c r="BR55">
        <v>15.4</v>
      </c>
      <c r="BS55">
        <v>45.6</v>
      </c>
      <c r="BT55">
        <v>9.6</v>
      </c>
      <c r="BU55">
        <v>1</v>
      </c>
      <c r="BV55">
        <v>1</v>
      </c>
      <c r="BW55">
        <v>25</v>
      </c>
      <c r="BX55">
        <v>1</v>
      </c>
      <c r="BY55">
        <v>1</v>
      </c>
      <c r="BZ55" s="10">
        <f t="shared" si="12"/>
        <v>0</v>
      </c>
      <c r="CA55" s="10">
        <f t="shared" si="12"/>
        <v>9.6000000000000014</v>
      </c>
      <c r="CB55" s="10">
        <f t="shared" si="13"/>
        <v>0</v>
      </c>
      <c r="CC55" s="10">
        <f t="shared" si="13"/>
        <v>92.160000000000025</v>
      </c>
      <c r="CD55" s="10">
        <f t="shared" si="14"/>
        <v>92.160000000000025</v>
      </c>
      <c r="CE55" s="10">
        <f t="shared" si="15"/>
        <v>9.6000000000000014</v>
      </c>
      <c r="CG55"/>
      <c r="CH55"/>
      <c r="CI55"/>
      <c r="CJ55"/>
      <c r="CK55">
        <v>111.1</v>
      </c>
      <c r="CL55">
        <v>15.4</v>
      </c>
      <c r="CM55">
        <v>20.7</v>
      </c>
      <c r="CN55">
        <v>20.2</v>
      </c>
      <c r="CO55">
        <v>41.2</v>
      </c>
      <c r="CP55">
        <v>21</v>
      </c>
      <c r="CQ55">
        <v>1</v>
      </c>
      <c r="CR55">
        <v>1</v>
      </c>
      <c r="CS55">
        <v>26</v>
      </c>
      <c r="CT55">
        <v>1</v>
      </c>
      <c r="CU55">
        <v>1</v>
      </c>
      <c r="CV55" s="1">
        <f t="shared" si="16"/>
        <v>-4.7999999999999989</v>
      </c>
      <c r="CW55" s="1">
        <f t="shared" si="16"/>
        <v>-20.500000000000004</v>
      </c>
      <c r="CX55" s="1">
        <f t="shared" si="17"/>
        <v>23.039999999999988</v>
      </c>
      <c r="CY55" s="1">
        <f t="shared" si="17"/>
        <v>420.25000000000017</v>
      </c>
      <c r="CZ55" s="1">
        <f t="shared" si="18"/>
        <v>443.29000000000013</v>
      </c>
      <c r="DA55" s="1">
        <f t="shared" si="19"/>
        <v>21.054453210663063</v>
      </c>
      <c r="DB55"/>
      <c r="DC55"/>
      <c r="DD55"/>
      <c r="DE55"/>
      <c r="DF55"/>
      <c r="DG55">
        <v>110.742</v>
      </c>
      <c r="DH55">
        <v>15.4</v>
      </c>
      <c r="DI55">
        <v>30.1</v>
      </c>
      <c r="DJ55">
        <v>-1</v>
      </c>
      <c r="DK55">
        <v>-1</v>
      </c>
      <c r="DL55">
        <v>-1</v>
      </c>
      <c r="DM55">
        <v>-1</v>
      </c>
      <c r="DN55">
        <v>0</v>
      </c>
      <c r="DO55">
        <v>26</v>
      </c>
      <c r="DP55">
        <v>-1</v>
      </c>
      <c r="DQ55">
        <v>1</v>
      </c>
      <c r="DR55" s="10">
        <f t="shared" si="20"/>
        <v>0</v>
      </c>
      <c r="DS55" s="10">
        <f t="shared" si="20"/>
        <v>-1.2999999999999972</v>
      </c>
      <c r="DT55" s="10">
        <f t="shared" si="21"/>
        <v>0</v>
      </c>
      <c r="DU55" s="10">
        <f t="shared" si="21"/>
        <v>1.6899999999999926</v>
      </c>
      <c r="DV55" s="10">
        <f t="shared" si="22"/>
        <v>1.6899999999999926</v>
      </c>
      <c r="DW55" s="10">
        <f t="shared" si="23"/>
        <v>1.2999999999999972</v>
      </c>
      <c r="DX55"/>
      <c r="DY55"/>
      <c r="DZ55"/>
      <c r="EA55"/>
      <c r="EB55"/>
      <c r="EC55" s="1">
        <v>92.763999999999996</v>
      </c>
      <c r="ED55" s="1">
        <v>15.4</v>
      </c>
      <c r="EE55" s="1">
        <v>55.2</v>
      </c>
      <c r="EF55" s="1">
        <v>15.4</v>
      </c>
      <c r="EG55" s="1">
        <v>46.5</v>
      </c>
      <c r="EH55" s="1">
        <v>8.6999999999999993</v>
      </c>
      <c r="EI55" s="1">
        <v>1</v>
      </c>
      <c r="EJ55" s="1">
        <v>1</v>
      </c>
      <c r="EK55" s="1">
        <v>26</v>
      </c>
      <c r="EL55" s="1">
        <v>1</v>
      </c>
      <c r="EM55" s="1">
        <v>1</v>
      </c>
      <c r="EN55" s="1">
        <f t="shared" si="24"/>
        <v>0</v>
      </c>
      <c r="EO55" s="1">
        <f t="shared" si="24"/>
        <v>8.7000000000000028</v>
      </c>
      <c r="EP55" s="1">
        <f t="shared" si="25"/>
        <v>0</v>
      </c>
      <c r="EQ55" s="1">
        <f t="shared" si="25"/>
        <v>75.690000000000055</v>
      </c>
      <c r="ER55" s="1">
        <f t="shared" si="26"/>
        <v>75.690000000000055</v>
      </c>
      <c r="ES55" s="1">
        <f t="shared" si="27"/>
        <v>8.7000000000000028</v>
      </c>
      <c r="ET55"/>
      <c r="EU55"/>
      <c r="EV55"/>
      <c r="EW55"/>
      <c r="EX55"/>
      <c r="FJ55" s="10">
        <f t="shared" si="28"/>
        <v>0</v>
      </c>
      <c r="FK55" s="10">
        <f t="shared" si="28"/>
        <v>0</v>
      </c>
      <c r="FL55" s="10">
        <f t="shared" si="29"/>
        <v>0</v>
      </c>
      <c r="FM55" s="10">
        <f t="shared" si="29"/>
        <v>0</v>
      </c>
      <c r="FN55" s="10">
        <f t="shared" si="30"/>
        <v>0</v>
      </c>
      <c r="FO55" s="10">
        <f t="shared" si="31"/>
        <v>0</v>
      </c>
      <c r="FP55"/>
      <c r="FQ55"/>
      <c r="FR55"/>
      <c r="FS55"/>
      <c r="FT55"/>
    </row>
    <row r="56" spans="1:176" x14ac:dyDescent="0.35">
      <c r="A56">
        <v>119.35599999999999</v>
      </c>
      <c r="B56">
        <v>15.4</v>
      </c>
      <c r="C56">
        <v>42.3</v>
      </c>
      <c r="D56">
        <v>-1</v>
      </c>
      <c r="E56">
        <v>-1</v>
      </c>
      <c r="F56">
        <v>-1</v>
      </c>
      <c r="G56">
        <v>-1</v>
      </c>
      <c r="H56">
        <v>0</v>
      </c>
      <c r="I56">
        <v>26</v>
      </c>
      <c r="J56">
        <v>-1</v>
      </c>
      <c r="K56">
        <v>1</v>
      </c>
      <c r="L56" s="26">
        <f t="shared" si="0"/>
        <v>0</v>
      </c>
      <c r="M56" s="26">
        <f t="shared" si="0"/>
        <v>21.599999999999998</v>
      </c>
      <c r="N56" s="26">
        <f t="shared" si="1"/>
        <v>0</v>
      </c>
      <c r="O56" s="26">
        <f t="shared" si="1"/>
        <v>466.55999999999989</v>
      </c>
      <c r="P56" s="26">
        <f t="shared" si="2"/>
        <v>466.55999999999989</v>
      </c>
      <c r="Q56" s="26">
        <f t="shared" si="3"/>
        <v>21.599999999999998</v>
      </c>
      <c r="S56"/>
      <c r="T56"/>
      <c r="U56"/>
      <c r="V56"/>
      <c r="W56">
        <v>97.694000000000003</v>
      </c>
      <c r="X56">
        <v>15.4</v>
      </c>
      <c r="Y56">
        <v>45</v>
      </c>
      <c r="Z56">
        <v>20.2</v>
      </c>
      <c r="AA56">
        <v>59.7</v>
      </c>
      <c r="AB56">
        <v>15.4</v>
      </c>
      <c r="AC56">
        <v>1</v>
      </c>
      <c r="AD56">
        <v>1</v>
      </c>
      <c r="AE56">
        <v>26</v>
      </c>
      <c r="AF56">
        <v>1</v>
      </c>
      <c r="AG56">
        <v>1</v>
      </c>
      <c r="AH56" s="10">
        <f t="shared" si="4"/>
        <v>-4.7999999999999989</v>
      </c>
      <c r="AI56" s="10">
        <f t="shared" si="4"/>
        <v>-14.700000000000003</v>
      </c>
      <c r="AJ56" s="10">
        <f t="shared" si="5"/>
        <v>23.039999999999988</v>
      </c>
      <c r="AK56" s="10">
        <f t="shared" si="5"/>
        <v>216.09000000000009</v>
      </c>
      <c r="AL56" s="10">
        <f t="shared" si="6"/>
        <v>239.13000000000008</v>
      </c>
      <c r="AM56" s="10">
        <f t="shared" si="7"/>
        <v>15.46382876263185</v>
      </c>
      <c r="AN56"/>
      <c r="AO56"/>
      <c r="AP56"/>
      <c r="AQ56"/>
      <c r="AR56"/>
      <c r="AS56">
        <v>95.311999999999998</v>
      </c>
      <c r="AT56">
        <v>15.4</v>
      </c>
      <c r="AU56">
        <v>29.4</v>
      </c>
      <c r="AV56">
        <v>15.4</v>
      </c>
      <c r="AW56">
        <v>20.7</v>
      </c>
      <c r="AX56">
        <v>8.6999999999999993</v>
      </c>
      <c r="AY56">
        <v>1</v>
      </c>
      <c r="AZ56">
        <v>1</v>
      </c>
      <c r="BA56">
        <v>25</v>
      </c>
      <c r="BB56">
        <v>1</v>
      </c>
      <c r="BC56">
        <v>1</v>
      </c>
      <c r="BD56" s="1">
        <f t="shared" si="8"/>
        <v>0</v>
      </c>
      <c r="BE56" s="1">
        <f t="shared" si="8"/>
        <v>8.6999999999999993</v>
      </c>
      <c r="BF56" s="1">
        <f t="shared" si="9"/>
        <v>0</v>
      </c>
      <c r="BG56" s="1">
        <f t="shared" si="9"/>
        <v>75.689999999999984</v>
      </c>
      <c r="BH56" s="1">
        <f t="shared" si="10"/>
        <v>75.689999999999984</v>
      </c>
      <c r="BI56" s="1">
        <f t="shared" si="11"/>
        <v>8.6999999999999993</v>
      </c>
      <c r="BJ56"/>
      <c r="BK56"/>
      <c r="BL56"/>
      <c r="BM56"/>
      <c r="BN56"/>
      <c r="BO56">
        <v>96.382000000000005</v>
      </c>
      <c r="BP56">
        <v>20.2</v>
      </c>
      <c r="BQ56">
        <v>61</v>
      </c>
      <c r="BR56">
        <v>-1</v>
      </c>
      <c r="BS56">
        <v>-1</v>
      </c>
      <c r="BT56">
        <v>-1</v>
      </c>
      <c r="BU56">
        <v>-1</v>
      </c>
      <c r="BV56">
        <v>0</v>
      </c>
      <c r="BW56">
        <v>25</v>
      </c>
      <c r="BX56">
        <v>-1</v>
      </c>
      <c r="BY56">
        <v>1</v>
      </c>
      <c r="BZ56" s="10">
        <f t="shared" si="12"/>
        <v>4.7999999999999989</v>
      </c>
      <c r="CA56" s="10">
        <f t="shared" si="12"/>
        <v>5.7999999999999972</v>
      </c>
      <c r="CB56" s="10">
        <f t="shared" si="13"/>
        <v>23.039999999999988</v>
      </c>
      <c r="CC56" s="10">
        <f t="shared" si="13"/>
        <v>33.639999999999965</v>
      </c>
      <c r="CD56" s="10">
        <f t="shared" si="14"/>
        <v>56.67999999999995</v>
      </c>
      <c r="CE56" s="10">
        <f t="shared" si="15"/>
        <v>7.5286120898874813</v>
      </c>
      <c r="CG56"/>
      <c r="CH56"/>
      <c r="CI56"/>
      <c r="CJ56"/>
      <c r="CK56">
        <v>113.62</v>
      </c>
      <c r="CL56">
        <v>15.4</v>
      </c>
      <c r="CM56">
        <v>43</v>
      </c>
      <c r="CN56">
        <v>-1</v>
      </c>
      <c r="CO56">
        <v>-1</v>
      </c>
      <c r="CP56">
        <v>-1</v>
      </c>
      <c r="CQ56">
        <v>-1</v>
      </c>
      <c r="CR56">
        <v>0</v>
      </c>
      <c r="CS56">
        <v>26</v>
      </c>
      <c r="CT56">
        <v>-1</v>
      </c>
      <c r="CU56">
        <v>1</v>
      </c>
      <c r="CV56" s="1">
        <f t="shared" si="16"/>
        <v>0</v>
      </c>
      <c r="CW56" s="1">
        <f t="shared" si="16"/>
        <v>22.3</v>
      </c>
      <c r="CX56" s="1">
        <f t="shared" si="17"/>
        <v>0</v>
      </c>
      <c r="CY56" s="1">
        <f t="shared" si="17"/>
        <v>497.29</v>
      </c>
      <c r="CZ56" s="1">
        <f t="shared" si="18"/>
        <v>497.29</v>
      </c>
      <c r="DA56" s="1">
        <f t="shared" si="19"/>
        <v>22.3</v>
      </c>
      <c r="DB56"/>
      <c r="DC56"/>
      <c r="DD56"/>
      <c r="DE56"/>
      <c r="DF56"/>
      <c r="DG56">
        <v>111.07</v>
      </c>
      <c r="DH56">
        <v>24.5</v>
      </c>
      <c r="DI56">
        <v>39.6</v>
      </c>
      <c r="DJ56">
        <v>15.4</v>
      </c>
      <c r="DK56">
        <v>30.1</v>
      </c>
      <c r="DL56">
        <v>13.2</v>
      </c>
      <c r="DM56">
        <v>1</v>
      </c>
      <c r="DN56">
        <v>1</v>
      </c>
      <c r="DO56">
        <v>27</v>
      </c>
      <c r="DP56">
        <v>1</v>
      </c>
      <c r="DQ56">
        <v>1</v>
      </c>
      <c r="DR56" s="10">
        <f t="shared" si="20"/>
        <v>9.1</v>
      </c>
      <c r="DS56" s="10">
        <f t="shared" si="20"/>
        <v>9.5</v>
      </c>
      <c r="DT56" s="10">
        <f t="shared" si="21"/>
        <v>82.809999999999988</v>
      </c>
      <c r="DU56" s="10">
        <f t="shared" si="21"/>
        <v>90.25</v>
      </c>
      <c r="DV56" s="10">
        <f t="shared" si="22"/>
        <v>173.06</v>
      </c>
      <c r="DW56" s="10">
        <f t="shared" si="23"/>
        <v>13.155227098001767</v>
      </c>
      <c r="DX56"/>
      <c r="DY56"/>
      <c r="DZ56"/>
      <c r="EA56"/>
      <c r="EB56"/>
      <c r="EC56" s="1">
        <v>95.531999999999996</v>
      </c>
      <c r="ED56" s="1">
        <v>20.2</v>
      </c>
      <c r="EE56" s="1">
        <v>68.099999999999994</v>
      </c>
      <c r="EF56" s="1">
        <v>-1</v>
      </c>
      <c r="EG56" s="1">
        <v>-1</v>
      </c>
      <c r="EH56" s="1">
        <v>-1</v>
      </c>
      <c r="EI56" s="1">
        <v>-1</v>
      </c>
      <c r="EJ56" s="1">
        <v>0</v>
      </c>
      <c r="EK56" s="1">
        <v>26</v>
      </c>
      <c r="EL56" s="1">
        <v>-1</v>
      </c>
      <c r="EM56" s="1">
        <v>1</v>
      </c>
      <c r="EN56" s="1">
        <f t="shared" si="24"/>
        <v>4.7999999999999989</v>
      </c>
      <c r="EO56" s="1">
        <f t="shared" si="24"/>
        <v>12.899999999999991</v>
      </c>
      <c r="EP56" s="1">
        <f t="shared" si="25"/>
        <v>23.039999999999988</v>
      </c>
      <c r="EQ56" s="1">
        <f t="shared" si="25"/>
        <v>166.40999999999977</v>
      </c>
      <c r="ER56" s="1">
        <f t="shared" si="26"/>
        <v>189.44999999999976</v>
      </c>
      <c r="ES56" s="1">
        <f t="shared" si="27"/>
        <v>13.764083696345345</v>
      </c>
      <c r="ET56"/>
      <c r="EU56"/>
      <c r="EV56"/>
      <c r="EW56"/>
      <c r="EX56"/>
      <c r="FJ56" s="10">
        <f t="shared" si="28"/>
        <v>0</v>
      </c>
      <c r="FK56" s="10">
        <f t="shared" si="28"/>
        <v>0</v>
      </c>
      <c r="FL56" s="10">
        <f t="shared" si="29"/>
        <v>0</v>
      </c>
      <c r="FM56" s="10">
        <f t="shared" si="29"/>
        <v>0</v>
      </c>
      <c r="FN56" s="10">
        <f t="shared" si="30"/>
        <v>0</v>
      </c>
      <c r="FO56" s="10">
        <f t="shared" si="31"/>
        <v>0</v>
      </c>
      <c r="FP56"/>
      <c r="FQ56"/>
      <c r="FR56"/>
      <c r="FS56"/>
      <c r="FT56"/>
    </row>
    <row r="57" spans="1:176" x14ac:dyDescent="0.35">
      <c r="A57">
        <v>119.884</v>
      </c>
      <c r="B57">
        <v>15.4</v>
      </c>
      <c r="C57">
        <v>32.1</v>
      </c>
      <c r="D57">
        <v>15.4</v>
      </c>
      <c r="E57">
        <v>42.3</v>
      </c>
      <c r="F57">
        <v>10.199999999999999</v>
      </c>
      <c r="G57">
        <v>1</v>
      </c>
      <c r="H57">
        <v>1</v>
      </c>
      <c r="I57">
        <v>27</v>
      </c>
      <c r="J57">
        <v>1</v>
      </c>
      <c r="K57">
        <v>1</v>
      </c>
      <c r="L57" s="26">
        <f t="shared" si="0"/>
        <v>0</v>
      </c>
      <c r="M57" s="26">
        <f t="shared" si="0"/>
        <v>-10.199999999999996</v>
      </c>
      <c r="N57" s="26">
        <f t="shared" si="1"/>
        <v>0</v>
      </c>
      <c r="O57" s="26">
        <f t="shared" si="1"/>
        <v>104.03999999999991</v>
      </c>
      <c r="P57" s="26">
        <f t="shared" si="2"/>
        <v>104.03999999999991</v>
      </c>
      <c r="Q57" s="26">
        <f t="shared" si="3"/>
        <v>10.199999999999996</v>
      </c>
      <c r="S57"/>
      <c r="T57"/>
      <c r="U57"/>
      <c r="V57"/>
      <c r="W57">
        <v>100.726</v>
      </c>
      <c r="X57">
        <v>15.4</v>
      </c>
      <c r="Y57">
        <v>54.1</v>
      </c>
      <c r="Z57">
        <v>-1</v>
      </c>
      <c r="AA57">
        <v>-1</v>
      </c>
      <c r="AB57">
        <v>-1</v>
      </c>
      <c r="AC57">
        <v>-1</v>
      </c>
      <c r="AD57">
        <v>0</v>
      </c>
      <c r="AE57">
        <v>26</v>
      </c>
      <c r="AF57">
        <v>-1</v>
      </c>
      <c r="AG57">
        <v>1</v>
      </c>
      <c r="AH57" s="10">
        <f t="shared" si="4"/>
        <v>0</v>
      </c>
      <c r="AI57" s="10">
        <f t="shared" si="4"/>
        <v>9.1000000000000014</v>
      </c>
      <c r="AJ57" s="10">
        <f t="shared" si="5"/>
        <v>0</v>
      </c>
      <c r="AK57" s="10">
        <f t="shared" si="5"/>
        <v>82.810000000000031</v>
      </c>
      <c r="AL57" s="10">
        <f t="shared" si="6"/>
        <v>82.810000000000031</v>
      </c>
      <c r="AM57" s="10">
        <f t="shared" si="7"/>
        <v>9.1000000000000014</v>
      </c>
      <c r="AN57"/>
      <c r="AO57"/>
      <c r="AP57"/>
      <c r="AQ57"/>
      <c r="AR57"/>
      <c r="AS57">
        <v>99.128</v>
      </c>
      <c r="AT57">
        <v>20.2</v>
      </c>
      <c r="AU57">
        <v>28.3</v>
      </c>
      <c r="AV57">
        <v>-1</v>
      </c>
      <c r="AW57">
        <v>-1</v>
      </c>
      <c r="AX57">
        <v>-1</v>
      </c>
      <c r="AY57">
        <v>-1</v>
      </c>
      <c r="AZ57">
        <v>0</v>
      </c>
      <c r="BA57">
        <v>25</v>
      </c>
      <c r="BB57">
        <v>-1</v>
      </c>
      <c r="BC57">
        <v>1</v>
      </c>
      <c r="BD57" s="1">
        <f t="shared" si="8"/>
        <v>4.7999999999999989</v>
      </c>
      <c r="BE57" s="1">
        <f t="shared" si="8"/>
        <v>-1.0999999999999979</v>
      </c>
      <c r="BF57" s="1">
        <f t="shared" si="9"/>
        <v>23.039999999999988</v>
      </c>
      <c r="BG57" s="1">
        <f t="shared" si="9"/>
        <v>1.2099999999999953</v>
      </c>
      <c r="BH57" s="1">
        <f t="shared" si="10"/>
        <v>24.249999999999982</v>
      </c>
      <c r="BI57" s="1">
        <f t="shared" si="11"/>
        <v>4.9244289008980502</v>
      </c>
      <c r="BJ57"/>
      <c r="BK57"/>
      <c r="BL57"/>
      <c r="BM57"/>
      <c r="BN57"/>
      <c r="BO57">
        <v>96.725999999999999</v>
      </c>
      <c r="BP57">
        <v>15.4</v>
      </c>
      <c r="BQ57">
        <v>20.7</v>
      </c>
      <c r="BR57">
        <v>20.2</v>
      </c>
      <c r="BS57">
        <v>61</v>
      </c>
      <c r="BT57">
        <v>40.6</v>
      </c>
      <c r="BU57">
        <v>1</v>
      </c>
      <c r="BV57">
        <v>1</v>
      </c>
      <c r="BW57">
        <v>26</v>
      </c>
      <c r="BX57">
        <v>1</v>
      </c>
      <c r="BY57">
        <v>1</v>
      </c>
      <c r="BZ57" s="10">
        <f t="shared" si="12"/>
        <v>-4.7999999999999989</v>
      </c>
      <c r="CA57" s="10">
        <f t="shared" si="12"/>
        <v>-40.299999999999997</v>
      </c>
      <c r="CB57" s="10">
        <f t="shared" si="13"/>
        <v>23.039999999999988</v>
      </c>
      <c r="CC57" s="10">
        <f t="shared" si="13"/>
        <v>1624.0899999999997</v>
      </c>
      <c r="CD57" s="10">
        <f t="shared" si="14"/>
        <v>1647.1299999999997</v>
      </c>
      <c r="CE57" s="10">
        <f t="shared" si="15"/>
        <v>40.584849389889321</v>
      </c>
      <c r="CG57"/>
      <c r="CH57"/>
      <c r="CI57"/>
      <c r="CJ57"/>
      <c r="CK57">
        <v>114.43600000000001</v>
      </c>
      <c r="CL57">
        <v>15.4</v>
      </c>
      <c r="CM57">
        <v>38.1</v>
      </c>
      <c r="CN57">
        <v>15.4</v>
      </c>
      <c r="CO57">
        <v>43</v>
      </c>
      <c r="CP57">
        <v>4.9000000000000004</v>
      </c>
      <c r="CQ57">
        <v>1</v>
      </c>
      <c r="CR57">
        <v>1</v>
      </c>
      <c r="CS57">
        <v>27</v>
      </c>
      <c r="CT57">
        <v>1</v>
      </c>
      <c r="CU57">
        <v>1</v>
      </c>
      <c r="CV57" s="1">
        <f t="shared" si="16"/>
        <v>0</v>
      </c>
      <c r="CW57" s="1">
        <f t="shared" si="16"/>
        <v>-4.8999999999999986</v>
      </c>
      <c r="CX57" s="1">
        <f t="shared" si="17"/>
        <v>0</v>
      </c>
      <c r="CY57" s="1">
        <f t="shared" si="17"/>
        <v>24.009999999999987</v>
      </c>
      <c r="CZ57" s="1">
        <f t="shared" si="18"/>
        <v>24.009999999999987</v>
      </c>
      <c r="DA57" s="1">
        <f t="shared" si="19"/>
        <v>4.8999999999999986</v>
      </c>
      <c r="DB57"/>
      <c r="DC57"/>
      <c r="DD57"/>
      <c r="DE57"/>
      <c r="DF57"/>
      <c r="DG57">
        <v>115.31</v>
      </c>
      <c r="DH57">
        <v>20.2</v>
      </c>
      <c r="DI57">
        <v>31.8</v>
      </c>
      <c r="DJ57">
        <v>-1</v>
      </c>
      <c r="DK57">
        <v>-1</v>
      </c>
      <c r="DL57">
        <v>-1</v>
      </c>
      <c r="DM57">
        <v>-1</v>
      </c>
      <c r="DN57">
        <v>0</v>
      </c>
      <c r="DO57">
        <v>27</v>
      </c>
      <c r="DP57">
        <v>-1</v>
      </c>
      <c r="DQ57">
        <v>1</v>
      </c>
      <c r="DR57" s="10">
        <f t="shared" si="20"/>
        <v>-4.3000000000000007</v>
      </c>
      <c r="DS57" s="10">
        <f t="shared" si="20"/>
        <v>-7.8000000000000007</v>
      </c>
      <c r="DT57" s="10">
        <f t="shared" si="21"/>
        <v>18.490000000000006</v>
      </c>
      <c r="DU57" s="10">
        <f t="shared" si="21"/>
        <v>60.840000000000011</v>
      </c>
      <c r="DV57" s="10">
        <f t="shared" si="22"/>
        <v>79.330000000000013</v>
      </c>
      <c r="DW57" s="10">
        <f t="shared" si="23"/>
        <v>8.9067390216621938</v>
      </c>
      <c r="DX57"/>
      <c r="DY57"/>
      <c r="DZ57"/>
      <c r="EA57"/>
      <c r="EB57"/>
      <c r="EC57" s="1">
        <v>96.748000000000005</v>
      </c>
      <c r="ED57" s="1">
        <v>29.2</v>
      </c>
      <c r="EE57" s="1">
        <v>32.299999999999997</v>
      </c>
      <c r="EF57" s="1">
        <v>20.2</v>
      </c>
      <c r="EG57" s="1">
        <v>68.099999999999994</v>
      </c>
      <c r="EH57" s="1">
        <v>37</v>
      </c>
      <c r="EI57" s="1">
        <v>1</v>
      </c>
      <c r="EJ57" s="1">
        <v>1</v>
      </c>
      <c r="EK57" s="1">
        <v>27</v>
      </c>
      <c r="EL57" s="1">
        <v>1</v>
      </c>
      <c r="EM57" s="1">
        <v>1</v>
      </c>
      <c r="EN57" s="1">
        <f t="shared" si="24"/>
        <v>9</v>
      </c>
      <c r="EO57" s="1">
        <f t="shared" si="24"/>
        <v>-35.799999999999997</v>
      </c>
      <c r="EP57" s="1">
        <f t="shared" si="25"/>
        <v>81</v>
      </c>
      <c r="EQ57" s="1">
        <f t="shared" si="25"/>
        <v>1281.6399999999999</v>
      </c>
      <c r="ER57" s="1">
        <f t="shared" si="26"/>
        <v>1362.6399999999999</v>
      </c>
      <c r="ES57" s="1">
        <f t="shared" si="27"/>
        <v>36.913954001163297</v>
      </c>
      <c r="ET57"/>
      <c r="EU57"/>
      <c r="EV57"/>
      <c r="EW57"/>
      <c r="EX57"/>
      <c r="FJ57" s="10">
        <f t="shared" si="28"/>
        <v>0</v>
      </c>
      <c r="FK57" s="10">
        <f t="shared" si="28"/>
        <v>0</v>
      </c>
      <c r="FL57" s="10">
        <f t="shared" si="29"/>
        <v>0</v>
      </c>
      <c r="FM57" s="10">
        <f t="shared" si="29"/>
        <v>0</v>
      </c>
      <c r="FN57" s="10">
        <f t="shared" si="30"/>
        <v>0</v>
      </c>
      <c r="FO57" s="10">
        <f t="shared" si="31"/>
        <v>0</v>
      </c>
      <c r="FP57"/>
      <c r="FQ57"/>
      <c r="FR57"/>
      <c r="FS57"/>
      <c r="FT57"/>
    </row>
    <row r="58" spans="1:176" x14ac:dyDescent="0.35">
      <c r="A58">
        <v>124.164</v>
      </c>
      <c r="B58">
        <v>24.5</v>
      </c>
      <c r="C58">
        <v>27.2</v>
      </c>
      <c r="D58">
        <v>-1</v>
      </c>
      <c r="E58">
        <v>-1</v>
      </c>
      <c r="F58">
        <v>-1</v>
      </c>
      <c r="G58">
        <v>-1</v>
      </c>
      <c r="H58">
        <v>0</v>
      </c>
      <c r="I58">
        <v>27</v>
      </c>
      <c r="J58">
        <v>-1</v>
      </c>
      <c r="K58">
        <v>1</v>
      </c>
      <c r="L58" s="26">
        <f t="shared" si="0"/>
        <v>9.1</v>
      </c>
      <c r="M58" s="26">
        <f t="shared" si="0"/>
        <v>-4.9000000000000021</v>
      </c>
      <c r="N58" s="26">
        <f t="shared" si="1"/>
        <v>82.809999999999988</v>
      </c>
      <c r="O58" s="26">
        <f t="shared" si="1"/>
        <v>24.010000000000019</v>
      </c>
      <c r="P58" s="26">
        <f t="shared" si="2"/>
        <v>106.82000000000001</v>
      </c>
      <c r="Q58" s="26">
        <f t="shared" si="3"/>
        <v>10.335376142163382</v>
      </c>
      <c r="S58"/>
      <c r="T58"/>
      <c r="U58"/>
      <c r="V58"/>
      <c r="W58">
        <v>101.04600000000001</v>
      </c>
      <c r="X58">
        <v>29.2</v>
      </c>
      <c r="Y58">
        <v>30.5</v>
      </c>
      <c r="Z58">
        <v>15.4</v>
      </c>
      <c r="AA58">
        <v>54.1</v>
      </c>
      <c r="AB58">
        <v>27.3</v>
      </c>
      <c r="AC58">
        <v>1</v>
      </c>
      <c r="AD58">
        <v>1</v>
      </c>
      <c r="AE58">
        <v>27</v>
      </c>
      <c r="AF58">
        <v>1</v>
      </c>
      <c r="AG58">
        <v>1</v>
      </c>
      <c r="AH58" s="10">
        <f t="shared" si="4"/>
        <v>13.799999999999999</v>
      </c>
      <c r="AI58" s="10">
        <f t="shared" si="4"/>
        <v>-23.6</v>
      </c>
      <c r="AJ58" s="10">
        <f t="shared" si="5"/>
        <v>190.43999999999997</v>
      </c>
      <c r="AK58" s="10">
        <f t="shared" si="5"/>
        <v>556.96</v>
      </c>
      <c r="AL58" s="10">
        <f t="shared" si="6"/>
        <v>747.4</v>
      </c>
      <c r="AM58" s="10">
        <f t="shared" si="7"/>
        <v>27.338617375427017</v>
      </c>
      <c r="AN58"/>
      <c r="AO58"/>
      <c r="AP58"/>
      <c r="AQ58"/>
      <c r="AR58"/>
      <c r="AS58">
        <v>100.29600000000001</v>
      </c>
      <c r="AT58">
        <v>15.4</v>
      </c>
      <c r="AU58">
        <v>24.9</v>
      </c>
      <c r="AV58">
        <v>20.2</v>
      </c>
      <c r="AW58">
        <v>28.3</v>
      </c>
      <c r="AX58">
        <v>5.8</v>
      </c>
      <c r="AY58">
        <v>1</v>
      </c>
      <c r="AZ58">
        <v>1</v>
      </c>
      <c r="BA58">
        <v>26</v>
      </c>
      <c r="BB58">
        <v>1</v>
      </c>
      <c r="BC58">
        <v>1</v>
      </c>
      <c r="BD58" s="1">
        <f t="shared" si="8"/>
        <v>-4.7999999999999989</v>
      </c>
      <c r="BE58" s="1">
        <f t="shared" si="8"/>
        <v>-3.4000000000000021</v>
      </c>
      <c r="BF58" s="1">
        <f t="shared" si="9"/>
        <v>23.039999999999988</v>
      </c>
      <c r="BG58" s="1">
        <f t="shared" si="9"/>
        <v>11.560000000000015</v>
      </c>
      <c r="BH58" s="1">
        <f t="shared" si="10"/>
        <v>34.6</v>
      </c>
      <c r="BI58" s="1">
        <f t="shared" si="11"/>
        <v>5.8821764679410968</v>
      </c>
      <c r="BJ58"/>
      <c r="BK58"/>
      <c r="BL58"/>
      <c r="BM58"/>
      <c r="BN58"/>
      <c r="BO58">
        <v>100.678</v>
      </c>
      <c r="BP58">
        <v>20.2</v>
      </c>
      <c r="BQ58">
        <v>24.9</v>
      </c>
      <c r="BR58">
        <v>-1</v>
      </c>
      <c r="BS58">
        <v>-1</v>
      </c>
      <c r="BT58">
        <v>-1</v>
      </c>
      <c r="BU58">
        <v>-1</v>
      </c>
      <c r="BV58">
        <v>0</v>
      </c>
      <c r="BW58">
        <v>26</v>
      </c>
      <c r="BX58">
        <v>-1</v>
      </c>
      <c r="BY58">
        <v>1</v>
      </c>
      <c r="BZ58" s="10">
        <f t="shared" si="12"/>
        <v>4.7999999999999989</v>
      </c>
      <c r="CA58" s="10">
        <f t="shared" si="12"/>
        <v>4.1999999999999993</v>
      </c>
      <c r="CB58" s="10">
        <f t="shared" si="13"/>
        <v>23.039999999999988</v>
      </c>
      <c r="CC58" s="10">
        <f t="shared" si="13"/>
        <v>17.639999999999993</v>
      </c>
      <c r="CD58" s="10">
        <f t="shared" si="14"/>
        <v>40.679999999999978</v>
      </c>
      <c r="CE58" s="10">
        <f t="shared" si="15"/>
        <v>6.378087487640788</v>
      </c>
      <c r="CG58"/>
      <c r="CH58"/>
      <c r="CI58"/>
      <c r="CJ58"/>
      <c r="CK58">
        <v>117.244</v>
      </c>
      <c r="CL58">
        <v>15.4</v>
      </c>
      <c r="CM58">
        <v>51</v>
      </c>
      <c r="CN58">
        <v>-1</v>
      </c>
      <c r="CO58">
        <v>-1</v>
      </c>
      <c r="CP58">
        <v>-1</v>
      </c>
      <c r="CQ58">
        <v>-1</v>
      </c>
      <c r="CR58">
        <v>0</v>
      </c>
      <c r="CS58">
        <v>27</v>
      </c>
      <c r="CT58">
        <v>-1</v>
      </c>
      <c r="CU58">
        <v>1</v>
      </c>
      <c r="CV58" s="1">
        <f t="shared" si="16"/>
        <v>0</v>
      </c>
      <c r="CW58" s="1">
        <f t="shared" si="16"/>
        <v>12.899999999999999</v>
      </c>
      <c r="CX58" s="1">
        <f t="shared" si="17"/>
        <v>0</v>
      </c>
      <c r="CY58" s="1">
        <f t="shared" si="17"/>
        <v>166.40999999999997</v>
      </c>
      <c r="CZ58" s="1">
        <f t="shared" si="18"/>
        <v>166.40999999999997</v>
      </c>
      <c r="DA58" s="1">
        <f t="shared" si="19"/>
        <v>12.899999999999999</v>
      </c>
      <c r="DB58"/>
      <c r="DC58"/>
      <c r="DD58"/>
      <c r="DE58"/>
      <c r="DF58"/>
      <c r="DG58">
        <v>115.35</v>
      </c>
      <c r="DH58">
        <v>17.8</v>
      </c>
      <c r="DI58">
        <v>20.7</v>
      </c>
      <c r="DJ58">
        <v>20.2</v>
      </c>
      <c r="DK58">
        <v>31.8</v>
      </c>
      <c r="DL58">
        <v>11.4</v>
      </c>
      <c r="DM58">
        <v>1</v>
      </c>
      <c r="DN58">
        <v>1</v>
      </c>
      <c r="DO58">
        <v>28</v>
      </c>
      <c r="DP58">
        <v>1</v>
      </c>
      <c r="DQ58">
        <v>1</v>
      </c>
      <c r="DR58" s="10">
        <f t="shared" si="20"/>
        <v>-2.3999999999999986</v>
      </c>
      <c r="DS58" s="10">
        <f t="shared" si="20"/>
        <v>-11.100000000000001</v>
      </c>
      <c r="DT58" s="10">
        <f t="shared" si="21"/>
        <v>5.7599999999999936</v>
      </c>
      <c r="DU58" s="10">
        <f t="shared" si="21"/>
        <v>123.21000000000004</v>
      </c>
      <c r="DV58" s="10">
        <f t="shared" si="22"/>
        <v>128.97000000000003</v>
      </c>
      <c r="DW58" s="10">
        <f t="shared" si="23"/>
        <v>11.356495938448621</v>
      </c>
      <c r="DX58"/>
      <c r="DY58"/>
      <c r="DZ58"/>
      <c r="EA58"/>
      <c r="EB58"/>
      <c r="EC58" s="1">
        <v>99.388000000000005</v>
      </c>
      <c r="ED58" s="1">
        <v>15.4</v>
      </c>
      <c r="EE58" s="1">
        <v>51</v>
      </c>
      <c r="EF58" s="1">
        <v>-1</v>
      </c>
      <c r="EG58" s="1">
        <v>-1</v>
      </c>
      <c r="EH58" s="1">
        <v>-1</v>
      </c>
      <c r="EI58" s="1">
        <v>-1</v>
      </c>
      <c r="EJ58" s="1">
        <v>0</v>
      </c>
      <c r="EK58" s="1">
        <v>27</v>
      </c>
      <c r="EL58" s="1">
        <v>-1</v>
      </c>
      <c r="EM58" s="1">
        <v>1</v>
      </c>
      <c r="EN58" s="1">
        <f t="shared" si="24"/>
        <v>-13.799999999999999</v>
      </c>
      <c r="EO58" s="1">
        <f t="shared" si="24"/>
        <v>18.700000000000003</v>
      </c>
      <c r="EP58" s="1">
        <f t="shared" si="25"/>
        <v>190.43999999999997</v>
      </c>
      <c r="EQ58" s="1">
        <f t="shared" si="25"/>
        <v>349.69000000000011</v>
      </c>
      <c r="ER58" s="1">
        <f t="shared" si="26"/>
        <v>540.13000000000011</v>
      </c>
      <c r="ES58" s="1">
        <f t="shared" si="27"/>
        <v>23.240697063556421</v>
      </c>
      <c r="ET58"/>
      <c r="EU58"/>
      <c r="EV58"/>
      <c r="EW58"/>
      <c r="EX58"/>
      <c r="FJ58" s="10">
        <f t="shared" si="28"/>
        <v>0</v>
      </c>
      <c r="FK58" s="10">
        <f t="shared" si="28"/>
        <v>0</v>
      </c>
      <c r="FL58" s="10">
        <f t="shared" si="29"/>
        <v>0</v>
      </c>
      <c r="FM58" s="10">
        <f t="shared" si="29"/>
        <v>0</v>
      </c>
      <c r="FN58" s="10">
        <f t="shared" si="30"/>
        <v>0</v>
      </c>
      <c r="FO58" s="10">
        <f t="shared" si="31"/>
        <v>0</v>
      </c>
      <c r="FP58"/>
      <c r="FQ58"/>
      <c r="FR58"/>
      <c r="FS58"/>
      <c r="FT58"/>
    </row>
    <row r="59" spans="1:176" x14ac:dyDescent="0.35">
      <c r="A59">
        <v>125.51600000000001</v>
      </c>
      <c r="B59">
        <v>20.2</v>
      </c>
      <c r="C59">
        <v>21.6</v>
      </c>
      <c r="D59">
        <v>24.5</v>
      </c>
      <c r="E59">
        <v>27.2</v>
      </c>
      <c r="F59">
        <v>7</v>
      </c>
      <c r="G59">
        <v>1</v>
      </c>
      <c r="H59">
        <v>1</v>
      </c>
      <c r="I59">
        <v>28</v>
      </c>
      <c r="J59">
        <v>1</v>
      </c>
      <c r="K59">
        <v>1</v>
      </c>
      <c r="L59" s="26">
        <f t="shared" si="0"/>
        <v>-4.3000000000000007</v>
      </c>
      <c r="M59" s="26">
        <f t="shared" si="0"/>
        <v>-5.5999999999999979</v>
      </c>
      <c r="N59" s="26">
        <f t="shared" si="1"/>
        <v>18.490000000000006</v>
      </c>
      <c r="O59" s="26">
        <f t="shared" si="1"/>
        <v>31.359999999999975</v>
      </c>
      <c r="P59" s="26">
        <f t="shared" si="2"/>
        <v>49.84999999999998</v>
      </c>
      <c r="Q59" s="26">
        <f t="shared" si="3"/>
        <v>7.0604532432415397</v>
      </c>
      <c r="S59"/>
      <c r="T59"/>
      <c r="U59"/>
      <c r="V59"/>
      <c r="W59">
        <v>103.926</v>
      </c>
      <c r="X59">
        <v>15.4</v>
      </c>
      <c r="Y59">
        <v>52.3</v>
      </c>
      <c r="Z59">
        <v>-1</v>
      </c>
      <c r="AA59">
        <v>-1</v>
      </c>
      <c r="AB59">
        <v>-1</v>
      </c>
      <c r="AC59">
        <v>-1</v>
      </c>
      <c r="AD59">
        <v>0</v>
      </c>
      <c r="AE59">
        <v>27</v>
      </c>
      <c r="AF59">
        <v>-1</v>
      </c>
      <c r="AG59">
        <v>1</v>
      </c>
      <c r="AH59" s="10">
        <f t="shared" si="4"/>
        <v>-13.799999999999999</v>
      </c>
      <c r="AI59" s="10">
        <f t="shared" si="4"/>
        <v>21.799999999999997</v>
      </c>
      <c r="AJ59" s="10">
        <f t="shared" si="5"/>
        <v>190.43999999999997</v>
      </c>
      <c r="AK59" s="10">
        <f t="shared" si="5"/>
        <v>475.2399999999999</v>
      </c>
      <c r="AL59" s="10">
        <f t="shared" si="6"/>
        <v>665.67999999999984</v>
      </c>
      <c r="AM59" s="10">
        <f t="shared" si="7"/>
        <v>25.800775182152954</v>
      </c>
      <c r="AN59"/>
      <c r="AO59"/>
      <c r="AP59"/>
      <c r="AQ59"/>
      <c r="AR59"/>
      <c r="AS59">
        <v>103.767</v>
      </c>
      <c r="AT59">
        <v>15.4</v>
      </c>
      <c r="AU59">
        <v>20.7</v>
      </c>
      <c r="AV59">
        <v>-1</v>
      </c>
      <c r="AW59">
        <v>-1</v>
      </c>
      <c r="AX59">
        <v>-1</v>
      </c>
      <c r="AY59">
        <v>-1</v>
      </c>
      <c r="AZ59">
        <v>0</v>
      </c>
      <c r="BA59">
        <v>26</v>
      </c>
      <c r="BB59">
        <v>-1</v>
      </c>
      <c r="BC59">
        <v>1</v>
      </c>
      <c r="BD59" s="1">
        <f t="shared" si="8"/>
        <v>0</v>
      </c>
      <c r="BE59" s="1">
        <f t="shared" si="8"/>
        <v>-4.1999999999999993</v>
      </c>
      <c r="BF59" s="1">
        <f t="shared" si="9"/>
        <v>0</v>
      </c>
      <c r="BG59" s="1">
        <f t="shared" si="9"/>
        <v>17.639999999999993</v>
      </c>
      <c r="BH59" s="1">
        <f t="shared" si="10"/>
        <v>17.639999999999993</v>
      </c>
      <c r="BI59" s="1">
        <f t="shared" si="11"/>
        <v>4.1999999999999993</v>
      </c>
      <c r="BJ59"/>
      <c r="BK59"/>
      <c r="BL59"/>
      <c r="BM59"/>
      <c r="BN59"/>
      <c r="BO59">
        <v>101.254</v>
      </c>
      <c r="BP59">
        <v>20.2</v>
      </c>
      <c r="BQ59">
        <v>33.6</v>
      </c>
      <c r="BR59">
        <v>20.2</v>
      </c>
      <c r="BS59">
        <v>24.9</v>
      </c>
      <c r="BT59">
        <v>8.6999999999999993</v>
      </c>
      <c r="BU59">
        <v>1</v>
      </c>
      <c r="BV59">
        <v>1</v>
      </c>
      <c r="BW59">
        <v>27</v>
      </c>
      <c r="BX59">
        <v>1</v>
      </c>
      <c r="BY59">
        <v>1</v>
      </c>
      <c r="BZ59" s="10">
        <f t="shared" si="12"/>
        <v>0</v>
      </c>
      <c r="CA59" s="10">
        <f t="shared" si="12"/>
        <v>8.7000000000000028</v>
      </c>
      <c r="CB59" s="10">
        <f t="shared" si="13"/>
        <v>0</v>
      </c>
      <c r="CC59" s="10">
        <f t="shared" si="13"/>
        <v>75.690000000000055</v>
      </c>
      <c r="CD59" s="10">
        <f t="shared" si="14"/>
        <v>75.690000000000055</v>
      </c>
      <c r="CE59" s="10">
        <f t="shared" si="15"/>
        <v>8.7000000000000028</v>
      </c>
      <c r="CG59"/>
      <c r="CH59"/>
      <c r="CI59"/>
      <c r="CJ59"/>
      <c r="CK59">
        <v>117.66800000000001</v>
      </c>
      <c r="CL59">
        <v>15.4</v>
      </c>
      <c r="CM59">
        <v>68.099999999999994</v>
      </c>
      <c r="CN59">
        <v>15.4</v>
      </c>
      <c r="CO59">
        <v>51</v>
      </c>
      <c r="CP59">
        <v>17.100000000000001</v>
      </c>
      <c r="CQ59">
        <v>1</v>
      </c>
      <c r="CR59">
        <v>1</v>
      </c>
      <c r="CS59">
        <v>28</v>
      </c>
      <c r="CT59">
        <v>1</v>
      </c>
      <c r="CU59">
        <v>1</v>
      </c>
      <c r="CV59" s="1">
        <f t="shared" si="16"/>
        <v>0</v>
      </c>
      <c r="CW59" s="1">
        <f t="shared" si="16"/>
        <v>17.099999999999994</v>
      </c>
      <c r="CX59" s="1">
        <f t="shared" si="17"/>
        <v>0</v>
      </c>
      <c r="CY59" s="1">
        <f t="shared" si="17"/>
        <v>292.4099999999998</v>
      </c>
      <c r="CZ59" s="1">
        <f t="shared" si="18"/>
        <v>292.4099999999998</v>
      </c>
      <c r="DA59" s="1">
        <f t="shared" si="19"/>
        <v>17.099999999999994</v>
      </c>
      <c r="DB59"/>
      <c r="DC59"/>
      <c r="DD59"/>
      <c r="DE59"/>
      <c r="DF59"/>
      <c r="DG59">
        <v>118.102</v>
      </c>
      <c r="DH59">
        <v>15.4</v>
      </c>
      <c r="DI59">
        <v>59.7</v>
      </c>
      <c r="DJ59">
        <v>-1</v>
      </c>
      <c r="DK59">
        <v>-1</v>
      </c>
      <c r="DL59">
        <v>-1</v>
      </c>
      <c r="DM59">
        <v>-1</v>
      </c>
      <c r="DN59">
        <v>0</v>
      </c>
      <c r="DO59">
        <v>28</v>
      </c>
      <c r="DP59">
        <v>-1</v>
      </c>
      <c r="DQ59">
        <v>1</v>
      </c>
      <c r="DR59" s="10">
        <f t="shared" si="20"/>
        <v>-2.4000000000000004</v>
      </c>
      <c r="DS59" s="10">
        <f t="shared" si="20"/>
        <v>39</v>
      </c>
      <c r="DT59" s="10">
        <f t="shared" si="21"/>
        <v>5.7600000000000016</v>
      </c>
      <c r="DU59" s="10">
        <f t="shared" si="21"/>
        <v>1521</v>
      </c>
      <c r="DV59" s="10">
        <f t="shared" si="22"/>
        <v>1526.76</v>
      </c>
      <c r="DW59" s="10">
        <f t="shared" si="23"/>
        <v>39.073776372395848</v>
      </c>
      <c r="DX59"/>
      <c r="DY59"/>
      <c r="DZ59"/>
      <c r="EA59"/>
      <c r="EB59"/>
      <c r="EC59" s="1">
        <v>100.7</v>
      </c>
      <c r="ED59" s="1">
        <v>27.8</v>
      </c>
      <c r="EE59" s="1">
        <v>27.2</v>
      </c>
      <c r="EF59" s="1">
        <v>15.4</v>
      </c>
      <c r="EG59" s="1">
        <v>51</v>
      </c>
      <c r="EH59" s="1">
        <v>26.8</v>
      </c>
      <c r="EI59" s="1">
        <v>1</v>
      </c>
      <c r="EJ59" s="1">
        <v>1</v>
      </c>
      <c r="EK59" s="1">
        <v>28</v>
      </c>
      <c r="EL59" s="1">
        <v>1</v>
      </c>
      <c r="EM59" s="1">
        <v>1</v>
      </c>
      <c r="EN59" s="1">
        <f t="shared" si="24"/>
        <v>12.4</v>
      </c>
      <c r="EO59" s="1">
        <f t="shared" si="24"/>
        <v>-23.8</v>
      </c>
      <c r="EP59" s="1">
        <f t="shared" si="25"/>
        <v>153.76000000000002</v>
      </c>
      <c r="EQ59" s="1">
        <f t="shared" si="25"/>
        <v>566.44000000000005</v>
      </c>
      <c r="ER59" s="1">
        <f t="shared" si="26"/>
        <v>720.2</v>
      </c>
      <c r="ES59" s="1">
        <f t="shared" si="27"/>
        <v>26.836542251191752</v>
      </c>
      <c r="ET59"/>
      <c r="EU59"/>
      <c r="EV59"/>
      <c r="EW59"/>
      <c r="EX59"/>
      <c r="FJ59" s="10">
        <f t="shared" si="28"/>
        <v>0</v>
      </c>
      <c r="FK59" s="10">
        <f t="shared" si="28"/>
        <v>0</v>
      </c>
      <c r="FL59" s="10">
        <f t="shared" si="29"/>
        <v>0</v>
      </c>
      <c r="FM59" s="10">
        <f t="shared" si="29"/>
        <v>0</v>
      </c>
      <c r="FN59" s="10">
        <f t="shared" si="30"/>
        <v>0</v>
      </c>
      <c r="FO59" s="10">
        <f t="shared" si="31"/>
        <v>0</v>
      </c>
      <c r="FP59"/>
      <c r="FQ59"/>
      <c r="FR59"/>
      <c r="FS59"/>
      <c r="FT59"/>
    </row>
    <row r="60" spans="1:176" x14ac:dyDescent="0.35">
      <c r="A60">
        <v>128.37200000000001</v>
      </c>
      <c r="B60">
        <v>20.2</v>
      </c>
      <c r="C60">
        <v>59.7</v>
      </c>
      <c r="D60">
        <v>-1</v>
      </c>
      <c r="E60">
        <v>-1</v>
      </c>
      <c r="F60">
        <v>-1</v>
      </c>
      <c r="G60">
        <v>-1</v>
      </c>
      <c r="H60">
        <v>0</v>
      </c>
      <c r="I60">
        <v>28</v>
      </c>
      <c r="J60">
        <v>-1</v>
      </c>
      <c r="K60">
        <v>1</v>
      </c>
      <c r="L60" s="26">
        <f t="shared" si="0"/>
        <v>0</v>
      </c>
      <c r="M60" s="26">
        <f t="shared" si="0"/>
        <v>38.1</v>
      </c>
      <c r="N60" s="26">
        <f t="shared" si="1"/>
        <v>0</v>
      </c>
      <c r="O60" s="26">
        <f t="shared" si="1"/>
        <v>1451.6100000000001</v>
      </c>
      <c r="P60" s="26">
        <f t="shared" si="2"/>
        <v>1451.6100000000001</v>
      </c>
      <c r="Q60" s="26">
        <f t="shared" si="3"/>
        <v>38.1</v>
      </c>
      <c r="S60"/>
      <c r="T60"/>
      <c r="U60"/>
      <c r="V60"/>
      <c r="W60">
        <v>105.038</v>
      </c>
      <c r="X60">
        <v>20.2</v>
      </c>
      <c r="Y60">
        <v>29.4</v>
      </c>
      <c r="Z60">
        <v>15.4</v>
      </c>
      <c r="AA60">
        <v>52.3</v>
      </c>
      <c r="AB60">
        <v>23.4</v>
      </c>
      <c r="AC60">
        <v>1</v>
      </c>
      <c r="AD60">
        <v>1</v>
      </c>
      <c r="AE60">
        <v>28</v>
      </c>
      <c r="AF60">
        <v>1</v>
      </c>
      <c r="AG60">
        <v>1</v>
      </c>
      <c r="AH60" s="10">
        <f t="shared" si="4"/>
        <v>4.7999999999999989</v>
      </c>
      <c r="AI60" s="10">
        <f t="shared" si="4"/>
        <v>-22.9</v>
      </c>
      <c r="AJ60" s="10">
        <f t="shared" si="5"/>
        <v>23.039999999999988</v>
      </c>
      <c r="AK60" s="10">
        <f t="shared" si="5"/>
        <v>524.41</v>
      </c>
      <c r="AL60" s="10">
        <f t="shared" si="6"/>
        <v>547.44999999999993</v>
      </c>
      <c r="AM60" s="10">
        <f t="shared" si="7"/>
        <v>23.397649454592653</v>
      </c>
      <c r="AN60"/>
      <c r="AO60"/>
      <c r="AP60"/>
      <c r="AQ60"/>
      <c r="AR60"/>
      <c r="AS60">
        <v>104.327</v>
      </c>
      <c r="AT60">
        <v>24.5</v>
      </c>
      <c r="AU60">
        <v>29.4</v>
      </c>
      <c r="AV60">
        <v>15.4</v>
      </c>
      <c r="AW60">
        <v>20.7</v>
      </c>
      <c r="AX60">
        <v>12.5</v>
      </c>
      <c r="AY60">
        <v>1</v>
      </c>
      <c r="AZ60">
        <v>1</v>
      </c>
      <c r="BA60">
        <v>27</v>
      </c>
      <c r="BB60">
        <v>1</v>
      </c>
      <c r="BC60">
        <v>1</v>
      </c>
      <c r="BD60" s="1">
        <f t="shared" si="8"/>
        <v>9.1</v>
      </c>
      <c r="BE60" s="1">
        <f t="shared" si="8"/>
        <v>8.6999999999999993</v>
      </c>
      <c r="BF60" s="1">
        <f t="shared" si="9"/>
        <v>82.809999999999988</v>
      </c>
      <c r="BG60" s="1">
        <f t="shared" si="9"/>
        <v>75.689999999999984</v>
      </c>
      <c r="BH60" s="1">
        <f t="shared" si="10"/>
        <v>158.49999999999997</v>
      </c>
      <c r="BI60" s="1">
        <f t="shared" si="11"/>
        <v>12.58967831201417</v>
      </c>
      <c r="BJ60"/>
      <c r="BK60"/>
      <c r="BL60"/>
      <c r="BM60"/>
      <c r="BN60"/>
      <c r="BO60">
        <v>103.91</v>
      </c>
      <c r="BP60">
        <v>20.2</v>
      </c>
      <c r="BQ60">
        <v>44.5</v>
      </c>
      <c r="BR60">
        <v>-1</v>
      </c>
      <c r="BS60">
        <v>-1</v>
      </c>
      <c r="BT60">
        <v>-1</v>
      </c>
      <c r="BU60">
        <v>-1</v>
      </c>
      <c r="BV60">
        <v>0</v>
      </c>
      <c r="BW60">
        <v>27</v>
      </c>
      <c r="BX60">
        <v>-1</v>
      </c>
      <c r="BY60">
        <v>1</v>
      </c>
      <c r="BZ60" s="10">
        <f t="shared" si="12"/>
        <v>0</v>
      </c>
      <c r="CA60" s="10">
        <f t="shared" si="12"/>
        <v>10.899999999999999</v>
      </c>
      <c r="CB60" s="10">
        <f t="shared" si="13"/>
        <v>0</v>
      </c>
      <c r="CC60" s="10">
        <f t="shared" si="13"/>
        <v>118.80999999999997</v>
      </c>
      <c r="CD60" s="10">
        <f t="shared" si="14"/>
        <v>118.80999999999997</v>
      </c>
      <c r="CE60" s="10">
        <f t="shared" si="15"/>
        <v>10.899999999999999</v>
      </c>
      <c r="CG60"/>
      <c r="CH60"/>
      <c r="CI60"/>
      <c r="CJ60"/>
      <c r="CK60">
        <v>120.628</v>
      </c>
      <c r="CL60">
        <v>20.2</v>
      </c>
      <c r="CM60">
        <v>52.3</v>
      </c>
      <c r="CN60">
        <v>-1</v>
      </c>
      <c r="CO60">
        <v>-1</v>
      </c>
      <c r="CP60">
        <v>-1</v>
      </c>
      <c r="CQ60">
        <v>-1</v>
      </c>
      <c r="CR60">
        <v>0</v>
      </c>
      <c r="CS60">
        <v>28</v>
      </c>
      <c r="CT60">
        <v>-1</v>
      </c>
      <c r="CU60">
        <v>1</v>
      </c>
      <c r="CV60" s="1">
        <f t="shared" si="16"/>
        <v>4.7999999999999989</v>
      </c>
      <c r="CW60" s="1">
        <f t="shared" si="16"/>
        <v>-15.799999999999997</v>
      </c>
      <c r="CX60" s="1">
        <f t="shared" si="17"/>
        <v>23.039999999999988</v>
      </c>
      <c r="CY60" s="1">
        <f t="shared" si="17"/>
        <v>249.6399999999999</v>
      </c>
      <c r="CZ60" s="1">
        <f t="shared" si="18"/>
        <v>272.67999999999989</v>
      </c>
      <c r="DA60" s="1">
        <f t="shared" si="19"/>
        <v>16.513025161974408</v>
      </c>
      <c r="DB60"/>
      <c r="DC60"/>
      <c r="DD60"/>
      <c r="DE60"/>
      <c r="DF60"/>
      <c r="DG60">
        <v>119.02200000000001</v>
      </c>
      <c r="DH60">
        <v>20.2</v>
      </c>
      <c r="DI60">
        <v>42.3</v>
      </c>
      <c r="DJ60">
        <v>15.4</v>
      </c>
      <c r="DK60">
        <v>59.7</v>
      </c>
      <c r="DL60">
        <v>18</v>
      </c>
      <c r="DM60">
        <v>1</v>
      </c>
      <c r="DN60">
        <v>1</v>
      </c>
      <c r="DO60">
        <v>29</v>
      </c>
      <c r="DP60">
        <v>1</v>
      </c>
      <c r="DQ60">
        <v>1</v>
      </c>
      <c r="DR60" s="10">
        <f t="shared" si="20"/>
        <v>4.7999999999999989</v>
      </c>
      <c r="DS60" s="10">
        <f t="shared" si="20"/>
        <v>-17.400000000000006</v>
      </c>
      <c r="DT60" s="10">
        <f t="shared" si="21"/>
        <v>23.039999999999988</v>
      </c>
      <c r="DU60" s="10">
        <f t="shared" si="21"/>
        <v>302.76000000000022</v>
      </c>
      <c r="DV60" s="10">
        <f t="shared" si="22"/>
        <v>325.80000000000018</v>
      </c>
      <c r="DW60" s="10">
        <f t="shared" si="23"/>
        <v>18.049930747789592</v>
      </c>
      <c r="DX60"/>
      <c r="DY60"/>
      <c r="DZ60"/>
      <c r="EA60"/>
      <c r="EB60"/>
      <c r="EC60" s="1">
        <v>103.42</v>
      </c>
      <c r="ED60" s="1">
        <v>20.2</v>
      </c>
      <c r="EE60" s="1">
        <v>35.799999999999997</v>
      </c>
      <c r="EF60" s="1">
        <v>-1</v>
      </c>
      <c r="EG60" s="1">
        <v>-1</v>
      </c>
      <c r="EH60" s="1">
        <v>-1</v>
      </c>
      <c r="EI60" s="1">
        <v>-1</v>
      </c>
      <c r="EJ60" s="1">
        <v>0</v>
      </c>
      <c r="EK60" s="1">
        <v>28</v>
      </c>
      <c r="EL60" s="1">
        <v>-1</v>
      </c>
      <c r="EM60" s="1">
        <v>1</v>
      </c>
      <c r="EN60" s="1">
        <f t="shared" si="24"/>
        <v>-7.6000000000000014</v>
      </c>
      <c r="EO60" s="1">
        <f t="shared" si="24"/>
        <v>8.5999999999999979</v>
      </c>
      <c r="EP60" s="1">
        <f t="shared" si="25"/>
        <v>57.760000000000019</v>
      </c>
      <c r="EQ60" s="1">
        <f t="shared" si="25"/>
        <v>73.959999999999965</v>
      </c>
      <c r="ER60" s="1">
        <f t="shared" si="26"/>
        <v>131.71999999999997</v>
      </c>
      <c r="ES60" s="1">
        <f t="shared" si="27"/>
        <v>11.476933388322857</v>
      </c>
      <c r="ET60"/>
      <c r="EU60"/>
      <c r="EV60"/>
      <c r="EW60"/>
      <c r="EX60"/>
      <c r="FJ60" s="10">
        <f t="shared" si="28"/>
        <v>0</v>
      </c>
      <c r="FK60" s="10">
        <f t="shared" si="28"/>
        <v>0</v>
      </c>
      <c r="FL60" s="10">
        <f t="shared" si="29"/>
        <v>0</v>
      </c>
      <c r="FM60" s="10">
        <f t="shared" si="29"/>
        <v>0</v>
      </c>
      <c r="FN60" s="10">
        <f t="shared" si="30"/>
        <v>0</v>
      </c>
      <c r="FO60" s="10">
        <f t="shared" si="31"/>
        <v>0</v>
      </c>
      <c r="FP60"/>
      <c r="FQ60"/>
      <c r="FR60"/>
      <c r="FS60"/>
      <c r="FT60"/>
    </row>
    <row r="61" spans="1:176" x14ac:dyDescent="0.35">
      <c r="A61">
        <v>128.95599999999999</v>
      </c>
      <c r="B61">
        <v>29.2</v>
      </c>
      <c r="C61">
        <v>33.6</v>
      </c>
      <c r="D61">
        <v>20.2</v>
      </c>
      <c r="E61">
        <v>59.7</v>
      </c>
      <c r="F61">
        <v>27.6</v>
      </c>
      <c r="G61">
        <v>1</v>
      </c>
      <c r="H61">
        <v>1</v>
      </c>
      <c r="I61">
        <v>29</v>
      </c>
      <c r="J61">
        <v>1</v>
      </c>
      <c r="K61">
        <v>1</v>
      </c>
      <c r="L61" s="26">
        <f t="shared" si="0"/>
        <v>9</v>
      </c>
      <c r="M61" s="26">
        <f t="shared" si="0"/>
        <v>-26.1</v>
      </c>
      <c r="N61" s="26">
        <f t="shared" si="1"/>
        <v>81</v>
      </c>
      <c r="O61" s="26">
        <f t="shared" si="1"/>
        <v>681.21</v>
      </c>
      <c r="P61" s="26">
        <f t="shared" si="2"/>
        <v>762.21</v>
      </c>
      <c r="Q61" s="26">
        <f t="shared" si="3"/>
        <v>27.608150970320342</v>
      </c>
      <c r="S61"/>
      <c r="T61"/>
      <c r="U61"/>
      <c r="V61"/>
      <c r="W61">
        <v>107.95699999999999</v>
      </c>
      <c r="X61">
        <v>15.4</v>
      </c>
      <c r="Y61">
        <v>28.7</v>
      </c>
      <c r="Z61">
        <v>-1</v>
      </c>
      <c r="AA61">
        <v>-1</v>
      </c>
      <c r="AB61">
        <v>-1</v>
      </c>
      <c r="AC61">
        <v>-1</v>
      </c>
      <c r="AD61">
        <v>0</v>
      </c>
      <c r="AE61">
        <v>28</v>
      </c>
      <c r="AF61">
        <v>-1</v>
      </c>
      <c r="AG61">
        <v>1</v>
      </c>
      <c r="AH61" s="10">
        <f t="shared" si="4"/>
        <v>-4.7999999999999989</v>
      </c>
      <c r="AI61" s="10">
        <f t="shared" si="4"/>
        <v>-0.69999999999999929</v>
      </c>
      <c r="AJ61" s="10">
        <f t="shared" si="5"/>
        <v>23.039999999999988</v>
      </c>
      <c r="AK61" s="10">
        <f t="shared" si="5"/>
        <v>0.48999999999999899</v>
      </c>
      <c r="AL61" s="10">
        <f t="shared" si="6"/>
        <v>23.529999999999987</v>
      </c>
      <c r="AM61" s="10">
        <f t="shared" si="7"/>
        <v>4.8507731342539602</v>
      </c>
      <c r="AN61"/>
      <c r="AO61"/>
      <c r="AP61"/>
      <c r="AQ61"/>
      <c r="AR61"/>
      <c r="AS61">
        <v>107.18300000000001</v>
      </c>
      <c r="AT61">
        <v>15.4</v>
      </c>
      <c r="AU61">
        <v>28.3</v>
      </c>
      <c r="AV61">
        <v>-1</v>
      </c>
      <c r="AW61">
        <v>-1</v>
      </c>
      <c r="AX61">
        <v>-1</v>
      </c>
      <c r="AY61">
        <v>-1</v>
      </c>
      <c r="AZ61">
        <v>0</v>
      </c>
      <c r="BA61">
        <v>27</v>
      </c>
      <c r="BB61">
        <v>-1</v>
      </c>
      <c r="BC61">
        <v>1</v>
      </c>
      <c r="BD61" s="1">
        <f t="shared" si="8"/>
        <v>-9.1</v>
      </c>
      <c r="BE61" s="1">
        <f t="shared" si="8"/>
        <v>-1.0999999999999979</v>
      </c>
      <c r="BF61" s="1">
        <f t="shared" si="9"/>
        <v>82.809999999999988</v>
      </c>
      <c r="BG61" s="1">
        <f t="shared" si="9"/>
        <v>1.2099999999999953</v>
      </c>
      <c r="BH61" s="1">
        <f t="shared" si="10"/>
        <v>84.019999999999982</v>
      </c>
      <c r="BI61" s="1">
        <f t="shared" si="11"/>
        <v>9.1662424144247883</v>
      </c>
      <c r="BJ61"/>
      <c r="BK61"/>
      <c r="BL61"/>
      <c r="BM61"/>
      <c r="BN61"/>
      <c r="BO61">
        <v>103.94199999999999</v>
      </c>
      <c r="BP61">
        <v>20.2</v>
      </c>
      <c r="BQ61">
        <v>20.7</v>
      </c>
      <c r="BR61">
        <v>20.2</v>
      </c>
      <c r="BS61">
        <v>44.5</v>
      </c>
      <c r="BT61">
        <v>23.8</v>
      </c>
      <c r="BU61">
        <v>1</v>
      </c>
      <c r="BV61">
        <v>1</v>
      </c>
      <c r="BW61">
        <v>28</v>
      </c>
      <c r="BX61">
        <v>1</v>
      </c>
      <c r="BY61">
        <v>1</v>
      </c>
      <c r="BZ61" s="10">
        <f t="shared" si="12"/>
        <v>0</v>
      </c>
      <c r="CA61" s="10">
        <f t="shared" si="12"/>
        <v>-23.8</v>
      </c>
      <c r="CB61" s="10">
        <f t="shared" si="13"/>
        <v>0</v>
      </c>
      <c r="CC61" s="10">
        <f t="shared" si="13"/>
        <v>566.44000000000005</v>
      </c>
      <c r="CD61" s="10">
        <f t="shared" si="14"/>
        <v>566.44000000000005</v>
      </c>
      <c r="CE61" s="10">
        <f t="shared" si="15"/>
        <v>23.8</v>
      </c>
      <c r="CG61"/>
      <c r="CH61"/>
      <c r="CI61"/>
      <c r="CJ61"/>
      <c r="CK61">
        <v>121.676</v>
      </c>
      <c r="CL61">
        <v>20.2</v>
      </c>
      <c r="CM61">
        <v>26.7</v>
      </c>
      <c r="CN61">
        <v>20.2</v>
      </c>
      <c r="CO61">
        <v>52.3</v>
      </c>
      <c r="CP61">
        <v>25.6</v>
      </c>
      <c r="CQ61">
        <v>1</v>
      </c>
      <c r="CR61">
        <v>1</v>
      </c>
      <c r="CS61">
        <v>29</v>
      </c>
      <c r="CT61">
        <v>1</v>
      </c>
      <c r="CU61">
        <v>1</v>
      </c>
      <c r="CV61" s="1">
        <f t="shared" si="16"/>
        <v>0</v>
      </c>
      <c r="CW61" s="1">
        <f t="shared" si="16"/>
        <v>-25.599999999999998</v>
      </c>
      <c r="CX61" s="1">
        <f t="shared" si="17"/>
        <v>0</v>
      </c>
      <c r="CY61" s="1">
        <f t="shared" si="17"/>
        <v>655.3599999999999</v>
      </c>
      <c r="CZ61" s="1">
        <f t="shared" si="18"/>
        <v>655.3599999999999</v>
      </c>
      <c r="DA61" s="1">
        <f t="shared" si="19"/>
        <v>25.599999999999998</v>
      </c>
      <c r="DB61"/>
      <c r="DC61"/>
      <c r="DD61"/>
      <c r="DE61"/>
      <c r="DF61"/>
      <c r="DG61">
        <v>121.78100000000001</v>
      </c>
      <c r="DH61">
        <v>15.4</v>
      </c>
      <c r="DI61">
        <v>63.9</v>
      </c>
      <c r="DJ61">
        <v>-1</v>
      </c>
      <c r="DK61">
        <v>-1</v>
      </c>
      <c r="DL61">
        <v>-1</v>
      </c>
      <c r="DM61">
        <v>-1</v>
      </c>
      <c r="DN61">
        <v>0</v>
      </c>
      <c r="DO61">
        <v>29</v>
      </c>
      <c r="DP61">
        <v>-1</v>
      </c>
      <c r="DQ61">
        <v>1</v>
      </c>
      <c r="DR61" s="10">
        <f t="shared" si="20"/>
        <v>-4.7999999999999989</v>
      </c>
      <c r="DS61" s="10">
        <f t="shared" si="20"/>
        <v>21.6</v>
      </c>
      <c r="DT61" s="10">
        <f t="shared" si="21"/>
        <v>23.039999999999988</v>
      </c>
      <c r="DU61" s="10">
        <f t="shared" si="21"/>
        <v>466.56000000000006</v>
      </c>
      <c r="DV61" s="10">
        <f t="shared" si="22"/>
        <v>489.6</v>
      </c>
      <c r="DW61" s="10">
        <f t="shared" si="23"/>
        <v>22.126906697502932</v>
      </c>
      <c r="DX61"/>
      <c r="DY61"/>
      <c r="DZ61"/>
      <c r="EA61"/>
      <c r="EB61"/>
      <c r="EC61" s="1">
        <v>104.004</v>
      </c>
      <c r="ED61" s="1">
        <v>20.2</v>
      </c>
      <c r="EE61" s="1">
        <v>36.700000000000003</v>
      </c>
      <c r="EF61" s="1">
        <v>20.2</v>
      </c>
      <c r="EG61" s="1">
        <v>35.799999999999997</v>
      </c>
      <c r="EH61" s="1">
        <v>0.9</v>
      </c>
      <c r="EI61" s="1">
        <v>1</v>
      </c>
      <c r="EJ61" s="1">
        <v>1</v>
      </c>
      <c r="EK61" s="1">
        <v>29</v>
      </c>
      <c r="EL61" s="1">
        <v>1</v>
      </c>
      <c r="EM61" s="1">
        <v>1</v>
      </c>
      <c r="EN61" s="1">
        <f t="shared" si="24"/>
        <v>0</v>
      </c>
      <c r="EO61" s="1">
        <f t="shared" si="24"/>
        <v>0.90000000000000568</v>
      </c>
      <c r="EP61" s="1">
        <f t="shared" si="25"/>
        <v>0</v>
      </c>
      <c r="EQ61" s="1">
        <f t="shared" si="25"/>
        <v>0.81000000000001027</v>
      </c>
      <c r="ER61" s="1">
        <f t="shared" si="26"/>
        <v>0.81000000000001027</v>
      </c>
      <c r="ES61" s="1">
        <f t="shared" si="27"/>
        <v>0.90000000000000568</v>
      </c>
      <c r="ET61"/>
      <c r="EU61"/>
      <c r="EV61"/>
      <c r="EW61"/>
      <c r="EX61"/>
      <c r="FJ61" s="10">
        <f t="shared" si="28"/>
        <v>0</v>
      </c>
      <c r="FK61" s="10">
        <f t="shared" si="28"/>
        <v>0</v>
      </c>
      <c r="FL61" s="10">
        <f t="shared" si="29"/>
        <v>0</v>
      </c>
      <c r="FM61" s="10">
        <f t="shared" si="29"/>
        <v>0</v>
      </c>
      <c r="FN61" s="10">
        <f t="shared" si="30"/>
        <v>0</v>
      </c>
      <c r="FO61" s="10">
        <f t="shared" si="31"/>
        <v>0</v>
      </c>
      <c r="FP61"/>
      <c r="FQ61"/>
      <c r="FR61"/>
      <c r="FS61"/>
      <c r="FT61"/>
    </row>
    <row r="62" spans="1:176" x14ac:dyDescent="0.35">
      <c r="A62">
        <v>132.011</v>
      </c>
      <c r="B62">
        <v>24.5</v>
      </c>
      <c r="C62">
        <v>58.1</v>
      </c>
      <c r="D62">
        <v>-1</v>
      </c>
      <c r="E62">
        <v>-1</v>
      </c>
      <c r="F62">
        <v>-1</v>
      </c>
      <c r="G62">
        <v>-1</v>
      </c>
      <c r="H62">
        <v>0</v>
      </c>
      <c r="I62">
        <v>29</v>
      </c>
      <c r="J62">
        <v>-1</v>
      </c>
      <c r="K62">
        <v>1</v>
      </c>
      <c r="L62" s="26">
        <f t="shared" si="0"/>
        <v>-4.6999999999999993</v>
      </c>
      <c r="M62" s="26">
        <f t="shared" si="0"/>
        <v>24.5</v>
      </c>
      <c r="N62" s="26">
        <f t="shared" si="1"/>
        <v>22.089999999999993</v>
      </c>
      <c r="O62" s="26">
        <f t="shared" si="1"/>
        <v>600.25</v>
      </c>
      <c r="P62" s="26">
        <f t="shared" si="2"/>
        <v>622.34</v>
      </c>
      <c r="Q62" s="26">
        <f t="shared" si="3"/>
        <v>24.946743274423618</v>
      </c>
      <c r="S62"/>
      <c r="T62"/>
      <c r="U62"/>
      <c r="V62"/>
      <c r="W62">
        <v>108.541</v>
      </c>
      <c r="X62">
        <v>15.4</v>
      </c>
      <c r="Y62">
        <v>38.1</v>
      </c>
      <c r="Z62">
        <v>15.4</v>
      </c>
      <c r="AA62">
        <v>28.7</v>
      </c>
      <c r="AB62">
        <v>9.4</v>
      </c>
      <c r="AC62">
        <v>1</v>
      </c>
      <c r="AD62">
        <v>1</v>
      </c>
      <c r="AE62">
        <v>29</v>
      </c>
      <c r="AF62">
        <v>1</v>
      </c>
      <c r="AG62">
        <v>1</v>
      </c>
      <c r="AH62" s="10">
        <f t="shared" si="4"/>
        <v>0</v>
      </c>
      <c r="AI62" s="10">
        <f t="shared" si="4"/>
        <v>9.4000000000000021</v>
      </c>
      <c r="AJ62" s="10">
        <f t="shared" si="5"/>
        <v>0</v>
      </c>
      <c r="AK62" s="10">
        <f t="shared" si="5"/>
        <v>88.360000000000042</v>
      </c>
      <c r="AL62" s="10">
        <f t="shared" si="6"/>
        <v>88.360000000000042</v>
      </c>
      <c r="AM62" s="10">
        <f t="shared" si="7"/>
        <v>9.4000000000000021</v>
      </c>
      <c r="AN62"/>
      <c r="AO62"/>
      <c r="AP62"/>
      <c r="AQ62"/>
      <c r="AR62"/>
      <c r="AS62">
        <v>107.767</v>
      </c>
      <c r="AT62">
        <v>20.2</v>
      </c>
      <c r="AU62">
        <v>32.1</v>
      </c>
      <c r="AV62">
        <v>15.4</v>
      </c>
      <c r="AW62">
        <v>28.3</v>
      </c>
      <c r="AX62">
        <v>6.1</v>
      </c>
      <c r="AY62">
        <v>1</v>
      </c>
      <c r="AZ62">
        <v>1</v>
      </c>
      <c r="BA62">
        <v>28</v>
      </c>
      <c r="BB62">
        <v>1</v>
      </c>
      <c r="BC62">
        <v>1</v>
      </c>
      <c r="BD62" s="1">
        <f t="shared" si="8"/>
        <v>4.7999999999999989</v>
      </c>
      <c r="BE62" s="1">
        <f t="shared" si="8"/>
        <v>3.8000000000000007</v>
      </c>
      <c r="BF62" s="1">
        <f t="shared" si="9"/>
        <v>23.039999999999988</v>
      </c>
      <c r="BG62" s="1">
        <f t="shared" si="9"/>
        <v>14.440000000000005</v>
      </c>
      <c r="BH62" s="1">
        <f t="shared" si="10"/>
        <v>37.47999999999999</v>
      </c>
      <c r="BI62" s="1">
        <f t="shared" si="11"/>
        <v>6.1220911460055865</v>
      </c>
      <c r="BJ62"/>
      <c r="BK62"/>
      <c r="BL62"/>
      <c r="BM62"/>
      <c r="BN62"/>
      <c r="BO62">
        <v>106.902</v>
      </c>
      <c r="BP62">
        <v>20.2</v>
      </c>
      <c r="BQ62">
        <v>42.3</v>
      </c>
      <c r="BR62">
        <v>-1</v>
      </c>
      <c r="BS62">
        <v>-1</v>
      </c>
      <c r="BT62">
        <v>-1</v>
      </c>
      <c r="BU62">
        <v>-1</v>
      </c>
      <c r="BV62">
        <v>0</v>
      </c>
      <c r="BW62">
        <v>28</v>
      </c>
      <c r="BX62">
        <v>-1</v>
      </c>
      <c r="BY62">
        <v>1</v>
      </c>
      <c r="BZ62" s="10">
        <f t="shared" si="12"/>
        <v>0</v>
      </c>
      <c r="CA62" s="10">
        <f t="shared" si="12"/>
        <v>21.599999999999998</v>
      </c>
      <c r="CB62" s="10">
        <f t="shared" si="13"/>
        <v>0</v>
      </c>
      <c r="CC62" s="10">
        <f t="shared" si="13"/>
        <v>466.55999999999989</v>
      </c>
      <c r="CD62" s="10">
        <f t="shared" si="14"/>
        <v>466.55999999999989</v>
      </c>
      <c r="CE62" s="10">
        <f t="shared" si="15"/>
        <v>21.599999999999998</v>
      </c>
      <c r="CG62"/>
      <c r="CH62"/>
      <c r="CI62"/>
      <c r="CJ62"/>
      <c r="CK62">
        <v>124.172</v>
      </c>
      <c r="CL62">
        <v>20.2</v>
      </c>
      <c r="CM62">
        <v>35.4</v>
      </c>
      <c r="CN62">
        <v>-1</v>
      </c>
      <c r="CO62">
        <v>-1</v>
      </c>
      <c r="CP62">
        <v>-1</v>
      </c>
      <c r="CQ62">
        <v>-1</v>
      </c>
      <c r="CR62">
        <v>0</v>
      </c>
      <c r="CS62">
        <v>29</v>
      </c>
      <c r="CT62">
        <v>-1</v>
      </c>
      <c r="CU62">
        <v>1</v>
      </c>
      <c r="CV62" s="1">
        <f t="shared" si="16"/>
        <v>0</v>
      </c>
      <c r="CW62" s="1">
        <f t="shared" si="16"/>
        <v>8.6999999999999993</v>
      </c>
      <c r="CX62" s="1">
        <f t="shared" si="17"/>
        <v>0</v>
      </c>
      <c r="CY62" s="1">
        <f t="shared" si="17"/>
        <v>75.689999999999984</v>
      </c>
      <c r="CZ62" s="1">
        <f t="shared" si="18"/>
        <v>75.689999999999984</v>
      </c>
      <c r="DA62" s="1">
        <f t="shared" si="19"/>
        <v>8.6999999999999993</v>
      </c>
      <c r="DB62"/>
      <c r="DC62"/>
      <c r="DD62"/>
      <c r="DE62"/>
      <c r="DF62"/>
      <c r="DG62">
        <v>122.70099999999999</v>
      </c>
      <c r="DH62">
        <v>15.4</v>
      </c>
      <c r="DI62">
        <v>23.8</v>
      </c>
      <c r="DJ62">
        <v>15.4</v>
      </c>
      <c r="DK62">
        <v>63.9</v>
      </c>
      <c r="DL62">
        <v>40.1</v>
      </c>
      <c r="DM62">
        <v>1</v>
      </c>
      <c r="DN62">
        <v>1</v>
      </c>
      <c r="DO62">
        <v>30</v>
      </c>
      <c r="DP62">
        <v>1</v>
      </c>
      <c r="DQ62">
        <v>1</v>
      </c>
      <c r="DR62" s="10">
        <f t="shared" si="20"/>
        <v>0</v>
      </c>
      <c r="DS62" s="10">
        <f t="shared" si="20"/>
        <v>-40.099999999999994</v>
      </c>
      <c r="DT62" s="10">
        <f t="shared" si="21"/>
        <v>0</v>
      </c>
      <c r="DU62" s="10">
        <f t="shared" si="21"/>
        <v>1608.0099999999995</v>
      </c>
      <c r="DV62" s="10">
        <f t="shared" si="22"/>
        <v>1608.0099999999995</v>
      </c>
      <c r="DW62" s="10">
        <f t="shared" si="23"/>
        <v>40.099999999999994</v>
      </c>
      <c r="DX62"/>
      <c r="DY62"/>
      <c r="DZ62"/>
      <c r="EA62"/>
      <c r="EB62"/>
      <c r="EC62" s="1">
        <v>104.036</v>
      </c>
      <c r="ED62" s="1">
        <v>15.4</v>
      </c>
      <c r="EE62" s="1">
        <v>20.7</v>
      </c>
      <c r="EF62" s="1">
        <v>20.2</v>
      </c>
      <c r="EG62" s="1">
        <v>36.700000000000003</v>
      </c>
      <c r="EH62" s="1">
        <v>16.7</v>
      </c>
      <c r="EI62" s="1">
        <v>1</v>
      </c>
      <c r="EJ62" s="1">
        <v>0</v>
      </c>
      <c r="EK62" s="1">
        <v>29</v>
      </c>
      <c r="EL62" s="1">
        <v>-2</v>
      </c>
      <c r="EM62" s="1">
        <v>1</v>
      </c>
      <c r="EN62" s="1">
        <f t="shared" si="24"/>
        <v>-4.7999999999999989</v>
      </c>
      <c r="EO62" s="1">
        <f t="shared" si="24"/>
        <v>-16.000000000000004</v>
      </c>
      <c r="EP62" s="1">
        <f t="shared" si="25"/>
        <v>23.039999999999988</v>
      </c>
      <c r="EQ62" s="1">
        <f t="shared" si="25"/>
        <v>256.00000000000011</v>
      </c>
      <c r="ER62" s="1">
        <f t="shared" si="26"/>
        <v>279.04000000000008</v>
      </c>
      <c r="ES62" s="1">
        <f t="shared" si="27"/>
        <v>16.704490414256881</v>
      </c>
      <c r="ET62"/>
      <c r="EU62"/>
      <c r="EV62"/>
      <c r="EW62"/>
      <c r="EX62"/>
      <c r="FJ62" s="10">
        <f t="shared" si="28"/>
        <v>0</v>
      </c>
      <c r="FK62" s="10">
        <f t="shared" si="28"/>
        <v>0</v>
      </c>
      <c r="FL62" s="10">
        <f t="shared" si="29"/>
        <v>0</v>
      </c>
      <c r="FM62" s="10">
        <f t="shared" si="29"/>
        <v>0</v>
      </c>
      <c r="FN62" s="10">
        <f t="shared" si="30"/>
        <v>0</v>
      </c>
      <c r="FO62" s="10">
        <f t="shared" si="31"/>
        <v>0</v>
      </c>
      <c r="FP62"/>
      <c r="FQ62"/>
      <c r="FR62"/>
      <c r="FS62"/>
      <c r="FT62"/>
    </row>
    <row r="63" spans="1:176" x14ac:dyDescent="0.35">
      <c r="A63">
        <v>132.32300000000001</v>
      </c>
      <c r="B63">
        <v>29.2</v>
      </c>
      <c r="C63">
        <v>37.200000000000003</v>
      </c>
      <c r="D63">
        <v>24.5</v>
      </c>
      <c r="E63">
        <v>58.1</v>
      </c>
      <c r="F63">
        <v>21.5</v>
      </c>
      <c r="G63">
        <v>1</v>
      </c>
      <c r="H63">
        <v>1</v>
      </c>
      <c r="I63">
        <v>30</v>
      </c>
      <c r="J63">
        <v>1</v>
      </c>
      <c r="K63">
        <v>1</v>
      </c>
      <c r="L63" s="26">
        <f t="shared" si="0"/>
        <v>4.6999999999999993</v>
      </c>
      <c r="M63" s="26">
        <f t="shared" si="0"/>
        <v>-20.9</v>
      </c>
      <c r="N63" s="26">
        <f t="shared" si="1"/>
        <v>22.089999999999993</v>
      </c>
      <c r="O63" s="26">
        <f t="shared" si="1"/>
        <v>436.80999999999995</v>
      </c>
      <c r="P63" s="26">
        <f t="shared" si="2"/>
        <v>458.89999999999992</v>
      </c>
      <c r="Q63" s="26">
        <f t="shared" si="3"/>
        <v>21.421951358361355</v>
      </c>
      <c r="S63"/>
      <c r="T63"/>
      <c r="U63"/>
      <c r="V63"/>
      <c r="W63">
        <v>108.57299999999999</v>
      </c>
      <c r="X63">
        <v>20.2</v>
      </c>
      <c r="Y63">
        <v>20.7</v>
      </c>
      <c r="Z63">
        <v>15.4</v>
      </c>
      <c r="AA63">
        <v>38.1</v>
      </c>
      <c r="AB63">
        <v>18</v>
      </c>
      <c r="AC63">
        <v>1</v>
      </c>
      <c r="AD63">
        <v>0</v>
      </c>
      <c r="AE63">
        <v>29</v>
      </c>
      <c r="AF63">
        <v>-2</v>
      </c>
      <c r="AG63">
        <v>1</v>
      </c>
      <c r="AH63" s="10">
        <f t="shared" si="4"/>
        <v>4.7999999999999989</v>
      </c>
      <c r="AI63" s="10">
        <f t="shared" si="4"/>
        <v>-17.400000000000002</v>
      </c>
      <c r="AJ63" s="10">
        <f t="shared" si="5"/>
        <v>23.039999999999988</v>
      </c>
      <c r="AK63" s="10">
        <f t="shared" si="5"/>
        <v>302.76000000000005</v>
      </c>
      <c r="AL63" s="10">
        <f t="shared" si="6"/>
        <v>325.8</v>
      </c>
      <c r="AM63" s="10">
        <f t="shared" si="7"/>
        <v>18.049930747789588</v>
      </c>
      <c r="AN63"/>
      <c r="AO63"/>
      <c r="AP63"/>
      <c r="AQ63"/>
      <c r="AR63"/>
      <c r="AS63">
        <v>110.607</v>
      </c>
      <c r="AT63">
        <v>15.4</v>
      </c>
      <c r="AU63">
        <v>46.5</v>
      </c>
      <c r="AV63">
        <v>-1</v>
      </c>
      <c r="AW63">
        <v>-1</v>
      </c>
      <c r="AX63">
        <v>-1</v>
      </c>
      <c r="AY63">
        <v>-1</v>
      </c>
      <c r="AZ63">
        <v>0</v>
      </c>
      <c r="BA63">
        <v>28</v>
      </c>
      <c r="BB63">
        <v>-1</v>
      </c>
      <c r="BC63">
        <v>1</v>
      </c>
      <c r="BD63" s="1">
        <f t="shared" si="8"/>
        <v>-4.7999999999999989</v>
      </c>
      <c r="BE63" s="1">
        <f t="shared" si="8"/>
        <v>14.399999999999999</v>
      </c>
      <c r="BF63" s="1">
        <f t="shared" si="9"/>
        <v>23.039999999999988</v>
      </c>
      <c r="BG63" s="1">
        <f t="shared" si="9"/>
        <v>207.35999999999996</v>
      </c>
      <c r="BH63" s="1">
        <f t="shared" si="10"/>
        <v>230.39999999999995</v>
      </c>
      <c r="BI63" s="1">
        <f t="shared" si="11"/>
        <v>15.178932768808219</v>
      </c>
      <c r="BJ63"/>
      <c r="BK63"/>
      <c r="BL63"/>
      <c r="BM63"/>
      <c r="BN63"/>
      <c r="BO63">
        <v>107.31</v>
      </c>
      <c r="BP63">
        <v>20.2</v>
      </c>
      <c r="BQ63">
        <v>46.5</v>
      </c>
      <c r="BR63">
        <v>20.2</v>
      </c>
      <c r="BS63">
        <v>42.3</v>
      </c>
      <c r="BT63">
        <v>4.2</v>
      </c>
      <c r="BU63">
        <v>1</v>
      </c>
      <c r="BV63">
        <v>1</v>
      </c>
      <c r="BW63">
        <v>29</v>
      </c>
      <c r="BX63">
        <v>1</v>
      </c>
      <c r="BY63">
        <v>1</v>
      </c>
      <c r="BZ63" s="10">
        <f t="shared" si="12"/>
        <v>0</v>
      </c>
      <c r="CA63" s="10">
        <f t="shared" si="12"/>
        <v>4.2000000000000028</v>
      </c>
      <c r="CB63" s="10">
        <f t="shared" si="13"/>
        <v>0</v>
      </c>
      <c r="CC63" s="10">
        <f t="shared" si="13"/>
        <v>17.640000000000025</v>
      </c>
      <c r="CD63" s="10">
        <f t="shared" si="14"/>
        <v>17.640000000000025</v>
      </c>
      <c r="CE63" s="10">
        <f t="shared" si="15"/>
        <v>4.2000000000000028</v>
      </c>
      <c r="CG63"/>
      <c r="CH63"/>
      <c r="CI63"/>
      <c r="CJ63"/>
      <c r="CK63">
        <v>124.7</v>
      </c>
      <c r="CL63">
        <v>15.4</v>
      </c>
      <c r="CM63">
        <v>28.1</v>
      </c>
      <c r="CN63">
        <v>20.2</v>
      </c>
      <c r="CO63">
        <v>35.4</v>
      </c>
      <c r="CP63">
        <v>8.6999999999999993</v>
      </c>
      <c r="CQ63">
        <v>1</v>
      </c>
      <c r="CR63">
        <v>1</v>
      </c>
      <c r="CS63">
        <v>30</v>
      </c>
      <c r="CT63">
        <v>1</v>
      </c>
      <c r="CU63">
        <v>1</v>
      </c>
      <c r="CV63" s="1">
        <f t="shared" si="16"/>
        <v>-4.7999999999999989</v>
      </c>
      <c r="CW63" s="1">
        <f t="shared" si="16"/>
        <v>-7.2999999999999972</v>
      </c>
      <c r="CX63" s="1">
        <f t="shared" si="17"/>
        <v>23.039999999999988</v>
      </c>
      <c r="CY63" s="1">
        <f t="shared" si="17"/>
        <v>53.289999999999957</v>
      </c>
      <c r="CZ63" s="1">
        <f t="shared" si="18"/>
        <v>76.329999999999941</v>
      </c>
      <c r="DA63" s="1">
        <f t="shared" si="19"/>
        <v>8.7367041840730728</v>
      </c>
      <c r="DB63"/>
      <c r="DC63"/>
      <c r="DD63"/>
      <c r="DE63"/>
      <c r="DF63"/>
      <c r="DG63">
        <v>125.901</v>
      </c>
      <c r="DH63">
        <v>33.700000000000003</v>
      </c>
      <c r="DI63">
        <v>56.6</v>
      </c>
      <c r="DJ63">
        <v>-1</v>
      </c>
      <c r="DK63">
        <v>-1</v>
      </c>
      <c r="DL63">
        <v>-1</v>
      </c>
      <c r="DM63">
        <v>-1</v>
      </c>
      <c r="DN63">
        <v>0</v>
      </c>
      <c r="DO63">
        <v>30</v>
      </c>
      <c r="DP63">
        <v>-1</v>
      </c>
      <c r="DQ63">
        <v>1</v>
      </c>
      <c r="DR63" s="10">
        <f t="shared" si="20"/>
        <v>18.300000000000004</v>
      </c>
      <c r="DS63" s="10">
        <f t="shared" si="20"/>
        <v>32.799999999999997</v>
      </c>
      <c r="DT63" s="10">
        <f t="shared" si="21"/>
        <v>334.89000000000016</v>
      </c>
      <c r="DU63" s="10">
        <f t="shared" si="21"/>
        <v>1075.8399999999999</v>
      </c>
      <c r="DV63" s="10">
        <f t="shared" si="22"/>
        <v>1410.73</v>
      </c>
      <c r="DW63" s="10">
        <f t="shared" si="23"/>
        <v>37.559685834681844</v>
      </c>
      <c r="DX63"/>
      <c r="DY63"/>
      <c r="DZ63"/>
      <c r="EA63"/>
      <c r="EB63"/>
      <c r="EC63" s="1">
        <v>108.148</v>
      </c>
      <c r="ED63" s="1">
        <v>24.5</v>
      </c>
      <c r="EE63" s="1">
        <v>63.9</v>
      </c>
      <c r="EF63" s="1">
        <v>-1</v>
      </c>
      <c r="EG63" s="1">
        <v>-1</v>
      </c>
      <c r="EH63" s="1">
        <v>-1</v>
      </c>
      <c r="EI63" s="1">
        <v>-1</v>
      </c>
      <c r="EJ63" s="1">
        <v>0</v>
      </c>
      <c r="EK63" s="1">
        <v>29</v>
      </c>
      <c r="EL63" s="1">
        <v>-1</v>
      </c>
      <c r="EM63" s="1">
        <v>1</v>
      </c>
      <c r="EN63" s="1">
        <f t="shared" si="24"/>
        <v>9.1</v>
      </c>
      <c r="EO63" s="1">
        <f t="shared" si="24"/>
        <v>43.2</v>
      </c>
      <c r="EP63" s="1">
        <f t="shared" si="25"/>
        <v>82.809999999999988</v>
      </c>
      <c r="EQ63" s="1">
        <f t="shared" si="25"/>
        <v>1866.2400000000002</v>
      </c>
      <c r="ER63" s="1">
        <f t="shared" si="26"/>
        <v>1949.0500000000002</v>
      </c>
      <c r="ES63" s="1">
        <f t="shared" si="27"/>
        <v>44.148046389393045</v>
      </c>
      <c r="ET63"/>
      <c r="EU63"/>
      <c r="EV63"/>
      <c r="EW63"/>
      <c r="EX63"/>
      <c r="FJ63" s="10">
        <f t="shared" si="28"/>
        <v>0</v>
      </c>
      <c r="FK63" s="10">
        <f t="shared" si="28"/>
        <v>0</v>
      </c>
      <c r="FL63" s="10">
        <f t="shared" si="29"/>
        <v>0</v>
      </c>
      <c r="FM63" s="10">
        <f t="shared" si="29"/>
        <v>0</v>
      </c>
      <c r="FN63" s="10">
        <f t="shared" si="30"/>
        <v>0</v>
      </c>
      <c r="FO63" s="10">
        <f t="shared" si="31"/>
        <v>0</v>
      </c>
      <c r="FP63"/>
      <c r="FQ63"/>
      <c r="FR63"/>
      <c r="FS63"/>
      <c r="FT63"/>
    </row>
    <row r="64" spans="1:176" x14ac:dyDescent="0.35">
      <c r="A64">
        <v>134.95500000000001</v>
      </c>
      <c r="B64">
        <v>15.4</v>
      </c>
      <c r="C64">
        <v>47.6</v>
      </c>
      <c r="D64">
        <v>-1</v>
      </c>
      <c r="E64">
        <v>-1</v>
      </c>
      <c r="F64">
        <v>-1</v>
      </c>
      <c r="G64">
        <v>-1</v>
      </c>
      <c r="H64">
        <v>0</v>
      </c>
      <c r="I64">
        <v>30</v>
      </c>
      <c r="J64">
        <v>-1</v>
      </c>
      <c r="K64">
        <v>1</v>
      </c>
      <c r="L64" s="26">
        <f t="shared" si="0"/>
        <v>-13.799999999999999</v>
      </c>
      <c r="M64" s="26">
        <f t="shared" si="0"/>
        <v>10.399999999999999</v>
      </c>
      <c r="N64" s="26">
        <f t="shared" si="1"/>
        <v>190.43999999999997</v>
      </c>
      <c r="O64" s="26">
        <f t="shared" si="1"/>
        <v>108.15999999999997</v>
      </c>
      <c r="P64" s="26">
        <f t="shared" si="2"/>
        <v>298.59999999999991</v>
      </c>
      <c r="Q64" s="26">
        <f t="shared" si="3"/>
        <v>17.280046296234275</v>
      </c>
      <c r="S64"/>
      <c r="T64"/>
      <c r="U64"/>
      <c r="V64"/>
      <c r="W64">
        <v>111.125</v>
      </c>
      <c r="X64">
        <v>15.4</v>
      </c>
      <c r="Y64">
        <v>29.4</v>
      </c>
      <c r="Z64">
        <v>-1</v>
      </c>
      <c r="AA64">
        <v>-1</v>
      </c>
      <c r="AB64">
        <v>-1</v>
      </c>
      <c r="AC64">
        <v>-1</v>
      </c>
      <c r="AD64">
        <v>0</v>
      </c>
      <c r="AE64">
        <v>29</v>
      </c>
      <c r="AF64">
        <v>-1</v>
      </c>
      <c r="AG64">
        <v>1</v>
      </c>
      <c r="AH64" s="10">
        <f t="shared" si="4"/>
        <v>-4.7999999999999989</v>
      </c>
      <c r="AI64" s="10">
        <f t="shared" si="4"/>
        <v>8.6999999999999993</v>
      </c>
      <c r="AJ64" s="10">
        <f t="shared" si="5"/>
        <v>23.039999999999988</v>
      </c>
      <c r="AK64" s="10">
        <f t="shared" si="5"/>
        <v>75.689999999999984</v>
      </c>
      <c r="AL64" s="10">
        <f t="shared" si="6"/>
        <v>98.729999999999976</v>
      </c>
      <c r="AM64" s="10">
        <f t="shared" si="7"/>
        <v>9.9362970970075146</v>
      </c>
      <c r="AN64"/>
      <c r="AO64"/>
      <c r="AP64"/>
      <c r="AQ64"/>
      <c r="AR64"/>
      <c r="AS64">
        <v>110.999</v>
      </c>
      <c r="AT64">
        <v>24.5</v>
      </c>
      <c r="AU64">
        <v>29.4</v>
      </c>
      <c r="AV64">
        <v>15.4</v>
      </c>
      <c r="AW64">
        <v>46.5</v>
      </c>
      <c r="AX64">
        <v>19.399999999999999</v>
      </c>
      <c r="AY64">
        <v>1</v>
      </c>
      <c r="AZ64">
        <v>1</v>
      </c>
      <c r="BA64">
        <v>29</v>
      </c>
      <c r="BB64">
        <v>1</v>
      </c>
      <c r="BC64">
        <v>1</v>
      </c>
      <c r="BD64" s="1">
        <f t="shared" si="8"/>
        <v>9.1</v>
      </c>
      <c r="BE64" s="1">
        <f t="shared" si="8"/>
        <v>-17.100000000000001</v>
      </c>
      <c r="BF64" s="1">
        <f t="shared" si="9"/>
        <v>82.809999999999988</v>
      </c>
      <c r="BG64" s="1">
        <f t="shared" si="9"/>
        <v>292.41000000000003</v>
      </c>
      <c r="BH64" s="1">
        <f t="shared" si="10"/>
        <v>375.22</v>
      </c>
      <c r="BI64" s="1">
        <f t="shared" si="11"/>
        <v>19.370596273734066</v>
      </c>
      <c r="BJ64"/>
      <c r="BK64"/>
      <c r="BL64"/>
      <c r="BM64"/>
      <c r="BN64"/>
      <c r="BO64">
        <v>110.358</v>
      </c>
      <c r="BP64">
        <v>20.2</v>
      </c>
      <c r="BQ64">
        <v>63.9</v>
      </c>
      <c r="BR64">
        <v>-1</v>
      </c>
      <c r="BS64">
        <v>-1</v>
      </c>
      <c r="BT64">
        <v>-1</v>
      </c>
      <c r="BU64">
        <v>-1</v>
      </c>
      <c r="BV64">
        <v>0</v>
      </c>
      <c r="BW64">
        <v>29</v>
      </c>
      <c r="BX64">
        <v>-1</v>
      </c>
      <c r="BY64">
        <v>1</v>
      </c>
      <c r="BZ64" s="10">
        <f t="shared" si="12"/>
        <v>0</v>
      </c>
      <c r="CA64" s="10">
        <f t="shared" si="12"/>
        <v>17.399999999999999</v>
      </c>
      <c r="CB64" s="10">
        <f t="shared" si="13"/>
        <v>0</v>
      </c>
      <c r="CC64" s="10">
        <f t="shared" si="13"/>
        <v>302.75999999999993</v>
      </c>
      <c r="CD64" s="10">
        <f t="shared" si="14"/>
        <v>302.75999999999993</v>
      </c>
      <c r="CE64" s="10">
        <f t="shared" si="15"/>
        <v>17.399999999999999</v>
      </c>
      <c r="CG64"/>
      <c r="CH64"/>
      <c r="CI64"/>
      <c r="CJ64"/>
      <c r="CK64">
        <v>129.44399999999999</v>
      </c>
      <c r="CL64">
        <v>15.4</v>
      </c>
      <c r="CM64">
        <v>27.2</v>
      </c>
      <c r="CN64">
        <v>-1</v>
      </c>
      <c r="CO64">
        <v>-1</v>
      </c>
      <c r="CP64">
        <v>-1</v>
      </c>
      <c r="CQ64">
        <v>-1</v>
      </c>
      <c r="CR64">
        <v>0</v>
      </c>
      <c r="CS64">
        <v>30</v>
      </c>
      <c r="CT64">
        <v>-1</v>
      </c>
      <c r="CU64">
        <v>1</v>
      </c>
      <c r="CV64" s="1">
        <f t="shared" si="16"/>
        <v>0</v>
      </c>
      <c r="CW64" s="1">
        <f t="shared" si="16"/>
        <v>-0.90000000000000213</v>
      </c>
      <c r="CX64" s="1">
        <f t="shared" si="17"/>
        <v>0</v>
      </c>
      <c r="CY64" s="1">
        <f t="shared" si="17"/>
        <v>0.81000000000000383</v>
      </c>
      <c r="CZ64" s="1">
        <f t="shared" si="18"/>
        <v>0.81000000000000383</v>
      </c>
      <c r="DA64" s="1">
        <f t="shared" si="19"/>
        <v>0.90000000000000213</v>
      </c>
      <c r="DB64"/>
      <c r="DC64"/>
      <c r="DD64"/>
      <c r="DE64"/>
      <c r="DF64"/>
      <c r="DG64">
        <v>126.277</v>
      </c>
      <c r="DH64">
        <v>15.4</v>
      </c>
      <c r="DI64">
        <v>26.3</v>
      </c>
      <c r="DJ64">
        <v>33.700000000000003</v>
      </c>
      <c r="DK64">
        <v>56.6</v>
      </c>
      <c r="DL64">
        <v>35.4</v>
      </c>
      <c r="DM64">
        <v>1</v>
      </c>
      <c r="DN64">
        <v>1</v>
      </c>
      <c r="DO64">
        <v>31</v>
      </c>
      <c r="DP64">
        <v>1</v>
      </c>
      <c r="DQ64">
        <v>1</v>
      </c>
      <c r="DR64" s="10">
        <f t="shared" si="20"/>
        <v>-18.300000000000004</v>
      </c>
      <c r="DS64" s="10">
        <f t="shared" si="20"/>
        <v>-30.3</v>
      </c>
      <c r="DT64" s="10">
        <f t="shared" si="21"/>
        <v>334.89000000000016</v>
      </c>
      <c r="DU64" s="10">
        <f t="shared" si="21"/>
        <v>918.09</v>
      </c>
      <c r="DV64" s="10">
        <f t="shared" si="22"/>
        <v>1252.9800000000002</v>
      </c>
      <c r="DW64" s="10">
        <f t="shared" si="23"/>
        <v>35.397457535817459</v>
      </c>
      <c r="DX64"/>
      <c r="DY64"/>
      <c r="DZ64"/>
      <c r="EA64"/>
      <c r="EB64"/>
      <c r="EC64" s="1">
        <v>108.64400000000001</v>
      </c>
      <c r="ED64" s="1">
        <v>20.2</v>
      </c>
      <c r="EE64" s="1">
        <v>34.5</v>
      </c>
      <c r="EF64" s="1">
        <v>24.5</v>
      </c>
      <c r="EG64" s="1">
        <v>63.9</v>
      </c>
      <c r="EH64" s="1">
        <v>29.7</v>
      </c>
      <c r="EI64" s="1">
        <v>1</v>
      </c>
      <c r="EJ64" s="1">
        <v>1</v>
      </c>
      <c r="EK64" s="1">
        <v>30</v>
      </c>
      <c r="EL64" s="1">
        <v>1</v>
      </c>
      <c r="EM64" s="1">
        <v>1</v>
      </c>
      <c r="EN64" s="1">
        <f t="shared" si="24"/>
        <v>-4.3000000000000007</v>
      </c>
      <c r="EO64" s="1">
        <f t="shared" si="24"/>
        <v>-29.4</v>
      </c>
      <c r="EP64" s="1">
        <f t="shared" si="25"/>
        <v>18.490000000000006</v>
      </c>
      <c r="EQ64" s="1">
        <f t="shared" si="25"/>
        <v>864.3599999999999</v>
      </c>
      <c r="ER64" s="1">
        <f t="shared" si="26"/>
        <v>882.84999999999991</v>
      </c>
      <c r="ES64" s="1">
        <f t="shared" si="27"/>
        <v>29.712791858053325</v>
      </c>
      <c r="ET64"/>
      <c r="EU64"/>
      <c r="EV64"/>
      <c r="EW64"/>
      <c r="EX64"/>
      <c r="FJ64" s="10">
        <f t="shared" si="28"/>
        <v>0</v>
      </c>
      <c r="FK64" s="10">
        <f t="shared" si="28"/>
        <v>0</v>
      </c>
      <c r="FL64" s="10">
        <f t="shared" si="29"/>
        <v>0</v>
      </c>
      <c r="FM64" s="10">
        <f t="shared" si="29"/>
        <v>0</v>
      </c>
      <c r="FN64" s="10">
        <f t="shared" si="30"/>
        <v>0</v>
      </c>
      <c r="FO64" s="10">
        <f t="shared" si="31"/>
        <v>0</v>
      </c>
      <c r="FP64"/>
      <c r="FQ64"/>
      <c r="FR64"/>
      <c r="FS64"/>
      <c r="FT64"/>
    </row>
    <row r="65" spans="1:176" x14ac:dyDescent="0.35">
      <c r="A65">
        <v>135.50700000000001</v>
      </c>
      <c r="B65">
        <v>15.4</v>
      </c>
      <c r="C65">
        <v>20.7</v>
      </c>
      <c r="D65">
        <v>15.4</v>
      </c>
      <c r="E65">
        <v>47.6</v>
      </c>
      <c r="F65">
        <v>26.9</v>
      </c>
      <c r="G65">
        <v>1</v>
      </c>
      <c r="H65">
        <v>1</v>
      </c>
      <c r="I65">
        <v>31</v>
      </c>
      <c r="J65">
        <v>1</v>
      </c>
      <c r="K65">
        <v>1</v>
      </c>
      <c r="L65" s="26">
        <f t="shared" si="0"/>
        <v>0</v>
      </c>
      <c r="M65" s="26">
        <f t="shared" si="0"/>
        <v>-26.900000000000002</v>
      </c>
      <c r="N65" s="26">
        <f t="shared" si="1"/>
        <v>0</v>
      </c>
      <c r="O65" s="26">
        <f t="shared" si="1"/>
        <v>723.61000000000013</v>
      </c>
      <c r="P65" s="26">
        <f t="shared" si="2"/>
        <v>723.61000000000013</v>
      </c>
      <c r="Q65" s="26">
        <f t="shared" si="3"/>
        <v>26.900000000000002</v>
      </c>
      <c r="S65"/>
      <c r="T65"/>
      <c r="U65"/>
      <c r="V65"/>
      <c r="W65">
        <v>111.429</v>
      </c>
      <c r="X65">
        <v>24.5</v>
      </c>
      <c r="Y65">
        <v>30.1</v>
      </c>
      <c r="Z65">
        <v>15.4</v>
      </c>
      <c r="AA65">
        <v>29.4</v>
      </c>
      <c r="AB65">
        <v>9</v>
      </c>
      <c r="AC65">
        <v>1</v>
      </c>
      <c r="AD65">
        <v>1</v>
      </c>
      <c r="AE65">
        <v>30</v>
      </c>
      <c r="AF65">
        <v>1</v>
      </c>
      <c r="AG65">
        <v>1</v>
      </c>
      <c r="AH65" s="10">
        <f t="shared" si="4"/>
        <v>9.1</v>
      </c>
      <c r="AI65" s="10">
        <f t="shared" si="4"/>
        <v>0.70000000000000284</v>
      </c>
      <c r="AJ65" s="10">
        <f t="shared" si="5"/>
        <v>82.809999999999988</v>
      </c>
      <c r="AK65" s="10">
        <f t="shared" si="5"/>
        <v>0.49000000000000399</v>
      </c>
      <c r="AL65" s="10">
        <f t="shared" si="6"/>
        <v>83.3</v>
      </c>
      <c r="AM65" s="10">
        <f t="shared" si="7"/>
        <v>9.1268833672837086</v>
      </c>
      <c r="AN65"/>
      <c r="AO65"/>
      <c r="AP65"/>
      <c r="AQ65"/>
      <c r="AR65"/>
      <c r="AS65">
        <v>114.69499999999999</v>
      </c>
      <c r="AT65">
        <v>18.100000000000001</v>
      </c>
      <c r="AU65">
        <v>23.4</v>
      </c>
      <c r="AV65">
        <v>-1</v>
      </c>
      <c r="AW65">
        <v>-1</v>
      </c>
      <c r="AX65">
        <v>-1</v>
      </c>
      <c r="AY65">
        <v>-1</v>
      </c>
      <c r="AZ65">
        <v>0</v>
      </c>
      <c r="BA65">
        <v>29</v>
      </c>
      <c r="BB65">
        <v>-1</v>
      </c>
      <c r="BC65">
        <v>1</v>
      </c>
      <c r="BD65" s="1">
        <f t="shared" si="8"/>
        <v>-6.3999999999999986</v>
      </c>
      <c r="BE65" s="1">
        <f t="shared" si="8"/>
        <v>-6</v>
      </c>
      <c r="BF65" s="1">
        <f t="shared" si="9"/>
        <v>40.95999999999998</v>
      </c>
      <c r="BG65" s="1">
        <f t="shared" si="9"/>
        <v>36</v>
      </c>
      <c r="BH65" s="1">
        <f t="shared" si="10"/>
        <v>76.95999999999998</v>
      </c>
      <c r="BI65" s="1">
        <f t="shared" si="11"/>
        <v>8.7726848797845225</v>
      </c>
      <c r="BJ65"/>
      <c r="BK65"/>
      <c r="BL65"/>
      <c r="BM65"/>
      <c r="BN65"/>
      <c r="BO65">
        <v>110.733</v>
      </c>
      <c r="BP65">
        <v>15.4</v>
      </c>
      <c r="BQ65">
        <v>48.1</v>
      </c>
      <c r="BR65">
        <v>20.2</v>
      </c>
      <c r="BS65">
        <v>63.9</v>
      </c>
      <c r="BT65">
        <v>16.5</v>
      </c>
      <c r="BU65">
        <v>1</v>
      </c>
      <c r="BV65">
        <v>1</v>
      </c>
      <c r="BW65">
        <v>30</v>
      </c>
      <c r="BX65">
        <v>1</v>
      </c>
      <c r="BY65">
        <v>1</v>
      </c>
      <c r="BZ65" s="10">
        <f t="shared" si="12"/>
        <v>-4.7999999999999989</v>
      </c>
      <c r="CA65" s="10">
        <f t="shared" si="12"/>
        <v>-15.799999999999997</v>
      </c>
      <c r="CB65" s="10">
        <f t="shared" si="13"/>
        <v>23.039999999999988</v>
      </c>
      <c r="CC65" s="10">
        <f t="shared" si="13"/>
        <v>249.6399999999999</v>
      </c>
      <c r="CD65" s="10">
        <f t="shared" si="14"/>
        <v>272.67999999999989</v>
      </c>
      <c r="CE65" s="10">
        <f t="shared" si="15"/>
        <v>16.513025161974408</v>
      </c>
      <c r="CG65"/>
      <c r="CH65"/>
      <c r="CI65"/>
      <c r="CJ65"/>
      <c r="CK65">
        <v>130.124</v>
      </c>
      <c r="CL65">
        <v>15.4</v>
      </c>
      <c r="CM65">
        <v>26.5</v>
      </c>
      <c r="CN65">
        <v>15.4</v>
      </c>
      <c r="CO65">
        <v>27.2</v>
      </c>
      <c r="CP65">
        <v>0.7</v>
      </c>
      <c r="CQ65">
        <v>1</v>
      </c>
      <c r="CR65">
        <v>1</v>
      </c>
      <c r="CS65">
        <v>31</v>
      </c>
      <c r="CT65">
        <v>1</v>
      </c>
      <c r="CU65">
        <v>1</v>
      </c>
      <c r="CV65" s="1">
        <f t="shared" si="16"/>
        <v>0</v>
      </c>
      <c r="CW65" s="1">
        <f t="shared" si="16"/>
        <v>-0.69999999999999929</v>
      </c>
      <c r="CX65" s="1">
        <f t="shared" si="17"/>
        <v>0</v>
      </c>
      <c r="CY65" s="1">
        <f t="shared" si="17"/>
        <v>0.48999999999999899</v>
      </c>
      <c r="CZ65" s="1">
        <f t="shared" si="18"/>
        <v>0.48999999999999899</v>
      </c>
      <c r="DA65" s="1">
        <f t="shared" si="19"/>
        <v>0.69999999999999929</v>
      </c>
      <c r="DB65"/>
      <c r="DC65"/>
      <c r="DD65"/>
      <c r="DE65"/>
      <c r="DF65"/>
      <c r="DG65">
        <v>129.13300000000001</v>
      </c>
      <c r="DH65">
        <v>15.4</v>
      </c>
      <c r="DI65">
        <v>59.7</v>
      </c>
      <c r="DJ65">
        <v>-1</v>
      </c>
      <c r="DK65">
        <v>-1</v>
      </c>
      <c r="DL65">
        <v>-1</v>
      </c>
      <c r="DM65">
        <v>-1</v>
      </c>
      <c r="DN65">
        <v>0</v>
      </c>
      <c r="DO65">
        <v>31</v>
      </c>
      <c r="DP65">
        <v>-1</v>
      </c>
      <c r="DQ65">
        <v>1</v>
      </c>
      <c r="DR65" s="10">
        <f t="shared" si="20"/>
        <v>0</v>
      </c>
      <c r="DS65" s="10">
        <f t="shared" si="20"/>
        <v>33.400000000000006</v>
      </c>
      <c r="DT65" s="10">
        <f t="shared" si="21"/>
        <v>0</v>
      </c>
      <c r="DU65" s="10">
        <f t="shared" si="21"/>
        <v>1115.5600000000004</v>
      </c>
      <c r="DV65" s="10">
        <f t="shared" si="22"/>
        <v>1115.5600000000004</v>
      </c>
      <c r="DW65" s="10">
        <f t="shared" si="23"/>
        <v>33.400000000000006</v>
      </c>
      <c r="DX65"/>
      <c r="DY65"/>
      <c r="DZ65"/>
      <c r="EA65"/>
      <c r="EB65"/>
      <c r="EC65" s="1">
        <v>108.676</v>
      </c>
      <c r="ED65" s="1">
        <v>20.2</v>
      </c>
      <c r="EE65" s="1">
        <v>20.7</v>
      </c>
      <c r="EF65" s="1">
        <v>20.2</v>
      </c>
      <c r="EG65" s="1">
        <v>34.5</v>
      </c>
      <c r="EH65" s="1">
        <v>13.8</v>
      </c>
      <c r="EI65" s="1">
        <v>1</v>
      </c>
      <c r="EJ65" s="1">
        <v>0</v>
      </c>
      <c r="EK65" s="1">
        <v>30</v>
      </c>
      <c r="EL65" s="1">
        <v>-2</v>
      </c>
      <c r="EM65" s="1">
        <v>1</v>
      </c>
      <c r="EN65" s="1">
        <f t="shared" si="24"/>
        <v>0</v>
      </c>
      <c r="EO65" s="1">
        <f t="shared" si="24"/>
        <v>-13.8</v>
      </c>
      <c r="EP65" s="1">
        <f t="shared" si="25"/>
        <v>0</v>
      </c>
      <c r="EQ65" s="1">
        <f t="shared" si="25"/>
        <v>190.44000000000003</v>
      </c>
      <c r="ER65" s="1">
        <f t="shared" si="26"/>
        <v>190.44000000000003</v>
      </c>
      <c r="ES65" s="1">
        <f t="shared" si="27"/>
        <v>13.8</v>
      </c>
      <c r="ET65"/>
      <c r="EU65"/>
      <c r="EV65"/>
      <c r="EW65"/>
      <c r="EX65"/>
      <c r="FJ65" s="10">
        <f t="shared" si="28"/>
        <v>0</v>
      </c>
      <c r="FK65" s="10">
        <f t="shared" si="28"/>
        <v>0</v>
      </c>
      <c r="FL65" s="10">
        <f t="shared" si="29"/>
        <v>0</v>
      </c>
      <c r="FM65" s="10">
        <f t="shared" si="29"/>
        <v>0</v>
      </c>
      <c r="FN65" s="10">
        <f t="shared" si="30"/>
        <v>0</v>
      </c>
      <c r="FO65" s="10">
        <f t="shared" si="31"/>
        <v>0</v>
      </c>
      <c r="FP65"/>
      <c r="FQ65"/>
      <c r="FR65"/>
      <c r="FS65"/>
      <c r="FT65"/>
    </row>
    <row r="66" spans="1:176" x14ac:dyDescent="0.35">
      <c r="A66">
        <v>138.63499999999999</v>
      </c>
      <c r="B66">
        <v>20.2</v>
      </c>
      <c r="C66">
        <v>22.7</v>
      </c>
      <c r="D66">
        <v>-1</v>
      </c>
      <c r="E66">
        <v>-1</v>
      </c>
      <c r="F66">
        <v>-1</v>
      </c>
      <c r="G66">
        <v>-1</v>
      </c>
      <c r="H66">
        <v>0</v>
      </c>
      <c r="I66">
        <v>31</v>
      </c>
      <c r="J66">
        <v>-1</v>
      </c>
      <c r="K66">
        <v>1</v>
      </c>
      <c r="L66" s="26">
        <f t="shared" si="0"/>
        <v>4.7999999999999989</v>
      </c>
      <c r="M66" s="26">
        <f t="shared" si="0"/>
        <v>2</v>
      </c>
      <c r="N66" s="26">
        <f t="shared" si="1"/>
        <v>23.039999999999988</v>
      </c>
      <c r="O66" s="26">
        <f t="shared" si="1"/>
        <v>4</v>
      </c>
      <c r="P66" s="26">
        <f t="shared" si="2"/>
        <v>27.039999999999988</v>
      </c>
      <c r="Q66" s="26">
        <f t="shared" si="3"/>
        <v>5.1999999999999993</v>
      </c>
      <c r="S66"/>
      <c r="T66"/>
      <c r="U66"/>
      <c r="V66"/>
      <c r="W66">
        <v>114.253</v>
      </c>
      <c r="X66">
        <v>20.2</v>
      </c>
      <c r="Y66">
        <v>69.2</v>
      </c>
      <c r="Z66">
        <v>-1</v>
      </c>
      <c r="AA66">
        <v>-1</v>
      </c>
      <c r="AB66">
        <v>-1</v>
      </c>
      <c r="AC66">
        <v>-1</v>
      </c>
      <c r="AD66">
        <v>0</v>
      </c>
      <c r="AE66">
        <v>30</v>
      </c>
      <c r="AF66">
        <v>-1</v>
      </c>
      <c r="AG66">
        <v>1</v>
      </c>
      <c r="AH66" s="10">
        <f t="shared" si="4"/>
        <v>-4.3000000000000007</v>
      </c>
      <c r="AI66" s="10">
        <f t="shared" si="4"/>
        <v>39.1</v>
      </c>
      <c r="AJ66" s="10">
        <f t="shared" si="5"/>
        <v>18.490000000000006</v>
      </c>
      <c r="AK66" s="10">
        <f t="shared" si="5"/>
        <v>1528.8100000000002</v>
      </c>
      <c r="AL66" s="10">
        <f t="shared" si="6"/>
        <v>1547.3000000000002</v>
      </c>
      <c r="AM66" s="10">
        <f t="shared" si="7"/>
        <v>39.335734389992012</v>
      </c>
      <c r="AN66"/>
      <c r="AO66"/>
      <c r="AP66"/>
      <c r="AQ66"/>
      <c r="AR66"/>
      <c r="AS66">
        <v>115.399</v>
      </c>
      <c r="AT66">
        <v>15.4</v>
      </c>
      <c r="AU66">
        <v>31.2</v>
      </c>
      <c r="AV66">
        <v>18.100000000000001</v>
      </c>
      <c r="AW66">
        <v>23.4</v>
      </c>
      <c r="AX66">
        <v>8.1999999999999993</v>
      </c>
      <c r="AY66">
        <v>1</v>
      </c>
      <c r="AZ66">
        <v>1</v>
      </c>
      <c r="BA66">
        <v>30</v>
      </c>
      <c r="BB66">
        <v>1</v>
      </c>
      <c r="BC66">
        <v>1</v>
      </c>
      <c r="BD66" s="1">
        <f t="shared" si="8"/>
        <v>-2.7000000000000011</v>
      </c>
      <c r="BE66" s="1">
        <f t="shared" si="8"/>
        <v>7.8000000000000007</v>
      </c>
      <c r="BF66" s="1">
        <f t="shared" si="9"/>
        <v>7.2900000000000054</v>
      </c>
      <c r="BG66" s="1">
        <f t="shared" si="9"/>
        <v>60.840000000000011</v>
      </c>
      <c r="BH66" s="1">
        <f t="shared" si="10"/>
        <v>68.13000000000001</v>
      </c>
      <c r="BI66" s="1">
        <f t="shared" si="11"/>
        <v>8.2540898953185629</v>
      </c>
      <c r="BJ66"/>
      <c r="BK66"/>
      <c r="BL66"/>
      <c r="BM66"/>
      <c r="BN66"/>
      <c r="BO66">
        <v>113.749</v>
      </c>
      <c r="BP66">
        <v>15.4</v>
      </c>
      <c r="BQ66">
        <v>20.7</v>
      </c>
      <c r="BR66">
        <v>-1</v>
      </c>
      <c r="BS66">
        <v>-1</v>
      </c>
      <c r="BT66">
        <v>-1</v>
      </c>
      <c r="BU66">
        <v>-1</v>
      </c>
      <c r="BV66">
        <v>0</v>
      </c>
      <c r="BW66">
        <v>30</v>
      </c>
      <c r="BX66">
        <v>-1</v>
      </c>
      <c r="BY66">
        <v>1</v>
      </c>
      <c r="BZ66" s="10">
        <f t="shared" si="12"/>
        <v>0</v>
      </c>
      <c r="CA66" s="10">
        <f t="shared" si="12"/>
        <v>-27.400000000000002</v>
      </c>
      <c r="CB66" s="10">
        <f t="shared" si="13"/>
        <v>0</v>
      </c>
      <c r="CC66" s="10">
        <f t="shared" si="13"/>
        <v>750.7600000000001</v>
      </c>
      <c r="CD66" s="10">
        <f t="shared" si="14"/>
        <v>750.7600000000001</v>
      </c>
      <c r="CE66" s="10">
        <f t="shared" si="15"/>
        <v>27.400000000000002</v>
      </c>
      <c r="CG66"/>
      <c r="CH66"/>
      <c r="CI66"/>
      <c r="CJ66"/>
      <c r="CK66">
        <v>132.67599999999999</v>
      </c>
      <c r="CL66">
        <v>20.2</v>
      </c>
      <c r="CM66">
        <v>38.1</v>
      </c>
      <c r="CN66">
        <v>-1</v>
      </c>
      <c r="CO66">
        <v>-1</v>
      </c>
      <c r="CP66">
        <v>-1</v>
      </c>
      <c r="CQ66">
        <v>-1</v>
      </c>
      <c r="CR66">
        <v>0</v>
      </c>
      <c r="CS66">
        <v>31</v>
      </c>
      <c r="CT66">
        <v>-1</v>
      </c>
      <c r="CU66">
        <v>1</v>
      </c>
      <c r="CV66" s="1">
        <f t="shared" si="16"/>
        <v>4.7999999999999989</v>
      </c>
      <c r="CW66" s="1">
        <f t="shared" si="16"/>
        <v>11.600000000000001</v>
      </c>
      <c r="CX66" s="1">
        <f t="shared" si="17"/>
        <v>23.039999999999988</v>
      </c>
      <c r="CY66" s="1">
        <f t="shared" si="17"/>
        <v>134.56000000000003</v>
      </c>
      <c r="CZ66" s="1">
        <f t="shared" si="18"/>
        <v>157.60000000000002</v>
      </c>
      <c r="DA66" s="1">
        <f t="shared" si="19"/>
        <v>12.553883861180173</v>
      </c>
      <c r="DB66"/>
      <c r="DC66"/>
      <c r="DD66"/>
      <c r="DE66"/>
      <c r="DF66"/>
      <c r="DG66">
        <v>129.71700000000001</v>
      </c>
      <c r="DH66">
        <v>15.4</v>
      </c>
      <c r="DI66">
        <v>59.7</v>
      </c>
      <c r="DJ66">
        <v>15.4</v>
      </c>
      <c r="DK66">
        <v>59.7</v>
      </c>
      <c r="DL66">
        <v>0</v>
      </c>
      <c r="DM66">
        <v>1</v>
      </c>
      <c r="DN66">
        <v>1</v>
      </c>
      <c r="DO66">
        <v>32</v>
      </c>
      <c r="DP66">
        <v>1</v>
      </c>
      <c r="DQ66">
        <v>1</v>
      </c>
      <c r="DR66" s="10">
        <f t="shared" si="20"/>
        <v>0</v>
      </c>
      <c r="DS66" s="10">
        <f t="shared" si="20"/>
        <v>0</v>
      </c>
      <c r="DT66" s="10">
        <f t="shared" si="21"/>
        <v>0</v>
      </c>
      <c r="DU66" s="10">
        <f t="shared" si="21"/>
        <v>0</v>
      </c>
      <c r="DV66" s="10">
        <f t="shared" si="22"/>
        <v>0</v>
      </c>
      <c r="DW66" s="10">
        <f t="shared" si="23"/>
        <v>0</v>
      </c>
      <c r="DX66"/>
      <c r="DY66"/>
      <c r="DZ66"/>
      <c r="EA66"/>
      <c r="EB66"/>
      <c r="EC66" s="1">
        <v>111.428</v>
      </c>
      <c r="ED66" s="1">
        <v>15.4</v>
      </c>
      <c r="EE66" s="1">
        <v>72.599999999999994</v>
      </c>
      <c r="EF66" s="1">
        <v>-1</v>
      </c>
      <c r="EG66" s="1">
        <v>-1</v>
      </c>
      <c r="EH66" s="1">
        <v>-1</v>
      </c>
      <c r="EI66" s="1">
        <v>-1</v>
      </c>
      <c r="EJ66" s="1">
        <v>0</v>
      </c>
      <c r="EK66" s="1">
        <v>30</v>
      </c>
      <c r="EL66" s="1">
        <v>-1</v>
      </c>
      <c r="EM66" s="1">
        <v>1</v>
      </c>
      <c r="EN66" s="1">
        <f t="shared" si="24"/>
        <v>-4.7999999999999989</v>
      </c>
      <c r="EO66" s="1">
        <f t="shared" si="24"/>
        <v>51.899999999999991</v>
      </c>
      <c r="EP66" s="1">
        <f t="shared" si="25"/>
        <v>23.039999999999988</v>
      </c>
      <c r="EQ66" s="1">
        <f t="shared" si="25"/>
        <v>2693.6099999999992</v>
      </c>
      <c r="ER66" s="1">
        <f t="shared" si="26"/>
        <v>2716.6499999999992</v>
      </c>
      <c r="ES66" s="1">
        <f t="shared" si="27"/>
        <v>52.121492687757893</v>
      </c>
      <c r="ET66"/>
      <c r="EU66"/>
      <c r="EV66"/>
      <c r="EW66"/>
      <c r="EX66"/>
      <c r="FJ66" s="10">
        <f t="shared" si="28"/>
        <v>0</v>
      </c>
      <c r="FK66" s="10">
        <f t="shared" si="28"/>
        <v>0</v>
      </c>
      <c r="FL66" s="10">
        <f t="shared" si="29"/>
        <v>0</v>
      </c>
      <c r="FM66" s="10">
        <f t="shared" si="29"/>
        <v>0</v>
      </c>
      <c r="FN66" s="10">
        <f t="shared" si="30"/>
        <v>0</v>
      </c>
      <c r="FO66" s="10">
        <f t="shared" si="31"/>
        <v>0</v>
      </c>
      <c r="FP66"/>
      <c r="FQ66"/>
      <c r="FR66"/>
      <c r="FS66"/>
      <c r="FT66"/>
    </row>
    <row r="67" spans="1:176" x14ac:dyDescent="0.35">
      <c r="A67">
        <v>140.39500000000001</v>
      </c>
      <c r="B67">
        <v>24.5</v>
      </c>
      <c r="C67">
        <v>31.6</v>
      </c>
      <c r="D67">
        <v>20.2</v>
      </c>
      <c r="E67">
        <v>22.7</v>
      </c>
      <c r="F67">
        <v>9.9</v>
      </c>
      <c r="G67">
        <v>1</v>
      </c>
      <c r="H67">
        <v>1</v>
      </c>
      <c r="I67">
        <v>32</v>
      </c>
      <c r="J67">
        <v>1</v>
      </c>
      <c r="K67">
        <v>1</v>
      </c>
      <c r="L67" s="26">
        <f t="shared" si="0"/>
        <v>4.3000000000000007</v>
      </c>
      <c r="M67" s="26">
        <f t="shared" si="0"/>
        <v>8.9000000000000021</v>
      </c>
      <c r="N67" s="26">
        <f t="shared" si="1"/>
        <v>18.490000000000006</v>
      </c>
      <c r="O67" s="26">
        <f t="shared" si="1"/>
        <v>79.210000000000036</v>
      </c>
      <c r="P67" s="26">
        <f t="shared" si="2"/>
        <v>97.700000000000045</v>
      </c>
      <c r="Q67" s="26">
        <f t="shared" si="3"/>
        <v>9.8843310345212565</v>
      </c>
      <c r="S67"/>
      <c r="T67"/>
      <c r="U67"/>
      <c r="V67"/>
      <c r="W67">
        <v>114.88500000000001</v>
      </c>
      <c r="X67">
        <v>24.5</v>
      </c>
      <c r="Y67">
        <v>30.9</v>
      </c>
      <c r="Z67">
        <v>20.2</v>
      </c>
      <c r="AA67">
        <v>69.2</v>
      </c>
      <c r="AB67">
        <v>38.5</v>
      </c>
      <c r="AC67">
        <v>1</v>
      </c>
      <c r="AD67">
        <v>1</v>
      </c>
      <c r="AE67">
        <v>31</v>
      </c>
      <c r="AF67">
        <v>1</v>
      </c>
      <c r="AG67">
        <v>1</v>
      </c>
      <c r="AH67" s="10">
        <f t="shared" si="4"/>
        <v>4.3000000000000007</v>
      </c>
      <c r="AI67" s="10">
        <f t="shared" si="4"/>
        <v>-38.300000000000004</v>
      </c>
      <c r="AJ67" s="10">
        <f t="shared" si="5"/>
        <v>18.490000000000006</v>
      </c>
      <c r="AK67" s="10">
        <f t="shared" si="5"/>
        <v>1466.8900000000003</v>
      </c>
      <c r="AL67" s="10">
        <f t="shared" si="6"/>
        <v>1485.3800000000003</v>
      </c>
      <c r="AM67" s="10">
        <f t="shared" si="7"/>
        <v>38.540627913930003</v>
      </c>
      <c r="AN67"/>
      <c r="AO67"/>
      <c r="AP67"/>
      <c r="AQ67"/>
      <c r="AR67"/>
      <c r="AS67">
        <v>118.568</v>
      </c>
      <c r="AT67">
        <v>15.4</v>
      </c>
      <c r="AU67">
        <v>53.2</v>
      </c>
      <c r="AV67">
        <v>-1</v>
      </c>
      <c r="AW67">
        <v>-1</v>
      </c>
      <c r="AX67">
        <v>-1</v>
      </c>
      <c r="AY67">
        <v>-1</v>
      </c>
      <c r="AZ67">
        <v>0</v>
      </c>
      <c r="BA67">
        <v>30</v>
      </c>
      <c r="BB67">
        <v>-1</v>
      </c>
      <c r="BC67">
        <v>1</v>
      </c>
      <c r="BD67" s="1">
        <f t="shared" si="8"/>
        <v>0</v>
      </c>
      <c r="BE67" s="1">
        <f t="shared" si="8"/>
        <v>22.000000000000004</v>
      </c>
      <c r="BF67" s="1">
        <f t="shared" si="9"/>
        <v>0</v>
      </c>
      <c r="BG67" s="1">
        <f t="shared" si="9"/>
        <v>484.00000000000017</v>
      </c>
      <c r="BH67" s="1">
        <f t="shared" si="10"/>
        <v>484.00000000000017</v>
      </c>
      <c r="BI67" s="1">
        <f t="shared" si="11"/>
        <v>22.000000000000004</v>
      </c>
      <c r="BJ67"/>
      <c r="BK67"/>
      <c r="BL67"/>
      <c r="BM67"/>
      <c r="BN67"/>
      <c r="BO67">
        <v>114.261</v>
      </c>
      <c r="BP67">
        <v>20.2</v>
      </c>
      <c r="BQ67">
        <v>36.1</v>
      </c>
      <c r="BR67">
        <v>15.4</v>
      </c>
      <c r="BS67">
        <v>20.7</v>
      </c>
      <c r="BT67">
        <v>16.100000000000001</v>
      </c>
      <c r="BU67">
        <v>1</v>
      </c>
      <c r="BV67">
        <v>1</v>
      </c>
      <c r="BW67">
        <v>31</v>
      </c>
      <c r="BX67">
        <v>1</v>
      </c>
      <c r="BY67">
        <v>1</v>
      </c>
      <c r="BZ67" s="10">
        <f t="shared" si="12"/>
        <v>4.7999999999999989</v>
      </c>
      <c r="CA67" s="10">
        <f t="shared" si="12"/>
        <v>15.400000000000002</v>
      </c>
      <c r="CB67" s="10">
        <f t="shared" si="13"/>
        <v>23.039999999999988</v>
      </c>
      <c r="CC67" s="10">
        <f t="shared" si="13"/>
        <v>237.16000000000005</v>
      </c>
      <c r="CD67" s="10">
        <f t="shared" si="14"/>
        <v>260.20000000000005</v>
      </c>
      <c r="CE67" s="10">
        <f t="shared" si="15"/>
        <v>16.130716041143369</v>
      </c>
      <c r="CG67"/>
      <c r="CH67"/>
      <c r="CI67"/>
      <c r="CJ67"/>
      <c r="CK67">
        <v>132.708</v>
      </c>
      <c r="CL67">
        <v>20.2</v>
      </c>
      <c r="CM67">
        <v>20.7</v>
      </c>
      <c r="CN67">
        <v>20.2</v>
      </c>
      <c r="CO67">
        <v>38.1</v>
      </c>
      <c r="CP67">
        <v>17.399999999999999</v>
      </c>
      <c r="CQ67">
        <v>1</v>
      </c>
      <c r="CR67">
        <v>1</v>
      </c>
      <c r="CS67">
        <v>32</v>
      </c>
      <c r="CT67">
        <v>1</v>
      </c>
      <c r="CU67">
        <v>1</v>
      </c>
      <c r="CV67" s="1">
        <f t="shared" si="16"/>
        <v>0</v>
      </c>
      <c r="CW67" s="1">
        <f t="shared" si="16"/>
        <v>-17.400000000000002</v>
      </c>
      <c r="CX67" s="1">
        <f t="shared" si="17"/>
        <v>0</v>
      </c>
      <c r="CY67" s="1">
        <f t="shared" si="17"/>
        <v>302.76000000000005</v>
      </c>
      <c r="CZ67" s="1">
        <f t="shared" si="18"/>
        <v>302.76000000000005</v>
      </c>
      <c r="DA67" s="1">
        <f t="shared" si="19"/>
        <v>17.400000000000002</v>
      </c>
      <c r="DB67"/>
      <c r="DC67"/>
      <c r="DD67"/>
      <c r="DE67"/>
      <c r="DF67"/>
      <c r="DG67">
        <v>132.661</v>
      </c>
      <c r="DH67">
        <v>15.4</v>
      </c>
      <c r="DI67">
        <v>42.3</v>
      </c>
      <c r="DJ67">
        <v>-1</v>
      </c>
      <c r="DK67">
        <v>-1</v>
      </c>
      <c r="DL67">
        <v>-1</v>
      </c>
      <c r="DM67">
        <v>-1</v>
      </c>
      <c r="DN67">
        <v>0</v>
      </c>
      <c r="DO67">
        <v>32</v>
      </c>
      <c r="DP67">
        <v>-1</v>
      </c>
      <c r="DQ67">
        <v>1</v>
      </c>
      <c r="DR67" s="10">
        <f t="shared" si="20"/>
        <v>0</v>
      </c>
      <c r="DS67" s="10">
        <f t="shared" si="20"/>
        <v>-17.400000000000006</v>
      </c>
      <c r="DT67" s="10">
        <f t="shared" si="21"/>
        <v>0</v>
      </c>
      <c r="DU67" s="10">
        <f t="shared" si="21"/>
        <v>302.76000000000022</v>
      </c>
      <c r="DV67" s="10">
        <f t="shared" si="22"/>
        <v>302.76000000000022</v>
      </c>
      <c r="DW67" s="10">
        <f t="shared" si="23"/>
        <v>17.400000000000006</v>
      </c>
      <c r="DX67"/>
      <c r="DY67"/>
      <c r="DZ67"/>
      <c r="EA67"/>
      <c r="EB67"/>
      <c r="EC67" s="1">
        <v>111.84399999999999</v>
      </c>
      <c r="ED67" s="1">
        <v>24.5</v>
      </c>
      <c r="EE67" s="1">
        <v>48.3</v>
      </c>
      <c r="EF67" s="1">
        <v>15.4</v>
      </c>
      <c r="EG67" s="1">
        <v>72.599999999999994</v>
      </c>
      <c r="EH67" s="1">
        <v>25.9</v>
      </c>
      <c r="EI67" s="1">
        <v>1</v>
      </c>
      <c r="EJ67" s="1">
        <v>1</v>
      </c>
      <c r="EK67" s="1">
        <v>31</v>
      </c>
      <c r="EL67" s="1">
        <v>1</v>
      </c>
      <c r="EM67" s="1">
        <v>1</v>
      </c>
      <c r="EN67" s="1">
        <f t="shared" si="24"/>
        <v>9.1</v>
      </c>
      <c r="EO67" s="1">
        <f t="shared" si="24"/>
        <v>-24.299999999999997</v>
      </c>
      <c r="EP67" s="1">
        <f t="shared" si="25"/>
        <v>82.809999999999988</v>
      </c>
      <c r="EQ67" s="1">
        <f t="shared" si="25"/>
        <v>590.4899999999999</v>
      </c>
      <c r="ER67" s="1">
        <f t="shared" si="26"/>
        <v>673.29999999999984</v>
      </c>
      <c r="ES67" s="1">
        <f t="shared" si="27"/>
        <v>25.948024973010948</v>
      </c>
      <c r="ET67"/>
      <c r="EU67"/>
      <c r="EV67"/>
      <c r="EW67"/>
      <c r="EX67"/>
      <c r="FJ67" s="10">
        <f t="shared" si="28"/>
        <v>0</v>
      </c>
      <c r="FK67" s="10">
        <f t="shared" si="28"/>
        <v>0</v>
      </c>
      <c r="FL67" s="10">
        <f t="shared" si="29"/>
        <v>0</v>
      </c>
      <c r="FM67" s="10">
        <f t="shared" si="29"/>
        <v>0</v>
      </c>
      <c r="FN67" s="10">
        <f t="shared" si="30"/>
        <v>0</v>
      </c>
      <c r="FO67" s="10">
        <f t="shared" si="31"/>
        <v>0</v>
      </c>
      <c r="FP67"/>
      <c r="FQ67"/>
      <c r="FR67"/>
      <c r="FS67"/>
      <c r="FT67"/>
    </row>
    <row r="68" spans="1:176" x14ac:dyDescent="0.35">
      <c r="A68">
        <v>143.25899999999999</v>
      </c>
      <c r="B68">
        <v>24.5</v>
      </c>
      <c r="C68">
        <v>55.2</v>
      </c>
      <c r="D68">
        <v>-1</v>
      </c>
      <c r="E68">
        <v>-1</v>
      </c>
      <c r="F68">
        <v>-1</v>
      </c>
      <c r="G68">
        <v>-1</v>
      </c>
      <c r="H68">
        <v>0</v>
      </c>
      <c r="I68">
        <v>32</v>
      </c>
      <c r="J68">
        <v>-1</v>
      </c>
      <c r="K68">
        <v>1</v>
      </c>
      <c r="L68" s="26">
        <f t="shared" si="0"/>
        <v>0</v>
      </c>
      <c r="M68" s="26">
        <f t="shared" si="0"/>
        <v>23.6</v>
      </c>
      <c r="N68" s="26">
        <f t="shared" si="1"/>
        <v>0</v>
      </c>
      <c r="O68" s="26">
        <f t="shared" si="1"/>
        <v>556.96</v>
      </c>
      <c r="P68" s="26">
        <f t="shared" si="2"/>
        <v>556.96</v>
      </c>
      <c r="Q68" s="26">
        <f t="shared" si="3"/>
        <v>23.6</v>
      </c>
      <c r="S68"/>
      <c r="T68"/>
      <c r="U68"/>
      <c r="V68"/>
      <c r="W68">
        <v>117.949</v>
      </c>
      <c r="X68">
        <v>15.4</v>
      </c>
      <c r="Y68">
        <v>32.700000000000003</v>
      </c>
      <c r="Z68">
        <v>-1</v>
      </c>
      <c r="AA68">
        <v>-1</v>
      </c>
      <c r="AB68">
        <v>-1</v>
      </c>
      <c r="AC68">
        <v>-1</v>
      </c>
      <c r="AD68">
        <v>0</v>
      </c>
      <c r="AE68">
        <v>31</v>
      </c>
      <c r="AF68">
        <v>-1</v>
      </c>
      <c r="AG68">
        <v>1</v>
      </c>
      <c r="AH68" s="10">
        <f t="shared" si="4"/>
        <v>-9.1</v>
      </c>
      <c r="AI68" s="10">
        <f t="shared" si="4"/>
        <v>1.8000000000000043</v>
      </c>
      <c r="AJ68" s="10">
        <f t="shared" si="5"/>
        <v>82.809999999999988</v>
      </c>
      <c r="AK68" s="10">
        <f t="shared" si="5"/>
        <v>3.2400000000000153</v>
      </c>
      <c r="AL68" s="10">
        <f t="shared" si="6"/>
        <v>86.05</v>
      </c>
      <c r="AM68" s="10">
        <f t="shared" si="7"/>
        <v>9.2763139231054481</v>
      </c>
      <c r="AN68"/>
      <c r="AO68"/>
      <c r="AP68"/>
      <c r="AQ68"/>
      <c r="AR68"/>
      <c r="AS68">
        <v>119.74299999999999</v>
      </c>
      <c r="AT68">
        <v>20.2</v>
      </c>
      <c r="AU68">
        <v>30.7</v>
      </c>
      <c r="AV68">
        <v>15.4</v>
      </c>
      <c r="AW68">
        <v>53.2</v>
      </c>
      <c r="AX68">
        <v>23</v>
      </c>
      <c r="AY68">
        <v>1</v>
      </c>
      <c r="AZ68">
        <v>1</v>
      </c>
      <c r="BA68">
        <v>31</v>
      </c>
      <c r="BB68">
        <v>1</v>
      </c>
      <c r="BC68">
        <v>1</v>
      </c>
      <c r="BD68" s="1">
        <f t="shared" si="8"/>
        <v>4.7999999999999989</v>
      </c>
      <c r="BE68" s="1">
        <f t="shared" si="8"/>
        <v>-22.500000000000004</v>
      </c>
      <c r="BF68" s="1">
        <f t="shared" si="9"/>
        <v>23.039999999999988</v>
      </c>
      <c r="BG68" s="1">
        <f t="shared" si="9"/>
        <v>506.25000000000017</v>
      </c>
      <c r="BH68" s="1">
        <f t="shared" si="10"/>
        <v>529.29000000000019</v>
      </c>
      <c r="BI68" s="1">
        <f t="shared" si="11"/>
        <v>23.006303484045414</v>
      </c>
      <c r="BJ68"/>
      <c r="BK68"/>
      <c r="BL68"/>
      <c r="BM68"/>
      <c r="BN68"/>
      <c r="BO68">
        <v>117.101</v>
      </c>
      <c r="BP68">
        <v>15.4</v>
      </c>
      <c r="BQ68">
        <v>42.3</v>
      </c>
      <c r="BR68">
        <v>-1</v>
      </c>
      <c r="BS68">
        <v>-1</v>
      </c>
      <c r="BT68">
        <v>-1</v>
      </c>
      <c r="BU68">
        <v>-1</v>
      </c>
      <c r="BV68">
        <v>0</v>
      </c>
      <c r="BW68">
        <v>31</v>
      </c>
      <c r="BX68">
        <v>-1</v>
      </c>
      <c r="BY68">
        <v>1</v>
      </c>
      <c r="BZ68" s="10">
        <f t="shared" si="12"/>
        <v>-4.7999999999999989</v>
      </c>
      <c r="CA68" s="10">
        <f t="shared" si="12"/>
        <v>6.1999999999999957</v>
      </c>
      <c r="CB68" s="10">
        <f t="shared" si="13"/>
        <v>23.039999999999988</v>
      </c>
      <c r="CC68" s="10">
        <f t="shared" si="13"/>
        <v>38.439999999999948</v>
      </c>
      <c r="CD68" s="10">
        <f t="shared" si="14"/>
        <v>61.479999999999933</v>
      </c>
      <c r="CE68" s="10">
        <f t="shared" si="15"/>
        <v>7.8409183135650595</v>
      </c>
      <c r="CG68"/>
      <c r="CH68"/>
      <c r="CI68"/>
      <c r="CJ68"/>
      <c r="CK68">
        <v>136.35599999999999</v>
      </c>
      <c r="CL68">
        <v>15.4</v>
      </c>
      <c r="CM68">
        <v>27.2</v>
      </c>
      <c r="CN68">
        <v>-1</v>
      </c>
      <c r="CO68">
        <v>-1</v>
      </c>
      <c r="CP68">
        <v>-1</v>
      </c>
      <c r="CQ68">
        <v>-1</v>
      </c>
      <c r="CR68">
        <v>0</v>
      </c>
      <c r="CS68">
        <v>32</v>
      </c>
      <c r="CT68">
        <v>-1</v>
      </c>
      <c r="CU68">
        <v>1</v>
      </c>
      <c r="CV68" s="1">
        <f t="shared" si="16"/>
        <v>-4.7999999999999989</v>
      </c>
      <c r="CW68" s="1">
        <f t="shared" si="16"/>
        <v>6.5</v>
      </c>
      <c r="CX68" s="1">
        <f t="shared" si="17"/>
        <v>23.039999999999988</v>
      </c>
      <c r="CY68" s="1">
        <f t="shared" si="17"/>
        <v>42.25</v>
      </c>
      <c r="CZ68" s="1">
        <f t="shared" si="18"/>
        <v>65.289999999999992</v>
      </c>
      <c r="DA68" s="1">
        <f t="shared" si="19"/>
        <v>8.0802227692063049</v>
      </c>
      <c r="DB68"/>
      <c r="DC68"/>
      <c r="DD68"/>
      <c r="DE68"/>
      <c r="DF68"/>
      <c r="DG68">
        <v>133.02099999999999</v>
      </c>
      <c r="DH68">
        <v>24.5</v>
      </c>
      <c r="DI68">
        <v>27.6</v>
      </c>
      <c r="DJ68">
        <v>15.4</v>
      </c>
      <c r="DK68">
        <v>42.3</v>
      </c>
      <c r="DL68">
        <v>17.2</v>
      </c>
      <c r="DM68">
        <v>1</v>
      </c>
      <c r="DN68">
        <v>1</v>
      </c>
      <c r="DO68">
        <v>33</v>
      </c>
      <c r="DP68">
        <v>1</v>
      </c>
      <c r="DQ68">
        <v>1</v>
      </c>
      <c r="DR68" s="10">
        <f t="shared" si="20"/>
        <v>9.1</v>
      </c>
      <c r="DS68" s="10">
        <f t="shared" si="20"/>
        <v>-14.699999999999996</v>
      </c>
      <c r="DT68" s="10">
        <f t="shared" si="21"/>
        <v>82.809999999999988</v>
      </c>
      <c r="DU68" s="10">
        <f t="shared" si="21"/>
        <v>216.08999999999986</v>
      </c>
      <c r="DV68" s="10">
        <f t="shared" si="22"/>
        <v>298.89999999999986</v>
      </c>
      <c r="DW68" s="10">
        <f t="shared" si="23"/>
        <v>17.288724649319853</v>
      </c>
      <c r="DX68"/>
      <c r="DY68"/>
      <c r="DZ68"/>
      <c r="EA68"/>
      <c r="EB68"/>
      <c r="EC68" s="1">
        <v>115.708</v>
      </c>
      <c r="ED68" s="1">
        <v>20.2</v>
      </c>
      <c r="EE68" s="1">
        <v>59.7</v>
      </c>
      <c r="EF68" s="1">
        <v>-1</v>
      </c>
      <c r="EG68" s="1">
        <v>-1</v>
      </c>
      <c r="EH68" s="1">
        <v>-1</v>
      </c>
      <c r="EI68" s="1">
        <v>-1</v>
      </c>
      <c r="EJ68" s="1">
        <v>0</v>
      </c>
      <c r="EK68" s="1">
        <v>31</v>
      </c>
      <c r="EL68" s="1">
        <v>-1</v>
      </c>
      <c r="EM68" s="1">
        <v>1</v>
      </c>
      <c r="EN68" s="1">
        <f t="shared" si="24"/>
        <v>-4.3000000000000007</v>
      </c>
      <c r="EO68" s="1">
        <f t="shared" si="24"/>
        <v>11.400000000000006</v>
      </c>
      <c r="EP68" s="1">
        <f t="shared" si="25"/>
        <v>18.490000000000006</v>
      </c>
      <c r="EQ68" s="1">
        <f t="shared" si="25"/>
        <v>129.96000000000012</v>
      </c>
      <c r="ER68" s="1">
        <f t="shared" si="26"/>
        <v>148.45000000000013</v>
      </c>
      <c r="ES68" s="1">
        <f t="shared" si="27"/>
        <v>12.184005909387935</v>
      </c>
      <c r="ET68"/>
      <c r="EU68"/>
      <c r="EV68"/>
      <c r="EW68"/>
      <c r="EX68"/>
      <c r="FJ68" s="10">
        <f t="shared" si="28"/>
        <v>0</v>
      </c>
      <c r="FK68" s="10">
        <f t="shared" si="28"/>
        <v>0</v>
      </c>
      <c r="FL68" s="10">
        <f t="shared" si="29"/>
        <v>0</v>
      </c>
      <c r="FM68" s="10">
        <f t="shared" si="29"/>
        <v>0</v>
      </c>
      <c r="FN68" s="10">
        <f t="shared" si="30"/>
        <v>0</v>
      </c>
      <c r="FO68" s="10">
        <f t="shared" si="31"/>
        <v>0</v>
      </c>
      <c r="FP68"/>
      <c r="FQ68"/>
      <c r="FR68"/>
      <c r="FS68"/>
      <c r="FT68"/>
    </row>
    <row r="69" spans="1:176" x14ac:dyDescent="0.35">
      <c r="A69">
        <v>143.595</v>
      </c>
      <c r="B69">
        <v>18.3</v>
      </c>
      <c r="C69">
        <v>20.7</v>
      </c>
      <c r="D69">
        <v>24.5</v>
      </c>
      <c r="E69">
        <v>55.2</v>
      </c>
      <c r="F69">
        <v>35.1</v>
      </c>
      <c r="G69">
        <v>1</v>
      </c>
      <c r="H69">
        <v>1</v>
      </c>
      <c r="I69">
        <v>33</v>
      </c>
      <c r="J69">
        <v>1</v>
      </c>
      <c r="K69">
        <v>1</v>
      </c>
      <c r="L69" s="26">
        <f t="shared" ref="L69:M83" si="40">B69-B68</f>
        <v>-6.1999999999999993</v>
      </c>
      <c r="M69" s="26">
        <f t="shared" si="40"/>
        <v>-34.5</v>
      </c>
      <c r="N69" s="26">
        <f t="shared" ref="N69:O83" si="41">L69^2</f>
        <v>38.439999999999991</v>
      </c>
      <c r="O69" s="26">
        <f t="shared" si="41"/>
        <v>1190.25</v>
      </c>
      <c r="P69" s="26">
        <f t="shared" ref="P69:P83" si="42">N69+O69</f>
        <v>1228.69</v>
      </c>
      <c r="Q69" s="26">
        <f t="shared" ref="Q69:Q83" si="43">SQRT(P69)</f>
        <v>35.052674648306088</v>
      </c>
      <c r="S69"/>
      <c r="T69"/>
      <c r="U69"/>
      <c r="V69"/>
      <c r="W69">
        <v>118.581</v>
      </c>
      <c r="X69">
        <v>20.2</v>
      </c>
      <c r="Y69">
        <v>24.9</v>
      </c>
      <c r="Z69">
        <v>15.4</v>
      </c>
      <c r="AA69">
        <v>32.700000000000003</v>
      </c>
      <c r="AB69">
        <v>9.1</v>
      </c>
      <c r="AC69">
        <v>1</v>
      </c>
      <c r="AD69">
        <v>1</v>
      </c>
      <c r="AE69">
        <v>32</v>
      </c>
      <c r="AF69">
        <v>1</v>
      </c>
      <c r="AG69">
        <v>1</v>
      </c>
      <c r="AH69" s="10">
        <f t="shared" ref="AH69:AI86" si="44">X69-X68</f>
        <v>4.7999999999999989</v>
      </c>
      <c r="AI69" s="10">
        <f t="shared" si="44"/>
        <v>-7.8000000000000043</v>
      </c>
      <c r="AJ69" s="10">
        <f t="shared" ref="AJ69:AK86" si="45">AH69^2</f>
        <v>23.039999999999988</v>
      </c>
      <c r="AK69" s="10">
        <f t="shared" si="45"/>
        <v>60.840000000000067</v>
      </c>
      <c r="AL69" s="10">
        <f t="shared" ref="AL69:AL86" si="46">AJ69+AK69</f>
        <v>83.880000000000052</v>
      </c>
      <c r="AM69" s="10">
        <f t="shared" ref="AM69:AM86" si="47">SQRT(AL69)</f>
        <v>9.1586025134842508</v>
      </c>
      <c r="AN69"/>
      <c r="AO69"/>
      <c r="AP69"/>
      <c r="AQ69"/>
      <c r="AR69"/>
      <c r="AS69">
        <v>123.375</v>
      </c>
      <c r="AT69">
        <v>15.4</v>
      </c>
      <c r="AU69">
        <v>40.299999999999997</v>
      </c>
      <c r="AV69">
        <v>-1</v>
      </c>
      <c r="AW69">
        <v>-1</v>
      </c>
      <c r="AX69">
        <v>-1</v>
      </c>
      <c r="AY69">
        <v>-1</v>
      </c>
      <c r="AZ69">
        <v>0</v>
      </c>
      <c r="BA69">
        <v>31</v>
      </c>
      <c r="BB69">
        <v>-1</v>
      </c>
      <c r="BC69">
        <v>1</v>
      </c>
      <c r="BD69" s="1">
        <f t="shared" ref="BD69:BE87" si="48">AT69-AT68</f>
        <v>-4.7999999999999989</v>
      </c>
      <c r="BE69" s="1">
        <f t="shared" si="48"/>
        <v>9.5999999999999979</v>
      </c>
      <c r="BF69" s="1">
        <f t="shared" ref="BF69:BG85" si="49">BD69^2</f>
        <v>23.039999999999988</v>
      </c>
      <c r="BG69" s="1">
        <f t="shared" si="49"/>
        <v>92.159999999999954</v>
      </c>
      <c r="BH69" s="1">
        <f t="shared" ref="BH69:BH87" si="50">BF69+BG69</f>
        <v>115.19999999999995</v>
      </c>
      <c r="BI69" s="1">
        <f t="shared" ref="BI69:BI87" si="51">SQRT(BH69)</f>
        <v>10.733126291998987</v>
      </c>
      <c r="BJ69"/>
      <c r="BK69"/>
      <c r="BL69"/>
      <c r="BM69"/>
      <c r="BN69"/>
      <c r="BO69">
        <v>117.509</v>
      </c>
      <c r="BP69">
        <v>24.5</v>
      </c>
      <c r="BQ69">
        <v>42.3</v>
      </c>
      <c r="BR69">
        <v>15.4</v>
      </c>
      <c r="BS69">
        <v>42.3</v>
      </c>
      <c r="BT69">
        <v>9</v>
      </c>
      <c r="BU69">
        <v>1</v>
      </c>
      <c r="BV69">
        <v>1</v>
      </c>
      <c r="BW69">
        <v>32</v>
      </c>
      <c r="BX69">
        <v>1</v>
      </c>
      <c r="BY69">
        <v>1</v>
      </c>
      <c r="BZ69" s="10">
        <f t="shared" ref="BZ69:CA85" si="52">BP69-BP68</f>
        <v>9.1</v>
      </c>
      <c r="CA69" s="10">
        <f t="shared" si="52"/>
        <v>0</v>
      </c>
      <c r="CB69" s="10">
        <f t="shared" ref="CB69:CC85" si="53">BZ69^2</f>
        <v>82.809999999999988</v>
      </c>
      <c r="CC69" s="10">
        <f t="shared" si="53"/>
        <v>0</v>
      </c>
      <c r="CD69" s="10">
        <f t="shared" ref="CD69:CD85" si="54">CB69+CC69</f>
        <v>82.809999999999988</v>
      </c>
      <c r="CE69" s="10">
        <f t="shared" ref="CE69:CE85" si="55">SQRT(CD69)</f>
        <v>9.1</v>
      </c>
      <c r="CG69"/>
      <c r="CH69"/>
      <c r="CI69"/>
      <c r="CJ69"/>
      <c r="CK69">
        <v>137.036</v>
      </c>
      <c r="CL69">
        <v>15.4</v>
      </c>
      <c r="CM69">
        <v>23.2</v>
      </c>
      <c r="CN69">
        <v>15.4</v>
      </c>
      <c r="CO69">
        <v>27.2</v>
      </c>
      <c r="CP69">
        <v>4</v>
      </c>
      <c r="CQ69">
        <v>1</v>
      </c>
      <c r="CR69">
        <v>1</v>
      </c>
      <c r="CS69">
        <v>33</v>
      </c>
      <c r="CT69">
        <v>1</v>
      </c>
      <c r="CU69">
        <v>1</v>
      </c>
      <c r="CV69" s="1">
        <f t="shared" ref="CV69:CW83" si="56">CL69-CL68</f>
        <v>0</v>
      </c>
      <c r="CW69" s="1">
        <f t="shared" si="56"/>
        <v>-4</v>
      </c>
      <c r="CX69" s="1">
        <f t="shared" ref="CX69:CY83" si="57">CV69^2</f>
        <v>0</v>
      </c>
      <c r="CY69" s="1">
        <f t="shared" si="57"/>
        <v>16</v>
      </c>
      <c r="CZ69" s="1">
        <f t="shared" ref="CZ69:CZ83" si="58">CX69+CY69</f>
        <v>16</v>
      </c>
      <c r="DA69" s="1">
        <f t="shared" ref="DA69:DA83" si="59">SQRT(CZ69)</f>
        <v>4</v>
      </c>
      <c r="DB69"/>
      <c r="DC69"/>
      <c r="DD69"/>
      <c r="DE69"/>
      <c r="DF69"/>
      <c r="DG69">
        <v>135.773</v>
      </c>
      <c r="DH69">
        <v>20.2</v>
      </c>
      <c r="DI69">
        <v>55.2</v>
      </c>
      <c r="DJ69">
        <v>-1</v>
      </c>
      <c r="DK69">
        <v>-1</v>
      </c>
      <c r="DL69">
        <v>-1</v>
      </c>
      <c r="DM69">
        <v>-1</v>
      </c>
      <c r="DN69">
        <v>0</v>
      </c>
      <c r="DO69">
        <v>33</v>
      </c>
      <c r="DP69">
        <v>-1</v>
      </c>
      <c r="DQ69">
        <v>1</v>
      </c>
      <c r="DR69" s="10">
        <f t="shared" ref="DR69:DS83" si="60">DH69-DH68</f>
        <v>-4.3000000000000007</v>
      </c>
      <c r="DS69" s="10">
        <f t="shared" si="60"/>
        <v>27.6</v>
      </c>
      <c r="DT69" s="10">
        <f t="shared" ref="DT69:DU83" si="61">DR69^2</f>
        <v>18.490000000000006</v>
      </c>
      <c r="DU69" s="10">
        <f t="shared" si="61"/>
        <v>761.7600000000001</v>
      </c>
      <c r="DV69" s="10">
        <f t="shared" ref="DV69:DV83" si="62">DT69+DU69</f>
        <v>780.25000000000011</v>
      </c>
      <c r="DW69" s="10">
        <f t="shared" ref="DW69:DW83" si="63">SQRT(DV69)</f>
        <v>27.932955446926844</v>
      </c>
      <c r="DX69"/>
      <c r="DY69"/>
      <c r="DZ69"/>
      <c r="EA69"/>
      <c r="EB69"/>
      <c r="EC69" s="1">
        <v>116.035</v>
      </c>
      <c r="ED69" s="1">
        <v>15.4</v>
      </c>
      <c r="EE69" s="1">
        <v>68.099999999999994</v>
      </c>
      <c r="EF69" s="1">
        <v>20.2</v>
      </c>
      <c r="EG69" s="1">
        <v>59.7</v>
      </c>
      <c r="EH69" s="1">
        <v>9.6999999999999993</v>
      </c>
      <c r="EI69" s="1">
        <v>1</v>
      </c>
      <c r="EJ69" s="1">
        <v>1</v>
      </c>
      <c r="EK69" s="1">
        <v>32</v>
      </c>
      <c r="EL69" s="1">
        <v>1</v>
      </c>
      <c r="EM69" s="1">
        <v>1</v>
      </c>
      <c r="EN69" s="1">
        <f t="shared" ref="EN69:EO85" si="64">ED69-ED68</f>
        <v>-4.7999999999999989</v>
      </c>
      <c r="EO69" s="1">
        <f t="shared" si="64"/>
        <v>8.3999999999999915</v>
      </c>
      <c r="EP69" s="1">
        <f t="shared" ref="EP69:EQ85" si="65">EN69^2</f>
        <v>23.039999999999988</v>
      </c>
      <c r="EQ69" s="1">
        <f t="shared" si="65"/>
        <v>70.55999999999986</v>
      </c>
      <c r="ER69" s="1">
        <f t="shared" ref="ER69:ER85" si="66">EP69+EQ69</f>
        <v>93.599999999999852</v>
      </c>
      <c r="ES69" s="1">
        <f t="shared" ref="ES69:ES85" si="67">SQRT(ER69)</f>
        <v>9.6747092979582519</v>
      </c>
      <c r="ET69"/>
      <c r="EU69"/>
      <c r="EV69"/>
      <c r="EW69"/>
      <c r="EX69"/>
      <c r="FJ69" s="10">
        <f t="shared" ref="FJ69:FK92" si="68">EZ69-EZ68</f>
        <v>0</v>
      </c>
      <c r="FK69" s="10">
        <f t="shared" si="68"/>
        <v>0</v>
      </c>
      <c r="FL69" s="10">
        <f t="shared" ref="FL69:FM92" si="69">FJ69^2</f>
        <v>0</v>
      </c>
      <c r="FM69" s="10">
        <f t="shared" si="69"/>
        <v>0</v>
      </c>
      <c r="FN69" s="10">
        <f t="shared" ref="FN69:FN92" si="70">FL69+FM69</f>
        <v>0</v>
      </c>
      <c r="FO69" s="10">
        <f t="shared" ref="FO69:FO92" si="71">SQRT(FN69)</f>
        <v>0</v>
      </c>
      <c r="FP69"/>
      <c r="FQ69"/>
      <c r="FR69"/>
      <c r="FS69"/>
      <c r="FT69"/>
    </row>
    <row r="70" spans="1:176" x14ac:dyDescent="0.35">
      <c r="A70">
        <v>146.40299999999999</v>
      </c>
      <c r="B70">
        <v>15.4</v>
      </c>
      <c r="C70">
        <v>27.2</v>
      </c>
      <c r="D70">
        <v>-1</v>
      </c>
      <c r="E70">
        <v>-1</v>
      </c>
      <c r="F70">
        <v>-1</v>
      </c>
      <c r="G70">
        <v>-1</v>
      </c>
      <c r="H70">
        <v>0</v>
      </c>
      <c r="I70">
        <v>33</v>
      </c>
      <c r="J70">
        <v>-1</v>
      </c>
      <c r="K70">
        <v>1</v>
      </c>
      <c r="L70" s="26">
        <f t="shared" si="40"/>
        <v>-2.9000000000000004</v>
      </c>
      <c r="M70" s="26">
        <f t="shared" si="40"/>
        <v>6.5</v>
      </c>
      <c r="N70" s="26">
        <f t="shared" si="41"/>
        <v>8.4100000000000019</v>
      </c>
      <c r="O70" s="26">
        <f t="shared" si="41"/>
        <v>42.25</v>
      </c>
      <c r="P70" s="26">
        <f t="shared" si="42"/>
        <v>50.660000000000004</v>
      </c>
      <c r="Q70" s="26">
        <f t="shared" si="43"/>
        <v>7.1175838597096979</v>
      </c>
      <c r="S70"/>
      <c r="T70"/>
      <c r="U70"/>
      <c r="V70"/>
      <c r="W70">
        <v>121.42100000000001</v>
      </c>
      <c r="X70">
        <v>15.4</v>
      </c>
      <c r="Y70">
        <v>20.7</v>
      </c>
      <c r="Z70">
        <v>-1</v>
      </c>
      <c r="AA70">
        <v>-1</v>
      </c>
      <c r="AB70">
        <v>-1</v>
      </c>
      <c r="AC70">
        <v>-1</v>
      </c>
      <c r="AD70">
        <v>0</v>
      </c>
      <c r="AE70">
        <v>32</v>
      </c>
      <c r="AF70">
        <v>-1</v>
      </c>
      <c r="AG70">
        <v>1</v>
      </c>
      <c r="AH70" s="10">
        <f t="shared" si="44"/>
        <v>-4.7999999999999989</v>
      </c>
      <c r="AI70" s="10">
        <f t="shared" si="44"/>
        <v>-4.1999999999999993</v>
      </c>
      <c r="AJ70" s="10">
        <f t="shared" si="45"/>
        <v>23.039999999999988</v>
      </c>
      <c r="AK70" s="10">
        <f t="shared" si="45"/>
        <v>17.639999999999993</v>
      </c>
      <c r="AL70" s="10">
        <f t="shared" si="46"/>
        <v>40.679999999999978</v>
      </c>
      <c r="AM70" s="10">
        <f t="shared" si="47"/>
        <v>6.378087487640788</v>
      </c>
      <c r="AN70"/>
      <c r="AO70"/>
      <c r="AP70"/>
      <c r="AQ70"/>
      <c r="AR70"/>
      <c r="AS70">
        <v>123.69499999999999</v>
      </c>
      <c r="AT70">
        <v>24.5</v>
      </c>
      <c r="AU70">
        <v>35.799999999999997</v>
      </c>
      <c r="AV70">
        <v>15.4</v>
      </c>
      <c r="AW70">
        <v>40.299999999999997</v>
      </c>
      <c r="AX70">
        <v>10.1</v>
      </c>
      <c r="AY70">
        <v>1</v>
      </c>
      <c r="AZ70">
        <v>1</v>
      </c>
      <c r="BA70">
        <v>32</v>
      </c>
      <c r="BB70">
        <v>1</v>
      </c>
      <c r="BC70">
        <v>1</v>
      </c>
      <c r="BD70" s="1">
        <f t="shared" si="48"/>
        <v>9.1</v>
      </c>
      <c r="BE70" s="1">
        <f t="shared" si="48"/>
        <v>-4.5</v>
      </c>
      <c r="BF70" s="1">
        <f t="shared" si="49"/>
        <v>82.809999999999988</v>
      </c>
      <c r="BG70" s="1">
        <f t="shared" si="49"/>
        <v>20.25</v>
      </c>
      <c r="BH70" s="1">
        <f t="shared" si="50"/>
        <v>103.05999999999999</v>
      </c>
      <c r="BI70" s="1">
        <f t="shared" si="51"/>
        <v>10.151847122568384</v>
      </c>
      <c r="BJ70"/>
      <c r="BK70"/>
      <c r="BL70"/>
      <c r="BM70"/>
      <c r="BN70"/>
      <c r="BO70">
        <v>121.70099999999999</v>
      </c>
      <c r="BP70">
        <v>15.4</v>
      </c>
      <c r="BQ70">
        <v>29.4</v>
      </c>
      <c r="BR70">
        <v>-1</v>
      </c>
      <c r="BS70">
        <v>-1</v>
      </c>
      <c r="BT70">
        <v>-1</v>
      </c>
      <c r="BU70">
        <v>-1</v>
      </c>
      <c r="BV70">
        <v>0</v>
      </c>
      <c r="BW70">
        <v>32</v>
      </c>
      <c r="BX70">
        <v>-1</v>
      </c>
      <c r="BY70">
        <v>1</v>
      </c>
      <c r="BZ70" s="10">
        <f t="shared" si="52"/>
        <v>-9.1</v>
      </c>
      <c r="CA70" s="10">
        <f t="shared" si="52"/>
        <v>-12.899999999999999</v>
      </c>
      <c r="CB70" s="10">
        <f t="shared" si="53"/>
        <v>82.809999999999988</v>
      </c>
      <c r="CC70" s="10">
        <f t="shared" si="53"/>
        <v>166.40999999999997</v>
      </c>
      <c r="CD70" s="10">
        <f t="shared" si="54"/>
        <v>249.21999999999997</v>
      </c>
      <c r="CE70" s="10">
        <f t="shared" si="55"/>
        <v>15.786703265723339</v>
      </c>
      <c r="CG70"/>
      <c r="CH70"/>
      <c r="CI70"/>
      <c r="CJ70"/>
      <c r="CK70">
        <v>140.37200000000001</v>
      </c>
      <c r="CL70">
        <v>20.2</v>
      </c>
      <c r="CM70">
        <v>48.8</v>
      </c>
      <c r="CN70">
        <v>-1</v>
      </c>
      <c r="CO70">
        <v>-1</v>
      </c>
      <c r="CP70">
        <v>-1</v>
      </c>
      <c r="CQ70">
        <v>-1</v>
      </c>
      <c r="CR70">
        <v>0</v>
      </c>
      <c r="CS70">
        <v>33</v>
      </c>
      <c r="CT70">
        <v>-1</v>
      </c>
      <c r="CU70">
        <v>1</v>
      </c>
      <c r="CV70" s="1">
        <f t="shared" si="56"/>
        <v>4.7999999999999989</v>
      </c>
      <c r="CW70" s="1">
        <f t="shared" si="56"/>
        <v>25.599999999999998</v>
      </c>
      <c r="CX70" s="1">
        <f t="shared" si="57"/>
        <v>23.039999999999988</v>
      </c>
      <c r="CY70" s="1">
        <f t="shared" si="57"/>
        <v>655.3599999999999</v>
      </c>
      <c r="CZ70" s="1">
        <f t="shared" si="58"/>
        <v>678.39999999999986</v>
      </c>
      <c r="DA70" s="1">
        <f t="shared" si="59"/>
        <v>26.046112953759529</v>
      </c>
      <c r="DB70"/>
      <c r="DC70"/>
      <c r="DD70"/>
      <c r="DE70"/>
      <c r="DF70"/>
      <c r="DG70">
        <v>136.38900000000001</v>
      </c>
      <c r="DH70">
        <v>24.5</v>
      </c>
      <c r="DI70">
        <v>30.3</v>
      </c>
      <c r="DJ70">
        <v>20.2</v>
      </c>
      <c r="DK70">
        <v>55.2</v>
      </c>
      <c r="DL70">
        <v>25.3</v>
      </c>
      <c r="DM70">
        <v>1</v>
      </c>
      <c r="DN70">
        <v>1</v>
      </c>
      <c r="DO70">
        <v>34</v>
      </c>
      <c r="DP70">
        <v>1</v>
      </c>
      <c r="DQ70">
        <v>1</v>
      </c>
      <c r="DR70" s="10">
        <f t="shared" si="60"/>
        <v>4.3000000000000007</v>
      </c>
      <c r="DS70" s="10">
        <f t="shared" si="60"/>
        <v>-24.900000000000002</v>
      </c>
      <c r="DT70" s="10">
        <f t="shared" si="61"/>
        <v>18.490000000000006</v>
      </c>
      <c r="DU70" s="10">
        <f t="shared" si="61"/>
        <v>620.0100000000001</v>
      </c>
      <c r="DV70" s="10">
        <f t="shared" si="62"/>
        <v>638.50000000000011</v>
      </c>
      <c r="DW70" s="10">
        <f t="shared" si="63"/>
        <v>25.268557536986556</v>
      </c>
      <c r="DX70"/>
      <c r="DY70"/>
      <c r="DZ70"/>
      <c r="EA70"/>
      <c r="EB70"/>
      <c r="EC70" s="1">
        <v>119.627</v>
      </c>
      <c r="ED70" s="1">
        <v>20.2</v>
      </c>
      <c r="EE70" s="1">
        <v>72.599999999999994</v>
      </c>
      <c r="EF70" s="1">
        <v>-1</v>
      </c>
      <c r="EG70" s="1">
        <v>-1</v>
      </c>
      <c r="EH70" s="1">
        <v>-1</v>
      </c>
      <c r="EI70" s="1">
        <v>-1</v>
      </c>
      <c r="EJ70" s="1">
        <v>0</v>
      </c>
      <c r="EK70" s="1">
        <v>32</v>
      </c>
      <c r="EL70" s="1">
        <v>-1</v>
      </c>
      <c r="EM70" s="1">
        <v>1</v>
      </c>
      <c r="EN70" s="1">
        <f t="shared" si="64"/>
        <v>4.7999999999999989</v>
      </c>
      <c r="EO70" s="1">
        <f t="shared" si="64"/>
        <v>4.5</v>
      </c>
      <c r="EP70" s="1">
        <f t="shared" si="65"/>
        <v>23.039999999999988</v>
      </c>
      <c r="EQ70" s="1">
        <f t="shared" si="65"/>
        <v>20.25</v>
      </c>
      <c r="ER70" s="1">
        <f t="shared" si="66"/>
        <v>43.289999999999992</v>
      </c>
      <c r="ES70" s="1">
        <f t="shared" si="67"/>
        <v>6.5795136598383923</v>
      </c>
      <c r="ET70"/>
      <c r="EU70"/>
      <c r="EV70"/>
      <c r="EW70"/>
      <c r="EX70"/>
      <c r="FJ70" s="10">
        <f t="shared" si="68"/>
        <v>0</v>
      </c>
      <c r="FK70" s="10">
        <f t="shared" si="68"/>
        <v>0</v>
      </c>
      <c r="FL70" s="10">
        <f t="shared" si="69"/>
        <v>0</v>
      </c>
      <c r="FM70" s="10">
        <f t="shared" si="69"/>
        <v>0</v>
      </c>
      <c r="FN70" s="10">
        <f t="shared" si="70"/>
        <v>0</v>
      </c>
      <c r="FO70" s="10">
        <f t="shared" si="71"/>
        <v>0</v>
      </c>
      <c r="FP70"/>
      <c r="FQ70"/>
      <c r="FR70"/>
      <c r="FS70"/>
      <c r="FT70"/>
    </row>
    <row r="71" spans="1:176" x14ac:dyDescent="0.35">
      <c r="A71">
        <v>146.715</v>
      </c>
      <c r="B71">
        <v>24.5</v>
      </c>
      <c r="C71">
        <v>35</v>
      </c>
      <c r="D71">
        <v>15.4</v>
      </c>
      <c r="E71">
        <v>27.2</v>
      </c>
      <c r="F71">
        <v>11.9</v>
      </c>
      <c r="G71">
        <v>1</v>
      </c>
      <c r="H71">
        <v>1</v>
      </c>
      <c r="I71">
        <v>34</v>
      </c>
      <c r="J71">
        <v>1</v>
      </c>
      <c r="K71">
        <v>1</v>
      </c>
      <c r="L71" s="26">
        <f t="shared" si="40"/>
        <v>9.1</v>
      </c>
      <c r="M71" s="26">
        <f t="shared" si="40"/>
        <v>7.8000000000000007</v>
      </c>
      <c r="N71" s="26">
        <f t="shared" si="41"/>
        <v>82.809999999999988</v>
      </c>
      <c r="O71" s="26">
        <f t="shared" si="41"/>
        <v>60.840000000000011</v>
      </c>
      <c r="P71" s="26">
        <f t="shared" si="42"/>
        <v>143.65</v>
      </c>
      <c r="Q71" s="26">
        <f t="shared" si="43"/>
        <v>11.985407794480754</v>
      </c>
      <c r="S71"/>
      <c r="T71"/>
      <c r="U71"/>
      <c r="V71"/>
      <c r="W71">
        <v>121.973</v>
      </c>
      <c r="X71">
        <v>15.4</v>
      </c>
      <c r="Y71">
        <v>24.9</v>
      </c>
      <c r="Z71">
        <v>15.4</v>
      </c>
      <c r="AA71">
        <v>20.7</v>
      </c>
      <c r="AB71">
        <v>4.2</v>
      </c>
      <c r="AC71">
        <v>1</v>
      </c>
      <c r="AD71">
        <v>1</v>
      </c>
      <c r="AE71">
        <v>33</v>
      </c>
      <c r="AF71">
        <v>1</v>
      </c>
      <c r="AG71">
        <v>1</v>
      </c>
      <c r="AH71" s="10">
        <f t="shared" si="44"/>
        <v>0</v>
      </c>
      <c r="AI71" s="10">
        <f t="shared" si="44"/>
        <v>4.1999999999999993</v>
      </c>
      <c r="AJ71" s="10">
        <f t="shared" si="45"/>
        <v>0</v>
      </c>
      <c r="AK71" s="10">
        <f t="shared" si="45"/>
        <v>17.639999999999993</v>
      </c>
      <c r="AL71" s="10">
        <f t="shared" si="46"/>
        <v>17.639999999999993</v>
      </c>
      <c r="AM71" s="10">
        <f t="shared" si="47"/>
        <v>4.1999999999999993</v>
      </c>
      <c r="AN71"/>
      <c r="AO71"/>
      <c r="AP71"/>
      <c r="AQ71"/>
      <c r="AR71"/>
      <c r="AS71">
        <v>126.727</v>
      </c>
      <c r="AT71">
        <v>15.4</v>
      </c>
      <c r="AU71">
        <v>62.1</v>
      </c>
      <c r="AV71">
        <v>-1</v>
      </c>
      <c r="AW71">
        <v>-1</v>
      </c>
      <c r="AX71">
        <v>-1</v>
      </c>
      <c r="AY71">
        <v>-1</v>
      </c>
      <c r="AZ71">
        <v>0</v>
      </c>
      <c r="BA71">
        <v>32</v>
      </c>
      <c r="BB71">
        <v>-1</v>
      </c>
      <c r="BC71">
        <v>1</v>
      </c>
      <c r="BD71" s="1">
        <f t="shared" si="48"/>
        <v>-9.1</v>
      </c>
      <c r="BE71" s="1">
        <f t="shared" si="48"/>
        <v>26.300000000000004</v>
      </c>
      <c r="BF71" s="1">
        <f t="shared" si="49"/>
        <v>82.809999999999988</v>
      </c>
      <c r="BG71" s="1">
        <f t="shared" si="49"/>
        <v>691.69000000000017</v>
      </c>
      <c r="BH71" s="1">
        <f t="shared" si="50"/>
        <v>774.50000000000011</v>
      </c>
      <c r="BI71" s="1">
        <f t="shared" si="51"/>
        <v>27.829840100151493</v>
      </c>
      <c r="BJ71"/>
      <c r="BK71"/>
      <c r="BL71"/>
      <c r="BM71"/>
      <c r="BN71"/>
      <c r="BO71">
        <v>122.349</v>
      </c>
      <c r="BP71">
        <v>15.4</v>
      </c>
      <c r="BQ71">
        <v>20.7</v>
      </c>
      <c r="BR71">
        <v>15.4</v>
      </c>
      <c r="BS71">
        <v>29.4</v>
      </c>
      <c r="BT71">
        <v>8.6999999999999993</v>
      </c>
      <c r="BU71">
        <v>1</v>
      </c>
      <c r="BV71">
        <v>1</v>
      </c>
      <c r="BW71">
        <v>33</v>
      </c>
      <c r="BX71">
        <v>1</v>
      </c>
      <c r="BY71">
        <v>1</v>
      </c>
      <c r="BZ71" s="10">
        <f t="shared" si="52"/>
        <v>0</v>
      </c>
      <c r="CA71" s="10">
        <f t="shared" si="52"/>
        <v>-8.6999999999999993</v>
      </c>
      <c r="CB71" s="10">
        <f t="shared" si="53"/>
        <v>0</v>
      </c>
      <c r="CC71" s="10">
        <f t="shared" si="53"/>
        <v>75.689999999999984</v>
      </c>
      <c r="CD71" s="10">
        <f t="shared" si="54"/>
        <v>75.689999999999984</v>
      </c>
      <c r="CE71" s="10">
        <f t="shared" si="55"/>
        <v>8.6999999999999993</v>
      </c>
      <c r="CG71"/>
      <c r="CH71"/>
      <c r="CI71"/>
      <c r="CJ71"/>
      <c r="CK71">
        <v>143.404</v>
      </c>
      <c r="CL71">
        <v>24.5</v>
      </c>
      <c r="CM71">
        <v>42.3</v>
      </c>
      <c r="CN71">
        <v>20.2</v>
      </c>
      <c r="CO71">
        <v>48.8</v>
      </c>
      <c r="CP71">
        <v>7.7</v>
      </c>
      <c r="CQ71">
        <v>1</v>
      </c>
      <c r="CR71">
        <v>1</v>
      </c>
      <c r="CS71">
        <v>34</v>
      </c>
      <c r="CT71">
        <v>1</v>
      </c>
      <c r="CU71">
        <v>1</v>
      </c>
      <c r="CV71" s="1">
        <f t="shared" si="56"/>
        <v>4.3000000000000007</v>
      </c>
      <c r="CW71" s="1">
        <f t="shared" si="56"/>
        <v>-6.5</v>
      </c>
      <c r="CX71" s="1">
        <f t="shared" si="57"/>
        <v>18.490000000000006</v>
      </c>
      <c r="CY71" s="1">
        <f t="shared" si="57"/>
        <v>42.25</v>
      </c>
      <c r="CZ71" s="1">
        <f t="shared" si="58"/>
        <v>60.740000000000009</v>
      </c>
      <c r="DA71" s="1">
        <f t="shared" si="59"/>
        <v>7.7935871073594862</v>
      </c>
      <c r="DB71"/>
      <c r="DC71"/>
      <c r="DD71"/>
      <c r="DE71"/>
      <c r="DF71"/>
      <c r="DG71">
        <v>139.077</v>
      </c>
      <c r="DH71">
        <v>15.4</v>
      </c>
      <c r="DI71">
        <v>38.1</v>
      </c>
      <c r="DJ71">
        <v>-1</v>
      </c>
      <c r="DK71">
        <v>-1</v>
      </c>
      <c r="DL71">
        <v>-1</v>
      </c>
      <c r="DM71">
        <v>-1</v>
      </c>
      <c r="DN71">
        <v>0</v>
      </c>
      <c r="DO71">
        <v>34</v>
      </c>
      <c r="DP71">
        <v>-1</v>
      </c>
      <c r="DQ71">
        <v>1</v>
      </c>
      <c r="DR71" s="10">
        <f t="shared" si="60"/>
        <v>-9.1</v>
      </c>
      <c r="DS71" s="10">
        <f t="shared" si="60"/>
        <v>7.8000000000000007</v>
      </c>
      <c r="DT71" s="10">
        <f t="shared" si="61"/>
        <v>82.809999999999988</v>
      </c>
      <c r="DU71" s="10">
        <f t="shared" si="61"/>
        <v>60.840000000000011</v>
      </c>
      <c r="DV71" s="10">
        <f t="shared" si="62"/>
        <v>143.65</v>
      </c>
      <c r="DW71" s="10">
        <f t="shared" si="63"/>
        <v>11.985407794480754</v>
      </c>
      <c r="DX71"/>
      <c r="DY71"/>
      <c r="DZ71"/>
      <c r="EA71"/>
      <c r="EB71"/>
      <c r="EC71" s="1">
        <v>120.587</v>
      </c>
      <c r="ED71" s="1">
        <v>15.4</v>
      </c>
      <c r="EE71" s="1">
        <v>29.4</v>
      </c>
      <c r="EF71" s="1">
        <v>20.2</v>
      </c>
      <c r="EG71" s="1">
        <v>72.599999999999994</v>
      </c>
      <c r="EH71" s="1">
        <v>43.5</v>
      </c>
      <c r="EI71" s="1">
        <v>1</v>
      </c>
      <c r="EJ71" s="1">
        <v>1</v>
      </c>
      <c r="EK71" s="1">
        <v>33</v>
      </c>
      <c r="EL71" s="1">
        <v>1</v>
      </c>
      <c r="EM71" s="1">
        <v>1</v>
      </c>
      <c r="EN71" s="1">
        <f t="shared" si="64"/>
        <v>-4.7999999999999989</v>
      </c>
      <c r="EO71" s="1">
        <f t="shared" si="64"/>
        <v>-43.199999999999996</v>
      </c>
      <c r="EP71" s="1">
        <f t="shared" si="65"/>
        <v>23.039999999999988</v>
      </c>
      <c r="EQ71" s="1">
        <f t="shared" si="65"/>
        <v>1866.2399999999996</v>
      </c>
      <c r="ER71" s="1">
        <f t="shared" si="66"/>
        <v>1889.2799999999995</v>
      </c>
      <c r="ES71" s="1">
        <f t="shared" si="67"/>
        <v>43.465848663059596</v>
      </c>
      <c r="ET71"/>
      <c r="EU71"/>
      <c r="EV71"/>
      <c r="EW71"/>
      <c r="EX71"/>
      <c r="FJ71" s="10">
        <f t="shared" si="68"/>
        <v>0</v>
      </c>
      <c r="FK71" s="10">
        <f t="shared" si="68"/>
        <v>0</v>
      </c>
      <c r="FL71" s="10">
        <f t="shared" si="69"/>
        <v>0</v>
      </c>
      <c r="FM71" s="10">
        <f t="shared" si="69"/>
        <v>0</v>
      </c>
      <c r="FN71" s="10">
        <f t="shared" si="70"/>
        <v>0</v>
      </c>
      <c r="FO71" s="10">
        <f t="shared" si="71"/>
        <v>0</v>
      </c>
      <c r="FP71"/>
      <c r="FQ71"/>
      <c r="FR71"/>
      <c r="FS71"/>
      <c r="FT71"/>
    </row>
    <row r="72" spans="1:176" x14ac:dyDescent="0.35">
      <c r="A72">
        <v>149.70699999999999</v>
      </c>
      <c r="B72">
        <v>24.5</v>
      </c>
      <c r="C72">
        <v>59.7</v>
      </c>
      <c r="D72">
        <v>-1</v>
      </c>
      <c r="E72">
        <v>-1</v>
      </c>
      <c r="F72">
        <v>-1</v>
      </c>
      <c r="G72">
        <v>-1</v>
      </c>
      <c r="H72">
        <v>0</v>
      </c>
      <c r="I72">
        <v>34</v>
      </c>
      <c r="J72">
        <v>-1</v>
      </c>
      <c r="K72">
        <v>1</v>
      </c>
      <c r="L72" s="26">
        <f t="shared" si="40"/>
        <v>0</v>
      </c>
      <c r="M72" s="26">
        <f t="shared" si="40"/>
        <v>24.700000000000003</v>
      </c>
      <c r="N72" s="26">
        <f t="shared" si="41"/>
        <v>0</v>
      </c>
      <c r="O72" s="26">
        <f t="shared" si="41"/>
        <v>610.09000000000015</v>
      </c>
      <c r="P72" s="26">
        <f t="shared" si="42"/>
        <v>610.09000000000015</v>
      </c>
      <c r="Q72" s="26">
        <f t="shared" si="43"/>
        <v>24.700000000000003</v>
      </c>
      <c r="S72"/>
      <c r="T72"/>
      <c r="U72"/>
      <c r="V72"/>
      <c r="W72">
        <v>125.117</v>
      </c>
      <c r="X72">
        <v>20.2</v>
      </c>
      <c r="Y72">
        <v>43.2</v>
      </c>
      <c r="Z72">
        <v>-1</v>
      </c>
      <c r="AA72">
        <v>-1</v>
      </c>
      <c r="AB72">
        <v>-1</v>
      </c>
      <c r="AC72">
        <v>-1</v>
      </c>
      <c r="AD72">
        <v>0</v>
      </c>
      <c r="AE72">
        <v>33</v>
      </c>
      <c r="AF72">
        <v>-1</v>
      </c>
      <c r="AG72">
        <v>1</v>
      </c>
      <c r="AH72" s="10">
        <f t="shared" si="44"/>
        <v>4.7999999999999989</v>
      </c>
      <c r="AI72" s="10">
        <f t="shared" si="44"/>
        <v>18.300000000000004</v>
      </c>
      <c r="AJ72" s="10">
        <f t="shared" si="45"/>
        <v>23.039999999999988</v>
      </c>
      <c r="AK72" s="10">
        <f t="shared" si="45"/>
        <v>334.89000000000016</v>
      </c>
      <c r="AL72" s="10">
        <f t="shared" si="46"/>
        <v>357.93000000000012</v>
      </c>
      <c r="AM72" s="10">
        <f t="shared" si="47"/>
        <v>18.919038030513075</v>
      </c>
      <c r="AN72"/>
      <c r="AO72"/>
      <c r="AP72"/>
      <c r="AQ72"/>
      <c r="AR72"/>
      <c r="AS72">
        <v>127.03100000000001</v>
      </c>
      <c r="AT72">
        <v>20.2</v>
      </c>
      <c r="AU72">
        <v>55.2</v>
      </c>
      <c r="AV72">
        <v>15.4</v>
      </c>
      <c r="AW72">
        <v>62.1</v>
      </c>
      <c r="AX72">
        <v>8.4</v>
      </c>
      <c r="AY72">
        <v>1</v>
      </c>
      <c r="AZ72">
        <v>1</v>
      </c>
      <c r="BA72">
        <v>33</v>
      </c>
      <c r="BB72">
        <v>1</v>
      </c>
      <c r="BC72">
        <v>1</v>
      </c>
      <c r="BD72" s="1">
        <f t="shared" si="48"/>
        <v>4.7999999999999989</v>
      </c>
      <c r="BE72" s="1">
        <f t="shared" si="48"/>
        <v>-6.8999999999999986</v>
      </c>
      <c r="BF72" s="1">
        <f t="shared" si="49"/>
        <v>23.039999999999988</v>
      </c>
      <c r="BG72" s="1">
        <f t="shared" si="49"/>
        <v>47.609999999999978</v>
      </c>
      <c r="BH72" s="1">
        <f t="shared" si="50"/>
        <v>70.649999999999963</v>
      </c>
      <c r="BI72" s="1">
        <f t="shared" si="51"/>
        <v>8.4053554356731386</v>
      </c>
      <c r="BJ72"/>
      <c r="BK72"/>
      <c r="BL72"/>
      <c r="BM72"/>
      <c r="BN72"/>
      <c r="BO72">
        <v>125.75700000000001</v>
      </c>
      <c r="BP72">
        <v>15.4</v>
      </c>
      <c r="BQ72">
        <v>38.1</v>
      </c>
      <c r="BR72">
        <v>-1</v>
      </c>
      <c r="BS72">
        <v>-1</v>
      </c>
      <c r="BT72">
        <v>-1</v>
      </c>
      <c r="BU72">
        <v>-1</v>
      </c>
      <c r="BV72">
        <v>0</v>
      </c>
      <c r="BW72">
        <v>33</v>
      </c>
      <c r="BX72">
        <v>-1</v>
      </c>
      <c r="BY72">
        <v>1</v>
      </c>
      <c r="BZ72" s="10">
        <f t="shared" si="52"/>
        <v>0</v>
      </c>
      <c r="CA72" s="10">
        <f t="shared" si="52"/>
        <v>17.400000000000002</v>
      </c>
      <c r="CB72" s="10">
        <f t="shared" si="53"/>
        <v>0</v>
      </c>
      <c r="CC72" s="10">
        <f t="shared" si="53"/>
        <v>302.76000000000005</v>
      </c>
      <c r="CD72" s="10">
        <f t="shared" si="54"/>
        <v>302.76000000000005</v>
      </c>
      <c r="CE72" s="10">
        <f t="shared" si="55"/>
        <v>17.400000000000002</v>
      </c>
      <c r="CG72"/>
      <c r="CH72"/>
      <c r="CI72"/>
      <c r="CJ72"/>
      <c r="CK72">
        <v>146.244</v>
      </c>
      <c r="CL72">
        <v>20.2</v>
      </c>
      <c r="CM72">
        <v>20.7</v>
      </c>
      <c r="CN72">
        <v>-1</v>
      </c>
      <c r="CO72">
        <v>-1</v>
      </c>
      <c r="CP72">
        <v>-1</v>
      </c>
      <c r="CQ72">
        <v>-1</v>
      </c>
      <c r="CR72">
        <v>0</v>
      </c>
      <c r="CS72">
        <v>34</v>
      </c>
      <c r="CT72">
        <v>-1</v>
      </c>
      <c r="CU72">
        <v>1</v>
      </c>
      <c r="CV72" s="1">
        <f t="shared" si="56"/>
        <v>-4.3000000000000007</v>
      </c>
      <c r="CW72" s="1">
        <f t="shared" si="56"/>
        <v>-21.599999999999998</v>
      </c>
      <c r="CX72" s="1">
        <f t="shared" si="57"/>
        <v>18.490000000000006</v>
      </c>
      <c r="CY72" s="1">
        <f t="shared" si="57"/>
        <v>466.55999999999989</v>
      </c>
      <c r="CZ72" s="1">
        <f t="shared" si="58"/>
        <v>485.0499999999999</v>
      </c>
      <c r="DA72" s="1">
        <f t="shared" si="59"/>
        <v>22.023850707812198</v>
      </c>
      <c r="DB72"/>
      <c r="DC72"/>
      <c r="DD72"/>
      <c r="DE72"/>
      <c r="DF72"/>
      <c r="DG72">
        <v>139.453</v>
      </c>
      <c r="DH72">
        <v>15.4</v>
      </c>
      <c r="DI72">
        <v>30.3</v>
      </c>
      <c r="DJ72">
        <v>15.4</v>
      </c>
      <c r="DK72">
        <v>38.1</v>
      </c>
      <c r="DL72">
        <v>7.8</v>
      </c>
      <c r="DM72">
        <v>1</v>
      </c>
      <c r="DN72">
        <v>1</v>
      </c>
      <c r="DO72">
        <v>35</v>
      </c>
      <c r="DP72">
        <v>1</v>
      </c>
      <c r="DQ72">
        <v>1</v>
      </c>
      <c r="DR72" s="10">
        <f t="shared" si="60"/>
        <v>0</v>
      </c>
      <c r="DS72" s="10">
        <f t="shared" si="60"/>
        <v>-7.8000000000000007</v>
      </c>
      <c r="DT72" s="10">
        <f t="shared" si="61"/>
        <v>0</v>
      </c>
      <c r="DU72" s="10">
        <f t="shared" si="61"/>
        <v>60.840000000000011</v>
      </c>
      <c r="DV72" s="10">
        <f t="shared" si="62"/>
        <v>60.840000000000011</v>
      </c>
      <c r="DW72" s="10">
        <f t="shared" si="63"/>
        <v>7.8000000000000007</v>
      </c>
      <c r="DX72"/>
      <c r="DY72"/>
      <c r="DZ72"/>
      <c r="EA72"/>
      <c r="EB72"/>
      <c r="EC72" s="1">
        <v>123.459</v>
      </c>
      <c r="ED72" s="1">
        <v>15.4</v>
      </c>
      <c r="EE72" s="1">
        <v>46.5</v>
      </c>
      <c r="EF72" s="1">
        <v>-1</v>
      </c>
      <c r="EG72" s="1">
        <v>-1</v>
      </c>
      <c r="EH72" s="1">
        <v>-1</v>
      </c>
      <c r="EI72" s="1">
        <v>-1</v>
      </c>
      <c r="EJ72" s="1">
        <v>0</v>
      </c>
      <c r="EK72" s="1">
        <v>33</v>
      </c>
      <c r="EL72" s="1">
        <v>-1</v>
      </c>
      <c r="EM72" s="1">
        <v>1</v>
      </c>
      <c r="EN72" s="1">
        <f t="shared" si="64"/>
        <v>0</v>
      </c>
      <c r="EO72" s="1">
        <f t="shared" si="64"/>
        <v>17.100000000000001</v>
      </c>
      <c r="EP72" s="1">
        <f t="shared" si="65"/>
        <v>0</v>
      </c>
      <c r="EQ72" s="1">
        <f t="shared" si="65"/>
        <v>292.41000000000003</v>
      </c>
      <c r="ER72" s="1">
        <f t="shared" si="66"/>
        <v>292.41000000000003</v>
      </c>
      <c r="ES72" s="1">
        <f t="shared" si="67"/>
        <v>17.100000000000001</v>
      </c>
      <c r="ET72"/>
      <c r="EU72"/>
      <c r="EV72"/>
      <c r="EW72"/>
      <c r="EX72"/>
      <c r="FJ72" s="10">
        <f t="shared" si="68"/>
        <v>0</v>
      </c>
      <c r="FK72" s="10">
        <f t="shared" si="68"/>
        <v>0</v>
      </c>
      <c r="FL72" s="10">
        <f t="shared" si="69"/>
        <v>0</v>
      </c>
      <c r="FM72" s="10">
        <f t="shared" si="69"/>
        <v>0</v>
      </c>
      <c r="FN72" s="10">
        <f t="shared" si="70"/>
        <v>0</v>
      </c>
      <c r="FO72" s="10">
        <f t="shared" si="71"/>
        <v>0</v>
      </c>
      <c r="FP72"/>
      <c r="FQ72"/>
      <c r="FR72"/>
      <c r="FS72"/>
      <c r="FT72"/>
    </row>
    <row r="73" spans="1:176" x14ac:dyDescent="0.35">
      <c r="A73">
        <v>150.49100000000001</v>
      </c>
      <c r="B73">
        <v>57</v>
      </c>
      <c r="C73">
        <v>43.2</v>
      </c>
      <c r="D73">
        <v>24.5</v>
      </c>
      <c r="E73">
        <v>59.7</v>
      </c>
      <c r="F73">
        <v>36.5</v>
      </c>
      <c r="G73">
        <v>1</v>
      </c>
      <c r="H73">
        <v>1</v>
      </c>
      <c r="I73">
        <v>35</v>
      </c>
      <c r="J73">
        <v>1</v>
      </c>
      <c r="K73">
        <v>1</v>
      </c>
      <c r="L73" s="26">
        <f t="shared" si="40"/>
        <v>32.5</v>
      </c>
      <c r="M73" s="26">
        <f t="shared" si="40"/>
        <v>-16.5</v>
      </c>
      <c r="N73" s="26">
        <f t="shared" si="41"/>
        <v>1056.25</v>
      </c>
      <c r="O73" s="26">
        <f t="shared" si="41"/>
        <v>272.25</v>
      </c>
      <c r="P73" s="26">
        <f t="shared" si="42"/>
        <v>1328.5</v>
      </c>
      <c r="Q73" s="26">
        <f t="shared" si="43"/>
        <v>36.448593937215193</v>
      </c>
      <c r="S73"/>
      <c r="T73"/>
      <c r="U73"/>
      <c r="V73"/>
      <c r="W73">
        <v>125.157</v>
      </c>
      <c r="X73">
        <v>20.2</v>
      </c>
      <c r="Y73">
        <v>21.4</v>
      </c>
      <c r="Z73">
        <v>20.2</v>
      </c>
      <c r="AA73">
        <v>43.2</v>
      </c>
      <c r="AB73">
        <v>21.8</v>
      </c>
      <c r="AC73">
        <v>1</v>
      </c>
      <c r="AD73">
        <v>1</v>
      </c>
      <c r="AE73">
        <v>34</v>
      </c>
      <c r="AF73">
        <v>1</v>
      </c>
      <c r="AG73">
        <v>1</v>
      </c>
      <c r="AH73" s="10">
        <f t="shared" si="44"/>
        <v>0</v>
      </c>
      <c r="AI73" s="10">
        <f t="shared" si="44"/>
        <v>-21.800000000000004</v>
      </c>
      <c r="AJ73" s="10">
        <f t="shared" si="45"/>
        <v>0</v>
      </c>
      <c r="AK73" s="10">
        <f t="shared" si="45"/>
        <v>475.24000000000018</v>
      </c>
      <c r="AL73" s="10">
        <f t="shared" si="46"/>
        <v>475.24000000000018</v>
      </c>
      <c r="AM73" s="10">
        <f t="shared" si="47"/>
        <v>21.800000000000004</v>
      </c>
      <c r="AN73"/>
      <c r="AO73"/>
      <c r="AP73"/>
      <c r="AQ73"/>
      <c r="AR73"/>
      <c r="AS73">
        <v>129.67099999999999</v>
      </c>
      <c r="AT73">
        <v>15.4</v>
      </c>
      <c r="AU73">
        <v>24.9</v>
      </c>
      <c r="AV73">
        <v>-1</v>
      </c>
      <c r="AW73">
        <v>-1</v>
      </c>
      <c r="AX73">
        <v>-1</v>
      </c>
      <c r="AY73">
        <v>-1</v>
      </c>
      <c r="AZ73">
        <v>0</v>
      </c>
      <c r="BA73">
        <v>33</v>
      </c>
      <c r="BB73">
        <v>-1</v>
      </c>
      <c r="BC73">
        <v>1</v>
      </c>
      <c r="BD73" s="1">
        <f t="shared" si="48"/>
        <v>-4.7999999999999989</v>
      </c>
      <c r="BE73" s="1">
        <f t="shared" si="48"/>
        <v>-30.300000000000004</v>
      </c>
      <c r="BF73" s="1">
        <f t="shared" si="49"/>
        <v>23.039999999999988</v>
      </c>
      <c r="BG73" s="1">
        <f t="shared" si="49"/>
        <v>918.09000000000026</v>
      </c>
      <c r="BH73" s="1">
        <f t="shared" si="50"/>
        <v>941.13000000000022</v>
      </c>
      <c r="BI73" s="1">
        <f t="shared" si="51"/>
        <v>30.677842166619218</v>
      </c>
      <c r="BJ73"/>
      <c r="BK73"/>
      <c r="BL73"/>
      <c r="BM73"/>
      <c r="BN73"/>
      <c r="BO73">
        <v>126.26900000000001</v>
      </c>
      <c r="BP73">
        <v>20.2</v>
      </c>
      <c r="BQ73">
        <v>29.4</v>
      </c>
      <c r="BR73">
        <v>15.4</v>
      </c>
      <c r="BS73">
        <v>38.1</v>
      </c>
      <c r="BT73">
        <v>9.9</v>
      </c>
      <c r="BU73">
        <v>1</v>
      </c>
      <c r="BV73">
        <v>1</v>
      </c>
      <c r="BW73">
        <v>34</v>
      </c>
      <c r="BX73">
        <v>1</v>
      </c>
      <c r="BY73">
        <v>1</v>
      </c>
      <c r="BZ73" s="10">
        <f t="shared" si="52"/>
        <v>4.7999999999999989</v>
      </c>
      <c r="CA73" s="10">
        <f t="shared" si="52"/>
        <v>-8.7000000000000028</v>
      </c>
      <c r="CB73" s="10">
        <f t="shared" si="53"/>
        <v>23.039999999999988</v>
      </c>
      <c r="CC73" s="10">
        <f t="shared" si="53"/>
        <v>75.690000000000055</v>
      </c>
      <c r="CD73" s="10">
        <f t="shared" si="54"/>
        <v>98.730000000000047</v>
      </c>
      <c r="CE73" s="10">
        <f t="shared" si="55"/>
        <v>9.9362970970075182</v>
      </c>
      <c r="CG73"/>
      <c r="CH73"/>
      <c r="CI73"/>
      <c r="CJ73"/>
      <c r="CK73">
        <v>146.81200000000001</v>
      </c>
      <c r="CL73">
        <v>24.5</v>
      </c>
      <c r="CM73">
        <v>38.1</v>
      </c>
      <c r="CN73">
        <v>20.2</v>
      </c>
      <c r="CO73">
        <v>20.7</v>
      </c>
      <c r="CP73">
        <v>17.899999999999999</v>
      </c>
      <c r="CQ73">
        <v>1</v>
      </c>
      <c r="CR73">
        <v>1</v>
      </c>
      <c r="CS73">
        <v>35</v>
      </c>
      <c r="CT73">
        <v>1</v>
      </c>
      <c r="CU73">
        <v>1</v>
      </c>
      <c r="CV73" s="1">
        <f t="shared" si="56"/>
        <v>4.3000000000000007</v>
      </c>
      <c r="CW73" s="1">
        <f t="shared" si="56"/>
        <v>17.400000000000002</v>
      </c>
      <c r="CX73" s="1">
        <f t="shared" si="57"/>
        <v>18.490000000000006</v>
      </c>
      <c r="CY73" s="1">
        <f t="shared" si="57"/>
        <v>302.76000000000005</v>
      </c>
      <c r="CZ73" s="1">
        <f t="shared" si="58"/>
        <v>321.25000000000006</v>
      </c>
      <c r="DA73" s="1">
        <f t="shared" si="59"/>
        <v>17.923448328934921</v>
      </c>
      <c r="DB73"/>
      <c r="DC73"/>
      <c r="DD73"/>
      <c r="DE73"/>
      <c r="DF73"/>
      <c r="DG73">
        <v>143.13300000000001</v>
      </c>
      <c r="DH73">
        <v>20.2</v>
      </c>
      <c r="DI73">
        <v>51</v>
      </c>
      <c r="DJ73">
        <v>-1</v>
      </c>
      <c r="DK73">
        <v>-1</v>
      </c>
      <c r="DL73">
        <v>-1</v>
      </c>
      <c r="DM73">
        <v>-1</v>
      </c>
      <c r="DN73">
        <v>0</v>
      </c>
      <c r="DO73">
        <v>35</v>
      </c>
      <c r="DP73">
        <v>-1</v>
      </c>
      <c r="DQ73">
        <v>1</v>
      </c>
      <c r="DR73" s="10">
        <f t="shared" si="60"/>
        <v>4.7999999999999989</v>
      </c>
      <c r="DS73" s="10">
        <f t="shared" si="60"/>
        <v>20.7</v>
      </c>
      <c r="DT73" s="10">
        <f t="shared" si="61"/>
        <v>23.039999999999988</v>
      </c>
      <c r="DU73" s="10">
        <f t="shared" si="61"/>
        <v>428.48999999999995</v>
      </c>
      <c r="DV73" s="10">
        <f t="shared" si="62"/>
        <v>451.52999999999992</v>
      </c>
      <c r="DW73" s="10">
        <f t="shared" si="63"/>
        <v>21.249235280357738</v>
      </c>
      <c r="DX73"/>
      <c r="DY73"/>
      <c r="DZ73"/>
      <c r="EA73"/>
      <c r="EB73"/>
      <c r="EC73" s="1">
        <v>124.04300000000001</v>
      </c>
      <c r="ED73" s="1">
        <v>15.4</v>
      </c>
      <c r="EE73" s="1">
        <v>59.7</v>
      </c>
      <c r="EF73" s="1">
        <v>15.4</v>
      </c>
      <c r="EG73" s="1">
        <v>46.5</v>
      </c>
      <c r="EH73" s="1">
        <v>13.1</v>
      </c>
      <c r="EI73" s="1">
        <v>1</v>
      </c>
      <c r="EJ73" s="1">
        <v>1</v>
      </c>
      <c r="EK73" s="1">
        <v>34</v>
      </c>
      <c r="EL73" s="1">
        <v>1</v>
      </c>
      <c r="EM73" s="1">
        <v>1</v>
      </c>
      <c r="EN73" s="1">
        <f t="shared" si="64"/>
        <v>0</v>
      </c>
      <c r="EO73" s="1">
        <f t="shared" si="64"/>
        <v>13.200000000000003</v>
      </c>
      <c r="EP73" s="1">
        <f t="shared" si="65"/>
        <v>0</v>
      </c>
      <c r="EQ73" s="1">
        <f t="shared" si="65"/>
        <v>174.24000000000007</v>
      </c>
      <c r="ER73" s="1">
        <f t="shared" si="66"/>
        <v>174.24000000000007</v>
      </c>
      <c r="ES73" s="1">
        <f t="shared" si="67"/>
        <v>13.200000000000003</v>
      </c>
      <c r="ET73"/>
      <c r="EU73"/>
      <c r="EV73"/>
      <c r="EW73"/>
      <c r="EX73"/>
      <c r="FJ73" s="10">
        <f t="shared" si="68"/>
        <v>0</v>
      </c>
      <c r="FK73" s="10">
        <f t="shared" si="68"/>
        <v>0</v>
      </c>
      <c r="FL73" s="10">
        <f t="shared" si="69"/>
        <v>0</v>
      </c>
      <c r="FM73" s="10">
        <f t="shared" si="69"/>
        <v>0</v>
      </c>
      <c r="FN73" s="10">
        <f t="shared" si="70"/>
        <v>0</v>
      </c>
      <c r="FO73" s="10">
        <f t="shared" si="71"/>
        <v>0</v>
      </c>
      <c r="FP73"/>
      <c r="FQ73"/>
      <c r="FR73"/>
      <c r="FS73"/>
      <c r="FT73"/>
    </row>
    <row r="74" spans="1:176" x14ac:dyDescent="0.35">
      <c r="A74">
        <v>153.107</v>
      </c>
      <c r="B74">
        <v>15.4</v>
      </c>
      <c r="C74">
        <v>34.299999999999997</v>
      </c>
      <c r="D74">
        <v>-1</v>
      </c>
      <c r="E74">
        <v>-1</v>
      </c>
      <c r="F74">
        <v>-1</v>
      </c>
      <c r="G74">
        <v>-1</v>
      </c>
      <c r="H74">
        <v>0</v>
      </c>
      <c r="I74">
        <v>35</v>
      </c>
      <c r="J74">
        <v>-1</v>
      </c>
      <c r="K74">
        <v>1</v>
      </c>
      <c r="L74" s="26">
        <f t="shared" si="40"/>
        <v>-41.6</v>
      </c>
      <c r="M74" s="26">
        <f t="shared" si="40"/>
        <v>-8.9000000000000057</v>
      </c>
      <c r="N74" s="26">
        <f t="shared" si="41"/>
        <v>1730.5600000000002</v>
      </c>
      <c r="O74" s="26">
        <f t="shared" si="41"/>
        <v>79.210000000000107</v>
      </c>
      <c r="P74" s="26">
        <f t="shared" si="42"/>
        <v>1809.7700000000002</v>
      </c>
      <c r="Q74" s="26">
        <f t="shared" si="43"/>
        <v>42.541391608643927</v>
      </c>
      <c r="S74"/>
      <c r="T74"/>
      <c r="U74"/>
      <c r="V74"/>
      <c r="W74">
        <v>127.717</v>
      </c>
      <c r="X74">
        <v>15.4</v>
      </c>
      <c r="Y74">
        <v>46.5</v>
      </c>
      <c r="Z74">
        <v>-1</v>
      </c>
      <c r="AA74">
        <v>-1</v>
      </c>
      <c r="AB74">
        <v>-1</v>
      </c>
      <c r="AC74">
        <v>-1</v>
      </c>
      <c r="AD74">
        <v>0</v>
      </c>
      <c r="AE74">
        <v>34</v>
      </c>
      <c r="AF74">
        <v>-1</v>
      </c>
      <c r="AG74">
        <v>1</v>
      </c>
      <c r="AH74" s="10">
        <f t="shared" si="44"/>
        <v>-4.7999999999999989</v>
      </c>
      <c r="AI74" s="10">
        <f t="shared" si="44"/>
        <v>25.1</v>
      </c>
      <c r="AJ74" s="10">
        <f t="shared" si="45"/>
        <v>23.039999999999988</v>
      </c>
      <c r="AK74" s="10">
        <f t="shared" si="45"/>
        <v>630.0100000000001</v>
      </c>
      <c r="AL74" s="10">
        <f t="shared" si="46"/>
        <v>653.05000000000007</v>
      </c>
      <c r="AM74" s="10">
        <f t="shared" si="47"/>
        <v>25.554842985234718</v>
      </c>
      <c r="AN74"/>
      <c r="AO74"/>
      <c r="AP74"/>
      <c r="AQ74"/>
      <c r="AR74"/>
      <c r="AS74">
        <v>130.23099999999999</v>
      </c>
      <c r="AT74">
        <v>15.4</v>
      </c>
      <c r="AU74">
        <v>29.4</v>
      </c>
      <c r="AV74">
        <v>15.4</v>
      </c>
      <c r="AW74">
        <v>24.9</v>
      </c>
      <c r="AX74">
        <v>4.5</v>
      </c>
      <c r="AY74">
        <v>1</v>
      </c>
      <c r="AZ74">
        <v>1</v>
      </c>
      <c r="BA74">
        <v>34</v>
      </c>
      <c r="BB74">
        <v>1</v>
      </c>
      <c r="BC74">
        <v>1</v>
      </c>
      <c r="BD74" s="1">
        <f t="shared" si="48"/>
        <v>0</v>
      </c>
      <c r="BE74" s="1">
        <f t="shared" si="48"/>
        <v>4.5</v>
      </c>
      <c r="BF74" s="1">
        <f t="shared" si="49"/>
        <v>0</v>
      </c>
      <c r="BG74" s="1">
        <f t="shared" si="49"/>
        <v>20.25</v>
      </c>
      <c r="BH74" s="1">
        <f t="shared" si="50"/>
        <v>20.25</v>
      </c>
      <c r="BI74" s="1">
        <f t="shared" si="51"/>
        <v>4.5</v>
      </c>
      <c r="BJ74"/>
      <c r="BK74"/>
      <c r="BL74"/>
      <c r="BM74"/>
      <c r="BN74"/>
      <c r="BO74">
        <v>128.88499999999999</v>
      </c>
      <c r="BP74">
        <v>15.4</v>
      </c>
      <c r="BQ74">
        <v>41.4</v>
      </c>
      <c r="BR74">
        <v>-1</v>
      </c>
      <c r="BS74">
        <v>-1</v>
      </c>
      <c r="BT74">
        <v>-1</v>
      </c>
      <c r="BU74">
        <v>-1</v>
      </c>
      <c r="BV74">
        <v>0</v>
      </c>
      <c r="BW74">
        <v>34</v>
      </c>
      <c r="BX74">
        <v>-1</v>
      </c>
      <c r="BY74">
        <v>1</v>
      </c>
      <c r="BZ74" s="10">
        <f t="shared" si="52"/>
        <v>-4.7999999999999989</v>
      </c>
      <c r="CA74" s="10">
        <f t="shared" si="52"/>
        <v>12</v>
      </c>
      <c r="CB74" s="10">
        <f t="shared" si="53"/>
        <v>23.039999999999988</v>
      </c>
      <c r="CC74" s="10">
        <f t="shared" si="53"/>
        <v>144</v>
      </c>
      <c r="CD74" s="10">
        <f t="shared" si="54"/>
        <v>167.04</v>
      </c>
      <c r="CE74" s="10">
        <f t="shared" si="55"/>
        <v>12.924395537122809</v>
      </c>
      <c r="CG74"/>
      <c r="CH74"/>
      <c r="CI74"/>
      <c r="CJ74"/>
      <c r="CK74">
        <v>149.94</v>
      </c>
      <c r="CL74">
        <v>15.4</v>
      </c>
      <c r="CM74">
        <v>46.5</v>
      </c>
      <c r="CN74">
        <v>-1</v>
      </c>
      <c r="CO74">
        <v>-1</v>
      </c>
      <c r="CP74">
        <v>-1</v>
      </c>
      <c r="CQ74">
        <v>-1</v>
      </c>
      <c r="CR74">
        <v>0</v>
      </c>
      <c r="CS74">
        <v>35</v>
      </c>
      <c r="CT74">
        <v>-1</v>
      </c>
      <c r="CU74">
        <v>1</v>
      </c>
      <c r="CV74" s="1">
        <f t="shared" si="56"/>
        <v>-9.1</v>
      </c>
      <c r="CW74" s="1">
        <f t="shared" si="56"/>
        <v>8.3999999999999986</v>
      </c>
      <c r="CX74" s="1">
        <f t="shared" si="57"/>
        <v>82.809999999999988</v>
      </c>
      <c r="CY74" s="1">
        <f t="shared" si="57"/>
        <v>70.559999999999974</v>
      </c>
      <c r="CZ74" s="1">
        <f t="shared" si="58"/>
        <v>153.36999999999995</v>
      </c>
      <c r="DA74" s="1">
        <f t="shared" si="59"/>
        <v>12.38426420906789</v>
      </c>
      <c r="DB74"/>
      <c r="DC74"/>
      <c r="DD74"/>
      <c r="DE74"/>
      <c r="DF74"/>
      <c r="DG74">
        <v>143.477</v>
      </c>
      <c r="DH74">
        <v>20.2</v>
      </c>
      <c r="DI74">
        <v>51</v>
      </c>
      <c r="DJ74">
        <v>20.2</v>
      </c>
      <c r="DK74">
        <v>51</v>
      </c>
      <c r="DL74">
        <v>0</v>
      </c>
      <c r="DM74">
        <v>1</v>
      </c>
      <c r="DN74">
        <v>1</v>
      </c>
      <c r="DO74">
        <v>36</v>
      </c>
      <c r="DP74">
        <v>1</v>
      </c>
      <c r="DQ74">
        <v>1</v>
      </c>
      <c r="DR74" s="10">
        <f t="shared" si="60"/>
        <v>0</v>
      </c>
      <c r="DS74" s="10">
        <f t="shared" si="60"/>
        <v>0</v>
      </c>
      <c r="DT74" s="10">
        <f t="shared" si="61"/>
        <v>0</v>
      </c>
      <c r="DU74" s="10">
        <f t="shared" si="61"/>
        <v>0</v>
      </c>
      <c r="DV74" s="10">
        <f t="shared" si="62"/>
        <v>0</v>
      </c>
      <c r="DW74" s="10">
        <f t="shared" si="63"/>
        <v>0</v>
      </c>
      <c r="DX74"/>
      <c r="DY74"/>
      <c r="DZ74"/>
      <c r="EA74"/>
      <c r="EB74"/>
      <c r="EC74" s="1">
        <v>127.27500000000001</v>
      </c>
      <c r="ED74" s="1">
        <v>15.4</v>
      </c>
      <c r="EE74" s="1">
        <v>59.7</v>
      </c>
      <c r="EF74" s="1">
        <v>-1</v>
      </c>
      <c r="EG74" s="1">
        <v>-1</v>
      </c>
      <c r="EH74" s="1">
        <v>-1</v>
      </c>
      <c r="EI74" s="1">
        <v>-1</v>
      </c>
      <c r="EJ74" s="1">
        <v>0</v>
      </c>
      <c r="EK74" s="1">
        <v>34</v>
      </c>
      <c r="EL74" s="1">
        <v>-1</v>
      </c>
      <c r="EM74" s="1">
        <v>1</v>
      </c>
      <c r="EN74" s="1">
        <f t="shared" si="64"/>
        <v>0</v>
      </c>
      <c r="EO74" s="1">
        <f t="shared" si="64"/>
        <v>0</v>
      </c>
      <c r="EP74" s="1">
        <f t="shared" si="65"/>
        <v>0</v>
      </c>
      <c r="EQ74" s="1">
        <f t="shared" si="65"/>
        <v>0</v>
      </c>
      <c r="ER74" s="1">
        <f t="shared" si="66"/>
        <v>0</v>
      </c>
      <c r="ES74" s="1">
        <f t="shared" si="67"/>
        <v>0</v>
      </c>
      <c r="ET74"/>
      <c r="EU74"/>
      <c r="EV74"/>
      <c r="EW74"/>
      <c r="EX74"/>
      <c r="FJ74" s="10">
        <f t="shared" si="68"/>
        <v>0</v>
      </c>
      <c r="FK74" s="10">
        <f t="shared" si="68"/>
        <v>0</v>
      </c>
      <c r="FL74" s="10">
        <f t="shared" si="69"/>
        <v>0</v>
      </c>
      <c r="FM74" s="10">
        <f t="shared" si="69"/>
        <v>0</v>
      </c>
      <c r="FN74" s="10">
        <f t="shared" si="70"/>
        <v>0</v>
      </c>
      <c r="FO74" s="10">
        <f t="shared" si="71"/>
        <v>0</v>
      </c>
      <c r="FP74"/>
      <c r="FQ74"/>
      <c r="FR74"/>
      <c r="FS74"/>
      <c r="FT74"/>
    </row>
    <row r="75" spans="1:176" x14ac:dyDescent="0.35">
      <c r="A75">
        <v>153.523</v>
      </c>
      <c r="B75">
        <v>20.2</v>
      </c>
      <c r="C75">
        <v>30.1</v>
      </c>
      <c r="D75">
        <v>15.4</v>
      </c>
      <c r="E75">
        <v>34.299999999999997</v>
      </c>
      <c r="F75">
        <v>6.4</v>
      </c>
      <c r="G75">
        <v>1</v>
      </c>
      <c r="H75">
        <v>1</v>
      </c>
      <c r="I75">
        <v>36</v>
      </c>
      <c r="J75">
        <v>1</v>
      </c>
      <c r="K75">
        <v>1</v>
      </c>
      <c r="L75" s="26">
        <f t="shared" si="40"/>
        <v>4.7999999999999989</v>
      </c>
      <c r="M75" s="26">
        <f t="shared" si="40"/>
        <v>-4.1999999999999957</v>
      </c>
      <c r="N75" s="26">
        <f t="shared" si="41"/>
        <v>23.039999999999988</v>
      </c>
      <c r="O75" s="26">
        <f t="shared" si="41"/>
        <v>17.639999999999965</v>
      </c>
      <c r="P75" s="26">
        <f t="shared" si="42"/>
        <v>40.67999999999995</v>
      </c>
      <c r="Q75" s="26">
        <f t="shared" si="43"/>
        <v>6.3780874876407854</v>
      </c>
      <c r="S75"/>
      <c r="T75"/>
      <c r="U75"/>
      <c r="V75"/>
      <c r="W75">
        <v>128.11699999999999</v>
      </c>
      <c r="X75">
        <v>15.4</v>
      </c>
      <c r="Y75">
        <v>33.6</v>
      </c>
      <c r="Z75">
        <v>15.4</v>
      </c>
      <c r="AA75">
        <v>46.5</v>
      </c>
      <c r="AB75">
        <v>12.9</v>
      </c>
      <c r="AC75">
        <v>1</v>
      </c>
      <c r="AD75">
        <v>1</v>
      </c>
      <c r="AE75">
        <v>35</v>
      </c>
      <c r="AF75">
        <v>1</v>
      </c>
      <c r="AG75">
        <v>1</v>
      </c>
      <c r="AH75" s="10">
        <f t="shared" si="44"/>
        <v>0</v>
      </c>
      <c r="AI75" s="10">
        <f t="shared" si="44"/>
        <v>-12.899999999999999</v>
      </c>
      <c r="AJ75" s="10">
        <f t="shared" si="45"/>
        <v>0</v>
      </c>
      <c r="AK75" s="10">
        <f t="shared" si="45"/>
        <v>166.40999999999997</v>
      </c>
      <c r="AL75" s="10">
        <f t="shared" si="46"/>
        <v>166.40999999999997</v>
      </c>
      <c r="AM75" s="10">
        <f t="shared" si="47"/>
        <v>12.899999999999999</v>
      </c>
      <c r="AN75"/>
      <c r="AO75"/>
      <c r="AP75"/>
      <c r="AQ75"/>
      <c r="AR75"/>
      <c r="AS75">
        <v>132.91900000000001</v>
      </c>
      <c r="AT75">
        <v>15.4</v>
      </c>
      <c r="AU75">
        <v>42.3</v>
      </c>
      <c r="AV75">
        <v>-1</v>
      </c>
      <c r="AW75">
        <v>-1</v>
      </c>
      <c r="AX75">
        <v>-1</v>
      </c>
      <c r="AY75">
        <v>-1</v>
      </c>
      <c r="AZ75">
        <v>0</v>
      </c>
      <c r="BA75">
        <v>34</v>
      </c>
      <c r="BB75">
        <v>-1</v>
      </c>
      <c r="BC75">
        <v>1</v>
      </c>
      <c r="BD75" s="1">
        <f t="shared" si="48"/>
        <v>0</v>
      </c>
      <c r="BE75" s="1">
        <f t="shared" si="48"/>
        <v>12.899999999999999</v>
      </c>
      <c r="BF75" s="1">
        <f t="shared" si="49"/>
        <v>0</v>
      </c>
      <c r="BG75" s="1">
        <f t="shared" si="49"/>
        <v>166.40999999999997</v>
      </c>
      <c r="BH75" s="1">
        <f t="shared" si="50"/>
        <v>166.40999999999997</v>
      </c>
      <c r="BI75" s="1">
        <f t="shared" si="51"/>
        <v>12.899999999999999</v>
      </c>
      <c r="BJ75"/>
      <c r="BK75"/>
      <c r="BL75"/>
      <c r="BM75"/>
      <c r="BN75"/>
      <c r="BO75">
        <v>129.261</v>
      </c>
      <c r="BP75">
        <v>15.4</v>
      </c>
      <c r="BQ75">
        <v>55.2</v>
      </c>
      <c r="BR75">
        <v>15.4</v>
      </c>
      <c r="BS75">
        <v>41.4</v>
      </c>
      <c r="BT75">
        <v>13.8</v>
      </c>
      <c r="BU75">
        <v>1</v>
      </c>
      <c r="BV75">
        <v>1</v>
      </c>
      <c r="BW75">
        <v>35</v>
      </c>
      <c r="BX75">
        <v>1</v>
      </c>
      <c r="BY75">
        <v>1</v>
      </c>
      <c r="BZ75" s="10">
        <f t="shared" si="52"/>
        <v>0</v>
      </c>
      <c r="CA75" s="10">
        <f t="shared" si="52"/>
        <v>13.800000000000004</v>
      </c>
      <c r="CB75" s="10">
        <f t="shared" si="53"/>
        <v>0</v>
      </c>
      <c r="CC75" s="10">
        <f t="shared" si="53"/>
        <v>190.44000000000011</v>
      </c>
      <c r="CD75" s="10">
        <f t="shared" si="54"/>
        <v>190.44000000000011</v>
      </c>
      <c r="CE75" s="10">
        <f t="shared" si="55"/>
        <v>13.800000000000004</v>
      </c>
      <c r="CG75"/>
      <c r="CH75"/>
      <c r="CI75"/>
      <c r="CJ75"/>
      <c r="CK75">
        <v>150.452</v>
      </c>
      <c r="CL75">
        <v>20.2</v>
      </c>
      <c r="CM75">
        <v>26.9</v>
      </c>
      <c r="CN75">
        <v>15.4</v>
      </c>
      <c r="CO75">
        <v>46.5</v>
      </c>
      <c r="CP75">
        <v>20.2</v>
      </c>
      <c r="CQ75">
        <v>1</v>
      </c>
      <c r="CR75">
        <v>1</v>
      </c>
      <c r="CS75">
        <v>36</v>
      </c>
      <c r="CT75">
        <v>1</v>
      </c>
      <c r="CU75">
        <v>1</v>
      </c>
      <c r="CV75" s="1">
        <f t="shared" si="56"/>
        <v>4.7999999999999989</v>
      </c>
      <c r="CW75" s="1">
        <f t="shared" si="56"/>
        <v>-19.600000000000001</v>
      </c>
      <c r="CX75" s="1">
        <f t="shared" si="57"/>
        <v>23.039999999999988</v>
      </c>
      <c r="CY75" s="1">
        <f t="shared" si="57"/>
        <v>384.16000000000008</v>
      </c>
      <c r="CZ75" s="1">
        <f t="shared" si="58"/>
        <v>407.20000000000005</v>
      </c>
      <c r="DA75" s="1">
        <f t="shared" si="59"/>
        <v>20.179197209007103</v>
      </c>
      <c r="DB75"/>
      <c r="DC75"/>
      <c r="DD75"/>
      <c r="DE75"/>
      <c r="DF75"/>
      <c r="DG75">
        <v>146.34899999999999</v>
      </c>
      <c r="DH75">
        <v>20.2</v>
      </c>
      <c r="DI75">
        <v>66.599999999999994</v>
      </c>
      <c r="DJ75">
        <v>-1</v>
      </c>
      <c r="DK75">
        <v>-1</v>
      </c>
      <c r="DL75">
        <v>-1</v>
      </c>
      <c r="DM75">
        <v>-1</v>
      </c>
      <c r="DN75">
        <v>0</v>
      </c>
      <c r="DO75">
        <v>36</v>
      </c>
      <c r="DP75">
        <v>-1</v>
      </c>
      <c r="DQ75">
        <v>1</v>
      </c>
      <c r="DR75" s="10">
        <f t="shared" si="60"/>
        <v>0</v>
      </c>
      <c r="DS75" s="10">
        <f t="shared" si="60"/>
        <v>15.599999999999994</v>
      </c>
      <c r="DT75" s="10">
        <f t="shared" si="61"/>
        <v>0</v>
      </c>
      <c r="DU75" s="10">
        <f t="shared" si="61"/>
        <v>243.35999999999981</v>
      </c>
      <c r="DV75" s="10">
        <f t="shared" si="62"/>
        <v>243.35999999999981</v>
      </c>
      <c r="DW75" s="10">
        <f t="shared" si="63"/>
        <v>15.599999999999994</v>
      </c>
      <c r="DX75"/>
      <c r="DY75"/>
      <c r="DZ75"/>
      <c r="EA75"/>
      <c r="EB75"/>
      <c r="EC75" s="1">
        <v>127.89100000000001</v>
      </c>
      <c r="ED75" s="1">
        <v>17.8</v>
      </c>
      <c r="EE75" s="1">
        <v>20.7</v>
      </c>
      <c r="EF75" s="1">
        <v>15.4</v>
      </c>
      <c r="EG75" s="1">
        <v>59.7</v>
      </c>
      <c r="EH75" s="1">
        <v>39</v>
      </c>
      <c r="EI75" s="1">
        <v>1</v>
      </c>
      <c r="EJ75" s="1">
        <v>1</v>
      </c>
      <c r="EK75" s="1">
        <v>35</v>
      </c>
      <c r="EL75" s="1">
        <v>1</v>
      </c>
      <c r="EM75" s="1">
        <v>1</v>
      </c>
      <c r="EN75" s="1">
        <f t="shared" si="64"/>
        <v>2.4000000000000004</v>
      </c>
      <c r="EO75" s="1">
        <f t="shared" si="64"/>
        <v>-39</v>
      </c>
      <c r="EP75" s="1">
        <f t="shared" si="65"/>
        <v>5.7600000000000016</v>
      </c>
      <c r="EQ75" s="1">
        <f t="shared" si="65"/>
        <v>1521</v>
      </c>
      <c r="ER75" s="1">
        <f t="shared" si="66"/>
        <v>1526.76</v>
      </c>
      <c r="ES75" s="1">
        <f t="shared" si="67"/>
        <v>39.073776372395848</v>
      </c>
      <c r="ET75"/>
      <c r="EU75"/>
      <c r="EV75"/>
      <c r="EW75"/>
      <c r="EX75"/>
      <c r="FJ75" s="10">
        <f t="shared" si="68"/>
        <v>0</v>
      </c>
      <c r="FK75" s="10">
        <f t="shared" si="68"/>
        <v>0</v>
      </c>
      <c r="FL75" s="10">
        <f t="shared" si="69"/>
        <v>0</v>
      </c>
      <c r="FM75" s="10">
        <f t="shared" si="69"/>
        <v>0</v>
      </c>
      <c r="FN75" s="10">
        <f t="shared" si="70"/>
        <v>0</v>
      </c>
      <c r="FO75" s="10">
        <f t="shared" si="71"/>
        <v>0</v>
      </c>
      <c r="FP75"/>
      <c r="FQ75"/>
      <c r="FR75"/>
      <c r="FS75"/>
      <c r="FT75"/>
    </row>
    <row r="76" spans="1:176" x14ac:dyDescent="0.35">
      <c r="A76">
        <v>156.291</v>
      </c>
      <c r="B76">
        <v>15.4</v>
      </c>
      <c r="C76">
        <v>43</v>
      </c>
      <c r="D76">
        <v>-1</v>
      </c>
      <c r="E76">
        <v>-1</v>
      </c>
      <c r="F76">
        <v>-1</v>
      </c>
      <c r="G76">
        <v>-1</v>
      </c>
      <c r="H76">
        <v>0</v>
      </c>
      <c r="I76">
        <v>36</v>
      </c>
      <c r="J76">
        <v>-1</v>
      </c>
      <c r="K76">
        <v>1</v>
      </c>
      <c r="L76" s="26">
        <f t="shared" si="40"/>
        <v>-4.7999999999999989</v>
      </c>
      <c r="M76" s="26">
        <f t="shared" si="40"/>
        <v>12.899999999999999</v>
      </c>
      <c r="N76" s="26">
        <f t="shared" si="41"/>
        <v>23.039999999999988</v>
      </c>
      <c r="O76" s="26">
        <f t="shared" si="41"/>
        <v>166.40999999999997</v>
      </c>
      <c r="P76" s="26">
        <f t="shared" si="42"/>
        <v>189.44999999999996</v>
      </c>
      <c r="Q76" s="26">
        <f t="shared" si="43"/>
        <v>13.764083696345352</v>
      </c>
      <c r="S76"/>
      <c r="T76"/>
      <c r="U76"/>
      <c r="V76"/>
      <c r="W76">
        <v>130.749</v>
      </c>
      <c r="X76">
        <v>15.4</v>
      </c>
      <c r="Y76">
        <v>20.7</v>
      </c>
      <c r="Z76">
        <v>-1</v>
      </c>
      <c r="AA76">
        <v>-1</v>
      </c>
      <c r="AB76">
        <v>-1</v>
      </c>
      <c r="AC76">
        <v>-1</v>
      </c>
      <c r="AD76">
        <v>0</v>
      </c>
      <c r="AE76">
        <v>35</v>
      </c>
      <c r="AF76">
        <v>-1</v>
      </c>
      <c r="AG76">
        <v>1</v>
      </c>
      <c r="AH76" s="10">
        <f t="shared" si="44"/>
        <v>0</v>
      </c>
      <c r="AI76" s="10">
        <f t="shared" si="44"/>
        <v>-12.900000000000002</v>
      </c>
      <c r="AJ76" s="10">
        <f t="shared" si="45"/>
        <v>0</v>
      </c>
      <c r="AK76" s="10">
        <f t="shared" si="45"/>
        <v>166.41000000000005</v>
      </c>
      <c r="AL76" s="10">
        <f t="shared" si="46"/>
        <v>166.41000000000005</v>
      </c>
      <c r="AM76" s="10">
        <f t="shared" si="47"/>
        <v>12.900000000000002</v>
      </c>
      <c r="AN76"/>
      <c r="AO76"/>
      <c r="AP76"/>
      <c r="AQ76"/>
      <c r="AR76"/>
      <c r="AS76">
        <v>133.327</v>
      </c>
      <c r="AT76">
        <v>15.4</v>
      </c>
      <c r="AU76">
        <v>46.5</v>
      </c>
      <c r="AV76">
        <v>15.4</v>
      </c>
      <c r="AW76">
        <v>42.3</v>
      </c>
      <c r="AX76">
        <v>4.2</v>
      </c>
      <c r="AY76">
        <v>1</v>
      </c>
      <c r="AZ76">
        <v>1</v>
      </c>
      <c r="BA76">
        <v>35</v>
      </c>
      <c r="BB76">
        <v>1</v>
      </c>
      <c r="BC76">
        <v>1</v>
      </c>
      <c r="BD76" s="1">
        <f t="shared" si="48"/>
        <v>0</v>
      </c>
      <c r="BE76" s="1">
        <f t="shared" si="48"/>
        <v>4.2000000000000028</v>
      </c>
      <c r="BF76" s="1">
        <f t="shared" si="49"/>
        <v>0</v>
      </c>
      <c r="BG76" s="1">
        <f t="shared" si="49"/>
        <v>17.640000000000025</v>
      </c>
      <c r="BH76" s="1">
        <f t="shared" si="50"/>
        <v>17.640000000000025</v>
      </c>
      <c r="BI76" s="1">
        <f t="shared" si="51"/>
        <v>4.2000000000000028</v>
      </c>
      <c r="BJ76"/>
      <c r="BK76"/>
      <c r="BL76"/>
      <c r="BM76"/>
      <c r="BN76"/>
      <c r="BO76">
        <v>132.261</v>
      </c>
      <c r="BP76">
        <v>15.4</v>
      </c>
      <c r="BQ76">
        <v>52.1</v>
      </c>
      <c r="BR76">
        <v>-1</v>
      </c>
      <c r="BS76">
        <v>-1</v>
      </c>
      <c r="BT76">
        <v>-1</v>
      </c>
      <c r="BU76">
        <v>-1</v>
      </c>
      <c r="BV76">
        <v>0</v>
      </c>
      <c r="BW76">
        <v>35</v>
      </c>
      <c r="BX76">
        <v>-1</v>
      </c>
      <c r="BY76">
        <v>1</v>
      </c>
      <c r="BZ76" s="10">
        <f t="shared" si="52"/>
        <v>0</v>
      </c>
      <c r="CA76" s="10">
        <f t="shared" si="52"/>
        <v>-3.1000000000000014</v>
      </c>
      <c r="CB76" s="10">
        <f t="shared" si="53"/>
        <v>0</v>
      </c>
      <c r="CC76" s="10">
        <f t="shared" si="53"/>
        <v>9.6100000000000083</v>
      </c>
      <c r="CD76" s="10">
        <f t="shared" si="54"/>
        <v>9.6100000000000083</v>
      </c>
      <c r="CE76" s="10">
        <f t="shared" si="55"/>
        <v>3.1000000000000014</v>
      </c>
      <c r="CG76"/>
      <c r="CH76"/>
      <c r="CI76"/>
      <c r="CJ76"/>
      <c r="CK76">
        <v>153.32300000000001</v>
      </c>
      <c r="CL76">
        <v>15.4</v>
      </c>
      <c r="CM76">
        <v>38.1</v>
      </c>
      <c r="CN76">
        <v>-1</v>
      </c>
      <c r="CO76">
        <v>-1</v>
      </c>
      <c r="CP76">
        <v>-1</v>
      </c>
      <c r="CQ76">
        <v>-1</v>
      </c>
      <c r="CR76">
        <v>0</v>
      </c>
      <c r="CS76">
        <v>36</v>
      </c>
      <c r="CT76">
        <v>-1</v>
      </c>
      <c r="CU76">
        <v>1</v>
      </c>
      <c r="CV76" s="1">
        <f t="shared" si="56"/>
        <v>-4.7999999999999989</v>
      </c>
      <c r="CW76" s="1">
        <f t="shared" si="56"/>
        <v>11.200000000000003</v>
      </c>
      <c r="CX76" s="1">
        <f t="shared" si="57"/>
        <v>23.039999999999988</v>
      </c>
      <c r="CY76" s="1">
        <f t="shared" si="57"/>
        <v>125.44000000000007</v>
      </c>
      <c r="CZ76" s="1">
        <f t="shared" si="58"/>
        <v>148.48000000000005</v>
      </c>
      <c r="DA76" s="1">
        <f t="shared" si="59"/>
        <v>12.185236969382256</v>
      </c>
      <c r="DB76"/>
      <c r="DC76"/>
      <c r="DD76"/>
      <c r="DE76"/>
      <c r="DF76"/>
      <c r="DG76">
        <v>146.69300000000001</v>
      </c>
      <c r="DH76">
        <v>29.2</v>
      </c>
      <c r="DI76">
        <v>58.1</v>
      </c>
      <c r="DJ76">
        <v>20.2</v>
      </c>
      <c r="DK76">
        <v>66.599999999999994</v>
      </c>
      <c r="DL76">
        <v>12.4</v>
      </c>
      <c r="DM76">
        <v>1</v>
      </c>
      <c r="DN76">
        <v>1</v>
      </c>
      <c r="DO76">
        <v>37</v>
      </c>
      <c r="DP76">
        <v>1</v>
      </c>
      <c r="DQ76">
        <v>1</v>
      </c>
      <c r="DR76" s="10">
        <f t="shared" si="60"/>
        <v>9</v>
      </c>
      <c r="DS76" s="10">
        <f t="shared" si="60"/>
        <v>-8.4999999999999929</v>
      </c>
      <c r="DT76" s="10">
        <f t="shared" si="61"/>
        <v>81</v>
      </c>
      <c r="DU76" s="10">
        <f t="shared" si="61"/>
        <v>72.249999999999886</v>
      </c>
      <c r="DV76" s="10">
        <f t="shared" si="62"/>
        <v>153.24999999999989</v>
      </c>
      <c r="DW76" s="10">
        <f t="shared" si="63"/>
        <v>12.379418403139942</v>
      </c>
      <c r="DX76"/>
      <c r="DY76"/>
      <c r="DZ76"/>
      <c r="EA76"/>
      <c r="EB76"/>
      <c r="EC76" s="1">
        <v>130.643</v>
      </c>
      <c r="ED76" s="1">
        <v>15.4</v>
      </c>
      <c r="EE76" s="1">
        <v>51</v>
      </c>
      <c r="EF76" s="1">
        <v>-1</v>
      </c>
      <c r="EG76" s="1">
        <v>-1</v>
      </c>
      <c r="EH76" s="1">
        <v>-1</v>
      </c>
      <c r="EI76" s="1">
        <v>-1</v>
      </c>
      <c r="EJ76" s="1">
        <v>0</v>
      </c>
      <c r="EK76" s="1">
        <v>35</v>
      </c>
      <c r="EL76" s="1">
        <v>-1</v>
      </c>
      <c r="EM76" s="1">
        <v>1</v>
      </c>
      <c r="EN76" s="1">
        <f t="shared" si="64"/>
        <v>-2.4000000000000004</v>
      </c>
      <c r="EO76" s="1">
        <f t="shared" si="64"/>
        <v>30.3</v>
      </c>
      <c r="EP76" s="1">
        <f t="shared" si="65"/>
        <v>5.7600000000000016</v>
      </c>
      <c r="EQ76" s="1">
        <f t="shared" si="65"/>
        <v>918.09</v>
      </c>
      <c r="ER76" s="1">
        <f t="shared" si="66"/>
        <v>923.85</v>
      </c>
      <c r="ES76" s="1">
        <f t="shared" si="67"/>
        <v>30.394900888142406</v>
      </c>
      <c r="ET76"/>
      <c r="EU76"/>
      <c r="EV76"/>
      <c r="EW76"/>
      <c r="EX76"/>
      <c r="FJ76" s="10">
        <f t="shared" si="68"/>
        <v>0</v>
      </c>
      <c r="FK76" s="10">
        <f t="shared" si="68"/>
        <v>0</v>
      </c>
      <c r="FL76" s="10">
        <f t="shared" si="69"/>
        <v>0</v>
      </c>
      <c r="FM76" s="10">
        <f t="shared" si="69"/>
        <v>0</v>
      </c>
      <c r="FN76" s="10">
        <f t="shared" si="70"/>
        <v>0</v>
      </c>
      <c r="FO76" s="10">
        <f t="shared" si="71"/>
        <v>0</v>
      </c>
      <c r="FP76"/>
      <c r="FQ76"/>
      <c r="FR76"/>
      <c r="FS76"/>
      <c r="FT76"/>
    </row>
    <row r="77" spans="1:176" x14ac:dyDescent="0.35">
      <c r="A77">
        <v>156.84299999999999</v>
      </c>
      <c r="B77">
        <v>24.5</v>
      </c>
      <c r="C77">
        <v>42.3</v>
      </c>
      <c r="D77">
        <v>15.4</v>
      </c>
      <c r="E77">
        <v>43</v>
      </c>
      <c r="F77">
        <v>9</v>
      </c>
      <c r="G77">
        <v>1</v>
      </c>
      <c r="H77">
        <v>1</v>
      </c>
      <c r="I77">
        <v>37</v>
      </c>
      <c r="J77">
        <v>1</v>
      </c>
      <c r="K77">
        <v>1</v>
      </c>
      <c r="L77" s="26">
        <f t="shared" si="40"/>
        <v>9.1</v>
      </c>
      <c r="M77" s="26">
        <f t="shared" si="40"/>
        <v>-0.70000000000000284</v>
      </c>
      <c r="N77" s="26">
        <f t="shared" si="41"/>
        <v>82.809999999999988</v>
      </c>
      <c r="O77" s="26">
        <f t="shared" si="41"/>
        <v>0.49000000000000399</v>
      </c>
      <c r="P77" s="26">
        <f t="shared" si="42"/>
        <v>83.3</v>
      </c>
      <c r="Q77" s="26">
        <f t="shared" si="43"/>
        <v>9.1268833672837086</v>
      </c>
      <c r="S77"/>
      <c r="T77"/>
      <c r="U77"/>
      <c r="V77"/>
      <c r="W77">
        <v>131.333</v>
      </c>
      <c r="X77">
        <v>20.2</v>
      </c>
      <c r="Y77">
        <v>24.9</v>
      </c>
      <c r="Z77">
        <v>15.4</v>
      </c>
      <c r="AA77">
        <v>20.7</v>
      </c>
      <c r="AB77">
        <v>6.4</v>
      </c>
      <c r="AC77">
        <v>1</v>
      </c>
      <c r="AD77">
        <v>1</v>
      </c>
      <c r="AE77">
        <v>36</v>
      </c>
      <c r="AF77">
        <v>1</v>
      </c>
      <c r="AG77">
        <v>1</v>
      </c>
      <c r="AH77" s="10">
        <f t="shared" si="44"/>
        <v>4.7999999999999989</v>
      </c>
      <c r="AI77" s="10">
        <f t="shared" si="44"/>
        <v>4.1999999999999993</v>
      </c>
      <c r="AJ77" s="10">
        <f t="shared" si="45"/>
        <v>23.039999999999988</v>
      </c>
      <c r="AK77" s="10">
        <f t="shared" si="45"/>
        <v>17.639999999999993</v>
      </c>
      <c r="AL77" s="10">
        <f t="shared" si="46"/>
        <v>40.679999999999978</v>
      </c>
      <c r="AM77" s="10">
        <f t="shared" si="47"/>
        <v>6.378087487640788</v>
      </c>
      <c r="AN77"/>
      <c r="AO77"/>
      <c r="AP77"/>
      <c r="AQ77"/>
      <c r="AR77"/>
      <c r="AS77">
        <v>136.87100000000001</v>
      </c>
      <c r="AT77">
        <v>15.4</v>
      </c>
      <c r="AU77">
        <v>42.3</v>
      </c>
      <c r="AV77">
        <v>-1</v>
      </c>
      <c r="AW77">
        <v>-1</v>
      </c>
      <c r="AX77">
        <v>-1</v>
      </c>
      <c r="AY77">
        <v>-1</v>
      </c>
      <c r="AZ77">
        <v>0</v>
      </c>
      <c r="BA77">
        <v>35</v>
      </c>
      <c r="BB77">
        <v>-1</v>
      </c>
      <c r="BC77">
        <v>1</v>
      </c>
      <c r="BD77" s="1">
        <f t="shared" si="48"/>
        <v>0</v>
      </c>
      <c r="BE77" s="1">
        <f t="shared" si="48"/>
        <v>-4.2000000000000028</v>
      </c>
      <c r="BF77" s="1">
        <f t="shared" si="49"/>
        <v>0</v>
      </c>
      <c r="BG77" s="1">
        <f t="shared" si="49"/>
        <v>17.640000000000025</v>
      </c>
      <c r="BH77" s="1">
        <f t="shared" si="50"/>
        <v>17.640000000000025</v>
      </c>
      <c r="BI77" s="1">
        <f t="shared" si="51"/>
        <v>4.2000000000000028</v>
      </c>
      <c r="BJ77"/>
      <c r="BK77"/>
      <c r="BL77"/>
      <c r="BM77"/>
      <c r="BN77"/>
      <c r="BO77">
        <v>133.661</v>
      </c>
      <c r="BP77">
        <v>15.4</v>
      </c>
      <c r="BQ77">
        <v>27.8</v>
      </c>
      <c r="BR77">
        <v>15.4</v>
      </c>
      <c r="BS77">
        <v>52.1</v>
      </c>
      <c r="BT77">
        <v>24.3</v>
      </c>
      <c r="BU77">
        <v>1</v>
      </c>
      <c r="BV77">
        <v>1</v>
      </c>
      <c r="BW77">
        <v>36</v>
      </c>
      <c r="BX77">
        <v>1</v>
      </c>
      <c r="BY77">
        <v>1</v>
      </c>
      <c r="BZ77" s="10">
        <f t="shared" si="52"/>
        <v>0</v>
      </c>
      <c r="CA77" s="10">
        <f t="shared" si="52"/>
        <v>-24.3</v>
      </c>
      <c r="CB77" s="10">
        <f t="shared" si="53"/>
        <v>0</v>
      </c>
      <c r="CC77" s="10">
        <f t="shared" si="53"/>
        <v>590.49</v>
      </c>
      <c r="CD77" s="10">
        <f t="shared" si="54"/>
        <v>590.49</v>
      </c>
      <c r="CE77" s="10">
        <f t="shared" si="55"/>
        <v>24.3</v>
      </c>
      <c r="CG77"/>
      <c r="CH77"/>
      <c r="CI77"/>
      <c r="CJ77"/>
      <c r="CK77">
        <v>154.011</v>
      </c>
      <c r="CL77">
        <v>20.2</v>
      </c>
      <c r="CM77">
        <v>35.799999999999997</v>
      </c>
      <c r="CN77">
        <v>15.4</v>
      </c>
      <c r="CO77">
        <v>38.1</v>
      </c>
      <c r="CP77">
        <v>5.2</v>
      </c>
      <c r="CQ77">
        <v>1</v>
      </c>
      <c r="CR77">
        <v>1</v>
      </c>
      <c r="CS77">
        <v>37</v>
      </c>
      <c r="CT77">
        <v>1</v>
      </c>
      <c r="CU77">
        <v>1</v>
      </c>
      <c r="CV77" s="1">
        <f t="shared" si="56"/>
        <v>4.7999999999999989</v>
      </c>
      <c r="CW77" s="1">
        <f t="shared" si="56"/>
        <v>-2.3000000000000043</v>
      </c>
      <c r="CX77" s="1">
        <f t="shared" si="57"/>
        <v>23.039999999999988</v>
      </c>
      <c r="CY77" s="1">
        <f t="shared" si="57"/>
        <v>5.2900000000000196</v>
      </c>
      <c r="CZ77" s="1">
        <f t="shared" si="58"/>
        <v>28.330000000000009</v>
      </c>
      <c r="DA77" s="1">
        <f t="shared" si="59"/>
        <v>5.3225933528685063</v>
      </c>
      <c r="DB77"/>
      <c r="DC77"/>
      <c r="DD77"/>
      <c r="DE77"/>
      <c r="DF77"/>
      <c r="DG77">
        <v>149.75700000000001</v>
      </c>
      <c r="DH77">
        <v>15.4</v>
      </c>
      <c r="DI77">
        <v>41</v>
      </c>
      <c r="DJ77">
        <v>-1</v>
      </c>
      <c r="DK77">
        <v>-1</v>
      </c>
      <c r="DL77">
        <v>-1</v>
      </c>
      <c r="DM77">
        <v>-1</v>
      </c>
      <c r="DN77">
        <v>0</v>
      </c>
      <c r="DO77">
        <v>37</v>
      </c>
      <c r="DP77">
        <v>-1</v>
      </c>
      <c r="DQ77">
        <v>1</v>
      </c>
      <c r="DR77" s="10">
        <f t="shared" si="60"/>
        <v>-13.799999999999999</v>
      </c>
      <c r="DS77" s="10">
        <f t="shared" si="60"/>
        <v>-17.100000000000001</v>
      </c>
      <c r="DT77" s="10">
        <f t="shared" si="61"/>
        <v>190.43999999999997</v>
      </c>
      <c r="DU77" s="10">
        <f t="shared" si="61"/>
        <v>292.41000000000003</v>
      </c>
      <c r="DV77" s="10">
        <f t="shared" si="62"/>
        <v>482.85</v>
      </c>
      <c r="DW77" s="10">
        <f t="shared" si="63"/>
        <v>21.973848092675986</v>
      </c>
      <c r="DX77"/>
      <c r="DY77"/>
      <c r="DZ77"/>
      <c r="EA77"/>
      <c r="EB77"/>
      <c r="EC77" s="1">
        <v>131.01900000000001</v>
      </c>
      <c r="ED77" s="1">
        <v>15.4</v>
      </c>
      <c r="EE77" s="1">
        <v>42.3</v>
      </c>
      <c r="EF77" s="1">
        <v>15.4</v>
      </c>
      <c r="EG77" s="1">
        <v>51</v>
      </c>
      <c r="EH77" s="1">
        <v>8.6999999999999993</v>
      </c>
      <c r="EI77" s="1">
        <v>1</v>
      </c>
      <c r="EJ77" s="1">
        <v>1</v>
      </c>
      <c r="EK77" s="1">
        <v>36</v>
      </c>
      <c r="EL77" s="1">
        <v>1</v>
      </c>
      <c r="EM77" s="1">
        <v>1</v>
      </c>
      <c r="EN77" s="1">
        <f t="shared" si="64"/>
        <v>0</v>
      </c>
      <c r="EO77" s="1">
        <f t="shared" si="64"/>
        <v>-8.7000000000000028</v>
      </c>
      <c r="EP77" s="1">
        <f t="shared" si="65"/>
        <v>0</v>
      </c>
      <c r="EQ77" s="1">
        <f t="shared" si="65"/>
        <v>75.690000000000055</v>
      </c>
      <c r="ER77" s="1">
        <f t="shared" si="66"/>
        <v>75.690000000000055</v>
      </c>
      <c r="ES77" s="1">
        <f t="shared" si="67"/>
        <v>8.7000000000000028</v>
      </c>
      <c r="ET77"/>
      <c r="EU77"/>
      <c r="EV77"/>
      <c r="EW77"/>
      <c r="EX77"/>
      <c r="FJ77" s="10">
        <f t="shared" si="68"/>
        <v>0</v>
      </c>
      <c r="FK77" s="10">
        <f t="shared" si="68"/>
        <v>0</v>
      </c>
      <c r="FL77" s="10">
        <f t="shared" si="69"/>
        <v>0</v>
      </c>
      <c r="FM77" s="10">
        <f t="shared" si="69"/>
        <v>0</v>
      </c>
      <c r="FN77" s="10">
        <f t="shared" si="70"/>
        <v>0</v>
      </c>
      <c r="FO77" s="10">
        <f t="shared" si="71"/>
        <v>0</v>
      </c>
      <c r="FP77"/>
      <c r="FQ77"/>
      <c r="FR77"/>
      <c r="FS77"/>
      <c r="FT77"/>
    </row>
    <row r="78" spans="1:176" x14ac:dyDescent="0.35">
      <c r="A78">
        <v>159.62700000000001</v>
      </c>
      <c r="B78">
        <v>15.4</v>
      </c>
      <c r="C78">
        <v>45.6</v>
      </c>
      <c r="D78">
        <v>-1</v>
      </c>
      <c r="E78">
        <v>-1</v>
      </c>
      <c r="F78">
        <v>-1</v>
      </c>
      <c r="G78">
        <v>-1</v>
      </c>
      <c r="H78">
        <v>0</v>
      </c>
      <c r="I78">
        <v>37</v>
      </c>
      <c r="J78">
        <v>-1</v>
      </c>
      <c r="K78">
        <v>1</v>
      </c>
      <c r="L78" s="26">
        <f t="shared" si="40"/>
        <v>-9.1</v>
      </c>
      <c r="M78" s="26">
        <f t="shared" si="40"/>
        <v>3.3000000000000043</v>
      </c>
      <c r="N78" s="26">
        <f t="shared" si="41"/>
        <v>82.809999999999988</v>
      </c>
      <c r="O78" s="26">
        <f t="shared" si="41"/>
        <v>10.890000000000029</v>
      </c>
      <c r="P78" s="26">
        <f t="shared" si="42"/>
        <v>93.700000000000017</v>
      </c>
      <c r="Q78" s="26">
        <f t="shared" si="43"/>
        <v>9.6798760322640511</v>
      </c>
      <c r="S78"/>
      <c r="T78"/>
      <c r="U78"/>
      <c r="V78"/>
      <c r="W78">
        <v>134.90899999999999</v>
      </c>
      <c r="X78">
        <v>15.4</v>
      </c>
      <c r="Y78">
        <v>33.6</v>
      </c>
      <c r="Z78">
        <v>-1</v>
      </c>
      <c r="AA78">
        <v>-1</v>
      </c>
      <c r="AB78">
        <v>-1</v>
      </c>
      <c r="AC78">
        <v>-1</v>
      </c>
      <c r="AD78">
        <v>0</v>
      </c>
      <c r="AE78">
        <v>36</v>
      </c>
      <c r="AF78">
        <v>-1</v>
      </c>
      <c r="AG78">
        <v>1</v>
      </c>
      <c r="AH78" s="10">
        <f t="shared" si="44"/>
        <v>-4.7999999999999989</v>
      </c>
      <c r="AI78" s="10">
        <f t="shared" si="44"/>
        <v>8.7000000000000028</v>
      </c>
      <c r="AJ78" s="10">
        <f t="shared" si="45"/>
        <v>23.039999999999988</v>
      </c>
      <c r="AK78" s="10">
        <f t="shared" si="45"/>
        <v>75.690000000000055</v>
      </c>
      <c r="AL78" s="10">
        <f t="shared" si="46"/>
        <v>98.730000000000047</v>
      </c>
      <c r="AM78" s="10">
        <f t="shared" si="47"/>
        <v>9.9362970970075182</v>
      </c>
      <c r="AN78"/>
      <c r="AO78"/>
      <c r="AP78"/>
      <c r="AQ78"/>
      <c r="AR78"/>
      <c r="AS78">
        <v>137.215</v>
      </c>
      <c r="AT78">
        <v>15.4</v>
      </c>
      <c r="AU78">
        <v>39.9</v>
      </c>
      <c r="AV78">
        <v>15.4</v>
      </c>
      <c r="AW78">
        <v>42.3</v>
      </c>
      <c r="AX78">
        <v>2.4</v>
      </c>
      <c r="AY78">
        <v>1</v>
      </c>
      <c r="AZ78">
        <v>1</v>
      </c>
      <c r="BA78">
        <v>36</v>
      </c>
      <c r="BB78">
        <v>1</v>
      </c>
      <c r="BC78">
        <v>1</v>
      </c>
      <c r="BD78" s="1">
        <f t="shared" si="48"/>
        <v>0</v>
      </c>
      <c r="BE78" s="1">
        <f t="shared" si="48"/>
        <v>-2.3999999999999986</v>
      </c>
      <c r="BF78" s="1">
        <f t="shared" si="49"/>
        <v>0</v>
      </c>
      <c r="BG78" s="1">
        <f t="shared" si="49"/>
        <v>5.7599999999999936</v>
      </c>
      <c r="BH78" s="1">
        <f t="shared" si="50"/>
        <v>5.7599999999999936</v>
      </c>
      <c r="BI78" s="1">
        <f t="shared" si="51"/>
        <v>2.3999999999999986</v>
      </c>
      <c r="BJ78"/>
      <c r="BK78"/>
      <c r="BL78"/>
      <c r="BM78"/>
      <c r="BN78"/>
      <c r="BO78">
        <v>136.261</v>
      </c>
      <c r="BP78">
        <v>20.2</v>
      </c>
      <c r="BQ78">
        <v>20.7</v>
      </c>
      <c r="BR78">
        <v>-1</v>
      </c>
      <c r="BS78">
        <v>-1</v>
      </c>
      <c r="BT78">
        <v>-1</v>
      </c>
      <c r="BU78">
        <v>-1</v>
      </c>
      <c r="BV78">
        <v>0</v>
      </c>
      <c r="BW78">
        <v>36</v>
      </c>
      <c r="BX78">
        <v>-1</v>
      </c>
      <c r="BY78">
        <v>1</v>
      </c>
      <c r="BZ78" s="10">
        <f t="shared" si="52"/>
        <v>4.7999999999999989</v>
      </c>
      <c r="CA78" s="10">
        <f t="shared" si="52"/>
        <v>-7.1000000000000014</v>
      </c>
      <c r="CB78" s="10">
        <f t="shared" si="53"/>
        <v>23.039999999999988</v>
      </c>
      <c r="CC78" s="10">
        <f t="shared" si="53"/>
        <v>50.410000000000018</v>
      </c>
      <c r="CD78" s="10">
        <f t="shared" si="54"/>
        <v>73.45</v>
      </c>
      <c r="CE78" s="10">
        <f t="shared" si="55"/>
        <v>8.5702975444263316</v>
      </c>
      <c r="CG78"/>
      <c r="CH78"/>
      <c r="CI78"/>
      <c r="CJ78"/>
      <c r="CK78">
        <v>158.44300000000001</v>
      </c>
      <c r="CL78">
        <v>24.5</v>
      </c>
      <c r="CM78">
        <v>27.2</v>
      </c>
      <c r="CN78">
        <v>-1</v>
      </c>
      <c r="CO78">
        <v>-1</v>
      </c>
      <c r="CP78">
        <v>-1</v>
      </c>
      <c r="CQ78">
        <v>-1</v>
      </c>
      <c r="CR78">
        <v>0</v>
      </c>
      <c r="CS78">
        <v>37</v>
      </c>
      <c r="CT78">
        <v>-1</v>
      </c>
      <c r="CU78">
        <v>1</v>
      </c>
      <c r="CV78" s="1">
        <f t="shared" si="56"/>
        <v>4.3000000000000007</v>
      </c>
      <c r="CW78" s="1">
        <f t="shared" si="56"/>
        <v>-8.5999999999999979</v>
      </c>
      <c r="CX78" s="1">
        <f t="shared" si="57"/>
        <v>18.490000000000006</v>
      </c>
      <c r="CY78" s="1">
        <f t="shared" si="57"/>
        <v>73.959999999999965</v>
      </c>
      <c r="CZ78" s="1">
        <f t="shared" si="58"/>
        <v>92.449999999999974</v>
      </c>
      <c r="DA78" s="1">
        <f t="shared" si="59"/>
        <v>9.615092303249094</v>
      </c>
      <c r="DB78"/>
      <c r="DC78"/>
      <c r="DD78"/>
      <c r="DE78"/>
      <c r="DF78"/>
      <c r="DG78">
        <v>150.38900000000001</v>
      </c>
      <c r="DH78">
        <v>24.5</v>
      </c>
      <c r="DI78">
        <v>42.3</v>
      </c>
      <c r="DJ78">
        <v>15.4</v>
      </c>
      <c r="DK78">
        <v>41</v>
      </c>
      <c r="DL78">
        <v>9.1</v>
      </c>
      <c r="DM78">
        <v>1</v>
      </c>
      <c r="DN78">
        <v>1</v>
      </c>
      <c r="DO78">
        <v>38</v>
      </c>
      <c r="DP78">
        <v>1</v>
      </c>
      <c r="DQ78">
        <v>1</v>
      </c>
      <c r="DR78" s="10">
        <f t="shared" si="60"/>
        <v>9.1</v>
      </c>
      <c r="DS78" s="10">
        <f t="shared" si="60"/>
        <v>1.2999999999999972</v>
      </c>
      <c r="DT78" s="10">
        <f t="shared" si="61"/>
        <v>82.809999999999988</v>
      </c>
      <c r="DU78" s="10">
        <f t="shared" si="61"/>
        <v>1.6899999999999926</v>
      </c>
      <c r="DV78" s="10">
        <f t="shared" si="62"/>
        <v>84.499999999999986</v>
      </c>
      <c r="DW78" s="10">
        <f t="shared" si="63"/>
        <v>9.1923881554251174</v>
      </c>
      <c r="DX78"/>
      <c r="DY78"/>
      <c r="DZ78"/>
      <c r="EA78"/>
      <c r="EB78"/>
      <c r="EC78" s="1">
        <v>134.32300000000001</v>
      </c>
      <c r="ED78" s="1">
        <v>20.2</v>
      </c>
      <c r="EE78" s="1">
        <v>42.3</v>
      </c>
      <c r="EF78" s="1">
        <v>-1</v>
      </c>
      <c r="EG78" s="1">
        <v>-1</v>
      </c>
      <c r="EH78" s="1">
        <v>-1</v>
      </c>
      <c r="EI78" s="1">
        <v>-1</v>
      </c>
      <c r="EJ78" s="1">
        <v>0</v>
      </c>
      <c r="EK78" s="1">
        <v>36</v>
      </c>
      <c r="EL78" s="1">
        <v>-1</v>
      </c>
      <c r="EM78" s="1">
        <v>1</v>
      </c>
      <c r="EN78" s="1">
        <f t="shared" si="64"/>
        <v>4.7999999999999989</v>
      </c>
      <c r="EO78" s="1">
        <f t="shared" si="64"/>
        <v>0</v>
      </c>
      <c r="EP78" s="1">
        <f t="shared" si="65"/>
        <v>23.039999999999988</v>
      </c>
      <c r="EQ78" s="1">
        <f t="shared" si="65"/>
        <v>0</v>
      </c>
      <c r="ER78" s="1">
        <f t="shared" si="66"/>
        <v>23.039999999999988</v>
      </c>
      <c r="ES78" s="1">
        <f t="shared" si="67"/>
        <v>4.7999999999999989</v>
      </c>
      <c r="ET78"/>
      <c r="EU78"/>
      <c r="EV78"/>
      <c r="EW78"/>
      <c r="EX78"/>
      <c r="FJ78" s="10">
        <f t="shared" si="68"/>
        <v>0</v>
      </c>
      <c r="FK78" s="10">
        <f t="shared" si="68"/>
        <v>0</v>
      </c>
      <c r="FL78" s="10">
        <f t="shared" si="69"/>
        <v>0</v>
      </c>
      <c r="FM78" s="10">
        <f t="shared" si="69"/>
        <v>0</v>
      </c>
      <c r="FN78" s="10">
        <f t="shared" si="70"/>
        <v>0</v>
      </c>
      <c r="FO78" s="10">
        <f t="shared" si="71"/>
        <v>0</v>
      </c>
      <c r="FP78"/>
      <c r="FQ78"/>
      <c r="FR78"/>
      <c r="FS78"/>
      <c r="FT78"/>
    </row>
    <row r="79" spans="1:176" x14ac:dyDescent="0.35">
      <c r="A79">
        <v>160.13900000000001</v>
      </c>
      <c r="B79">
        <v>24.5</v>
      </c>
      <c r="C79">
        <v>46.5</v>
      </c>
      <c r="D79">
        <v>15.4</v>
      </c>
      <c r="E79">
        <v>45.6</v>
      </c>
      <c r="F79">
        <v>9.1</v>
      </c>
      <c r="G79">
        <v>1</v>
      </c>
      <c r="H79">
        <v>1</v>
      </c>
      <c r="I79">
        <v>38</v>
      </c>
      <c r="J79">
        <v>1</v>
      </c>
      <c r="K79">
        <v>1</v>
      </c>
      <c r="L79" s="26">
        <f t="shared" si="40"/>
        <v>9.1</v>
      </c>
      <c r="M79" s="26">
        <f t="shared" si="40"/>
        <v>0.89999999999999858</v>
      </c>
      <c r="N79" s="26">
        <f t="shared" si="41"/>
        <v>82.809999999999988</v>
      </c>
      <c r="O79" s="26">
        <f t="shared" si="41"/>
        <v>0.80999999999999739</v>
      </c>
      <c r="P79" s="26">
        <f t="shared" si="42"/>
        <v>83.61999999999999</v>
      </c>
      <c r="Q79" s="26">
        <f t="shared" si="43"/>
        <v>9.1443971917234652</v>
      </c>
      <c r="S79"/>
      <c r="T79"/>
      <c r="U79"/>
      <c r="V79"/>
      <c r="W79">
        <v>135.541</v>
      </c>
      <c r="X79">
        <v>24.5</v>
      </c>
      <c r="Y79">
        <v>38.1</v>
      </c>
      <c r="Z79">
        <v>15.4</v>
      </c>
      <c r="AA79">
        <v>33.6</v>
      </c>
      <c r="AB79">
        <v>10.1</v>
      </c>
      <c r="AC79">
        <v>1</v>
      </c>
      <c r="AD79">
        <v>1</v>
      </c>
      <c r="AE79">
        <v>37</v>
      </c>
      <c r="AF79">
        <v>1</v>
      </c>
      <c r="AG79">
        <v>1</v>
      </c>
      <c r="AH79" s="10">
        <f t="shared" si="44"/>
        <v>9.1</v>
      </c>
      <c r="AI79" s="10">
        <f t="shared" si="44"/>
        <v>4.5</v>
      </c>
      <c r="AJ79" s="10">
        <f t="shared" si="45"/>
        <v>82.809999999999988</v>
      </c>
      <c r="AK79" s="10">
        <f t="shared" si="45"/>
        <v>20.25</v>
      </c>
      <c r="AL79" s="10">
        <f t="shared" si="46"/>
        <v>103.05999999999999</v>
      </c>
      <c r="AM79" s="10">
        <f t="shared" si="47"/>
        <v>10.151847122568384</v>
      </c>
      <c r="AN79"/>
      <c r="AO79"/>
      <c r="AP79"/>
      <c r="AQ79"/>
      <c r="AR79"/>
      <c r="AS79">
        <v>139.87899999999999</v>
      </c>
      <c r="AT79">
        <v>15.4</v>
      </c>
      <c r="AU79">
        <v>31.6</v>
      </c>
      <c r="AV79">
        <v>-1</v>
      </c>
      <c r="AW79">
        <v>-1</v>
      </c>
      <c r="AX79">
        <v>-1</v>
      </c>
      <c r="AY79">
        <v>-1</v>
      </c>
      <c r="AZ79">
        <v>0</v>
      </c>
      <c r="BA79">
        <v>36</v>
      </c>
      <c r="BB79">
        <v>-1</v>
      </c>
      <c r="BC79">
        <v>1</v>
      </c>
      <c r="BD79" s="1">
        <f t="shared" si="48"/>
        <v>0</v>
      </c>
      <c r="BE79" s="1">
        <f t="shared" si="48"/>
        <v>-8.2999999999999972</v>
      </c>
      <c r="BF79" s="1">
        <f t="shared" si="49"/>
        <v>0</v>
      </c>
      <c r="BG79" s="1">
        <f t="shared" si="49"/>
        <v>68.889999999999958</v>
      </c>
      <c r="BH79" s="1">
        <f t="shared" si="50"/>
        <v>68.889999999999958</v>
      </c>
      <c r="BI79" s="1">
        <f t="shared" si="51"/>
        <v>8.2999999999999972</v>
      </c>
      <c r="BJ79"/>
      <c r="BK79"/>
      <c r="BL79"/>
      <c r="BM79"/>
      <c r="BN79"/>
      <c r="BO79">
        <v>136.65299999999999</v>
      </c>
      <c r="BP79">
        <v>15.4</v>
      </c>
      <c r="BQ79">
        <v>20.7</v>
      </c>
      <c r="BR79">
        <v>20.2</v>
      </c>
      <c r="BS79">
        <v>20.7</v>
      </c>
      <c r="BT79">
        <v>4.8</v>
      </c>
      <c r="BU79">
        <v>1</v>
      </c>
      <c r="BV79">
        <v>1</v>
      </c>
      <c r="BW79">
        <v>37</v>
      </c>
      <c r="BX79">
        <v>1</v>
      </c>
      <c r="BY79">
        <v>1</v>
      </c>
      <c r="BZ79" s="10">
        <f t="shared" si="52"/>
        <v>-4.7999999999999989</v>
      </c>
      <c r="CA79" s="10">
        <f t="shared" si="52"/>
        <v>0</v>
      </c>
      <c r="CB79" s="10">
        <f t="shared" si="53"/>
        <v>23.039999999999988</v>
      </c>
      <c r="CC79" s="10">
        <f t="shared" si="53"/>
        <v>0</v>
      </c>
      <c r="CD79" s="10">
        <f t="shared" si="54"/>
        <v>23.039999999999988</v>
      </c>
      <c r="CE79" s="10">
        <f t="shared" si="55"/>
        <v>4.7999999999999989</v>
      </c>
      <c r="CG79"/>
      <c r="CH79"/>
      <c r="CI79"/>
      <c r="CJ79"/>
      <c r="CK79">
        <v>159.523</v>
      </c>
      <c r="CL79">
        <v>15.4</v>
      </c>
      <c r="CM79">
        <v>28.5</v>
      </c>
      <c r="CN79">
        <v>24.5</v>
      </c>
      <c r="CO79">
        <v>27.2</v>
      </c>
      <c r="CP79">
        <v>9.1</v>
      </c>
      <c r="CQ79">
        <v>1</v>
      </c>
      <c r="CR79">
        <v>1</v>
      </c>
      <c r="CS79">
        <v>38</v>
      </c>
      <c r="CT79">
        <v>1</v>
      </c>
      <c r="CU79">
        <v>1</v>
      </c>
      <c r="CV79" s="1">
        <f t="shared" si="56"/>
        <v>-9.1</v>
      </c>
      <c r="CW79" s="1">
        <f t="shared" si="56"/>
        <v>1.3000000000000007</v>
      </c>
      <c r="CX79" s="1">
        <f t="shared" si="57"/>
        <v>82.809999999999988</v>
      </c>
      <c r="CY79" s="1">
        <f t="shared" si="57"/>
        <v>1.6900000000000019</v>
      </c>
      <c r="CZ79" s="1">
        <f t="shared" si="58"/>
        <v>84.499999999999986</v>
      </c>
      <c r="DA79" s="1">
        <f t="shared" si="59"/>
        <v>9.1923881554251174</v>
      </c>
      <c r="DB79"/>
      <c r="DC79"/>
      <c r="DD79"/>
      <c r="DE79"/>
      <c r="DF79"/>
      <c r="DG79">
        <v>155.65299999999999</v>
      </c>
      <c r="DH79">
        <v>20.2</v>
      </c>
      <c r="DI79">
        <v>63.9</v>
      </c>
      <c r="DJ79">
        <v>-1</v>
      </c>
      <c r="DK79">
        <v>-1</v>
      </c>
      <c r="DL79">
        <v>-1</v>
      </c>
      <c r="DM79">
        <v>-1</v>
      </c>
      <c r="DN79">
        <v>0</v>
      </c>
      <c r="DO79">
        <v>38</v>
      </c>
      <c r="DP79">
        <v>-1</v>
      </c>
      <c r="DQ79">
        <v>1</v>
      </c>
      <c r="DR79" s="10">
        <f t="shared" si="60"/>
        <v>-4.3000000000000007</v>
      </c>
      <c r="DS79" s="10">
        <f t="shared" si="60"/>
        <v>21.6</v>
      </c>
      <c r="DT79" s="10">
        <f t="shared" si="61"/>
        <v>18.490000000000006</v>
      </c>
      <c r="DU79" s="10">
        <f t="shared" si="61"/>
        <v>466.56000000000006</v>
      </c>
      <c r="DV79" s="10">
        <f t="shared" si="62"/>
        <v>485.05000000000007</v>
      </c>
      <c r="DW79" s="10">
        <f t="shared" si="63"/>
        <v>22.023850707812201</v>
      </c>
      <c r="DX79"/>
      <c r="DY79"/>
      <c r="DZ79"/>
      <c r="EA79"/>
      <c r="EB79"/>
      <c r="EC79" s="1">
        <v>134.923</v>
      </c>
      <c r="ED79" s="1">
        <v>15.4</v>
      </c>
      <c r="EE79" s="1">
        <v>22</v>
      </c>
      <c r="EF79" s="1">
        <v>20.2</v>
      </c>
      <c r="EG79" s="1">
        <v>42.3</v>
      </c>
      <c r="EH79" s="1">
        <v>20.8</v>
      </c>
      <c r="EI79" s="1">
        <v>1</v>
      </c>
      <c r="EJ79" s="1">
        <v>1</v>
      </c>
      <c r="EK79" s="1">
        <v>37</v>
      </c>
      <c r="EL79" s="1">
        <v>1</v>
      </c>
      <c r="EM79" s="1">
        <v>1</v>
      </c>
      <c r="EN79" s="1">
        <f t="shared" si="64"/>
        <v>-4.7999999999999989</v>
      </c>
      <c r="EO79" s="1">
        <f t="shared" si="64"/>
        <v>-20.299999999999997</v>
      </c>
      <c r="EP79" s="1">
        <f t="shared" si="65"/>
        <v>23.039999999999988</v>
      </c>
      <c r="EQ79" s="1">
        <f t="shared" si="65"/>
        <v>412.08999999999986</v>
      </c>
      <c r="ER79" s="1">
        <f t="shared" si="66"/>
        <v>435.12999999999982</v>
      </c>
      <c r="ES79" s="1">
        <f t="shared" si="67"/>
        <v>20.859769893265838</v>
      </c>
      <c r="ET79"/>
      <c r="EU79"/>
      <c r="EV79"/>
      <c r="EW79"/>
      <c r="EX79"/>
      <c r="FJ79" s="10">
        <f t="shared" si="68"/>
        <v>0</v>
      </c>
      <c r="FK79" s="10">
        <f t="shared" si="68"/>
        <v>0</v>
      </c>
      <c r="FL79" s="10">
        <f t="shared" si="69"/>
        <v>0</v>
      </c>
      <c r="FM79" s="10">
        <f t="shared" si="69"/>
        <v>0</v>
      </c>
      <c r="FN79" s="10">
        <f t="shared" si="70"/>
        <v>0</v>
      </c>
      <c r="FO79" s="10">
        <f t="shared" si="71"/>
        <v>0</v>
      </c>
      <c r="FP79"/>
      <c r="FQ79"/>
      <c r="FR79"/>
      <c r="FS79"/>
      <c r="FT79"/>
    </row>
    <row r="80" spans="1:176" x14ac:dyDescent="0.35">
      <c r="A80">
        <v>162.81100000000001</v>
      </c>
      <c r="B80">
        <v>20.2</v>
      </c>
      <c r="C80">
        <v>46.5</v>
      </c>
      <c r="D80">
        <v>-1</v>
      </c>
      <c r="E80">
        <v>-1</v>
      </c>
      <c r="F80">
        <v>-1</v>
      </c>
      <c r="G80">
        <v>-1</v>
      </c>
      <c r="H80">
        <v>0</v>
      </c>
      <c r="I80">
        <v>38</v>
      </c>
      <c r="J80">
        <v>-1</v>
      </c>
      <c r="K80">
        <v>1</v>
      </c>
      <c r="L80" s="26">
        <f t="shared" si="40"/>
        <v>-4.3000000000000007</v>
      </c>
      <c r="M80" s="26">
        <f t="shared" si="40"/>
        <v>0</v>
      </c>
      <c r="N80" s="26">
        <f t="shared" si="41"/>
        <v>18.490000000000006</v>
      </c>
      <c r="O80" s="26">
        <f t="shared" si="41"/>
        <v>0</v>
      </c>
      <c r="P80" s="26">
        <f t="shared" si="42"/>
        <v>18.490000000000006</v>
      </c>
      <c r="Q80" s="26">
        <f t="shared" si="43"/>
        <v>4.3000000000000007</v>
      </c>
      <c r="S80"/>
      <c r="T80"/>
      <c r="U80"/>
      <c r="V80"/>
      <c r="W80">
        <v>138.41300000000001</v>
      </c>
      <c r="X80">
        <v>24.5</v>
      </c>
      <c r="Y80">
        <v>46.5</v>
      </c>
      <c r="Z80">
        <v>-1</v>
      </c>
      <c r="AA80">
        <v>-1</v>
      </c>
      <c r="AB80">
        <v>-1</v>
      </c>
      <c r="AC80">
        <v>-1</v>
      </c>
      <c r="AD80">
        <v>0</v>
      </c>
      <c r="AE80">
        <v>37</v>
      </c>
      <c r="AF80">
        <v>-1</v>
      </c>
      <c r="AG80">
        <v>1</v>
      </c>
      <c r="AH80" s="10">
        <f t="shared" si="44"/>
        <v>0</v>
      </c>
      <c r="AI80" s="10">
        <f t="shared" si="44"/>
        <v>8.3999999999999986</v>
      </c>
      <c r="AJ80" s="10">
        <f t="shared" si="45"/>
        <v>0</v>
      </c>
      <c r="AK80" s="10">
        <f t="shared" si="45"/>
        <v>70.559999999999974</v>
      </c>
      <c r="AL80" s="10">
        <f t="shared" si="46"/>
        <v>70.559999999999974</v>
      </c>
      <c r="AM80" s="10">
        <f t="shared" si="47"/>
        <v>8.3999999999999986</v>
      </c>
      <c r="AN80"/>
      <c r="AO80"/>
      <c r="AP80"/>
      <c r="AQ80"/>
      <c r="AR80"/>
      <c r="AS80">
        <v>140.31100000000001</v>
      </c>
      <c r="AT80">
        <v>15.4</v>
      </c>
      <c r="AU80">
        <v>36.700000000000003</v>
      </c>
      <c r="AV80">
        <v>15.4</v>
      </c>
      <c r="AW80">
        <v>31.6</v>
      </c>
      <c r="AX80">
        <v>5.0999999999999996</v>
      </c>
      <c r="AY80">
        <v>1</v>
      </c>
      <c r="AZ80">
        <v>1</v>
      </c>
      <c r="BA80">
        <v>37</v>
      </c>
      <c r="BB80">
        <v>1</v>
      </c>
      <c r="BC80">
        <v>1</v>
      </c>
      <c r="BD80" s="1">
        <f t="shared" si="48"/>
        <v>0</v>
      </c>
      <c r="BE80" s="1">
        <f t="shared" si="48"/>
        <v>5.1000000000000014</v>
      </c>
      <c r="BF80" s="1">
        <f t="shared" si="49"/>
        <v>0</v>
      </c>
      <c r="BG80" s="1">
        <f t="shared" si="49"/>
        <v>26.010000000000016</v>
      </c>
      <c r="BH80" s="1">
        <f t="shared" si="50"/>
        <v>26.010000000000016</v>
      </c>
      <c r="BI80" s="1">
        <f t="shared" si="51"/>
        <v>5.1000000000000014</v>
      </c>
      <c r="BJ80"/>
      <c r="BK80"/>
      <c r="BL80"/>
      <c r="BM80"/>
      <c r="BN80"/>
      <c r="BO80">
        <v>139.44499999999999</v>
      </c>
      <c r="BP80">
        <v>15.4</v>
      </c>
      <c r="BQ80">
        <v>33.6</v>
      </c>
      <c r="BR80">
        <v>-1</v>
      </c>
      <c r="BS80">
        <v>-1</v>
      </c>
      <c r="BT80">
        <v>-1</v>
      </c>
      <c r="BU80">
        <v>-1</v>
      </c>
      <c r="BV80">
        <v>0</v>
      </c>
      <c r="BW80">
        <v>37</v>
      </c>
      <c r="BX80">
        <v>-1</v>
      </c>
      <c r="BY80">
        <v>1</v>
      </c>
      <c r="BZ80" s="10">
        <f t="shared" si="52"/>
        <v>0</v>
      </c>
      <c r="CA80" s="10">
        <f t="shared" si="52"/>
        <v>12.900000000000002</v>
      </c>
      <c r="CB80" s="10">
        <f t="shared" si="53"/>
        <v>0</v>
      </c>
      <c r="CC80" s="10">
        <f t="shared" si="53"/>
        <v>166.41000000000005</v>
      </c>
      <c r="CD80" s="10">
        <f t="shared" si="54"/>
        <v>166.41000000000005</v>
      </c>
      <c r="CE80" s="10">
        <f t="shared" si="55"/>
        <v>12.900000000000002</v>
      </c>
      <c r="CG80"/>
      <c r="CH80"/>
      <c r="CI80"/>
      <c r="CJ80"/>
      <c r="CK80">
        <v>163.57900000000001</v>
      </c>
      <c r="CL80">
        <v>15.4</v>
      </c>
      <c r="CM80">
        <v>45.6</v>
      </c>
      <c r="CN80">
        <v>-1</v>
      </c>
      <c r="CO80">
        <v>-1</v>
      </c>
      <c r="CP80">
        <v>-1</v>
      </c>
      <c r="CQ80">
        <v>-1</v>
      </c>
      <c r="CR80">
        <v>0</v>
      </c>
      <c r="CS80">
        <v>38</v>
      </c>
      <c r="CT80">
        <v>-1</v>
      </c>
      <c r="CU80">
        <v>1</v>
      </c>
      <c r="CV80" s="1">
        <f t="shared" si="56"/>
        <v>0</v>
      </c>
      <c r="CW80" s="1">
        <f t="shared" si="56"/>
        <v>17.100000000000001</v>
      </c>
      <c r="CX80" s="1">
        <f t="shared" si="57"/>
        <v>0</v>
      </c>
      <c r="CY80" s="1">
        <f t="shared" si="57"/>
        <v>292.41000000000003</v>
      </c>
      <c r="CZ80" s="1">
        <f t="shared" si="58"/>
        <v>292.41000000000003</v>
      </c>
      <c r="DA80" s="1">
        <f t="shared" si="59"/>
        <v>17.100000000000001</v>
      </c>
      <c r="DB80"/>
      <c r="DC80"/>
      <c r="DD80"/>
      <c r="DE80"/>
      <c r="DF80"/>
      <c r="DG80">
        <v>155.98099999999999</v>
      </c>
      <c r="DH80">
        <v>15.4</v>
      </c>
      <c r="DI80">
        <v>35.799999999999997</v>
      </c>
      <c r="DJ80">
        <v>20.2</v>
      </c>
      <c r="DK80">
        <v>63.9</v>
      </c>
      <c r="DL80">
        <v>28.5</v>
      </c>
      <c r="DM80">
        <v>1</v>
      </c>
      <c r="DN80">
        <v>1</v>
      </c>
      <c r="DO80">
        <v>39</v>
      </c>
      <c r="DP80">
        <v>1</v>
      </c>
      <c r="DQ80">
        <v>1</v>
      </c>
      <c r="DR80" s="10">
        <f t="shared" si="60"/>
        <v>-4.7999999999999989</v>
      </c>
      <c r="DS80" s="10">
        <f t="shared" si="60"/>
        <v>-28.1</v>
      </c>
      <c r="DT80" s="10">
        <f t="shared" si="61"/>
        <v>23.039999999999988</v>
      </c>
      <c r="DU80" s="10">
        <f t="shared" si="61"/>
        <v>789.61000000000013</v>
      </c>
      <c r="DV80" s="10">
        <f t="shared" si="62"/>
        <v>812.65000000000009</v>
      </c>
      <c r="DW80" s="10">
        <f t="shared" si="63"/>
        <v>28.507016680108777</v>
      </c>
      <c r="DX80"/>
      <c r="DY80"/>
      <c r="DZ80"/>
      <c r="EA80"/>
      <c r="EB80"/>
      <c r="EC80" s="1">
        <v>138.13900000000001</v>
      </c>
      <c r="ED80" s="1">
        <v>15.4</v>
      </c>
      <c r="EE80" s="1">
        <v>61.5</v>
      </c>
      <c r="EF80" s="1">
        <v>-1</v>
      </c>
      <c r="EG80" s="1">
        <v>-1</v>
      </c>
      <c r="EH80" s="1">
        <v>-1</v>
      </c>
      <c r="EI80" s="1">
        <v>-1</v>
      </c>
      <c r="EJ80" s="1">
        <v>0</v>
      </c>
      <c r="EK80" s="1">
        <v>37</v>
      </c>
      <c r="EL80" s="1">
        <v>-1</v>
      </c>
      <c r="EM80" s="1">
        <v>1</v>
      </c>
      <c r="EN80" s="1">
        <f t="shared" si="64"/>
        <v>0</v>
      </c>
      <c r="EO80" s="1">
        <f t="shared" si="64"/>
        <v>39.5</v>
      </c>
      <c r="EP80" s="1">
        <f t="shared" si="65"/>
        <v>0</v>
      </c>
      <c r="EQ80" s="1">
        <f t="shared" si="65"/>
        <v>1560.25</v>
      </c>
      <c r="ER80" s="1">
        <f t="shared" si="66"/>
        <v>1560.25</v>
      </c>
      <c r="ES80" s="1">
        <f t="shared" si="67"/>
        <v>39.5</v>
      </c>
      <c r="ET80"/>
      <c r="EU80"/>
      <c r="EV80"/>
      <c r="EW80"/>
      <c r="EX80"/>
      <c r="FJ80" s="10">
        <f t="shared" si="68"/>
        <v>0</v>
      </c>
      <c r="FK80" s="10">
        <f t="shared" si="68"/>
        <v>0</v>
      </c>
      <c r="FL80" s="10">
        <f t="shared" si="69"/>
        <v>0</v>
      </c>
      <c r="FM80" s="10">
        <f t="shared" si="69"/>
        <v>0</v>
      </c>
      <c r="FN80" s="10">
        <f t="shared" si="70"/>
        <v>0</v>
      </c>
      <c r="FO80" s="10">
        <f t="shared" si="71"/>
        <v>0</v>
      </c>
      <c r="FP80"/>
      <c r="FQ80"/>
      <c r="FR80"/>
      <c r="FS80"/>
      <c r="FT80"/>
    </row>
    <row r="81" spans="1:176" x14ac:dyDescent="0.35">
      <c r="A81">
        <v>163.155</v>
      </c>
      <c r="B81">
        <v>24.5</v>
      </c>
      <c r="C81">
        <v>38.1</v>
      </c>
      <c r="D81">
        <v>20.2</v>
      </c>
      <c r="E81">
        <v>46.5</v>
      </c>
      <c r="F81">
        <v>9.5</v>
      </c>
      <c r="G81">
        <v>1</v>
      </c>
      <c r="H81">
        <v>1</v>
      </c>
      <c r="I81">
        <v>39</v>
      </c>
      <c r="J81">
        <v>1</v>
      </c>
      <c r="K81">
        <v>1</v>
      </c>
      <c r="L81" s="26">
        <f t="shared" si="40"/>
        <v>4.3000000000000007</v>
      </c>
      <c r="M81" s="26">
        <f t="shared" si="40"/>
        <v>-8.3999999999999986</v>
      </c>
      <c r="N81" s="26">
        <f t="shared" si="41"/>
        <v>18.490000000000006</v>
      </c>
      <c r="O81" s="26">
        <f t="shared" si="41"/>
        <v>70.559999999999974</v>
      </c>
      <c r="P81" s="26">
        <f t="shared" si="42"/>
        <v>89.049999999999983</v>
      </c>
      <c r="Q81" s="26">
        <f t="shared" si="43"/>
        <v>9.4366307546708637</v>
      </c>
      <c r="S81"/>
      <c r="T81"/>
      <c r="U81"/>
      <c r="V81"/>
      <c r="W81">
        <v>138.46899999999999</v>
      </c>
      <c r="X81">
        <v>15.4</v>
      </c>
      <c r="Y81">
        <v>20.7</v>
      </c>
      <c r="Z81">
        <v>24.5</v>
      </c>
      <c r="AA81">
        <v>46.5</v>
      </c>
      <c r="AB81">
        <v>27.4</v>
      </c>
      <c r="AC81">
        <v>1</v>
      </c>
      <c r="AD81">
        <v>1</v>
      </c>
      <c r="AE81">
        <v>38</v>
      </c>
      <c r="AF81">
        <v>1</v>
      </c>
      <c r="AG81">
        <v>1</v>
      </c>
      <c r="AH81" s="10">
        <f t="shared" si="44"/>
        <v>-9.1</v>
      </c>
      <c r="AI81" s="10">
        <f t="shared" si="44"/>
        <v>-25.8</v>
      </c>
      <c r="AJ81" s="10">
        <f t="shared" si="45"/>
        <v>82.809999999999988</v>
      </c>
      <c r="AK81" s="10">
        <f t="shared" si="45"/>
        <v>665.64</v>
      </c>
      <c r="AL81" s="10">
        <f t="shared" si="46"/>
        <v>748.44999999999993</v>
      </c>
      <c r="AM81" s="10">
        <f t="shared" si="47"/>
        <v>27.357814240176424</v>
      </c>
      <c r="AN81"/>
      <c r="AO81"/>
      <c r="AP81"/>
      <c r="AQ81"/>
      <c r="AR81"/>
      <c r="AS81">
        <v>143.28700000000001</v>
      </c>
      <c r="AT81">
        <v>15.4</v>
      </c>
      <c r="AU81">
        <v>20.7</v>
      </c>
      <c r="AV81">
        <v>-1</v>
      </c>
      <c r="AW81">
        <v>-1</v>
      </c>
      <c r="AX81">
        <v>-1</v>
      </c>
      <c r="AY81">
        <v>-1</v>
      </c>
      <c r="AZ81">
        <v>0</v>
      </c>
      <c r="BA81">
        <v>37</v>
      </c>
      <c r="BB81">
        <v>-1</v>
      </c>
      <c r="BC81">
        <v>1</v>
      </c>
      <c r="BD81" s="1">
        <f t="shared" si="48"/>
        <v>0</v>
      </c>
      <c r="BE81" s="1">
        <f t="shared" si="48"/>
        <v>-16.000000000000004</v>
      </c>
      <c r="BF81" s="1">
        <f t="shared" si="49"/>
        <v>0</v>
      </c>
      <c r="BG81" s="1">
        <f t="shared" si="49"/>
        <v>256.00000000000011</v>
      </c>
      <c r="BH81" s="1">
        <f t="shared" si="50"/>
        <v>256.00000000000011</v>
      </c>
      <c r="BI81" s="1">
        <f t="shared" si="51"/>
        <v>16.000000000000004</v>
      </c>
      <c r="BJ81"/>
      <c r="BK81"/>
      <c r="BL81"/>
      <c r="BM81"/>
      <c r="BN81"/>
      <c r="BO81">
        <v>140.01300000000001</v>
      </c>
      <c r="BP81">
        <v>15.4</v>
      </c>
      <c r="BQ81">
        <v>29.4</v>
      </c>
      <c r="BR81">
        <v>15.4</v>
      </c>
      <c r="BS81">
        <v>33.6</v>
      </c>
      <c r="BT81">
        <v>4.2</v>
      </c>
      <c r="BU81">
        <v>1</v>
      </c>
      <c r="BV81">
        <v>1</v>
      </c>
      <c r="BW81">
        <v>38</v>
      </c>
      <c r="BX81">
        <v>1</v>
      </c>
      <c r="BY81">
        <v>1</v>
      </c>
      <c r="BZ81" s="10">
        <f t="shared" si="52"/>
        <v>0</v>
      </c>
      <c r="CA81" s="10">
        <f t="shared" si="52"/>
        <v>-4.2000000000000028</v>
      </c>
      <c r="CB81" s="10">
        <f t="shared" si="53"/>
        <v>0</v>
      </c>
      <c r="CC81" s="10">
        <f t="shared" si="53"/>
        <v>17.640000000000025</v>
      </c>
      <c r="CD81" s="10">
        <f t="shared" si="54"/>
        <v>17.640000000000025</v>
      </c>
      <c r="CE81" s="10">
        <f t="shared" si="55"/>
        <v>4.2000000000000028</v>
      </c>
      <c r="CG81"/>
      <c r="CH81"/>
      <c r="CI81"/>
      <c r="CJ81"/>
      <c r="CK81">
        <v>164.09100000000001</v>
      </c>
      <c r="CL81">
        <v>20.2</v>
      </c>
      <c r="CM81">
        <v>31.6</v>
      </c>
      <c r="CN81">
        <v>15.4</v>
      </c>
      <c r="CO81">
        <v>45.6</v>
      </c>
      <c r="CP81">
        <v>14.8</v>
      </c>
      <c r="CQ81">
        <v>1</v>
      </c>
      <c r="CR81">
        <v>1</v>
      </c>
      <c r="CS81">
        <v>39</v>
      </c>
      <c r="CT81">
        <v>1</v>
      </c>
      <c r="CU81">
        <v>1</v>
      </c>
      <c r="CV81" s="1">
        <f t="shared" si="56"/>
        <v>4.7999999999999989</v>
      </c>
      <c r="CW81" s="1">
        <f t="shared" si="56"/>
        <v>-14</v>
      </c>
      <c r="CX81" s="1">
        <f t="shared" si="57"/>
        <v>23.039999999999988</v>
      </c>
      <c r="CY81" s="1">
        <f t="shared" si="57"/>
        <v>196</v>
      </c>
      <c r="CZ81" s="1">
        <f t="shared" si="58"/>
        <v>219.04</v>
      </c>
      <c r="DA81" s="1">
        <f t="shared" si="59"/>
        <v>14.799999999999999</v>
      </c>
      <c r="DB81"/>
      <c r="DC81"/>
      <c r="DD81"/>
      <c r="DE81"/>
      <c r="DF81"/>
      <c r="DG81">
        <v>158.821</v>
      </c>
      <c r="DH81">
        <v>20.2</v>
      </c>
      <c r="DI81">
        <v>68.099999999999994</v>
      </c>
      <c r="DJ81">
        <v>-1</v>
      </c>
      <c r="DK81">
        <v>-1</v>
      </c>
      <c r="DL81">
        <v>-1</v>
      </c>
      <c r="DM81">
        <v>-1</v>
      </c>
      <c r="DN81">
        <v>0</v>
      </c>
      <c r="DO81">
        <v>39</v>
      </c>
      <c r="DP81">
        <v>-1</v>
      </c>
      <c r="DQ81">
        <v>1</v>
      </c>
      <c r="DR81" s="10">
        <f t="shared" si="60"/>
        <v>4.7999999999999989</v>
      </c>
      <c r="DS81" s="10">
        <f t="shared" si="60"/>
        <v>32.299999999999997</v>
      </c>
      <c r="DT81" s="10">
        <f t="shared" si="61"/>
        <v>23.039999999999988</v>
      </c>
      <c r="DU81" s="10">
        <f t="shared" si="61"/>
        <v>1043.2899999999997</v>
      </c>
      <c r="DV81" s="10">
        <f t="shared" si="62"/>
        <v>1066.3299999999997</v>
      </c>
      <c r="DW81" s="10">
        <f t="shared" si="63"/>
        <v>32.654708695684299</v>
      </c>
      <c r="DX81"/>
      <c r="DY81"/>
      <c r="DZ81"/>
      <c r="EA81"/>
      <c r="EB81"/>
      <c r="EC81" s="1">
        <v>138.459</v>
      </c>
      <c r="ED81" s="1">
        <v>24.5</v>
      </c>
      <c r="EE81" s="1">
        <v>42.3</v>
      </c>
      <c r="EF81" s="1">
        <v>15.4</v>
      </c>
      <c r="EG81" s="1">
        <v>61.5</v>
      </c>
      <c r="EH81" s="1">
        <v>21.2</v>
      </c>
      <c r="EI81" s="1">
        <v>1</v>
      </c>
      <c r="EJ81" s="1">
        <v>1</v>
      </c>
      <c r="EK81" s="1">
        <v>38</v>
      </c>
      <c r="EL81" s="1">
        <v>1</v>
      </c>
      <c r="EM81" s="1">
        <v>1</v>
      </c>
      <c r="EN81" s="1">
        <f t="shared" si="64"/>
        <v>9.1</v>
      </c>
      <c r="EO81" s="1">
        <f t="shared" si="64"/>
        <v>-19.200000000000003</v>
      </c>
      <c r="EP81" s="1">
        <f t="shared" si="65"/>
        <v>82.809999999999988</v>
      </c>
      <c r="EQ81" s="1">
        <f t="shared" si="65"/>
        <v>368.6400000000001</v>
      </c>
      <c r="ER81" s="1">
        <f t="shared" si="66"/>
        <v>451.4500000000001</v>
      </c>
      <c r="ES81" s="1">
        <f t="shared" si="67"/>
        <v>21.247352776287215</v>
      </c>
      <c r="ET81"/>
      <c r="EU81"/>
      <c r="EV81"/>
      <c r="EW81"/>
      <c r="EX81"/>
      <c r="FJ81" s="10">
        <f t="shared" si="68"/>
        <v>0</v>
      </c>
      <c r="FK81" s="10">
        <f t="shared" si="68"/>
        <v>0</v>
      </c>
      <c r="FL81" s="10">
        <f t="shared" si="69"/>
        <v>0</v>
      </c>
      <c r="FM81" s="10">
        <f t="shared" si="69"/>
        <v>0</v>
      </c>
      <c r="FN81" s="10">
        <f t="shared" si="70"/>
        <v>0</v>
      </c>
      <c r="FO81" s="10">
        <f t="shared" si="71"/>
        <v>0</v>
      </c>
      <c r="FP81"/>
      <c r="FQ81"/>
      <c r="FR81"/>
      <c r="FS81"/>
      <c r="FT81"/>
    </row>
    <row r="82" spans="1:176" x14ac:dyDescent="0.35">
      <c r="A82">
        <v>166.02699999999999</v>
      </c>
      <c r="B82">
        <v>15.4</v>
      </c>
      <c r="C82">
        <v>63.9</v>
      </c>
      <c r="D82">
        <v>-1</v>
      </c>
      <c r="E82">
        <v>-1</v>
      </c>
      <c r="F82">
        <v>-1</v>
      </c>
      <c r="G82">
        <v>-1</v>
      </c>
      <c r="H82">
        <v>0</v>
      </c>
      <c r="I82">
        <v>39</v>
      </c>
      <c r="J82">
        <v>-1</v>
      </c>
      <c r="K82">
        <v>1</v>
      </c>
      <c r="L82" s="26">
        <f t="shared" si="40"/>
        <v>-9.1</v>
      </c>
      <c r="M82" s="26">
        <f t="shared" si="40"/>
        <v>25.799999999999997</v>
      </c>
      <c r="N82" s="26">
        <f t="shared" si="41"/>
        <v>82.809999999999988</v>
      </c>
      <c r="O82" s="26">
        <f t="shared" si="41"/>
        <v>665.63999999999987</v>
      </c>
      <c r="P82" s="26">
        <f t="shared" si="42"/>
        <v>748.44999999999982</v>
      </c>
      <c r="Q82" s="26">
        <f t="shared" si="43"/>
        <v>27.35781424017642</v>
      </c>
      <c r="S82"/>
      <c r="T82"/>
      <c r="U82"/>
      <c r="V82"/>
      <c r="W82">
        <v>143.83699999999999</v>
      </c>
      <c r="X82">
        <v>24.5</v>
      </c>
      <c r="Y82">
        <v>46.5</v>
      </c>
      <c r="Z82">
        <v>-1</v>
      </c>
      <c r="AA82">
        <v>-1</v>
      </c>
      <c r="AB82">
        <v>-1</v>
      </c>
      <c r="AC82">
        <v>-1</v>
      </c>
      <c r="AD82">
        <v>0</v>
      </c>
      <c r="AE82">
        <v>38</v>
      </c>
      <c r="AF82">
        <v>-1</v>
      </c>
      <c r="AG82">
        <v>1</v>
      </c>
      <c r="AH82" s="10">
        <f t="shared" si="44"/>
        <v>9.1</v>
      </c>
      <c r="AI82" s="10">
        <f t="shared" si="44"/>
        <v>25.8</v>
      </c>
      <c r="AJ82" s="10">
        <f t="shared" si="45"/>
        <v>82.809999999999988</v>
      </c>
      <c r="AK82" s="10">
        <f t="shared" si="45"/>
        <v>665.64</v>
      </c>
      <c r="AL82" s="10">
        <f t="shared" si="46"/>
        <v>748.44999999999993</v>
      </c>
      <c r="AM82" s="10">
        <f t="shared" si="47"/>
        <v>27.357814240176424</v>
      </c>
      <c r="AN82"/>
      <c r="AO82"/>
      <c r="AP82"/>
      <c r="AQ82"/>
      <c r="AR82"/>
      <c r="AS82">
        <v>143.887</v>
      </c>
      <c r="AT82">
        <v>20.2</v>
      </c>
      <c r="AU82">
        <v>29.4</v>
      </c>
      <c r="AV82">
        <v>15.4</v>
      </c>
      <c r="AW82">
        <v>20.7</v>
      </c>
      <c r="AX82">
        <v>9.9</v>
      </c>
      <c r="AY82">
        <v>1</v>
      </c>
      <c r="AZ82">
        <v>1</v>
      </c>
      <c r="BA82">
        <v>38</v>
      </c>
      <c r="BB82">
        <v>1</v>
      </c>
      <c r="BC82">
        <v>1</v>
      </c>
      <c r="BD82" s="1">
        <f t="shared" si="48"/>
        <v>4.7999999999999989</v>
      </c>
      <c r="BE82" s="1">
        <f t="shared" si="48"/>
        <v>8.6999999999999993</v>
      </c>
      <c r="BF82" s="1">
        <f t="shared" si="49"/>
        <v>23.039999999999988</v>
      </c>
      <c r="BG82" s="1">
        <f t="shared" si="49"/>
        <v>75.689999999999984</v>
      </c>
      <c r="BH82" s="1">
        <f t="shared" si="50"/>
        <v>98.729999999999976</v>
      </c>
      <c r="BI82" s="1">
        <f t="shared" si="51"/>
        <v>9.9362970970075146</v>
      </c>
      <c r="BJ82"/>
      <c r="BK82"/>
      <c r="BL82"/>
      <c r="BM82"/>
      <c r="BN82"/>
      <c r="BO82">
        <v>142.78100000000001</v>
      </c>
      <c r="BP82">
        <v>15.4</v>
      </c>
      <c r="BQ82">
        <v>35.200000000000003</v>
      </c>
      <c r="BR82">
        <v>-1</v>
      </c>
      <c r="BS82">
        <v>-1</v>
      </c>
      <c r="BT82">
        <v>-1</v>
      </c>
      <c r="BU82">
        <v>-1</v>
      </c>
      <c r="BV82">
        <v>0</v>
      </c>
      <c r="BW82">
        <v>38</v>
      </c>
      <c r="BX82">
        <v>-1</v>
      </c>
      <c r="BY82">
        <v>1</v>
      </c>
      <c r="BZ82" s="10">
        <f t="shared" si="52"/>
        <v>0</v>
      </c>
      <c r="CA82" s="10">
        <f t="shared" si="52"/>
        <v>5.8000000000000043</v>
      </c>
      <c r="CB82" s="10">
        <f t="shared" si="53"/>
        <v>0</v>
      </c>
      <c r="CC82" s="10">
        <f t="shared" si="53"/>
        <v>33.64000000000005</v>
      </c>
      <c r="CD82" s="10">
        <f t="shared" si="54"/>
        <v>33.64000000000005</v>
      </c>
      <c r="CE82" s="10">
        <f t="shared" si="55"/>
        <v>5.8000000000000043</v>
      </c>
      <c r="CG82"/>
      <c r="CH82"/>
      <c r="CI82"/>
      <c r="CJ82"/>
      <c r="CK82">
        <v>167.74700000000001</v>
      </c>
      <c r="CL82">
        <v>20.2</v>
      </c>
      <c r="CM82">
        <v>31.2</v>
      </c>
      <c r="CN82">
        <v>-1</v>
      </c>
      <c r="CO82">
        <v>-1</v>
      </c>
      <c r="CP82">
        <v>-1</v>
      </c>
      <c r="CQ82">
        <v>-1</v>
      </c>
      <c r="CR82">
        <v>0</v>
      </c>
      <c r="CS82">
        <v>39</v>
      </c>
      <c r="CT82">
        <v>-1</v>
      </c>
      <c r="CU82">
        <v>1</v>
      </c>
      <c r="CV82" s="1">
        <f t="shared" si="56"/>
        <v>0</v>
      </c>
      <c r="CW82" s="1">
        <f t="shared" si="56"/>
        <v>-0.40000000000000213</v>
      </c>
      <c r="CX82" s="1">
        <f t="shared" si="57"/>
        <v>0</v>
      </c>
      <c r="CY82" s="1">
        <f t="shared" si="57"/>
        <v>0.1600000000000017</v>
      </c>
      <c r="CZ82" s="1">
        <f t="shared" si="58"/>
        <v>0.1600000000000017</v>
      </c>
      <c r="DA82" s="1">
        <f t="shared" si="59"/>
        <v>0.40000000000000213</v>
      </c>
      <c r="DB82"/>
      <c r="DC82"/>
      <c r="DD82"/>
      <c r="DE82"/>
      <c r="DF82"/>
      <c r="DG82">
        <v>159.333</v>
      </c>
      <c r="DH82">
        <v>20.2</v>
      </c>
      <c r="DI82">
        <v>49.2</v>
      </c>
      <c r="DJ82">
        <v>20.2</v>
      </c>
      <c r="DK82">
        <v>68.099999999999994</v>
      </c>
      <c r="DL82">
        <v>18.899999999999999</v>
      </c>
      <c r="DM82">
        <v>1</v>
      </c>
      <c r="DN82">
        <v>1</v>
      </c>
      <c r="DO82">
        <v>40</v>
      </c>
      <c r="DP82">
        <v>1</v>
      </c>
      <c r="DQ82">
        <v>1</v>
      </c>
      <c r="DR82" s="10">
        <f t="shared" si="60"/>
        <v>0</v>
      </c>
      <c r="DS82" s="10">
        <f t="shared" si="60"/>
        <v>-18.899999999999991</v>
      </c>
      <c r="DT82" s="10">
        <f t="shared" si="61"/>
        <v>0</v>
      </c>
      <c r="DU82" s="10">
        <f t="shared" si="61"/>
        <v>357.2099999999997</v>
      </c>
      <c r="DV82" s="10">
        <f t="shared" si="62"/>
        <v>357.2099999999997</v>
      </c>
      <c r="DW82" s="10">
        <f t="shared" si="63"/>
        <v>18.899999999999991</v>
      </c>
      <c r="DX82"/>
      <c r="DY82"/>
      <c r="DZ82"/>
      <c r="EA82"/>
      <c r="EB82"/>
      <c r="EC82" s="1">
        <v>141.02699999999999</v>
      </c>
      <c r="ED82" s="1">
        <v>15.4</v>
      </c>
      <c r="EE82" s="1">
        <v>26.5</v>
      </c>
      <c r="EF82" s="1">
        <v>-1</v>
      </c>
      <c r="EG82" s="1">
        <v>-1</v>
      </c>
      <c r="EH82" s="1">
        <v>-1</v>
      </c>
      <c r="EI82" s="1">
        <v>-1</v>
      </c>
      <c r="EJ82" s="1">
        <v>0</v>
      </c>
      <c r="EK82" s="1">
        <v>38</v>
      </c>
      <c r="EL82" s="1">
        <v>-1</v>
      </c>
      <c r="EM82" s="1">
        <v>1</v>
      </c>
      <c r="EN82" s="1">
        <f t="shared" si="64"/>
        <v>-9.1</v>
      </c>
      <c r="EO82" s="1">
        <f t="shared" si="64"/>
        <v>-15.799999999999997</v>
      </c>
      <c r="EP82" s="1">
        <f t="shared" si="65"/>
        <v>82.809999999999988</v>
      </c>
      <c r="EQ82" s="1">
        <f t="shared" si="65"/>
        <v>249.6399999999999</v>
      </c>
      <c r="ER82" s="1">
        <f t="shared" si="66"/>
        <v>332.44999999999987</v>
      </c>
      <c r="ES82" s="1">
        <f t="shared" si="67"/>
        <v>18.233211456021671</v>
      </c>
      <c r="ET82"/>
      <c r="EU82"/>
      <c r="EV82"/>
      <c r="EW82"/>
      <c r="EX82"/>
      <c r="FJ82" s="10">
        <f t="shared" si="68"/>
        <v>0</v>
      </c>
      <c r="FK82" s="10">
        <f t="shared" si="68"/>
        <v>0</v>
      </c>
      <c r="FL82" s="10">
        <f t="shared" si="69"/>
        <v>0</v>
      </c>
      <c r="FM82" s="10">
        <f t="shared" si="69"/>
        <v>0</v>
      </c>
      <c r="FN82" s="10">
        <f t="shared" si="70"/>
        <v>0</v>
      </c>
      <c r="FO82" s="10">
        <f t="shared" si="71"/>
        <v>0</v>
      </c>
      <c r="FP82"/>
      <c r="FQ82"/>
      <c r="FR82"/>
      <c r="FS82"/>
      <c r="FT82"/>
    </row>
    <row r="83" spans="1:176" x14ac:dyDescent="0.35">
      <c r="A83">
        <v>166.339</v>
      </c>
      <c r="B83">
        <v>20.2</v>
      </c>
      <c r="C83">
        <v>30.5</v>
      </c>
      <c r="D83">
        <v>15.4</v>
      </c>
      <c r="E83">
        <v>63.9</v>
      </c>
      <c r="F83">
        <v>33.700000000000003</v>
      </c>
      <c r="G83">
        <v>1</v>
      </c>
      <c r="H83">
        <v>1</v>
      </c>
      <c r="I83">
        <v>40</v>
      </c>
      <c r="J83">
        <v>1</v>
      </c>
      <c r="K83">
        <v>1</v>
      </c>
      <c r="L83" s="26">
        <f t="shared" si="40"/>
        <v>4.7999999999999989</v>
      </c>
      <c r="M83" s="26">
        <f t="shared" si="40"/>
        <v>-33.4</v>
      </c>
      <c r="N83" s="26">
        <f t="shared" si="41"/>
        <v>23.039999999999988</v>
      </c>
      <c r="O83" s="26">
        <f t="shared" si="41"/>
        <v>1115.56</v>
      </c>
      <c r="P83" s="26">
        <f t="shared" si="42"/>
        <v>1138.5999999999999</v>
      </c>
      <c r="Q83" s="26">
        <f t="shared" si="43"/>
        <v>33.743147452482852</v>
      </c>
      <c r="S83"/>
      <c r="T83"/>
      <c r="U83"/>
      <c r="V83"/>
      <c r="W83">
        <v>144.42099999999999</v>
      </c>
      <c r="X83">
        <v>15.4</v>
      </c>
      <c r="Y83">
        <v>22.7</v>
      </c>
      <c r="Z83">
        <v>24.5</v>
      </c>
      <c r="AA83">
        <v>46.5</v>
      </c>
      <c r="AB83">
        <v>25.5</v>
      </c>
      <c r="AC83">
        <v>1</v>
      </c>
      <c r="AD83">
        <v>1</v>
      </c>
      <c r="AE83">
        <v>39</v>
      </c>
      <c r="AF83">
        <v>1</v>
      </c>
      <c r="AG83">
        <v>1</v>
      </c>
      <c r="AH83" s="10">
        <f t="shared" si="44"/>
        <v>-9.1</v>
      </c>
      <c r="AI83" s="10">
        <f t="shared" si="44"/>
        <v>-23.8</v>
      </c>
      <c r="AJ83" s="10">
        <f t="shared" si="45"/>
        <v>82.809999999999988</v>
      </c>
      <c r="AK83" s="10">
        <f t="shared" si="45"/>
        <v>566.44000000000005</v>
      </c>
      <c r="AL83" s="10">
        <f t="shared" si="46"/>
        <v>649.25</v>
      </c>
      <c r="AM83" s="10">
        <f t="shared" si="47"/>
        <v>25.480384612481814</v>
      </c>
      <c r="AN83"/>
      <c r="AO83"/>
      <c r="AP83"/>
      <c r="AQ83"/>
      <c r="AR83"/>
      <c r="AS83">
        <v>146.95099999999999</v>
      </c>
      <c r="AT83">
        <v>52.3</v>
      </c>
      <c r="AU83">
        <v>52.3</v>
      </c>
      <c r="AV83">
        <v>-1</v>
      </c>
      <c r="AW83">
        <v>-1</v>
      </c>
      <c r="AX83">
        <v>-1</v>
      </c>
      <c r="AY83">
        <v>-1</v>
      </c>
      <c r="AZ83">
        <v>0</v>
      </c>
      <c r="BA83">
        <v>38</v>
      </c>
      <c r="BB83">
        <v>-1</v>
      </c>
      <c r="BC83">
        <v>1</v>
      </c>
      <c r="BD83" s="1">
        <f t="shared" si="48"/>
        <v>32.099999999999994</v>
      </c>
      <c r="BE83" s="1">
        <f t="shared" si="48"/>
        <v>22.9</v>
      </c>
      <c r="BF83" s="1">
        <f t="shared" si="49"/>
        <v>1030.4099999999996</v>
      </c>
      <c r="BG83" s="1">
        <f t="shared" si="49"/>
        <v>524.41</v>
      </c>
      <c r="BH83" s="1">
        <f t="shared" si="50"/>
        <v>1554.8199999999997</v>
      </c>
      <c r="BI83" s="1">
        <f t="shared" si="51"/>
        <v>39.431205916126885</v>
      </c>
      <c r="BJ83"/>
      <c r="BK83"/>
      <c r="BL83"/>
      <c r="BM83"/>
      <c r="BN83"/>
      <c r="BO83">
        <v>143.309</v>
      </c>
      <c r="BP83">
        <v>20.2</v>
      </c>
      <c r="BQ83">
        <v>46.5</v>
      </c>
      <c r="BR83">
        <v>15.4</v>
      </c>
      <c r="BS83">
        <v>35.200000000000003</v>
      </c>
      <c r="BT83">
        <v>12.3</v>
      </c>
      <c r="BU83">
        <v>1</v>
      </c>
      <c r="BV83">
        <v>1</v>
      </c>
      <c r="BW83">
        <v>39</v>
      </c>
      <c r="BX83">
        <v>1</v>
      </c>
      <c r="BY83">
        <v>1</v>
      </c>
      <c r="BZ83" s="10">
        <f t="shared" si="52"/>
        <v>4.7999999999999989</v>
      </c>
      <c r="CA83" s="10">
        <f t="shared" si="52"/>
        <v>11.299999999999997</v>
      </c>
      <c r="CB83" s="10">
        <f t="shared" si="53"/>
        <v>23.039999999999988</v>
      </c>
      <c r="CC83" s="10">
        <f t="shared" si="53"/>
        <v>127.68999999999994</v>
      </c>
      <c r="CD83" s="10">
        <f t="shared" si="54"/>
        <v>150.72999999999993</v>
      </c>
      <c r="CE83" s="10">
        <f t="shared" si="55"/>
        <v>12.277214667830808</v>
      </c>
      <c r="CG83"/>
      <c r="CH83"/>
      <c r="CI83"/>
      <c r="CJ83"/>
      <c r="CK83">
        <v>168.315</v>
      </c>
      <c r="CL83">
        <v>15.4</v>
      </c>
      <c r="CM83">
        <v>24</v>
      </c>
      <c r="CN83">
        <v>20.2</v>
      </c>
      <c r="CO83">
        <v>31.2</v>
      </c>
      <c r="CP83">
        <v>8.6</v>
      </c>
      <c r="CQ83">
        <v>1</v>
      </c>
      <c r="CR83">
        <v>1</v>
      </c>
      <c r="CS83">
        <v>40</v>
      </c>
      <c r="CT83">
        <v>1</v>
      </c>
      <c r="CU83">
        <v>1</v>
      </c>
      <c r="CV83" s="1">
        <f t="shared" si="56"/>
        <v>-4.7999999999999989</v>
      </c>
      <c r="CW83" s="1">
        <f t="shared" si="56"/>
        <v>-7.1999999999999993</v>
      </c>
      <c r="CX83" s="1">
        <f t="shared" si="57"/>
        <v>23.039999999999988</v>
      </c>
      <c r="CY83" s="1">
        <f t="shared" si="57"/>
        <v>51.839999999999989</v>
      </c>
      <c r="CZ83" s="1">
        <f t="shared" si="58"/>
        <v>74.879999999999981</v>
      </c>
      <c r="DA83" s="1">
        <f t="shared" si="59"/>
        <v>8.6533230611135732</v>
      </c>
      <c r="DB83"/>
      <c r="DC83"/>
      <c r="DD83"/>
      <c r="DE83"/>
      <c r="DF83"/>
      <c r="DG83">
        <v>159.36500000000001</v>
      </c>
      <c r="DH83">
        <v>23.8</v>
      </c>
      <c r="DI83">
        <v>20.7</v>
      </c>
      <c r="DJ83">
        <v>20.2</v>
      </c>
      <c r="DK83">
        <v>49.2</v>
      </c>
      <c r="DL83">
        <v>28.7</v>
      </c>
      <c r="DM83">
        <v>1</v>
      </c>
      <c r="DN83">
        <v>0</v>
      </c>
      <c r="DO83">
        <v>40</v>
      </c>
      <c r="DP83">
        <v>-2</v>
      </c>
      <c r="DQ83">
        <v>1</v>
      </c>
      <c r="DR83" s="10">
        <f t="shared" si="60"/>
        <v>3.6000000000000014</v>
      </c>
      <c r="DS83" s="10">
        <f t="shared" si="60"/>
        <v>-28.500000000000004</v>
      </c>
      <c r="DT83" s="10">
        <f t="shared" si="61"/>
        <v>12.96000000000001</v>
      </c>
      <c r="DU83" s="10">
        <f t="shared" si="61"/>
        <v>812.25000000000023</v>
      </c>
      <c r="DV83" s="10">
        <f t="shared" si="62"/>
        <v>825.21000000000026</v>
      </c>
      <c r="DW83" s="10">
        <f t="shared" si="63"/>
        <v>28.726468630863771</v>
      </c>
      <c r="DX83"/>
      <c r="DY83"/>
      <c r="DZ83"/>
      <c r="EA83"/>
      <c r="EB83"/>
      <c r="EC83" s="1">
        <v>141.74700000000001</v>
      </c>
      <c r="ED83" s="1">
        <v>24.5</v>
      </c>
      <c r="EE83" s="1">
        <v>46.5</v>
      </c>
      <c r="EF83" s="1">
        <v>15.4</v>
      </c>
      <c r="EG83" s="1">
        <v>26.5</v>
      </c>
      <c r="EH83" s="1">
        <v>22</v>
      </c>
      <c r="EI83" s="1">
        <v>1</v>
      </c>
      <c r="EJ83" s="1">
        <v>1</v>
      </c>
      <c r="EK83" s="1">
        <v>39</v>
      </c>
      <c r="EL83" s="1">
        <v>1</v>
      </c>
      <c r="EM83" s="1">
        <v>1</v>
      </c>
      <c r="EN83" s="1">
        <f t="shared" si="64"/>
        <v>9.1</v>
      </c>
      <c r="EO83" s="1">
        <f t="shared" si="64"/>
        <v>20</v>
      </c>
      <c r="EP83" s="1">
        <f t="shared" si="65"/>
        <v>82.809999999999988</v>
      </c>
      <c r="EQ83" s="1">
        <f t="shared" si="65"/>
        <v>400</v>
      </c>
      <c r="ER83" s="1">
        <f t="shared" si="66"/>
        <v>482.81</v>
      </c>
      <c r="ES83" s="1">
        <f t="shared" si="67"/>
        <v>21.972937900972642</v>
      </c>
      <c r="ET83"/>
      <c r="EU83"/>
      <c r="EV83"/>
      <c r="EW83"/>
      <c r="EX83"/>
      <c r="FJ83" s="10">
        <f t="shared" si="68"/>
        <v>0</v>
      </c>
      <c r="FK83" s="10">
        <f t="shared" si="68"/>
        <v>0</v>
      </c>
      <c r="FL83" s="10">
        <f t="shared" si="69"/>
        <v>0</v>
      </c>
      <c r="FM83" s="10">
        <f t="shared" si="69"/>
        <v>0</v>
      </c>
      <c r="FN83" s="10">
        <f t="shared" si="70"/>
        <v>0</v>
      </c>
      <c r="FO83" s="10">
        <f t="shared" si="71"/>
        <v>0</v>
      </c>
      <c r="FP83"/>
      <c r="FQ83"/>
      <c r="FR83"/>
      <c r="FS83"/>
      <c r="FT83"/>
    </row>
    <row r="84" spans="1:176" x14ac:dyDescent="0.35">
      <c r="A84"/>
      <c r="B84"/>
      <c r="C84"/>
      <c r="D84"/>
      <c r="E84"/>
      <c r="F84"/>
      <c r="G84"/>
      <c r="H84"/>
      <c r="I84"/>
      <c r="J84"/>
      <c r="K84"/>
      <c r="L84" s="26">
        <f t="shared" ref="L84" si="72">B84-B83</f>
        <v>-20.2</v>
      </c>
      <c r="M84" s="26">
        <f t="shared" ref="M84" si="73">C84-C83</f>
        <v>-30.5</v>
      </c>
      <c r="N84" s="26">
        <f t="shared" ref="N84" si="74">L84^2</f>
        <v>408.03999999999996</v>
      </c>
      <c r="O84" s="26">
        <f t="shared" ref="O84" si="75">M84^2</f>
        <v>930.25</v>
      </c>
      <c r="P84" s="26">
        <f t="shared" ref="P84" si="76">N84+O84</f>
        <v>1338.29</v>
      </c>
      <c r="Q84" s="26">
        <f t="shared" ref="Q84" si="77">SQRT(P84)</f>
        <v>36.582646159073839</v>
      </c>
      <c r="S84"/>
      <c r="T84"/>
      <c r="U84"/>
      <c r="V84"/>
      <c r="W84">
        <v>147.62100000000001</v>
      </c>
      <c r="X84">
        <v>24.5</v>
      </c>
      <c r="Y84">
        <v>37.200000000000003</v>
      </c>
      <c r="Z84">
        <v>-1</v>
      </c>
      <c r="AA84">
        <v>-1</v>
      </c>
      <c r="AB84">
        <v>-1</v>
      </c>
      <c r="AC84">
        <v>-1</v>
      </c>
      <c r="AD84">
        <v>0</v>
      </c>
      <c r="AE84">
        <v>39</v>
      </c>
      <c r="AF84">
        <v>-1</v>
      </c>
      <c r="AG84">
        <v>1</v>
      </c>
      <c r="AH84" s="10">
        <f t="shared" si="44"/>
        <v>9.1</v>
      </c>
      <c r="AI84" s="10">
        <f t="shared" si="44"/>
        <v>14.500000000000004</v>
      </c>
      <c r="AJ84" s="10">
        <f t="shared" si="45"/>
        <v>82.809999999999988</v>
      </c>
      <c r="AK84" s="10">
        <f t="shared" si="45"/>
        <v>210.25000000000011</v>
      </c>
      <c r="AL84" s="10">
        <f t="shared" si="46"/>
        <v>293.06000000000012</v>
      </c>
      <c r="AM84" s="10">
        <f t="shared" si="47"/>
        <v>17.118995297621883</v>
      </c>
      <c r="AN84"/>
      <c r="AO84"/>
      <c r="AP84"/>
      <c r="AQ84"/>
      <c r="AR84"/>
      <c r="AS84">
        <v>147.46299999999999</v>
      </c>
      <c r="AT84">
        <v>20.2</v>
      </c>
      <c r="AU84">
        <v>46.5</v>
      </c>
      <c r="AV84">
        <v>52.3</v>
      </c>
      <c r="AW84">
        <v>52.3</v>
      </c>
      <c r="AX84">
        <v>32.6</v>
      </c>
      <c r="AY84">
        <v>1</v>
      </c>
      <c r="AZ84">
        <v>1</v>
      </c>
      <c r="BA84">
        <v>39</v>
      </c>
      <c r="BB84">
        <v>1</v>
      </c>
      <c r="BC84">
        <v>1</v>
      </c>
      <c r="BD84" s="1">
        <f t="shared" si="48"/>
        <v>-32.099999999999994</v>
      </c>
      <c r="BE84" s="1">
        <f t="shared" si="48"/>
        <v>-5.7999999999999972</v>
      </c>
      <c r="BF84" s="1">
        <f t="shared" si="49"/>
        <v>1030.4099999999996</v>
      </c>
      <c r="BG84" s="1">
        <f t="shared" si="49"/>
        <v>33.639999999999965</v>
      </c>
      <c r="BH84" s="1">
        <f t="shared" si="50"/>
        <v>1064.0499999999995</v>
      </c>
      <c r="BI84" s="1">
        <f t="shared" si="51"/>
        <v>32.619779275770696</v>
      </c>
      <c r="BJ84"/>
      <c r="BK84"/>
      <c r="BL84"/>
      <c r="BM84"/>
      <c r="BN84"/>
      <c r="BO84">
        <v>147.773</v>
      </c>
      <c r="BP84">
        <v>15.4</v>
      </c>
      <c r="BQ84">
        <v>22.5</v>
      </c>
      <c r="BR84">
        <v>-1</v>
      </c>
      <c r="BS84">
        <v>-1</v>
      </c>
      <c r="BT84">
        <v>-1</v>
      </c>
      <c r="BU84">
        <v>-1</v>
      </c>
      <c r="BV84">
        <v>0</v>
      </c>
      <c r="BW84">
        <v>39</v>
      </c>
      <c r="BX84">
        <v>-1</v>
      </c>
      <c r="BY84">
        <v>1</v>
      </c>
      <c r="BZ84" s="10">
        <f t="shared" si="52"/>
        <v>-4.7999999999999989</v>
      </c>
      <c r="CA84" s="10">
        <f t="shared" si="52"/>
        <v>-24</v>
      </c>
      <c r="CB84" s="10">
        <f t="shared" si="53"/>
        <v>23.039999999999988</v>
      </c>
      <c r="CC84" s="10">
        <f t="shared" si="53"/>
        <v>576</v>
      </c>
      <c r="CD84" s="10">
        <f t="shared" si="54"/>
        <v>599.04</v>
      </c>
      <c r="CE84" s="10">
        <f t="shared" si="55"/>
        <v>24.475293665245367</v>
      </c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 s="1">
        <f t="shared" ref="CV84" si="78">CL84-CL83</f>
        <v>-15.4</v>
      </c>
      <c r="CW84" s="1">
        <f t="shared" ref="CW84" si="79">CM84-CM83</f>
        <v>-24</v>
      </c>
      <c r="CX84" s="1">
        <f t="shared" ref="CX84" si="80">CV84^2</f>
        <v>237.16000000000003</v>
      </c>
      <c r="CY84" s="1">
        <f t="shared" ref="CY84" si="81">CW84^2</f>
        <v>576</v>
      </c>
      <c r="CZ84" s="1">
        <f t="shared" ref="CZ84" si="82">CX84+CY84</f>
        <v>813.16000000000008</v>
      </c>
      <c r="DA84" s="1">
        <f t="shared" ref="DA84" si="83">SQRT(CZ84)</f>
        <v>28.51596044323249</v>
      </c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 s="10">
        <f t="shared" ref="DR84" si="84">DH84-DH83</f>
        <v>-23.8</v>
      </c>
      <c r="DS84" s="10">
        <f t="shared" ref="DS84" si="85">DI84-DI83</f>
        <v>-20.7</v>
      </c>
      <c r="DT84" s="10">
        <f t="shared" ref="DT84" si="86">DR84^2</f>
        <v>566.44000000000005</v>
      </c>
      <c r="DU84" s="10">
        <f t="shared" ref="DU84" si="87">DS84^2</f>
        <v>428.48999999999995</v>
      </c>
      <c r="DV84" s="10">
        <f t="shared" ref="DV84" si="88">DT84+DU84</f>
        <v>994.93000000000006</v>
      </c>
      <c r="DW84" s="10">
        <f t="shared" ref="DW84" si="89">SQRT(DV84)</f>
        <v>31.542510997065534</v>
      </c>
      <c r="DX84"/>
      <c r="DY84"/>
      <c r="DZ84"/>
      <c r="EA84"/>
      <c r="EB84"/>
      <c r="EC84" s="1">
        <v>145.035</v>
      </c>
      <c r="ED84" s="1">
        <v>24.5</v>
      </c>
      <c r="EE84" s="1">
        <v>85.5</v>
      </c>
      <c r="EF84" s="1">
        <v>-1</v>
      </c>
      <c r="EG84" s="1">
        <v>-1</v>
      </c>
      <c r="EH84" s="1">
        <v>-1</v>
      </c>
      <c r="EI84" s="1">
        <v>-1</v>
      </c>
      <c r="EJ84" s="1">
        <v>0</v>
      </c>
      <c r="EK84" s="1">
        <v>39</v>
      </c>
      <c r="EL84" s="1">
        <v>-1</v>
      </c>
      <c r="EM84" s="1">
        <v>1</v>
      </c>
      <c r="EN84" s="1">
        <f t="shared" si="64"/>
        <v>0</v>
      </c>
      <c r="EO84" s="1">
        <f t="shared" si="64"/>
        <v>39</v>
      </c>
      <c r="EP84" s="1">
        <f t="shared" si="65"/>
        <v>0</v>
      </c>
      <c r="EQ84" s="1">
        <f t="shared" si="65"/>
        <v>1521</v>
      </c>
      <c r="ER84" s="1">
        <f t="shared" si="66"/>
        <v>1521</v>
      </c>
      <c r="ES84" s="1">
        <f t="shared" si="67"/>
        <v>39</v>
      </c>
      <c r="ET84"/>
      <c r="EU84"/>
      <c r="EV84"/>
      <c r="EW84"/>
      <c r="EX84"/>
      <c r="FJ84" s="10">
        <f t="shared" si="68"/>
        <v>0</v>
      </c>
      <c r="FK84" s="10">
        <f t="shared" si="68"/>
        <v>0</v>
      </c>
      <c r="FL84" s="10">
        <f t="shared" si="69"/>
        <v>0</v>
      </c>
      <c r="FM84" s="10">
        <f t="shared" si="69"/>
        <v>0</v>
      </c>
      <c r="FN84" s="10">
        <f t="shared" si="70"/>
        <v>0</v>
      </c>
      <c r="FO84" s="10">
        <f t="shared" si="71"/>
        <v>0</v>
      </c>
      <c r="FP84"/>
      <c r="FQ84"/>
      <c r="FR84"/>
      <c r="FS84"/>
      <c r="FT84"/>
    </row>
    <row r="85" spans="1:176" x14ac:dyDescent="0.35">
      <c r="A85"/>
      <c r="B85"/>
      <c r="C85"/>
      <c r="D85"/>
      <c r="E85"/>
      <c r="F85"/>
      <c r="G85"/>
      <c r="H85"/>
      <c r="I85"/>
      <c r="J85"/>
      <c r="K85"/>
      <c r="S85"/>
      <c r="T85"/>
      <c r="U85"/>
      <c r="V85"/>
      <c r="W85">
        <v>148.869</v>
      </c>
      <c r="X85">
        <v>20.2</v>
      </c>
      <c r="Y85">
        <v>47.9</v>
      </c>
      <c r="Z85">
        <v>24.5</v>
      </c>
      <c r="AA85">
        <v>37.200000000000003</v>
      </c>
      <c r="AB85">
        <v>11.5</v>
      </c>
      <c r="AC85">
        <v>1</v>
      </c>
      <c r="AD85">
        <v>1</v>
      </c>
      <c r="AE85">
        <v>40</v>
      </c>
      <c r="AF85">
        <v>1</v>
      </c>
      <c r="AG85">
        <v>1</v>
      </c>
      <c r="AH85" s="10">
        <f t="shared" si="44"/>
        <v>-4.3000000000000007</v>
      </c>
      <c r="AI85" s="10">
        <f t="shared" si="44"/>
        <v>10.699999999999996</v>
      </c>
      <c r="AJ85" s="10">
        <f t="shared" si="45"/>
        <v>18.490000000000006</v>
      </c>
      <c r="AK85" s="10">
        <f t="shared" si="45"/>
        <v>114.48999999999991</v>
      </c>
      <c r="AL85" s="10">
        <f t="shared" si="46"/>
        <v>132.9799999999999</v>
      </c>
      <c r="AM85" s="10">
        <f t="shared" si="47"/>
        <v>11.531695452100697</v>
      </c>
      <c r="AN85"/>
      <c r="AO85"/>
      <c r="AP85"/>
      <c r="AQ85"/>
      <c r="AR85"/>
      <c r="AS85">
        <v>147.495</v>
      </c>
      <c r="AT85">
        <v>15.4</v>
      </c>
      <c r="AU85">
        <v>20.7</v>
      </c>
      <c r="AV85">
        <v>20.2</v>
      </c>
      <c r="AW85">
        <v>46.5</v>
      </c>
      <c r="AX85">
        <v>26.3</v>
      </c>
      <c r="AY85">
        <v>1</v>
      </c>
      <c r="AZ85">
        <v>0</v>
      </c>
      <c r="BA85">
        <v>39</v>
      </c>
      <c r="BB85">
        <v>-2</v>
      </c>
      <c r="BC85">
        <v>1</v>
      </c>
      <c r="BD85" s="1">
        <f t="shared" si="48"/>
        <v>-4.7999999999999989</v>
      </c>
      <c r="BE85" s="1">
        <f t="shared" si="48"/>
        <v>-25.8</v>
      </c>
      <c r="BF85" s="1">
        <f t="shared" si="49"/>
        <v>23.039999999999988</v>
      </c>
      <c r="BG85" s="1">
        <f t="shared" si="49"/>
        <v>665.64</v>
      </c>
      <c r="BH85" s="1">
        <f t="shared" si="50"/>
        <v>688.68</v>
      </c>
      <c r="BI85" s="1">
        <f t="shared" si="51"/>
        <v>26.242713274354845</v>
      </c>
      <c r="BJ85"/>
      <c r="BK85"/>
      <c r="BL85"/>
      <c r="BM85"/>
      <c r="BN85"/>
      <c r="BO85">
        <v>149.077</v>
      </c>
      <c r="BP85">
        <v>15.4</v>
      </c>
      <c r="BQ85">
        <v>20.7</v>
      </c>
      <c r="BR85">
        <v>15.4</v>
      </c>
      <c r="BS85">
        <v>22.5</v>
      </c>
      <c r="BT85">
        <v>1.8</v>
      </c>
      <c r="BU85">
        <v>1</v>
      </c>
      <c r="BV85">
        <v>1</v>
      </c>
      <c r="BW85">
        <v>40</v>
      </c>
      <c r="BX85">
        <v>1</v>
      </c>
      <c r="BY85">
        <v>1</v>
      </c>
      <c r="BZ85" s="10">
        <f t="shared" si="52"/>
        <v>0</v>
      </c>
      <c r="CA85" s="10">
        <f t="shared" si="52"/>
        <v>-1.8000000000000007</v>
      </c>
      <c r="CB85" s="10">
        <f t="shared" si="53"/>
        <v>0</v>
      </c>
      <c r="CC85" s="10">
        <f t="shared" si="53"/>
        <v>3.2400000000000024</v>
      </c>
      <c r="CD85" s="10">
        <f t="shared" si="54"/>
        <v>3.2400000000000024</v>
      </c>
      <c r="CE85" s="10">
        <f t="shared" si="55"/>
        <v>1.8000000000000007</v>
      </c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X85"/>
      <c r="DY85"/>
      <c r="DZ85"/>
      <c r="EA85"/>
      <c r="EB85"/>
      <c r="EC85" s="1">
        <v>146.267</v>
      </c>
      <c r="ED85" s="1">
        <v>15.4</v>
      </c>
      <c r="EE85" s="1">
        <v>22.7</v>
      </c>
      <c r="EF85" s="1">
        <v>24.5</v>
      </c>
      <c r="EG85" s="1">
        <v>85.5</v>
      </c>
      <c r="EH85" s="1">
        <v>63.4</v>
      </c>
      <c r="EI85" s="1">
        <v>2</v>
      </c>
      <c r="EJ85" s="1">
        <v>0</v>
      </c>
      <c r="EK85" s="1">
        <v>39</v>
      </c>
      <c r="EL85" s="1">
        <v>0</v>
      </c>
      <c r="EM85" s="1">
        <v>1</v>
      </c>
      <c r="EN85" s="1">
        <f t="shared" si="64"/>
        <v>-9.1</v>
      </c>
      <c r="EO85" s="1">
        <f t="shared" si="64"/>
        <v>-62.8</v>
      </c>
      <c r="EP85" s="1">
        <f t="shared" si="65"/>
        <v>82.809999999999988</v>
      </c>
      <c r="EQ85" s="1">
        <f t="shared" si="65"/>
        <v>3943.8399999999997</v>
      </c>
      <c r="ER85" s="1">
        <f t="shared" si="66"/>
        <v>4026.6499999999996</v>
      </c>
      <c r="ES85" s="1">
        <f t="shared" si="67"/>
        <v>63.455890191533832</v>
      </c>
      <c r="ET85"/>
      <c r="EU85"/>
      <c r="EV85"/>
      <c r="EW85"/>
      <c r="EX85"/>
      <c r="FJ85" s="10">
        <f t="shared" si="68"/>
        <v>0</v>
      </c>
      <c r="FK85" s="10">
        <f t="shared" si="68"/>
        <v>0</v>
      </c>
      <c r="FL85" s="10">
        <f t="shared" si="69"/>
        <v>0</v>
      </c>
      <c r="FM85" s="10">
        <f t="shared" si="69"/>
        <v>0</v>
      </c>
      <c r="FN85" s="10">
        <f t="shared" si="70"/>
        <v>0</v>
      </c>
      <c r="FO85" s="10">
        <f t="shared" si="71"/>
        <v>0</v>
      </c>
      <c r="FP85"/>
      <c r="FQ85"/>
      <c r="FR85"/>
      <c r="FS85"/>
      <c r="FT85"/>
    </row>
    <row r="86" spans="1:176" x14ac:dyDescent="0.35">
      <c r="A86"/>
      <c r="B86"/>
      <c r="C86"/>
      <c r="D86"/>
      <c r="E86"/>
      <c r="F86"/>
      <c r="G86"/>
      <c r="H86"/>
      <c r="I86"/>
      <c r="J86"/>
      <c r="K86"/>
      <c r="S86"/>
      <c r="T86"/>
      <c r="U86"/>
      <c r="V86"/>
      <c r="W86">
        <v>148.90100000000001</v>
      </c>
      <c r="X86">
        <v>20.2</v>
      </c>
      <c r="Y86">
        <v>21.8</v>
      </c>
      <c r="Z86">
        <v>20.2</v>
      </c>
      <c r="AA86">
        <v>47.9</v>
      </c>
      <c r="AB86">
        <v>26.1</v>
      </c>
      <c r="AC86">
        <v>1</v>
      </c>
      <c r="AD86">
        <v>0</v>
      </c>
      <c r="AE86">
        <v>40</v>
      </c>
      <c r="AF86">
        <v>-2</v>
      </c>
      <c r="AG86">
        <v>1</v>
      </c>
      <c r="AH86" s="10">
        <f t="shared" si="44"/>
        <v>0</v>
      </c>
      <c r="AI86" s="10">
        <f t="shared" si="44"/>
        <v>-26.099999999999998</v>
      </c>
      <c r="AJ86" s="10">
        <f t="shared" si="45"/>
        <v>0</v>
      </c>
      <c r="AK86" s="10">
        <f t="shared" si="45"/>
        <v>681.20999999999992</v>
      </c>
      <c r="AL86" s="10">
        <f t="shared" si="46"/>
        <v>681.20999999999992</v>
      </c>
      <c r="AM86" s="10">
        <f t="shared" si="47"/>
        <v>26.099999999999998</v>
      </c>
      <c r="AN86"/>
      <c r="AO86"/>
      <c r="AP86"/>
      <c r="AQ86"/>
      <c r="AR86"/>
      <c r="AS86">
        <v>150.423</v>
      </c>
      <c r="AT86">
        <v>15.4</v>
      </c>
      <c r="AU86">
        <v>38.1</v>
      </c>
      <c r="AV86">
        <v>-1</v>
      </c>
      <c r="AW86">
        <v>-1</v>
      </c>
      <c r="AX86">
        <v>-1</v>
      </c>
      <c r="AY86">
        <v>-1</v>
      </c>
      <c r="AZ86">
        <v>0</v>
      </c>
      <c r="BA86">
        <v>39</v>
      </c>
      <c r="BB86">
        <v>-1</v>
      </c>
      <c r="BC86">
        <v>1</v>
      </c>
      <c r="BD86" s="1">
        <f t="shared" si="48"/>
        <v>0</v>
      </c>
      <c r="BE86" s="1">
        <f t="shared" si="48"/>
        <v>17.400000000000002</v>
      </c>
      <c r="BF86" s="1">
        <f t="shared" ref="BF86:BG87" si="90">BD86^2</f>
        <v>0</v>
      </c>
      <c r="BG86" s="1">
        <f t="shared" si="90"/>
        <v>302.76000000000005</v>
      </c>
      <c r="BH86" s="1">
        <f t="shared" si="50"/>
        <v>302.76000000000005</v>
      </c>
      <c r="BI86" s="1">
        <f t="shared" si="51"/>
        <v>17.400000000000002</v>
      </c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 s="10">
        <f t="shared" ref="BZ86" si="91">BP86-BP85</f>
        <v>-15.4</v>
      </c>
      <c r="CA86" s="10">
        <f t="shared" ref="CA86" si="92">BQ86-BQ85</f>
        <v>-20.7</v>
      </c>
      <c r="CB86" s="10">
        <f t="shared" ref="CB86" si="93">BZ86^2</f>
        <v>237.16000000000003</v>
      </c>
      <c r="CC86" s="10">
        <f t="shared" ref="CC86" si="94">CA86^2</f>
        <v>428.48999999999995</v>
      </c>
      <c r="CD86" s="10">
        <f t="shared" ref="CD86" si="95">CB86+CC86</f>
        <v>665.65</v>
      </c>
      <c r="CE86" s="10">
        <f t="shared" ref="CE86" si="96">SQRT(CD86)</f>
        <v>25.800193797721754</v>
      </c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X86"/>
      <c r="DY86"/>
      <c r="DZ86"/>
      <c r="EA86"/>
      <c r="EB86"/>
      <c r="EC86" s="1">
        <v>147.39500000000001</v>
      </c>
      <c r="ED86" s="1">
        <v>15.4</v>
      </c>
      <c r="EE86" s="1">
        <v>33</v>
      </c>
      <c r="EF86" s="1">
        <v>15.4</v>
      </c>
      <c r="EG86" s="1">
        <v>22.7</v>
      </c>
      <c r="EH86" s="1">
        <v>10.199999999999999</v>
      </c>
      <c r="EI86" s="1">
        <v>1</v>
      </c>
      <c r="EJ86" s="1">
        <v>1</v>
      </c>
      <c r="EK86" s="1">
        <v>40</v>
      </c>
      <c r="EL86" s="1">
        <v>1</v>
      </c>
      <c r="EM86" s="1">
        <v>1</v>
      </c>
      <c r="EN86" s="1">
        <f t="shared" ref="EN86:EN87" si="97">ED86-ED85</f>
        <v>0</v>
      </c>
      <c r="EO86" s="1">
        <f t="shared" ref="EO86:EO87" si="98">EE86-EE85</f>
        <v>10.3</v>
      </c>
      <c r="EP86" s="1">
        <f t="shared" ref="EP86:EP87" si="99">EN86^2</f>
        <v>0</v>
      </c>
      <c r="EQ86" s="1">
        <f t="shared" ref="EQ86:EQ87" si="100">EO86^2</f>
        <v>106.09000000000002</v>
      </c>
      <c r="ER86" s="1">
        <f t="shared" ref="ER86:ER87" si="101">EP86+EQ86</f>
        <v>106.09000000000002</v>
      </c>
      <c r="ES86" s="1">
        <f t="shared" ref="ES86:ES87" si="102">SQRT(ER86)</f>
        <v>10.3</v>
      </c>
      <c r="ET86"/>
      <c r="EU86"/>
      <c r="EV86"/>
      <c r="EW86"/>
      <c r="EX86"/>
      <c r="FJ86" s="10">
        <f t="shared" si="68"/>
        <v>0</v>
      </c>
      <c r="FK86" s="10">
        <f t="shared" si="68"/>
        <v>0</v>
      </c>
      <c r="FL86" s="10">
        <f t="shared" si="69"/>
        <v>0</v>
      </c>
      <c r="FM86" s="10">
        <f t="shared" si="69"/>
        <v>0</v>
      </c>
      <c r="FN86" s="10">
        <f t="shared" si="70"/>
        <v>0</v>
      </c>
      <c r="FO86" s="10">
        <f t="shared" si="71"/>
        <v>0</v>
      </c>
      <c r="FP86"/>
      <c r="FQ86"/>
      <c r="FR86"/>
      <c r="FS86"/>
      <c r="FT86"/>
    </row>
    <row r="87" spans="1:176" x14ac:dyDescent="0.35">
      <c r="A87"/>
      <c r="B87"/>
      <c r="C87"/>
      <c r="D87"/>
      <c r="E87"/>
      <c r="F87"/>
      <c r="G87"/>
      <c r="H87"/>
      <c r="I87"/>
      <c r="J87"/>
      <c r="K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 s="10">
        <f t="shared" ref="AH87" si="103">X87-X86</f>
        <v>-20.2</v>
      </c>
      <c r="AI87" s="10">
        <f t="shared" ref="AI87" si="104">Y87-Y86</f>
        <v>-21.8</v>
      </c>
      <c r="AJ87" s="10">
        <f t="shared" ref="AJ87" si="105">AH87^2</f>
        <v>408.03999999999996</v>
      </c>
      <c r="AK87" s="10">
        <f t="shared" ref="AK87" si="106">AI87^2</f>
        <v>475.24</v>
      </c>
      <c r="AL87" s="10">
        <f t="shared" ref="AL87" si="107">AJ87+AK87</f>
        <v>883.28</v>
      </c>
      <c r="AM87" s="10">
        <f t="shared" ref="AM87" si="108">SQRT(AL87)</f>
        <v>29.720026917888212</v>
      </c>
      <c r="AN87"/>
      <c r="AO87"/>
      <c r="AP87"/>
      <c r="AQ87"/>
      <c r="AR87"/>
      <c r="AS87">
        <v>150.83099999999999</v>
      </c>
      <c r="AT87">
        <v>15.4</v>
      </c>
      <c r="AU87">
        <v>31.4</v>
      </c>
      <c r="AV87">
        <v>15.4</v>
      </c>
      <c r="AW87">
        <v>38.1</v>
      </c>
      <c r="AX87">
        <v>6.7</v>
      </c>
      <c r="AY87">
        <v>1</v>
      </c>
      <c r="AZ87">
        <v>1</v>
      </c>
      <c r="BA87">
        <v>40</v>
      </c>
      <c r="BB87">
        <v>1</v>
      </c>
      <c r="BC87">
        <v>1</v>
      </c>
      <c r="BD87" s="1">
        <f t="shared" si="48"/>
        <v>0</v>
      </c>
      <c r="BE87" s="1">
        <f t="shared" si="48"/>
        <v>-6.7000000000000028</v>
      </c>
      <c r="BF87" s="1">
        <f t="shared" si="90"/>
        <v>0</v>
      </c>
      <c r="BG87" s="1">
        <f t="shared" si="90"/>
        <v>44.890000000000036</v>
      </c>
      <c r="BH87" s="1">
        <f t="shared" si="50"/>
        <v>44.890000000000036</v>
      </c>
      <c r="BI87" s="1">
        <f t="shared" si="51"/>
        <v>6.7000000000000028</v>
      </c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X87"/>
      <c r="DY87"/>
      <c r="DZ87"/>
      <c r="EA87"/>
      <c r="EB87"/>
      <c r="EN87" s="1">
        <f t="shared" si="97"/>
        <v>-15.4</v>
      </c>
      <c r="EO87" s="1">
        <f t="shared" si="98"/>
        <v>-33</v>
      </c>
      <c r="EP87" s="1">
        <f t="shared" si="99"/>
        <v>237.16000000000003</v>
      </c>
      <c r="EQ87" s="1">
        <f t="shared" si="100"/>
        <v>1089</v>
      </c>
      <c r="ER87" s="1">
        <f t="shared" si="101"/>
        <v>1326.16</v>
      </c>
      <c r="ES87" s="1">
        <f t="shared" si="102"/>
        <v>36.416479785943068</v>
      </c>
      <c r="ET87"/>
      <c r="EU87"/>
      <c r="EV87"/>
      <c r="EW87"/>
      <c r="EX87"/>
      <c r="FJ87" s="10">
        <f t="shared" si="68"/>
        <v>0</v>
      </c>
      <c r="FK87" s="10">
        <f t="shared" si="68"/>
        <v>0</v>
      </c>
      <c r="FL87" s="10">
        <f t="shared" si="69"/>
        <v>0</v>
      </c>
      <c r="FM87" s="10">
        <f t="shared" si="69"/>
        <v>0</v>
      </c>
      <c r="FN87" s="10">
        <f t="shared" si="70"/>
        <v>0</v>
      </c>
      <c r="FO87" s="10">
        <f t="shared" si="71"/>
        <v>0</v>
      </c>
      <c r="FP87"/>
      <c r="FQ87"/>
      <c r="FR87"/>
      <c r="FS87"/>
      <c r="FT87"/>
    </row>
    <row r="88" spans="1:176" x14ac:dyDescent="0.35">
      <c r="A88"/>
      <c r="B88"/>
      <c r="C88"/>
      <c r="D88"/>
      <c r="E88"/>
      <c r="F88"/>
      <c r="G88"/>
      <c r="H88"/>
      <c r="I88"/>
      <c r="J88"/>
      <c r="K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 s="1">
        <f t="shared" ref="BD88" si="109">AT88-AT87</f>
        <v>-15.4</v>
      </c>
      <c r="BE88" s="1">
        <f t="shared" ref="BE88" si="110">AU88-AU87</f>
        <v>-31.4</v>
      </c>
      <c r="BF88" s="1">
        <f t="shared" ref="BF88" si="111">BD88^2</f>
        <v>237.16000000000003</v>
      </c>
      <c r="BG88" s="1">
        <f t="shared" ref="BG88" si="112">BE88^2</f>
        <v>985.95999999999992</v>
      </c>
      <c r="BH88" s="1">
        <f t="shared" ref="BH88" si="113">BF88+BG88</f>
        <v>1223.1199999999999</v>
      </c>
      <c r="BI88" s="1">
        <f t="shared" ref="BI88" si="114">SQRT(BH88)</f>
        <v>34.973132544855055</v>
      </c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X88"/>
      <c r="DY88"/>
      <c r="DZ88"/>
      <c r="EA88"/>
      <c r="EB88"/>
      <c r="ET88"/>
      <c r="EU88"/>
      <c r="EV88"/>
      <c r="EW88"/>
      <c r="EX88"/>
      <c r="FJ88" s="10">
        <f t="shared" si="68"/>
        <v>0</v>
      </c>
      <c r="FK88" s="10">
        <f t="shared" si="68"/>
        <v>0</v>
      </c>
      <c r="FL88" s="10">
        <f t="shared" si="69"/>
        <v>0</v>
      </c>
      <c r="FM88" s="10">
        <f t="shared" si="69"/>
        <v>0</v>
      </c>
      <c r="FN88" s="10">
        <f t="shared" si="70"/>
        <v>0</v>
      </c>
      <c r="FO88" s="10">
        <f t="shared" si="71"/>
        <v>0</v>
      </c>
      <c r="FP88"/>
      <c r="FQ88"/>
      <c r="FR88"/>
      <c r="FS88"/>
      <c r="FT88"/>
    </row>
    <row r="89" spans="1:176" x14ac:dyDescent="0.35">
      <c r="A89"/>
      <c r="B89"/>
      <c r="C89"/>
      <c r="D89"/>
      <c r="E89"/>
      <c r="F89"/>
      <c r="G89"/>
      <c r="H89"/>
      <c r="I89"/>
      <c r="J89"/>
      <c r="K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X89"/>
      <c r="DY89"/>
      <c r="DZ89"/>
      <c r="EA89"/>
      <c r="EB89"/>
      <c r="ET89"/>
      <c r="EU89"/>
      <c r="EV89"/>
      <c r="EW89"/>
      <c r="EX89"/>
      <c r="FJ89" s="10">
        <f t="shared" si="68"/>
        <v>0</v>
      </c>
      <c r="FK89" s="10">
        <f t="shared" si="68"/>
        <v>0</v>
      </c>
      <c r="FL89" s="10">
        <f t="shared" si="69"/>
        <v>0</v>
      </c>
      <c r="FM89" s="10">
        <f t="shared" si="69"/>
        <v>0</v>
      </c>
      <c r="FN89" s="10">
        <f t="shared" si="70"/>
        <v>0</v>
      </c>
      <c r="FO89" s="10">
        <f t="shared" si="71"/>
        <v>0</v>
      </c>
      <c r="FP89"/>
      <c r="FQ89"/>
      <c r="FR89"/>
      <c r="FS89"/>
      <c r="FT89"/>
    </row>
    <row r="90" spans="1:176" x14ac:dyDescent="0.35">
      <c r="A90"/>
      <c r="B90"/>
      <c r="C90"/>
      <c r="D90"/>
      <c r="E90"/>
      <c r="F90"/>
      <c r="G90"/>
      <c r="H90"/>
      <c r="I90"/>
      <c r="J90"/>
      <c r="K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X90"/>
      <c r="DY90"/>
      <c r="DZ90"/>
      <c r="EA90"/>
      <c r="EB90"/>
      <c r="ET90"/>
      <c r="EU90"/>
      <c r="EV90"/>
      <c r="EW90"/>
      <c r="EX90"/>
      <c r="FJ90" s="10">
        <f t="shared" si="68"/>
        <v>0</v>
      </c>
      <c r="FK90" s="10">
        <f t="shared" si="68"/>
        <v>0</v>
      </c>
      <c r="FL90" s="10">
        <f t="shared" si="69"/>
        <v>0</v>
      </c>
      <c r="FM90" s="10">
        <f t="shared" si="69"/>
        <v>0</v>
      </c>
      <c r="FN90" s="10">
        <f t="shared" si="70"/>
        <v>0</v>
      </c>
      <c r="FO90" s="10">
        <f t="shared" si="71"/>
        <v>0</v>
      </c>
      <c r="FP90"/>
      <c r="FQ90"/>
      <c r="FR90"/>
      <c r="FS90"/>
      <c r="FT90"/>
    </row>
    <row r="91" spans="1:176" x14ac:dyDescent="0.35">
      <c r="A91"/>
      <c r="B91"/>
      <c r="C91"/>
      <c r="D91"/>
      <c r="E91"/>
      <c r="F91"/>
      <c r="G91"/>
      <c r="H91"/>
      <c r="I91"/>
      <c r="J91"/>
      <c r="K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X91"/>
      <c r="DY91"/>
      <c r="DZ91"/>
      <c r="EA91"/>
      <c r="EB91"/>
      <c r="ET91"/>
      <c r="EU91"/>
      <c r="EV91"/>
      <c r="EW91"/>
      <c r="EX91"/>
      <c r="FJ91" s="10">
        <f t="shared" si="68"/>
        <v>0</v>
      </c>
      <c r="FK91" s="10">
        <f t="shared" si="68"/>
        <v>0</v>
      </c>
      <c r="FL91" s="10">
        <f t="shared" si="69"/>
        <v>0</v>
      </c>
      <c r="FM91" s="10">
        <f t="shared" si="69"/>
        <v>0</v>
      </c>
      <c r="FN91" s="10">
        <f t="shared" si="70"/>
        <v>0</v>
      </c>
      <c r="FO91" s="10">
        <f t="shared" si="71"/>
        <v>0</v>
      </c>
      <c r="FP91"/>
      <c r="FQ91"/>
      <c r="FR91"/>
      <c r="FS91"/>
      <c r="FT91"/>
    </row>
    <row r="92" spans="1:176" x14ac:dyDescent="0.35">
      <c r="A92"/>
      <c r="B92"/>
      <c r="C92"/>
      <c r="D92"/>
      <c r="E92"/>
      <c r="F92"/>
      <c r="G92"/>
      <c r="H92"/>
      <c r="I92"/>
      <c r="J92"/>
      <c r="K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X92"/>
      <c r="DY92"/>
      <c r="DZ92"/>
      <c r="EA92"/>
      <c r="EB92"/>
      <c r="ET92"/>
      <c r="EU92"/>
      <c r="EV92"/>
      <c r="EW92"/>
      <c r="EX92"/>
      <c r="FJ92" s="10">
        <f t="shared" si="68"/>
        <v>0</v>
      </c>
      <c r="FK92" s="10">
        <f t="shared" si="68"/>
        <v>0</v>
      </c>
      <c r="FL92" s="10">
        <f t="shared" si="69"/>
        <v>0</v>
      </c>
      <c r="FM92" s="10">
        <f t="shared" si="69"/>
        <v>0</v>
      </c>
      <c r="FN92" s="10">
        <f t="shared" si="70"/>
        <v>0</v>
      </c>
      <c r="FO92" s="10">
        <f t="shared" si="71"/>
        <v>0</v>
      </c>
      <c r="FP92"/>
      <c r="FQ92"/>
      <c r="FR92"/>
      <c r="FS92"/>
      <c r="FT92"/>
    </row>
    <row r="93" spans="1:176" x14ac:dyDescent="0.35">
      <c r="A93"/>
      <c r="B93"/>
      <c r="C93"/>
      <c r="D93"/>
      <c r="E93"/>
      <c r="F93"/>
      <c r="G93"/>
      <c r="H93"/>
      <c r="I93"/>
      <c r="J93"/>
      <c r="K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X93"/>
      <c r="DY93"/>
      <c r="DZ93"/>
      <c r="EA93"/>
      <c r="EB93"/>
      <c r="ET93"/>
      <c r="EU93"/>
      <c r="EV93"/>
      <c r="EW93"/>
      <c r="EX93"/>
      <c r="FP93"/>
      <c r="FQ93"/>
      <c r="FR93"/>
      <c r="FS93"/>
      <c r="FT93"/>
    </row>
    <row r="94" spans="1:176" x14ac:dyDescent="0.35">
      <c r="A94"/>
      <c r="B94"/>
      <c r="C94"/>
      <c r="D94"/>
      <c r="E94"/>
      <c r="F94"/>
      <c r="G94"/>
      <c r="H94"/>
      <c r="I94"/>
      <c r="J94"/>
      <c r="K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X94"/>
      <c r="DY94"/>
      <c r="DZ94"/>
      <c r="EA94"/>
      <c r="EB94"/>
      <c r="ET94"/>
      <c r="EU94"/>
      <c r="EV94"/>
      <c r="EW94"/>
      <c r="EX94"/>
      <c r="FP94"/>
      <c r="FQ94"/>
      <c r="FR94"/>
      <c r="FS94"/>
      <c r="FT94"/>
    </row>
    <row r="95" spans="1:176" x14ac:dyDescent="0.35">
      <c r="A95"/>
      <c r="B95"/>
      <c r="C95"/>
      <c r="D95"/>
      <c r="E95"/>
      <c r="F95"/>
      <c r="G95"/>
      <c r="H95"/>
      <c r="I95"/>
      <c r="J95"/>
      <c r="K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X95"/>
      <c r="DY95"/>
      <c r="DZ95"/>
      <c r="EA95"/>
      <c r="EB95"/>
      <c r="ET95"/>
      <c r="EU95"/>
      <c r="EV95"/>
      <c r="EW95"/>
      <c r="EX95"/>
      <c r="FP95"/>
      <c r="FQ95"/>
      <c r="FR95"/>
      <c r="FS95"/>
      <c r="FT95"/>
    </row>
    <row r="96" spans="1:176" x14ac:dyDescent="0.35">
      <c r="A96"/>
      <c r="B96"/>
      <c r="C96"/>
      <c r="D96"/>
      <c r="E96"/>
      <c r="F96"/>
      <c r="G96"/>
      <c r="H96"/>
      <c r="I96"/>
      <c r="J96"/>
      <c r="K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X96"/>
      <c r="DY96"/>
      <c r="DZ96"/>
      <c r="EA96"/>
      <c r="EB96"/>
      <c r="ET96"/>
      <c r="EU96"/>
      <c r="EV96"/>
      <c r="EW96"/>
      <c r="EX96"/>
      <c r="FP96"/>
      <c r="FQ96"/>
      <c r="FR96"/>
      <c r="FS96"/>
      <c r="FT96"/>
    </row>
    <row r="97" spans="1:176" x14ac:dyDescent="0.35">
      <c r="A97"/>
      <c r="B97"/>
      <c r="C97"/>
      <c r="D97"/>
      <c r="E97"/>
      <c r="F97"/>
      <c r="G97"/>
      <c r="H97"/>
      <c r="I97"/>
      <c r="J97"/>
      <c r="K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FP97"/>
      <c r="FQ97"/>
      <c r="FR97"/>
      <c r="FS97"/>
      <c r="FT97"/>
    </row>
    <row r="98" spans="1:176" x14ac:dyDescent="0.35">
      <c r="A98"/>
      <c r="B98"/>
      <c r="C98"/>
      <c r="D98"/>
      <c r="E98"/>
      <c r="F98"/>
      <c r="G98"/>
      <c r="H98"/>
      <c r="I98"/>
      <c r="J98"/>
      <c r="K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FP98"/>
      <c r="FQ98"/>
      <c r="FR98"/>
      <c r="FS98"/>
      <c r="FT98"/>
    </row>
    <row r="99" spans="1:176" x14ac:dyDescent="0.35">
      <c r="A99"/>
      <c r="B99"/>
      <c r="C99"/>
      <c r="D99"/>
      <c r="E99"/>
      <c r="F99"/>
      <c r="G99"/>
      <c r="H99"/>
      <c r="I99"/>
      <c r="J99"/>
      <c r="K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FP99"/>
      <c r="FQ99"/>
      <c r="FR99"/>
      <c r="FS99"/>
      <c r="FT99"/>
    </row>
    <row r="100" spans="1:176" x14ac:dyDescent="0.35">
      <c r="A100"/>
      <c r="B100"/>
      <c r="C100"/>
      <c r="D100"/>
      <c r="E100"/>
      <c r="F100"/>
      <c r="G100"/>
      <c r="H100"/>
      <c r="I100"/>
      <c r="J100"/>
      <c r="K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FP100"/>
      <c r="FQ100"/>
      <c r="FR100"/>
      <c r="FS100"/>
      <c r="FT100"/>
    </row>
    <row r="101" spans="1:176" x14ac:dyDescent="0.35">
      <c r="A101"/>
      <c r="B101"/>
      <c r="C101"/>
      <c r="D101"/>
      <c r="E101"/>
      <c r="F101"/>
      <c r="G101"/>
      <c r="H101"/>
      <c r="I101"/>
      <c r="J101"/>
      <c r="K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FP101"/>
      <c r="FQ101"/>
      <c r="FR101"/>
      <c r="FS101"/>
      <c r="FT101"/>
    </row>
    <row r="102" spans="1:176" x14ac:dyDescent="0.35">
      <c r="A102"/>
      <c r="B102"/>
      <c r="C102"/>
      <c r="D102"/>
      <c r="E102"/>
      <c r="F102"/>
      <c r="G102"/>
      <c r="H102"/>
      <c r="I102"/>
      <c r="J102"/>
      <c r="K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FP102"/>
      <c r="FQ102"/>
      <c r="FR102"/>
      <c r="FS102"/>
      <c r="FT102"/>
    </row>
    <row r="103" spans="1:176" x14ac:dyDescent="0.35">
      <c r="A103"/>
      <c r="B103"/>
      <c r="C103"/>
      <c r="D103"/>
      <c r="E103"/>
      <c r="F103"/>
      <c r="G103"/>
      <c r="H103"/>
      <c r="I103"/>
      <c r="J103"/>
      <c r="K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FP103"/>
      <c r="FQ103"/>
      <c r="FR103"/>
      <c r="FS103"/>
      <c r="FT103"/>
    </row>
    <row r="104" spans="1:176" x14ac:dyDescent="0.35">
      <c r="A104"/>
      <c r="B104"/>
      <c r="C104"/>
      <c r="D104"/>
      <c r="E104"/>
      <c r="F104"/>
      <c r="G104"/>
      <c r="H104"/>
      <c r="I104"/>
      <c r="J104"/>
      <c r="K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FP104"/>
      <c r="FQ104"/>
      <c r="FR104"/>
      <c r="FS104"/>
      <c r="FT104"/>
    </row>
    <row r="105" spans="1:176" x14ac:dyDescent="0.35">
      <c r="A105"/>
      <c r="B105"/>
      <c r="C105"/>
      <c r="D105"/>
      <c r="E105"/>
      <c r="F105"/>
      <c r="G105"/>
      <c r="H105"/>
      <c r="I105"/>
      <c r="J105"/>
      <c r="K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FP105"/>
      <c r="FQ105"/>
      <c r="FR105"/>
      <c r="FS105"/>
      <c r="FT105"/>
    </row>
    <row r="106" spans="1:176" x14ac:dyDescent="0.35">
      <c r="A106"/>
      <c r="B106"/>
      <c r="C106"/>
      <c r="D106"/>
      <c r="E106"/>
      <c r="F106"/>
      <c r="G106"/>
      <c r="H106"/>
      <c r="I106"/>
      <c r="J106"/>
      <c r="K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FP106"/>
      <c r="FQ106"/>
      <c r="FR106"/>
      <c r="FS106"/>
      <c r="FT106"/>
    </row>
    <row r="107" spans="1:176" x14ac:dyDescent="0.35">
      <c r="A107"/>
      <c r="B107"/>
      <c r="C107"/>
      <c r="D107"/>
      <c r="E107"/>
      <c r="F107"/>
      <c r="G107"/>
      <c r="H107"/>
      <c r="I107"/>
      <c r="J107"/>
      <c r="K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FP107"/>
      <c r="FQ107"/>
      <c r="FR107"/>
      <c r="FS107"/>
      <c r="FT107"/>
    </row>
    <row r="108" spans="1:176" x14ac:dyDescent="0.35">
      <c r="A108"/>
      <c r="B108"/>
      <c r="C108"/>
      <c r="D108"/>
      <c r="E108"/>
      <c r="F108"/>
      <c r="G108"/>
      <c r="H108"/>
      <c r="I108"/>
      <c r="J108"/>
      <c r="K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FP108"/>
      <c r="FQ108"/>
      <c r="FR108"/>
      <c r="FS108"/>
      <c r="FT108"/>
    </row>
    <row r="109" spans="1:176" x14ac:dyDescent="0.35">
      <c r="A109"/>
      <c r="B109"/>
      <c r="C109"/>
      <c r="D109"/>
      <c r="E109"/>
      <c r="F109"/>
      <c r="G109"/>
      <c r="H109"/>
      <c r="I109"/>
      <c r="J109"/>
      <c r="K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FP109"/>
      <c r="FQ109"/>
      <c r="FR109"/>
      <c r="FS109"/>
      <c r="FT109"/>
    </row>
    <row r="110" spans="1:176" x14ac:dyDescent="0.35">
      <c r="A110"/>
      <c r="B110"/>
      <c r="C110"/>
      <c r="D110"/>
      <c r="E110"/>
      <c r="F110"/>
      <c r="G110"/>
      <c r="H110"/>
      <c r="I110"/>
      <c r="J110"/>
      <c r="K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FP110"/>
      <c r="FQ110"/>
      <c r="FR110"/>
      <c r="FS110"/>
      <c r="FT110"/>
    </row>
    <row r="111" spans="1:176" x14ac:dyDescent="0.35">
      <c r="A111"/>
      <c r="B111"/>
      <c r="C111"/>
      <c r="D111"/>
      <c r="E111"/>
      <c r="F111"/>
      <c r="G111"/>
      <c r="H111"/>
      <c r="I111"/>
      <c r="J111"/>
      <c r="K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FP111"/>
      <c r="FQ111"/>
      <c r="FR111"/>
      <c r="FS111"/>
      <c r="FT111"/>
    </row>
    <row r="112" spans="1:176" x14ac:dyDescent="0.35">
      <c r="A112"/>
      <c r="B112"/>
      <c r="C112"/>
      <c r="D112"/>
      <c r="E112"/>
      <c r="F112"/>
      <c r="G112"/>
      <c r="H112"/>
      <c r="I112"/>
      <c r="J112"/>
      <c r="K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FP112"/>
      <c r="FQ112"/>
      <c r="FR112"/>
      <c r="FS112"/>
      <c r="FT112"/>
    </row>
    <row r="113" spans="1:176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FP113"/>
      <c r="FQ113"/>
      <c r="FR113"/>
      <c r="FS113"/>
      <c r="FT113"/>
    </row>
    <row r="114" spans="1:176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FP114"/>
      <c r="FQ114"/>
      <c r="FR114"/>
      <c r="FS114"/>
      <c r="FT114"/>
    </row>
    <row r="115" spans="1:176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FP115"/>
      <c r="FQ115"/>
      <c r="FR115"/>
      <c r="FS115"/>
      <c r="FT115"/>
    </row>
    <row r="116" spans="1:176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FP116"/>
      <c r="FQ116"/>
      <c r="FR116"/>
      <c r="FS116"/>
      <c r="FT116"/>
    </row>
    <row r="117" spans="1:176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FP117"/>
      <c r="FQ117"/>
      <c r="FR117"/>
      <c r="FS117"/>
      <c r="FT117"/>
    </row>
    <row r="118" spans="1:176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FP118"/>
      <c r="FQ118"/>
      <c r="FR118"/>
      <c r="FS118"/>
      <c r="FT118"/>
    </row>
    <row r="119" spans="1:176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FP119"/>
      <c r="FQ119"/>
      <c r="FR119"/>
      <c r="FS119"/>
      <c r="FT119"/>
    </row>
    <row r="120" spans="1:176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FP120"/>
      <c r="FQ120"/>
      <c r="FR120"/>
      <c r="FS120"/>
      <c r="FT120"/>
    </row>
    <row r="121" spans="1:176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FP121"/>
      <c r="FQ121"/>
      <c r="FR121"/>
      <c r="FS121"/>
      <c r="FT121"/>
    </row>
    <row r="122" spans="1:176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FP122"/>
      <c r="FQ122"/>
      <c r="FR122"/>
      <c r="FS122"/>
      <c r="FT122"/>
    </row>
    <row r="123" spans="1:176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FP123"/>
      <c r="FQ123"/>
      <c r="FR123"/>
      <c r="FS123"/>
      <c r="FT123"/>
    </row>
    <row r="124" spans="1:176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FP124"/>
      <c r="FQ124"/>
      <c r="FR124"/>
      <c r="FS124"/>
      <c r="FT124"/>
    </row>
    <row r="125" spans="1:176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FP125"/>
      <c r="FQ125"/>
      <c r="FR125"/>
      <c r="FS125"/>
      <c r="FT125"/>
    </row>
    <row r="126" spans="1:176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FP126"/>
      <c r="FQ126"/>
      <c r="FR126"/>
      <c r="FS126"/>
      <c r="FT126"/>
    </row>
    <row r="127" spans="1:176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FP127"/>
      <c r="FQ127"/>
      <c r="FR127"/>
      <c r="FS127"/>
      <c r="FT127"/>
    </row>
    <row r="128" spans="1:176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FP128"/>
      <c r="FQ128"/>
      <c r="FR128"/>
      <c r="FS128"/>
      <c r="FT128"/>
    </row>
    <row r="129" spans="1:176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FP129"/>
      <c r="FQ129"/>
      <c r="FR129"/>
      <c r="FS129"/>
      <c r="FT129"/>
    </row>
    <row r="130" spans="1:176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FP130"/>
      <c r="FQ130"/>
      <c r="FR130"/>
      <c r="FS130"/>
      <c r="FT130"/>
    </row>
    <row r="131" spans="1:176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FP131"/>
      <c r="FQ131"/>
      <c r="FR131"/>
      <c r="FS131"/>
      <c r="FT131"/>
    </row>
    <row r="132" spans="1:176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FP132"/>
      <c r="FQ132"/>
      <c r="FR132"/>
      <c r="FS132"/>
      <c r="FT132"/>
    </row>
    <row r="133" spans="1:176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FP133"/>
      <c r="FQ133"/>
      <c r="FR133"/>
      <c r="FS133"/>
      <c r="FT133"/>
    </row>
    <row r="134" spans="1:176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FP134"/>
      <c r="FQ134"/>
      <c r="FR134"/>
      <c r="FS134"/>
      <c r="FT134"/>
    </row>
    <row r="135" spans="1:176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FP135"/>
      <c r="FQ135"/>
      <c r="FR135"/>
      <c r="FS135"/>
      <c r="FT135"/>
    </row>
    <row r="136" spans="1:176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FP136"/>
      <c r="FQ136"/>
      <c r="FR136"/>
      <c r="FS136"/>
      <c r="FT136"/>
    </row>
    <row r="137" spans="1:176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FP137"/>
      <c r="FQ137"/>
      <c r="FR137"/>
      <c r="FS137"/>
      <c r="FT137"/>
    </row>
    <row r="138" spans="1:176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FP138"/>
      <c r="FQ138"/>
      <c r="FR138"/>
      <c r="FS138"/>
      <c r="FT138"/>
    </row>
    <row r="139" spans="1:176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FP139"/>
      <c r="FQ139"/>
      <c r="FR139"/>
      <c r="FS139"/>
      <c r="FT139"/>
    </row>
    <row r="140" spans="1:176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FP140"/>
      <c r="FQ140"/>
      <c r="FR140"/>
      <c r="FS140"/>
      <c r="FT140"/>
    </row>
    <row r="141" spans="1:176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FP141"/>
      <c r="FQ141"/>
      <c r="FR141"/>
      <c r="FS141"/>
      <c r="FT141"/>
    </row>
    <row r="142" spans="1:176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FP142"/>
      <c r="FQ142"/>
      <c r="FR142"/>
      <c r="FS142"/>
      <c r="FT142"/>
    </row>
    <row r="143" spans="1:176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FP143"/>
      <c r="FQ143"/>
      <c r="FR143"/>
      <c r="FS143"/>
      <c r="FT143"/>
    </row>
    <row r="144" spans="1:176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FP144"/>
      <c r="FQ144"/>
      <c r="FR144"/>
      <c r="FS144"/>
      <c r="FT144"/>
    </row>
    <row r="145" spans="1:176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FP145"/>
      <c r="FQ145"/>
      <c r="FR145"/>
      <c r="FS145"/>
      <c r="FT145"/>
    </row>
    <row r="146" spans="1:176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FP146"/>
      <c r="FQ146"/>
      <c r="FR146"/>
      <c r="FS146"/>
      <c r="FT146"/>
    </row>
    <row r="147" spans="1:176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FP147"/>
      <c r="FQ147"/>
      <c r="FR147"/>
      <c r="FS147"/>
      <c r="FT147"/>
    </row>
    <row r="148" spans="1:176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FP148"/>
      <c r="FQ148"/>
      <c r="FR148"/>
      <c r="FS148"/>
      <c r="FT148"/>
    </row>
    <row r="149" spans="1:176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FP149"/>
      <c r="FQ149"/>
      <c r="FR149"/>
      <c r="FS149"/>
      <c r="FT149"/>
    </row>
    <row r="150" spans="1:176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FP150"/>
      <c r="FQ150"/>
      <c r="FR150"/>
      <c r="FS150"/>
      <c r="FT150"/>
    </row>
    <row r="151" spans="1:176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J151"/>
      <c r="BK151"/>
      <c r="BL151"/>
      <c r="BM151"/>
      <c r="BN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FP151"/>
      <c r="FQ151"/>
      <c r="FR151"/>
      <c r="FS151"/>
      <c r="FT151"/>
    </row>
    <row r="152" spans="1:176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J152"/>
      <c r="BK152"/>
      <c r="BL152"/>
      <c r="BM152"/>
      <c r="BN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FP152"/>
      <c r="FQ152"/>
      <c r="FR152"/>
      <c r="FS152"/>
      <c r="FT152"/>
    </row>
    <row r="153" spans="1:176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FP153"/>
      <c r="FQ153"/>
      <c r="FR153"/>
      <c r="FS153"/>
      <c r="FT153"/>
    </row>
    <row r="154" spans="1:176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FP154"/>
      <c r="FQ154"/>
      <c r="FR154"/>
      <c r="FS154"/>
      <c r="FT154"/>
    </row>
    <row r="155" spans="1:176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FP155"/>
      <c r="FQ155"/>
      <c r="FR155"/>
      <c r="FS155"/>
      <c r="FT155"/>
    </row>
    <row r="156" spans="1:176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FP156"/>
      <c r="FQ156"/>
      <c r="FR156"/>
      <c r="FS156"/>
      <c r="FT156"/>
    </row>
    <row r="157" spans="1:176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FP157"/>
      <c r="FQ157"/>
      <c r="FR157"/>
      <c r="FS157"/>
      <c r="FT157"/>
    </row>
    <row r="158" spans="1:176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FP158"/>
      <c r="FQ158"/>
      <c r="FR158"/>
      <c r="FS158"/>
      <c r="FT158"/>
    </row>
    <row r="159" spans="1:176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FP159"/>
      <c r="FQ159"/>
      <c r="FR159"/>
      <c r="FS159"/>
      <c r="FT159"/>
    </row>
    <row r="160" spans="1:176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FP160"/>
      <c r="FQ160"/>
      <c r="FR160"/>
      <c r="FS160"/>
      <c r="FT160"/>
    </row>
    <row r="161" spans="1:176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FP161"/>
      <c r="FQ161"/>
      <c r="FR161"/>
      <c r="FS161"/>
      <c r="FT161"/>
    </row>
    <row r="162" spans="1:176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FP162"/>
      <c r="FQ162"/>
      <c r="FR162"/>
      <c r="FS162"/>
      <c r="FT162"/>
    </row>
    <row r="163" spans="1:176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FP163"/>
      <c r="FQ163"/>
      <c r="FR163"/>
      <c r="FS163"/>
      <c r="FT163"/>
    </row>
    <row r="164" spans="1:176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FP164"/>
      <c r="FQ164"/>
      <c r="FR164"/>
      <c r="FS164"/>
      <c r="FT164"/>
    </row>
    <row r="165" spans="1:176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FP165"/>
      <c r="FQ165"/>
      <c r="FR165"/>
      <c r="FS165"/>
      <c r="FT165"/>
    </row>
    <row r="166" spans="1:176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FP166"/>
      <c r="FQ166"/>
      <c r="FR166"/>
      <c r="FS166"/>
      <c r="FT166"/>
    </row>
    <row r="167" spans="1:176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FP167"/>
      <c r="FQ167"/>
      <c r="FR167"/>
      <c r="FS167"/>
      <c r="FT167"/>
    </row>
    <row r="168" spans="1:176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FP168"/>
      <c r="FQ168"/>
      <c r="FR168"/>
      <c r="FS168"/>
      <c r="FT168"/>
    </row>
    <row r="169" spans="1:176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FP169"/>
      <c r="FQ169"/>
      <c r="FR169"/>
      <c r="FS169"/>
      <c r="FT169"/>
    </row>
    <row r="170" spans="1:176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FP170"/>
      <c r="FQ170"/>
      <c r="FR170"/>
      <c r="FS170"/>
      <c r="FT170"/>
    </row>
    <row r="171" spans="1:176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FP171"/>
      <c r="FQ171"/>
      <c r="FR171"/>
      <c r="FS171"/>
      <c r="FT171"/>
    </row>
    <row r="172" spans="1:176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FP172"/>
      <c r="FQ172"/>
      <c r="FR172"/>
      <c r="FS172"/>
      <c r="FT172"/>
    </row>
    <row r="173" spans="1:176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FP173"/>
      <c r="FQ173"/>
      <c r="FR173"/>
      <c r="FS173"/>
      <c r="FT173"/>
    </row>
    <row r="174" spans="1:176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FP174"/>
      <c r="FQ174"/>
      <c r="FR174"/>
      <c r="FS174"/>
      <c r="FT174"/>
    </row>
    <row r="175" spans="1:176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FP175"/>
      <c r="FQ175"/>
      <c r="FR175"/>
      <c r="FS175"/>
      <c r="FT175"/>
    </row>
    <row r="176" spans="1:176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FP176"/>
      <c r="FQ176"/>
      <c r="FR176"/>
      <c r="FS176"/>
      <c r="FT176"/>
    </row>
    <row r="177" spans="1:176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FP177"/>
      <c r="FQ177"/>
      <c r="FR177"/>
      <c r="FS177"/>
      <c r="FT177"/>
    </row>
    <row r="178" spans="1:176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FP178"/>
      <c r="FQ178"/>
      <c r="FR178"/>
      <c r="FS178"/>
      <c r="FT178"/>
    </row>
    <row r="179" spans="1:176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FP179"/>
      <c r="FQ179"/>
      <c r="FR179"/>
      <c r="FS179"/>
      <c r="FT179"/>
    </row>
    <row r="180" spans="1:176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FP180"/>
      <c r="FQ180"/>
      <c r="FR180"/>
      <c r="FS180"/>
      <c r="FT180"/>
    </row>
    <row r="181" spans="1:176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FP181"/>
      <c r="FQ181"/>
      <c r="FR181"/>
      <c r="FS181"/>
      <c r="FT181"/>
    </row>
    <row r="182" spans="1:176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FP182"/>
      <c r="FQ182"/>
      <c r="FR182"/>
      <c r="FS182"/>
      <c r="FT182"/>
    </row>
    <row r="183" spans="1:176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FP183"/>
      <c r="FQ183"/>
      <c r="FR183"/>
      <c r="FS183"/>
      <c r="FT183"/>
    </row>
    <row r="184" spans="1:176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FP184"/>
      <c r="FQ184"/>
      <c r="FR184"/>
      <c r="FS184"/>
      <c r="FT184"/>
    </row>
    <row r="185" spans="1:176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FP185"/>
      <c r="FQ185"/>
      <c r="FR185"/>
      <c r="FS185"/>
      <c r="FT185"/>
    </row>
    <row r="186" spans="1:176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FP186"/>
      <c r="FQ186"/>
      <c r="FR186"/>
      <c r="FS186"/>
      <c r="FT186"/>
    </row>
    <row r="187" spans="1:176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FP187"/>
      <c r="FQ187"/>
      <c r="FR187"/>
      <c r="FS187"/>
      <c r="FT187"/>
    </row>
    <row r="188" spans="1:176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FP188"/>
      <c r="FQ188"/>
      <c r="FR188"/>
      <c r="FS188"/>
      <c r="FT188"/>
    </row>
    <row r="189" spans="1:176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FP189"/>
      <c r="FQ189"/>
      <c r="FR189"/>
      <c r="FS189"/>
      <c r="FT189"/>
    </row>
    <row r="190" spans="1:176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FP190"/>
      <c r="FQ190"/>
      <c r="FR190"/>
      <c r="FS190"/>
      <c r="FT190"/>
    </row>
    <row r="191" spans="1:176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FP191"/>
      <c r="FQ191"/>
      <c r="FR191"/>
      <c r="FS191"/>
      <c r="FT191"/>
    </row>
    <row r="192" spans="1:176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FP192"/>
      <c r="FQ192"/>
      <c r="FR192"/>
      <c r="FS192"/>
      <c r="FT192"/>
    </row>
    <row r="193" spans="1:176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FP193"/>
      <c r="FQ193"/>
      <c r="FR193"/>
      <c r="FS193"/>
      <c r="FT193"/>
    </row>
    <row r="194" spans="1:176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FP194"/>
      <c r="FQ194"/>
      <c r="FR194"/>
      <c r="FS194"/>
      <c r="FT194"/>
    </row>
    <row r="195" spans="1:176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FP195"/>
      <c r="FQ195"/>
      <c r="FR195"/>
      <c r="FS195"/>
      <c r="FT195"/>
    </row>
    <row r="196" spans="1:176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FP196"/>
      <c r="FQ196"/>
      <c r="FR196"/>
      <c r="FS196"/>
      <c r="FT196"/>
    </row>
    <row r="197" spans="1:176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FP197"/>
      <c r="FQ197"/>
      <c r="FR197"/>
      <c r="FS197"/>
      <c r="FT197"/>
    </row>
    <row r="198" spans="1:176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FP198"/>
      <c r="FQ198"/>
      <c r="FR198"/>
      <c r="FS198"/>
      <c r="FT198"/>
    </row>
    <row r="199" spans="1:176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FP199"/>
      <c r="FQ199"/>
      <c r="FR199"/>
      <c r="FS199"/>
      <c r="FT199"/>
    </row>
    <row r="200" spans="1:176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FP200"/>
      <c r="FQ200"/>
      <c r="FR200"/>
      <c r="FS200"/>
      <c r="FT200"/>
    </row>
    <row r="201" spans="1:176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FP201"/>
      <c r="FQ201"/>
      <c r="FR201"/>
      <c r="FS201"/>
      <c r="FT201"/>
    </row>
    <row r="202" spans="1:176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FP202"/>
      <c r="FQ202"/>
      <c r="FR202"/>
      <c r="FS202"/>
      <c r="FT202"/>
    </row>
    <row r="203" spans="1:176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FP203"/>
      <c r="FQ203"/>
      <c r="FR203"/>
      <c r="FS203"/>
      <c r="FT203"/>
    </row>
    <row r="204" spans="1:176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FP204"/>
      <c r="FQ204"/>
      <c r="FR204"/>
      <c r="FS204"/>
      <c r="FT204"/>
    </row>
    <row r="205" spans="1:176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FP205"/>
      <c r="FQ205"/>
      <c r="FR205"/>
      <c r="FS205"/>
      <c r="FT205"/>
    </row>
    <row r="206" spans="1:176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FP206"/>
      <c r="FQ206"/>
      <c r="FR206"/>
      <c r="FS206"/>
      <c r="FT206"/>
    </row>
    <row r="207" spans="1:176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FP207"/>
      <c r="FQ207"/>
      <c r="FR207"/>
      <c r="FS207"/>
      <c r="FT207"/>
    </row>
    <row r="208" spans="1:176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FP208"/>
      <c r="FQ208"/>
      <c r="FR208"/>
      <c r="FS208"/>
      <c r="FT208"/>
    </row>
    <row r="209" spans="1:176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FP209"/>
      <c r="FQ209"/>
      <c r="FR209"/>
      <c r="FS209"/>
      <c r="FT209"/>
    </row>
    <row r="210" spans="1:176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FP210"/>
      <c r="FQ210"/>
      <c r="FR210"/>
      <c r="FS210"/>
      <c r="FT210"/>
    </row>
    <row r="211" spans="1:176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FP211"/>
      <c r="FQ211"/>
      <c r="FR211"/>
      <c r="FS211"/>
      <c r="FT211"/>
    </row>
    <row r="212" spans="1:176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FP212"/>
      <c r="FQ212"/>
      <c r="FR212"/>
      <c r="FS212"/>
      <c r="FT212"/>
    </row>
    <row r="213" spans="1:176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FP213"/>
      <c r="FQ213"/>
      <c r="FR213"/>
      <c r="FS213"/>
      <c r="FT213"/>
    </row>
    <row r="214" spans="1:176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FP214"/>
      <c r="FQ214"/>
      <c r="FR214"/>
      <c r="FS214"/>
      <c r="FT214"/>
    </row>
    <row r="215" spans="1:176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FP215"/>
      <c r="FQ215"/>
      <c r="FR215"/>
      <c r="FS215"/>
      <c r="FT215"/>
    </row>
    <row r="216" spans="1:176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FP216"/>
      <c r="FQ216"/>
      <c r="FR216"/>
      <c r="FS216"/>
      <c r="FT216"/>
    </row>
    <row r="217" spans="1:176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FP217"/>
      <c r="FQ217"/>
      <c r="FR217"/>
      <c r="FS217"/>
      <c r="FT217"/>
    </row>
    <row r="218" spans="1:176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FP218"/>
      <c r="FQ218"/>
      <c r="FR218"/>
      <c r="FS218"/>
      <c r="FT218"/>
    </row>
    <row r="219" spans="1:176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FP219"/>
      <c r="FQ219"/>
      <c r="FR219"/>
      <c r="FS219"/>
      <c r="FT219"/>
    </row>
    <row r="220" spans="1:176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FP220"/>
      <c r="FQ220"/>
      <c r="FR220"/>
      <c r="FS220"/>
      <c r="FT220"/>
    </row>
    <row r="221" spans="1:176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FP221"/>
      <c r="FQ221"/>
      <c r="FR221"/>
      <c r="FS221"/>
      <c r="FT221"/>
    </row>
    <row r="222" spans="1:176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FP222"/>
      <c r="FQ222"/>
      <c r="FR222"/>
      <c r="FS222"/>
      <c r="FT222"/>
    </row>
  </sheetData>
  <mergeCells count="8">
    <mergeCell ref="S3:V3"/>
    <mergeCell ref="AO3:AR3"/>
    <mergeCell ref="BK3:BN3"/>
    <mergeCell ref="FQ3:FT3"/>
    <mergeCell ref="CG3:CJ3"/>
    <mergeCell ref="DC3:DF3"/>
    <mergeCell ref="DY3:EB3"/>
    <mergeCell ref="EU3:EX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FT222"/>
  <sheetViews>
    <sheetView workbookViewId="0">
      <selection activeCell="S1" sqref="S1:V1048576"/>
    </sheetView>
  </sheetViews>
  <sheetFormatPr defaultRowHeight="14.5" x14ac:dyDescent="0.35"/>
  <cols>
    <col min="1" max="12" width="9.1796875" style="26"/>
    <col min="13" max="13" width="10.7265625" style="26" bestFit="1" customWidth="1"/>
    <col min="14" max="14" width="14.54296875" style="26" customWidth="1"/>
    <col min="15" max="18" width="9.1796875" style="26"/>
    <col min="19" max="22" width="8.7265625" style="1"/>
    <col min="23" max="34" width="9.1796875" style="10"/>
    <col min="35" max="35" width="10.7265625" style="10" bestFit="1" customWidth="1"/>
    <col min="36" max="39" width="9.1796875" style="10"/>
    <col min="40" max="40" width="9.1796875" style="1"/>
    <col min="41" max="44" width="8.7265625" style="1"/>
    <col min="45" max="56" width="9.1796875" style="1"/>
    <col min="57" max="57" width="10.7265625" style="1" bestFit="1" customWidth="1"/>
    <col min="58" max="58" width="11.1796875" style="1" customWidth="1"/>
    <col min="59" max="62" width="9.1796875" style="1"/>
    <col min="63" max="66" width="8.7265625" style="1"/>
    <col min="67" max="76" width="9.1796875" style="10"/>
    <col min="77" max="77" width="8.7265625" style="10" customWidth="1"/>
    <col min="78" max="78" width="9.1796875" style="10"/>
    <col min="79" max="79" width="10.7265625" style="10" bestFit="1" customWidth="1"/>
    <col min="80" max="84" width="9.1796875" style="10"/>
    <col min="85" max="88" width="8.7265625" style="1"/>
    <col min="89" max="100" width="9.1796875" style="1"/>
    <col min="101" max="101" width="10.7265625" style="1" bestFit="1" customWidth="1"/>
    <col min="102" max="102" width="10.54296875" style="1" bestFit="1" customWidth="1"/>
    <col min="103" max="106" width="9.1796875" style="1"/>
    <col min="107" max="110" width="8.7265625" style="1"/>
    <col min="111" max="122" width="9.1796875" style="10"/>
    <col min="123" max="123" width="10.7265625" style="10" bestFit="1" customWidth="1"/>
    <col min="124" max="124" width="10.54296875" style="10" bestFit="1" customWidth="1"/>
    <col min="125" max="127" width="9.1796875" style="10"/>
    <col min="128" max="128" width="9.1796875" style="1"/>
    <col min="129" max="132" width="8.7265625" style="1"/>
    <col min="133" max="144" width="9.1796875" style="1"/>
    <col min="145" max="145" width="10.7265625" style="1" bestFit="1" customWidth="1"/>
    <col min="146" max="150" width="9.1796875" style="1"/>
    <col min="151" max="154" width="8.7265625" style="1"/>
    <col min="155" max="166" width="9.1796875" style="10"/>
    <col min="167" max="167" width="10.7265625" style="10" bestFit="1" customWidth="1"/>
    <col min="168" max="171" width="9.1796875" style="10"/>
    <col min="172" max="176" width="9.1796875" style="1"/>
  </cols>
  <sheetData>
    <row r="1" spans="1:176" ht="15" thickBot="1" x14ac:dyDescent="0.4">
      <c r="K1" s="27"/>
      <c r="L1" s="26" t="s">
        <v>30</v>
      </c>
      <c r="M1" s="28" t="s">
        <v>37</v>
      </c>
      <c r="N1" s="28">
        <v>41546</v>
      </c>
      <c r="S1" s="5" t="s">
        <v>14</v>
      </c>
      <c r="T1" s="6">
        <f>COUNT(Q4:Q5000)</f>
        <v>81</v>
      </c>
      <c r="U1" s="5" t="s">
        <v>15</v>
      </c>
      <c r="V1" s="6">
        <f>MAX(Q4:Q5000)</f>
        <v>282.62634342891675</v>
      </c>
      <c r="AG1" s="16"/>
      <c r="AH1" s="1" t="s">
        <v>31</v>
      </c>
      <c r="AI1" s="2" t="s">
        <v>45</v>
      </c>
      <c r="AO1" s="5" t="s">
        <v>14</v>
      </c>
      <c r="AP1" s="6">
        <f>COUNT(AM4:AM5000)</f>
        <v>82</v>
      </c>
      <c r="AQ1" s="5" t="s">
        <v>15</v>
      </c>
      <c r="AR1" s="6">
        <f>MAX(AM4:AM5000)</f>
        <v>260.7971817332388</v>
      </c>
      <c r="BC1" s="15"/>
      <c r="BD1" s="1" t="s">
        <v>30</v>
      </c>
      <c r="BE1" s="2" t="s">
        <v>37</v>
      </c>
      <c r="BF1" s="2">
        <v>41548</v>
      </c>
      <c r="BK1" s="5" t="s">
        <v>14</v>
      </c>
      <c r="BL1" s="6">
        <f>COUNT(BI4:BI5000)</f>
        <v>82</v>
      </c>
      <c r="BM1" s="5" t="s">
        <v>15</v>
      </c>
      <c r="BN1" s="6">
        <f>MAX(BI4:BI5000)</f>
        <v>273.40321870819298</v>
      </c>
      <c r="BY1" s="16"/>
      <c r="BZ1" s="10" t="s">
        <v>36</v>
      </c>
      <c r="CA1" s="11" t="s">
        <v>37</v>
      </c>
      <c r="CB1" s="10" t="s">
        <v>46</v>
      </c>
      <c r="CG1" s="5" t="s">
        <v>14</v>
      </c>
      <c r="CH1" s="6">
        <f>COUNT(CE4:CE5000)</f>
        <v>79</v>
      </c>
      <c r="CI1" s="5" t="s">
        <v>15</v>
      </c>
      <c r="CJ1" s="6">
        <f>MAX(CE4:CE5000)</f>
        <v>43.911388044560802</v>
      </c>
      <c r="CU1" s="15"/>
      <c r="CV1" s="1" t="s">
        <v>36</v>
      </c>
      <c r="CW1" s="2" t="s">
        <v>37</v>
      </c>
      <c r="CX1" s="2">
        <v>41550</v>
      </c>
      <c r="DC1" s="5" t="s">
        <v>14</v>
      </c>
      <c r="DD1" s="6">
        <f>COUNT(DA4:DA5000)</f>
        <v>80</v>
      </c>
      <c r="DE1" s="5" t="s">
        <v>15</v>
      </c>
      <c r="DF1" s="6">
        <f>MAX(DA4:DA5000)</f>
        <v>268.69852995504084</v>
      </c>
      <c r="DQ1" s="16"/>
      <c r="DR1" s="1" t="s">
        <v>36</v>
      </c>
      <c r="DS1" s="2" t="s">
        <v>37</v>
      </c>
      <c r="DT1" s="11">
        <v>41551</v>
      </c>
      <c r="DY1" s="5" t="s">
        <v>14</v>
      </c>
      <c r="DZ1" s="6">
        <f>COUNT(DW4:DW5000)</f>
        <v>81</v>
      </c>
      <c r="EA1" s="5" t="s">
        <v>15</v>
      </c>
      <c r="EB1" s="6">
        <f>MAX(DW4:DW5000)</f>
        <v>270.74742842730751</v>
      </c>
      <c r="EM1" s="15"/>
      <c r="EN1" s="1" t="s">
        <v>13</v>
      </c>
      <c r="EO1" s="2">
        <v>41552</v>
      </c>
      <c r="EU1" s="5" t="s">
        <v>14</v>
      </c>
      <c r="EV1" s="6">
        <f>COUNT(ES4:ES5000)</f>
        <v>81</v>
      </c>
      <c r="EW1" s="5" t="s">
        <v>15</v>
      </c>
      <c r="EX1" s="6">
        <f>MAX(ES4:ES5000)</f>
        <v>277.75681809813415</v>
      </c>
      <c r="FF1" s="10">
        <f>COUNTIF(FF2:FF1000,1)</f>
        <v>0</v>
      </c>
      <c r="FI1" s="16"/>
      <c r="FJ1" s="10" t="s">
        <v>13</v>
      </c>
      <c r="FK1" s="11">
        <v>41516</v>
      </c>
      <c r="FQ1" s="5" t="s">
        <v>14</v>
      </c>
      <c r="FR1" s="6">
        <f>COUNT(FO4:FO5000)</f>
        <v>89</v>
      </c>
      <c r="FS1" s="5" t="s">
        <v>15</v>
      </c>
      <c r="FT1" s="6">
        <f>MAX(FO4:FO5000)</f>
        <v>0</v>
      </c>
    </row>
    <row r="2" spans="1:176" ht="15" thickBot="1" x14ac:dyDescent="0.4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32</v>
      </c>
      <c r="I2" t="s">
        <v>33</v>
      </c>
      <c r="J2" t="s">
        <v>34</v>
      </c>
      <c r="K2" t="s">
        <v>35</v>
      </c>
      <c r="L2" s="43" t="s">
        <v>7</v>
      </c>
      <c r="M2" s="33" t="s">
        <v>8</v>
      </c>
      <c r="N2" s="33" t="s">
        <v>9</v>
      </c>
      <c r="O2" s="33" t="s">
        <v>10</v>
      </c>
      <c r="P2" s="42" t="s">
        <v>11</v>
      </c>
      <c r="Q2" s="35" t="s">
        <v>12</v>
      </c>
      <c r="S2" s="5" t="s">
        <v>16</v>
      </c>
      <c r="T2" s="6">
        <f>AVERAGE(Q4:Q5000)</f>
        <v>19.377194662226323</v>
      </c>
      <c r="U2" s="5" t="s">
        <v>17</v>
      </c>
      <c r="V2" s="6">
        <f>MIN(Q4:Q5000)</f>
        <v>0</v>
      </c>
      <c r="W2" t="s">
        <v>0</v>
      </c>
      <c r="X2" t="s">
        <v>1</v>
      </c>
      <c r="Y2" t="s">
        <v>2</v>
      </c>
      <c r="Z2" t="s">
        <v>3</v>
      </c>
      <c r="AA2" t="s">
        <v>4</v>
      </c>
      <c r="AB2" t="s">
        <v>5</v>
      </c>
      <c r="AC2" t="s">
        <v>6</v>
      </c>
      <c r="AD2" t="s">
        <v>32</v>
      </c>
      <c r="AE2" t="s">
        <v>33</v>
      </c>
      <c r="AF2" t="s">
        <v>34</v>
      </c>
      <c r="AG2" t="s">
        <v>35</v>
      </c>
      <c r="AH2" s="41" t="s">
        <v>7</v>
      </c>
      <c r="AI2" s="21" t="s">
        <v>8</v>
      </c>
      <c r="AJ2" s="21" t="s">
        <v>9</v>
      </c>
      <c r="AK2" s="21" t="s">
        <v>10</v>
      </c>
      <c r="AL2" s="40" t="s">
        <v>11</v>
      </c>
      <c r="AM2" s="23" t="s">
        <v>12</v>
      </c>
      <c r="AO2" s="5" t="s">
        <v>16</v>
      </c>
      <c r="AP2" s="6">
        <f>AVERAGE(AM4:AM5000)</f>
        <v>22.378881899993868</v>
      </c>
      <c r="AQ2" s="5" t="s">
        <v>17</v>
      </c>
      <c r="AR2" s="6">
        <f>MIN(AM4:AM5000)</f>
        <v>0</v>
      </c>
      <c r="AS2" t="s">
        <v>0</v>
      </c>
      <c r="AT2" t="s">
        <v>1</v>
      </c>
      <c r="AU2" t="s">
        <v>2</v>
      </c>
      <c r="AV2" t="s">
        <v>3</v>
      </c>
      <c r="AW2" t="s">
        <v>4</v>
      </c>
      <c r="AX2" t="s">
        <v>5</v>
      </c>
      <c r="AY2" t="s">
        <v>6</v>
      </c>
      <c r="AZ2" t="s">
        <v>32</v>
      </c>
      <c r="BA2" t="s">
        <v>33</v>
      </c>
      <c r="BB2" t="s">
        <v>34</v>
      </c>
      <c r="BC2" t="s">
        <v>35</v>
      </c>
      <c r="BD2" s="39" t="s">
        <v>7</v>
      </c>
      <c r="BE2" s="3" t="s">
        <v>8</v>
      </c>
      <c r="BF2" s="3" t="s">
        <v>9</v>
      </c>
      <c r="BG2" s="3" t="s">
        <v>10</v>
      </c>
      <c r="BH2" s="38" t="s">
        <v>11</v>
      </c>
      <c r="BI2" s="4" t="s">
        <v>12</v>
      </c>
      <c r="BK2" s="5" t="s">
        <v>16</v>
      </c>
      <c r="BL2" s="6">
        <f>AVERAGE(BI4:BI5000)</f>
        <v>16.580261767896726</v>
      </c>
      <c r="BM2" s="5" t="s">
        <v>17</v>
      </c>
      <c r="BN2" s="6">
        <f>MIN(BI4:BI5000)</f>
        <v>0</v>
      </c>
      <c r="BO2" t="s">
        <v>0</v>
      </c>
      <c r="BP2" t="s">
        <v>1</v>
      </c>
      <c r="BQ2" t="s">
        <v>2</v>
      </c>
      <c r="BR2" t="s">
        <v>3</v>
      </c>
      <c r="BS2" t="s">
        <v>4</v>
      </c>
      <c r="BT2" t="s">
        <v>5</v>
      </c>
      <c r="BU2" t="s">
        <v>6</v>
      </c>
      <c r="BV2" t="s">
        <v>32</v>
      </c>
      <c r="BW2" t="s">
        <v>33</v>
      </c>
      <c r="BX2" t="s">
        <v>34</v>
      </c>
      <c r="BY2" t="s">
        <v>35</v>
      </c>
      <c r="BZ2" s="41" t="s">
        <v>7</v>
      </c>
      <c r="CA2" s="21" t="s">
        <v>8</v>
      </c>
      <c r="CB2" s="21" t="s">
        <v>9</v>
      </c>
      <c r="CC2" s="21" t="s">
        <v>10</v>
      </c>
      <c r="CD2" s="40" t="s">
        <v>11</v>
      </c>
      <c r="CE2" s="23" t="s">
        <v>12</v>
      </c>
      <c r="CG2" s="5" t="s">
        <v>16</v>
      </c>
      <c r="CH2" s="6">
        <f>AVERAGE(CE4:CE5000)</f>
        <v>12.424913078203206</v>
      </c>
      <c r="CI2" s="5" t="s">
        <v>17</v>
      </c>
      <c r="CJ2" s="6">
        <f>MIN(CE4:CE5000)</f>
        <v>0</v>
      </c>
      <c r="CK2">
        <v>2.4660000000000002</v>
      </c>
      <c r="CL2">
        <v>194.3</v>
      </c>
      <c r="CM2">
        <v>20.7</v>
      </c>
      <c r="CN2">
        <v>-1</v>
      </c>
      <c r="CO2">
        <v>-1</v>
      </c>
      <c r="CP2">
        <v>-1</v>
      </c>
      <c r="CQ2">
        <v>-1</v>
      </c>
      <c r="CR2">
        <v>0</v>
      </c>
      <c r="CS2">
        <v>0</v>
      </c>
      <c r="CT2">
        <v>-1</v>
      </c>
      <c r="CU2">
        <v>1</v>
      </c>
      <c r="CV2" s="39" t="s">
        <v>7</v>
      </c>
      <c r="CW2" s="3" t="s">
        <v>8</v>
      </c>
      <c r="CX2" s="3" t="s">
        <v>9</v>
      </c>
      <c r="CY2" s="3" t="s">
        <v>10</v>
      </c>
      <c r="CZ2" s="38" t="s">
        <v>11</v>
      </c>
      <c r="DA2" s="4" t="s">
        <v>12</v>
      </c>
      <c r="DC2" s="5" t="s">
        <v>16</v>
      </c>
      <c r="DD2" s="6">
        <f>AVERAGE(DA4:DA5000)</f>
        <v>14.087238425818901</v>
      </c>
      <c r="DE2" s="5" t="s">
        <v>17</v>
      </c>
      <c r="DF2" s="6">
        <f>MIN(DA4:DA5000)</f>
        <v>0</v>
      </c>
      <c r="DG2" s="10" t="s">
        <v>0</v>
      </c>
      <c r="DH2" s="10" t="s">
        <v>1</v>
      </c>
      <c r="DI2" s="10" t="s">
        <v>2</v>
      </c>
      <c r="DJ2" s="10" t="s">
        <v>3</v>
      </c>
      <c r="DK2" s="10" t="s">
        <v>4</v>
      </c>
      <c r="DL2" s="10" t="s">
        <v>5</v>
      </c>
      <c r="DM2" s="10" t="s">
        <v>6</v>
      </c>
      <c r="DN2" s="10" t="s">
        <v>32</v>
      </c>
      <c r="DO2" s="10" t="s">
        <v>33</v>
      </c>
      <c r="DP2" s="10" t="s">
        <v>34</v>
      </c>
      <c r="DQ2" s="19" t="s">
        <v>35</v>
      </c>
      <c r="DR2" s="41" t="s">
        <v>7</v>
      </c>
      <c r="DS2" s="21" t="s">
        <v>8</v>
      </c>
      <c r="DT2" s="21" t="s">
        <v>9</v>
      </c>
      <c r="DU2" s="21" t="s">
        <v>10</v>
      </c>
      <c r="DV2" s="40" t="s">
        <v>11</v>
      </c>
      <c r="DW2" s="23" t="s">
        <v>12</v>
      </c>
      <c r="DY2" s="5" t="s">
        <v>16</v>
      </c>
      <c r="DZ2" s="6">
        <f>AVERAGE(DW4:DW5000)</f>
        <v>16.608510423455215</v>
      </c>
      <c r="EA2" s="5" t="s">
        <v>17</v>
      </c>
      <c r="EB2" s="6">
        <f>MIN(DW4:DW5000)</f>
        <v>0</v>
      </c>
      <c r="EC2" s="1" t="s">
        <v>0</v>
      </c>
      <c r="ED2" s="1" t="s">
        <v>1</v>
      </c>
      <c r="EE2" s="1" t="s">
        <v>2</v>
      </c>
      <c r="EF2" s="1" t="s">
        <v>3</v>
      </c>
      <c r="EG2" s="1" t="s">
        <v>4</v>
      </c>
      <c r="EH2" s="1" t="s">
        <v>5</v>
      </c>
      <c r="EI2" s="1" t="s">
        <v>6</v>
      </c>
      <c r="EJ2" s="1" t="s">
        <v>32</v>
      </c>
      <c r="EK2" s="1" t="s">
        <v>33</v>
      </c>
      <c r="EL2" s="1" t="s">
        <v>34</v>
      </c>
      <c r="EM2" s="7" t="s">
        <v>35</v>
      </c>
      <c r="EN2" s="39" t="s">
        <v>7</v>
      </c>
      <c r="EO2" s="3" t="s">
        <v>8</v>
      </c>
      <c r="EP2" s="3" t="s">
        <v>9</v>
      </c>
      <c r="EQ2" s="3" t="s">
        <v>10</v>
      </c>
      <c r="ER2" s="38" t="s">
        <v>11</v>
      </c>
      <c r="ES2" s="4" t="s">
        <v>12</v>
      </c>
      <c r="EU2" s="5" t="s">
        <v>16</v>
      </c>
      <c r="EV2" s="6">
        <f>AVERAGE(ES4:ES5000)</f>
        <v>12.838126454003698</v>
      </c>
      <c r="EW2" s="5" t="s">
        <v>17</v>
      </c>
      <c r="EX2" s="6">
        <f>MIN(ES4:ES5000)</f>
        <v>0.69999999999998863</v>
      </c>
      <c r="EY2" s="10" t="s">
        <v>0</v>
      </c>
      <c r="EZ2" s="10" t="s">
        <v>1</v>
      </c>
      <c r="FA2" s="10" t="s">
        <v>2</v>
      </c>
      <c r="FB2" s="10" t="s">
        <v>3</v>
      </c>
      <c r="FC2" s="10" t="s">
        <v>4</v>
      </c>
      <c r="FD2" s="10" t="s">
        <v>5</v>
      </c>
      <c r="FE2" s="10" t="s">
        <v>6</v>
      </c>
      <c r="FF2" s="10" t="s">
        <v>32</v>
      </c>
      <c r="FG2" s="10" t="s">
        <v>33</v>
      </c>
      <c r="FH2" s="10" t="s">
        <v>34</v>
      </c>
      <c r="FI2" s="19" t="s">
        <v>35</v>
      </c>
      <c r="FJ2" s="41" t="s">
        <v>7</v>
      </c>
      <c r="FK2" s="21" t="s">
        <v>8</v>
      </c>
      <c r="FL2" s="21" t="s">
        <v>9</v>
      </c>
      <c r="FM2" s="21" t="s">
        <v>10</v>
      </c>
      <c r="FN2" s="40" t="s">
        <v>11</v>
      </c>
      <c r="FO2" s="23" t="s">
        <v>12</v>
      </c>
      <c r="FQ2" s="5" t="s">
        <v>16</v>
      </c>
      <c r="FR2" s="6">
        <f>AVERAGE(FO4:FO5000)</f>
        <v>0</v>
      </c>
      <c r="FS2" s="5" t="s">
        <v>17</v>
      </c>
      <c r="FT2" s="6">
        <f>MIN(FO4:FO5000)</f>
        <v>0</v>
      </c>
    </row>
    <row r="3" spans="1:176" ht="15" thickBot="1" x14ac:dyDescent="0.4">
      <c r="A3">
        <v>0.76100000000000001</v>
      </c>
      <c r="B3">
        <v>281.39999999999998</v>
      </c>
      <c r="C3">
        <v>23.8</v>
      </c>
      <c r="D3">
        <v>-1</v>
      </c>
      <c r="E3">
        <v>-1</v>
      </c>
      <c r="F3">
        <v>-1</v>
      </c>
      <c r="G3">
        <v>-1</v>
      </c>
      <c r="H3">
        <v>0</v>
      </c>
      <c r="I3">
        <v>0</v>
      </c>
      <c r="J3">
        <v>-1</v>
      </c>
      <c r="K3">
        <v>1</v>
      </c>
      <c r="S3" s="49" t="s">
        <v>18</v>
      </c>
      <c r="T3" s="50"/>
      <c r="U3" s="50"/>
      <c r="V3" s="51"/>
      <c r="W3">
        <v>1.8180000000000001</v>
      </c>
      <c r="X3">
        <v>279.3</v>
      </c>
      <c r="Y3">
        <v>23.2</v>
      </c>
      <c r="Z3">
        <v>-1</v>
      </c>
      <c r="AA3">
        <v>-1</v>
      </c>
      <c r="AB3">
        <v>-1</v>
      </c>
      <c r="AC3">
        <v>-1</v>
      </c>
      <c r="AD3">
        <v>0</v>
      </c>
      <c r="AE3">
        <v>0</v>
      </c>
      <c r="AF3">
        <v>-1</v>
      </c>
      <c r="AG3">
        <v>1</v>
      </c>
      <c r="AO3" s="49" t="s">
        <v>18</v>
      </c>
      <c r="AP3" s="50"/>
      <c r="AQ3" s="50"/>
      <c r="AR3" s="51"/>
      <c r="AS3">
        <v>3.3149999999999999</v>
      </c>
      <c r="AT3">
        <v>254.1</v>
      </c>
      <c r="AU3">
        <v>26.9</v>
      </c>
      <c r="AV3">
        <v>-1</v>
      </c>
      <c r="AW3">
        <v>-1</v>
      </c>
      <c r="AX3">
        <v>-1</v>
      </c>
      <c r="AY3">
        <v>-1</v>
      </c>
      <c r="AZ3">
        <v>0</v>
      </c>
      <c r="BA3">
        <v>0</v>
      </c>
      <c r="BB3">
        <v>-1</v>
      </c>
      <c r="BC3">
        <v>1</v>
      </c>
      <c r="BK3" s="49" t="s">
        <v>18</v>
      </c>
      <c r="BL3" s="50"/>
      <c r="BM3" s="50"/>
      <c r="BN3" s="51"/>
      <c r="BO3">
        <v>4.1859999999999999</v>
      </c>
      <c r="BP3">
        <v>249.4</v>
      </c>
      <c r="BQ3">
        <v>20.7</v>
      </c>
      <c r="BR3">
        <v>-1</v>
      </c>
      <c r="BS3">
        <v>-1</v>
      </c>
      <c r="BT3">
        <v>-1</v>
      </c>
      <c r="BU3">
        <v>-1</v>
      </c>
      <c r="BV3">
        <v>0</v>
      </c>
      <c r="BW3">
        <v>0</v>
      </c>
      <c r="BX3">
        <v>-1</v>
      </c>
      <c r="BY3">
        <v>1</v>
      </c>
      <c r="CG3" s="49" t="s">
        <v>18</v>
      </c>
      <c r="CH3" s="50"/>
      <c r="CI3" s="50"/>
      <c r="CJ3" s="51"/>
      <c r="CK3">
        <v>3.056</v>
      </c>
      <c r="CL3">
        <v>243</v>
      </c>
      <c r="CM3">
        <v>20.7</v>
      </c>
      <c r="CN3">
        <v>194.3</v>
      </c>
      <c r="CO3">
        <v>20.7</v>
      </c>
      <c r="CP3">
        <v>48.7</v>
      </c>
      <c r="CQ3">
        <v>2</v>
      </c>
      <c r="CR3">
        <v>0</v>
      </c>
      <c r="CS3">
        <v>0</v>
      </c>
      <c r="CT3">
        <v>0</v>
      </c>
      <c r="CU3">
        <v>1</v>
      </c>
      <c r="DC3" s="49" t="s">
        <v>18</v>
      </c>
      <c r="DD3" s="50"/>
      <c r="DE3" s="50"/>
      <c r="DF3" s="51"/>
      <c r="DG3" s="10">
        <v>3.8570000000000002</v>
      </c>
      <c r="DH3" s="10">
        <v>244.9</v>
      </c>
      <c r="DI3" s="10">
        <v>20.7</v>
      </c>
      <c r="DJ3" s="10">
        <v>-1</v>
      </c>
      <c r="DK3" s="10">
        <v>-1</v>
      </c>
      <c r="DL3" s="10">
        <v>-1</v>
      </c>
      <c r="DM3" s="10">
        <v>-1</v>
      </c>
      <c r="DN3" s="10">
        <v>0</v>
      </c>
      <c r="DO3" s="10">
        <v>0</v>
      </c>
      <c r="DP3" s="10">
        <v>-1</v>
      </c>
      <c r="DQ3" s="10">
        <v>1</v>
      </c>
      <c r="DY3" s="49" t="s">
        <v>18</v>
      </c>
      <c r="DZ3" s="50"/>
      <c r="EA3" s="50"/>
      <c r="EB3" s="51"/>
      <c r="EC3" s="1">
        <v>2.1930000000000001</v>
      </c>
      <c r="ED3" s="1">
        <v>272.39999999999998</v>
      </c>
      <c r="EE3" s="1">
        <v>31.8</v>
      </c>
      <c r="EF3" s="1">
        <v>-1</v>
      </c>
      <c r="EG3" s="1">
        <v>-1</v>
      </c>
      <c r="EH3" s="1">
        <v>-1</v>
      </c>
      <c r="EI3" s="1">
        <v>-1</v>
      </c>
      <c r="EJ3" s="1">
        <v>0</v>
      </c>
      <c r="EK3" s="1">
        <v>0</v>
      </c>
      <c r="EL3" s="1">
        <v>-1</v>
      </c>
      <c r="EM3" s="1">
        <v>1</v>
      </c>
      <c r="EU3" s="49" t="s">
        <v>18</v>
      </c>
      <c r="EV3" s="50"/>
      <c r="EW3" s="50"/>
      <c r="EX3" s="51"/>
      <c r="FQ3" s="49" t="s">
        <v>18</v>
      </c>
      <c r="FR3" s="50"/>
      <c r="FS3" s="50"/>
      <c r="FT3" s="51"/>
    </row>
    <row r="4" spans="1:176" x14ac:dyDescent="0.35">
      <c r="A4">
        <v>1.3420000000000001</v>
      </c>
      <c r="B4">
        <v>276.89999999999998</v>
      </c>
      <c r="C4">
        <v>22</v>
      </c>
      <c r="D4">
        <v>281.39999999999998</v>
      </c>
      <c r="E4">
        <v>23.8</v>
      </c>
      <c r="F4">
        <v>4.9000000000000004</v>
      </c>
      <c r="G4">
        <v>1</v>
      </c>
      <c r="H4">
        <v>1</v>
      </c>
      <c r="I4">
        <v>1</v>
      </c>
      <c r="J4">
        <v>1</v>
      </c>
      <c r="K4">
        <v>1</v>
      </c>
      <c r="L4" s="26">
        <f>B4-B3</f>
        <v>-4.5</v>
      </c>
      <c r="M4" s="26">
        <f>C4-C3</f>
        <v>-1.8000000000000007</v>
      </c>
      <c r="N4" s="26">
        <f>L4^2</f>
        <v>20.25</v>
      </c>
      <c r="O4" s="26">
        <f>M4^2</f>
        <v>3.2400000000000024</v>
      </c>
      <c r="P4" s="26">
        <f>N4+O4</f>
        <v>23.490000000000002</v>
      </c>
      <c r="Q4" s="26">
        <f>SQRT(P4)</f>
        <v>4.8466483264210538</v>
      </c>
      <c r="S4" s="7" t="s">
        <v>19</v>
      </c>
      <c r="T4" s="7" t="s">
        <v>20</v>
      </c>
      <c r="U4" s="7" t="s">
        <v>14</v>
      </c>
      <c r="V4" s="7" t="s">
        <v>21</v>
      </c>
      <c r="W4">
        <v>2.343</v>
      </c>
      <c r="X4">
        <v>276.89999999999998</v>
      </c>
      <c r="Y4">
        <v>21.6</v>
      </c>
      <c r="Z4">
        <v>279.3</v>
      </c>
      <c r="AA4">
        <v>23.2</v>
      </c>
      <c r="AB4">
        <v>2.8</v>
      </c>
      <c r="AC4">
        <v>1</v>
      </c>
      <c r="AD4">
        <v>1</v>
      </c>
      <c r="AE4">
        <v>1</v>
      </c>
      <c r="AF4">
        <v>1</v>
      </c>
      <c r="AG4">
        <v>1</v>
      </c>
      <c r="AH4" s="10">
        <f>X4-X3</f>
        <v>-2.4000000000000341</v>
      </c>
      <c r="AI4" s="10">
        <f>Y4-Y3</f>
        <v>-1.5999999999999979</v>
      </c>
      <c r="AJ4" s="10">
        <f>AH4^2</f>
        <v>5.7600000000001641</v>
      </c>
      <c r="AK4" s="10">
        <f>AI4^2</f>
        <v>2.5599999999999934</v>
      </c>
      <c r="AL4" s="10">
        <f>AJ4+AK4</f>
        <v>8.3200000000001566</v>
      </c>
      <c r="AM4" s="10">
        <f>SQRT(AL4)</f>
        <v>2.8844410203712187</v>
      </c>
      <c r="AO4" s="7" t="s">
        <v>19</v>
      </c>
      <c r="AP4" s="7" t="s">
        <v>20</v>
      </c>
      <c r="AQ4" s="7" t="s">
        <v>14</v>
      </c>
      <c r="AR4" s="7" t="s">
        <v>21</v>
      </c>
      <c r="AS4">
        <v>3.9769999999999999</v>
      </c>
      <c r="AT4">
        <v>271.5</v>
      </c>
      <c r="AU4">
        <v>20.7</v>
      </c>
      <c r="AV4">
        <v>254.1</v>
      </c>
      <c r="AW4">
        <v>26.9</v>
      </c>
      <c r="AX4">
        <v>18.399999999999999</v>
      </c>
      <c r="AY4">
        <v>1</v>
      </c>
      <c r="AZ4">
        <v>1</v>
      </c>
      <c r="BA4">
        <v>1</v>
      </c>
      <c r="BB4">
        <v>1</v>
      </c>
      <c r="BC4">
        <v>1</v>
      </c>
      <c r="BD4" s="1">
        <f>AT4-AT3</f>
        <v>17.400000000000006</v>
      </c>
      <c r="BE4" s="1">
        <f>AU4-AU3</f>
        <v>-6.1999999999999993</v>
      </c>
      <c r="BF4" s="1">
        <f>BD4^2</f>
        <v>302.76000000000022</v>
      </c>
      <c r="BG4" s="1">
        <f>BE4^2</f>
        <v>38.439999999999991</v>
      </c>
      <c r="BH4" s="1">
        <f>BF4+BG4</f>
        <v>341.20000000000022</v>
      </c>
      <c r="BI4" s="1">
        <f>SQRT(BH4)</f>
        <v>18.471599822430115</v>
      </c>
      <c r="BK4" s="7" t="s">
        <v>19</v>
      </c>
      <c r="BL4" s="7" t="s">
        <v>20</v>
      </c>
      <c r="BM4" s="7" t="s">
        <v>14</v>
      </c>
      <c r="BN4" s="7" t="s">
        <v>21</v>
      </c>
      <c r="BO4">
        <v>4.8719999999999999</v>
      </c>
      <c r="BP4">
        <v>233.9</v>
      </c>
      <c r="BQ4">
        <v>30.7</v>
      </c>
      <c r="BR4">
        <v>249.4</v>
      </c>
      <c r="BS4">
        <v>20.7</v>
      </c>
      <c r="BT4">
        <v>18.399999999999999</v>
      </c>
      <c r="BU4">
        <v>1</v>
      </c>
      <c r="BV4">
        <v>1</v>
      </c>
      <c r="BW4">
        <v>1</v>
      </c>
      <c r="BX4">
        <v>1</v>
      </c>
      <c r="BY4">
        <v>1</v>
      </c>
      <c r="BZ4" s="10">
        <f>BP4-BP3</f>
        <v>-15.5</v>
      </c>
      <c r="CA4" s="10">
        <f>BQ4-BQ3</f>
        <v>10</v>
      </c>
      <c r="CB4" s="10">
        <f>BZ4^2</f>
        <v>240.25</v>
      </c>
      <c r="CC4" s="10">
        <f>CA4^2</f>
        <v>100</v>
      </c>
      <c r="CD4" s="10">
        <f>CB4+CC4</f>
        <v>340.25</v>
      </c>
      <c r="CE4" s="10">
        <f>SQRT(CD4)</f>
        <v>18.445866745696716</v>
      </c>
      <c r="CG4" s="7" t="s">
        <v>19</v>
      </c>
      <c r="CH4" s="7" t="s">
        <v>20</v>
      </c>
      <c r="CI4" s="7" t="s">
        <v>14</v>
      </c>
      <c r="CJ4" s="7" t="s">
        <v>21</v>
      </c>
      <c r="CK4">
        <v>3.64</v>
      </c>
      <c r="CL4">
        <v>276.89999999999998</v>
      </c>
      <c r="CM4">
        <v>20.7</v>
      </c>
      <c r="CN4">
        <v>243</v>
      </c>
      <c r="CO4">
        <v>20.7</v>
      </c>
      <c r="CP4">
        <v>34</v>
      </c>
      <c r="CQ4">
        <v>1</v>
      </c>
      <c r="CR4">
        <v>1</v>
      </c>
      <c r="CS4">
        <v>1</v>
      </c>
      <c r="CT4">
        <v>1</v>
      </c>
      <c r="CU4">
        <v>1</v>
      </c>
      <c r="CV4" s="1">
        <f>CL4-CL3</f>
        <v>33.899999999999977</v>
      </c>
      <c r="CW4" s="1">
        <f>CM4-CM3</f>
        <v>0</v>
      </c>
      <c r="CX4" s="1">
        <f>CV4^2</f>
        <v>1149.2099999999984</v>
      </c>
      <c r="CY4" s="1">
        <f>CW4^2</f>
        <v>0</v>
      </c>
      <c r="CZ4" s="1">
        <f>CX4+CY4</f>
        <v>1149.2099999999984</v>
      </c>
      <c r="DA4" s="1">
        <f>SQRT(CZ4)</f>
        <v>33.899999999999977</v>
      </c>
      <c r="DC4" s="7" t="s">
        <v>19</v>
      </c>
      <c r="DD4" s="7" t="s">
        <v>20</v>
      </c>
      <c r="DE4" s="7" t="s">
        <v>14</v>
      </c>
      <c r="DF4" s="7" t="s">
        <v>21</v>
      </c>
      <c r="DG4" s="10">
        <v>4.415</v>
      </c>
      <c r="DH4" s="10">
        <v>264.8</v>
      </c>
      <c r="DI4" s="10">
        <v>20.7</v>
      </c>
      <c r="DJ4" s="10">
        <v>244.9</v>
      </c>
      <c r="DK4" s="10">
        <v>20.7</v>
      </c>
      <c r="DL4" s="10">
        <v>20</v>
      </c>
      <c r="DM4" s="10">
        <v>1</v>
      </c>
      <c r="DN4" s="10">
        <v>1</v>
      </c>
      <c r="DO4" s="10">
        <v>1</v>
      </c>
      <c r="DP4" s="10">
        <v>1</v>
      </c>
      <c r="DQ4" s="10">
        <v>1</v>
      </c>
      <c r="DR4" s="10">
        <f>DH4-DH3</f>
        <v>19.900000000000006</v>
      </c>
      <c r="DS4" s="10">
        <f>DI4-DI3</f>
        <v>0</v>
      </c>
      <c r="DT4" s="10">
        <f>DR4^2</f>
        <v>396.01000000000022</v>
      </c>
      <c r="DU4" s="10">
        <f>DS4^2</f>
        <v>0</v>
      </c>
      <c r="DV4" s="10">
        <f>DT4+DU4</f>
        <v>396.01000000000022</v>
      </c>
      <c r="DW4" s="10">
        <f>SQRT(DV4)</f>
        <v>19.900000000000006</v>
      </c>
      <c r="DY4" s="7" t="s">
        <v>19</v>
      </c>
      <c r="DZ4" s="7" t="s">
        <v>20</v>
      </c>
      <c r="EA4" s="7" t="s">
        <v>14</v>
      </c>
      <c r="EB4" s="7" t="s">
        <v>21</v>
      </c>
      <c r="EC4" s="1">
        <v>2.702</v>
      </c>
      <c r="ED4" s="1">
        <v>276.2</v>
      </c>
      <c r="EE4" s="1">
        <v>20.7</v>
      </c>
      <c r="EF4" s="1">
        <v>272.39999999999998</v>
      </c>
      <c r="EG4" s="1">
        <v>31.8</v>
      </c>
      <c r="EH4" s="1">
        <v>11.8</v>
      </c>
      <c r="EI4" s="1">
        <v>1</v>
      </c>
      <c r="EJ4" s="1">
        <v>1</v>
      </c>
      <c r="EK4" s="1">
        <v>1</v>
      </c>
      <c r="EL4" s="1">
        <v>1</v>
      </c>
      <c r="EM4" s="1">
        <v>1</v>
      </c>
      <c r="EN4" s="1">
        <f>ED4-ED3</f>
        <v>3.8000000000000114</v>
      </c>
      <c r="EO4" s="1">
        <f>EE4-EE3</f>
        <v>-11.100000000000001</v>
      </c>
      <c r="EP4" s="1">
        <f>EN4^2</f>
        <v>14.440000000000087</v>
      </c>
      <c r="EQ4" s="1">
        <f>EO4^2</f>
        <v>123.21000000000004</v>
      </c>
      <c r="ER4" s="1">
        <f>EP4+EQ4</f>
        <v>137.65000000000012</v>
      </c>
      <c r="ES4" s="1">
        <f>SQRT(ER4)</f>
        <v>11.732433677630576</v>
      </c>
      <c r="EU4" s="7" t="s">
        <v>19</v>
      </c>
      <c r="EV4" s="7" t="s">
        <v>20</v>
      </c>
      <c r="EW4" s="7" t="s">
        <v>14</v>
      </c>
      <c r="EX4" s="7" t="s">
        <v>21</v>
      </c>
      <c r="FJ4" s="10">
        <f>EZ4-EZ3</f>
        <v>0</v>
      </c>
      <c r="FK4" s="10">
        <f>FA4-FA3</f>
        <v>0</v>
      </c>
      <c r="FL4" s="10">
        <f>FJ4^2</f>
        <v>0</v>
      </c>
      <c r="FM4" s="10">
        <f>FK4^2</f>
        <v>0</v>
      </c>
      <c r="FN4" s="10">
        <f>FL4+FM4</f>
        <v>0</v>
      </c>
      <c r="FO4" s="10">
        <f>SQRT(FN4)</f>
        <v>0</v>
      </c>
      <c r="FQ4" s="7" t="s">
        <v>19</v>
      </c>
      <c r="FR4" s="7" t="s">
        <v>20</v>
      </c>
      <c r="FS4" s="7" t="s">
        <v>14</v>
      </c>
      <c r="FT4" s="7" t="s">
        <v>21</v>
      </c>
    </row>
    <row r="5" spans="1:176" x14ac:dyDescent="0.35">
      <c r="A5">
        <v>5.8780000000000001</v>
      </c>
      <c r="B5">
        <v>274.3</v>
      </c>
      <c r="C5">
        <v>22.7</v>
      </c>
      <c r="D5">
        <v>-1</v>
      </c>
      <c r="E5">
        <v>-1</v>
      </c>
      <c r="F5">
        <v>-1</v>
      </c>
      <c r="G5">
        <v>-1</v>
      </c>
      <c r="H5">
        <v>0</v>
      </c>
      <c r="I5">
        <v>1</v>
      </c>
      <c r="J5">
        <v>-1</v>
      </c>
      <c r="K5">
        <v>1</v>
      </c>
      <c r="L5" s="26">
        <f t="shared" ref="L5:M68" si="0">B5-B4</f>
        <v>-2.5999999999999659</v>
      </c>
      <c r="M5" s="26">
        <f t="shared" si="0"/>
        <v>0.69999999999999929</v>
      </c>
      <c r="N5" s="26">
        <f t="shared" ref="N5:O68" si="1">L5^2</f>
        <v>6.759999999999823</v>
      </c>
      <c r="O5" s="26">
        <f t="shared" si="1"/>
        <v>0.48999999999999899</v>
      </c>
      <c r="P5" s="26">
        <f t="shared" ref="P5:P68" si="2">N5+O5</f>
        <v>7.2499999999998224</v>
      </c>
      <c r="Q5" s="26">
        <f t="shared" ref="Q5:Q68" si="3">SQRT(P5)</f>
        <v>2.692582403567219</v>
      </c>
      <c r="S5" s="1">
        <v>1</v>
      </c>
      <c r="T5" s="8" t="s">
        <v>22</v>
      </c>
      <c r="U5" s="1">
        <f>COUNTIF(G$3:G$2000,1)</f>
        <v>40</v>
      </c>
      <c r="V5" s="9">
        <f>U5/T$20</f>
        <v>0.97560975609756095</v>
      </c>
      <c r="W5">
        <v>5.5750000000000002</v>
      </c>
      <c r="X5">
        <v>281.39999999999998</v>
      </c>
      <c r="Y5">
        <v>20.7</v>
      </c>
      <c r="Z5">
        <v>-1</v>
      </c>
      <c r="AA5">
        <v>-1</v>
      </c>
      <c r="AB5">
        <v>-1</v>
      </c>
      <c r="AC5">
        <v>-1</v>
      </c>
      <c r="AD5">
        <v>0</v>
      </c>
      <c r="AE5">
        <v>1</v>
      </c>
      <c r="AF5">
        <v>-1</v>
      </c>
      <c r="AG5">
        <v>1</v>
      </c>
      <c r="AH5" s="10">
        <f t="shared" ref="AH5:AI68" si="4">X5-X4</f>
        <v>4.5</v>
      </c>
      <c r="AI5" s="10">
        <f t="shared" si="4"/>
        <v>-0.90000000000000213</v>
      </c>
      <c r="AJ5" s="10">
        <f t="shared" ref="AJ5:AK68" si="5">AH5^2</f>
        <v>20.25</v>
      </c>
      <c r="AK5" s="10">
        <f t="shared" si="5"/>
        <v>0.81000000000000383</v>
      </c>
      <c r="AL5" s="10">
        <f t="shared" ref="AL5:AL68" si="6">AJ5+AK5</f>
        <v>21.060000000000002</v>
      </c>
      <c r="AM5" s="10">
        <f t="shared" ref="AM5:AM68" si="7">SQRT(AL5)</f>
        <v>4.5891175622335068</v>
      </c>
      <c r="AO5" s="1">
        <v>1</v>
      </c>
      <c r="AP5" s="8" t="s">
        <v>22</v>
      </c>
      <c r="AQ5" s="1">
        <f>COUNTIF(AC$3:AC$2000,1)</f>
        <v>40</v>
      </c>
      <c r="AR5" s="9">
        <f>AQ5/AP$20</f>
        <v>0.95238095238095233</v>
      </c>
      <c r="AS5">
        <v>7.2969999999999997</v>
      </c>
      <c r="AT5">
        <v>272.39999999999998</v>
      </c>
      <c r="AU5">
        <v>28.5</v>
      </c>
      <c r="AV5">
        <v>-1</v>
      </c>
      <c r="AW5">
        <v>-1</v>
      </c>
      <c r="AX5">
        <v>-1</v>
      </c>
      <c r="AY5">
        <v>-1</v>
      </c>
      <c r="AZ5">
        <v>0</v>
      </c>
      <c r="BA5">
        <v>1</v>
      </c>
      <c r="BB5">
        <v>-1</v>
      </c>
      <c r="BC5">
        <v>1</v>
      </c>
      <c r="BD5" s="1">
        <f t="shared" ref="BD5:BE68" si="8">AT5-AT4</f>
        <v>0.89999999999997726</v>
      </c>
      <c r="BE5" s="1">
        <f t="shared" si="8"/>
        <v>7.8000000000000007</v>
      </c>
      <c r="BF5" s="1">
        <f t="shared" ref="BF5:BG68" si="9">BD5^2</f>
        <v>0.80999999999995909</v>
      </c>
      <c r="BG5" s="1">
        <f t="shared" si="9"/>
        <v>60.840000000000011</v>
      </c>
      <c r="BH5" s="1">
        <f t="shared" ref="BH5:BH68" si="10">BF5+BG5</f>
        <v>61.64999999999997</v>
      </c>
      <c r="BI5" s="1">
        <f t="shared" ref="BI5:BI68" si="11">SQRT(BH5)</f>
        <v>7.8517513969814381</v>
      </c>
      <c r="BK5" s="1">
        <v>1</v>
      </c>
      <c r="BL5" s="8" t="s">
        <v>22</v>
      </c>
      <c r="BM5" s="1">
        <f>COUNTIF(AY$3:AY$2000,1)</f>
        <v>41</v>
      </c>
      <c r="BN5" s="9">
        <f>BM5/BL$20</f>
        <v>0.97619047619047616</v>
      </c>
      <c r="BO5">
        <v>8.9600000000000009</v>
      </c>
      <c r="BP5">
        <v>276.89999999999998</v>
      </c>
      <c r="BQ5">
        <v>21.8</v>
      </c>
      <c r="BR5">
        <v>-1</v>
      </c>
      <c r="BS5">
        <v>-1</v>
      </c>
      <c r="BT5">
        <v>-1</v>
      </c>
      <c r="BU5">
        <v>-1</v>
      </c>
      <c r="BV5">
        <v>0</v>
      </c>
      <c r="BW5">
        <v>1</v>
      </c>
      <c r="BX5">
        <v>-1</v>
      </c>
      <c r="BY5">
        <v>1</v>
      </c>
      <c r="BZ5" s="10">
        <f t="shared" ref="BZ5:CA68" si="12">BP5-BP4</f>
        <v>42.999999999999972</v>
      </c>
      <c r="CA5" s="10">
        <f t="shared" si="12"/>
        <v>-8.8999999999999986</v>
      </c>
      <c r="CB5" s="10">
        <f t="shared" ref="CB5:CC68" si="13">BZ5^2</f>
        <v>1848.9999999999975</v>
      </c>
      <c r="CC5" s="10">
        <f t="shared" si="13"/>
        <v>79.20999999999998</v>
      </c>
      <c r="CD5" s="10">
        <f t="shared" ref="CD5:CD68" si="14">CB5+CC5</f>
        <v>1928.2099999999975</v>
      </c>
      <c r="CE5" s="10">
        <f t="shared" ref="CE5:CE68" si="15">SQRT(CD5)</f>
        <v>43.911388044560802</v>
      </c>
      <c r="CG5" s="1">
        <v>1</v>
      </c>
      <c r="CH5" s="8" t="s">
        <v>22</v>
      </c>
      <c r="CI5" s="1">
        <f>COUNTIF(BU$3:BU$2000,1)</f>
        <v>40</v>
      </c>
      <c r="CJ5" s="9">
        <f>CI5/CH$20</f>
        <v>1</v>
      </c>
      <c r="CK5">
        <v>6.7510000000000003</v>
      </c>
      <c r="CL5">
        <v>281.39999999999998</v>
      </c>
      <c r="CM5">
        <v>24.9</v>
      </c>
      <c r="CN5">
        <v>-1</v>
      </c>
      <c r="CO5">
        <v>-1</v>
      </c>
      <c r="CP5">
        <v>-1</v>
      </c>
      <c r="CQ5">
        <v>-1</v>
      </c>
      <c r="CR5">
        <v>0</v>
      </c>
      <c r="CS5">
        <v>1</v>
      </c>
      <c r="CT5">
        <v>-1</v>
      </c>
      <c r="CU5">
        <v>1</v>
      </c>
      <c r="CV5" s="1">
        <f t="shared" ref="CV5:CW68" si="16">CL5-CL4</f>
        <v>4.5</v>
      </c>
      <c r="CW5" s="1">
        <f t="shared" si="16"/>
        <v>4.1999999999999993</v>
      </c>
      <c r="CX5" s="1">
        <f t="shared" ref="CX5:CY68" si="17">CV5^2</f>
        <v>20.25</v>
      </c>
      <c r="CY5" s="1">
        <f t="shared" si="17"/>
        <v>17.639999999999993</v>
      </c>
      <c r="CZ5" s="1">
        <f t="shared" ref="CZ5:CZ68" si="18">CX5+CY5</f>
        <v>37.889999999999993</v>
      </c>
      <c r="DA5" s="1">
        <f t="shared" ref="DA5:DA68" si="19">SQRT(CZ5)</f>
        <v>6.1554853586049569</v>
      </c>
      <c r="DC5" s="1">
        <v>1</v>
      </c>
      <c r="DD5" s="8" t="s">
        <v>22</v>
      </c>
      <c r="DE5" s="1">
        <f>COUNTIF(CQ$3:CQ$2000,1)</f>
        <v>40</v>
      </c>
      <c r="DF5" s="9">
        <f>DE5/DD$20</f>
        <v>0.97560975609756095</v>
      </c>
      <c r="DG5" s="10">
        <v>7.5670000000000002</v>
      </c>
      <c r="DH5" s="10">
        <v>273.39999999999998</v>
      </c>
      <c r="DI5" s="10">
        <v>32.700000000000003</v>
      </c>
      <c r="DJ5" s="10">
        <v>-1</v>
      </c>
      <c r="DK5" s="10">
        <v>-1</v>
      </c>
      <c r="DL5" s="10">
        <v>-1</v>
      </c>
      <c r="DM5" s="10">
        <v>-1</v>
      </c>
      <c r="DN5" s="10">
        <v>0</v>
      </c>
      <c r="DO5" s="10">
        <v>1</v>
      </c>
      <c r="DP5" s="10">
        <v>-1</v>
      </c>
      <c r="DQ5" s="10">
        <v>1</v>
      </c>
      <c r="DR5" s="10">
        <f t="shared" ref="DR5:DS68" si="20">DH5-DH4</f>
        <v>8.5999999999999659</v>
      </c>
      <c r="DS5" s="10">
        <f t="shared" si="20"/>
        <v>12.000000000000004</v>
      </c>
      <c r="DT5" s="10">
        <f t="shared" ref="DT5:DU68" si="21">DR5^2</f>
        <v>73.959999999999411</v>
      </c>
      <c r="DU5" s="10">
        <f t="shared" si="21"/>
        <v>144.00000000000009</v>
      </c>
      <c r="DV5" s="10">
        <f t="shared" ref="DV5:DV68" si="22">DT5+DU5</f>
        <v>217.9599999999995</v>
      </c>
      <c r="DW5" s="10">
        <f t="shared" ref="DW5:DW68" si="23">SQRT(DV5)</f>
        <v>14.763468427168444</v>
      </c>
      <c r="DY5" s="1">
        <v>1</v>
      </c>
      <c r="DZ5" s="8" t="s">
        <v>22</v>
      </c>
      <c r="EA5" s="1">
        <f>COUNTIF(DM$3:DM$2000,1)</f>
        <v>41</v>
      </c>
      <c r="EB5" s="9">
        <f>EA5/DZ$20</f>
        <v>1</v>
      </c>
      <c r="EC5" s="1">
        <v>5.4059999999999997</v>
      </c>
      <c r="ED5" s="1">
        <v>275.5</v>
      </c>
      <c r="EE5" s="1">
        <v>20.7</v>
      </c>
      <c r="EF5" s="1">
        <v>-1</v>
      </c>
      <c r="EG5" s="1">
        <v>-1</v>
      </c>
      <c r="EH5" s="1">
        <v>-1</v>
      </c>
      <c r="EI5" s="1">
        <v>-1</v>
      </c>
      <c r="EJ5" s="1">
        <v>0</v>
      </c>
      <c r="EK5" s="1">
        <v>1</v>
      </c>
      <c r="EL5" s="1">
        <v>-1</v>
      </c>
      <c r="EM5" s="1">
        <v>1</v>
      </c>
      <c r="EN5" s="1">
        <f t="shared" ref="EN5:EO68" si="24">ED5-ED4</f>
        <v>-0.69999999999998863</v>
      </c>
      <c r="EO5" s="1">
        <f t="shared" si="24"/>
        <v>0</v>
      </c>
      <c r="EP5" s="1">
        <f t="shared" ref="EP5:EQ68" si="25">EN5^2</f>
        <v>0.48999999999998406</v>
      </c>
      <c r="EQ5" s="1">
        <f t="shared" si="25"/>
        <v>0</v>
      </c>
      <c r="ER5" s="1">
        <f t="shared" ref="ER5:ER68" si="26">EP5+EQ5</f>
        <v>0.48999999999998406</v>
      </c>
      <c r="ES5" s="1">
        <f t="shared" ref="ES5:ES68" si="27">SQRT(ER5)</f>
        <v>0.69999999999998863</v>
      </c>
      <c r="EU5" s="1">
        <v>1</v>
      </c>
      <c r="EV5" s="8" t="s">
        <v>22</v>
      </c>
      <c r="EW5" s="1">
        <f>COUNTIF(EI$3:EI$2000,1)</f>
        <v>41</v>
      </c>
      <c r="EX5" s="9">
        <f>EW5/EV$20</f>
        <v>1</v>
      </c>
      <c r="FJ5" s="10">
        <f t="shared" ref="FJ5:FK68" si="28">EZ5-EZ4</f>
        <v>0</v>
      </c>
      <c r="FK5" s="10">
        <f t="shared" si="28"/>
        <v>0</v>
      </c>
      <c r="FL5" s="10">
        <f t="shared" ref="FL5:FM68" si="29">FJ5^2</f>
        <v>0</v>
      </c>
      <c r="FM5" s="10">
        <f t="shared" si="29"/>
        <v>0</v>
      </c>
      <c r="FN5" s="10">
        <f t="shared" ref="FN5:FN68" si="30">FL5+FM5</f>
        <v>0</v>
      </c>
      <c r="FO5" s="10">
        <f t="shared" ref="FO5:FO68" si="31">SQRT(FN5)</f>
        <v>0</v>
      </c>
      <c r="FQ5" s="1">
        <v>1</v>
      </c>
      <c r="FR5" s="8" t="s">
        <v>22</v>
      </c>
      <c r="FS5" s="1">
        <f>(COUNTIFS(FO4:FO5000,"&gt;=0",FO4:FO5000,"&lt;=46.299"))</f>
        <v>89</v>
      </c>
      <c r="FT5" s="9">
        <f>FS5/$FR$1</f>
        <v>1</v>
      </c>
    </row>
    <row r="6" spans="1:176" x14ac:dyDescent="0.35">
      <c r="A6">
        <v>6.2859999999999996</v>
      </c>
      <c r="B6">
        <v>274.60000000000002</v>
      </c>
      <c r="C6">
        <v>20.7</v>
      </c>
      <c r="D6">
        <v>274.3</v>
      </c>
      <c r="E6">
        <v>22.7</v>
      </c>
      <c r="F6">
        <v>2</v>
      </c>
      <c r="G6">
        <v>1</v>
      </c>
      <c r="H6">
        <v>1</v>
      </c>
      <c r="I6">
        <v>2</v>
      </c>
      <c r="J6">
        <v>1</v>
      </c>
      <c r="K6">
        <v>1</v>
      </c>
      <c r="L6" s="26">
        <f t="shared" si="0"/>
        <v>0.30000000000001137</v>
      </c>
      <c r="M6" s="26">
        <f t="shared" si="0"/>
        <v>-2</v>
      </c>
      <c r="N6" s="26">
        <f t="shared" si="1"/>
        <v>9.0000000000006825E-2</v>
      </c>
      <c r="O6" s="26">
        <f t="shared" si="1"/>
        <v>4</v>
      </c>
      <c r="P6" s="26">
        <f t="shared" si="2"/>
        <v>4.090000000000007</v>
      </c>
      <c r="Q6" s="26">
        <f t="shared" si="3"/>
        <v>2.0223748416156702</v>
      </c>
      <c r="S6" s="1">
        <v>2</v>
      </c>
      <c r="T6" s="8" t="s">
        <v>23</v>
      </c>
      <c r="U6" s="1">
        <f>COUNTIF(G$3:G$2000,2)</f>
        <v>0</v>
      </c>
      <c r="V6" s="9">
        <f t="shared" ref="V6:V11" si="32">U6/T$20</f>
        <v>0</v>
      </c>
      <c r="W6">
        <v>6.2149999999999999</v>
      </c>
      <c r="X6">
        <v>272.39999999999998</v>
      </c>
      <c r="Y6">
        <v>21.6</v>
      </c>
      <c r="Z6">
        <v>281.39999999999998</v>
      </c>
      <c r="AA6">
        <v>20.7</v>
      </c>
      <c r="AB6">
        <v>9.1</v>
      </c>
      <c r="AC6">
        <v>1</v>
      </c>
      <c r="AD6">
        <v>1</v>
      </c>
      <c r="AE6">
        <v>2</v>
      </c>
      <c r="AF6">
        <v>1</v>
      </c>
      <c r="AG6">
        <v>1</v>
      </c>
      <c r="AH6" s="10">
        <f t="shared" si="4"/>
        <v>-9</v>
      </c>
      <c r="AI6" s="10">
        <f t="shared" si="4"/>
        <v>0.90000000000000213</v>
      </c>
      <c r="AJ6" s="10">
        <f t="shared" si="5"/>
        <v>81</v>
      </c>
      <c r="AK6" s="10">
        <f t="shared" si="5"/>
        <v>0.81000000000000383</v>
      </c>
      <c r="AL6" s="10">
        <f t="shared" si="6"/>
        <v>81.81</v>
      </c>
      <c r="AM6" s="10">
        <f t="shared" si="7"/>
        <v>9.0448880590088017</v>
      </c>
      <c r="AO6" s="1">
        <v>2</v>
      </c>
      <c r="AP6" s="8" t="s">
        <v>23</v>
      </c>
      <c r="AQ6" s="1">
        <f>COUNTIF(AC$3:AC$2000,2)</f>
        <v>2</v>
      </c>
      <c r="AR6" s="9">
        <f t="shared" ref="AR6:AR11" si="33">AQ6/AP$20</f>
        <v>4.7619047619047616E-2</v>
      </c>
      <c r="AS6">
        <v>7.8810000000000002</v>
      </c>
      <c r="AT6">
        <v>279.5</v>
      </c>
      <c r="AU6">
        <v>20.7</v>
      </c>
      <c r="AV6">
        <v>272.39999999999998</v>
      </c>
      <c r="AW6">
        <v>28.5</v>
      </c>
      <c r="AX6">
        <v>10.6</v>
      </c>
      <c r="AY6">
        <v>1</v>
      </c>
      <c r="AZ6">
        <v>1</v>
      </c>
      <c r="BA6">
        <v>2</v>
      </c>
      <c r="BB6">
        <v>1</v>
      </c>
      <c r="BC6">
        <v>1</v>
      </c>
      <c r="BD6" s="1">
        <f t="shared" si="8"/>
        <v>7.1000000000000227</v>
      </c>
      <c r="BE6" s="1">
        <f t="shared" si="8"/>
        <v>-7.8000000000000007</v>
      </c>
      <c r="BF6" s="1">
        <f t="shared" si="9"/>
        <v>50.410000000000323</v>
      </c>
      <c r="BG6" s="1">
        <f t="shared" si="9"/>
        <v>60.840000000000011</v>
      </c>
      <c r="BH6" s="1">
        <f t="shared" si="10"/>
        <v>111.25000000000034</v>
      </c>
      <c r="BI6" s="1">
        <f t="shared" si="11"/>
        <v>10.54751155486451</v>
      </c>
      <c r="BK6" s="1">
        <v>2</v>
      </c>
      <c r="BL6" s="8" t="s">
        <v>23</v>
      </c>
      <c r="BM6" s="1">
        <f>COUNTIF(AY$3:AY$2000,2)</f>
        <v>1</v>
      </c>
      <c r="BN6" s="9">
        <f t="shared" ref="BN6:BN11" si="34">BM6/BL$20</f>
        <v>2.3809523809523808E-2</v>
      </c>
      <c r="BO6">
        <v>9.8170000000000002</v>
      </c>
      <c r="BP6">
        <v>267.89999999999998</v>
      </c>
      <c r="BQ6">
        <v>20.7</v>
      </c>
      <c r="BR6">
        <v>276.89999999999998</v>
      </c>
      <c r="BS6">
        <v>21.8</v>
      </c>
      <c r="BT6">
        <v>9.1</v>
      </c>
      <c r="BU6">
        <v>1</v>
      </c>
      <c r="BV6">
        <v>1</v>
      </c>
      <c r="BW6">
        <v>2</v>
      </c>
      <c r="BX6">
        <v>1</v>
      </c>
      <c r="BY6">
        <v>1</v>
      </c>
      <c r="BZ6" s="10">
        <f t="shared" si="12"/>
        <v>-9</v>
      </c>
      <c r="CA6" s="10">
        <f t="shared" si="12"/>
        <v>-1.1000000000000014</v>
      </c>
      <c r="CB6" s="10">
        <f t="shared" si="13"/>
        <v>81</v>
      </c>
      <c r="CC6" s="10">
        <f t="shared" si="13"/>
        <v>1.2100000000000031</v>
      </c>
      <c r="CD6" s="10">
        <f t="shared" si="14"/>
        <v>82.210000000000008</v>
      </c>
      <c r="CE6" s="10">
        <f t="shared" si="15"/>
        <v>9.0669730340395311</v>
      </c>
      <c r="CG6" s="1">
        <v>2</v>
      </c>
      <c r="CH6" s="8" t="s">
        <v>23</v>
      </c>
      <c r="CI6" s="1">
        <f>COUNTIF(BU$3:BU$2000,2)</f>
        <v>0</v>
      </c>
      <c r="CJ6" s="9">
        <f t="shared" ref="CJ6:CJ11" si="35">CI6/CH$20</f>
        <v>0</v>
      </c>
      <c r="CK6">
        <v>7.2309999999999999</v>
      </c>
      <c r="CL6">
        <v>261.3</v>
      </c>
      <c r="CM6">
        <v>20.7</v>
      </c>
      <c r="CN6">
        <v>281.39999999999998</v>
      </c>
      <c r="CO6">
        <v>24.9</v>
      </c>
      <c r="CP6">
        <v>20.6</v>
      </c>
      <c r="CQ6">
        <v>1</v>
      </c>
      <c r="CR6">
        <v>1</v>
      </c>
      <c r="CS6">
        <v>2</v>
      </c>
      <c r="CT6">
        <v>1</v>
      </c>
      <c r="CU6">
        <v>1</v>
      </c>
      <c r="CV6" s="1">
        <f t="shared" si="16"/>
        <v>-20.099999999999966</v>
      </c>
      <c r="CW6" s="1">
        <f t="shared" si="16"/>
        <v>-4.1999999999999993</v>
      </c>
      <c r="CX6" s="1">
        <f t="shared" si="17"/>
        <v>404.00999999999863</v>
      </c>
      <c r="CY6" s="1">
        <f t="shared" si="17"/>
        <v>17.639999999999993</v>
      </c>
      <c r="CZ6" s="1">
        <f t="shared" si="18"/>
        <v>421.64999999999861</v>
      </c>
      <c r="DA6" s="1">
        <f t="shared" si="19"/>
        <v>20.534117950377091</v>
      </c>
      <c r="DC6" s="1">
        <v>2</v>
      </c>
      <c r="DD6" s="8" t="s">
        <v>23</v>
      </c>
      <c r="DE6" s="1">
        <f>COUNTIF(CQ$3:CQ$2000,2)</f>
        <v>1</v>
      </c>
      <c r="DF6" s="9">
        <f t="shared" ref="DF6:DF11" si="36">DE6/DD$20</f>
        <v>2.4390243902439025E-2</v>
      </c>
      <c r="DG6" s="10">
        <v>8.1270000000000007</v>
      </c>
      <c r="DH6" s="10">
        <v>279.10000000000002</v>
      </c>
      <c r="DI6" s="10">
        <v>20.7</v>
      </c>
      <c r="DJ6" s="10">
        <v>273.39999999999998</v>
      </c>
      <c r="DK6" s="10">
        <v>32.700000000000003</v>
      </c>
      <c r="DL6" s="10">
        <v>13.3</v>
      </c>
      <c r="DM6" s="10">
        <v>1</v>
      </c>
      <c r="DN6" s="10">
        <v>1</v>
      </c>
      <c r="DO6" s="10">
        <v>2</v>
      </c>
      <c r="DP6" s="10">
        <v>1</v>
      </c>
      <c r="DQ6" s="10">
        <v>1</v>
      </c>
      <c r="DR6" s="10">
        <f t="shared" si="20"/>
        <v>5.7000000000000455</v>
      </c>
      <c r="DS6" s="10">
        <f t="shared" si="20"/>
        <v>-12.000000000000004</v>
      </c>
      <c r="DT6" s="10">
        <f t="shared" si="21"/>
        <v>32.490000000000521</v>
      </c>
      <c r="DU6" s="10">
        <f t="shared" si="21"/>
        <v>144.00000000000009</v>
      </c>
      <c r="DV6" s="10">
        <f t="shared" si="22"/>
        <v>176.49000000000061</v>
      </c>
      <c r="DW6" s="10">
        <f t="shared" si="23"/>
        <v>13.284953895290739</v>
      </c>
      <c r="DY6" s="1">
        <v>2</v>
      </c>
      <c r="DZ6" s="8" t="s">
        <v>23</v>
      </c>
      <c r="EA6" s="1">
        <f>COUNTIF(DM$3:DM$2000,2)</f>
        <v>0</v>
      </c>
      <c r="EB6" s="9">
        <f t="shared" ref="EB6:EB11" si="37">EA6/DZ$20</f>
        <v>0</v>
      </c>
      <c r="EC6" s="1">
        <v>5.71</v>
      </c>
      <c r="ED6" s="1">
        <v>281.39999999999998</v>
      </c>
      <c r="EE6" s="1">
        <v>20.7</v>
      </c>
      <c r="EF6" s="1">
        <v>275.5</v>
      </c>
      <c r="EG6" s="1">
        <v>20.7</v>
      </c>
      <c r="EH6" s="1">
        <v>5.9</v>
      </c>
      <c r="EI6" s="1">
        <v>1</v>
      </c>
      <c r="EJ6" s="1">
        <v>1</v>
      </c>
      <c r="EK6" s="1">
        <v>2</v>
      </c>
      <c r="EL6" s="1">
        <v>1</v>
      </c>
      <c r="EM6" s="1">
        <v>1</v>
      </c>
      <c r="EN6" s="1">
        <f t="shared" si="24"/>
        <v>5.8999999999999773</v>
      </c>
      <c r="EO6" s="1">
        <f t="shared" si="24"/>
        <v>0</v>
      </c>
      <c r="EP6" s="1">
        <f t="shared" si="25"/>
        <v>34.809999999999732</v>
      </c>
      <c r="EQ6" s="1">
        <f t="shared" si="25"/>
        <v>0</v>
      </c>
      <c r="ER6" s="1">
        <f t="shared" si="26"/>
        <v>34.809999999999732</v>
      </c>
      <c r="ES6" s="1">
        <f t="shared" si="27"/>
        <v>5.8999999999999773</v>
      </c>
      <c r="EU6" s="1">
        <v>2</v>
      </c>
      <c r="EV6" s="8" t="s">
        <v>23</v>
      </c>
      <c r="EW6" s="1">
        <f>COUNTIF(EI$3:EI$2000,2)</f>
        <v>0</v>
      </c>
      <c r="EX6" s="9">
        <f t="shared" ref="EX6:EX11" si="38">EW6/EV$20</f>
        <v>0</v>
      </c>
      <c r="FJ6" s="10">
        <f t="shared" si="28"/>
        <v>0</v>
      </c>
      <c r="FK6" s="10">
        <f t="shared" si="28"/>
        <v>0</v>
      </c>
      <c r="FL6" s="10">
        <f t="shared" si="29"/>
        <v>0</v>
      </c>
      <c r="FM6" s="10">
        <f t="shared" si="29"/>
        <v>0</v>
      </c>
      <c r="FN6" s="10">
        <f t="shared" si="30"/>
        <v>0</v>
      </c>
      <c r="FO6" s="10">
        <f t="shared" si="31"/>
        <v>0</v>
      </c>
      <c r="FQ6" s="1">
        <v>2</v>
      </c>
      <c r="FR6" s="8" t="s">
        <v>23</v>
      </c>
      <c r="FS6" s="1">
        <f>(COUNTIFS(FO4:FO5000,"&gt;=46.30",FO4:FO5000,"&lt;=92.49"))</f>
        <v>0</v>
      </c>
      <c r="FT6" s="9">
        <f t="shared" ref="FT6:FT11" si="39">FS6/$FR$1</f>
        <v>0</v>
      </c>
    </row>
    <row r="7" spans="1:176" x14ac:dyDescent="0.35">
      <c r="A7">
        <v>11.662000000000001</v>
      </c>
      <c r="B7">
        <v>277.89999999999998</v>
      </c>
      <c r="C7">
        <v>23.6</v>
      </c>
      <c r="D7">
        <v>-1</v>
      </c>
      <c r="E7">
        <v>-1</v>
      </c>
      <c r="F7">
        <v>-1</v>
      </c>
      <c r="G7">
        <v>-1</v>
      </c>
      <c r="H7">
        <v>0</v>
      </c>
      <c r="I7">
        <v>2</v>
      </c>
      <c r="J7">
        <v>-1</v>
      </c>
      <c r="K7">
        <v>1</v>
      </c>
      <c r="L7" s="26">
        <f t="shared" si="0"/>
        <v>3.2999999999999545</v>
      </c>
      <c r="M7" s="26">
        <f t="shared" si="0"/>
        <v>2.9000000000000021</v>
      </c>
      <c r="N7" s="26">
        <f t="shared" si="1"/>
        <v>10.8899999999997</v>
      </c>
      <c r="O7" s="26">
        <f t="shared" si="1"/>
        <v>8.4100000000000126</v>
      </c>
      <c r="P7" s="26">
        <f t="shared" si="2"/>
        <v>19.299999999999713</v>
      </c>
      <c r="Q7" s="26">
        <f t="shared" si="3"/>
        <v>4.3931765272977268</v>
      </c>
      <c r="S7" s="1">
        <v>3</v>
      </c>
      <c r="T7" s="8" t="s">
        <v>24</v>
      </c>
      <c r="U7" s="1">
        <f>COUNTIF(G$3:G$2000,3)</f>
        <v>0</v>
      </c>
      <c r="V7" s="9">
        <f t="shared" si="32"/>
        <v>0</v>
      </c>
      <c r="W7">
        <v>9.1349999999999998</v>
      </c>
      <c r="X7">
        <v>276.89999999999998</v>
      </c>
      <c r="Y7">
        <v>20.7</v>
      </c>
      <c r="Z7">
        <v>-1</v>
      </c>
      <c r="AA7">
        <v>-1</v>
      </c>
      <c r="AB7">
        <v>-1</v>
      </c>
      <c r="AC7">
        <v>-1</v>
      </c>
      <c r="AD7">
        <v>0</v>
      </c>
      <c r="AE7">
        <v>2</v>
      </c>
      <c r="AF7">
        <v>-1</v>
      </c>
      <c r="AG7">
        <v>1</v>
      </c>
      <c r="AH7" s="10">
        <f t="shared" si="4"/>
        <v>4.5</v>
      </c>
      <c r="AI7" s="10">
        <f t="shared" si="4"/>
        <v>-0.90000000000000213</v>
      </c>
      <c r="AJ7" s="10">
        <f t="shared" si="5"/>
        <v>20.25</v>
      </c>
      <c r="AK7" s="10">
        <f t="shared" si="5"/>
        <v>0.81000000000000383</v>
      </c>
      <c r="AL7" s="10">
        <f t="shared" si="6"/>
        <v>21.060000000000002</v>
      </c>
      <c r="AM7" s="10">
        <f t="shared" si="7"/>
        <v>4.5891175622335068</v>
      </c>
      <c r="AO7" s="1">
        <v>3</v>
      </c>
      <c r="AP7" s="8" t="s">
        <v>24</v>
      </c>
      <c r="AQ7" s="1">
        <f>COUNTIF(AC$3:AC$2000,3)</f>
        <v>0</v>
      </c>
      <c r="AR7" s="9">
        <f t="shared" si="33"/>
        <v>0</v>
      </c>
      <c r="AS7">
        <v>11.009</v>
      </c>
      <c r="AT7">
        <v>281.39999999999998</v>
      </c>
      <c r="AU7">
        <v>45.2</v>
      </c>
      <c r="AV7">
        <v>-1</v>
      </c>
      <c r="AW7">
        <v>-1</v>
      </c>
      <c r="AX7">
        <v>-1</v>
      </c>
      <c r="AY7">
        <v>-1</v>
      </c>
      <c r="AZ7">
        <v>0</v>
      </c>
      <c r="BA7">
        <v>2</v>
      </c>
      <c r="BB7">
        <v>-1</v>
      </c>
      <c r="BC7">
        <v>1</v>
      </c>
      <c r="BD7" s="1">
        <f t="shared" si="8"/>
        <v>1.8999999999999773</v>
      </c>
      <c r="BE7" s="1">
        <f t="shared" si="8"/>
        <v>24.500000000000004</v>
      </c>
      <c r="BF7" s="1">
        <f t="shared" si="9"/>
        <v>3.6099999999999137</v>
      </c>
      <c r="BG7" s="1">
        <f t="shared" si="9"/>
        <v>600.25000000000023</v>
      </c>
      <c r="BH7" s="1">
        <f t="shared" si="10"/>
        <v>603.86000000000013</v>
      </c>
      <c r="BI7" s="1">
        <f t="shared" si="11"/>
        <v>24.573563030216032</v>
      </c>
      <c r="BK7" s="1">
        <v>3</v>
      </c>
      <c r="BL7" s="8" t="s">
        <v>24</v>
      </c>
      <c r="BM7" s="1">
        <f>COUNTIF(AY$3:AY$2000,3)</f>
        <v>0</v>
      </c>
      <c r="BN7" s="9">
        <f t="shared" si="34"/>
        <v>0</v>
      </c>
      <c r="BO7">
        <v>12.616</v>
      </c>
      <c r="BP7">
        <v>267.89999999999998</v>
      </c>
      <c r="BQ7">
        <v>32.5</v>
      </c>
      <c r="BR7">
        <v>-1</v>
      </c>
      <c r="BS7">
        <v>-1</v>
      </c>
      <c r="BT7">
        <v>-1</v>
      </c>
      <c r="BU7">
        <v>-1</v>
      </c>
      <c r="BV7">
        <v>0</v>
      </c>
      <c r="BW7">
        <v>2</v>
      </c>
      <c r="BX7">
        <v>-1</v>
      </c>
      <c r="BY7">
        <v>1</v>
      </c>
      <c r="BZ7" s="10">
        <f t="shared" si="12"/>
        <v>0</v>
      </c>
      <c r="CA7" s="10">
        <f t="shared" si="12"/>
        <v>11.8</v>
      </c>
      <c r="CB7" s="10">
        <f t="shared" si="13"/>
        <v>0</v>
      </c>
      <c r="CC7" s="10">
        <f t="shared" si="13"/>
        <v>139.24</v>
      </c>
      <c r="CD7" s="10">
        <f t="shared" si="14"/>
        <v>139.24</v>
      </c>
      <c r="CE7" s="10">
        <f t="shared" si="15"/>
        <v>11.8</v>
      </c>
      <c r="CG7" s="1">
        <v>3</v>
      </c>
      <c r="CH7" s="8" t="s">
        <v>24</v>
      </c>
      <c r="CI7" s="1">
        <f>COUNTIF(BU$3:BU$2000,3)</f>
        <v>0</v>
      </c>
      <c r="CJ7" s="9">
        <f t="shared" si="35"/>
        <v>0</v>
      </c>
      <c r="CK7">
        <v>10.590999999999999</v>
      </c>
      <c r="CL7">
        <v>275.5</v>
      </c>
      <c r="CM7">
        <v>20.7</v>
      </c>
      <c r="CN7">
        <v>-1</v>
      </c>
      <c r="CO7">
        <v>-1</v>
      </c>
      <c r="CP7">
        <v>-1</v>
      </c>
      <c r="CQ7">
        <v>-1</v>
      </c>
      <c r="CR7">
        <v>0</v>
      </c>
      <c r="CS7">
        <v>2</v>
      </c>
      <c r="CT7">
        <v>-1</v>
      </c>
      <c r="CU7">
        <v>1</v>
      </c>
      <c r="CV7" s="1">
        <f t="shared" si="16"/>
        <v>14.199999999999989</v>
      </c>
      <c r="CW7" s="1">
        <f t="shared" si="16"/>
        <v>0</v>
      </c>
      <c r="CX7" s="1">
        <f t="shared" si="17"/>
        <v>201.63999999999967</v>
      </c>
      <c r="CY7" s="1">
        <f t="shared" si="17"/>
        <v>0</v>
      </c>
      <c r="CZ7" s="1">
        <f t="shared" si="18"/>
        <v>201.63999999999967</v>
      </c>
      <c r="DA7" s="1">
        <f t="shared" si="19"/>
        <v>14.199999999999989</v>
      </c>
      <c r="DC7" s="1">
        <v>3</v>
      </c>
      <c r="DD7" s="8" t="s">
        <v>24</v>
      </c>
      <c r="DE7" s="1">
        <f>COUNTIF(CQ$3:CQ$2000,3)</f>
        <v>0</v>
      </c>
      <c r="DF7" s="9">
        <f t="shared" si="36"/>
        <v>0</v>
      </c>
      <c r="DG7" s="10">
        <v>11.414999999999999</v>
      </c>
      <c r="DH7" s="10">
        <v>235.6</v>
      </c>
      <c r="DI7" s="10">
        <v>27.2</v>
      </c>
      <c r="DJ7" s="10">
        <v>-1</v>
      </c>
      <c r="DK7" s="10">
        <v>-1</v>
      </c>
      <c r="DL7" s="10">
        <v>-1</v>
      </c>
      <c r="DM7" s="10">
        <v>-1</v>
      </c>
      <c r="DN7" s="10">
        <v>0</v>
      </c>
      <c r="DO7" s="10">
        <v>2</v>
      </c>
      <c r="DP7" s="10">
        <v>-1</v>
      </c>
      <c r="DQ7" s="10">
        <v>1</v>
      </c>
      <c r="DR7" s="10">
        <f t="shared" si="20"/>
        <v>-43.500000000000028</v>
      </c>
      <c r="DS7" s="10">
        <f t="shared" si="20"/>
        <v>6.5</v>
      </c>
      <c r="DT7" s="10">
        <f t="shared" si="21"/>
        <v>1892.2500000000025</v>
      </c>
      <c r="DU7" s="10">
        <f t="shared" si="21"/>
        <v>42.25</v>
      </c>
      <c r="DV7" s="10">
        <f t="shared" si="22"/>
        <v>1934.5000000000025</v>
      </c>
      <c r="DW7" s="10">
        <f t="shared" si="23"/>
        <v>43.982951242498523</v>
      </c>
      <c r="DY7" s="1">
        <v>3</v>
      </c>
      <c r="DZ7" s="8" t="s">
        <v>24</v>
      </c>
      <c r="EA7" s="1">
        <f>COUNTIF(DM$3:DM$2000,3)</f>
        <v>0</v>
      </c>
      <c r="EB7" s="9">
        <f t="shared" si="37"/>
        <v>0</v>
      </c>
      <c r="EC7" s="1">
        <v>8.2780000000000005</v>
      </c>
      <c r="ED7" s="1">
        <v>281.39999999999998</v>
      </c>
      <c r="EE7" s="1">
        <v>29.4</v>
      </c>
      <c r="EF7" s="1">
        <v>-1</v>
      </c>
      <c r="EG7" s="1">
        <v>-1</v>
      </c>
      <c r="EH7" s="1">
        <v>-1</v>
      </c>
      <c r="EI7" s="1">
        <v>-1</v>
      </c>
      <c r="EJ7" s="1">
        <v>0</v>
      </c>
      <c r="EK7" s="1">
        <v>2</v>
      </c>
      <c r="EL7" s="1">
        <v>-1</v>
      </c>
      <c r="EM7" s="1">
        <v>1</v>
      </c>
      <c r="EN7" s="1">
        <f t="shared" si="24"/>
        <v>0</v>
      </c>
      <c r="EO7" s="1">
        <f t="shared" si="24"/>
        <v>8.6999999999999993</v>
      </c>
      <c r="EP7" s="1">
        <f t="shared" si="25"/>
        <v>0</v>
      </c>
      <c r="EQ7" s="1">
        <f t="shared" si="25"/>
        <v>75.689999999999984</v>
      </c>
      <c r="ER7" s="1">
        <f t="shared" si="26"/>
        <v>75.689999999999984</v>
      </c>
      <c r="ES7" s="1">
        <f t="shared" si="27"/>
        <v>8.6999999999999993</v>
      </c>
      <c r="EU7" s="1">
        <v>3</v>
      </c>
      <c r="EV7" s="8" t="s">
        <v>24</v>
      </c>
      <c r="EW7" s="1">
        <f>COUNTIF(EI$3:EI$2000,3)</f>
        <v>0</v>
      </c>
      <c r="EX7" s="9">
        <f t="shared" si="38"/>
        <v>0</v>
      </c>
      <c r="FJ7" s="10">
        <f t="shared" si="28"/>
        <v>0</v>
      </c>
      <c r="FK7" s="10">
        <f t="shared" si="28"/>
        <v>0</v>
      </c>
      <c r="FL7" s="10">
        <f t="shared" si="29"/>
        <v>0</v>
      </c>
      <c r="FM7" s="10">
        <f t="shared" si="29"/>
        <v>0</v>
      </c>
      <c r="FN7" s="10">
        <f t="shared" si="30"/>
        <v>0</v>
      </c>
      <c r="FO7" s="10">
        <f t="shared" si="31"/>
        <v>0</v>
      </c>
      <c r="FQ7" s="1">
        <v>3</v>
      </c>
      <c r="FR7" s="8" t="s">
        <v>24</v>
      </c>
      <c r="FS7" s="1">
        <f>(COUNTIFS(FO4:FO5000,"&gt;=92.5",FO4:FO5000,"&lt;=138.79"))</f>
        <v>0</v>
      </c>
      <c r="FT7" s="9">
        <f t="shared" si="39"/>
        <v>0</v>
      </c>
    </row>
    <row r="8" spans="1:176" x14ac:dyDescent="0.35">
      <c r="A8">
        <v>12.326000000000001</v>
      </c>
      <c r="B8">
        <v>281.39999999999998</v>
      </c>
      <c r="C8">
        <v>20.7</v>
      </c>
      <c r="D8">
        <v>277.89999999999998</v>
      </c>
      <c r="E8">
        <v>23.6</v>
      </c>
      <c r="F8">
        <v>4.5999999999999996</v>
      </c>
      <c r="G8">
        <v>1</v>
      </c>
      <c r="H8">
        <v>1</v>
      </c>
      <c r="I8">
        <v>3</v>
      </c>
      <c r="J8">
        <v>1</v>
      </c>
      <c r="K8">
        <v>1</v>
      </c>
      <c r="L8" s="26">
        <f t="shared" si="0"/>
        <v>3.5</v>
      </c>
      <c r="M8" s="26">
        <f t="shared" si="0"/>
        <v>-2.9000000000000021</v>
      </c>
      <c r="N8" s="26">
        <f t="shared" si="1"/>
        <v>12.25</v>
      </c>
      <c r="O8" s="26">
        <f t="shared" si="1"/>
        <v>8.4100000000000126</v>
      </c>
      <c r="P8" s="26">
        <f t="shared" si="2"/>
        <v>20.660000000000011</v>
      </c>
      <c r="Q8" s="26">
        <f t="shared" si="3"/>
        <v>4.545327270945406</v>
      </c>
      <c r="S8" s="1">
        <v>4</v>
      </c>
      <c r="T8" s="8" t="s">
        <v>25</v>
      </c>
      <c r="U8" s="1">
        <f>COUNTIF(G$3:G$2000,4)</f>
        <v>0</v>
      </c>
      <c r="V8" s="9">
        <f t="shared" si="32"/>
        <v>0</v>
      </c>
      <c r="W8">
        <v>9.6470000000000002</v>
      </c>
      <c r="X8">
        <v>272.39999999999998</v>
      </c>
      <c r="Y8">
        <v>20.7</v>
      </c>
      <c r="Z8">
        <v>276.89999999999998</v>
      </c>
      <c r="AA8">
        <v>20.7</v>
      </c>
      <c r="AB8">
        <v>4.5</v>
      </c>
      <c r="AC8">
        <v>1</v>
      </c>
      <c r="AD8">
        <v>1</v>
      </c>
      <c r="AE8">
        <v>3</v>
      </c>
      <c r="AF8">
        <v>1</v>
      </c>
      <c r="AG8">
        <v>1</v>
      </c>
      <c r="AH8" s="10">
        <f t="shared" si="4"/>
        <v>-4.5</v>
      </c>
      <c r="AI8" s="10">
        <f t="shared" si="4"/>
        <v>0</v>
      </c>
      <c r="AJ8" s="10">
        <f t="shared" si="5"/>
        <v>20.25</v>
      </c>
      <c r="AK8" s="10">
        <f t="shared" si="5"/>
        <v>0</v>
      </c>
      <c r="AL8" s="10">
        <f t="shared" si="6"/>
        <v>20.25</v>
      </c>
      <c r="AM8" s="10">
        <f t="shared" si="7"/>
        <v>4.5</v>
      </c>
      <c r="AO8" s="1">
        <v>4</v>
      </c>
      <c r="AP8" s="8" t="s">
        <v>25</v>
      </c>
      <c r="AQ8" s="1">
        <f>COUNTIF(AC$3:AC$2000,4)</f>
        <v>0</v>
      </c>
      <c r="AR8" s="9">
        <f t="shared" si="33"/>
        <v>0</v>
      </c>
      <c r="AS8">
        <v>11.048999999999999</v>
      </c>
      <c r="AT8">
        <v>272.39999999999998</v>
      </c>
      <c r="AU8">
        <v>21.6</v>
      </c>
      <c r="AV8">
        <v>281.39999999999998</v>
      </c>
      <c r="AW8">
        <v>45.2</v>
      </c>
      <c r="AX8">
        <v>25.3</v>
      </c>
      <c r="AY8">
        <v>1</v>
      </c>
      <c r="AZ8">
        <v>1</v>
      </c>
      <c r="BA8">
        <v>3</v>
      </c>
      <c r="BB8">
        <v>1</v>
      </c>
      <c r="BC8">
        <v>1</v>
      </c>
      <c r="BD8" s="1">
        <f t="shared" si="8"/>
        <v>-9</v>
      </c>
      <c r="BE8" s="1">
        <f t="shared" si="8"/>
        <v>-23.6</v>
      </c>
      <c r="BF8" s="1">
        <f t="shared" si="9"/>
        <v>81</v>
      </c>
      <c r="BG8" s="1">
        <f t="shared" si="9"/>
        <v>556.96</v>
      </c>
      <c r="BH8" s="1">
        <f t="shared" si="10"/>
        <v>637.96</v>
      </c>
      <c r="BI8" s="1">
        <f t="shared" si="11"/>
        <v>25.257870060636545</v>
      </c>
      <c r="BK8" s="1">
        <v>4</v>
      </c>
      <c r="BL8" s="8" t="s">
        <v>25</v>
      </c>
      <c r="BM8" s="1">
        <f>COUNTIF(AY$3:AY$2000,4)</f>
        <v>0</v>
      </c>
      <c r="BN8" s="9">
        <f t="shared" si="34"/>
        <v>0</v>
      </c>
      <c r="BO8">
        <v>13.231999999999999</v>
      </c>
      <c r="BP8">
        <v>276.89999999999998</v>
      </c>
      <c r="BQ8">
        <v>21.8</v>
      </c>
      <c r="BR8">
        <v>267.89999999999998</v>
      </c>
      <c r="BS8">
        <v>32.5</v>
      </c>
      <c r="BT8">
        <v>14</v>
      </c>
      <c r="BU8">
        <v>1</v>
      </c>
      <c r="BV8">
        <v>1</v>
      </c>
      <c r="BW8">
        <v>3</v>
      </c>
      <c r="BX8">
        <v>1</v>
      </c>
      <c r="BY8">
        <v>1</v>
      </c>
      <c r="BZ8" s="10">
        <f t="shared" si="12"/>
        <v>9</v>
      </c>
      <c r="CA8" s="10">
        <f t="shared" si="12"/>
        <v>-10.7</v>
      </c>
      <c r="CB8" s="10">
        <f t="shared" si="13"/>
        <v>81</v>
      </c>
      <c r="CC8" s="10">
        <f t="shared" si="13"/>
        <v>114.48999999999998</v>
      </c>
      <c r="CD8" s="10">
        <f t="shared" si="14"/>
        <v>195.48999999999998</v>
      </c>
      <c r="CE8" s="10">
        <f t="shared" si="15"/>
        <v>13.981773850266638</v>
      </c>
      <c r="CG8" s="1">
        <v>4</v>
      </c>
      <c r="CH8" s="8" t="s">
        <v>25</v>
      </c>
      <c r="CI8" s="1">
        <f>COUNTIF(BU$3:BU$2000,4)</f>
        <v>0</v>
      </c>
      <c r="CJ8" s="9">
        <f t="shared" si="35"/>
        <v>0</v>
      </c>
      <c r="CK8">
        <v>11.151</v>
      </c>
      <c r="CL8">
        <v>275</v>
      </c>
      <c r="CM8">
        <v>20.7</v>
      </c>
      <c r="CN8">
        <v>275.5</v>
      </c>
      <c r="CO8">
        <v>20.7</v>
      </c>
      <c r="CP8">
        <v>0.5</v>
      </c>
      <c r="CQ8">
        <v>1</v>
      </c>
      <c r="CR8">
        <v>1</v>
      </c>
      <c r="CS8">
        <v>3</v>
      </c>
      <c r="CT8">
        <v>1</v>
      </c>
      <c r="CU8">
        <v>1</v>
      </c>
      <c r="CV8" s="1">
        <f t="shared" si="16"/>
        <v>-0.5</v>
      </c>
      <c r="CW8" s="1">
        <f t="shared" si="16"/>
        <v>0</v>
      </c>
      <c r="CX8" s="1">
        <f t="shared" si="17"/>
        <v>0.25</v>
      </c>
      <c r="CY8" s="1">
        <f t="shared" si="17"/>
        <v>0</v>
      </c>
      <c r="CZ8" s="1">
        <f t="shared" si="18"/>
        <v>0.25</v>
      </c>
      <c r="DA8" s="1">
        <f t="shared" si="19"/>
        <v>0.5</v>
      </c>
      <c r="DC8" s="1">
        <v>4</v>
      </c>
      <c r="DD8" s="8" t="s">
        <v>25</v>
      </c>
      <c r="DE8" s="1">
        <f>COUNTIF(CQ$3:CQ$2000,4)</f>
        <v>0</v>
      </c>
      <c r="DF8" s="9">
        <f t="shared" si="36"/>
        <v>0</v>
      </c>
      <c r="DG8" s="10">
        <v>11.959</v>
      </c>
      <c r="DH8" s="10">
        <v>273.60000000000002</v>
      </c>
      <c r="DI8" s="10">
        <v>26.3</v>
      </c>
      <c r="DJ8" s="10">
        <v>235.6</v>
      </c>
      <c r="DK8" s="10">
        <v>27.2</v>
      </c>
      <c r="DL8" s="10">
        <v>38</v>
      </c>
      <c r="DM8" s="10">
        <v>1</v>
      </c>
      <c r="DN8" s="10">
        <v>1</v>
      </c>
      <c r="DO8" s="10">
        <v>3</v>
      </c>
      <c r="DP8" s="10">
        <v>1</v>
      </c>
      <c r="DQ8" s="10">
        <v>1</v>
      </c>
      <c r="DR8" s="10">
        <f t="shared" si="20"/>
        <v>38.000000000000028</v>
      </c>
      <c r="DS8" s="10">
        <f t="shared" si="20"/>
        <v>-0.89999999999999858</v>
      </c>
      <c r="DT8" s="10">
        <f t="shared" si="21"/>
        <v>1444.0000000000023</v>
      </c>
      <c r="DU8" s="10">
        <f t="shared" si="21"/>
        <v>0.80999999999999739</v>
      </c>
      <c r="DV8" s="10">
        <f t="shared" si="22"/>
        <v>1444.8100000000022</v>
      </c>
      <c r="DW8" s="10">
        <f t="shared" si="23"/>
        <v>38.01065640054118</v>
      </c>
      <c r="DY8" s="1">
        <v>4</v>
      </c>
      <c r="DZ8" s="8" t="s">
        <v>25</v>
      </c>
      <c r="EA8" s="1">
        <f>COUNTIF(DM$3:DM$2000,4)</f>
        <v>0</v>
      </c>
      <c r="EB8" s="9">
        <f t="shared" si="37"/>
        <v>0</v>
      </c>
      <c r="EC8" s="1">
        <v>8.83</v>
      </c>
      <c r="ED8" s="1">
        <v>276.89999999999998</v>
      </c>
      <c r="EE8" s="1">
        <v>24.9</v>
      </c>
      <c r="EF8" s="1">
        <v>281.39999999999998</v>
      </c>
      <c r="EG8" s="1">
        <v>29.4</v>
      </c>
      <c r="EH8" s="1">
        <v>6.3</v>
      </c>
      <c r="EI8" s="1">
        <v>1</v>
      </c>
      <c r="EJ8" s="1">
        <v>1</v>
      </c>
      <c r="EK8" s="1">
        <v>3</v>
      </c>
      <c r="EL8" s="1">
        <v>1</v>
      </c>
      <c r="EM8" s="1">
        <v>1</v>
      </c>
      <c r="EN8" s="1">
        <f t="shared" si="24"/>
        <v>-4.5</v>
      </c>
      <c r="EO8" s="1">
        <f t="shared" si="24"/>
        <v>-4.5</v>
      </c>
      <c r="EP8" s="1">
        <f t="shared" si="25"/>
        <v>20.25</v>
      </c>
      <c r="EQ8" s="1">
        <f t="shared" si="25"/>
        <v>20.25</v>
      </c>
      <c r="ER8" s="1">
        <f t="shared" si="26"/>
        <v>40.5</v>
      </c>
      <c r="ES8" s="1">
        <f t="shared" si="27"/>
        <v>6.3639610306789276</v>
      </c>
      <c r="EU8" s="1">
        <v>4</v>
      </c>
      <c r="EV8" s="8" t="s">
        <v>25</v>
      </c>
      <c r="EW8" s="1">
        <f>COUNTIF(EI$3:EI$2000,4)</f>
        <v>0</v>
      </c>
      <c r="EX8" s="9">
        <f t="shared" si="38"/>
        <v>0</v>
      </c>
      <c r="FJ8" s="10">
        <f t="shared" si="28"/>
        <v>0</v>
      </c>
      <c r="FK8" s="10">
        <f t="shared" si="28"/>
        <v>0</v>
      </c>
      <c r="FL8" s="10">
        <f t="shared" si="29"/>
        <v>0</v>
      </c>
      <c r="FM8" s="10">
        <f t="shared" si="29"/>
        <v>0</v>
      </c>
      <c r="FN8" s="10">
        <f t="shared" si="30"/>
        <v>0</v>
      </c>
      <c r="FO8" s="10">
        <f t="shared" si="31"/>
        <v>0</v>
      </c>
      <c r="FQ8" s="1">
        <v>4</v>
      </c>
      <c r="FR8" s="8" t="s">
        <v>25</v>
      </c>
      <c r="FS8" s="1">
        <f>(COUNTIFS(FO4:FO5000,"&gt;=138.8",FO4:FO5000,"&lt;=184.99"))</f>
        <v>0</v>
      </c>
      <c r="FT8" s="9">
        <f t="shared" si="39"/>
        <v>0</v>
      </c>
    </row>
    <row r="9" spans="1:176" x14ac:dyDescent="0.35">
      <c r="A9">
        <v>15.27</v>
      </c>
      <c r="B9">
        <v>281.39999999999998</v>
      </c>
      <c r="C9">
        <v>30.9</v>
      </c>
      <c r="D9">
        <v>-1</v>
      </c>
      <c r="E9">
        <v>-1</v>
      </c>
      <c r="F9">
        <v>-1</v>
      </c>
      <c r="G9">
        <v>-1</v>
      </c>
      <c r="H9">
        <v>0</v>
      </c>
      <c r="I9">
        <v>3</v>
      </c>
      <c r="J9">
        <v>-1</v>
      </c>
      <c r="K9">
        <v>1</v>
      </c>
      <c r="L9" s="26">
        <f t="shared" si="0"/>
        <v>0</v>
      </c>
      <c r="M9" s="26">
        <f t="shared" si="0"/>
        <v>10.199999999999999</v>
      </c>
      <c r="N9" s="26">
        <f t="shared" si="1"/>
        <v>0</v>
      </c>
      <c r="O9" s="26">
        <f t="shared" si="1"/>
        <v>104.03999999999999</v>
      </c>
      <c r="P9" s="26">
        <f t="shared" si="2"/>
        <v>104.03999999999999</v>
      </c>
      <c r="Q9" s="26">
        <f t="shared" si="3"/>
        <v>10.199999999999999</v>
      </c>
      <c r="S9" s="1">
        <v>5</v>
      </c>
      <c r="T9" s="8" t="s">
        <v>26</v>
      </c>
      <c r="U9" s="1">
        <f>COUNTIF(G$3:G$2000,5)</f>
        <v>0</v>
      </c>
      <c r="V9" s="9">
        <f t="shared" si="32"/>
        <v>0</v>
      </c>
      <c r="W9">
        <v>12.606999999999999</v>
      </c>
      <c r="X9">
        <v>276.89999999999998</v>
      </c>
      <c r="Y9">
        <v>43.9</v>
      </c>
      <c r="Z9">
        <v>-1</v>
      </c>
      <c r="AA9">
        <v>-1</v>
      </c>
      <c r="AB9">
        <v>-1</v>
      </c>
      <c r="AC9">
        <v>-1</v>
      </c>
      <c r="AD9">
        <v>0</v>
      </c>
      <c r="AE9">
        <v>3</v>
      </c>
      <c r="AF9">
        <v>-1</v>
      </c>
      <c r="AG9">
        <v>1</v>
      </c>
      <c r="AH9" s="10">
        <f t="shared" si="4"/>
        <v>4.5</v>
      </c>
      <c r="AI9" s="10">
        <f t="shared" si="4"/>
        <v>23.2</v>
      </c>
      <c r="AJ9" s="10">
        <f t="shared" si="5"/>
        <v>20.25</v>
      </c>
      <c r="AK9" s="10">
        <f t="shared" si="5"/>
        <v>538.24</v>
      </c>
      <c r="AL9" s="10">
        <f t="shared" si="6"/>
        <v>558.49</v>
      </c>
      <c r="AM9" s="10">
        <f t="shared" si="7"/>
        <v>23.632393023136697</v>
      </c>
      <c r="AO9" s="1">
        <v>5</v>
      </c>
      <c r="AP9" s="8" t="s">
        <v>26</v>
      </c>
      <c r="AQ9" s="1">
        <f>COUNTIF(AC$3:AC$2000,5)</f>
        <v>0</v>
      </c>
      <c r="AR9" s="9">
        <f t="shared" si="33"/>
        <v>0</v>
      </c>
      <c r="AS9">
        <v>14.209</v>
      </c>
      <c r="AT9">
        <v>272.39999999999998</v>
      </c>
      <c r="AU9">
        <v>51.7</v>
      </c>
      <c r="AV9">
        <v>-1</v>
      </c>
      <c r="AW9">
        <v>-1</v>
      </c>
      <c r="AX9">
        <v>-1</v>
      </c>
      <c r="AY9">
        <v>-1</v>
      </c>
      <c r="AZ9">
        <v>0</v>
      </c>
      <c r="BA9">
        <v>3</v>
      </c>
      <c r="BB9">
        <v>-1</v>
      </c>
      <c r="BC9">
        <v>1</v>
      </c>
      <c r="BD9" s="1">
        <f t="shared" si="8"/>
        <v>0</v>
      </c>
      <c r="BE9" s="1">
        <f t="shared" si="8"/>
        <v>30.1</v>
      </c>
      <c r="BF9" s="1">
        <f t="shared" si="9"/>
        <v>0</v>
      </c>
      <c r="BG9" s="1">
        <f t="shared" si="9"/>
        <v>906.0100000000001</v>
      </c>
      <c r="BH9" s="1">
        <f t="shared" si="10"/>
        <v>906.0100000000001</v>
      </c>
      <c r="BI9" s="1">
        <f t="shared" si="11"/>
        <v>30.1</v>
      </c>
      <c r="BK9" s="1">
        <v>5</v>
      </c>
      <c r="BL9" s="8" t="s">
        <v>26</v>
      </c>
      <c r="BM9" s="1">
        <f>COUNTIF(AY$3:AY$2000,5)</f>
        <v>0</v>
      </c>
      <c r="BN9" s="9">
        <f t="shared" si="34"/>
        <v>0</v>
      </c>
      <c r="BO9">
        <v>15.576000000000001</v>
      </c>
      <c r="BP9">
        <v>272.39999999999998</v>
      </c>
      <c r="BQ9">
        <v>20.7</v>
      </c>
      <c r="BR9">
        <v>-1</v>
      </c>
      <c r="BS9">
        <v>-1</v>
      </c>
      <c r="BT9">
        <v>-1</v>
      </c>
      <c r="BU9">
        <v>-1</v>
      </c>
      <c r="BV9">
        <v>0</v>
      </c>
      <c r="BW9">
        <v>3</v>
      </c>
      <c r="BX9">
        <v>-1</v>
      </c>
      <c r="BY9">
        <v>1</v>
      </c>
      <c r="BZ9" s="10">
        <f t="shared" si="12"/>
        <v>-4.5</v>
      </c>
      <c r="CA9" s="10">
        <f t="shared" si="12"/>
        <v>-1.1000000000000014</v>
      </c>
      <c r="CB9" s="10">
        <f t="shared" si="13"/>
        <v>20.25</v>
      </c>
      <c r="CC9" s="10">
        <f t="shared" si="13"/>
        <v>1.2100000000000031</v>
      </c>
      <c r="CD9" s="10">
        <f t="shared" si="14"/>
        <v>21.460000000000004</v>
      </c>
      <c r="CE9" s="10">
        <f t="shared" si="15"/>
        <v>4.6324939287601881</v>
      </c>
      <c r="CG9" s="1">
        <v>5</v>
      </c>
      <c r="CH9" s="8" t="s">
        <v>26</v>
      </c>
      <c r="CI9" s="1">
        <f>COUNTIF(BU$3:BU$2000,5)</f>
        <v>0</v>
      </c>
      <c r="CJ9" s="9">
        <f t="shared" si="35"/>
        <v>0</v>
      </c>
      <c r="CK9">
        <v>15.327</v>
      </c>
      <c r="CL9">
        <v>276.89999999999998</v>
      </c>
      <c r="CM9">
        <v>42.3</v>
      </c>
      <c r="CN9">
        <v>-1</v>
      </c>
      <c r="CO9">
        <v>-1</v>
      </c>
      <c r="CP9">
        <v>-1</v>
      </c>
      <c r="CQ9">
        <v>-1</v>
      </c>
      <c r="CR9">
        <v>0</v>
      </c>
      <c r="CS9">
        <v>3</v>
      </c>
      <c r="CT9">
        <v>-1</v>
      </c>
      <c r="CU9">
        <v>1</v>
      </c>
      <c r="CV9" s="1">
        <f t="shared" si="16"/>
        <v>1.8999999999999773</v>
      </c>
      <c r="CW9" s="1">
        <f t="shared" si="16"/>
        <v>21.599999999999998</v>
      </c>
      <c r="CX9" s="1">
        <f t="shared" si="17"/>
        <v>3.6099999999999137</v>
      </c>
      <c r="CY9" s="1">
        <f t="shared" si="17"/>
        <v>466.55999999999989</v>
      </c>
      <c r="CZ9" s="1">
        <f t="shared" si="18"/>
        <v>470.16999999999979</v>
      </c>
      <c r="DA9" s="1">
        <f t="shared" si="19"/>
        <v>21.683403791840426</v>
      </c>
      <c r="DC9" s="1">
        <v>5</v>
      </c>
      <c r="DD9" s="8" t="s">
        <v>26</v>
      </c>
      <c r="DE9" s="1">
        <f>COUNTIF(CQ$3:CQ$2000,5)</f>
        <v>0</v>
      </c>
      <c r="DF9" s="9">
        <f t="shared" si="36"/>
        <v>0</v>
      </c>
      <c r="DG9" s="10">
        <v>15.263</v>
      </c>
      <c r="DH9" s="10">
        <v>272.39999999999998</v>
      </c>
      <c r="DI9" s="10">
        <v>38.1</v>
      </c>
      <c r="DJ9" s="10">
        <v>-1</v>
      </c>
      <c r="DK9" s="10">
        <v>-1</v>
      </c>
      <c r="DL9" s="10">
        <v>-1</v>
      </c>
      <c r="DM9" s="10">
        <v>-1</v>
      </c>
      <c r="DN9" s="10">
        <v>0</v>
      </c>
      <c r="DO9" s="10">
        <v>3</v>
      </c>
      <c r="DP9" s="10">
        <v>-1</v>
      </c>
      <c r="DQ9" s="10">
        <v>1</v>
      </c>
      <c r="DR9" s="10">
        <f t="shared" si="20"/>
        <v>-1.2000000000000455</v>
      </c>
      <c r="DS9" s="10">
        <f t="shared" si="20"/>
        <v>11.8</v>
      </c>
      <c r="DT9" s="10">
        <f t="shared" si="21"/>
        <v>1.4400000000001092</v>
      </c>
      <c r="DU9" s="10">
        <f t="shared" si="21"/>
        <v>139.24</v>
      </c>
      <c r="DV9" s="10">
        <f t="shared" si="22"/>
        <v>140.68000000000012</v>
      </c>
      <c r="DW9" s="10">
        <f t="shared" si="23"/>
        <v>11.860860002546195</v>
      </c>
      <c r="DY9" s="1">
        <v>5</v>
      </c>
      <c r="DZ9" s="8" t="s">
        <v>26</v>
      </c>
      <c r="EA9" s="1">
        <f>COUNTIF(DM$3:DM$2000,5)</f>
        <v>0</v>
      </c>
      <c r="EB9" s="9">
        <f t="shared" si="37"/>
        <v>0</v>
      </c>
      <c r="EC9" s="1">
        <v>8.8620000000000001</v>
      </c>
      <c r="ED9" s="1">
        <v>267.89999999999998</v>
      </c>
      <c r="EE9" s="1">
        <v>20.7</v>
      </c>
      <c r="EF9" s="1">
        <v>276.89999999999998</v>
      </c>
      <c r="EG9" s="1">
        <v>24.9</v>
      </c>
      <c r="EH9" s="1">
        <v>10</v>
      </c>
      <c r="EI9" s="1">
        <v>1</v>
      </c>
      <c r="EJ9" s="1">
        <v>0</v>
      </c>
      <c r="EK9" s="1">
        <v>3</v>
      </c>
      <c r="EL9" s="1">
        <v>-2</v>
      </c>
      <c r="EM9" s="1">
        <v>1</v>
      </c>
      <c r="EN9" s="1">
        <f t="shared" si="24"/>
        <v>-9</v>
      </c>
      <c r="EO9" s="1">
        <f t="shared" si="24"/>
        <v>-4.1999999999999993</v>
      </c>
      <c r="EP9" s="1">
        <f t="shared" si="25"/>
        <v>81</v>
      </c>
      <c r="EQ9" s="1">
        <f t="shared" si="25"/>
        <v>17.639999999999993</v>
      </c>
      <c r="ER9" s="1">
        <f t="shared" si="26"/>
        <v>98.639999999999986</v>
      </c>
      <c r="ES9" s="1">
        <f t="shared" si="27"/>
        <v>9.9317672143481079</v>
      </c>
      <c r="EU9" s="1">
        <v>5</v>
      </c>
      <c r="EV9" s="8" t="s">
        <v>26</v>
      </c>
      <c r="EW9" s="1">
        <f>COUNTIF(EI$3:EI$2000,5)</f>
        <v>0</v>
      </c>
      <c r="EX9" s="9">
        <f t="shared" si="38"/>
        <v>0</v>
      </c>
      <c r="FJ9" s="10">
        <f t="shared" si="28"/>
        <v>0</v>
      </c>
      <c r="FK9" s="10">
        <f t="shared" si="28"/>
        <v>0</v>
      </c>
      <c r="FL9" s="10">
        <f t="shared" si="29"/>
        <v>0</v>
      </c>
      <c r="FM9" s="10">
        <f t="shared" si="29"/>
        <v>0</v>
      </c>
      <c r="FN9" s="10">
        <f t="shared" si="30"/>
        <v>0</v>
      </c>
      <c r="FO9" s="10">
        <f t="shared" si="31"/>
        <v>0</v>
      </c>
      <c r="FQ9" s="1">
        <v>5</v>
      </c>
      <c r="FR9" s="8" t="s">
        <v>26</v>
      </c>
      <c r="FS9" s="1">
        <f>(COUNTIFS(FO4:FO5000,"&gt;=185.0",FO4:FO5000,"&lt;=231.29"))</f>
        <v>0</v>
      </c>
      <c r="FT9" s="9">
        <f t="shared" si="39"/>
        <v>0</v>
      </c>
    </row>
    <row r="10" spans="1:176" x14ac:dyDescent="0.35">
      <c r="A10">
        <v>15.885999999999999</v>
      </c>
      <c r="B10">
        <v>276.89999999999998</v>
      </c>
      <c r="C10">
        <v>20.7</v>
      </c>
      <c r="D10">
        <v>281.39999999999998</v>
      </c>
      <c r="E10">
        <v>30.9</v>
      </c>
      <c r="F10">
        <v>11.2</v>
      </c>
      <c r="G10">
        <v>1</v>
      </c>
      <c r="H10">
        <v>1</v>
      </c>
      <c r="I10">
        <v>4</v>
      </c>
      <c r="J10">
        <v>1</v>
      </c>
      <c r="K10">
        <v>1</v>
      </c>
      <c r="L10" s="26">
        <f t="shared" si="0"/>
        <v>-4.5</v>
      </c>
      <c r="M10" s="26">
        <f t="shared" si="0"/>
        <v>-10.199999999999999</v>
      </c>
      <c r="N10" s="26">
        <f t="shared" si="1"/>
        <v>20.25</v>
      </c>
      <c r="O10" s="26">
        <f t="shared" si="1"/>
        <v>104.03999999999999</v>
      </c>
      <c r="P10" s="26">
        <f t="shared" si="2"/>
        <v>124.28999999999999</v>
      </c>
      <c r="Q10" s="26">
        <f t="shared" si="3"/>
        <v>11.148542505637227</v>
      </c>
      <c r="S10" s="1">
        <v>6</v>
      </c>
      <c r="T10" s="8" t="s">
        <v>27</v>
      </c>
      <c r="U10" s="1">
        <f>COUNTIF(G$3:G$2000,6)</f>
        <v>0</v>
      </c>
      <c r="V10" s="9">
        <f t="shared" si="32"/>
        <v>0</v>
      </c>
      <c r="W10">
        <v>13.367000000000001</v>
      </c>
      <c r="X10">
        <v>272.39999999999998</v>
      </c>
      <c r="Y10">
        <v>24</v>
      </c>
      <c r="Z10">
        <v>276.89999999999998</v>
      </c>
      <c r="AA10">
        <v>43.9</v>
      </c>
      <c r="AB10">
        <v>20.3</v>
      </c>
      <c r="AC10">
        <v>1</v>
      </c>
      <c r="AD10">
        <v>1</v>
      </c>
      <c r="AE10">
        <v>4</v>
      </c>
      <c r="AF10">
        <v>1</v>
      </c>
      <c r="AG10">
        <v>1</v>
      </c>
      <c r="AH10" s="10">
        <f t="shared" si="4"/>
        <v>-4.5</v>
      </c>
      <c r="AI10" s="10">
        <f t="shared" si="4"/>
        <v>-19.899999999999999</v>
      </c>
      <c r="AJ10" s="10">
        <f t="shared" si="5"/>
        <v>20.25</v>
      </c>
      <c r="AK10" s="10">
        <f t="shared" si="5"/>
        <v>396.00999999999993</v>
      </c>
      <c r="AL10" s="10">
        <f t="shared" si="6"/>
        <v>416.25999999999993</v>
      </c>
      <c r="AM10" s="10">
        <f t="shared" si="7"/>
        <v>20.402450833171979</v>
      </c>
      <c r="AO10" s="1">
        <v>6</v>
      </c>
      <c r="AP10" s="8" t="s">
        <v>27</v>
      </c>
      <c r="AQ10" s="1">
        <f>COUNTIF(AC$3:AC$2000,6)</f>
        <v>0</v>
      </c>
      <c r="AR10" s="9">
        <f t="shared" si="33"/>
        <v>0</v>
      </c>
      <c r="AS10">
        <v>14.824999999999999</v>
      </c>
      <c r="AT10">
        <v>284.10000000000002</v>
      </c>
      <c r="AU10">
        <v>20.7</v>
      </c>
      <c r="AV10">
        <v>272.39999999999998</v>
      </c>
      <c r="AW10">
        <v>51.7</v>
      </c>
      <c r="AX10">
        <v>33.1</v>
      </c>
      <c r="AY10">
        <v>1</v>
      </c>
      <c r="AZ10">
        <v>1</v>
      </c>
      <c r="BA10">
        <v>4</v>
      </c>
      <c r="BB10">
        <v>1</v>
      </c>
      <c r="BC10">
        <v>1</v>
      </c>
      <c r="BD10" s="1">
        <f t="shared" si="8"/>
        <v>11.700000000000045</v>
      </c>
      <c r="BE10" s="1">
        <f t="shared" si="8"/>
        <v>-31.000000000000004</v>
      </c>
      <c r="BF10" s="1">
        <f t="shared" si="9"/>
        <v>136.89000000000107</v>
      </c>
      <c r="BG10" s="1">
        <f t="shared" si="9"/>
        <v>961.00000000000023</v>
      </c>
      <c r="BH10" s="1">
        <f t="shared" si="10"/>
        <v>1097.8900000000012</v>
      </c>
      <c r="BI10" s="1">
        <f t="shared" si="11"/>
        <v>33.134423187977802</v>
      </c>
      <c r="BK10" s="1">
        <v>6</v>
      </c>
      <c r="BL10" s="8" t="s">
        <v>27</v>
      </c>
      <c r="BM10" s="1">
        <f>COUNTIF(AY$3:AY$2000,6)</f>
        <v>0</v>
      </c>
      <c r="BN10" s="9">
        <f t="shared" si="34"/>
        <v>0</v>
      </c>
      <c r="BO10">
        <v>15.888</v>
      </c>
      <c r="BP10">
        <v>271.2</v>
      </c>
      <c r="BQ10">
        <v>20.7</v>
      </c>
      <c r="BR10">
        <v>272.39999999999998</v>
      </c>
      <c r="BS10">
        <v>20.7</v>
      </c>
      <c r="BT10">
        <v>1.2</v>
      </c>
      <c r="BU10">
        <v>1</v>
      </c>
      <c r="BV10">
        <v>1</v>
      </c>
      <c r="BW10">
        <v>4</v>
      </c>
      <c r="BX10">
        <v>1</v>
      </c>
      <c r="BY10">
        <v>1</v>
      </c>
      <c r="BZ10" s="10">
        <f t="shared" si="12"/>
        <v>-1.1999999999999886</v>
      </c>
      <c r="CA10" s="10">
        <f t="shared" si="12"/>
        <v>0</v>
      </c>
      <c r="CB10" s="10">
        <f t="shared" si="13"/>
        <v>1.4399999999999726</v>
      </c>
      <c r="CC10" s="10">
        <f t="shared" si="13"/>
        <v>0</v>
      </c>
      <c r="CD10" s="10">
        <f t="shared" si="14"/>
        <v>1.4399999999999726</v>
      </c>
      <c r="CE10" s="10">
        <f t="shared" si="15"/>
        <v>1.1999999999999886</v>
      </c>
      <c r="CG10" s="1">
        <v>6</v>
      </c>
      <c r="CH10" s="8" t="s">
        <v>27</v>
      </c>
      <c r="CI10" s="1">
        <f>COUNTIF(BU$3:BU$2000,6)</f>
        <v>0</v>
      </c>
      <c r="CJ10" s="9">
        <f t="shared" si="35"/>
        <v>0</v>
      </c>
      <c r="CK10">
        <v>15.871</v>
      </c>
      <c r="CL10">
        <v>276.89999999999998</v>
      </c>
      <c r="CM10">
        <v>20.7</v>
      </c>
      <c r="CN10">
        <v>276.89999999999998</v>
      </c>
      <c r="CO10">
        <v>42.3</v>
      </c>
      <c r="CP10">
        <v>21.6</v>
      </c>
      <c r="CQ10">
        <v>1</v>
      </c>
      <c r="CR10">
        <v>1</v>
      </c>
      <c r="CS10">
        <v>4</v>
      </c>
      <c r="CT10">
        <v>1</v>
      </c>
      <c r="CU10">
        <v>1</v>
      </c>
      <c r="CV10" s="1">
        <f t="shared" si="16"/>
        <v>0</v>
      </c>
      <c r="CW10" s="1">
        <f t="shared" si="16"/>
        <v>-21.599999999999998</v>
      </c>
      <c r="CX10" s="1">
        <f t="shared" si="17"/>
        <v>0</v>
      </c>
      <c r="CY10" s="1">
        <f t="shared" si="17"/>
        <v>466.55999999999989</v>
      </c>
      <c r="CZ10" s="1">
        <f t="shared" si="18"/>
        <v>466.55999999999989</v>
      </c>
      <c r="DA10" s="1">
        <f t="shared" si="19"/>
        <v>21.599999999999998</v>
      </c>
      <c r="DC10" s="1">
        <v>6</v>
      </c>
      <c r="DD10" s="8" t="s">
        <v>27</v>
      </c>
      <c r="DE10" s="1">
        <f>COUNTIF(CQ$3:CQ$2000,6)</f>
        <v>0</v>
      </c>
      <c r="DF10" s="9">
        <f t="shared" si="36"/>
        <v>0</v>
      </c>
      <c r="DG10" s="10">
        <v>15.879</v>
      </c>
      <c r="DH10" s="10">
        <v>276.89999999999998</v>
      </c>
      <c r="DI10" s="10">
        <v>20.7</v>
      </c>
      <c r="DJ10" s="10">
        <v>272.39999999999998</v>
      </c>
      <c r="DK10" s="10">
        <v>38.1</v>
      </c>
      <c r="DL10" s="10">
        <v>17.899999999999999</v>
      </c>
      <c r="DM10" s="10">
        <v>1</v>
      </c>
      <c r="DN10" s="10">
        <v>1</v>
      </c>
      <c r="DO10" s="10">
        <v>4</v>
      </c>
      <c r="DP10" s="10">
        <v>1</v>
      </c>
      <c r="DQ10" s="10">
        <v>1</v>
      </c>
      <c r="DR10" s="10">
        <f t="shared" si="20"/>
        <v>4.5</v>
      </c>
      <c r="DS10" s="10">
        <f t="shared" si="20"/>
        <v>-17.400000000000002</v>
      </c>
      <c r="DT10" s="10">
        <f t="shared" si="21"/>
        <v>20.25</v>
      </c>
      <c r="DU10" s="10">
        <f t="shared" si="21"/>
        <v>302.76000000000005</v>
      </c>
      <c r="DV10" s="10">
        <f t="shared" si="22"/>
        <v>323.01000000000005</v>
      </c>
      <c r="DW10" s="10">
        <f t="shared" si="23"/>
        <v>17.972478960900194</v>
      </c>
      <c r="DY10" s="1">
        <v>6</v>
      </c>
      <c r="DZ10" s="8" t="s">
        <v>27</v>
      </c>
      <c r="EA10" s="1">
        <f>COUNTIF(DM$3:DM$2000,6)</f>
        <v>0</v>
      </c>
      <c r="EB10" s="9">
        <f t="shared" si="37"/>
        <v>0</v>
      </c>
      <c r="EC10" s="1">
        <v>12.11</v>
      </c>
      <c r="ED10" s="1">
        <v>271.5</v>
      </c>
      <c r="EE10" s="1">
        <v>20.7</v>
      </c>
      <c r="EF10" s="1">
        <v>-1</v>
      </c>
      <c r="EG10" s="1">
        <v>-1</v>
      </c>
      <c r="EH10" s="1">
        <v>-1</v>
      </c>
      <c r="EI10" s="1">
        <v>-1</v>
      </c>
      <c r="EJ10" s="1">
        <v>0</v>
      </c>
      <c r="EK10" s="1">
        <v>3</v>
      </c>
      <c r="EL10" s="1">
        <v>-1</v>
      </c>
      <c r="EM10" s="1">
        <v>1</v>
      </c>
      <c r="EN10" s="1">
        <f t="shared" si="24"/>
        <v>3.6000000000000227</v>
      </c>
      <c r="EO10" s="1">
        <f t="shared" si="24"/>
        <v>0</v>
      </c>
      <c r="EP10" s="1">
        <f t="shared" si="25"/>
        <v>12.960000000000164</v>
      </c>
      <c r="EQ10" s="1">
        <f t="shared" si="25"/>
        <v>0</v>
      </c>
      <c r="ER10" s="1">
        <f t="shared" si="26"/>
        <v>12.960000000000164</v>
      </c>
      <c r="ES10" s="1">
        <f t="shared" si="27"/>
        <v>3.6000000000000227</v>
      </c>
      <c r="EU10" s="1">
        <v>6</v>
      </c>
      <c r="EV10" s="8" t="s">
        <v>27</v>
      </c>
      <c r="EW10" s="1">
        <f>COUNTIF(EI$3:EI$2000,6)</f>
        <v>0</v>
      </c>
      <c r="EX10" s="9">
        <f t="shared" si="38"/>
        <v>0</v>
      </c>
      <c r="FJ10" s="10">
        <f t="shared" si="28"/>
        <v>0</v>
      </c>
      <c r="FK10" s="10">
        <f t="shared" si="28"/>
        <v>0</v>
      </c>
      <c r="FL10" s="10">
        <f t="shared" si="29"/>
        <v>0</v>
      </c>
      <c r="FM10" s="10">
        <f t="shared" si="29"/>
        <v>0</v>
      </c>
      <c r="FN10" s="10">
        <f t="shared" si="30"/>
        <v>0</v>
      </c>
      <c r="FO10" s="10">
        <f t="shared" si="31"/>
        <v>0</v>
      </c>
      <c r="FQ10" s="1">
        <v>6</v>
      </c>
      <c r="FR10" s="8" t="s">
        <v>27</v>
      </c>
      <c r="FS10" s="1">
        <f>(COUNTIFS(FO4:FO5000,"&gt;=231.30",FO4:FO5000,"&lt;=277.49"))</f>
        <v>0</v>
      </c>
      <c r="FT10" s="9">
        <f t="shared" si="39"/>
        <v>0</v>
      </c>
    </row>
    <row r="11" spans="1:176" x14ac:dyDescent="0.35">
      <c r="A11">
        <v>21.206</v>
      </c>
      <c r="B11">
        <v>271.5</v>
      </c>
      <c r="C11">
        <v>20.7</v>
      </c>
      <c r="D11">
        <v>-1</v>
      </c>
      <c r="E11">
        <v>-1</v>
      </c>
      <c r="F11">
        <v>-1</v>
      </c>
      <c r="G11">
        <v>-1</v>
      </c>
      <c r="H11">
        <v>0</v>
      </c>
      <c r="I11">
        <v>4</v>
      </c>
      <c r="J11">
        <v>-1</v>
      </c>
      <c r="K11">
        <v>1</v>
      </c>
      <c r="L11" s="26">
        <f t="shared" si="0"/>
        <v>-5.3999999999999773</v>
      </c>
      <c r="M11" s="26">
        <f t="shared" si="0"/>
        <v>0</v>
      </c>
      <c r="N11" s="26">
        <f t="shared" si="1"/>
        <v>29.159999999999755</v>
      </c>
      <c r="O11" s="26">
        <f t="shared" si="1"/>
        <v>0</v>
      </c>
      <c r="P11" s="26">
        <f t="shared" si="2"/>
        <v>29.159999999999755</v>
      </c>
      <c r="Q11" s="26">
        <f t="shared" si="3"/>
        <v>5.3999999999999773</v>
      </c>
      <c r="S11" s="1">
        <v>7</v>
      </c>
      <c r="T11" s="8" t="s">
        <v>28</v>
      </c>
      <c r="U11" s="1">
        <f>COUNTIF(G$3:G$2000,7)</f>
        <v>0</v>
      </c>
      <c r="V11" s="9">
        <f t="shared" si="32"/>
        <v>0</v>
      </c>
      <c r="W11">
        <v>16.183</v>
      </c>
      <c r="X11">
        <v>279.10000000000002</v>
      </c>
      <c r="Y11">
        <v>24</v>
      </c>
      <c r="Z11">
        <v>-1</v>
      </c>
      <c r="AA11">
        <v>-1</v>
      </c>
      <c r="AB11">
        <v>-1</v>
      </c>
      <c r="AC11">
        <v>-1</v>
      </c>
      <c r="AD11">
        <v>0</v>
      </c>
      <c r="AE11">
        <v>4</v>
      </c>
      <c r="AF11">
        <v>-1</v>
      </c>
      <c r="AG11">
        <v>1</v>
      </c>
      <c r="AH11" s="10">
        <f t="shared" si="4"/>
        <v>6.7000000000000455</v>
      </c>
      <c r="AI11" s="10">
        <f t="shared" si="4"/>
        <v>0</v>
      </c>
      <c r="AJ11" s="10">
        <f t="shared" si="5"/>
        <v>44.890000000000612</v>
      </c>
      <c r="AK11" s="10">
        <f t="shared" si="5"/>
        <v>0</v>
      </c>
      <c r="AL11" s="10">
        <f t="shared" si="6"/>
        <v>44.890000000000612</v>
      </c>
      <c r="AM11" s="10">
        <f t="shared" si="7"/>
        <v>6.7000000000000455</v>
      </c>
      <c r="AO11" s="1">
        <v>7</v>
      </c>
      <c r="AP11" s="8" t="s">
        <v>28</v>
      </c>
      <c r="AQ11" s="1">
        <f>COUNTIF(AC$3:AC$2000,7)</f>
        <v>0</v>
      </c>
      <c r="AR11" s="9">
        <f t="shared" si="33"/>
        <v>0</v>
      </c>
      <c r="AS11">
        <v>17.800999999999998</v>
      </c>
      <c r="AT11">
        <v>281.39999999999998</v>
      </c>
      <c r="AU11">
        <v>29.4</v>
      </c>
      <c r="AV11">
        <v>-1</v>
      </c>
      <c r="AW11">
        <v>-1</v>
      </c>
      <c r="AX11">
        <v>-1</v>
      </c>
      <c r="AY11">
        <v>-1</v>
      </c>
      <c r="AZ11">
        <v>0</v>
      </c>
      <c r="BA11">
        <v>4</v>
      </c>
      <c r="BB11">
        <v>-1</v>
      </c>
      <c r="BC11">
        <v>1</v>
      </c>
      <c r="BD11" s="1">
        <f t="shared" si="8"/>
        <v>-2.7000000000000455</v>
      </c>
      <c r="BE11" s="1">
        <f t="shared" si="8"/>
        <v>8.6999999999999993</v>
      </c>
      <c r="BF11" s="1">
        <f t="shared" si="9"/>
        <v>7.2900000000002452</v>
      </c>
      <c r="BG11" s="1">
        <f t="shared" si="9"/>
        <v>75.689999999999984</v>
      </c>
      <c r="BH11" s="1">
        <f t="shared" si="10"/>
        <v>82.980000000000231</v>
      </c>
      <c r="BI11" s="1">
        <f t="shared" si="11"/>
        <v>9.109335870413398</v>
      </c>
      <c r="BK11" s="1">
        <v>7</v>
      </c>
      <c r="BL11" s="8" t="s">
        <v>28</v>
      </c>
      <c r="BM11" s="1">
        <f>COUNTIF(AY$3:AY$2000,7)</f>
        <v>0</v>
      </c>
      <c r="BN11" s="9">
        <f t="shared" si="34"/>
        <v>0</v>
      </c>
      <c r="BO11">
        <v>18.952000000000002</v>
      </c>
      <c r="BP11">
        <v>272.39999999999998</v>
      </c>
      <c r="BQ11">
        <v>33.6</v>
      </c>
      <c r="BR11">
        <v>-1</v>
      </c>
      <c r="BS11">
        <v>-1</v>
      </c>
      <c r="BT11">
        <v>-1</v>
      </c>
      <c r="BU11">
        <v>-1</v>
      </c>
      <c r="BV11">
        <v>0</v>
      </c>
      <c r="BW11">
        <v>4</v>
      </c>
      <c r="BX11">
        <v>-1</v>
      </c>
      <c r="BY11">
        <v>1</v>
      </c>
      <c r="BZ11" s="10">
        <f t="shared" si="12"/>
        <v>1.1999999999999886</v>
      </c>
      <c r="CA11" s="10">
        <f t="shared" si="12"/>
        <v>12.900000000000002</v>
      </c>
      <c r="CB11" s="10">
        <f t="shared" si="13"/>
        <v>1.4399999999999726</v>
      </c>
      <c r="CC11" s="10">
        <f t="shared" si="13"/>
        <v>166.41000000000005</v>
      </c>
      <c r="CD11" s="10">
        <f t="shared" si="14"/>
        <v>167.85000000000002</v>
      </c>
      <c r="CE11" s="10">
        <f t="shared" si="15"/>
        <v>12.955693729013511</v>
      </c>
      <c r="CG11" s="1">
        <v>7</v>
      </c>
      <c r="CH11" s="8" t="s">
        <v>28</v>
      </c>
      <c r="CI11" s="1">
        <f>COUNTIF(BU$3:BU$2000,7)</f>
        <v>0</v>
      </c>
      <c r="CJ11" s="9">
        <f t="shared" si="35"/>
        <v>0</v>
      </c>
      <c r="CK11">
        <v>18.766999999999999</v>
      </c>
      <c r="CL11">
        <v>281.39999999999998</v>
      </c>
      <c r="CM11">
        <v>20.7</v>
      </c>
      <c r="CN11">
        <v>-1</v>
      </c>
      <c r="CO11">
        <v>-1</v>
      </c>
      <c r="CP11">
        <v>-1</v>
      </c>
      <c r="CQ11">
        <v>-1</v>
      </c>
      <c r="CR11">
        <v>0</v>
      </c>
      <c r="CS11">
        <v>4</v>
      </c>
      <c r="CT11">
        <v>-1</v>
      </c>
      <c r="CU11">
        <v>1</v>
      </c>
      <c r="CV11" s="1">
        <f t="shared" si="16"/>
        <v>4.5</v>
      </c>
      <c r="CW11" s="1">
        <f t="shared" si="16"/>
        <v>0</v>
      </c>
      <c r="CX11" s="1">
        <f t="shared" si="17"/>
        <v>20.25</v>
      </c>
      <c r="CY11" s="1">
        <f t="shared" si="17"/>
        <v>0</v>
      </c>
      <c r="CZ11" s="1">
        <f t="shared" si="18"/>
        <v>20.25</v>
      </c>
      <c r="DA11" s="1">
        <f t="shared" si="19"/>
        <v>4.5</v>
      </c>
      <c r="DC11" s="1">
        <v>7</v>
      </c>
      <c r="DD11" s="8" t="s">
        <v>28</v>
      </c>
      <c r="DE11" s="1">
        <f>COUNTIF(CQ$3:CQ$2000,7)</f>
        <v>0</v>
      </c>
      <c r="DF11" s="9">
        <f t="shared" si="36"/>
        <v>0</v>
      </c>
      <c r="DG11" s="10">
        <v>18.687000000000001</v>
      </c>
      <c r="DH11" s="10">
        <v>279.3</v>
      </c>
      <c r="DI11" s="10">
        <v>22.3</v>
      </c>
      <c r="DJ11" s="10">
        <v>-1</v>
      </c>
      <c r="DK11" s="10">
        <v>-1</v>
      </c>
      <c r="DL11" s="10">
        <v>-1</v>
      </c>
      <c r="DM11" s="10">
        <v>-1</v>
      </c>
      <c r="DN11" s="10">
        <v>0</v>
      </c>
      <c r="DO11" s="10">
        <v>4</v>
      </c>
      <c r="DP11" s="10">
        <v>-1</v>
      </c>
      <c r="DQ11" s="10">
        <v>1</v>
      </c>
      <c r="DR11" s="10">
        <f t="shared" si="20"/>
        <v>2.4000000000000341</v>
      </c>
      <c r="DS11" s="10">
        <f t="shared" si="20"/>
        <v>1.6000000000000014</v>
      </c>
      <c r="DT11" s="10">
        <f t="shared" si="21"/>
        <v>5.7600000000001641</v>
      </c>
      <c r="DU11" s="10">
        <f t="shared" si="21"/>
        <v>2.5600000000000045</v>
      </c>
      <c r="DV11" s="10">
        <f t="shared" si="22"/>
        <v>8.320000000000169</v>
      </c>
      <c r="DW11" s="10">
        <f t="shared" si="23"/>
        <v>2.8844410203712205</v>
      </c>
      <c r="DY11" s="1">
        <v>7</v>
      </c>
      <c r="DZ11" s="8" t="s">
        <v>28</v>
      </c>
      <c r="EA11" s="1">
        <f>COUNTIF(DM$3:DM$2000,7)</f>
        <v>0</v>
      </c>
      <c r="EB11" s="9">
        <f t="shared" si="37"/>
        <v>0</v>
      </c>
      <c r="EC11" s="1">
        <v>12.678000000000001</v>
      </c>
      <c r="ED11" s="1">
        <v>266</v>
      </c>
      <c r="EE11" s="1">
        <v>20.7</v>
      </c>
      <c r="EF11" s="1">
        <v>271.5</v>
      </c>
      <c r="EG11" s="1">
        <v>20.7</v>
      </c>
      <c r="EH11" s="1">
        <v>5.5</v>
      </c>
      <c r="EI11" s="1">
        <v>1</v>
      </c>
      <c r="EJ11" s="1">
        <v>1</v>
      </c>
      <c r="EK11" s="1">
        <v>4</v>
      </c>
      <c r="EL11" s="1">
        <v>1</v>
      </c>
      <c r="EM11" s="1">
        <v>1</v>
      </c>
      <c r="EN11" s="1">
        <f t="shared" si="24"/>
        <v>-5.5</v>
      </c>
      <c r="EO11" s="1">
        <f t="shared" si="24"/>
        <v>0</v>
      </c>
      <c r="EP11" s="1">
        <f t="shared" si="25"/>
        <v>30.25</v>
      </c>
      <c r="EQ11" s="1">
        <f t="shared" si="25"/>
        <v>0</v>
      </c>
      <c r="ER11" s="1">
        <f t="shared" si="26"/>
        <v>30.25</v>
      </c>
      <c r="ES11" s="1">
        <f t="shared" si="27"/>
        <v>5.5</v>
      </c>
      <c r="EU11" s="1">
        <v>7</v>
      </c>
      <c r="EV11" s="8" t="s">
        <v>28</v>
      </c>
      <c r="EW11" s="1">
        <f>COUNTIF(EI$3:EI$2000,7)</f>
        <v>0</v>
      </c>
      <c r="EX11" s="9">
        <f t="shared" si="38"/>
        <v>0</v>
      </c>
      <c r="FJ11" s="10">
        <f t="shared" si="28"/>
        <v>0</v>
      </c>
      <c r="FK11" s="10">
        <f t="shared" si="28"/>
        <v>0</v>
      </c>
      <c r="FL11" s="10">
        <f t="shared" si="29"/>
        <v>0</v>
      </c>
      <c r="FM11" s="10">
        <f t="shared" si="29"/>
        <v>0</v>
      </c>
      <c r="FN11" s="10">
        <f t="shared" si="30"/>
        <v>0</v>
      </c>
      <c r="FO11" s="10">
        <f t="shared" si="31"/>
        <v>0</v>
      </c>
      <c r="FQ11" s="1">
        <v>7</v>
      </c>
      <c r="FR11" s="8" t="s">
        <v>28</v>
      </c>
      <c r="FS11" s="1">
        <f>(COUNTIFS(FO4:FO5000,"&gt;=277.5",FO4:FO5000,"&lt;=329.59"))</f>
        <v>0</v>
      </c>
      <c r="FT11" s="9">
        <f t="shared" si="39"/>
        <v>0</v>
      </c>
    </row>
    <row r="12" spans="1:176" x14ac:dyDescent="0.35">
      <c r="A12">
        <v>21.837</v>
      </c>
      <c r="B12">
        <v>267.89999999999998</v>
      </c>
      <c r="C12">
        <v>28.3</v>
      </c>
      <c r="D12">
        <v>271.5</v>
      </c>
      <c r="E12">
        <v>20.7</v>
      </c>
      <c r="F12">
        <v>8.4</v>
      </c>
      <c r="G12">
        <v>1</v>
      </c>
      <c r="H12">
        <v>1</v>
      </c>
      <c r="I12">
        <v>5</v>
      </c>
      <c r="J12">
        <v>1</v>
      </c>
      <c r="K12">
        <v>1</v>
      </c>
      <c r="L12" s="26">
        <f t="shared" si="0"/>
        <v>-3.6000000000000227</v>
      </c>
      <c r="M12" s="26">
        <f t="shared" si="0"/>
        <v>7.6000000000000014</v>
      </c>
      <c r="N12" s="26">
        <f t="shared" si="1"/>
        <v>12.960000000000164</v>
      </c>
      <c r="O12" s="26">
        <f t="shared" si="1"/>
        <v>57.760000000000019</v>
      </c>
      <c r="P12" s="26">
        <f t="shared" si="2"/>
        <v>70.720000000000184</v>
      </c>
      <c r="Q12" s="26">
        <f t="shared" si="3"/>
        <v>8.4095184166514656</v>
      </c>
      <c r="S12" s="1">
        <v>10</v>
      </c>
      <c r="U12" s="1">
        <f>COUNTIF(G$3:G$2000,-1)</f>
        <v>40</v>
      </c>
      <c r="W12">
        <v>16.751000000000001</v>
      </c>
      <c r="X12">
        <v>276.89999999999998</v>
      </c>
      <c r="Y12">
        <v>24.9</v>
      </c>
      <c r="Z12">
        <v>279.10000000000002</v>
      </c>
      <c r="AA12">
        <v>24</v>
      </c>
      <c r="AB12">
        <v>2.2999999999999998</v>
      </c>
      <c r="AC12">
        <v>1</v>
      </c>
      <c r="AD12">
        <v>1</v>
      </c>
      <c r="AE12">
        <v>5</v>
      </c>
      <c r="AF12">
        <v>1</v>
      </c>
      <c r="AG12">
        <v>1</v>
      </c>
      <c r="AH12" s="10">
        <f t="shared" si="4"/>
        <v>-2.2000000000000455</v>
      </c>
      <c r="AI12" s="10">
        <f t="shared" si="4"/>
        <v>0.89999999999999858</v>
      </c>
      <c r="AJ12" s="10">
        <f t="shared" si="5"/>
        <v>4.8400000000001997</v>
      </c>
      <c r="AK12" s="10">
        <f t="shared" si="5"/>
        <v>0.80999999999999739</v>
      </c>
      <c r="AL12" s="10">
        <f t="shared" si="6"/>
        <v>5.6500000000001975</v>
      </c>
      <c r="AM12" s="10">
        <f t="shared" si="7"/>
        <v>2.376972864800984</v>
      </c>
      <c r="AO12" s="1">
        <v>10</v>
      </c>
      <c r="AQ12" s="1">
        <f>COUNTIF(AC$3:AC$2000,-1)</f>
        <v>40</v>
      </c>
      <c r="AS12">
        <v>18.417000000000002</v>
      </c>
      <c r="AT12">
        <v>281.39999999999998</v>
      </c>
      <c r="AU12">
        <v>28.1</v>
      </c>
      <c r="AV12">
        <v>281.39999999999998</v>
      </c>
      <c r="AW12">
        <v>29.4</v>
      </c>
      <c r="AX12">
        <v>1.3</v>
      </c>
      <c r="AY12">
        <v>1</v>
      </c>
      <c r="AZ12">
        <v>1</v>
      </c>
      <c r="BA12">
        <v>5</v>
      </c>
      <c r="BB12">
        <v>1</v>
      </c>
      <c r="BC12">
        <v>1</v>
      </c>
      <c r="BD12" s="1">
        <f t="shared" si="8"/>
        <v>0</v>
      </c>
      <c r="BE12" s="1">
        <f t="shared" si="8"/>
        <v>-1.2999999999999972</v>
      </c>
      <c r="BF12" s="1">
        <f t="shared" si="9"/>
        <v>0</v>
      </c>
      <c r="BG12" s="1">
        <f t="shared" si="9"/>
        <v>1.6899999999999926</v>
      </c>
      <c r="BH12" s="1">
        <f t="shared" si="10"/>
        <v>1.6899999999999926</v>
      </c>
      <c r="BI12" s="1">
        <f t="shared" si="11"/>
        <v>1.2999999999999972</v>
      </c>
      <c r="BK12" s="1">
        <v>10</v>
      </c>
      <c r="BM12" s="1">
        <f>COUNTIF(AY$3:AY$2000,-1)</f>
        <v>40</v>
      </c>
      <c r="BO12">
        <v>20.079999999999998</v>
      </c>
      <c r="BP12">
        <v>272.39999999999998</v>
      </c>
      <c r="BQ12">
        <v>20.7</v>
      </c>
      <c r="BR12">
        <v>272.39999999999998</v>
      </c>
      <c r="BS12">
        <v>33.6</v>
      </c>
      <c r="BT12">
        <v>12.9</v>
      </c>
      <c r="BU12">
        <v>1</v>
      </c>
      <c r="BV12">
        <v>1</v>
      </c>
      <c r="BW12">
        <v>5</v>
      </c>
      <c r="BX12">
        <v>1</v>
      </c>
      <c r="BY12">
        <v>1</v>
      </c>
      <c r="BZ12" s="10">
        <f t="shared" si="12"/>
        <v>0</v>
      </c>
      <c r="CA12" s="10">
        <f t="shared" si="12"/>
        <v>-12.900000000000002</v>
      </c>
      <c r="CB12" s="10">
        <f t="shared" si="13"/>
        <v>0</v>
      </c>
      <c r="CC12" s="10">
        <f t="shared" si="13"/>
        <v>166.41000000000005</v>
      </c>
      <c r="CD12" s="10">
        <f t="shared" si="14"/>
        <v>166.41000000000005</v>
      </c>
      <c r="CE12" s="10">
        <f t="shared" si="15"/>
        <v>12.900000000000002</v>
      </c>
      <c r="CG12" s="1">
        <v>10</v>
      </c>
      <c r="CI12" s="1">
        <f>COUNTIF(BU$3:BU$2000,-1)</f>
        <v>40</v>
      </c>
      <c r="CK12">
        <v>19.327000000000002</v>
      </c>
      <c r="CL12">
        <v>281.39999999999998</v>
      </c>
      <c r="CM12">
        <v>29.4</v>
      </c>
      <c r="CN12">
        <v>281.39999999999998</v>
      </c>
      <c r="CO12">
        <v>20.7</v>
      </c>
      <c r="CP12">
        <v>8.6999999999999993</v>
      </c>
      <c r="CQ12">
        <v>1</v>
      </c>
      <c r="CR12">
        <v>1</v>
      </c>
      <c r="CS12">
        <v>5</v>
      </c>
      <c r="CT12">
        <v>1</v>
      </c>
      <c r="CU12">
        <v>1</v>
      </c>
      <c r="CV12" s="1">
        <f t="shared" si="16"/>
        <v>0</v>
      </c>
      <c r="CW12" s="1">
        <f t="shared" si="16"/>
        <v>8.6999999999999993</v>
      </c>
      <c r="CX12" s="1">
        <f t="shared" si="17"/>
        <v>0</v>
      </c>
      <c r="CY12" s="1">
        <f t="shared" si="17"/>
        <v>75.689999999999984</v>
      </c>
      <c r="CZ12" s="1">
        <f t="shared" si="18"/>
        <v>75.689999999999984</v>
      </c>
      <c r="DA12" s="1">
        <f t="shared" si="19"/>
        <v>8.6999999999999993</v>
      </c>
      <c r="DC12" s="1">
        <v>10</v>
      </c>
      <c r="DE12" s="1">
        <f>COUNTIF(CQ$3:CQ$2000,-1)</f>
        <v>39</v>
      </c>
      <c r="DG12" s="10">
        <v>19.199000000000002</v>
      </c>
      <c r="DH12" s="10">
        <v>281.39999999999998</v>
      </c>
      <c r="DI12" s="10">
        <v>20.7</v>
      </c>
      <c r="DJ12" s="10">
        <v>279.3</v>
      </c>
      <c r="DK12" s="10">
        <v>22.3</v>
      </c>
      <c r="DL12" s="10">
        <v>2.6</v>
      </c>
      <c r="DM12" s="10">
        <v>1</v>
      </c>
      <c r="DN12" s="10">
        <v>1</v>
      </c>
      <c r="DO12" s="10">
        <v>5</v>
      </c>
      <c r="DP12" s="10">
        <v>1</v>
      </c>
      <c r="DQ12" s="10">
        <v>1</v>
      </c>
      <c r="DR12" s="10">
        <f t="shared" si="20"/>
        <v>2.0999999999999659</v>
      </c>
      <c r="DS12" s="10">
        <f t="shared" si="20"/>
        <v>-1.6000000000000014</v>
      </c>
      <c r="DT12" s="10">
        <f t="shared" si="21"/>
        <v>4.4099999999998571</v>
      </c>
      <c r="DU12" s="10">
        <f t="shared" si="21"/>
        <v>2.5600000000000045</v>
      </c>
      <c r="DV12" s="10">
        <f t="shared" si="22"/>
        <v>6.9699999999998621</v>
      </c>
      <c r="DW12" s="10">
        <f t="shared" si="23"/>
        <v>2.6400757564887911</v>
      </c>
      <c r="DY12" s="1">
        <v>10</v>
      </c>
      <c r="EA12" s="1">
        <f>COUNTIF(DM$3:DM$2000,-1)</f>
        <v>40</v>
      </c>
      <c r="EC12" s="1">
        <v>16.117999999999999</v>
      </c>
      <c r="ED12" s="1">
        <v>272.39999999999998</v>
      </c>
      <c r="EE12" s="1">
        <v>20.7</v>
      </c>
      <c r="EF12" s="1">
        <v>-1</v>
      </c>
      <c r="EG12" s="1">
        <v>-1</v>
      </c>
      <c r="EH12" s="1">
        <v>-1</v>
      </c>
      <c r="EI12" s="1">
        <v>-1</v>
      </c>
      <c r="EJ12" s="1">
        <v>0</v>
      </c>
      <c r="EK12" s="1">
        <v>4</v>
      </c>
      <c r="EL12" s="1">
        <v>-1</v>
      </c>
      <c r="EM12" s="1">
        <v>1</v>
      </c>
      <c r="EN12" s="1">
        <f t="shared" si="24"/>
        <v>6.3999999999999773</v>
      </c>
      <c r="EO12" s="1">
        <f t="shared" si="24"/>
        <v>0</v>
      </c>
      <c r="EP12" s="1">
        <f t="shared" si="25"/>
        <v>40.95999999999971</v>
      </c>
      <c r="EQ12" s="1">
        <f t="shared" si="25"/>
        <v>0</v>
      </c>
      <c r="ER12" s="1">
        <f t="shared" si="26"/>
        <v>40.95999999999971</v>
      </c>
      <c r="ES12" s="1">
        <f t="shared" si="27"/>
        <v>6.3999999999999773</v>
      </c>
      <c r="EU12" s="1">
        <v>10</v>
      </c>
      <c r="EW12" s="1">
        <f>COUNTIF(EI$3:EI$2000,-1)</f>
        <v>40</v>
      </c>
      <c r="FJ12" s="10">
        <f t="shared" si="28"/>
        <v>0</v>
      </c>
      <c r="FK12" s="10">
        <f t="shared" si="28"/>
        <v>0</v>
      </c>
      <c r="FL12" s="10">
        <f t="shared" si="29"/>
        <v>0</v>
      </c>
      <c r="FM12" s="10">
        <f t="shared" si="29"/>
        <v>0</v>
      </c>
      <c r="FN12" s="10">
        <f t="shared" si="30"/>
        <v>0</v>
      </c>
      <c r="FO12" s="10">
        <f t="shared" si="31"/>
        <v>0</v>
      </c>
    </row>
    <row r="13" spans="1:176" x14ac:dyDescent="0.35">
      <c r="A13">
        <v>24.917000000000002</v>
      </c>
      <c r="B13">
        <v>276.89999999999998</v>
      </c>
      <c r="C13">
        <v>27.6</v>
      </c>
      <c r="D13">
        <v>-1</v>
      </c>
      <c r="E13">
        <v>-1</v>
      </c>
      <c r="F13">
        <v>-1</v>
      </c>
      <c r="G13">
        <v>-1</v>
      </c>
      <c r="H13">
        <v>0</v>
      </c>
      <c r="I13">
        <v>5</v>
      </c>
      <c r="J13">
        <v>-1</v>
      </c>
      <c r="K13">
        <v>1</v>
      </c>
      <c r="L13" s="26">
        <f t="shared" si="0"/>
        <v>9</v>
      </c>
      <c r="M13" s="26">
        <f t="shared" si="0"/>
        <v>-0.69999999999999929</v>
      </c>
      <c r="N13" s="26">
        <f t="shared" si="1"/>
        <v>81</v>
      </c>
      <c r="O13" s="26">
        <f t="shared" si="1"/>
        <v>0.48999999999999899</v>
      </c>
      <c r="P13" s="26">
        <f t="shared" si="2"/>
        <v>81.489999999999995</v>
      </c>
      <c r="Q13" s="26">
        <f t="shared" si="3"/>
        <v>9.0271811768680035</v>
      </c>
      <c r="S13" s="1" t="s">
        <v>53</v>
      </c>
      <c r="U13" s="1">
        <f>SUM(U5:U11)</f>
        <v>40</v>
      </c>
      <c r="V13" s="1">
        <f>SUM(V5:V11)</f>
        <v>0.97560975609756095</v>
      </c>
      <c r="W13">
        <v>19.303000000000001</v>
      </c>
      <c r="X13">
        <v>272.39999999999998</v>
      </c>
      <c r="Y13">
        <v>30.3</v>
      </c>
      <c r="Z13">
        <v>-1</v>
      </c>
      <c r="AA13">
        <v>-1</v>
      </c>
      <c r="AB13">
        <v>-1</v>
      </c>
      <c r="AC13">
        <v>-1</v>
      </c>
      <c r="AD13">
        <v>0</v>
      </c>
      <c r="AE13">
        <v>5</v>
      </c>
      <c r="AF13">
        <v>-1</v>
      </c>
      <c r="AG13">
        <v>1</v>
      </c>
      <c r="AH13" s="10">
        <f t="shared" si="4"/>
        <v>-4.5</v>
      </c>
      <c r="AI13" s="10">
        <f t="shared" si="4"/>
        <v>5.4000000000000021</v>
      </c>
      <c r="AJ13" s="10">
        <f t="shared" si="5"/>
        <v>20.25</v>
      </c>
      <c r="AK13" s="10">
        <f t="shared" si="5"/>
        <v>29.160000000000021</v>
      </c>
      <c r="AL13" s="10">
        <f t="shared" si="6"/>
        <v>49.410000000000025</v>
      </c>
      <c r="AM13" s="10">
        <f t="shared" si="7"/>
        <v>7.0292247083159909</v>
      </c>
      <c r="AO13" s="1" t="s">
        <v>53</v>
      </c>
      <c r="AQ13" s="1">
        <f>SUM(AQ5:AQ11)</f>
        <v>42</v>
      </c>
      <c r="AR13" s="1">
        <f>SUM(AR5:AR11)</f>
        <v>1</v>
      </c>
      <c r="AS13">
        <v>21.001000000000001</v>
      </c>
      <c r="AT13">
        <v>267.89999999999998</v>
      </c>
      <c r="AU13">
        <v>29.4</v>
      </c>
      <c r="AV13">
        <v>-1</v>
      </c>
      <c r="AW13">
        <v>-1</v>
      </c>
      <c r="AX13">
        <v>-1</v>
      </c>
      <c r="AY13">
        <v>-1</v>
      </c>
      <c r="AZ13">
        <v>0</v>
      </c>
      <c r="BA13">
        <v>5</v>
      </c>
      <c r="BB13">
        <v>-1</v>
      </c>
      <c r="BC13">
        <v>1</v>
      </c>
      <c r="BD13" s="1">
        <f t="shared" si="8"/>
        <v>-13.5</v>
      </c>
      <c r="BE13" s="1">
        <f t="shared" si="8"/>
        <v>1.2999999999999972</v>
      </c>
      <c r="BF13" s="1">
        <f t="shared" si="9"/>
        <v>182.25</v>
      </c>
      <c r="BG13" s="1">
        <f t="shared" si="9"/>
        <v>1.6899999999999926</v>
      </c>
      <c r="BH13" s="1">
        <f t="shared" si="10"/>
        <v>183.94</v>
      </c>
      <c r="BI13" s="1">
        <f t="shared" si="11"/>
        <v>13.56244815658294</v>
      </c>
      <c r="BK13" s="1" t="s">
        <v>53</v>
      </c>
      <c r="BM13" s="1">
        <f>SUM(BM5:BM11)</f>
        <v>42</v>
      </c>
      <c r="BN13" s="1">
        <f>SUM(BN5:BN11)</f>
        <v>1</v>
      </c>
      <c r="BO13">
        <v>22.696000000000002</v>
      </c>
      <c r="BP13">
        <v>272.39999999999998</v>
      </c>
      <c r="BQ13">
        <v>28.5</v>
      </c>
      <c r="BR13">
        <v>-1</v>
      </c>
      <c r="BS13">
        <v>-1</v>
      </c>
      <c r="BT13">
        <v>-1</v>
      </c>
      <c r="BU13">
        <v>-1</v>
      </c>
      <c r="BV13">
        <v>0</v>
      </c>
      <c r="BW13">
        <v>5</v>
      </c>
      <c r="BX13">
        <v>-1</v>
      </c>
      <c r="BY13">
        <v>1</v>
      </c>
      <c r="BZ13" s="10">
        <f t="shared" si="12"/>
        <v>0</v>
      </c>
      <c r="CA13" s="10">
        <f t="shared" si="12"/>
        <v>7.8000000000000007</v>
      </c>
      <c r="CB13" s="10">
        <f t="shared" si="13"/>
        <v>0</v>
      </c>
      <c r="CC13" s="10">
        <f t="shared" si="13"/>
        <v>60.840000000000011</v>
      </c>
      <c r="CD13" s="10">
        <f t="shared" si="14"/>
        <v>60.840000000000011</v>
      </c>
      <c r="CE13" s="10">
        <f t="shared" si="15"/>
        <v>7.8000000000000007</v>
      </c>
      <c r="CG13" s="1" t="s">
        <v>53</v>
      </c>
      <c r="CI13" s="1">
        <f>SUM(CI5:CI11)</f>
        <v>40</v>
      </c>
      <c r="CJ13" s="1">
        <f>SUM(CJ5:CJ11)</f>
        <v>1</v>
      </c>
      <c r="CK13">
        <v>21.742999999999999</v>
      </c>
      <c r="CL13">
        <v>274.60000000000002</v>
      </c>
      <c r="CM13">
        <v>20.7</v>
      </c>
      <c r="CN13">
        <v>-1</v>
      </c>
      <c r="CO13">
        <v>-1</v>
      </c>
      <c r="CP13">
        <v>-1</v>
      </c>
      <c r="CQ13">
        <v>-1</v>
      </c>
      <c r="CR13">
        <v>0</v>
      </c>
      <c r="CS13">
        <v>5</v>
      </c>
      <c r="CT13">
        <v>-1</v>
      </c>
      <c r="CU13">
        <v>1</v>
      </c>
      <c r="CV13" s="1">
        <f t="shared" si="16"/>
        <v>-6.7999999999999545</v>
      </c>
      <c r="CW13" s="1">
        <f t="shared" si="16"/>
        <v>-8.6999999999999993</v>
      </c>
      <c r="CX13" s="1">
        <f t="shared" si="17"/>
        <v>46.239999999999384</v>
      </c>
      <c r="CY13" s="1">
        <f t="shared" si="17"/>
        <v>75.689999999999984</v>
      </c>
      <c r="CZ13" s="1">
        <f t="shared" si="18"/>
        <v>121.92999999999937</v>
      </c>
      <c r="DA13" s="1">
        <f t="shared" si="19"/>
        <v>11.042191811411326</v>
      </c>
      <c r="DC13" s="1" t="s">
        <v>53</v>
      </c>
      <c r="DE13" s="1">
        <f>SUM(DE5:DE11)</f>
        <v>41</v>
      </c>
      <c r="DF13" s="1">
        <f>SUM(DF5:DF11)</f>
        <v>1</v>
      </c>
      <c r="DG13" s="10">
        <v>22.806999999999999</v>
      </c>
      <c r="DH13" s="10">
        <v>272.39999999999998</v>
      </c>
      <c r="DI13" s="10">
        <v>42.3</v>
      </c>
      <c r="DJ13" s="10">
        <v>-1</v>
      </c>
      <c r="DK13" s="10">
        <v>-1</v>
      </c>
      <c r="DL13" s="10">
        <v>-1</v>
      </c>
      <c r="DM13" s="10">
        <v>-1</v>
      </c>
      <c r="DN13" s="10">
        <v>0</v>
      </c>
      <c r="DO13" s="10">
        <v>5</v>
      </c>
      <c r="DP13" s="10">
        <v>-1</v>
      </c>
      <c r="DQ13" s="10">
        <v>1</v>
      </c>
      <c r="DR13" s="10">
        <f t="shared" si="20"/>
        <v>-9</v>
      </c>
      <c r="DS13" s="10">
        <f t="shared" si="20"/>
        <v>21.599999999999998</v>
      </c>
      <c r="DT13" s="10">
        <f t="shared" si="21"/>
        <v>81</v>
      </c>
      <c r="DU13" s="10">
        <f t="shared" si="21"/>
        <v>466.55999999999989</v>
      </c>
      <c r="DV13" s="10">
        <f t="shared" si="22"/>
        <v>547.55999999999995</v>
      </c>
      <c r="DW13" s="10">
        <f t="shared" si="23"/>
        <v>23.4</v>
      </c>
      <c r="DY13" s="1" t="s">
        <v>53</v>
      </c>
      <c r="EA13" s="1">
        <f>SUM(EA5:EA11)</f>
        <v>41</v>
      </c>
      <c r="EB13" s="1">
        <f>SUM(EB5:EB11)</f>
        <v>1</v>
      </c>
      <c r="EC13" s="1">
        <v>16.853999999999999</v>
      </c>
      <c r="ED13" s="1">
        <v>240.4</v>
      </c>
      <c r="EE13" s="1">
        <v>26.3</v>
      </c>
      <c r="EF13" s="1">
        <v>272.39999999999998</v>
      </c>
      <c r="EG13" s="1">
        <v>20.7</v>
      </c>
      <c r="EH13" s="1">
        <v>32.5</v>
      </c>
      <c r="EI13" s="1">
        <v>1</v>
      </c>
      <c r="EJ13" s="1">
        <v>1</v>
      </c>
      <c r="EK13" s="1">
        <v>5</v>
      </c>
      <c r="EL13" s="1">
        <v>1</v>
      </c>
      <c r="EM13" s="1">
        <v>1</v>
      </c>
      <c r="EN13" s="1">
        <f t="shared" si="24"/>
        <v>-31.999999999999972</v>
      </c>
      <c r="EO13" s="1">
        <f t="shared" si="24"/>
        <v>5.6000000000000014</v>
      </c>
      <c r="EP13" s="1">
        <f t="shared" si="25"/>
        <v>1023.9999999999982</v>
      </c>
      <c r="EQ13" s="1">
        <f t="shared" si="25"/>
        <v>31.360000000000017</v>
      </c>
      <c r="ER13" s="1">
        <f t="shared" si="26"/>
        <v>1055.3599999999983</v>
      </c>
      <c r="ES13" s="1">
        <f t="shared" si="27"/>
        <v>32.486304806795097</v>
      </c>
      <c r="EU13" s="1" t="s">
        <v>53</v>
      </c>
      <c r="EW13" s="1">
        <f>SUM(EW5:EW11)</f>
        <v>41</v>
      </c>
      <c r="EX13" s="1">
        <f>SUM(EX5:EX11)</f>
        <v>1</v>
      </c>
      <c r="FJ13" s="10">
        <f t="shared" si="28"/>
        <v>0</v>
      </c>
      <c r="FK13" s="10">
        <f t="shared" si="28"/>
        <v>0</v>
      </c>
      <c r="FL13" s="10">
        <f t="shared" si="29"/>
        <v>0</v>
      </c>
      <c r="FM13" s="10">
        <f t="shared" si="29"/>
        <v>0</v>
      </c>
      <c r="FN13" s="10">
        <f t="shared" si="30"/>
        <v>0</v>
      </c>
      <c r="FO13" s="10">
        <f t="shared" si="31"/>
        <v>0</v>
      </c>
    </row>
    <row r="14" spans="1:176" x14ac:dyDescent="0.35">
      <c r="A14">
        <v>25.669</v>
      </c>
      <c r="B14">
        <v>267.89999999999998</v>
      </c>
      <c r="C14">
        <v>20.7</v>
      </c>
      <c r="D14">
        <v>276.89999999999998</v>
      </c>
      <c r="E14">
        <v>27.6</v>
      </c>
      <c r="F14">
        <v>11.4</v>
      </c>
      <c r="G14">
        <v>1</v>
      </c>
      <c r="H14">
        <v>1</v>
      </c>
      <c r="I14">
        <v>6</v>
      </c>
      <c r="J14">
        <v>1</v>
      </c>
      <c r="K14">
        <v>1</v>
      </c>
      <c r="L14" s="26">
        <f t="shared" si="0"/>
        <v>-9</v>
      </c>
      <c r="M14" s="26">
        <f t="shared" si="0"/>
        <v>-6.9000000000000021</v>
      </c>
      <c r="N14" s="26">
        <f t="shared" si="1"/>
        <v>81</v>
      </c>
      <c r="O14" s="26">
        <f t="shared" si="1"/>
        <v>47.610000000000028</v>
      </c>
      <c r="P14" s="26">
        <f t="shared" si="2"/>
        <v>128.61000000000001</v>
      </c>
      <c r="Q14" s="26">
        <f t="shared" si="3"/>
        <v>11.340634902861479</v>
      </c>
      <c r="W14">
        <v>20.751000000000001</v>
      </c>
      <c r="X14">
        <v>212.8</v>
      </c>
      <c r="Y14">
        <v>26.9</v>
      </c>
      <c r="Z14">
        <v>272.39999999999998</v>
      </c>
      <c r="AA14">
        <v>30.3</v>
      </c>
      <c r="AB14">
        <v>59.7</v>
      </c>
      <c r="AC14">
        <v>2</v>
      </c>
      <c r="AD14">
        <v>0</v>
      </c>
      <c r="AE14">
        <v>5</v>
      </c>
      <c r="AF14">
        <v>0</v>
      </c>
      <c r="AG14">
        <v>1</v>
      </c>
      <c r="AH14" s="10">
        <f t="shared" si="4"/>
        <v>-59.599999999999966</v>
      </c>
      <c r="AI14" s="10">
        <f t="shared" si="4"/>
        <v>-3.4000000000000021</v>
      </c>
      <c r="AJ14" s="10">
        <f t="shared" si="5"/>
        <v>3552.1599999999958</v>
      </c>
      <c r="AK14" s="10">
        <f t="shared" si="5"/>
        <v>11.560000000000015</v>
      </c>
      <c r="AL14" s="10">
        <f t="shared" si="6"/>
        <v>3563.7199999999957</v>
      </c>
      <c r="AM14" s="10">
        <f t="shared" si="7"/>
        <v>59.696901092100212</v>
      </c>
      <c r="AS14">
        <v>21.617000000000001</v>
      </c>
      <c r="AT14">
        <v>275.5</v>
      </c>
      <c r="AU14">
        <v>20.7</v>
      </c>
      <c r="AV14">
        <v>267.89999999999998</v>
      </c>
      <c r="AW14">
        <v>29.4</v>
      </c>
      <c r="AX14">
        <v>11.5</v>
      </c>
      <c r="AY14">
        <v>1</v>
      </c>
      <c r="AZ14">
        <v>1</v>
      </c>
      <c r="BA14">
        <v>6</v>
      </c>
      <c r="BB14">
        <v>1</v>
      </c>
      <c r="BC14">
        <v>1</v>
      </c>
      <c r="BD14" s="1">
        <f t="shared" si="8"/>
        <v>7.6000000000000227</v>
      </c>
      <c r="BE14" s="1">
        <f t="shared" si="8"/>
        <v>-8.6999999999999993</v>
      </c>
      <c r="BF14" s="1">
        <f t="shared" si="9"/>
        <v>57.760000000000346</v>
      </c>
      <c r="BG14" s="1">
        <f t="shared" si="9"/>
        <v>75.689999999999984</v>
      </c>
      <c r="BH14" s="1">
        <f t="shared" si="10"/>
        <v>133.45000000000033</v>
      </c>
      <c r="BI14" s="1">
        <f t="shared" si="11"/>
        <v>11.55205609404665</v>
      </c>
      <c r="BO14">
        <v>23.088000000000001</v>
      </c>
      <c r="BP14">
        <v>272.39999999999998</v>
      </c>
      <c r="BQ14">
        <v>35.6</v>
      </c>
      <c r="BR14">
        <v>272.39999999999998</v>
      </c>
      <c r="BS14">
        <v>28.5</v>
      </c>
      <c r="BT14">
        <v>7.1</v>
      </c>
      <c r="BU14">
        <v>1</v>
      </c>
      <c r="BV14">
        <v>1</v>
      </c>
      <c r="BW14">
        <v>6</v>
      </c>
      <c r="BX14">
        <v>1</v>
      </c>
      <c r="BY14">
        <v>1</v>
      </c>
      <c r="BZ14" s="10">
        <f t="shared" si="12"/>
        <v>0</v>
      </c>
      <c r="CA14" s="10">
        <f t="shared" si="12"/>
        <v>7.1000000000000014</v>
      </c>
      <c r="CB14" s="10">
        <f t="shared" si="13"/>
        <v>0</v>
      </c>
      <c r="CC14" s="10">
        <f t="shared" si="13"/>
        <v>50.410000000000018</v>
      </c>
      <c r="CD14" s="10">
        <f t="shared" si="14"/>
        <v>50.410000000000018</v>
      </c>
      <c r="CE14" s="10">
        <f t="shared" si="15"/>
        <v>7.1000000000000014</v>
      </c>
      <c r="CK14">
        <v>22.103000000000002</v>
      </c>
      <c r="CL14">
        <v>278.60000000000002</v>
      </c>
      <c r="CM14">
        <v>20.7</v>
      </c>
      <c r="CN14">
        <v>274.60000000000002</v>
      </c>
      <c r="CO14">
        <v>20.7</v>
      </c>
      <c r="CP14">
        <v>4</v>
      </c>
      <c r="CQ14">
        <v>1</v>
      </c>
      <c r="CR14">
        <v>1</v>
      </c>
      <c r="CS14">
        <v>6</v>
      </c>
      <c r="CT14">
        <v>1</v>
      </c>
      <c r="CU14">
        <v>1</v>
      </c>
      <c r="CV14" s="1">
        <f t="shared" si="16"/>
        <v>4</v>
      </c>
      <c r="CW14" s="1">
        <f t="shared" si="16"/>
        <v>0</v>
      </c>
      <c r="CX14" s="1">
        <f t="shared" si="17"/>
        <v>16</v>
      </c>
      <c r="CY14" s="1">
        <f t="shared" si="17"/>
        <v>0</v>
      </c>
      <c r="CZ14" s="1">
        <f t="shared" si="18"/>
        <v>16</v>
      </c>
      <c r="DA14" s="1">
        <f t="shared" si="19"/>
        <v>4</v>
      </c>
      <c r="DG14" s="10">
        <v>23.407</v>
      </c>
      <c r="DH14" s="10">
        <v>281.39999999999998</v>
      </c>
      <c r="DI14" s="10">
        <v>20.7</v>
      </c>
      <c r="DJ14" s="10">
        <v>272.39999999999998</v>
      </c>
      <c r="DK14" s="10">
        <v>42.3</v>
      </c>
      <c r="DL14" s="10">
        <v>23.4</v>
      </c>
      <c r="DM14" s="10">
        <v>1</v>
      </c>
      <c r="DN14" s="10">
        <v>1</v>
      </c>
      <c r="DO14" s="10">
        <v>6</v>
      </c>
      <c r="DP14" s="10">
        <v>1</v>
      </c>
      <c r="DQ14" s="10">
        <v>1</v>
      </c>
      <c r="DR14" s="10">
        <f t="shared" si="20"/>
        <v>9</v>
      </c>
      <c r="DS14" s="10">
        <f t="shared" si="20"/>
        <v>-21.599999999999998</v>
      </c>
      <c r="DT14" s="10">
        <f t="shared" si="21"/>
        <v>81</v>
      </c>
      <c r="DU14" s="10">
        <f t="shared" si="21"/>
        <v>466.55999999999989</v>
      </c>
      <c r="DV14" s="10">
        <f t="shared" si="22"/>
        <v>547.55999999999995</v>
      </c>
      <c r="DW14" s="10">
        <f t="shared" si="23"/>
        <v>23.4</v>
      </c>
      <c r="EC14" s="1">
        <v>19.861999999999998</v>
      </c>
      <c r="ED14" s="1">
        <v>276.89999999999998</v>
      </c>
      <c r="EE14" s="1">
        <v>39.9</v>
      </c>
      <c r="EF14" s="1">
        <v>-1</v>
      </c>
      <c r="EG14" s="1">
        <v>-1</v>
      </c>
      <c r="EH14" s="1">
        <v>-1</v>
      </c>
      <c r="EI14" s="1">
        <v>-1</v>
      </c>
      <c r="EJ14" s="1">
        <v>0</v>
      </c>
      <c r="EK14" s="1">
        <v>5</v>
      </c>
      <c r="EL14" s="1">
        <v>-1</v>
      </c>
      <c r="EM14" s="1">
        <v>1</v>
      </c>
      <c r="EN14" s="1">
        <f t="shared" si="24"/>
        <v>36.499999999999972</v>
      </c>
      <c r="EO14" s="1">
        <f t="shared" si="24"/>
        <v>13.599999999999998</v>
      </c>
      <c r="EP14" s="1">
        <f t="shared" si="25"/>
        <v>1332.249999999998</v>
      </c>
      <c r="EQ14" s="1">
        <f t="shared" si="25"/>
        <v>184.95999999999995</v>
      </c>
      <c r="ER14" s="1">
        <f t="shared" si="26"/>
        <v>1517.209999999998</v>
      </c>
      <c r="ES14" s="1">
        <f t="shared" si="27"/>
        <v>38.95137994988108</v>
      </c>
      <c r="FJ14" s="10">
        <f t="shared" si="28"/>
        <v>0</v>
      </c>
      <c r="FK14" s="10">
        <f t="shared" si="28"/>
        <v>0</v>
      </c>
      <c r="FL14" s="10">
        <f t="shared" si="29"/>
        <v>0</v>
      </c>
      <c r="FM14" s="10">
        <f t="shared" si="29"/>
        <v>0</v>
      </c>
      <c r="FN14" s="10">
        <f t="shared" si="30"/>
        <v>0</v>
      </c>
      <c r="FO14" s="10">
        <f t="shared" si="31"/>
        <v>0</v>
      </c>
    </row>
    <row r="15" spans="1:176" x14ac:dyDescent="0.35">
      <c r="A15">
        <v>28.581</v>
      </c>
      <c r="B15">
        <v>272.39999999999998</v>
      </c>
      <c r="C15">
        <v>27.6</v>
      </c>
      <c r="D15">
        <v>-1</v>
      </c>
      <c r="E15">
        <v>-1</v>
      </c>
      <c r="F15">
        <v>-1</v>
      </c>
      <c r="G15">
        <v>-1</v>
      </c>
      <c r="H15">
        <v>0</v>
      </c>
      <c r="I15">
        <v>6</v>
      </c>
      <c r="J15">
        <v>-1</v>
      </c>
      <c r="K15">
        <v>1</v>
      </c>
      <c r="L15" s="26">
        <f t="shared" si="0"/>
        <v>4.5</v>
      </c>
      <c r="M15" s="26">
        <f t="shared" si="0"/>
        <v>6.9000000000000021</v>
      </c>
      <c r="N15" s="26">
        <f t="shared" si="1"/>
        <v>20.25</v>
      </c>
      <c r="O15" s="26">
        <f t="shared" si="1"/>
        <v>47.610000000000028</v>
      </c>
      <c r="P15" s="26">
        <f t="shared" si="2"/>
        <v>67.860000000000028</v>
      </c>
      <c r="Q15" s="26">
        <f t="shared" si="3"/>
        <v>8.2377181306475897</v>
      </c>
      <c r="W15">
        <v>21.510999999999999</v>
      </c>
      <c r="X15">
        <v>185.3</v>
      </c>
      <c r="Y15">
        <v>24.9</v>
      </c>
      <c r="Z15">
        <v>212.8</v>
      </c>
      <c r="AA15">
        <v>26.9</v>
      </c>
      <c r="AB15">
        <v>27.6</v>
      </c>
      <c r="AC15">
        <v>1</v>
      </c>
      <c r="AD15">
        <v>1</v>
      </c>
      <c r="AE15">
        <v>6</v>
      </c>
      <c r="AF15">
        <v>1</v>
      </c>
      <c r="AG15">
        <v>1</v>
      </c>
      <c r="AH15" s="10">
        <f t="shared" si="4"/>
        <v>-27.5</v>
      </c>
      <c r="AI15" s="10">
        <f t="shared" si="4"/>
        <v>-2</v>
      </c>
      <c r="AJ15" s="10">
        <f t="shared" si="5"/>
        <v>756.25</v>
      </c>
      <c r="AK15" s="10">
        <f t="shared" si="5"/>
        <v>4</v>
      </c>
      <c r="AL15" s="10">
        <f t="shared" si="6"/>
        <v>760.25</v>
      </c>
      <c r="AM15" s="10">
        <f t="shared" si="7"/>
        <v>27.572631357924475</v>
      </c>
      <c r="AS15">
        <v>26.273</v>
      </c>
      <c r="AT15">
        <v>276.89999999999998</v>
      </c>
      <c r="AU15">
        <v>24.9</v>
      </c>
      <c r="AV15">
        <v>-1</v>
      </c>
      <c r="AW15">
        <v>-1</v>
      </c>
      <c r="AX15">
        <v>-1</v>
      </c>
      <c r="AY15">
        <v>-1</v>
      </c>
      <c r="AZ15">
        <v>0</v>
      </c>
      <c r="BA15">
        <v>6</v>
      </c>
      <c r="BB15">
        <v>-1</v>
      </c>
      <c r="BC15">
        <v>1</v>
      </c>
      <c r="BD15" s="1">
        <f t="shared" si="8"/>
        <v>1.3999999999999773</v>
      </c>
      <c r="BE15" s="1">
        <f t="shared" si="8"/>
        <v>4.1999999999999993</v>
      </c>
      <c r="BF15" s="1">
        <f t="shared" si="9"/>
        <v>1.9599999999999362</v>
      </c>
      <c r="BG15" s="1">
        <f t="shared" si="9"/>
        <v>17.639999999999993</v>
      </c>
      <c r="BH15" s="1">
        <f t="shared" si="10"/>
        <v>19.59999999999993</v>
      </c>
      <c r="BI15" s="1">
        <f t="shared" si="11"/>
        <v>4.4271887242357231</v>
      </c>
      <c r="BO15">
        <v>26.766999999999999</v>
      </c>
      <c r="BP15">
        <v>286.2</v>
      </c>
      <c r="BQ15">
        <v>29.4</v>
      </c>
      <c r="BR15">
        <v>-1</v>
      </c>
      <c r="BS15">
        <v>-1</v>
      </c>
      <c r="BT15">
        <v>-1</v>
      </c>
      <c r="BU15">
        <v>-1</v>
      </c>
      <c r="BV15">
        <v>0</v>
      </c>
      <c r="BW15">
        <v>6</v>
      </c>
      <c r="BX15">
        <v>-1</v>
      </c>
      <c r="BY15">
        <v>1</v>
      </c>
      <c r="BZ15" s="10">
        <f t="shared" si="12"/>
        <v>13.800000000000011</v>
      </c>
      <c r="CA15" s="10">
        <f t="shared" si="12"/>
        <v>-6.2000000000000028</v>
      </c>
      <c r="CB15" s="10">
        <f t="shared" si="13"/>
        <v>190.44000000000031</v>
      </c>
      <c r="CC15" s="10">
        <f t="shared" si="13"/>
        <v>38.440000000000033</v>
      </c>
      <c r="CD15" s="10">
        <f t="shared" si="14"/>
        <v>228.88000000000034</v>
      </c>
      <c r="CE15" s="10">
        <f t="shared" si="15"/>
        <v>15.128780519261966</v>
      </c>
      <c r="CK15">
        <v>24.959</v>
      </c>
      <c r="CL15">
        <v>279.3</v>
      </c>
      <c r="CM15">
        <v>20.7</v>
      </c>
      <c r="CN15">
        <v>-1</v>
      </c>
      <c r="CO15">
        <v>-1</v>
      </c>
      <c r="CP15">
        <v>-1</v>
      </c>
      <c r="CQ15">
        <v>-1</v>
      </c>
      <c r="CR15">
        <v>0</v>
      </c>
      <c r="CS15">
        <v>6</v>
      </c>
      <c r="CT15">
        <v>-1</v>
      </c>
      <c r="CU15">
        <v>1</v>
      </c>
      <c r="CV15" s="1">
        <f t="shared" si="16"/>
        <v>0.69999999999998863</v>
      </c>
      <c r="CW15" s="1">
        <f t="shared" si="16"/>
        <v>0</v>
      </c>
      <c r="CX15" s="1">
        <f t="shared" si="17"/>
        <v>0.48999999999998406</v>
      </c>
      <c r="CY15" s="1">
        <f t="shared" si="17"/>
        <v>0</v>
      </c>
      <c r="CZ15" s="1">
        <f t="shared" si="18"/>
        <v>0.48999999999998406</v>
      </c>
      <c r="DA15" s="1">
        <f t="shared" si="19"/>
        <v>0.69999999999998863</v>
      </c>
      <c r="DG15" s="10">
        <v>27.190999999999999</v>
      </c>
      <c r="DH15" s="10">
        <v>267.89999999999998</v>
      </c>
      <c r="DI15" s="10">
        <v>38.1</v>
      </c>
      <c r="DJ15" s="10">
        <v>-1</v>
      </c>
      <c r="DK15" s="10">
        <v>-1</v>
      </c>
      <c r="DL15" s="10">
        <v>-1</v>
      </c>
      <c r="DM15" s="10">
        <v>-1</v>
      </c>
      <c r="DN15" s="10">
        <v>0</v>
      </c>
      <c r="DO15" s="10">
        <v>6</v>
      </c>
      <c r="DP15" s="10">
        <v>-1</v>
      </c>
      <c r="DQ15" s="10">
        <v>1</v>
      </c>
      <c r="DR15" s="10">
        <f t="shared" si="20"/>
        <v>-13.5</v>
      </c>
      <c r="DS15" s="10">
        <f t="shared" si="20"/>
        <v>17.400000000000002</v>
      </c>
      <c r="DT15" s="10">
        <f t="shared" si="21"/>
        <v>182.25</v>
      </c>
      <c r="DU15" s="10">
        <f t="shared" si="21"/>
        <v>302.76000000000005</v>
      </c>
      <c r="DV15" s="10">
        <f t="shared" si="22"/>
        <v>485.01000000000005</v>
      </c>
      <c r="DW15" s="10">
        <f t="shared" si="23"/>
        <v>22.022942582679548</v>
      </c>
      <c r="EC15" s="1">
        <v>19.893999999999998</v>
      </c>
      <c r="ED15" s="1">
        <v>276.89999999999998</v>
      </c>
      <c r="EE15" s="1">
        <v>20.7</v>
      </c>
      <c r="EF15" s="1">
        <v>276.89999999999998</v>
      </c>
      <c r="EG15" s="1">
        <v>39.9</v>
      </c>
      <c r="EH15" s="1">
        <v>19.100000000000001</v>
      </c>
      <c r="EI15" s="1">
        <v>1</v>
      </c>
      <c r="EJ15" s="1">
        <v>1</v>
      </c>
      <c r="EK15" s="1">
        <v>6</v>
      </c>
      <c r="EL15" s="1">
        <v>1</v>
      </c>
      <c r="EM15" s="1">
        <v>1</v>
      </c>
      <c r="EN15" s="1">
        <f t="shared" si="24"/>
        <v>0</v>
      </c>
      <c r="EO15" s="1">
        <f t="shared" si="24"/>
        <v>-19.2</v>
      </c>
      <c r="EP15" s="1">
        <f t="shared" si="25"/>
        <v>0</v>
      </c>
      <c r="EQ15" s="1">
        <f t="shared" si="25"/>
        <v>368.64</v>
      </c>
      <c r="ER15" s="1">
        <f t="shared" si="26"/>
        <v>368.64</v>
      </c>
      <c r="ES15" s="1">
        <f t="shared" si="27"/>
        <v>19.2</v>
      </c>
      <c r="FJ15" s="10">
        <f t="shared" si="28"/>
        <v>0</v>
      </c>
      <c r="FK15" s="10">
        <f t="shared" si="28"/>
        <v>0</v>
      </c>
      <c r="FL15" s="10">
        <f t="shared" si="29"/>
        <v>0</v>
      </c>
      <c r="FM15" s="10">
        <f t="shared" si="29"/>
        <v>0</v>
      </c>
      <c r="FN15" s="10">
        <f t="shared" si="30"/>
        <v>0</v>
      </c>
      <c r="FO15" s="10">
        <f t="shared" si="31"/>
        <v>0</v>
      </c>
    </row>
    <row r="16" spans="1:176" x14ac:dyDescent="0.35">
      <c r="A16">
        <v>29.405000000000001</v>
      </c>
      <c r="B16">
        <v>243.9</v>
      </c>
      <c r="C16">
        <v>32.700000000000003</v>
      </c>
      <c r="D16">
        <v>272.39999999999998</v>
      </c>
      <c r="E16">
        <v>27.6</v>
      </c>
      <c r="F16">
        <v>29</v>
      </c>
      <c r="G16">
        <v>1</v>
      </c>
      <c r="H16">
        <v>1</v>
      </c>
      <c r="I16">
        <v>7</v>
      </c>
      <c r="J16">
        <v>1</v>
      </c>
      <c r="K16">
        <v>1</v>
      </c>
      <c r="L16" s="26">
        <f t="shared" si="0"/>
        <v>-28.499999999999972</v>
      </c>
      <c r="M16" s="26">
        <f t="shared" si="0"/>
        <v>5.1000000000000014</v>
      </c>
      <c r="N16" s="26">
        <f t="shared" si="1"/>
        <v>812.24999999999841</v>
      </c>
      <c r="O16" s="26">
        <f t="shared" si="1"/>
        <v>26.010000000000016</v>
      </c>
      <c r="P16" s="26">
        <f t="shared" si="2"/>
        <v>838.2599999999984</v>
      </c>
      <c r="Q16" s="26">
        <f t="shared" si="3"/>
        <v>28.952720079467461</v>
      </c>
      <c r="W16">
        <v>24.279</v>
      </c>
      <c r="X16">
        <v>267.89999999999998</v>
      </c>
      <c r="Y16">
        <v>30.7</v>
      </c>
      <c r="Z16">
        <v>-1</v>
      </c>
      <c r="AA16">
        <v>-1</v>
      </c>
      <c r="AB16">
        <v>-1</v>
      </c>
      <c r="AC16">
        <v>-1</v>
      </c>
      <c r="AD16">
        <v>0</v>
      </c>
      <c r="AE16">
        <v>6</v>
      </c>
      <c r="AF16">
        <v>-1</v>
      </c>
      <c r="AG16">
        <v>1</v>
      </c>
      <c r="AH16" s="10">
        <f t="shared" si="4"/>
        <v>82.599999999999966</v>
      </c>
      <c r="AI16" s="10">
        <f t="shared" si="4"/>
        <v>5.8000000000000007</v>
      </c>
      <c r="AJ16" s="10">
        <f t="shared" si="5"/>
        <v>6822.7599999999948</v>
      </c>
      <c r="AK16" s="10">
        <f t="shared" si="5"/>
        <v>33.640000000000008</v>
      </c>
      <c r="AL16" s="10">
        <f t="shared" si="6"/>
        <v>6856.3999999999951</v>
      </c>
      <c r="AM16" s="10">
        <f t="shared" si="7"/>
        <v>82.803381573459873</v>
      </c>
      <c r="AS16">
        <v>26.664000000000001</v>
      </c>
      <c r="AT16">
        <v>275.5</v>
      </c>
      <c r="AU16">
        <v>20.7</v>
      </c>
      <c r="AV16">
        <v>276.89999999999998</v>
      </c>
      <c r="AW16">
        <v>24.9</v>
      </c>
      <c r="AX16">
        <v>4.5</v>
      </c>
      <c r="AY16">
        <v>1</v>
      </c>
      <c r="AZ16">
        <v>1</v>
      </c>
      <c r="BA16">
        <v>7</v>
      </c>
      <c r="BB16">
        <v>1</v>
      </c>
      <c r="BC16">
        <v>1</v>
      </c>
      <c r="BD16" s="1">
        <f t="shared" si="8"/>
        <v>-1.3999999999999773</v>
      </c>
      <c r="BE16" s="1">
        <f t="shared" si="8"/>
        <v>-4.1999999999999993</v>
      </c>
      <c r="BF16" s="1">
        <f t="shared" si="9"/>
        <v>1.9599999999999362</v>
      </c>
      <c r="BG16" s="1">
        <f t="shared" si="9"/>
        <v>17.639999999999993</v>
      </c>
      <c r="BH16" s="1">
        <f t="shared" si="10"/>
        <v>19.59999999999993</v>
      </c>
      <c r="BI16" s="1">
        <f t="shared" si="11"/>
        <v>4.4271887242357231</v>
      </c>
      <c r="BO16">
        <v>27.279</v>
      </c>
      <c r="BP16">
        <v>281.39999999999998</v>
      </c>
      <c r="BQ16">
        <v>22.3</v>
      </c>
      <c r="BR16">
        <v>286.2</v>
      </c>
      <c r="BS16">
        <v>29.4</v>
      </c>
      <c r="BT16">
        <v>8.6</v>
      </c>
      <c r="BU16">
        <v>1</v>
      </c>
      <c r="BV16">
        <v>1</v>
      </c>
      <c r="BW16">
        <v>7</v>
      </c>
      <c r="BX16">
        <v>1</v>
      </c>
      <c r="BY16">
        <v>1</v>
      </c>
      <c r="BZ16" s="10">
        <f t="shared" si="12"/>
        <v>-4.8000000000000114</v>
      </c>
      <c r="CA16" s="10">
        <f t="shared" si="12"/>
        <v>-7.0999999999999979</v>
      </c>
      <c r="CB16" s="10">
        <f t="shared" si="13"/>
        <v>23.040000000000109</v>
      </c>
      <c r="CC16" s="10">
        <f t="shared" si="13"/>
        <v>50.409999999999968</v>
      </c>
      <c r="CD16" s="10">
        <f t="shared" si="14"/>
        <v>73.450000000000074</v>
      </c>
      <c r="CE16" s="10">
        <f t="shared" si="15"/>
        <v>8.5702975444263352</v>
      </c>
      <c r="CK16">
        <v>25.439</v>
      </c>
      <c r="CL16">
        <v>281.39999999999998</v>
      </c>
      <c r="CM16">
        <v>22.7</v>
      </c>
      <c r="CN16">
        <v>279.3</v>
      </c>
      <c r="CO16">
        <v>20.7</v>
      </c>
      <c r="CP16">
        <v>2.9</v>
      </c>
      <c r="CQ16">
        <v>1</v>
      </c>
      <c r="CR16">
        <v>1</v>
      </c>
      <c r="CS16">
        <v>7</v>
      </c>
      <c r="CT16">
        <v>1</v>
      </c>
      <c r="CU16">
        <v>1</v>
      </c>
      <c r="CV16" s="1">
        <f t="shared" si="16"/>
        <v>2.0999999999999659</v>
      </c>
      <c r="CW16" s="1">
        <f t="shared" si="16"/>
        <v>2</v>
      </c>
      <c r="CX16" s="1">
        <f t="shared" si="17"/>
        <v>4.4099999999998571</v>
      </c>
      <c r="CY16" s="1">
        <f t="shared" si="17"/>
        <v>4</v>
      </c>
      <c r="CZ16" s="1">
        <f t="shared" si="18"/>
        <v>8.409999999999858</v>
      </c>
      <c r="DA16" s="1">
        <f t="shared" si="19"/>
        <v>2.8999999999999755</v>
      </c>
      <c r="DG16" s="10">
        <v>27.518999999999998</v>
      </c>
      <c r="DH16" s="10">
        <v>252.9</v>
      </c>
      <c r="DI16" s="10">
        <v>20.7</v>
      </c>
      <c r="DJ16" s="10">
        <v>267.89999999999998</v>
      </c>
      <c r="DK16" s="10">
        <v>38.1</v>
      </c>
      <c r="DL16" s="10">
        <v>22.9</v>
      </c>
      <c r="DM16" s="10">
        <v>1</v>
      </c>
      <c r="DN16" s="10">
        <v>1</v>
      </c>
      <c r="DO16" s="10">
        <v>7</v>
      </c>
      <c r="DP16" s="10">
        <v>1</v>
      </c>
      <c r="DQ16" s="10">
        <v>1</v>
      </c>
      <c r="DR16" s="10">
        <f t="shared" si="20"/>
        <v>-14.999999999999972</v>
      </c>
      <c r="DS16" s="10">
        <f t="shared" si="20"/>
        <v>-17.400000000000002</v>
      </c>
      <c r="DT16" s="10">
        <f t="shared" si="21"/>
        <v>224.99999999999915</v>
      </c>
      <c r="DU16" s="10">
        <f t="shared" si="21"/>
        <v>302.76000000000005</v>
      </c>
      <c r="DV16" s="10">
        <f t="shared" si="22"/>
        <v>527.7599999999992</v>
      </c>
      <c r="DW16" s="10">
        <f t="shared" si="23"/>
        <v>22.973027662891958</v>
      </c>
      <c r="EC16" s="1">
        <v>22.358000000000001</v>
      </c>
      <c r="ED16" s="1">
        <v>281.39999999999998</v>
      </c>
      <c r="EE16" s="1">
        <v>24.9</v>
      </c>
      <c r="EF16" s="1">
        <v>-1</v>
      </c>
      <c r="EG16" s="1">
        <v>-1</v>
      </c>
      <c r="EH16" s="1">
        <v>-1</v>
      </c>
      <c r="EI16" s="1">
        <v>-1</v>
      </c>
      <c r="EJ16" s="1">
        <v>0</v>
      </c>
      <c r="EK16" s="1">
        <v>6</v>
      </c>
      <c r="EL16" s="1">
        <v>-1</v>
      </c>
      <c r="EM16" s="1">
        <v>1</v>
      </c>
      <c r="EN16" s="1">
        <f t="shared" si="24"/>
        <v>4.5</v>
      </c>
      <c r="EO16" s="1">
        <f t="shared" si="24"/>
        <v>4.1999999999999993</v>
      </c>
      <c r="EP16" s="1">
        <f t="shared" si="25"/>
        <v>20.25</v>
      </c>
      <c r="EQ16" s="1">
        <f t="shared" si="25"/>
        <v>17.639999999999993</v>
      </c>
      <c r="ER16" s="1">
        <f t="shared" si="26"/>
        <v>37.889999999999993</v>
      </c>
      <c r="ES16" s="1">
        <f t="shared" si="27"/>
        <v>6.1554853586049569</v>
      </c>
      <c r="FJ16" s="10">
        <f t="shared" si="28"/>
        <v>0</v>
      </c>
      <c r="FK16" s="10">
        <f t="shared" si="28"/>
        <v>0</v>
      </c>
      <c r="FL16" s="10">
        <f t="shared" si="29"/>
        <v>0</v>
      </c>
      <c r="FM16" s="10">
        <f t="shared" si="29"/>
        <v>0</v>
      </c>
      <c r="FN16" s="10">
        <f t="shared" si="30"/>
        <v>0</v>
      </c>
      <c r="FO16" s="10">
        <f t="shared" si="31"/>
        <v>0</v>
      </c>
    </row>
    <row r="17" spans="1:176" x14ac:dyDescent="0.35">
      <c r="A17">
        <v>32.220999999999997</v>
      </c>
      <c r="B17">
        <v>258.89999999999998</v>
      </c>
      <c r="C17">
        <v>30.7</v>
      </c>
      <c r="D17">
        <v>-1</v>
      </c>
      <c r="E17">
        <v>-1</v>
      </c>
      <c r="F17">
        <v>-1</v>
      </c>
      <c r="G17">
        <v>-1</v>
      </c>
      <c r="H17">
        <v>0</v>
      </c>
      <c r="I17">
        <v>7</v>
      </c>
      <c r="J17">
        <v>-1</v>
      </c>
      <c r="K17">
        <v>1</v>
      </c>
      <c r="L17" s="26">
        <f t="shared" si="0"/>
        <v>14.999999999999972</v>
      </c>
      <c r="M17" s="26">
        <f t="shared" si="0"/>
        <v>-2.0000000000000036</v>
      </c>
      <c r="N17" s="26">
        <f t="shared" si="1"/>
        <v>224.99999999999915</v>
      </c>
      <c r="O17" s="26">
        <f t="shared" si="1"/>
        <v>4.0000000000000142</v>
      </c>
      <c r="P17" s="26">
        <f t="shared" si="2"/>
        <v>228.99999999999915</v>
      </c>
      <c r="Q17" s="26">
        <f t="shared" si="3"/>
        <v>15.132745950421528</v>
      </c>
      <c r="S17"/>
      <c r="T17"/>
      <c r="U17"/>
      <c r="V17"/>
      <c r="W17">
        <v>24.927</v>
      </c>
      <c r="X17">
        <v>254.1</v>
      </c>
      <c r="Y17">
        <v>28.1</v>
      </c>
      <c r="Z17">
        <v>267.89999999999998</v>
      </c>
      <c r="AA17">
        <v>30.7</v>
      </c>
      <c r="AB17">
        <v>14</v>
      </c>
      <c r="AC17">
        <v>1</v>
      </c>
      <c r="AD17">
        <v>1</v>
      </c>
      <c r="AE17">
        <v>7</v>
      </c>
      <c r="AF17">
        <v>1</v>
      </c>
      <c r="AG17">
        <v>1</v>
      </c>
      <c r="AH17" s="10">
        <f t="shared" si="4"/>
        <v>-13.799999999999983</v>
      </c>
      <c r="AI17" s="10">
        <f t="shared" si="4"/>
        <v>-2.5999999999999979</v>
      </c>
      <c r="AJ17" s="10">
        <f t="shared" si="5"/>
        <v>190.43999999999954</v>
      </c>
      <c r="AK17" s="10">
        <f t="shared" si="5"/>
        <v>6.7599999999999891</v>
      </c>
      <c r="AL17" s="10">
        <f t="shared" si="6"/>
        <v>197.19999999999953</v>
      </c>
      <c r="AM17" s="10">
        <f t="shared" si="7"/>
        <v>14.042791745233551</v>
      </c>
      <c r="AN17"/>
      <c r="AO17"/>
      <c r="AP17"/>
      <c r="AQ17"/>
      <c r="AR17"/>
      <c r="AS17">
        <v>30.056999999999999</v>
      </c>
      <c r="AT17">
        <v>272.39999999999998</v>
      </c>
      <c r="AU17">
        <v>35.4</v>
      </c>
      <c r="AV17">
        <v>-1</v>
      </c>
      <c r="AW17">
        <v>-1</v>
      </c>
      <c r="AX17">
        <v>-1</v>
      </c>
      <c r="AY17">
        <v>-1</v>
      </c>
      <c r="AZ17">
        <v>0</v>
      </c>
      <c r="BA17">
        <v>7</v>
      </c>
      <c r="BB17">
        <v>-1</v>
      </c>
      <c r="BC17">
        <v>1</v>
      </c>
      <c r="BD17" s="1">
        <f t="shared" si="8"/>
        <v>-3.1000000000000227</v>
      </c>
      <c r="BE17" s="1">
        <f t="shared" si="8"/>
        <v>14.7</v>
      </c>
      <c r="BF17" s="1">
        <f t="shared" si="9"/>
        <v>9.6100000000001415</v>
      </c>
      <c r="BG17" s="1">
        <f t="shared" si="9"/>
        <v>216.08999999999997</v>
      </c>
      <c r="BH17" s="1">
        <f t="shared" si="10"/>
        <v>225.7000000000001</v>
      </c>
      <c r="BI17" s="1">
        <f t="shared" si="11"/>
        <v>15.023315213360869</v>
      </c>
      <c r="BJ17"/>
      <c r="BK17"/>
      <c r="BL17"/>
      <c r="BM17"/>
      <c r="BN17"/>
      <c r="BO17">
        <v>30.567</v>
      </c>
      <c r="BP17">
        <v>281.39999999999998</v>
      </c>
      <c r="BQ17">
        <v>22.5</v>
      </c>
      <c r="BR17">
        <v>-1</v>
      </c>
      <c r="BS17">
        <v>-1</v>
      </c>
      <c r="BT17">
        <v>-1</v>
      </c>
      <c r="BU17">
        <v>-1</v>
      </c>
      <c r="BV17">
        <v>0</v>
      </c>
      <c r="BW17">
        <v>7</v>
      </c>
      <c r="BX17">
        <v>-1</v>
      </c>
      <c r="BY17">
        <v>1</v>
      </c>
      <c r="BZ17" s="10">
        <f t="shared" si="12"/>
        <v>0</v>
      </c>
      <c r="CA17" s="10">
        <f t="shared" si="12"/>
        <v>0.19999999999999929</v>
      </c>
      <c r="CB17" s="10">
        <f t="shared" si="13"/>
        <v>0</v>
      </c>
      <c r="CC17" s="10">
        <f t="shared" si="13"/>
        <v>3.9999999999999716E-2</v>
      </c>
      <c r="CD17" s="10">
        <f t="shared" si="14"/>
        <v>3.9999999999999716E-2</v>
      </c>
      <c r="CE17" s="10">
        <f t="shared" si="15"/>
        <v>0.19999999999999929</v>
      </c>
      <c r="CG17"/>
      <c r="CH17"/>
      <c r="CI17"/>
      <c r="CJ17"/>
      <c r="CK17">
        <v>27.887</v>
      </c>
      <c r="CL17">
        <v>281.39999999999998</v>
      </c>
      <c r="CM17">
        <v>22.3</v>
      </c>
      <c r="CN17">
        <v>-1</v>
      </c>
      <c r="CO17">
        <v>-1</v>
      </c>
      <c r="CP17">
        <v>-1</v>
      </c>
      <c r="CQ17">
        <v>-1</v>
      </c>
      <c r="CR17">
        <v>0</v>
      </c>
      <c r="CS17">
        <v>7</v>
      </c>
      <c r="CT17">
        <v>-1</v>
      </c>
      <c r="CU17">
        <v>1</v>
      </c>
      <c r="CV17" s="1">
        <f t="shared" si="16"/>
        <v>0</v>
      </c>
      <c r="CW17" s="1">
        <f t="shared" si="16"/>
        <v>-0.39999999999999858</v>
      </c>
      <c r="CX17" s="1">
        <f t="shared" si="17"/>
        <v>0</v>
      </c>
      <c r="CY17" s="1">
        <f t="shared" si="17"/>
        <v>0.15999999999999887</v>
      </c>
      <c r="CZ17" s="1">
        <f t="shared" si="18"/>
        <v>0.15999999999999887</v>
      </c>
      <c r="DA17" s="1">
        <f t="shared" si="19"/>
        <v>0.39999999999999858</v>
      </c>
      <c r="DB17"/>
      <c r="DC17"/>
      <c r="DD17"/>
      <c r="DE17"/>
      <c r="DF17"/>
      <c r="DG17" s="10">
        <v>30.254000000000001</v>
      </c>
      <c r="DH17" s="10">
        <v>272.39999999999998</v>
      </c>
      <c r="DI17" s="10">
        <v>28.3</v>
      </c>
      <c r="DJ17" s="10">
        <v>-1</v>
      </c>
      <c r="DK17" s="10">
        <v>-1</v>
      </c>
      <c r="DL17" s="10">
        <v>-1</v>
      </c>
      <c r="DM17" s="10">
        <v>-1</v>
      </c>
      <c r="DN17" s="10">
        <v>0</v>
      </c>
      <c r="DO17" s="10">
        <v>7</v>
      </c>
      <c r="DP17" s="10">
        <v>-1</v>
      </c>
      <c r="DQ17" s="10">
        <v>1</v>
      </c>
      <c r="DR17" s="10">
        <f t="shared" si="20"/>
        <v>19.499999999999972</v>
      </c>
      <c r="DS17" s="10">
        <f t="shared" si="20"/>
        <v>7.6000000000000014</v>
      </c>
      <c r="DT17" s="10">
        <f t="shared" si="21"/>
        <v>380.24999999999886</v>
      </c>
      <c r="DU17" s="10">
        <f t="shared" si="21"/>
        <v>57.760000000000019</v>
      </c>
      <c r="DV17" s="10">
        <f t="shared" si="22"/>
        <v>438.00999999999885</v>
      </c>
      <c r="DW17" s="10">
        <f t="shared" si="23"/>
        <v>20.928688444333986</v>
      </c>
      <c r="DX17"/>
      <c r="DY17"/>
      <c r="DZ17"/>
      <c r="EA17"/>
      <c r="EB17"/>
      <c r="EC17" s="1">
        <v>22.702000000000002</v>
      </c>
      <c r="ED17" s="1">
        <v>275.7</v>
      </c>
      <c r="EE17" s="1">
        <v>20.7</v>
      </c>
      <c r="EF17" s="1">
        <v>281.39999999999998</v>
      </c>
      <c r="EG17" s="1">
        <v>24.9</v>
      </c>
      <c r="EH17" s="1">
        <v>7.1</v>
      </c>
      <c r="EI17" s="1">
        <v>1</v>
      </c>
      <c r="EJ17" s="1">
        <v>1</v>
      </c>
      <c r="EK17" s="1">
        <v>7</v>
      </c>
      <c r="EL17" s="1">
        <v>1</v>
      </c>
      <c r="EM17" s="1">
        <v>1</v>
      </c>
      <c r="EN17" s="1">
        <f t="shared" si="24"/>
        <v>-5.6999999999999886</v>
      </c>
      <c r="EO17" s="1">
        <f t="shared" si="24"/>
        <v>-4.1999999999999993</v>
      </c>
      <c r="EP17" s="1">
        <f t="shared" si="25"/>
        <v>32.489999999999867</v>
      </c>
      <c r="EQ17" s="1">
        <f t="shared" si="25"/>
        <v>17.639999999999993</v>
      </c>
      <c r="ER17" s="1">
        <f t="shared" si="26"/>
        <v>50.12999999999986</v>
      </c>
      <c r="ES17" s="1">
        <f t="shared" si="27"/>
        <v>7.0802542327235578</v>
      </c>
      <c r="ET17"/>
      <c r="EU17"/>
      <c r="EV17"/>
      <c r="EW17"/>
      <c r="EX17"/>
      <c r="FJ17" s="10">
        <f t="shared" si="28"/>
        <v>0</v>
      </c>
      <c r="FK17" s="10">
        <f t="shared" si="28"/>
        <v>0</v>
      </c>
      <c r="FL17" s="10">
        <f t="shared" si="29"/>
        <v>0</v>
      </c>
      <c r="FM17" s="10">
        <f t="shared" si="29"/>
        <v>0</v>
      </c>
      <c r="FN17" s="10">
        <f t="shared" si="30"/>
        <v>0</v>
      </c>
      <c r="FO17" s="10">
        <f t="shared" si="31"/>
        <v>0</v>
      </c>
      <c r="FP17"/>
      <c r="FQ17"/>
      <c r="FR17"/>
      <c r="FS17"/>
      <c r="FT17"/>
    </row>
    <row r="18" spans="1:176" x14ac:dyDescent="0.35">
      <c r="A18">
        <v>33.076999999999998</v>
      </c>
      <c r="B18">
        <v>222.1</v>
      </c>
      <c r="C18">
        <v>27.8</v>
      </c>
      <c r="D18">
        <v>258.89999999999998</v>
      </c>
      <c r="E18">
        <v>30.7</v>
      </c>
      <c r="F18">
        <v>36.9</v>
      </c>
      <c r="G18">
        <v>1</v>
      </c>
      <c r="H18">
        <v>1</v>
      </c>
      <c r="I18">
        <v>8</v>
      </c>
      <c r="J18">
        <v>1</v>
      </c>
      <c r="K18">
        <v>1</v>
      </c>
      <c r="L18" s="26">
        <f t="shared" si="0"/>
        <v>-36.799999999999983</v>
      </c>
      <c r="M18" s="26">
        <f t="shared" si="0"/>
        <v>-2.8999999999999986</v>
      </c>
      <c r="N18" s="26">
        <f t="shared" si="1"/>
        <v>1354.2399999999986</v>
      </c>
      <c r="O18" s="26">
        <f t="shared" si="1"/>
        <v>8.4099999999999913</v>
      </c>
      <c r="P18" s="26">
        <f t="shared" si="2"/>
        <v>1362.6499999999987</v>
      </c>
      <c r="Q18" s="26">
        <f t="shared" si="3"/>
        <v>36.914089451048348</v>
      </c>
      <c r="S18" t="s">
        <v>52</v>
      </c>
      <c r="T18"/>
      <c r="U18"/>
      <c r="V18"/>
      <c r="W18">
        <v>27.550999999999998</v>
      </c>
      <c r="X18">
        <v>267.89999999999998</v>
      </c>
      <c r="Y18">
        <v>25.8</v>
      </c>
      <c r="Z18">
        <v>-1</v>
      </c>
      <c r="AA18">
        <v>-1</v>
      </c>
      <c r="AB18">
        <v>-1</v>
      </c>
      <c r="AC18">
        <v>-1</v>
      </c>
      <c r="AD18">
        <v>0</v>
      </c>
      <c r="AE18">
        <v>7</v>
      </c>
      <c r="AF18">
        <v>-1</v>
      </c>
      <c r="AG18">
        <v>1</v>
      </c>
      <c r="AH18" s="10">
        <f t="shared" si="4"/>
        <v>13.799999999999983</v>
      </c>
      <c r="AI18" s="10">
        <f t="shared" si="4"/>
        <v>-2.3000000000000007</v>
      </c>
      <c r="AJ18" s="10">
        <f t="shared" si="5"/>
        <v>190.43999999999954</v>
      </c>
      <c r="AK18" s="10">
        <f t="shared" si="5"/>
        <v>5.2900000000000036</v>
      </c>
      <c r="AL18" s="10">
        <f t="shared" si="6"/>
        <v>195.72999999999954</v>
      </c>
      <c r="AM18" s="10">
        <f t="shared" si="7"/>
        <v>13.990353819685888</v>
      </c>
      <c r="AN18"/>
      <c r="AO18" t="s">
        <v>52</v>
      </c>
      <c r="AP18"/>
      <c r="AQ18"/>
      <c r="AR18"/>
      <c r="AS18">
        <v>30.672000000000001</v>
      </c>
      <c r="AT18">
        <v>286.2</v>
      </c>
      <c r="AU18">
        <v>20.7</v>
      </c>
      <c r="AV18">
        <v>272.39999999999998</v>
      </c>
      <c r="AW18">
        <v>35.4</v>
      </c>
      <c r="AX18">
        <v>20.100000000000001</v>
      </c>
      <c r="AY18">
        <v>1</v>
      </c>
      <c r="AZ18">
        <v>1</v>
      </c>
      <c r="BA18">
        <v>8</v>
      </c>
      <c r="BB18">
        <v>1</v>
      </c>
      <c r="BC18">
        <v>1</v>
      </c>
      <c r="BD18" s="1">
        <f t="shared" si="8"/>
        <v>13.800000000000011</v>
      </c>
      <c r="BE18" s="1">
        <f t="shared" si="8"/>
        <v>-14.7</v>
      </c>
      <c r="BF18" s="1">
        <f t="shared" si="9"/>
        <v>190.44000000000031</v>
      </c>
      <c r="BG18" s="1">
        <f t="shared" si="9"/>
        <v>216.08999999999997</v>
      </c>
      <c r="BH18" s="1">
        <f t="shared" si="10"/>
        <v>406.53000000000031</v>
      </c>
      <c r="BI18" s="1">
        <f t="shared" si="11"/>
        <v>20.162589119455873</v>
      </c>
      <c r="BJ18"/>
      <c r="BK18" t="s">
        <v>52</v>
      </c>
      <c r="BL18"/>
      <c r="BM18"/>
      <c r="BN18"/>
      <c r="BO18">
        <v>30.943000000000001</v>
      </c>
      <c r="BP18">
        <v>272.39999999999998</v>
      </c>
      <c r="BQ18">
        <v>31.8</v>
      </c>
      <c r="BR18">
        <v>281.39999999999998</v>
      </c>
      <c r="BS18">
        <v>22.5</v>
      </c>
      <c r="BT18">
        <v>13</v>
      </c>
      <c r="BU18">
        <v>1</v>
      </c>
      <c r="BV18">
        <v>1</v>
      </c>
      <c r="BW18">
        <v>8</v>
      </c>
      <c r="BX18">
        <v>1</v>
      </c>
      <c r="BY18">
        <v>1</v>
      </c>
      <c r="BZ18" s="10">
        <f t="shared" si="12"/>
        <v>-9</v>
      </c>
      <c r="CA18" s="10">
        <f t="shared" si="12"/>
        <v>9.3000000000000007</v>
      </c>
      <c r="CB18" s="10">
        <f t="shared" si="13"/>
        <v>81</v>
      </c>
      <c r="CC18" s="10">
        <f t="shared" si="13"/>
        <v>86.490000000000009</v>
      </c>
      <c r="CD18" s="10">
        <f t="shared" si="14"/>
        <v>167.49</v>
      </c>
      <c r="CE18" s="10">
        <f t="shared" si="15"/>
        <v>12.941792766073794</v>
      </c>
      <c r="CG18" t="s">
        <v>52</v>
      </c>
      <c r="CH18"/>
      <c r="CI18"/>
      <c r="CJ18"/>
      <c r="CK18">
        <v>28.247</v>
      </c>
      <c r="CL18">
        <v>281.39999999999998</v>
      </c>
      <c r="CM18">
        <v>20.7</v>
      </c>
      <c r="CN18">
        <v>281.39999999999998</v>
      </c>
      <c r="CO18">
        <v>22.3</v>
      </c>
      <c r="CP18">
        <v>1.6</v>
      </c>
      <c r="CQ18">
        <v>1</v>
      </c>
      <c r="CR18">
        <v>1</v>
      </c>
      <c r="CS18">
        <v>8</v>
      </c>
      <c r="CT18">
        <v>1</v>
      </c>
      <c r="CU18">
        <v>1</v>
      </c>
      <c r="CV18" s="1">
        <f t="shared" si="16"/>
        <v>0</v>
      </c>
      <c r="CW18" s="1">
        <f t="shared" si="16"/>
        <v>-1.6000000000000014</v>
      </c>
      <c r="CX18" s="1">
        <f t="shared" si="17"/>
        <v>0</v>
      </c>
      <c r="CY18" s="1">
        <f t="shared" si="17"/>
        <v>2.5600000000000045</v>
      </c>
      <c r="CZ18" s="1">
        <f t="shared" si="18"/>
        <v>2.5600000000000045</v>
      </c>
      <c r="DA18" s="1">
        <f t="shared" si="19"/>
        <v>1.6000000000000014</v>
      </c>
      <c r="DB18"/>
      <c r="DC18" t="s">
        <v>52</v>
      </c>
      <c r="DD18"/>
      <c r="DE18"/>
      <c r="DF18"/>
      <c r="DG18" s="10">
        <v>30.83</v>
      </c>
      <c r="DH18" s="10">
        <v>263.2</v>
      </c>
      <c r="DI18" s="10">
        <v>30.1</v>
      </c>
      <c r="DJ18" s="10">
        <v>272.39999999999998</v>
      </c>
      <c r="DK18" s="10">
        <v>28.3</v>
      </c>
      <c r="DL18" s="10">
        <v>9.4</v>
      </c>
      <c r="DM18" s="10">
        <v>1</v>
      </c>
      <c r="DN18" s="10">
        <v>1</v>
      </c>
      <c r="DO18" s="10">
        <v>8</v>
      </c>
      <c r="DP18" s="10">
        <v>1</v>
      </c>
      <c r="DQ18" s="10">
        <v>1</v>
      </c>
      <c r="DR18" s="10">
        <f t="shared" si="20"/>
        <v>-9.1999999999999886</v>
      </c>
      <c r="DS18" s="10">
        <f t="shared" si="20"/>
        <v>1.8000000000000007</v>
      </c>
      <c r="DT18" s="10">
        <f t="shared" si="21"/>
        <v>84.639999999999787</v>
      </c>
      <c r="DU18" s="10">
        <f t="shared" si="21"/>
        <v>3.2400000000000024</v>
      </c>
      <c r="DV18" s="10">
        <f t="shared" si="22"/>
        <v>87.879999999999797</v>
      </c>
      <c r="DW18" s="10">
        <f t="shared" si="23"/>
        <v>9.3744333162063604</v>
      </c>
      <c r="DX18"/>
      <c r="DY18" t="s">
        <v>52</v>
      </c>
      <c r="DZ18"/>
      <c r="EA18"/>
      <c r="EB18"/>
      <c r="EC18" s="1">
        <v>26.228999999999999</v>
      </c>
      <c r="ED18" s="1">
        <v>276.89999999999998</v>
      </c>
      <c r="EE18" s="1">
        <v>20.7</v>
      </c>
      <c r="EF18" s="1">
        <v>-1</v>
      </c>
      <c r="EG18" s="1">
        <v>-1</v>
      </c>
      <c r="EH18" s="1">
        <v>-1</v>
      </c>
      <c r="EI18" s="1">
        <v>-1</v>
      </c>
      <c r="EJ18" s="1">
        <v>0</v>
      </c>
      <c r="EK18" s="1">
        <v>7</v>
      </c>
      <c r="EL18" s="1">
        <v>-1</v>
      </c>
      <c r="EM18" s="1">
        <v>1</v>
      </c>
      <c r="EN18" s="1">
        <f t="shared" si="24"/>
        <v>1.1999999999999886</v>
      </c>
      <c r="EO18" s="1">
        <f t="shared" si="24"/>
        <v>0</v>
      </c>
      <c r="EP18" s="1">
        <f t="shared" si="25"/>
        <v>1.4399999999999726</v>
      </c>
      <c r="EQ18" s="1">
        <f t="shared" si="25"/>
        <v>0</v>
      </c>
      <c r="ER18" s="1">
        <f t="shared" si="26"/>
        <v>1.4399999999999726</v>
      </c>
      <c r="ES18" s="1">
        <f t="shared" si="27"/>
        <v>1.1999999999999886</v>
      </c>
      <c r="ET18"/>
      <c r="EU18" t="s">
        <v>52</v>
      </c>
      <c r="EV18"/>
      <c r="EW18"/>
      <c r="EX18"/>
      <c r="FJ18" s="10">
        <f t="shared" si="28"/>
        <v>0</v>
      </c>
      <c r="FK18" s="10">
        <f t="shared" si="28"/>
        <v>0</v>
      </c>
      <c r="FL18" s="10">
        <f t="shared" si="29"/>
        <v>0</v>
      </c>
      <c r="FM18" s="10">
        <f t="shared" si="29"/>
        <v>0</v>
      </c>
      <c r="FN18" s="10">
        <f t="shared" si="30"/>
        <v>0</v>
      </c>
      <c r="FO18" s="10">
        <f t="shared" si="31"/>
        <v>0</v>
      </c>
      <c r="FP18"/>
      <c r="FQ18"/>
      <c r="FR18"/>
      <c r="FS18"/>
      <c r="FT18"/>
    </row>
    <row r="19" spans="1:176" x14ac:dyDescent="0.35">
      <c r="A19">
        <v>36.365000000000002</v>
      </c>
      <c r="B19">
        <v>258.89999999999998</v>
      </c>
      <c r="C19">
        <v>22.7</v>
      </c>
      <c r="D19">
        <v>-1</v>
      </c>
      <c r="E19">
        <v>-1</v>
      </c>
      <c r="F19">
        <v>-1</v>
      </c>
      <c r="G19">
        <v>-1</v>
      </c>
      <c r="H19">
        <v>0</v>
      </c>
      <c r="I19">
        <v>8</v>
      </c>
      <c r="J19">
        <v>-1</v>
      </c>
      <c r="K19">
        <v>1</v>
      </c>
      <c r="L19" s="26">
        <f t="shared" si="0"/>
        <v>36.799999999999983</v>
      </c>
      <c r="M19" s="26">
        <f t="shared" si="0"/>
        <v>-5.1000000000000014</v>
      </c>
      <c r="N19" s="26">
        <f t="shared" si="1"/>
        <v>1354.2399999999986</v>
      </c>
      <c r="O19" s="26">
        <f t="shared" si="1"/>
        <v>26.010000000000016</v>
      </c>
      <c r="P19" s="26">
        <f t="shared" si="2"/>
        <v>1380.2499999999986</v>
      </c>
      <c r="Q19" s="26">
        <f t="shared" si="3"/>
        <v>37.151715976519831</v>
      </c>
      <c r="S19"/>
      <c r="T19"/>
      <c r="U19"/>
      <c r="V19"/>
      <c r="W19">
        <v>28.183</v>
      </c>
      <c r="X19">
        <v>244.9</v>
      </c>
      <c r="Y19">
        <v>28.5</v>
      </c>
      <c r="Z19">
        <v>267.89999999999998</v>
      </c>
      <c r="AA19">
        <v>25.8</v>
      </c>
      <c r="AB19">
        <v>23.2</v>
      </c>
      <c r="AC19">
        <v>1</v>
      </c>
      <c r="AD19">
        <v>1</v>
      </c>
      <c r="AE19">
        <v>8</v>
      </c>
      <c r="AF19">
        <v>1</v>
      </c>
      <c r="AG19">
        <v>1</v>
      </c>
      <c r="AH19" s="10">
        <f t="shared" si="4"/>
        <v>-22.999999999999972</v>
      </c>
      <c r="AI19" s="10">
        <f t="shared" si="4"/>
        <v>2.6999999999999993</v>
      </c>
      <c r="AJ19" s="10">
        <f t="shared" si="5"/>
        <v>528.99999999999864</v>
      </c>
      <c r="AK19" s="10">
        <f t="shared" si="5"/>
        <v>7.2899999999999965</v>
      </c>
      <c r="AL19" s="10">
        <f t="shared" si="6"/>
        <v>536.2899999999986</v>
      </c>
      <c r="AM19" s="10">
        <f t="shared" si="7"/>
        <v>23.157936004747889</v>
      </c>
      <c r="AN19"/>
      <c r="AO19"/>
      <c r="AP19"/>
      <c r="AQ19"/>
      <c r="AR19"/>
      <c r="AS19">
        <v>33.423999999999999</v>
      </c>
      <c r="AT19">
        <v>281.39999999999998</v>
      </c>
      <c r="AU19">
        <v>35.200000000000003</v>
      </c>
      <c r="AV19">
        <v>-1</v>
      </c>
      <c r="AW19">
        <v>-1</v>
      </c>
      <c r="AX19">
        <v>-1</v>
      </c>
      <c r="AY19">
        <v>-1</v>
      </c>
      <c r="AZ19">
        <v>0</v>
      </c>
      <c r="BA19">
        <v>8</v>
      </c>
      <c r="BB19">
        <v>-1</v>
      </c>
      <c r="BC19">
        <v>1</v>
      </c>
      <c r="BD19" s="1">
        <f t="shared" si="8"/>
        <v>-4.8000000000000114</v>
      </c>
      <c r="BE19" s="1">
        <f t="shared" si="8"/>
        <v>14.500000000000004</v>
      </c>
      <c r="BF19" s="1">
        <f t="shared" si="9"/>
        <v>23.040000000000109</v>
      </c>
      <c r="BG19" s="1">
        <f t="shared" si="9"/>
        <v>210.25000000000011</v>
      </c>
      <c r="BH19" s="1">
        <f t="shared" si="10"/>
        <v>233.29000000000022</v>
      </c>
      <c r="BI19" s="1">
        <f t="shared" si="11"/>
        <v>15.273833834371782</v>
      </c>
      <c r="BJ19"/>
      <c r="BK19"/>
      <c r="BL19"/>
      <c r="BM19"/>
      <c r="BN19"/>
      <c r="BO19">
        <v>33.255000000000003</v>
      </c>
      <c r="BP19">
        <v>281.39999999999998</v>
      </c>
      <c r="BQ19">
        <v>20.7</v>
      </c>
      <c r="BR19">
        <v>-1</v>
      </c>
      <c r="BS19">
        <v>-1</v>
      </c>
      <c r="BT19">
        <v>-1</v>
      </c>
      <c r="BU19">
        <v>-1</v>
      </c>
      <c r="BV19">
        <v>0</v>
      </c>
      <c r="BW19">
        <v>8</v>
      </c>
      <c r="BX19">
        <v>-1</v>
      </c>
      <c r="BY19">
        <v>1</v>
      </c>
      <c r="BZ19" s="10">
        <f t="shared" si="12"/>
        <v>9</v>
      </c>
      <c r="CA19" s="10">
        <f t="shared" si="12"/>
        <v>-11.100000000000001</v>
      </c>
      <c r="CB19" s="10">
        <f t="shared" si="13"/>
        <v>81</v>
      </c>
      <c r="CC19" s="10">
        <f t="shared" si="13"/>
        <v>123.21000000000004</v>
      </c>
      <c r="CD19" s="10">
        <f t="shared" si="14"/>
        <v>204.21000000000004</v>
      </c>
      <c r="CE19" s="10">
        <f t="shared" si="15"/>
        <v>14.290206436577465</v>
      </c>
      <c r="CG19"/>
      <c r="CH19"/>
      <c r="CI19"/>
      <c r="CJ19"/>
      <c r="CK19">
        <v>31.087</v>
      </c>
      <c r="CL19">
        <v>272.39999999999998</v>
      </c>
      <c r="CM19">
        <v>21.8</v>
      </c>
      <c r="CN19">
        <v>-1</v>
      </c>
      <c r="CO19">
        <v>-1</v>
      </c>
      <c r="CP19">
        <v>-1</v>
      </c>
      <c r="CQ19">
        <v>-1</v>
      </c>
      <c r="CR19">
        <v>0</v>
      </c>
      <c r="CS19">
        <v>8</v>
      </c>
      <c r="CT19">
        <v>-1</v>
      </c>
      <c r="CU19">
        <v>1</v>
      </c>
      <c r="CV19" s="1">
        <f t="shared" si="16"/>
        <v>-9</v>
      </c>
      <c r="CW19" s="1">
        <f t="shared" si="16"/>
        <v>1.1000000000000014</v>
      </c>
      <c r="CX19" s="1">
        <f t="shared" si="17"/>
        <v>81</v>
      </c>
      <c r="CY19" s="1">
        <f t="shared" si="17"/>
        <v>1.2100000000000031</v>
      </c>
      <c r="CZ19" s="1">
        <f t="shared" si="18"/>
        <v>82.210000000000008</v>
      </c>
      <c r="DA19" s="1">
        <f t="shared" si="19"/>
        <v>9.0669730340395311</v>
      </c>
      <c r="DB19"/>
      <c r="DC19"/>
      <c r="DD19"/>
      <c r="DE19"/>
      <c r="DF19"/>
      <c r="DG19" s="10">
        <v>33.414000000000001</v>
      </c>
      <c r="DH19" s="10">
        <v>276.89999999999998</v>
      </c>
      <c r="DI19" s="10">
        <v>20.7</v>
      </c>
      <c r="DJ19" s="10">
        <v>-1</v>
      </c>
      <c r="DK19" s="10">
        <v>-1</v>
      </c>
      <c r="DL19" s="10">
        <v>-1</v>
      </c>
      <c r="DM19" s="10">
        <v>-1</v>
      </c>
      <c r="DN19" s="10">
        <v>0</v>
      </c>
      <c r="DO19" s="10">
        <v>8</v>
      </c>
      <c r="DP19" s="10">
        <v>-1</v>
      </c>
      <c r="DQ19" s="10">
        <v>1</v>
      </c>
      <c r="DR19" s="10">
        <f t="shared" si="20"/>
        <v>13.699999999999989</v>
      </c>
      <c r="DS19" s="10">
        <f t="shared" si="20"/>
        <v>-9.4000000000000021</v>
      </c>
      <c r="DT19" s="10">
        <f t="shared" si="21"/>
        <v>187.68999999999969</v>
      </c>
      <c r="DU19" s="10">
        <f t="shared" si="21"/>
        <v>88.360000000000042</v>
      </c>
      <c r="DV19" s="10">
        <f t="shared" si="22"/>
        <v>276.04999999999973</v>
      </c>
      <c r="DW19" s="10">
        <f t="shared" si="23"/>
        <v>16.614752480852662</v>
      </c>
      <c r="DX19"/>
      <c r="DY19"/>
      <c r="DZ19"/>
      <c r="EA19"/>
      <c r="EB19"/>
      <c r="EC19" s="1">
        <v>26.588999999999999</v>
      </c>
      <c r="ED19" s="1">
        <v>273.8</v>
      </c>
      <c r="EE19" s="1">
        <v>20.7</v>
      </c>
      <c r="EF19" s="1">
        <v>276.89999999999998</v>
      </c>
      <c r="EG19" s="1">
        <v>20.7</v>
      </c>
      <c r="EH19" s="1">
        <v>3.1</v>
      </c>
      <c r="EI19" s="1">
        <v>1</v>
      </c>
      <c r="EJ19" s="1">
        <v>1</v>
      </c>
      <c r="EK19" s="1">
        <v>8</v>
      </c>
      <c r="EL19" s="1">
        <v>1</v>
      </c>
      <c r="EM19" s="1">
        <v>1</v>
      </c>
      <c r="EN19" s="1">
        <f t="shared" si="24"/>
        <v>-3.0999999999999659</v>
      </c>
      <c r="EO19" s="1">
        <f t="shared" si="24"/>
        <v>0</v>
      </c>
      <c r="EP19" s="1">
        <f t="shared" si="25"/>
        <v>9.609999999999788</v>
      </c>
      <c r="EQ19" s="1">
        <f t="shared" si="25"/>
        <v>0</v>
      </c>
      <c r="ER19" s="1">
        <f t="shared" si="26"/>
        <v>9.609999999999788</v>
      </c>
      <c r="ES19" s="1">
        <f t="shared" si="27"/>
        <v>3.0999999999999659</v>
      </c>
      <c r="ET19"/>
      <c r="EU19"/>
      <c r="EV19"/>
      <c r="EW19"/>
      <c r="EX19"/>
      <c r="FJ19" s="10">
        <f t="shared" si="28"/>
        <v>0</v>
      </c>
      <c r="FK19" s="10">
        <f t="shared" si="28"/>
        <v>0</v>
      </c>
      <c r="FL19" s="10">
        <f t="shared" si="29"/>
        <v>0</v>
      </c>
      <c r="FM19" s="10">
        <f t="shared" si="29"/>
        <v>0</v>
      </c>
      <c r="FN19" s="10">
        <f t="shared" si="30"/>
        <v>0</v>
      </c>
      <c r="FO19" s="10">
        <f t="shared" si="31"/>
        <v>0</v>
      </c>
      <c r="FP19"/>
      <c r="FQ19"/>
      <c r="FR19"/>
      <c r="FS19"/>
      <c r="FT19"/>
    </row>
    <row r="20" spans="1:176" x14ac:dyDescent="0.35">
      <c r="A20">
        <v>37.100999999999999</v>
      </c>
      <c r="B20">
        <v>212.8</v>
      </c>
      <c r="C20">
        <v>26.3</v>
      </c>
      <c r="D20">
        <v>258.89999999999998</v>
      </c>
      <c r="E20">
        <v>22.7</v>
      </c>
      <c r="F20">
        <v>46.2</v>
      </c>
      <c r="G20">
        <v>0</v>
      </c>
      <c r="H20">
        <v>0</v>
      </c>
      <c r="I20">
        <v>8</v>
      </c>
      <c r="J20">
        <v>0</v>
      </c>
      <c r="K20">
        <v>1</v>
      </c>
      <c r="L20" s="26">
        <f t="shared" si="0"/>
        <v>-46.099999999999966</v>
      </c>
      <c r="M20" s="26">
        <f t="shared" si="0"/>
        <v>3.6000000000000014</v>
      </c>
      <c r="N20" s="26">
        <f t="shared" si="1"/>
        <v>2125.2099999999969</v>
      </c>
      <c r="O20" s="26">
        <f t="shared" si="1"/>
        <v>12.96000000000001</v>
      </c>
      <c r="P20" s="26">
        <f t="shared" si="2"/>
        <v>2138.1699999999969</v>
      </c>
      <c r="Q20" s="26">
        <f t="shared" si="3"/>
        <v>46.240350344693503</v>
      </c>
      <c r="S20" t="s">
        <v>14</v>
      </c>
      <c r="T20">
        <f>V20-U12</f>
        <v>41</v>
      </c>
      <c r="U20"/>
      <c r="V20">
        <f>COUNT(G3:G2000)</f>
        <v>81</v>
      </c>
      <c r="W20">
        <v>31.463000000000001</v>
      </c>
      <c r="X20">
        <v>234.7</v>
      </c>
      <c r="Y20">
        <v>38.1</v>
      </c>
      <c r="Z20">
        <v>-1</v>
      </c>
      <c r="AA20">
        <v>-1</v>
      </c>
      <c r="AB20">
        <v>-1</v>
      </c>
      <c r="AC20">
        <v>-1</v>
      </c>
      <c r="AD20">
        <v>0</v>
      </c>
      <c r="AE20">
        <v>8</v>
      </c>
      <c r="AF20">
        <v>-1</v>
      </c>
      <c r="AG20">
        <v>1</v>
      </c>
      <c r="AH20" s="10">
        <f t="shared" si="4"/>
        <v>-10.200000000000017</v>
      </c>
      <c r="AI20" s="10">
        <f t="shared" si="4"/>
        <v>9.6000000000000014</v>
      </c>
      <c r="AJ20" s="10">
        <f t="shared" si="5"/>
        <v>104.04000000000035</v>
      </c>
      <c r="AK20" s="10">
        <f t="shared" si="5"/>
        <v>92.160000000000025</v>
      </c>
      <c r="AL20" s="10">
        <f t="shared" si="6"/>
        <v>196.20000000000039</v>
      </c>
      <c r="AM20" s="10">
        <f t="shared" si="7"/>
        <v>14.007141035914517</v>
      </c>
      <c r="AN20"/>
      <c r="AO20" t="s">
        <v>14</v>
      </c>
      <c r="AP20">
        <f>AR20-AQ12</f>
        <v>42</v>
      </c>
      <c r="AQ20"/>
      <c r="AR20">
        <f>COUNT(AC3:AC2000)</f>
        <v>82</v>
      </c>
      <c r="AS20">
        <v>33.936</v>
      </c>
      <c r="AT20">
        <v>274.8</v>
      </c>
      <c r="AU20">
        <v>21.4</v>
      </c>
      <c r="AV20">
        <v>281.39999999999998</v>
      </c>
      <c r="AW20">
        <v>35.200000000000003</v>
      </c>
      <c r="AX20">
        <v>15.3</v>
      </c>
      <c r="AY20">
        <v>1</v>
      </c>
      <c r="AZ20">
        <v>1</v>
      </c>
      <c r="BA20">
        <v>9</v>
      </c>
      <c r="BB20">
        <v>1</v>
      </c>
      <c r="BC20">
        <v>1</v>
      </c>
      <c r="BD20" s="1">
        <f t="shared" si="8"/>
        <v>-6.5999999999999659</v>
      </c>
      <c r="BE20" s="1">
        <f t="shared" si="8"/>
        <v>-13.800000000000004</v>
      </c>
      <c r="BF20" s="1">
        <f t="shared" si="9"/>
        <v>43.559999999999548</v>
      </c>
      <c r="BG20" s="1">
        <f t="shared" si="9"/>
        <v>190.44000000000011</v>
      </c>
      <c r="BH20" s="1">
        <f t="shared" si="10"/>
        <v>233.99999999999966</v>
      </c>
      <c r="BI20" s="1">
        <f t="shared" si="11"/>
        <v>15.297058540778343</v>
      </c>
      <c r="BJ20"/>
      <c r="BK20" t="s">
        <v>14</v>
      </c>
      <c r="BL20">
        <f>BN20-BM12</f>
        <v>42</v>
      </c>
      <c r="BM20"/>
      <c r="BN20">
        <f>COUNT(AY3:AY2000)</f>
        <v>82</v>
      </c>
      <c r="BO20">
        <v>33.767000000000003</v>
      </c>
      <c r="BP20">
        <v>281.39999999999998</v>
      </c>
      <c r="BQ20">
        <v>20.7</v>
      </c>
      <c r="BR20">
        <v>281.39999999999998</v>
      </c>
      <c r="BS20">
        <v>20.7</v>
      </c>
      <c r="BT20">
        <v>0</v>
      </c>
      <c r="BU20">
        <v>1</v>
      </c>
      <c r="BV20">
        <v>1</v>
      </c>
      <c r="BW20">
        <v>9</v>
      </c>
      <c r="BX20">
        <v>1</v>
      </c>
      <c r="BY20">
        <v>1</v>
      </c>
      <c r="BZ20" s="10">
        <f t="shared" si="12"/>
        <v>0</v>
      </c>
      <c r="CA20" s="10">
        <f t="shared" si="12"/>
        <v>0</v>
      </c>
      <c r="CB20" s="10">
        <f t="shared" si="13"/>
        <v>0</v>
      </c>
      <c r="CC20" s="10">
        <f t="shared" si="13"/>
        <v>0</v>
      </c>
      <c r="CD20" s="10">
        <f t="shared" si="14"/>
        <v>0</v>
      </c>
      <c r="CE20" s="10">
        <f t="shared" si="15"/>
        <v>0</v>
      </c>
      <c r="CG20" t="s">
        <v>14</v>
      </c>
      <c r="CH20">
        <f>CJ20-CI12</f>
        <v>40</v>
      </c>
      <c r="CI20"/>
      <c r="CJ20">
        <f>COUNT(BU3:BU2000)</f>
        <v>80</v>
      </c>
      <c r="CK20">
        <v>31.631</v>
      </c>
      <c r="CL20">
        <v>276.89999999999998</v>
      </c>
      <c r="CM20">
        <v>24.9</v>
      </c>
      <c r="CN20">
        <v>272.39999999999998</v>
      </c>
      <c r="CO20">
        <v>21.8</v>
      </c>
      <c r="CP20">
        <v>5.5</v>
      </c>
      <c r="CQ20">
        <v>1</v>
      </c>
      <c r="CR20">
        <v>1</v>
      </c>
      <c r="CS20">
        <v>9</v>
      </c>
      <c r="CT20">
        <v>1</v>
      </c>
      <c r="CU20">
        <v>1</v>
      </c>
      <c r="CV20" s="1">
        <f t="shared" si="16"/>
        <v>4.5</v>
      </c>
      <c r="CW20" s="1">
        <f t="shared" si="16"/>
        <v>3.0999999999999979</v>
      </c>
      <c r="CX20" s="1">
        <f t="shared" si="17"/>
        <v>20.25</v>
      </c>
      <c r="CY20" s="1">
        <f t="shared" si="17"/>
        <v>9.609999999999987</v>
      </c>
      <c r="CZ20" s="1">
        <f t="shared" si="18"/>
        <v>29.859999999999985</v>
      </c>
      <c r="DA20" s="1">
        <f t="shared" si="19"/>
        <v>5.4644304369256993</v>
      </c>
      <c r="DB20"/>
      <c r="DC20" t="s">
        <v>14</v>
      </c>
      <c r="DD20">
        <f>DF20-DE12</f>
        <v>41</v>
      </c>
      <c r="DE20"/>
      <c r="DF20">
        <f>COUNT(CQ3:CQ2000)</f>
        <v>80</v>
      </c>
      <c r="DG20" s="10">
        <v>33.79</v>
      </c>
      <c r="DH20" s="10">
        <v>276.89999999999998</v>
      </c>
      <c r="DI20" s="10">
        <v>20.7</v>
      </c>
      <c r="DJ20" s="10">
        <v>276.89999999999998</v>
      </c>
      <c r="DK20" s="10">
        <v>20.7</v>
      </c>
      <c r="DL20" s="10">
        <v>0</v>
      </c>
      <c r="DM20" s="10">
        <v>1</v>
      </c>
      <c r="DN20" s="10">
        <v>1</v>
      </c>
      <c r="DO20" s="10">
        <v>9</v>
      </c>
      <c r="DP20" s="10">
        <v>1</v>
      </c>
      <c r="DQ20" s="10">
        <v>1</v>
      </c>
      <c r="DR20" s="10">
        <f t="shared" si="20"/>
        <v>0</v>
      </c>
      <c r="DS20" s="10">
        <f t="shared" si="20"/>
        <v>0</v>
      </c>
      <c r="DT20" s="10">
        <f t="shared" si="21"/>
        <v>0</v>
      </c>
      <c r="DU20" s="10">
        <f t="shared" si="21"/>
        <v>0</v>
      </c>
      <c r="DV20" s="10">
        <f t="shared" si="22"/>
        <v>0</v>
      </c>
      <c r="DW20" s="10">
        <f t="shared" si="23"/>
        <v>0</v>
      </c>
      <c r="DX20"/>
      <c r="DY20" t="s">
        <v>14</v>
      </c>
      <c r="DZ20">
        <f>EB20-EA12</f>
        <v>41</v>
      </c>
      <c r="EA20"/>
      <c r="EB20">
        <f>COUNT(DM3:DM2000)</f>
        <v>81</v>
      </c>
      <c r="EC20" s="1">
        <v>29.428999999999998</v>
      </c>
      <c r="ED20" s="1">
        <v>275.5</v>
      </c>
      <c r="EE20" s="1">
        <v>20.7</v>
      </c>
      <c r="EF20" s="1">
        <v>-1</v>
      </c>
      <c r="EG20" s="1">
        <v>-1</v>
      </c>
      <c r="EH20" s="1">
        <v>-1</v>
      </c>
      <c r="EI20" s="1">
        <v>-1</v>
      </c>
      <c r="EJ20" s="1">
        <v>0</v>
      </c>
      <c r="EK20" s="1">
        <v>8</v>
      </c>
      <c r="EL20" s="1">
        <v>-1</v>
      </c>
      <c r="EM20" s="1">
        <v>1</v>
      </c>
      <c r="EN20" s="1">
        <f t="shared" si="24"/>
        <v>1.6999999999999886</v>
      </c>
      <c r="EO20" s="1">
        <f t="shared" si="24"/>
        <v>0</v>
      </c>
      <c r="EP20" s="1">
        <f t="shared" si="25"/>
        <v>2.8899999999999615</v>
      </c>
      <c r="EQ20" s="1">
        <f t="shared" si="25"/>
        <v>0</v>
      </c>
      <c r="ER20" s="1">
        <f t="shared" si="26"/>
        <v>2.8899999999999615</v>
      </c>
      <c r="ES20" s="1">
        <f t="shared" si="27"/>
        <v>1.6999999999999886</v>
      </c>
      <c r="ET20"/>
      <c r="EU20" t="s">
        <v>14</v>
      </c>
      <c r="EV20">
        <f>EX20-EW12</f>
        <v>41</v>
      </c>
      <c r="EW20"/>
      <c r="EX20">
        <f>COUNT(EI3:EI2000)</f>
        <v>81</v>
      </c>
      <c r="FJ20" s="10">
        <f t="shared" si="28"/>
        <v>0</v>
      </c>
      <c r="FK20" s="10">
        <f t="shared" si="28"/>
        <v>0</v>
      </c>
      <c r="FL20" s="10">
        <f t="shared" si="29"/>
        <v>0</v>
      </c>
      <c r="FM20" s="10">
        <f t="shared" si="29"/>
        <v>0</v>
      </c>
      <c r="FN20" s="10">
        <f t="shared" si="30"/>
        <v>0</v>
      </c>
      <c r="FO20" s="10">
        <f t="shared" si="31"/>
        <v>0</v>
      </c>
      <c r="FP20"/>
      <c r="FQ20"/>
      <c r="FR20"/>
      <c r="FS20"/>
      <c r="FT20"/>
    </row>
    <row r="21" spans="1:176" x14ac:dyDescent="0.35">
      <c r="A21">
        <v>38.284999999999997</v>
      </c>
      <c r="B21">
        <v>226.8</v>
      </c>
      <c r="C21">
        <v>26.3</v>
      </c>
      <c r="D21">
        <v>212.8</v>
      </c>
      <c r="E21">
        <v>26.3</v>
      </c>
      <c r="F21">
        <v>14</v>
      </c>
      <c r="G21">
        <v>1</v>
      </c>
      <c r="H21">
        <v>1</v>
      </c>
      <c r="I21">
        <v>9</v>
      </c>
      <c r="J21">
        <v>1</v>
      </c>
      <c r="K21">
        <v>1</v>
      </c>
      <c r="L21" s="26">
        <f t="shared" si="0"/>
        <v>14</v>
      </c>
      <c r="M21" s="26">
        <f t="shared" si="0"/>
        <v>0</v>
      </c>
      <c r="N21" s="26">
        <f t="shared" si="1"/>
        <v>196</v>
      </c>
      <c r="O21" s="26">
        <f t="shared" si="1"/>
        <v>0</v>
      </c>
      <c r="P21" s="26">
        <f t="shared" si="2"/>
        <v>196</v>
      </c>
      <c r="Q21" s="26">
        <f t="shared" si="3"/>
        <v>14</v>
      </c>
      <c r="S21"/>
      <c r="T21"/>
      <c r="U21"/>
      <c r="V21"/>
      <c r="W21">
        <v>32.335000000000001</v>
      </c>
      <c r="X21">
        <v>188.8</v>
      </c>
      <c r="Y21">
        <v>20.7</v>
      </c>
      <c r="Z21">
        <v>234.7</v>
      </c>
      <c r="AA21">
        <v>38.1</v>
      </c>
      <c r="AB21">
        <v>49</v>
      </c>
      <c r="AC21">
        <v>2</v>
      </c>
      <c r="AD21">
        <v>0</v>
      </c>
      <c r="AE21">
        <v>8</v>
      </c>
      <c r="AF21">
        <v>0</v>
      </c>
      <c r="AG21">
        <v>1</v>
      </c>
      <c r="AH21" s="10">
        <f t="shared" si="4"/>
        <v>-45.899999999999977</v>
      </c>
      <c r="AI21" s="10">
        <f t="shared" si="4"/>
        <v>-17.400000000000002</v>
      </c>
      <c r="AJ21" s="10">
        <f t="shared" si="5"/>
        <v>2106.8099999999981</v>
      </c>
      <c r="AK21" s="10">
        <f t="shared" si="5"/>
        <v>302.76000000000005</v>
      </c>
      <c r="AL21" s="10">
        <f t="shared" si="6"/>
        <v>2409.5699999999983</v>
      </c>
      <c r="AM21" s="10">
        <f t="shared" si="7"/>
        <v>49.087371084628259</v>
      </c>
      <c r="AN21"/>
      <c r="AO21"/>
      <c r="AP21"/>
      <c r="AQ21"/>
      <c r="AR21"/>
      <c r="AS21">
        <v>36.863999999999997</v>
      </c>
      <c r="AT21">
        <v>272.39999999999998</v>
      </c>
      <c r="AU21">
        <v>26.1</v>
      </c>
      <c r="AV21">
        <v>-1</v>
      </c>
      <c r="AW21">
        <v>-1</v>
      </c>
      <c r="AX21">
        <v>-1</v>
      </c>
      <c r="AY21">
        <v>-1</v>
      </c>
      <c r="AZ21">
        <v>0</v>
      </c>
      <c r="BA21">
        <v>9</v>
      </c>
      <c r="BB21">
        <v>-1</v>
      </c>
      <c r="BC21">
        <v>1</v>
      </c>
      <c r="BD21" s="1">
        <f t="shared" si="8"/>
        <v>-2.4000000000000341</v>
      </c>
      <c r="BE21" s="1">
        <f t="shared" si="8"/>
        <v>4.7000000000000028</v>
      </c>
      <c r="BF21" s="1">
        <f t="shared" si="9"/>
        <v>5.7600000000001641</v>
      </c>
      <c r="BG21" s="1">
        <f t="shared" si="9"/>
        <v>22.090000000000028</v>
      </c>
      <c r="BH21" s="1">
        <f t="shared" si="10"/>
        <v>27.850000000000193</v>
      </c>
      <c r="BI21" s="1">
        <f t="shared" si="11"/>
        <v>5.277309920783523</v>
      </c>
      <c r="BJ21"/>
      <c r="BK21"/>
      <c r="BL21"/>
      <c r="BM21"/>
      <c r="BN21"/>
      <c r="BO21">
        <v>36.039000000000001</v>
      </c>
      <c r="BP21">
        <v>276.89999999999998</v>
      </c>
      <c r="BQ21">
        <v>20.7</v>
      </c>
      <c r="BR21">
        <v>-1</v>
      </c>
      <c r="BS21">
        <v>-1</v>
      </c>
      <c r="BT21">
        <v>-1</v>
      </c>
      <c r="BU21">
        <v>-1</v>
      </c>
      <c r="BV21">
        <v>0</v>
      </c>
      <c r="BW21">
        <v>9</v>
      </c>
      <c r="BX21">
        <v>-1</v>
      </c>
      <c r="BY21">
        <v>1</v>
      </c>
      <c r="BZ21" s="10">
        <f t="shared" si="12"/>
        <v>-4.5</v>
      </c>
      <c r="CA21" s="10">
        <f t="shared" si="12"/>
        <v>0</v>
      </c>
      <c r="CB21" s="10">
        <f t="shared" si="13"/>
        <v>20.25</v>
      </c>
      <c r="CC21" s="10">
        <f t="shared" si="13"/>
        <v>0</v>
      </c>
      <c r="CD21" s="10">
        <f t="shared" si="14"/>
        <v>20.25</v>
      </c>
      <c r="CE21" s="10">
        <f t="shared" si="15"/>
        <v>4.5</v>
      </c>
      <c r="CG21"/>
      <c r="CH21"/>
      <c r="CI21"/>
      <c r="CJ21"/>
      <c r="CK21">
        <v>34.198999999999998</v>
      </c>
      <c r="CL21">
        <v>272.39999999999998</v>
      </c>
      <c r="CM21">
        <v>38.1</v>
      </c>
      <c r="CN21">
        <v>-1</v>
      </c>
      <c r="CO21">
        <v>-1</v>
      </c>
      <c r="CP21">
        <v>-1</v>
      </c>
      <c r="CQ21">
        <v>-1</v>
      </c>
      <c r="CR21">
        <v>0</v>
      </c>
      <c r="CS21">
        <v>9</v>
      </c>
      <c r="CT21">
        <v>-1</v>
      </c>
      <c r="CU21">
        <v>1</v>
      </c>
      <c r="CV21" s="1">
        <f t="shared" si="16"/>
        <v>-4.5</v>
      </c>
      <c r="CW21" s="1">
        <f t="shared" si="16"/>
        <v>13.200000000000003</v>
      </c>
      <c r="CX21" s="1">
        <f t="shared" si="17"/>
        <v>20.25</v>
      </c>
      <c r="CY21" s="1">
        <f t="shared" si="17"/>
        <v>174.24000000000007</v>
      </c>
      <c r="CZ21" s="1">
        <f t="shared" si="18"/>
        <v>194.49000000000007</v>
      </c>
      <c r="DA21" s="1">
        <f t="shared" si="19"/>
        <v>13.945967159003354</v>
      </c>
      <c r="DB21"/>
      <c r="DC21"/>
      <c r="DD21"/>
      <c r="DE21"/>
      <c r="DF21"/>
      <c r="DG21" s="10">
        <v>36.893999999999998</v>
      </c>
      <c r="DH21" s="10">
        <v>263.2</v>
      </c>
      <c r="DI21" s="10">
        <v>32.1</v>
      </c>
      <c r="DJ21" s="10">
        <v>-1</v>
      </c>
      <c r="DK21" s="10">
        <v>-1</v>
      </c>
      <c r="DL21" s="10">
        <v>-1</v>
      </c>
      <c r="DM21" s="10">
        <v>-1</v>
      </c>
      <c r="DN21" s="10">
        <v>0</v>
      </c>
      <c r="DO21" s="10">
        <v>9</v>
      </c>
      <c r="DP21" s="10">
        <v>-1</v>
      </c>
      <c r="DQ21" s="10">
        <v>1</v>
      </c>
      <c r="DR21" s="10">
        <f t="shared" si="20"/>
        <v>-13.699999999999989</v>
      </c>
      <c r="DS21" s="10">
        <f t="shared" si="20"/>
        <v>11.400000000000002</v>
      </c>
      <c r="DT21" s="10">
        <f t="shared" si="21"/>
        <v>187.68999999999969</v>
      </c>
      <c r="DU21" s="10">
        <f t="shared" si="21"/>
        <v>129.96000000000004</v>
      </c>
      <c r="DV21" s="10">
        <f t="shared" si="22"/>
        <v>317.64999999999975</v>
      </c>
      <c r="DW21" s="10">
        <f t="shared" si="23"/>
        <v>17.82273828568438</v>
      </c>
      <c r="DX21"/>
      <c r="DY21"/>
      <c r="DZ21"/>
      <c r="EA21"/>
      <c r="EB21"/>
      <c r="EC21" s="1">
        <v>30.469000000000001</v>
      </c>
      <c r="ED21" s="1">
        <v>276.89999999999998</v>
      </c>
      <c r="EE21" s="1">
        <v>29.4</v>
      </c>
      <c r="EF21" s="1">
        <v>275.5</v>
      </c>
      <c r="EG21" s="1">
        <v>20.7</v>
      </c>
      <c r="EH21" s="1">
        <v>8.8000000000000007</v>
      </c>
      <c r="EI21" s="1">
        <v>1</v>
      </c>
      <c r="EJ21" s="1">
        <v>1</v>
      </c>
      <c r="EK21" s="1">
        <v>9</v>
      </c>
      <c r="EL21" s="1">
        <v>1</v>
      </c>
      <c r="EM21" s="1">
        <v>1</v>
      </c>
      <c r="EN21" s="1">
        <f t="shared" si="24"/>
        <v>1.3999999999999773</v>
      </c>
      <c r="EO21" s="1">
        <f t="shared" si="24"/>
        <v>8.6999999999999993</v>
      </c>
      <c r="EP21" s="1">
        <f t="shared" si="25"/>
        <v>1.9599999999999362</v>
      </c>
      <c r="EQ21" s="1">
        <f t="shared" si="25"/>
        <v>75.689999999999984</v>
      </c>
      <c r="ER21" s="1">
        <f t="shared" si="26"/>
        <v>77.64999999999992</v>
      </c>
      <c r="ES21" s="1">
        <f t="shared" si="27"/>
        <v>8.8119237400240777</v>
      </c>
      <c r="ET21"/>
      <c r="EU21"/>
      <c r="EV21"/>
      <c r="EW21"/>
      <c r="EX21"/>
      <c r="FJ21" s="10">
        <f t="shared" si="28"/>
        <v>0</v>
      </c>
      <c r="FK21" s="10">
        <f t="shared" si="28"/>
        <v>0</v>
      </c>
      <c r="FL21" s="10">
        <f t="shared" si="29"/>
        <v>0</v>
      </c>
      <c r="FM21" s="10">
        <f t="shared" si="29"/>
        <v>0</v>
      </c>
      <c r="FN21" s="10">
        <f t="shared" si="30"/>
        <v>0</v>
      </c>
      <c r="FO21" s="10">
        <f t="shared" si="31"/>
        <v>0</v>
      </c>
      <c r="FP21"/>
      <c r="FQ21"/>
      <c r="FR21"/>
      <c r="FS21"/>
      <c r="FT21"/>
    </row>
    <row r="22" spans="1:176" x14ac:dyDescent="0.35">
      <c r="A22">
        <v>41.429000000000002</v>
      </c>
      <c r="B22">
        <v>267.89999999999998</v>
      </c>
      <c r="C22">
        <v>38.1</v>
      </c>
      <c r="D22">
        <v>-1</v>
      </c>
      <c r="E22">
        <v>-1</v>
      </c>
      <c r="F22">
        <v>-1</v>
      </c>
      <c r="G22">
        <v>-1</v>
      </c>
      <c r="H22">
        <v>0</v>
      </c>
      <c r="I22">
        <v>9</v>
      </c>
      <c r="J22">
        <v>-1</v>
      </c>
      <c r="K22">
        <v>1</v>
      </c>
      <c r="L22" s="26">
        <f t="shared" si="0"/>
        <v>41.099999999999966</v>
      </c>
      <c r="M22" s="26">
        <f t="shared" si="0"/>
        <v>11.8</v>
      </c>
      <c r="N22" s="26">
        <f t="shared" si="1"/>
        <v>1689.2099999999973</v>
      </c>
      <c r="O22" s="26">
        <f t="shared" si="1"/>
        <v>139.24</v>
      </c>
      <c r="P22" s="26">
        <f t="shared" si="2"/>
        <v>1828.4499999999973</v>
      </c>
      <c r="Q22" s="26">
        <f t="shared" si="3"/>
        <v>42.760378857068112</v>
      </c>
      <c r="S22"/>
      <c r="T22"/>
      <c r="U22"/>
      <c r="V22"/>
      <c r="W22">
        <v>33.231000000000002</v>
      </c>
      <c r="X22">
        <v>189.1</v>
      </c>
      <c r="Y22">
        <v>22.5</v>
      </c>
      <c r="Z22">
        <v>188.8</v>
      </c>
      <c r="AA22">
        <v>20.7</v>
      </c>
      <c r="AB22">
        <v>1.8</v>
      </c>
      <c r="AC22">
        <v>1</v>
      </c>
      <c r="AD22">
        <v>1</v>
      </c>
      <c r="AE22">
        <v>9</v>
      </c>
      <c r="AF22">
        <v>1</v>
      </c>
      <c r="AG22">
        <v>1</v>
      </c>
      <c r="AH22" s="10">
        <f t="shared" si="4"/>
        <v>0.29999999999998295</v>
      </c>
      <c r="AI22" s="10">
        <f t="shared" si="4"/>
        <v>1.8000000000000007</v>
      </c>
      <c r="AJ22" s="10">
        <f t="shared" si="5"/>
        <v>8.9999999999989769E-2</v>
      </c>
      <c r="AK22" s="10">
        <f t="shared" si="5"/>
        <v>3.2400000000000024</v>
      </c>
      <c r="AL22" s="10">
        <f t="shared" si="6"/>
        <v>3.3299999999999921</v>
      </c>
      <c r="AM22" s="10">
        <f t="shared" si="7"/>
        <v>1.8248287590894636</v>
      </c>
      <c r="AN22"/>
      <c r="AO22"/>
      <c r="AP22"/>
      <c r="AQ22"/>
      <c r="AR22"/>
      <c r="AS22">
        <v>37.207999999999998</v>
      </c>
      <c r="AT22">
        <v>255.6</v>
      </c>
      <c r="AU22">
        <v>20.7</v>
      </c>
      <c r="AV22">
        <v>272.39999999999998</v>
      </c>
      <c r="AW22">
        <v>26.1</v>
      </c>
      <c r="AX22">
        <v>17.7</v>
      </c>
      <c r="AY22">
        <v>1</v>
      </c>
      <c r="AZ22">
        <v>1</v>
      </c>
      <c r="BA22">
        <v>10</v>
      </c>
      <c r="BB22">
        <v>1</v>
      </c>
      <c r="BC22">
        <v>1</v>
      </c>
      <c r="BD22" s="1">
        <f t="shared" si="8"/>
        <v>-16.799999999999983</v>
      </c>
      <c r="BE22" s="1">
        <f t="shared" si="8"/>
        <v>-5.4000000000000021</v>
      </c>
      <c r="BF22" s="1">
        <f t="shared" si="9"/>
        <v>282.23999999999944</v>
      </c>
      <c r="BG22" s="1">
        <f t="shared" si="9"/>
        <v>29.160000000000021</v>
      </c>
      <c r="BH22" s="1">
        <f t="shared" si="10"/>
        <v>311.39999999999947</v>
      </c>
      <c r="BI22" s="1">
        <f t="shared" si="11"/>
        <v>17.646529403823276</v>
      </c>
      <c r="BJ22"/>
      <c r="BK22"/>
      <c r="BL22"/>
      <c r="BM22"/>
      <c r="BN22"/>
      <c r="BO22">
        <v>36.655000000000001</v>
      </c>
      <c r="BP22">
        <v>268.60000000000002</v>
      </c>
      <c r="BQ22">
        <v>20.7</v>
      </c>
      <c r="BR22">
        <v>276.89999999999998</v>
      </c>
      <c r="BS22">
        <v>20.7</v>
      </c>
      <c r="BT22">
        <v>8.3000000000000007</v>
      </c>
      <c r="BU22">
        <v>1</v>
      </c>
      <c r="BV22">
        <v>1</v>
      </c>
      <c r="BW22">
        <v>10</v>
      </c>
      <c r="BX22">
        <v>1</v>
      </c>
      <c r="BY22">
        <v>1</v>
      </c>
      <c r="BZ22" s="10">
        <f t="shared" si="12"/>
        <v>-8.2999999999999545</v>
      </c>
      <c r="CA22" s="10">
        <f t="shared" si="12"/>
        <v>0</v>
      </c>
      <c r="CB22" s="10">
        <f t="shared" si="13"/>
        <v>68.889999999999247</v>
      </c>
      <c r="CC22" s="10">
        <f t="shared" si="13"/>
        <v>0</v>
      </c>
      <c r="CD22" s="10">
        <f t="shared" si="14"/>
        <v>68.889999999999247</v>
      </c>
      <c r="CE22" s="10">
        <f t="shared" si="15"/>
        <v>8.2999999999999545</v>
      </c>
      <c r="CG22"/>
      <c r="CH22"/>
      <c r="CI22"/>
      <c r="CJ22"/>
      <c r="CK22">
        <v>34.759</v>
      </c>
      <c r="CL22">
        <v>276.89999999999998</v>
      </c>
      <c r="CM22">
        <v>23.2</v>
      </c>
      <c r="CN22">
        <v>272.39999999999998</v>
      </c>
      <c r="CO22">
        <v>38.1</v>
      </c>
      <c r="CP22">
        <v>15.6</v>
      </c>
      <c r="CQ22">
        <v>1</v>
      </c>
      <c r="CR22">
        <v>1</v>
      </c>
      <c r="CS22">
        <v>10</v>
      </c>
      <c r="CT22">
        <v>1</v>
      </c>
      <c r="CU22">
        <v>1</v>
      </c>
      <c r="CV22" s="1">
        <f t="shared" si="16"/>
        <v>4.5</v>
      </c>
      <c r="CW22" s="1">
        <f t="shared" si="16"/>
        <v>-14.900000000000002</v>
      </c>
      <c r="CX22" s="1">
        <f t="shared" si="17"/>
        <v>20.25</v>
      </c>
      <c r="CY22" s="1">
        <f t="shared" si="17"/>
        <v>222.01000000000008</v>
      </c>
      <c r="CZ22" s="1">
        <f t="shared" si="18"/>
        <v>242.26000000000008</v>
      </c>
      <c r="DA22" s="1">
        <f t="shared" si="19"/>
        <v>15.564703659241317</v>
      </c>
      <c r="DB22"/>
      <c r="DC22"/>
      <c r="DD22"/>
      <c r="DE22"/>
      <c r="DF22"/>
      <c r="DG22" s="10">
        <v>37.526000000000003</v>
      </c>
      <c r="DH22" s="10">
        <v>258.89999999999998</v>
      </c>
      <c r="DI22" s="10">
        <v>20.7</v>
      </c>
      <c r="DJ22" s="10">
        <v>263.2</v>
      </c>
      <c r="DK22" s="10">
        <v>32.1</v>
      </c>
      <c r="DL22" s="10">
        <v>12.1</v>
      </c>
      <c r="DM22" s="10">
        <v>1</v>
      </c>
      <c r="DN22" s="10">
        <v>1</v>
      </c>
      <c r="DO22" s="10">
        <v>10</v>
      </c>
      <c r="DP22" s="10">
        <v>1</v>
      </c>
      <c r="DQ22" s="10">
        <v>1</v>
      </c>
      <c r="DR22" s="10">
        <f t="shared" si="20"/>
        <v>-4.3000000000000114</v>
      </c>
      <c r="DS22" s="10">
        <f t="shared" si="20"/>
        <v>-11.400000000000002</v>
      </c>
      <c r="DT22" s="10">
        <f t="shared" si="21"/>
        <v>18.490000000000098</v>
      </c>
      <c r="DU22" s="10">
        <f t="shared" si="21"/>
        <v>129.96000000000004</v>
      </c>
      <c r="DV22" s="10">
        <f t="shared" si="22"/>
        <v>148.45000000000013</v>
      </c>
      <c r="DW22" s="10">
        <f t="shared" si="23"/>
        <v>12.184005909387935</v>
      </c>
      <c r="DX22"/>
      <c r="DY22"/>
      <c r="DZ22"/>
      <c r="EA22"/>
      <c r="EB22"/>
      <c r="EC22" s="1">
        <v>33.341000000000001</v>
      </c>
      <c r="ED22" s="1">
        <v>276.89999999999998</v>
      </c>
      <c r="EE22" s="1">
        <v>24.3</v>
      </c>
      <c r="EF22" s="1">
        <v>-1</v>
      </c>
      <c r="EG22" s="1">
        <v>-1</v>
      </c>
      <c r="EH22" s="1">
        <v>-1</v>
      </c>
      <c r="EI22" s="1">
        <v>-1</v>
      </c>
      <c r="EJ22" s="1">
        <v>0</v>
      </c>
      <c r="EK22" s="1">
        <v>9</v>
      </c>
      <c r="EL22" s="1">
        <v>-1</v>
      </c>
      <c r="EM22" s="1">
        <v>1</v>
      </c>
      <c r="EN22" s="1">
        <f t="shared" si="24"/>
        <v>0</v>
      </c>
      <c r="EO22" s="1">
        <f t="shared" si="24"/>
        <v>-5.0999999999999979</v>
      </c>
      <c r="EP22" s="1">
        <f t="shared" si="25"/>
        <v>0</v>
      </c>
      <c r="EQ22" s="1">
        <f t="shared" si="25"/>
        <v>26.009999999999977</v>
      </c>
      <c r="ER22" s="1">
        <f t="shared" si="26"/>
        <v>26.009999999999977</v>
      </c>
      <c r="ES22" s="1">
        <f t="shared" si="27"/>
        <v>5.0999999999999979</v>
      </c>
      <c r="ET22"/>
      <c r="EU22"/>
      <c r="EV22"/>
      <c r="EW22"/>
      <c r="EX22"/>
      <c r="FJ22" s="10">
        <f t="shared" si="28"/>
        <v>0</v>
      </c>
      <c r="FK22" s="10">
        <f t="shared" si="28"/>
        <v>0</v>
      </c>
      <c r="FL22" s="10">
        <f t="shared" si="29"/>
        <v>0</v>
      </c>
      <c r="FM22" s="10">
        <f t="shared" si="29"/>
        <v>0</v>
      </c>
      <c r="FN22" s="10">
        <f t="shared" si="30"/>
        <v>0</v>
      </c>
      <c r="FO22" s="10">
        <f t="shared" si="31"/>
        <v>0</v>
      </c>
      <c r="FP22"/>
      <c r="FQ22"/>
      <c r="FR22"/>
      <c r="FS22"/>
      <c r="FT22"/>
    </row>
    <row r="23" spans="1:176" x14ac:dyDescent="0.35">
      <c r="A23">
        <v>42.197000000000003</v>
      </c>
      <c r="B23">
        <v>244.9</v>
      </c>
      <c r="C23">
        <v>38.1</v>
      </c>
      <c r="D23">
        <v>267.89999999999998</v>
      </c>
      <c r="E23">
        <v>38.1</v>
      </c>
      <c r="F23">
        <v>23</v>
      </c>
      <c r="G23">
        <v>1</v>
      </c>
      <c r="H23">
        <v>1</v>
      </c>
      <c r="I23">
        <v>10</v>
      </c>
      <c r="J23">
        <v>1</v>
      </c>
      <c r="K23">
        <v>1</v>
      </c>
      <c r="L23" s="26">
        <f t="shared" si="0"/>
        <v>-22.999999999999972</v>
      </c>
      <c r="M23" s="26">
        <f t="shared" si="0"/>
        <v>0</v>
      </c>
      <c r="N23" s="26">
        <f t="shared" si="1"/>
        <v>528.99999999999864</v>
      </c>
      <c r="O23" s="26">
        <f t="shared" si="1"/>
        <v>0</v>
      </c>
      <c r="P23" s="26">
        <f t="shared" si="2"/>
        <v>528.99999999999864</v>
      </c>
      <c r="Q23" s="26">
        <f t="shared" si="3"/>
        <v>22.999999999999972</v>
      </c>
      <c r="S23"/>
      <c r="T23"/>
      <c r="U23"/>
      <c r="V23"/>
      <c r="W23">
        <v>35.927</v>
      </c>
      <c r="X23">
        <v>243.4</v>
      </c>
      <c r="Y23">
        <v>38.1</v>
      </c>
      <c r="Z23">
        <v>-1</v>
      </c>
      <c r="AA23">
        <v>-1</v>
      </c>
      <c r="AB23">
        <v>-1</v>
      </c>
      <c r="AC23">
        <v>-1</v>
      </c>
      <c r="AD23">
        <v>0</v>
      </c>
      <c r="AE23">
        <v>9</v>
      </c>
      <c r="AF23">
        <v>-1</v>
      </c>
      <c r="AG23">
        <v>1</v>
      </c>
      <c r="AH23" s="10">
        <f t="shared" si="4"/>
        <v>54.300000000000011</v>
      </c>
      <c r="AI23" s="10">
        <f t="shared" si="4"/>
        <v>15.600000000000001</v>
      </c>
      <c r="AJ23" s="10">
        <f t="shared" si="5"/>
        <v>2948.4900000000011</v>
      </c>
      <c r="AK23" s="10">
        <f t="shared" si="5"/>
        <v>243.36000000000004</v>
      </c>
      <c r="AL23" s="10">
        <f t="shared" si="6"/>
        <v>3191.8500000000013</v>
      </c>
      <c r="AM23" s="10">
        <f t="shared" si="7"/>
        <v>56.496460066096191</v>
      </c>
      <c r="AN23"/>
      <c r="AO23"/>
      <c r="AP23"/>
      <c r="AQ23"/>
      <c r="AR23"/>
      <c r="AS23">
        <v>39.72</v>
      </c>
      <c r="AT23">
        <v>269.60000000000002</v>
      </c>
      <c r="AU23">
        <v>20.7</v>
      </c>
      <c r="AV23">
        <v>-1</v>
      </c>
      <c r="AW23">
        <v>-1</v>
      </c>
      <c r="AX23">
        <v>-1</v>
      </c>
      <c r="AY23">
        <v>-1</v>
      </c>
      <c r="AZ23">
        <v>0</v>
      </c>
      <c r="BA23">
        <v>10</v>
      </c>
      <c r="BB23">
        <v>-1</v>
      </c>
      <c r="BC23">
        <v>1</v>
      </c>
      <c r="BD23" s="1">
        <f t="shared" si="8"/>
        <v>14.000000000000028</v>
      </c>
      <c r="BE23" s="1">
        <f t="shared" si="8"/>
        <v>0</v>
      </c>
      <c r="BF23" s="1">
        <f t="shared" si="9"/>
        <v>196.0000000000008</v>
      </c>
      <c r="BG23" s="1">
        <f t="shared" si="9"/>
        <v>0</v>
      </c>
      <c r="BH23" s="1">
        <f t="shared" si="10"/>
        <v>196.0000000000008</v>
      </c>
      <c r="BI23" s="1">
        <f t="shared" si="11"/>
        <v>14.000000000000028</v>
      </c>
      <c r="BJ23"/>
      <c r="BK23"/>
      <c r="BL23"/>
      <c r="BM23"/>
      <c r="BN23"/>
      <c r="BO23">
        <v>39.942999999999998</v>
      </c>
      <c r="BP23">
        <v>270.3</v>
      </c>
      <c r="BQ23">
        <v>22.9</v>
      </c>
      <c r="BR23">
        <v>-1</v>
      </c>
      <c r="BS23">
        <v>-1</v>
      </c>
      <c r="BT23">
        <v>-1</v>
      </c>
      <c r="BU23">
        <v>-1</v>
      </c>
      <c r="BV23">
        <v>0</v>
      </c>
      <c r="BW23">
        <v>10</v>
      </c>
      <c r="BX23">
        <v>-1</v>
      </c>
      <c r="BY23">
        <v>1</v>
      </c>
      <c r="BZ23" s="10">
        <f t="shared" si="12"/>
        <v>1.6999999999999886</v>
      </c>
      <c r="CA23" s="10">
        <f t="shared" si="12"/>
        <v>2.1999999999999993</v>
      </c>
      <c r="CB23" s="10">
        <f t="shared" si="13"/>
        <v>2.8899999999999615</v>
      </c>
      <c r="CC23" s="10">
        <f t="shared" si="13"/>
        <v>4.8399999999999972</v>
      </c>
      <c r="CD23" s="10">
        <f t="shared" si="14"/>
        <v>7.7299999999999587</v>
      </c>
      <c r="CE23" s="10">
        <f t="shared" si="15"/>
        <v>2.7802877548915612</v>
      </c>
      <c r="CG23"/>
      <c r="CH23"/>
      <c r="CI23"/>
      <c r="CJ23"/>
      <c r="CK23">
        <v>37.518999999999998</v>
      </c>
      <c r="CL23">
        <v>276.89999999999998</v>
      </c>
      <c r="CM23">
        <v>20.7</v>
      </c>
      <c r="CN23">
        <v>-1</v>
      </c>
      <c r="CO23">
        <v>-1</v>
      </c>
      <c r="CP23">
        <v>-1</v>
      </c>
      <c r="CQ23">
        <v>-1</v>
      </c>
      <c r="CR23">
        <v>0</v>
      </c>
      <c r="CS23">
        <v>10</v>
      </c>
      <c r="CT23">
        <v>-1</v>
      </c>
      <c r="CU23">
        <v>1</v>
      </c>
      <c r="CV23" s="1">
        <f t="shared" si="16"/>
        <v>0</v>
      </c>
      <c r="CW23" s="1">
        <f t="shared" si="16"/>
        <v>-2.5</v>
      </c>
      <c r="CX23" s="1">
        <f t="shared" si="17"/>
        <v>0</v>
      </c>
      <c r="CY23" s="1">
        <f t="shared" si="17"/>
        <v>6.25</v>
      </c>
      <c r="CZ23" s="1">
        <f t="shared" si="18"/>
        <v>6.25</v>
      </c>
      <c r="DA23" s="1">
        <f t="shared" si="19"/>
        <v>2.5</v>
      </c>
      <c r="DB23"/>
      <c r="DC23"/>
      <c r="DD23"/>
      <c r="DE23"/>
      <c r="DF23"/>
      <c r="DG23" s="10">
        <v>40.942</v>
      </c>
      <c r="DH23" s="10">
        <v>272.39999999999998</v>
      </c>
      <c r="DI23" s="10">
        <v>38.1</v>
      </c>
      <c r="DJ23" s="10">
        <v>-1</v>
      </c>
      <c r="DK23" s="10">
        <v>-1</v>
      </c>
      <c r="DL23" s="10">
        <v>-1</v>
      </c>
      <c r="DM23" s="10">
        <v>-1</v>
      </c>
      <c r="DN23" s="10">
        <v>0</v>
      </c>
      <c r="DO23" s="10">
        <v>10</v>
      </c>
      <c r="DP23" s="10">
        <v>-1</v>
      </c>
      <c r="DQ23" s="10">
        <v>1</v>
      </c>
      <c r="DR23" s="10">
        <f t="shared" si="20"/>
        <v>13.5</v>
      </c>
      <c r="DS23" s="10">
        <f t="shared" si="20"/>
        <v>17.400000000000002</v>
      </c>
      <c r="DT23" s="10">
        <f t="shared" si="21"/>
        <v>182.25</v>
      </c>
      <c r="DU23" s="10">
        <f t="shared" si="21"/>
        <v>302.76000000000005</v>
      </c>
      <c r="DV23" s="10">
        <f t="shared" si="22"/>
        <v>485.01000000000005</v>
      </c>
      <c r="DW23" s="10">
        <f t="shared" si="23"/>
        <v>22.022942582679548</v>
      </c>
      <c r="DX23"/>
      <c r="DY23"/>
      <c r="DZ23"/>
      <c r="EA23"/>
      <c r="EB23"/>
      <c r="EC23" s="1">
        <v>33.773000000000003</v>
      </c>
      <c r="ED23" s="1">
        <v>272.39999999999998</v>
      </c>
      <c r="EE23" s="1">
        <v>24.3</v>
      </c>
      <c r="EF23" s="1">
        <v>276.89999999999998</v>
      </c>
      <c r="EG23" s="1">
        <v>24.3</v>
      </c>
      <c r="EH23" s="1">
        <v>4.5</v>
      </c>
      <c r="EI23" s="1">
        <v>1</v>
      </c>
      <c r="EJ23" s="1">
        <v>1</v>
      </c>
      <c r="EK23" s="1">
        <v>10</v>
      </c>
      <c r="EL23" s="1">
        <v>1</v>
      </c>
      <c r="EM23" s="1">
        <v>1</v>
      </c>
      <c r="EN23" s="1">
        <f t="shared" si="24"/>
        <v>-4.5</v>
      </c>
      <c r="EO23" s="1">
        <f t="shared" si="24"/>
        <v>0</v>
      </c>
      <c r="EP23" s="1">
        <f t="shared" si="25"/>
        <v>20.25</v>
      </c>
      <c r="EQ23" s="1">
        <f t="shared" si="25"/>
        <v>0</v>
      </c>
      <c r="ER23" s="1">
        <f t="shared" si="26"/>
        <v>20.25</v>
      </c>
      <c r="ES23" s="1">
        <f t="shared" si="27"/>
        <v>4.5</v>
      </c>
      <c r="ET23"/>
      <c r="EU23"/>
      <c r="EV23"/>
      <c r="EW23"/>
      <c r="EX23"/>
      <c r="FJ23" s="10">
        <f t="shared" si="28"/>
        <v>0</v>
      </c>
      <c r="FK23" s="10">
        <f t="shared" si="28"/>
        <v>0</v>
      </c>
      <c r="FL23" s="10">
        <f t="shared" si="29"/>
        <v>0</v>
      </c>
      <c r="FM23" s="10">
        <f t="shared" si="29"/>
        <v>0</v>
      </c>
      <c r="FN23" s="10">
        <f t="shared" si="30"/>
        <v>0</v>
      </c>
      <c r="FO23" s="10">
        <f t="shared" si="31"/>
        <v>0</v>
      </c>
      <c r="FP23"/>
      <c r="FQ23"/>
      <c r="FR23"/>
      <c r="FS23"/>
      <c r="FT23"/>
    </row>
    <row r="24" spans="1:176" x14ac:dyDescent="0.35">
      <c r="A24">
        <v>47.453000000000003</v>
      </c>
      <c r="B24">
        <v>215.4</v>
      </c>
      <c r="C24">
        <v>21.8</v>
      </c>
      <c r="D24">
        <v>-1</v>
      </c>
      <c r="E24">
        <v>-1</v>
      </c>
      <c r="F24">
        <v>-1</v>
      </c>
      <c r="G24">
        <v>-1</v>
      </c>
      <c r="H24">
        <v>0</v>
      </c>
      <c r="I24">
        <v>10</v>
      </c>
      <c r="J24">
        <v>-1</v>
      </c>
      <c r="K24">
        <v>1</v>
      </c>
      <c r="L24" s="26">
        <f t="shared" si="0"/>
        <v>-29.5</v>
      </c>
      <c r="M24" s="26">
        <f t="shared" si="0"/>
        <v>-16.3</v>
      </c>
      <c r="N24" s="26">
        <f t="shared" si="1"/>
        <v>870.25</v>
      </c>
      <c r="O24" s="26">
        <f t="shared" si="1"/>
        <v>265.69</v>
      </c>
      <c r="P24" s="26">
        <f t="shared" si="2"/>
        <v>1135.94</v>
      </c>
      <c r="Q24" s="26">
        <f t="shared" si="3"/>
        <v>33.703708994708578</v>
      </c>
      <c r="S24"/>
      <c r="T24"/>
      <c r="U24"/>
      <c r="V24"/>
      <c r="W24">
        <v>36.615000000000002</v>
      </c>
      <c r="X24">
        <v>251</v>
      </c>
      <c r="Y24">
        <v>31.8</v>
      </c>
      <c r="Z24">
        <v>243.4</v>
      </c>
      <c r="AA24">
        <v>38.1</v>
      </c>
      <c r="AB24">
        <v>9.8000000000000007</v>
      </c>
      <c r="AC24">
        <v>1</v>
      </c>
      <c r="AD24">
        <v>1</v>
      </c>
      <c r="AE24">
        <v>10</v>
      </c>
      <c r="AF24">
        <v>1</v>
      </c>
      <c r="AG24">
        <v>1</v>
      </c>
      <c r="AH24" s="10">
        <f t="shared" si="4"/>
        <v>7.5999999999999943</v>
      </c>
      <c r="AI24" s="10">
        <f t="shared" si="4"/>
        <v>-6.3000000000000007</v>
      </c>
      <c r="AJ24" s="10">
        <f t="shared" si="5"/>
        <v>57.759999999999913</v>
      </c>
      <c r="AK24" s="10">
        <f t="shared" si="5"/>
        <v>39.690000000000012</v>
      </c>
      <c r="AL24" s="10">
        <f t="shared" si="6"/>
        <v>97.449999999999932</v>
      </c>
      <c r="AM24" s="10">
        <f t="shared" si="7"/>
        <v>9.8716766559688303</v>
      </c>
      <c r="AN24"/>
      <c r="AO24"/>
      <c r="AP24"/>
      <c r="AQ24"/>
      <c r="AR24"/>
      <c r="AS24">
        <v>40.08</v>
      </c>
      <c r="AT24">
        <v>271</v>
      </c>
      <c r="AU24">
        <v>20.7</v>
      </c>
      <c r="AV24">
        <v>269.60000000000002</v>
      </c>
      <c r="AW24">
        <v>20.7</v>
      </c>
      <c r="AX24">
        <v>1.4</v>
      </c>
      <c r="AY24">
        <v>1</v>
      </c>
      <c r="AZ24">
        <v>1</v>
      </c>
      <c r="BA24">
        <v>11</v>
      </c>
      <c r="BB24">
        <v>1</v>
      </c>
      <c r="BC24">
        <v>1</v>
      </c>
      <c r="BD24" s="1">
        <f t="shared" si="8"/>
        <v>1.3999999999999773</v>
      </c>
      <c r="BE24" s="1">
        <f t="shared" si="8"/>
        <v>0</v>
      </c>
      <c r="BF24" s="1">
        <f t="shared" si="9"/>
        <v>1.9599999999999362</v>
      </c>
      <c r="BG24" s="1">
        <f t="shared" si="9"/>
        <v>0</v>
      </c>
      <c r="BH24" s="1">
        <f t="shared" si="10"/>
        <v>1.9599999999999362</v>
      </c>
      <c r="BI24" s="1">
        <f t="shared" si="11"/>
        <v>1.3999999999999773</v>
      </c>
      <c r="BJ24"/>
      <c r="BK24"/>
      <c r="BL24"/>
      <c r="BM24"/>
      <c r="BN24"/>
      <c r="BO24">
        <v>40.527000000000001</v>
      </c>
      <c r="BP24">
        <v>254.1</v>
      </c>
      <c r="BQ24">
        <v>32.299999999999997</v>
      </c>
      <c r="BR24">
        <v>270.3</v>
      </c>
      <c r="BS24">
        <v>22.9</v>
      </c>
      <c r="BT24">
        <v>18.7</v>
      </c>
      <c r="BU24">
        <v>1</v>
      </c>
      <c r="BV24">
        <v>1</v>
      </c>
      <c r="BW24">
        <v>11</v>
      </c>
      <c r="BX24">
        <v>1</v>
      </c>
      <c r="BY24">
        <v>1</v>
      </c>
      <c r="BZ24" s="10">
        <f t="shared" si="12"/>
        <v>-16.200000000000017</v>
      </c>
      <c r="CA24" s="10">
        <f t="shared" si="12"/>
        <v>9.3999999999999986</v>
      </c>
      <c r="CB24" s="10">
        <f t="shared" si="13"/>
        <v>262.44000000000057</v>
      </c>
      <c r="CC24" s="10">
        <f t="shared" si="13"/>
        <v>88.359999999999971</v>
      </c>
      <c r="CD24" s="10">
        <f t="shared" si="14"/>
        <v>350.80000000000052</v>
      </c>
      <c r="CE24" s="10">
        <f t="shared" si="15"/>
        <v>18.729655629509061</v>
      </c>
      <c r="CG24"/>
      <c r="CH24"/>
      <c r="CI24"/>
      <c r="CJ24"/>
      <c r="CK24">
        <v>37.823</v>
      </c>
      <c r="CL24">
        <v>275.5</v>
      </c>
      <c r="CM24">
        <v>20.7</v>
      </c>
      <c r="CN24">
        <v>276.89999999999998</v>
      </c>
      <c r="CO24">
        <v>20.7</v>
      </c>
      <c r="CP24">
        <v>1.4</v>
      </c>
      <c r="CQ24">
        <v>1</v>
      </c>
      <c r="CR24">
        <v>1</v>
      </c>
      <c r="CS24">
        <v>11</v>
      </c>
      <c r="CT24">
        <v>1</v>
      </c>
      <c r="CU24">
        <v>1</v>
      </c>
      <c r="CV24" s="1">
        <f t="shared" si="16"/>
        <v>-1.3999999999999773</v>
      </c>
      <c r="CW24" s="1">
        <f t="shared" si="16"/>
        <v>0</v>
      </c>
      <c r="CX24" s="1">
        <f t="shared" si="17"/>
        <v>1.9599999999999362</v>
      </c>
      <c r="CY24" s="1">
        <f t="shared" si="17"/>
        <v>0</v>
      </c>
      <c r="CZ24" s="1">
        <f t="shared" si="18"/>
        <v>1.9599999999999362</v>
      </c>
      <c r="DA24" s="1">
        <f t="shared" si="19"/>
        <v>1.3999999999999773</v>
      </c>
      <c r="DB24"/>
      <c r="DC24"/>
      <c r="DD24"/>
      <c r="DE24"/>
      <c r="DF24"/>
      <c r="DG24" s="10">
        <v>41.317999999999998</v>
      </c>
      <c r="DH24" s="10">
        <v>276.89999999999998</v>
      </c>
      <c r="DI24" s="10">
        <v>25.8</v>
      </c>
      <c r="DJ24" s="10">
        <v>272.39999999999998</v>
      </c>
      <c r="DK24" s="10">
        <v>38.1</v>
      </c>
      <c r="DL24" s="10">
        <v>13.1</v>
      </c>
      <c r="DM24" s="10">
        <v>1</v>
      </c>
      <c r="DN24" s="10">
        <v>1</v>
      </c>
      <c r="DO24" s="10">
        <v>11</v>
      </c>
      <c r="DP24" s="10">
        <v>1</v>
      </c>
      <c r="DQ24" s="10">
        <v>1</v>
      </c>
      <c r="DR24" s="10">
        <f t="shared" si="20"/>
        <v>4.5</v>
      </c>
      <c r="DS24" s="10">
        <f t="shared" si="20"/>
        <v>-12.3</v>
      </c>
      <c r="DT24" s="10">
        <f t="shared" si="21"/>
        <v>20.25</v>
      </c>
      <c r="DU24" s="10">
        <f t="shared" si="21"/>
        <v>151.29000000000002</v>
      </c>
      <c r="DV24" s="10">
        <f t="shared" si="22"/>
        <v>171.54000000000002</v>
      </c>
      <c r="DW24" s="10">
        <f t="shared" si="23"/>
        <v>13.097327971765845</v>
      </c>
      <c r="DX24"/>
      <c r="DY24"/>
      <c r="DZ24"/>
      <c r="EA24"/>
      <c r="EB24"/>
      <c r="EC24" s="1">
        <v>37.588999999999999</v>
      </c>
      <c r="ED24" s="1">
        <v>281.39999999999998</v>
      </c>
      <c r="EE24" s="1">
        <v>20.7</v>
      </c>
      <c r="EF24" s="1">
        <v>-1</v>
      </c>
      <c r="EG24" s="1">
        <v>-1</v>
      </c>
      <c r="EH24" s="1">
        <v>-1</v>
      </c>
      <c r="EI24" s="1">
        <v>-1</v>
      </c>
      <c r="EJ24" s="1">
        <v>0</v>
      </c>
      <c r="EK24" s="1">
        <v>10</v>
      </c>
      <c r="EL24" s="1">
        <v>-1</v>
      </c>
      <c r="EM24" s="1">
        <v>1</v>
      </c>
      <c r="EN24" s="1">
        <f t="shared" si="24"/>
        <v>9</v>
      </c>
      <c r="EO24" s="1">
        <f t="shared" si="24"/>
        <v>-3.6000000000000014</v>
      </c>
      <c r="EP24" s="1">
        <f t="shared" si="25"/>
        <v>81</v>
      </c>
      <c r="EQ24" s="1">
        <f t="shared" si="25"/>
        <v>12.96000000000001</v>
      </c>
      <c r="ER24" s="1">
        <f t="shared" si="26"/>
        <v>93.960000000000008</v>
      </c>
      <c r="ES24" s="1">
        <f t="shared" si="27"/>
        <v>9.6932966528421076</v>
      </c>
      <c r="ET24"/>
      <c r="EU24"/>
      <c r="EV24"/>
      <c r="EW24"/>
      <c r="EX24"/>
      <c r="FJ24" s="10">
        <f t="shared" si="28"/>
        <v>0</v>
      </c>
      <c r="FK24" s="10">
        <f t="shared" si="28"/>
        <v>0</v>
      </c>
      <c r="FL24" s="10">
        <f t="shared" si="29"/>
        <v>0</v>
      </c>
      <c r="FM24" s="10">
        <f t="shared" si="29"/>
        <v>0</v>
      </c>
      <c r="FN24" s="10">
        <f t="shared" si="30"/>
        <v>0</v>
      </c>
      <c r="FO24" s="10">
        <f t="shared" si="31"/>
        <v>0</v>
      </c>
      <c r="FP24"/>
      <c r="FQ24"/>
      <c r="FR24"/>
      <c r="FS24"/>
      <c r="FT24"/>
    </row>
    <row r="25" spans="1:176" x14ac:dyDescent="0.35">
      <c r="A25">
        <v>48.429000000000002</v>
      </c>
      <c r="B25">
        <v>233.5</v>
      </c>
      <c r="C25">
        <v>22.7</v>
      </c>
      <c r="D25">
        <v>215.4</v>
      </c>
      <c r="E25">
        <v>21.8</v>
      </c>
      <c r="F25">
        <v>18.100000000000001</v>
      </c>
      <c r="G25">
        <v>1</v>
      </c>
      <c r="H25">
        <v>1</v>
      </c>
      <c r="I25">
        <v>11</v>
      </c>
      <c r="J25">
        <v>1</v>
      </c>
      <c r="K25">
        <v>1</v>
      </c>
      <c r="L25" s="26">
        <f t="shared" si="0"/>
        <v>18.099999999999994</v>
      </c>
      <c r="M25" s="26">
        <f t="shared" si="0"/>
        <v>0.89999999999999858</v>
      </c>
      <c r="N25" s="26">
        <f t="shared" si="1"/>
        <v>327.60999999999979</v>
      </c>
      <c r="O25" s="26">
        <f t="shared" si="1"/>
        <v>0.80999999999999739</v>
      </c>
      <c r="P25" s="26">
        <f t="shared" si="2"/>
        <v>328.41999999999979</v>
      </c>
      <c r="Q25" s="26">
        <f t="shared" si="3"/>
        <v>18.122361876973979</v>
      </c>
      <c r="S25"/>
      <c r="T25"/>
      <c r="U25"/>
      <c r="V25"/>
      <c r="W25">
        <v>39.271000000000001</v>
      </c>
      <c r="X25">
        <v>281.39999999999998</v>
      </c>
      <c r="Y25">
        <v>26.5</v>
      </c>
      <c r="Z25">
        <v>-1</v>
      </c>
      <c r="AA25">
        <v>-1</v>
      </c>
      <c r="AB25">
        <v>-1</v>
      </c>
      <c r="AC25">
        <v>-1</v>
      </c>
      <c r="AD25">
        <v>0</v>
      </c>
      <c r="AE25">
        <v>10</v>
      </c>
      <c r="AF25">
        <v>-1</v>
      </c>
      <c r="AG25">
        <v>1</v>
      </c>
      <c r="AH25" s="10">
        <f t="shared" si="4"/>
        <v>30.399999999999977</v>
      </c>
      <c r="AI25" s="10">
        <f t="shared" si="4"/>
        <v>-5.3000000000000007</v>
      </c>
      <c r="AJ25" s="10">
        <f t="shared" si="5"/>
        <v>924.1599999999986</v>
      </c>
      <c r="AK25" s="10">
        <f t="shared" si="5"/>
        <v>28.090000000000007</v>
      </c>
      <c r="AL25" s="10">
        <f t="shared" si="6"/>
        <v>952.24999999999864</v>
      </c>
      <c r="AM25" s="10">
        <f t="shared" si="7"/>
        <v>30.858548248418924</v>
      </c>
      <c r="AN25"/>
      <c r="AO25"/>
      <c r="AP25"/>
      <c r="AQ25"/>
      <c r="AR25"/>
      <c r="AS25">
        <v>42.752000000000002</v>
      </c>
      <c r="AT25">
        <v>267.89999999999998</v>
      </c>
      <c r="AU25">
        <v>32.299999999999997</v>
      </c>
      <c r="AV25">
        <v>-1</v>
      </c>
      <c r="AW25">
        <v>-1</v>
      </c>
      <c r="AX25">
        <v>-1</v>
      </c>
      <c r="AY25">
        <v>-1</v>
      </c>
      <c r="AZ25">
        <v>0</v>
      </c>
      <c r="BA25">
        <v>11</v>
      </c>
      <c r="BB25">
        <v>-1</v>
      </c>
      <c r="BC25">
        <v>1</v>
      </c>
      <c r="BD25" s="1">
        <f t="shared" si="8"/>
        <v>-3.1000000000000227</v>
      </c>
      <c r="BE25" s="1">
        <f t="shared" si="8"/>
        <v>11.599999999999998</v>
      </c>
      <c r="BF25" s="1">
        <f t="shared" si="9"/>
        <v>9.6100000000001415</v>
      </c>
      <c r="BG25" s="1">
        <f t="shared" si="9"/>
        <v>134.55999999999995</v>
      </c>
      <c r="BH25" s="1">
        <f t="shared" si="10"/>
        <v>144.17000000000007</v>
      </c>
      <c r="BI25" s="1">
        <f t="shared" si="11"/>
        <v>12.007081243999313</v>
      </c>
      <c r="BJ25"/>
      <c r="BK25"/>
      <c r="BL25"/>
      <c r="BM25"/>
      <c r="BN25"/>
      <c r="BO25">
        <v>42.854999999999997</v>
      </c>
      <c r="BP25">
        <v>272.39999999999998</v>
      </c>
      <c r="BQ25">
        <v>31.8</v>
      </c>
      <c r="BR25">
        <v>-1</v>
      </c>
      <c r="BS25">
        <v>-1</v>
      </c>
      <c r="BT25">
        <v>-1</v>
      </c>
      <c r="BU25">
        <v>-1</v>
      </c>
      <c r="BV25">
        <v>0</v>
      </c>
      <c r="BW25">
        <v>11</v>
      </c>
      <c r="BX25">
        <v>-1</v>
      </c>
      <c r="BY25">
        <v>1</v>
      </c>
      <c r="BZ25" s="10">
        <f t="shared" si="12"/>
        <v>18.299999999999983</v>
      </c>
      <c r="CA25" s="10">
        <f t="shared" si="12"/>
        <v>-0.49999999999999645</v>
      </c>
      <c r="CB25" s="10">
        <f t="shared" si="13"/>
        <v>334.88999999999936</v>
      </c>
      <c r="CC25" s="10">
        <f t="shared" si="13"/>
        <v>0.24999999999999645</v>
      </c>
      <c r="CD25" s="10">
        <f t="shared" si="14"/>
        <v>335.13999999999936</v>
      </c>
      <c r="CE25" s="10">
        <f t="shared" si="15"/>
        <v>18.306829326784019</v>
      </c>
      <c r="CG25"/>
      <c r="CH25"/>
      <c r="CI25"/>
      <c r="CJ25"/>
      <c r="CK25">
        <v>40.783000000000001</v>
      </c>
      <c r="CL25">
        <v>273.60000000000002</v>
      </c>
      <c r="CM25">
        <v>20.7</v>
      </c>
      <c r="CN25">
        <v>-1</v>
      </c>
      <c r="CO25">
        <v>-1</v>
      </c>
      <c r="CP25">
        <v>-1</v>
      </c>
      <c r="CQ25">
        <v>-1</v>
      </c>
      <c r="CR25">
        <v>0</v>
      </c>
      <c r="CS25">
        <v>11</v>
      </c>
      <c r="CT25">
        <v>-1</v>
      </c>
      <c r="CU25">
        <v>1</v>
      </c>
      <c r="CV25" s="1">
        <f t="shared" si="16"/>
        <v>-1.8999999999999773</v>
      </c>
      <c r="CW25" s="1">
        <f t="shared" si="16"/>
        <v>0</v>
      </c>
      <c r="CX25" s="1">
        <f t="shared" si="17"/>
        <v>3.6099999999999137</v>
      </c>
      <c r="CY25" s="1">
        <f t="shared" si="17"/>
        <v>0</v>
      </c>
      <c r="CZ25" s="1">
        <f t="shared" si="18"/>
        <v>3.6099999999999137</v>
      </c>
      <c r="DA25" s="1">
        <f t="shared" si="19"/>
        <v>1.8999999999999773</v>
      </c>
      <c r="DB25"/>
      <c r="DC25"/>
      <c r="DD25"/>
      <c r="DE25"/>
      <c r="DF25"/>
      <c r="DG25" s="10">
        <v>45.79</v>
      </c>
      <c r="DH25" s="10">
        <v>281.39999999999998</v>
      </c>
      <c r="DI25" s="10">
        <v>23.8</v>
      </c>
      <c r="DJ25" s="10">
        <v>-1</v>
      </c>
      <c r="DK25" s="10">
        <v>-1</v>
      </c>
      <c r="DL25" s="10">
        <v>-1</v>
      </c>
      <c r="DM25" s="10">
        <v>-1</v>
      </c>
      <c r="DN25" s="10">
        <v>0</v>
      </c>
      <c r="DO25" s="10">
        <v>11</v>
      </c>
      <c r="DP25" s="10">
        <v>-1</v>
      </c>
      <c r="DQ25" s="10">
        <v>1</v>
      </c>
      <c r="DR25" s="10">
        <f t="shared" si="20"/>
        <v>4.5</v>
      </c>
      <c r="DS25" s="10">
        <f t="shared" si="20"/>
        <v>-2</v>
      </c>
      <c r="DT25" s="10">
        <f t="shared" si="21"/>
        <v>20.25</v>
      </c>
      <c r="DU25" s="10">
        <f t="shared" si="21"/>
        <v>4</v>
      </c>
      <c r="DV25" s="10">
        <f t="shared" si="22"/>
        <v>24.25</v>
      </c>
      <c r="DW25" s="10">
        <f t="shared" si="23"/>
        <v>4.924428900898052</v>
      </c>
      <c r="DX25"/>
      <c r="DY25"/>
      <c r="DZ25"/>
      <c r="EA25"/>
      <c r="EB25"/>
      <c r="EC25" s="1">
        <v>37.908999999999999</v>
      </c>
      <c r="ED25" s="1">
        <v>273.60000000000002</v>
      </c>
      <c r="EE25" s="1">
        <v>20.7</v>
      </c>
      <c r="EF25" s="1">
        <v>281.39999999999998</v>
      </c>
      <c r="EG25" s="1">
        <v>20.7</v>
      </c>
      <c r="EH25" s="1">
        <v>7.8</v>
      </c>
      <c r="EI25" s="1">
        <v>1</v>
      </c>
      <c r="EJ25" s="1">
        <v>1</v>
      </c>
      <c r="EK25" s="1">
        <v>11</v>
      </c>
      <c r="EL25" s="1">
        <v>1</v>
      </c>
      <c r="EM25" s="1">
        <v>1</v>
      </c>
      <c r="EN25" s="1">
        <f t="shared" si="24"/>
        <v>-7.7999999999999545</v>
      </c>
      <c r="EO25" s="1">
        <f t="shared" si="24"/>
        <v>0</v>
      </c>
      <c r="EP25" s="1">
        <f t="shared" si="25"/>
        <v>60.839999999999293</v>
      </c>
      <c r="EQ25" s="1">
        <f t="shared" si="25"/>
        <v>0</v>
      </c>
      <c r="ER25" s="1">
        <f t="shared" si="26"/>
        <v>60.839999999999293</v>
      </c>
      <c r="ES25" s="1">
        <f t="shared" si="27"/>
        <v>7.7999999999999545</v>
      </c>
      <c r="ET25"/>
      <c r="EU25"/>
      <c r="EV25"/>
      <c r="EW25"/>
      <c r="EX25"/>
      <c r="FJ25" s="10">
        <f t="shared" si="28"/>
        <v>0</v>
      </c>
      <c r="FK25" s="10">
        <f t="shared" si="28"/>
        <v>0</v>
      </c>
      <c r="FL25" s="10">
        <f t="shared" si="29"/>
        <v>0</v>
      </c>
      <c r="FM25" s="10">
        <f t="shared" si="29"/>
        <v>0</v>
      </c>
      <c r="FN25" s="10">
        <f t="shared" si="30"/>
        <v>0</v>
      </c>
      <c r="FO25" s="10">
        <f t="shared" si="31"/>
        <v>0</v>
      </c>
      <c r="FP25"/>
      <c r="FQ25"/>
      <c r="FR25"/>
      <c r="FS25"/>
      <c r="FT25"/>
    </row>
    <row r="26" spans="1:176" x14ac:dyDescent="0.35">
      <c r="A26">
        <v>51.813000000000002</v>
      </c>
      <c r="B26">
        <v>272.39999999999998</v>
      </c>
      <c r="C26">
        <v>20.7</v>
      </c>
      <c r="D26">
        <v>-1</v>
      </c>
      <c r="E26">
        <v>-1</v>
      </c>
      <c r="F26">
        <v>-1</v>
      </c>
      <c r="G26">
        <v>-1</v>
      </c>
      <c r="H26">
        <v>0</v>
      </c>
      <c r="I26">
        <v>11</v>
      </c>
      <c r="J26">
        <v>-1</v>
      </c>
      <c r="K26">
        <v>1</v>
      </c>
      <c r="L26" s="26">
        <f t="shared" si="0"/>
        <v>38.899999999999977</v>
      </c>
      <c r="M26" s="26">
        <f t="shared" si="0"/>
        <v>-2</v>
      </c>
      <c r="N26" s="26">
        <f t="shared" si="1"/>
        <v>1513.2099999999982</v>
      </c>
      <c r="O26" s="26">
        <f t="shared" si="1"/>
        <v>4</v>
      </c>
      <c r="P26" s="26">
        <f t="shared" si="2"/>
        <v>1517.2099999999982</v>
      </c>
      <c r="Q26" s="26">
        <f t="shared" si="3"/>
        <v>38.951379949881087</v>
      </c>
      <c r="S26"/>
      <c r="T26"/>
      <c r="U26"/>
      <c r="V26"/>
      <c r="W26">
        <v>39.935000000000002</v>
      </c>
      <c r="X26">
        <v>266.2</v>
      </c>
      <c r="Y26">
        <v>31.2</v>
      </c>
      <c r="Z26">
        <v>281.39999999999998</v>
      </c>
      <c r="AA26">
        <v>26.5</v>
      </c>
      <c r="AB26">
        <v>15.9</v>
      </c>
      <c r="AC26">
        <v>1</v>
      </c>
      <c r="AD26">
        <v>1</v>
      </c>
      <c r="AE26">
        <v>11</v>
      </c>
      <c r="AF26">
        <v>1</v>
      </c>
      <c r="AG26">
        <v>1</v>
      </c>
      <c r="AH26" s="10">
        <f t="shared" si="4"/>
        <v>-15.199999999999989</v>
      </c>
      <c r="AI26" s="10">
        <f t="shared" si="4"/>
        <v>4.6999999999999993</v>
      </c>
      <c r="AJ26" s="10">
        <f t="shared" si="5"/>
        <v>231.03999999999965</v>
      </c>
      <c r="AK26" s="10">
        <f t="shared" si="5"/>
        <v>22.089999999999993</v>
      </c>
      <c r="AL26" s="10">
        <f t="shared" si="6"/>
        <v>253.12999999999965</v>
      </c>
      <c r="AM26" s="10">
        <f t="shared" si="7"/>
        <v>15.910059710761605</v>
      </c>
      <c r="AN26"/>
      <c r="AO26"/>
      <c r="AP26"/>
      <c r="AQ26"/>
      <c r="AR26"/>
      <c r="AS26">
        <v>43.16</v>
      </c>
      <c r="AT26">
        <v>276.89999999999998</v>
      </c>
      <c r="AU26">
        <v>20.7</v>
      </c>
      <c r="AV26">
        <v>267.89999999999998</v>
      </c>
      <c r="AW26">
        <v>32.299999999999997</v>
      </c>
      <c r="AX26">
        <v>14.7</v>
      </c>
      <c r="AY26">
        <v>1</v>
      </c>
      <c r="AZ26">
        <v>1</v>
      </c>
      <c r="BA26">
        <v>12</v>
      </c>
      <c r="BB26">
        <v>1</v>
      </c>
      <c r="BC26">
        <v>1</v>
      </c>
      <c r="BD26" s="1">
        <f t="shared" si="8"/>
        <v>9</v>
      </c>
      <c r="BE26" s="1">
        <f t="shared" si="8"/>
        <v>-11.599999999999998</v>
      </c>
      <c r="BF26" s="1">
        <f t="shared" si="9"/>
        <v>81</v>
      </c>
      <c r="BG26" s="1">
        <f t="shared" si="9"/>
        <v>134.55999999999995</v>
      </c>
      <c r="BH26" s="1">
        <f t="shared" si="10"/>
        <v>215.55999999999995</v>
      </c>
      <c r="BI26" s="1">
        <f t="shared" si="11"/>
        <v>14.681961721786362</v>
      </c>
      <c r="BJ26"/>
      <c r="BK26"/>
      <c r="BL26"/>
      <c r="BM26"/>
      <c r="BN26"/>
      <c r="BO26">
        <v>43.399000000000001</v>
      </c>
      <c r="BP26">
        <v>267.89999999999998</v>
      </c>
      <c r="BQ26">
        <v>30.7</v>
      </c>
      <c r="BR26">
        <v>272.39999999999998</v>
      </c>
      <c r="BS26">
        <v>31.8</v>
      </c>
      <c r="BT26">
        <v>4.5999999999999996</v>
      </c>
      <c r="BU26">
        <v>1</v>
      </c>
      <c r="BV26">
        <v>1</v>
      </c>
      <c r="BW26">
        <v>12</v>
      </c>
      <c r="BX26">
        <v>1</v>
      </c>
      <c r="BY26">
        <v>1</v>
      </c>
      <c r="BZ26" s="10">
        <f t="shared" si="12"/>
        <v>-4.5</v>
      </c>
      <c r="CA26" s="10">
        <f t="shared" si="12"/>
        <v>-1.1000000000000014</v>
      </c>
      <c r="CB26" s="10">
        <f t="shared" si="13"/>
        <v>20.25</v>
      </c>
      <c r="CC26" s="10">
        <f t="shared" si="13"/>
        <v>1.2100000000000031</v>
      </c>
      <c r="CD26" s="10">
        <f t="shared" si="14"/>
        <v>21.460000000000004</v>
      </c>
      <c r="CE26" s="10">
        <f t="shared" si="15"/>
        <v>4.6324939287601881</v>
      </c>
      <c r="CG26"/>
      <c r="CH26"/>
      <c r="CI26"/>
      <c r="CJ26"/>
      <c r="CK26">
        <v>41.591000000000001</v>
      </c>
      <c r="CL26">
        <v>251.3</v>
      </c>
      <c r="CM26">
        <v>30.3</v>
      </c>
      <c r="CN26">
        <v>273.60000000000002</v>
      </c>
      <c r="CO26">
        <v>20.7</v>
      </c>
      <c r="CP26">
        <v>24.3</v>
      </c>
      <c r="CQ26">
        <v>1</v>
      </c>
      <c r="CR26">
        <v>1</v>
      </c>
      <c r="CS26">
        <v>12</v>
      </c>
      <c r="CT26">
        <v>1</v>
      </c>
      <c r="CU26">
        <v>1</v>
      </c>
      <c r="CV26" s="1">
        <f t="shared" si="16"/>
        <v>-22.300000000000011</v>
      </c>
      <c r="CW26" s="1">
        <f t="shared" si="16"/>
        <v>9.6000000000000014</v>
      </c>
      <c r="CX26" s="1">
        <f t="shared" si="17"/>
        <v>497.29000000000053</v>
      </c>
      <c r="CY26" s="1">
        <f t="shared" si="17"/>
        <v>92.160000000000025</v>
      </c>
      <c r="CZ26" s="1">
        <f t="shared" si="18"/>
        <v>589.4500000000005</v>
      </c>
      <c r="DA26" s="1">
        <f t="shared" si="19"/>
        <v>24.278591392418146</v>
      </c>
      <c r="DB26"/>
      <c r="DC26"/>
      <c r="DD26"/>
      <c r="DE26"/>
      <c r="DF26"/>
      <c r="DG26" s="10">
        <v>46.334000000000003</v>
      </c>
      <c r="DH26" s="10">
        <v>275.5</v>
      </c>
      <c r="DI26" s="10">
        <v>20.7</v>
      </c>
      <c r="DJ26" s="10">
        <v>281.39999999999998</v>
      </c>
      <c r="DK26" s="10">
        <v>23.8</v>
      </c>
      <c r="DL26" s="10">
        <v>6.7</v>
      </c>
      <c r="DM26" s="10">
        <v>1</v>
      </c>
      <c r="DN26" s="10">
        <v>1</v>
      </c>
      <c r="DO26" s="10">
        <v>12</v>
      </c>
      <c r="DP26" s="10">
        <v>1</v>
      </c>
      <c r="DQ26" s="10">
        <v>1</v>
      </c>
      <c r="DR26" s="10">
        <f t="shared" si="20"/>
        <v>-5.8999999999999773</v>
      </c>
      <c r="DS26" s="10">
        <f t="shared" si="20"/>
        <v>-3.1000000000000014</v>
      </c>
      <c r="DT26" s="10">
        <f t="shared" si="21"/>
        <v>34.809999999999732</v>
      </c>
      <c r="DU26" s="10">
        <f t="shared" si="21"/>
        <v>9.6100000000000083</v>
      </c>
      <c r="DV26" s="10">
        <f t="shared" si="22"/>
        <v>44.419999999999739</v>
      </c>
      <c r="DW26" s="10">
        <f t="shared" si="23"/>
        <v>6.6648330811806336</v>
      </c>
      <c r="DX26"/>
      <c r="DY26"/>
      <c r="DZ26"/>
      <c r="EA26"/>
      <c r="EB26"/>
      <c r="EC26" s="1">
        <v>41.045000000000002</v>
      </c>
      <c r="ED26" s="1">
        <v>272.39999999999998</v>
      </c>
      <c r="EE26" s="1">
        <v>29.4</v>
      </c>
      <c r="EF26" s="1">
        <v>-1</v>
      </c>
      <c r="EG26" s="1">
        <v>-1</v>
      </c>
      <c r="EH26" s="1">
        <v>-1</v>
      </c>
      <c r="EI26" s="1">
        <v>-1</v>
      </c>
      <c r="EJ26" s="1">
        <v>0</v>
      </c>
      <c r="EK26" s="1">
        <v>11</v>
      </c>
      <c r="EL26" s="1">
        <v>-1</v>
      </c>
      <c r="EM26" s="1">
        <v>1</v>
      </c>
      <c r="EN26" s="1">
        <f t="shared" si="24"/>
        <v>-1.2000000000000455</v>
      </c>
      <c r="EO26" s="1">
        <f t="shared" si="24"/>
        <v>8.6999999999999993</v>
      </c>
      <c r="EP26" s="1">
        <f t="shared" si="25"/>
        <v>1.4400000000001092</v>
      </c>
      <c r="EQ26" s="1">
        <f t="shared" si="25"/>
        <v>75.689999999999984</v>
      </c>
      <c r="ER26" s="1">
        <f t="shared" si="26"/>
        <v>77.130000000000095</v>
      </c>
      <c r="ES26" s="1">
        <f t="shared" si="27"/>
        <v>8.7823687009826745</v>
      </c>
      <c r="ET26"/>
      <c r="EU26"/>
      <c r="EV26"/>
      <c r="EW26"/>
      <c r="EX26"/>
      <c r="FJ26" s="10">
        <f t="shared" si="28"/>
        <v>0</v>
      </c>
      <c r="FK26" s="10">
        <f t="shared" si="28"/>
        <v>0</v>
      </c>
      <c r="FL26" s="10">
        <f t="shared" si="29"/>
        <v>0</v>
      </c>
      <c r="FM26" s="10">
        <f t="shared" si="29"/>
        <v>0</v>
      </c>
      <c r="FN26" s="10">
        <f t="shared" si="30"/>
        <v>0</v>
      </c>
      <c r="FO26" s="10">
        <f t="shared" si="31"/>
        <v>0</v>
      </c>
      <c r="FP26"/>
      <c r="FQ26"/>
      <c r="FR26"/>
      <c r="FS26"/>
      <c r="FT26"/>
    </row>
    <row r="27" spans="1:176" x14ac:dyDescent="0.35">
      <c r="A27">
        <v>52.517000000000003</v>
      </c>
      <c r="B27">
        <v>254.1</v>
      </c>
      <c r="C27">
        <v>31.4</v>
      </c>
      <c r="D27">
        <v>272.39999999999998</v>
      </c>
      <c r="E27">
        <v>20.7</v>
      </c>
      <c r="F27">
        <v>21.2</v>
      </c>
      <c r="G27">
        <v>1</v>
      </c>
      <c r="H27">
        <v>1</v>
      </c>
      <c r="I27">
        <v>12</v>
      </c>
      <c r="J27">
        <v>1</v>
      </c>
      <c r="K27">
        <v>1</v>
      </c>
      <c r="L27" s="26">
        <f t="shared" si="0"/>
        <v>-18.299999999999983</v>
      </c>
      <c r="M27" s="26">
        <f t="shared" si="0"/>
        <v>10.7</v>
      </c>
      <c r="N27" s="26">
        <f t="shared" si="1"/>
        <v>334.88999999999936</v>
      </c>
      <c r="O27" s="26">
        <f t="shared" si="1"/>
        <v>114.48999999999998</v>
      </c>
      <c r="P27" s="26">
        <f t="shared" si="2"/>
        <v>449.37999999999931</v>
      </c>
      <c r="Q27" s="26">
        <f t="shared" si="3"/>
        <v>21.198584858428624</v>
      </c>
      <c r="S27"/>
      <c r="T27"/>
      <c r="U27"/>
      <c r="V27"/>
      <c r="W27">
        <v>42.414999999999999</v>
      </c>
      <c r="X27">
        <v>240.4</v>
      </c>
      <c r="Y27">
        <v>33.6</v>
      </c>
      <c r="Z27">
        <v>-1</v>
      </c>
      <c r="AA27">
        <v>-1</v>
      </c>
      <c r="AB27">
        <v>-1</v>
      </c>
      <c r="AC27">
        <v>-1</v>
      </c>
      <c r="AD27">
        <v>0</v>
      </c>
      <c r="AE27">
        <v>11</v>
      </c>
      <c r="AF27">
        <v>-1</v>
      </c>
      <c r="AG27">
        <v>1</v>
      </c>
      <c r="AH27" s="10">
        <f t="shared" si="4"/>
        <v>-25.799999999999983</v>
      </c>
      <c r="AI27" s="10">
        <f t="shared" si="4"/>
        <v>2.4000000000000021</v>
      </c>
      <c r="AJ27" s="10">
        <f t="shared" si="5"/>
        <v>665.63999999999908</v>
      </c>
      <c r="AK27" s="10">
        <f t="shared" si="5"/>
        <v>5.7600000000000104</v>
      </c>
      <c r="AL27" s="10">
        <f t="shared" si="6"/>
        <v>671.39999999999907</v>
      </c>
      <c r="AM27" s="10">
        <f t="shared" si="7"/>
        <v>25.911387458027004</v>
      </c>
      <c r="AN27"/>
      <c r="AO27"/>
      <c r="AP27"/>
      <c r="AQ27"/>
      <c r="AR27"/>
      <c r="AS27">
        <v>47.008000000000003</v>
      </c>
      <c r="AT27">
        <v>264.8</v>
      </c>
      <c r="AU27">
        <v>23.2</v>
      </c>
      <c r="AV27">
        <v>-1</v>
      </c>
      <c r="AW27">
        <v>-1</v>
      </c>
      <c r="AX27">
        <v>-1</v>
      </c>
      <c r="AY27">
        <v>-1</v>
      </c>
      <c r="AZ27">
        <v>0</v>
      </c>
      <c r="BA27">
        <v>12</v>
      </c>
      <c r="BB27">
        <v>-1</v>
      </c>
      <c r="BC27">
        <v>1</v>
      </c>
      <c r="BD27" s="1">
        <f t="shared" si="8"/>
        <v>-12.099999999999966</v>
      </c>
      <c r="BE27" s="1">
        <f t="shared" si="8"/>
        <v>2.5</v>
      </c>
      <c r="BF27" s="1">
        <f t="shared" si="9"/>
        <v>146.40999999999917</v>
      </c>
      <c r="BG27" s="1">
        <f t="shared" si="9"/>
        <v>6.25</v>
      </c>
      <c r="BH27" s="1">
        <f t="shared" si="10"/>
        <v>152.65999999999917</v>
      </c>
      <c r="BI27" s="1">
        <f t="shared" si="11"/>
        <v>12.355565547557877</v>
      </c>
      <c r="BJ27"/>
      <c r="BK27"/>
      <c r="BL27"/>
      <c r="BM27"/>
      <c r="BN27"/>
      <c r="BO27">
        <v>45.518999999999998</v>
      </c>
      <c r="BP27">
        <v>276.89999999999998</v>
      </c>
      <c r="BQ27">
        <v>20.7</v>
      </c>
      <c r="BR27">
        <v>-1</v>
      </c>
      <c r="BS27">
        <v>-1</v>
      </c>
      <c r="BT27">
        <v>-1</v>
      </c>
      <c r="BU27">
        <v>-1</v>
      </c>
      <c r="BV27">
        <v>0</v>
      </c>
      <c r="BW27">
        <v>12</v>
      </c>
      <c r="BX27">
        <v>-1</v>
      </c>
      <c r="BY27">
        <v>1</v>
      </c>
      <c r="BZ27" s="10">
        <f t="shared" si="12"/>
        <v>9</v>
      </c>
      <c r="CA27" s="10">
        <f t="shared" si="12"/>
        <v>-10</v>
      </c>
      <c r="CB27" s="10">
        <f t="shared" si="13"/>
        <v>81</v>
      </c>
      <c r="CC27" s="10">
        <f t="shared" si="13"/>
        <v>100</v>
      </c>
      <c r="CD27" s="10">
        <f t="shared" si="14"/>
        <v>181</v>
      </c>
      <c r="CE27" s="10">
        <f t="shared" si="15"/>
        <v>13.45362404707371</v>
      </c>
      <c r="CG27"/>
      <c r="CH27"/>
      <c r="CI27"/>
      <c r="CJ27"/>
      <c r="CK27">
        <v>44.670999999999999</v>
      </c>
      <c r="CL27">
        <v>281.39999999999998</v>
      </c>
      <c r="CM27">
        <v>31.4</v>
      </c>
      <c r="CN27">
        <v>-1</v>
      </c>
      <c r="CO27">
        <v>-1</v>
      </c>
      <c r="CP27">
        <v>-1</v>
      </c>
      <c r="CQ27">
        <v>-1</v>
      </c>
      <c r="CR27">
        <v>0</v>
      </c>
      <c r="CS27">
        <v>12</v>
      </c>
      <c r="CT27">
        <v>-1</v>
      </c>
      <c r="CU27">
        <v>1</v>
      </c>
      <c r="CV27" s="1">
        <f t="shared" si="16"/>
        <v>30.099999999999966</v>
      </c>
      <c r="CW27" s="1">
        <f t="shared" si="16"/>
        <v>1.0999999999999979</v>
      </c>
      <c r="CX27" s="1">
        <f t="shared" si="17"/>
        <v>906.00999999999794</v>
      </c>
      <c r="CY27" s="1">
        <f t="shared" si="17"/>
        <v>1.2099999999999953</v>
      </c>
      <c r="CZ27" s="1">
        <f t="shared" si="18"/>
        <v>907.21999999999798</v>
      </c>
      <c r="DA27" s="1">
        <f t="shared" si="19"/>
        <v>30.120092961343893</v>
      </c>
      <c r="DB27"/>
      <c r="DC27"/>
      <c r="DD27"/>
      <c r="DE27"/>
      <c r="DF27"/>
      <c r="DG27" s="10">
        <v>48.933999999999997</v>
      </c>
      <c r="DH27" s="10">
        <v>272.39999999999998</v>
      </c>
      <c r="DI27" s="10">
        <v>21.4</v>
      </c>
      <c r="DJ27" s="10">
        <v>-1</v>
      </c>
      <c r="DK27" s="10">
        <v>-1</v>
      </c>
      <c r="DL27" s="10">
        <v>-1</v>
      </c>
      <c r="DM27" s="10">
        <v>-1</v>
      </c>
      <c r="DN27" s="10">
        <v>0</v>
      </c>
      <c r="DO27" s="10">
        <v>12</v>
      </c>
      <c r="DP27" s="10">
        <v>-1</v>
      </c>
      <c r="DQ27" s="10">
        <v>1</v>
      </c>
      <c r="DR27" s="10">
        <f t="shared" si="20"/>
        <v>-3.1000000000000227</v>
      </c>
      <c r="DS27" s="10">
        <f t="shared" si="20"/>
        <v>0.69999999999999929</v>
      </c>
      <c r="DT27" s="10">
        <f t="shared" si="21"/>
        <v>9.6100000000001415</v>
      </c>
      <c r="DU27" s="10">
        <f t="shared" si="21"/>
        <v>0.48999999999999899</v>
      </c>
      <c r="DV27" s="10">
        <f t="shared" si="22"/>
        <v>10.10000000000014</v>
      </c>
      <c r="DW27" s="10">
        <f t="shared" si="23"/>
        <v>3.1780497164141628</v>
      </c>
      <c r="DX27"/>
      <c r="DY27"/>
      <c r="DZ27"/>
      <c r="EA27"/>
      <c r="EB27"/>
      <c r="EC27" s="1">
        <v>41.509</v>
      </c>
      <c r="ED27" s="1">
        <v>272.39999999999998</v>
      </c>
      <c r="EE27" s="1">
        <v>20.7</v>
      </c>
      <c r="EF27" s="1">
        <v>272.39999999999998</v>
      </c>
      <c r="EG27" s="1">
        <v>29.4</v>
      </c>
      <c r="EH27" s="1">
        <v>8.6999999999999993</v>
      </c>
      <c r="EI27" s="1">
        <v>1</v>
      </c>
      <c r="EJ27" s="1">
        <v>1</v>
      </c>
      <c r="EK27" s="1">
        <v>12</v>
      </c>
      <c r="EL27" s="1">
        <v>1</v>
      </c>
      <c r="EM27" s="1">
        <v>1</v>
      </c>
      <c r="EN27" s="1">
        <f t="shared" si="24"/>
        <v>0</v>
      </c>
      <c r="EO27" s="1">
        <f t="shared" si="24"/>
        <v>-8.6999999999999993</v>
      </c>
      <c r="EP27" s="1">
        <f t="shared" si="25"/>
        <v>0</v>
      </c>
      <c r="EQ27" s="1">
        <f t="shared" si="25"/>
        <v>75.689999999999984</v>
      </c>
      <c r="ER27" s="1">
        <f t="shared" si="26"/>
        <v>75.689999999999984</v>
      </c>
      <c r="ES27" s="1">
        <f t="shared" si="27"/>
        <v>8.6999999999999993</v>
      </c>
      <c r="ET27"/>
      <c r="EU27"/>
      <c r="EV27"/>
      <c r="EW27"/>
      <c r="EX27"/>
      <c r="FJ27" s="10">
        <f t="shared" si="28"/>
        <v>0</v>
      </c>
      <c r="FK27" s="10">
        <f t="shared" si="28"/>
        <v>0</v>
      </c>
      <c r="FL27" s="10">
        <f t="shared" si="29"/>
        <v>0</v>
      </c>
      <c r="FM27" s="10">
        <f t="shared" si="29"/>
        <v>0</v>
      </c>
      <c r="FN27" s="10">
        <f t="shared" si="30"/>
        <v>0</v>
      </c>
      <c r="FO27" s="10">
        <f t="shared" si="31"/>
        <v>0</v>
      </c>
      <c r="FP27"/>
      <c r="FQ27"/>
      <c r="FR27"/>
      <c r="FS27"/>
      <c r="FT27"/>
    </row>
    <row r="28" spans="1:176" x14ac:dyDescent="0.35">
      <c r="A28">
        <v>57.476999999999997</v>
      </c>
      <c r="B28">
        <v>276.89999999999998</v>
      </c>
      <c r="C28">
        <v>26.7</v>
      </c>
      <c r="D28">
        <v>-1</v>
      </c>
      <c r="E28">
        <v>-1</v>
      </c>
      <c r="F28">
        <v>-1</v>
      </c>
      <c r="G28">
        <v>-1</v>
      </c>
      <c r="H28">
        <v>0</v>
      </c>
      <c r="I28">
        <v>12</v>
      </c>
      <c r="J28">
        <v>-1</v>
      </c>
      <c r="K28">
        <v>1</v>
      </c>
      <c r="L28" s="26">
        <f t="shared" si="0"/>
        <v>22.799999999999983</v>
      </c>
      <c r="M28" s="26">
        <f t="shared" si="0"/>
        <v>-4.6999999999999993</v>
      </c>
      <c r="N28" s="26">
        <f t="shared" si="1"/>
        <v>519.83999999999924</v>
      </c>
      <c r="O28" s="26">
        <f t="shared" si="1"/>
        <v>22.089999999999993</v>
      </c>
      <c r="P28" s="26">
        <f t="shared" si="2"/>
        <v>541.92999999999927</v>
      </c>
      <c r="Q28" s="26">
        <f t="shared" si="3"/>
        <v>23.279390026373097</v>
      </c>
      <c r="S28"/>
      <c r="T28"/>
      <c r="U28"/>
      <c r="V28"/>
      <c r="W28">
        <v>43.134999999999998</v>
      </c>
      <c r="X28">
        <v>208.1</v>
      </c>
      <c r="Y28">
        <v>38.1</v>
      </c>
      <c r="Z28">
        <v>240.4</v>
      </c>
      <c r="AA28">
        <v>33.6</v>
      </c>
      <c r="AB28">
        <v>32.6</v>
      </c>
      <c r="AC28">
        <v>1</v>
      </c>
      <c r="AD28">
        <v>1</v>
      </c>
      <c r="AE28">
        <v>12</v>
      </c>
      <c r="AF28">
        <v>1</v>
      </c>
      <c r="AG28">
        <v>1</v>
      </c>
      <c r="AH28" s="10">
        <f t="shared" si="4"/>
        <v>-32.300000000000011</v>
      </c>
      <c r="AI28" s="10">
        <f t="shared" si="4"/>
        <v>4.5</v>
      </c>
      <c r="AJ28" s="10">
        <f t="shared" si="5"/>
        <v>1043.2900000000006</v>
      </c>
      <c r="AK28" s="10">
        <f t="shared" si="5"/>
        <v>20.25</v>
      </c>
      <c r="AL28" s="10">
        <f t="shared" si="6"/>
        <v>1063.5400000000006</v>
      </c>
      <c r="AM28" s="10">
        <f t="shared" si="7"/>
        <v>32.611960995929095</v>
      </c>
      <c r="AN28"/>
      <c r="AO28"/>
      <c r="AP28"/>
      <c r="AQ28"/>
      <c r="AR28"/>
      <c r="AS28">
        <v>47.368000000000002</v>
      </c>
      <c r="AT28">
        <v>259.60000000000002</v>
      </c>
      <c r="AU28">
        <v>20.7</v>
      </c>
      <c r="AV28">
        <v>264.8</v>
      </c>
      <c r="AW28">
        <v>23.2</v>
      </c>
      <c r="AX28">
        <v>5.8</v>
      </c>
      <c r="AY28">
        <v>1</v>
      </c>
      <c r="AZ28">
        <v>1</v>
      </c>
      <c r="BA28">
        <v>13</v>
      </c>
      <c r="BB28">
        <v>1</v>
      </c>
      <c r="BC28">
        <v>1</v>
      </c>
      <c r="BD28" s="1">
        <f t="shared" si="8"/>
        <v>-5.1999999999999886</v>
      </c>
      <c r="BE28" s="1">
        <f t="shared" si="8"/>
        <v>-2.5</v>
      </c>
      <c r="BF28" s="1">
        <f t="shared" si="9"/>
        <v>27.039999999999882</v>
      </c>
      <c r="BG28" s="1">
        <f t="shared" si="9"/>
        <v>6.25</v>
      </c>
      <c r="BH28" s="1">
        <f t="shared" si="10"/>
        <v>33.289999999999878</v>
      </c>
      <c r="BI28" s="1">
        <f t="shared" si="11"/>
        <v>5.7697486947006524</v>
      </c>
      <c r="BJ28"/>
      <c r="BK28"/>
      <c r="BL28"/>
      <c r="BM28"/>
      <c r="BN28"/>
      <c r="BO28">
        <v>45.790999999999997</v>
      </c>
      <c r="BP28">
        <v>269.8</v>
      </c>
      <c r="BQ28">
        <v>20.7</v>
      </c>
      <c r="BR28">
        <v>276.89999999999998</v>
      </c>
      <c r="BS28">
        <v>20.7</v>
      </c>
      <c r="BT28">
        <v>7.1</v>
      </c>
      <c r="BU28">
        <v>1</v>
      </c>
      <c r="BV28">
        <v>1</v>
      </c>
      <c r="BW28">
        <v>13</v>
      </c>
      <c r="BX28">
        <v>1</v>
      </c>
      <c r="BY28">
        <v>1</v>
      </c>
      <c r="BZ28" s="10">
        <f t="shared" si="12"/>
        <v>-7.0999999999999659</v>
      </c>
      <c r="CA28" s="10">
        <f t="shared" si="12"/>
        <v>0</v>
      </c>
      <c r="CB28" s="10">
        <f t="shared" si="13"/>
        <v>50.409999999999513</v>
      </c>
      <c r="CC28" s="10">
        <f t="shared" si="13"/>
        <v>0</v>
      </c>
      <c r="CD28" s="10">
        <f t="shared" si="14"/>
        <v>50.409999999999513</v>
      </c>
      <c r="CE28" s="10">
        <f t="shared" si="15"/>
        <v>7.0999999999999659</v>
      </c>
      <c r="CG28"/>
      <c r="CH28"/>
      <c r="CI28"/>
      <c r="CJ28"/>
      <c r="CK28">
        <v>45.151000000000003</v>
      </c>
      <c r="CL28">
        <v>275</v>
      </c>
      <c r="CM28">
        <v>27.2</v>
      </c>
      <c r="CN28">
        <v>281.39999999999998</v>
      </c>
      <c r="CO28">
        <v>31.4</v>
      </c>
      <c r="CP28">
        <v>7.7</v>
      </c>
      <c r="CQ28">
        <v>1</v>
      </c>
      <c r="CR28">
        <v>1</v>
      </c>
      <c r="CS28">
        <v>13</v>
      </c>
      <c r="CT28">
        <v>1</v>
      </c>
      <c r="CU28">
        <v>1</v>
      </c>
      <c r="CV28" s="1">
        <f t="shared" si="16"/>
        <v>-6.3999999999999773</v>
      </c>
      <c r="CW28" s="1">
        <f t="shared" si="16"/>
        <v>-4.1999999999999993</v>
      </c>
      <c r="CX28" s="1">
        <f t="shared" si="17"/>
        <v>40.95999999999971</v>
      </c>
      <c r="CY28" s="1">
        <f t="shared" si="17"/>
        <v>17.639999999999993</v>
      </c>
      <c r="CZ28" s="1">
        <f t="shared" si="18"/>
        <v>58.599999999999703</v>
      </c>
      <c r="DA28" s="1">
        <f t="shared" si="19"/>
        <v>7.6550636836018358</v>
      </c>
      <c r="DB28"/>
      <c r="DC28"/>
      <c r="DD28"/>
      <c r="DE28"/>
      <c r="DF28"/>
      <c r="DG28" s="10">
        <v>49.326000000000001</v>
      </c>
      <c r="DH28" s="10">
        <v>281.39999999999998</v>
      </c>
      <c r="DI28" s="10">
        <v>20.7</v>
      </c>
      <c r="DJ28" s="10">
        <v>272.39999999999998</v>
      </c>
      <c r="DK28" s="10">
        <v>21.4</v>
      </c>
      <c r="DL28" s="10">
        <v>9</v>
      </c>
      <c r="DM28" s="10">
        <v>1</v>
      </c>
      <c r="DN28" s="10">
        <v>1</v>
      </c>
      <c r="DO28" s="10">
        <v>13</v>
      </c>
      <c r="DP28" s="10">
        <v>1</v>
      </c>
      <c r="DQ28" s="10">
        <v>1</v>
      </c>
      <c r="DR28" s="10">
        <f t="shared" si="20"/>
        <v>9</v>
      </c>
      <c r="DS28" s="10">
        <f t="shared" si="20"/>
        <v>-0.69999999999999929</v>
      </c>
      <c r="DT28" s="10">
        <f t="shared" si="21"/>
        <v>81</v>
      </c>
      <c r="DU28" s="10">
        <f t="shared" si="21"/>
        <v>0.48999999999999899</v>
      </c>
      <c r="DV28" s="10">
        <f t="shared" si="22"/>
        <v>81.489999999999995</v>
      </c>
      <c r="DW28" s="10">
        <f t="shared" si="23"/>
        <v>9.0271811768680035</v>
      </c>
      <c r="DX28"/>
      <c r="DY28"/>
      <c r="DZ28"/>
      <c r="EA28"/>
      <c r="EB28"/>
      <c r="EC28" s="1">
        <v>43.988999999999997</v>
      </c>
      <c r="ED28" s="1">
        <v>276.89999999999998</v>
      </c>
      <c r="EE28" s="1">
        <v>20.7</v>
      </c>
      <c r="EF28" s="1">
        <v>-1</v>
      </c>
      <c r="EG28" s="1">
        <v>-1</v>
      </c>
      <c r="EH28" s="1">
        <v>-1</v>
      </c>
      <c r="EI28" s="1">
        <v>-1</v>
      </c>
      <c r="EJ28" s="1">
        <v>0</v>
      </c>
      <c r="EK28" s="1">
        <v>12</v>
      </c>
      <c r="EL28" s="1">
        <v>-1</v>
      </c>
      <c r="EM28" s="1">
        <v>1</v>
      </c>
      <c r="EN28" s="1">
        <f t="shared" si="24"/>
        <v>4.5</v>
      </c>
      <c r="EO28" s="1">
        <f t="shared" si="24"/>
        <v>0</v>
      </c>
      <c r="EP28" s="1">
        <f t="shared" si="25"/>
        <v>20.25</v>
      </c>
      <c r="EQ28" s="1">
        <f t="shared" si="25"/>
        <v>0</v>
      </c>
      <c r="ER28" s="1">
        <f t="shared" si="26"/>
        <v>20.25</v>
      </c>
      <c r="ES28" s="1">
        <f t="shared" si="27"/>
        <v>4.5</v>
      </c>
      <c r="ET28"/>
      <c r="EU28"/>
      <c r="EV28"/>
      <c r="EW28"/>
      <c r="EX28"/>
      <c r="FJ28" s="10">
        <f t="shared" si="28"/>
        <v>0</v>
      </c>
      <c r="FK28" s="10">
        <f t="shared" si="28"/>
        <v>0</v>
      </c>
      <c r="FL28" s="10">
        <f t="shared" si="29"/>
        <v>0</v>
      </c>
      <c r="FM28" s="10">
        <f t="shared" si="29"/>
        <v>0</v>
      </c>
      <c r="FN28" s="10">
        <f t="shared" si="30"/>
        <v>0</v>
      </c>
      <c r="FO28" s="10">
        <f t="shared" si="31"/>
        <v>0</v>
      </c>
      <c r="FP28"/>
      <c r="FQ28"/>
      <c r="FR28"/>
      <c r="FS28"/>
      <c r="FT28"/>
    </row>
    <row r="29" spans="1:176" x14ac:dyDescent="0.35">
      <c r="A29">
        <v>58.164999999999999</v>
      </c>
      <c r="B29">
        <v>263.2</v>
      </c>
      <c r="C29">
        <v>26.7</v>
      </c>
      <c r="D29">
        <v>276.89999999999998</v>
      </c>
      <c r="E29">
        <v>26.7</v>
      </c>
      <c r="F29">
        <v>13.8</v>
      </c>
      <c r="G29">
        <v>1</v>
      </c>
      <c r="H29">
        <v>1</v>
      </c>
      <c r="I29">
        <v>13</v>
      </c>
      <c r="J29">
        <v>1</v>
      </c>
      <c r="K29">
        <v>1</v>
      </c>
      <c r="L29" s="26">
        <f t="shared" si="0"/>
        <v>-13.699999999999989</v>
      </c>
      <c r="M29" s="26">
        <f t="shared" si="0"/>
        <v>0</v>
      </c>
      <c r="N29" s="26">
        <f t="shared" si="1"/>
        <v>187.68999999999969</v>
      </c>
      <c r="O29" s="26">
        <f t="shared" si="1"/>
        <v>0</v>
      </c>
      <c r="P29" s="26">
        <f t="shared" si="2"/>
        <v>187.68999999999969</v>
      </c>
      <c r="Q29" s="26">
        <f t="shared" si="3"/>
        <v>13.699999999999989</v>
      </c>
      <c r="S29"/>
      <c r="T29"/>
      <c r="U29"/>
      <c r="V29"/>
      <c r="W29">
        <v>45.750999999999998</v>
      </c>
      <c r="X29">
        <v>272.39999999999998</v>
      </c>
      <c r="Y29">
        <v>29.4</v>
      </c>
      <c r="Z29">
        <v>-1</v>
      </c>
      <c r="AA29">
        <v>-1</v>
      </c>
      <c r="AB29">
        <v>-1</v>
      </c>
      <c r="AC29">
        <v>-1</v>
      </c>
      <c r="AD29">
        <v>0</v>
      </c>
      <c r="AE29">
        <v>12</v>
      </c>
      <c r="AF29">
        <v>-1</v>
      </c>
      <c r="AG29">
        <v>1</v>
      </c>
      <c r="AH29" s="10">
        <f t="shared" si="4"/>
        <v>64.299999999999983</v>
      </c>
      <c r="AI29" s="10">
        <f t="shared" si="4"/>
        <v>-8.7000000000000028</v>
      </c>
      <c r="AJ29" s="10">
        <f t="shared" si="5"/>
        <v>4134.489999999998</v>
      </c>
      <c r="AK29" s="10">
        <f t="shared" si="5"/>
        <v>75.690000000000055</v>
      </c>
      <c r="AL29" s="10">
        <f t="shared" si="6"/>
        <v>4210.1799999999985</v>
      </c>
      <c r="AM29" s="10">
        <f t="shared" si="7"/>
        <v>64.885899855053239</v>
      </c>
      <c r="AN29"/>
      <c r="AO29"/>
      <c r="AP29"/>
      <c r="AQ29"/>
      <c r="AR29"/>
      <c r="AS29">
        <v>50.12</v>
      </c>
      <c r="AT29">
        <v>276.89999999999998</v>
      </c>
      <c r="AU29">
        <v>29.4</v>
      </c>
      <c r="AV29">
        <v>-1</v>
      </c>
      <c r="AW29">
        <v>-1</v>
      </c>
      <c r="AX29">
        <v>-1</v>
      </c>
      <c r="AY29">
        <v>-1</v>
      </c>
      <c r="AZ29">
        <v>0</v>
      </c>
      <c r="BA29">
        <v>13</v>
      </c>
      <c r="BB29">
        <v>-1</v>
      </c>
      <c r="BC29">
        <v>1</v>
      </c>
      <c r="BD29" s="1">
        <f t="shared" si="8"/>
        <v>17.299999999999955</v>
      </c>
      <c r="BE29" s="1">
        <f t="shared" si="8"/>
        <v>8.6999999999999993</v>
      </c>
      <c r="BF29" s="1">
        <f t="shared" si="9"/>
        <v>299.28999999999843</v>
      </c>
      <c r="BG29" s="1">
        <f t="shared" si="9"/>
        <v>75.689999999999984</v>
      </c>
      <c r="BH29" s="1">
        <f t="shared" si="10"/>
        <v>374.97999999999843</v>
      </c>
      <c r="BI29" s="1">
        <f t="shared" si="11"/>
        <v>19.364400326372063</v>
      </c>
      <c r="BJ29"/>
      <c r="BK29"/>
      <c r="BL29"/>
      <c r="BM29"/>
      <c r="BN29"/>
      <c r="BO29">
        <v>49.470999999999997</v>
      </c>
      <c r="BP29">
        <v>266.2</v>
      </c>
      <c r="BQ29">
        <v>20.7</v>
      </c>
      <c r="BR29">
        <v>-1</v>
      </c>
      <c r="BS29">
        <v>-1</v>
      </c>
      <c r="BT29">
        <v>-1</v>
      </c>
      <c r="BU29">
        <v>-1</v>
      </c>
      <c r="BV29">
        <v>0</v>
      </c>
      <c r="BW29">
        <v>13</v>
      </c>
      <c r="BX29">
        <v>-1</v>
      </c>
      <c r="BY29">
        <v>1</v>
      </c>
      <c r="BZ29" s="10">
        <f t="shared" si="12"/>
        <v>-3.6000000000000227</v>
      </c>
      <c r="CA29" s="10">
        <f t="shared" si="12"/>
        <v>0</v>
      </c>
      <c r="CB29" s="10">
        <f t="shared" si="13"/>
        <v>12.960000000000164</v>
      </c>
      <c r="CC29" s="10">
        <f t="shared" si="13"/>
        <v>0</v>
      </c>
      <c r="CD29" s="10">
        <f t="shared" si="14"/>
        <v>12.960000000000164</v>
      </c>
      <c r="CE29" s="10">
        <f t="shared" si="15"/>
        <v>3.6000000000000227</v>
      </c>
      <c r="CG29"/>
      <c r="CH29"/>
      <c r="CI29"/>
      <c r="CJ29"/>
      <c r="CK29">
        <v>48.207000000000001</v>
      </c>
      <c r="CL29">
        <v>276.89999999999998</v>
      </c>
      <c r="CM29">
        <v>21.8</v>
      </c>
      <c r="CN29">
        <v>-1</v>
      </c>
      <c r="CO29">
        <v>-1</v>
      </c>
      <c r="CP29">
        <v>-1</v>
      </c>
      <c r="CQ29">
        <v>-1</v>
      </c>
      <c r="CR29">
        <v>0</v>
      </c>
      <c r="CS29">
        <v>13</v>
      </c>
      <c r="CT29">
        <v>-1</v>
      </c>
      <c r="CU29">
        <v>1</v>
      </c>
      <c r="CV29" s="1">
        <f t="shared" si="16"/>
        <v>1.8999999999999773</v>
      </c>
      <c r="CW29" s="1">
        <f t="shared" si="16"/>
        <v>-5.3999999999999986</v>
      </c>
      <c r="CX29" s="1">
        <f t="shared" si="17"/>
        <v>3.6099999999999137</v>
      </c>
      <c r="CY29" s="1">
        <f t="shared" si="17"/>
        <v>29.159999999999986</v>
      </c>
      <c r="CZ29" s="1">
        <f t="shared" si="18"/>
        <v>32.769999999999897</v>
      </c>
      <c r="DA29" s="1">
        <f t="shared" si="19"/>
        <v>5.724508712544675</v>
      </c>
      <c r="DB29"/>
      <c r="DC29"/>
      <c r="DD29"/>
      <c r="DE29"/>
      <c r="DF29"/>
      <c r="DG29" s="10">
        <v>52.646000000000001</v>
      </c>
      <c r="DH29" s="10">
        <v>279.5</v>
      </c>
      <c r="DI29" s="10">
        <v>20.7</v>
      </c>
      <c r="DJ29" s="10">
        <v>-1</v>
      </c>
      <c r="DK29" s="10">
        <v>-1</v>
      </c>
      <c r="DL29" s="10">
        <v>-1</v>
      </c>
      <c r="DM29" s="10">
        <v>-1</v>
      </c>
      <c r="DN29" s="10">
        <v>0</v>
      </c>
      <c r="DO29" s="10">
        <v>13</v>
      </c>
      <c r="DP29" s="10">
        <v>-1</v>
      </c>
      <c r="DQ29" s="10">
        <v>1</v>
      </c>
      <c r="DR29" s="10">
        <f t="shared" si="20"/>
        <v>-1.8999999999999773</v>
      </c>
      <c r="DS29" s="10">
        <f t="shared" si="20"/>
        <v>0</v>
      </c>
      <c r="DT29" s="10">
        <f t="shared" si="21"/>
        <v>3.6099999999999137</v>
      </c>
      <c r="DU29" s="10">
        <f t="shared" si="21"/>
        <v>0</v>
      </c>
      <c r="DV29" s="10">
        <f t="shared" si="22"/>
        <v>3.6099999999999137</v>
      </c>
      <c r="DW29" s="10">
        <f t="shared" si="23"/>
        <v>1.8999999999999773</v>
      </c>
      <c r="DX29"/>
      <c r="DY29"/>
      <c r="DZ29"/>
      <c r="EA29"/>
      <c r="EB29"/>
      <c r="EC29" s="1">
        <v>44.412999999999997</v>
      </c>
      <c r="ED29" s="1">
        <v>267.89999999999998</v>
      </c>
      <c r="EE29" s="1">
        <v>33.6</v>
      </c>
      <c r="EF29" s="1">
        <v>276.89999999999998</v>
      </c>
      <c r="EG29" s="1">
        <v>20.7</v>
      </c>
      <c r="EH29" s="1">
        <v>15.8</v>
      </c>
      <c r="EI29" s="1">
        <v>1</v>
      </c>
      <c r="EJ29" s="1">
        <v>1</v>
      </c>
      <c r="EK29" s="1">
        <v>13</v>
      </c>
      <c r="EL29" s="1">
        <v>1</v>
      </c>
      <c r="EM29" s="1">
        <v>1</v>
      </c>
      <c r="EN29" s="1">
        <f t="shared" si="24"/>
        <v>-9</v>
      </c>
      <c r="EO29" s="1">
        <f t="shared" si="24"/>
        <v>12.900000000000002</v>
      </c>
      <c r="EP29" s="1">
        <f t="shared" si="25"/>
        <v>81</v>
      </c>
      <c r="EQ29" s="1">
        <f t="shared" si="25"/>
        <v>166.41000000000005</v>
      </c>
      <c r="ER29" s="1">
        <f t="shared" si="26"/>
        <v>247.41000000000005</v>
      </c>
      <c r="ES29" s="1">
        <f t="shared" si="27"/>
        <v>15.729272074701997</v>
      </c>
      <c r="ET29"/>
      <c r="EU29"/>
      <c r="EV29"/>
      <c r="EW29"/>
      <c r="EX29"/>
      <c r="FJ29" s="10">
        <f t="shared" si="28"/>
        <v>0</v>
      </c>
      <c r="FK29" s="10">
        <f t="shared" si="28"/>
        <v>0</v>
      </c>
      <c r="FL29" s="10">
        <f t="shared" si="29"/>
        <v>0</v>
      </c>
      <c r="FM29" s="10">
        <f t="shared" si="29"/>
        <v>0</v>
      </c>
      <c r="FN29" s="10">
        <f t="shared" si="30"/>
        <v>0</v>
      </c>
      <c r="FO29" s="10">
        <f t="shared" si="31"/>
        <v>0</v>
      </c>
      <c r="FP29"/>
      <c r="FQ29"/>
      <c r="FR29"/>
      <c r="FS29"/>
      <c r="FT29"/>
    </row>
    <row r="30" spans="1:176" x14ac:dyDescent="0.35">
      <c r="A30">
        <v>60.933</v>
      </c>
      <c r="B30">
        <v>267.89999999999998</v>
      </c>
      <c r="C30">
        <v>22.5</v>
      </c>
      <c r="D30">
        <v>-1</v>
      </c>
      <c r="E30">
        <v>-1</v>
      </c>
      <c r="F30">
        <v>-1</v>
      </c>
      <c r="G30">
        <v>-1</v>
      </c>
      <c r="H30">
        <v>0</v>
      </c>
      <c r="I30">
        <v>13</v>
      </c>
      <c r="J30">
        <v>-1</v>
      </c>
      <c r="K30">
        <v>1</v>
      </c>
      <c r="L30" s="26">
        <f t="shared" si="0"/>
        <v>4.6999999999999886</v>
      </c>
      <c r="M30" s="26">
        <f t="shared" si="0"/>
        <v>-4.1999999999999993</v>
      </c>
      <c r="N30" s="26">
        <f t="shared" si="1"/>
        <v>22.089999999999893</v>
      </c>
      <c r="O30" s="26">
        <f t="shared" si="1"/>
        <v>17.639999999999993</v>
      </c>
      <c r="P30" s="26">
        <f t="shared" si="2"/>
        <v>39.72999999999989</v>
      </c>
      <c r="Q30" s="26">
        <f t="shared" si="3"/>
        <v>6.3031738037277609</v>
      </c>
      <c r="S30"/>
      <c r="T30"/>
      <c r="U30"/>
      <c r="V30"/>
      <c r="W30">
        <v>47.119</v>
      </c>
      <c r="X30">
        <v>231.1</v>
      </c>
      <c r="Y30">
        <v>38.1</v>
      </c>
      <c r="Z30">
        <v>272.39999999999998</v>
      </c>
      <c r="AA30">
        <v>29.4</v>
      </c>
      <c r="AB30">
        <v>42.2</v>
      </c>
      <c r="AC30">
        <v>1</v>
      </c>
      <c r="AD30">
        <v>1</v>
      </c>
      <c r="AE30">
        <v>13</v>
      </c>
      <c r="AF30">
        <v>1</v>
      </c>
      <c r="AG30">
        <v>1</v>
      </c>
      <c r="AH30" s="10">
        <f t="shared" si="4"/>
        <v>-41.299999999999983</v>
      </c>
      <c r="AI30" s="10">
        <f t="shared" si="4"/>
        <v>8.7000000000000028</v>
      </c>
      <c r="AJ30" s="10">
        <f t="shared" si="5"/>
        <v>1705.6899999999987</v>
      </c>
      <c r="AK30" s="10">
        <f t="shared" si="5"/>
        <v>75.690000000000055</v>
      </c>
      <c r="AL30" s="10">
        <f t="shared" si="6"/>
        <v>1781.3799999999987</v>
      </c>
      <c r="AM30" s="10">
        <f t="shared" si="7"/>
        <v>42.206397619318317</v>
      </c>
      <c r="AN30"/>
      <c r="AO30"/>
      <c r="AP30"/>
      <c r="AQ30"/>
      <c r="AR30"/>
      <c r="AS30">
        <v>50.512</v>
      </c>
      <c r="AT30">
        <v>276.89999999999998</v>
      </c>
      <c r="AU30">
        <v>26.1</v>
      </c>
      <c r="AV30">
        <v>276.89999999999998</v>
      </c>
      <c r="AW30">
        <v>29.4</v>
      </c>
      <c r="AX30">
        <v>3.3</v>
      </c>
      <c r="AY30">
        <v>1</v>
      </c>
      <c r="AZ30">
        <v>1</v>
      </c>
      <c r="BA30">
        <v>14</v>
      </c>
      <c r="BB30">
        <v>1</v>
      </c>
      <c r="BC30">
        <v>1</v>
      </c>
      <c r="BD30" s="1">
        <f t="shared" si="8"/>
        <v>0</v>
      </c>
      <c r="BE30" s="1">
        <f t="shared" si="8"/>
        <v>-3.2999999999999972</v>
      </c>
      <c r="BF30" s="1">
        <f t="shared" si="9"/>
        <v>0</v>
      </c>
      <c r="BG30" s="1">
        <f t="shared" si="9"/>
        <v>10.889999999999981</v>
      </c>
      <c r="BH30" s="1">
        <f t="shared" si="10"/>
        <v>10.889999999999981</v>
      </c>
      <c r="BI30" s="1">
        <f t="shared" si="11"/>
        <v>3.2999999999999972</v>
      </c>
      <c r="BJ30"/>
      <c r="BK30"/>
      <c r="BL30"/>
      <c r="BM30"/>
      <c r="BN30"/>
      <c r="BO30">
        <v>49.935000000000002</v>
      </c>
      <c r="BP30">
        <v>263.2</v>
      </c>
      <c r="BQ30">
        <v>21.8</v>
      </c>
      <c r="BR30">
        <v>266.2</v>
      </c>
      <c r="BS30">
        <v>20.7</v>
      </c>
      <c r="BT30">
        <v>3.3</v>
      </c>
      <c r="BU30">
        <v>1</v>
      </c>
      <c r="BV30">
        <v>1</v>
      </c>
      <c r="BW30">
        <v>14</v>
      </c>
      <c r="BX30">
        <v>1</v>
      </c>
      <c r="BY30">
        <v>1</v>
      </c>
      <c r="BZ30" s="10">
        <f t="shared" si="12"/>
        <v>-3</v>
      </c>
      <c r="CA30" s="10">
        <f t="shared" si="12"/>
        <v>1.1000000000000014</v>
      </c>
      <c r="CB30" s="10">
        <f t="shared" si="13"/>
        <v>9</v>
      </c>
      <c r="CC30" s="10">
        <f t="shared" si="13"/>
        <v>1.2100000000000031</v>
      </c>
      <c r="CD30" s="10">
        <f t="shared" si="14"/>
        <v>10.210000000000003</v>
      </c>
      <c r="CE30" s="10">
        <f t="shared" si="15"/>
        <v>3.195309061734092</v>
      </c>
      <c r="CG30"/>
      <c r="CH30"/>
      <c r="CI30"/>
      <c r="CJ30"/>
      <c r="CK30">
        <v>49.046999999999997</v>
      </c>
      <c r="CL30">
        <v>240.4</v>
      </c>
      <c r="CM30">
        <v>26.7</v>
      </c>
      <c r="CN30">
        <v>276.89999999999998</v>
      </c>
      <c r="CO30">
        <v>21.8</v>
      </c>
      <c r="CP30">
        <v>36.9</v>
      </c>
      <c r="CQ30">
        <v>1</v>
      </c>
      <c r="CR30">
        <v>1</v>
      </c>
      <c r="CS30">
        <v>14</v>
      </c>
      <c r="CT30">
        <v>1</v>
      </c>
      <c r="CU30">
        <v>1</v>
      </c>
      <c r="CV30" s="1">
        <f t="shared" si="16"/>
        <v>-36.499999999999972</v>
      </c>
      <c r="CW30" s="1">
        <f t="shared" si="16"/>
        <v>4.8999999999999986</v>
      </c>
      <c r="CX30" s="1">
        <f t="shared" si="17"/>
        <v>1332.249999999998</v>
      </c>
      <c r="CY30" s="1">
        <f t="shared" si="17"/>
        <v>24.009999999999987</v>
      </c>
      <c r="CZ30" s="1">
        <f t="shared" si="18"/>
        <v>1356.2599999999979</v>
      </c>
      <c r="DA30" s="1">
        <f t="shared" si="19"/>
        <v>36.827435425236956</v>
      </c>
      <c r="DB30"/>
      <c r="DC30"/>
      <c r="DD30"/>
      <c r="DE30"/>
      <c r="DF30"/>
      <c r="DG30" s="10">
        <v>53.262</v>
      </c>
      <c r="DH30" s="10">
        <v>267.89999999999998</v>
      </c>
      <c r="DI30" s="10">
        <v>22.7</v>
      </c>
      <c r="DJ30" s="10">
        <v>279.5</v>
      </c>
      <c r="DK30" s="10">
        <v>20.7</v>
      </c>
      <c r="DL30" s="10">
        <v>11.8</v>
      </c>
      <c r="DM30" s="10">
        <v>1</v>
      </c>
      <c r="DN30" s="10">
        <v>1</v>
      </c>
      <c r="DO30" s="10">
        <v>14</v>
      </c>
      <c r="DP30" s="10">
        <v>1</v>
      </c>
      <c r="DQ30" s="10">
        <v>1</v>
      </c>
      <c r="DR30" s="10">
        <f t="shared" si="20"/>
        <v>-11.600000000000023</v>
      </c>
      <c r="DS30" s="10">
        <f t="shared" si="20"/>
        <v>2</v>
      </c>
      <c r="DT30" s="10">
        <f t="shared" si="21"/>
        <v>134.56000000000051</v>
      </c>
      <c r="DU30" s="10">
        <f t="shared" si="21"/>
        <v>4</v>
      </c>
      <c r="DV30" s="10">
        <f t="shared" si="22"/>
        <v>138.56000000000051</v>
      </c>
      <c r="DW30" s="10">
        <f t="shared" si="23"/>
        <v>11.77115117564975</v>
      </c>
      <c r="DX30"/>
      <c r="DY30"/>
      <c r="DZ30"/>
      <c r="EA30"/>
      <c r="EB30"/>
      <c r="EC30" s="1">
        <v>48.261000000000003</v>
      </c>
      <c r="ED30" s="1">
        <v>276.89999999999998</v>
      </c>
      <c r="EE30" s="1">
        <v>22.7</v>
      </c>
      <c r="EF30" s="1">
        <v>-1</v>
      </c>
      <c r="EG30" s="1">
        <v>-1</v>
      </c>
      <c r="EH30" s="1">
        <v>-1</v>
      </c>
      <c r="EI30" s="1">
        <v>-1</v>
      </c>
      <c r="EJ30" s="1">
        <v>0</v>
      </c>
      <c r="EK30" s="1">
        <v>13</v>
      </c>
      <c r="EL30" s="1">
        <v>-1</v>
      </c>
      <c r="EM30" s="1">
        <v>1</v>
      </c>
      <c r="EN30" s="1">
        <f t="shared" si="24"/>
        <v>9</v>
      </c>
      <c r="EO30" s="1">
        <f t="shared" si="24"/>
        <v>-10.900000000000002</v>
      </c>
      <c r="EP30" s="1">
        <f t="shared" si="25"/>
        <v>81</v>
      </c>
      <c r="EQ30" s="1">
        <f t="shared" si="25"/>
        <v>118.81000000000004</v>
      </c>
      <c r="ER30" s="1">
        <f t="shared" si="26"/>
        <v>199.81000000000006</v>
      </c>
      <c r="ES30" s="1">
        <f t="shared" si="27"/>
        <v>14.135416513141735</v>
      </c>
      <c r="ET30"/>
      <c r="EU30"/>
      <c r="EV30"/>
      <c r="EW30"/>
      <c r="EX30"/>
      <c r="FJ30" s="10">
        <f t="shared" si="28"/>
        <v>0</v>
      </c>
      <c r="FK30" s="10">
        <f t="shared" si="28"/>
        <v>0</v>
      </c>
      <c r="FL30" s="10">
        <f t="shared" si="29"/>
        <v>0</v>
      </c>
      <c r="FM30" s="10">
        <f t="shared" si="29"/>
        <v>0</v>
      </c>
      <c r="FN30" s="10">
        <f t="shared" si="30"/>
        <v>0</v>
      </c>
      <c r="FO30" s="10">
        <f t="shared" si="31"/>
        <v>0</v>
      </c>
      <c r="FP30"/>
      <c r="FQ30"/>
      <c r="FR30"/>
      <c r="FS30"/>
      <c r="FT30"/>
    </row>
    <row r="31" spans="1:176" x14ac:dyDescent="0.35">
      <c r="A31">
        <v>61.652999999999999</v>
      </c>
      <c r="B31">
        <v>249.4</v>
      </c>
      <c r="C31">
        <v>22.9</v>
      </c>
      <c r="D31">
        <v>267.89999999999998</v>
      </c>
      <c r="E31">
        <v>22.5</v>
      </c>
      <c r="F31">
        <v>18.5</v>
      </c>
      <c r="G31">
        <v>1</v>
      </c>
      <c r="H31">
        <v>1</v>
      </c>
      <c r="I31">
        <v>14</v>
      </c>
      <c r="J31">
        <v>1</v>
      </c>
      <c r="K31">
        <v>1</v>
      </c>
      <c r="L31" s="26">
        <f t="shared" si="0"/>
        <v>-18.499999999999972</v>
      </c>
      <c r="M31" s="26">
        <f t="shared" si="0"/>
        <v>0.39999999999999858</v>
      </c>
      <c r="N31" s="26">
        <f t="shared" si="1"/>
        <v>342.24999999999898</v>
      </c>
      <c r="O31" s="26">
        <f t="shared" si="1"/>
        <v>0.15999999999999887</v>
      </c>
      <c r="P31" s="26">
        <f t="shared" si="2"/>
        <v>342.409999999999</v>
      </c>
      <c r="Q31" s="26">
        <f t="shared" si="3"/>
        <v>18.504323819042916</v>
      </c>
      <c r="S31"/>
      <c r="T31"/>
      <c r="U31"/>
      <c r="V31"/>
      <c r="W31">
        <v>49.703000000000003</v>
      </c>
      <c r="X31">
        <v>267.89999999999998</v>
      </c>
      <c r="Y31">
        <v>27.2</v>
      </c>
      <c r="Z31">
        <v>-1</v>
      </c>
      <c r="AA31">
        <v>-1</v>
      </c>
      <c r="AB31">
        <v>-1</v>
      </c>
      <c r="AC31">
        <v>-1</v>
      </c>
      <c r="AD31">
        <v>0</v>
      </c>
      <c r="AE31">
        <v>13</v>
      </c>
      <c r="AF31">
        <v>-1</v>
      </c>
      <c r="AG31">
        <v>1</v>
      </c>
      <c r="AH31" s="10">
        <f t="shared" si="4"/>
        <v>36.799999999999983</v>
      </c>
      <c r="AI31" s="10">
        <f t="shared" si="4"/>
        <v>-10.900000000000002</v>
      </c>
      <c r="AJ31" s="10">
        <f t="shared" si="5"/>
        <v>1354.2399999999986</v>
      </c>
      <c r="AK31" s="10">
        <f t="shared" si="5"/>
        <v>118.81000000000004</v>
      </c>
      <c r="AL31" s="10">
        <f t="shared" si="6"/>
        <v>1473.0499999999986</v>
      </c>
      <c r="AM31" s="10">
        <f t="shared" si="7"/>
        <v>38.380333505585888</v>
      </c>
      <c r="AN31"/>
      <c r="AO31"/>
      <c r="AP31"/>
      <c r="AQ31"/>
      <c r="AR31"/>
      <c r="AS31">
        <v>53.064</v>
      </c>
      <c r="AT31">
        <v>281.39999999999998</v>
      </c>
      <c r="AU31">
        <v>24.3</v>
      </c>
      <c r="AV31">
        <v>-1</v>
      </c>
      <c r="AW31">
        <v>-1</v>
      </c>
      <c r="AX31">
        <v>-1</v>
      </c>
      <c r="AY31">
        <v>-1</v>
      </c>
      <c r="AZ31">
        <v>0</v>
      </c>
      <c r="BA31">
        <v>14</v>
      </c>
      <c r="BB31">
        <v>-1</v>
      </c>
      <c r="BC31">
        <v>1</v>
      </c>
      <c r="BD31" s="1">
        <f t="shared" si="8"/>
        <v>4.5</v>
      </c>
      <c r="BE31" s="1">
        <f t="shared" si="8"/>
        <v>-1.8000000000000007</v>
      </c>
      <c r="BF31" s="1">
        <f t="shared" si="9"/>
        <v>20.25</v>
      </c>
      <c r="BG31" s="1">
        <f t="shared" si="9"/>
        <v>3.2400000000000024</v>
      </c>
      <c r="BH31" s="1">
        <f t="shared" si="10"/>
        <v>23.490000000000002</v>
      </c>
      <c r="BI31" s="1">
        <f t="shared" si="11"/>
        <v>4.8466483264210538</v>
      </c>
      <c r="BJ31"/>
      <c r="BK31"/>
      <c r="BL31"/>
      <c r="BM31"/>
      <c r="BN31"/>
      <c r="BO31">
        <v>53.542999999999999</v>
      </c>
      <c r="BP31">
        <v>272.39999999999998</v>
      </c>
      <c r="BQ31">
        <v>20.7</v>
      </c>
      <c r="BR31">
        <v>-1</v>
      </c>
      <c r="BS31">
        <v>-1</v>
      </c>
      <c r="BT31">
        <v>-1</v>
      </c>
      <c r="BU31">
        <v>-1</v>
      </c>
      <c r="BV31">
        <v>0</v>
      </c>
      <c r="BW31">
        <v>14</v>
      </c>
      <c r="BX31">
        <v>-1</v>
      </c>
      <c r="BY31">
        <v>1</v>
      </c>
      <c r="BZ31" s="10">
        <f t="shared" si="12"/>
        <v>9.1999999999999886</v>
      </c>
      <c r="CA31" s="10">
        <f t="shared" si="12"/>
        <v>-1.1000000000000014</v>
      </c>
      <c r="CB31" s="10">
        <f t="shared" si="13"/>
        <v>84.639999999999787</v>
      </c>
      <c r="CC31" s="10">
        <f t="shared" si="13"/>
        <v>1.2100000000000031</v>
      </c>
      <c r="CD31" s="10">
        <f t="shared" si="14"/>
        <v>85.849999999999795</v>
      </c>
      <c r="CE31" s="10">
        <f t="shared" si="15"/>
        <v>9.2655275079187902</v>
      </c>
      <c r="CG31"/>
      <c r="CH31"/>
      <c r="CI31"/>
      <c r="CJ31"/>
      <c r="CK31">
        <v>51.734000000000002</v>
      </c>
      <c r="CL31">
        <v>272.39999999999998</v>
      </c>
      <c r="CM31">
        <v>21.8</v>
      </c>
      <c r="CN31">
        <v>-1</v>
      </c>
      <c r="CO31">
        <v>-1</v>
      </c>
      <c r="CP31">
        <v>-1</v>
      </c>
      <c r="CQ31">
        <v>-1</v>
      </c>
      <c r="CR31">
        <v>0</v>
      </c>
      <c r="CS31">
        <v>14</v>
      </c>
      <c r="CT31">
        <v>-1</v>
      </c>
      <c r="CU31">
        <v>1</v>
      </c>
      <c r="CV31" s="1">
        <f t="shared" si="16"/>
        <v>31.999999999999972</v>
      </c>
      <c r="CW31" s="1">
        <f t="shared" si="16"/>
        <v>-4.8999999999999986</v>
      </c>
      <c r="CX31" s="1">
        <f t="shared" si="17"/>
        <v>1023.9999999999982</v>
      </c>
      <c r="CY31" s="1">
        <f t="shared" si="17"/>
        <v>24.009999999999987</v>
      </c>
      <c r="CZ31" s="1">
        <f t="shared" si="18"/>
        <v>1048.0099999999982</v>
      </c>
      <c r="DA31" s="1">
        <f t="shared" si="19"/>
        <v>32.372982562624628</v>
      </c>
      <c r="DB31"/>
      <c r="DC31"/>
      <c r="DD31"/>
      <c r="DE31"/>
      <c r="DF31"/>
      <c r="DG31" s="10">
        <v>56.637999999999998</v>
      </c>
      <c r="DH31" s="10">
        <v>263.2</v>
      </c>
      <c r="DI31" s="10">
        <v>20.7</v>
      </c>
      <c r="DJ31" s="10">
        <v>-1</v>
      </c>
      <c r="DK31" s="10">
        <v>-1</v>
      </c>
      <c r="DL31" s="10">
        <v>-1</v>
      </c>
      <c r="DM31" s="10">
        <v>-1</v>
      </c>
      <c r="DN31" s="10">
        <v>0</v>
      </c>
      <c r="DO31" s="10">
        <v>14</v>
      </c>
      <c r="DP31" s="10">
        <v>-1</v>
      </c>
      <c r="DQ31" s="10">
        <v>1</v>
      </c>
      <c r="DR31" s="10">
        <f t="shared" si="20"/>
        <v>-4.6999999999999886</v>
      </c>
      <c r="DS31" s="10">
        <f t="shared" si="20"/>
        <v>-2</v>
      </c>
      <c r="DT31" s="10">
        <f t="shared" si="21"/>
        <v>22.089999999999893</v>
      </c>
      <c r="DU31" s="10">
        <f t="shared" si="21"/>
        <v>4</v>
      </c>
      <c r="DV31" s="10">
        <f t="shared" si="22"/>
        <v>26.089999999999893</v>
      </c>
      <c r="DW31" s="10">
        <f t="shared" si="23"/>
        <v>5.1078371156488434</v>
      </c>
      <c r="DX31"/>
      <c r="DY31"/>
      <c r="DZ31"/>
      <c r="EA31"/>
      <c r="EB31"/>
      <c r="EC31" s="1">
        <v>48.813000000000002</v>
      </c>
      <c r="ED31" s="1">
        <v>272.39999999999998</v>
      </c>
      <c r="EE31" s="1">
        <v>21.4</v>
      </c>
      <c r="EF31" s="1">
        <v>276.89999999999998</v>
      </c>
      <c r="EG31" s="1">
        <v>22.7</v>
      </c>
      <c r="EH31" s="1">
        <v>4.7</v>
      </c>
      <c r="EI31" s="1">
        <v>1</v>
      </c>
      <c r="EJ31" s="1">
        <v>1</v>
      </c>
      <c r="EK31" s="1">
        <v>14</v>
      </c>
      <c r="EL31" s="1">
        <v>1</v>
      </c>
      <c r="EM31" s="1">
        <v>1</v>
      </c>
      <c r="EN31" s="1">
        <f t="shared" si="24"/>
        <v>-4.5</v>
      </c>
      <c r="EO31" s="1">
        <f t="shared" si="24"/>
        <v>-1.3000000000000007</v>
      </c>
      <c r="EP31" s="1">
        <f t="shared" si="25"/>
        <v>20.25</v>
      </c>
      <c r="EQ31" s="1">
        <f t="shared" si="25"/>
        <v>1.6900000000000019</v>
      </c>
      <c r="ER31" s="1">
        <f t="shared" si="26"/>
        <v>21.94</v>
      </c>
      <c r="ES31" s="1">
        <f t="shared" si="27"/>
        <v>4.6840153714521477</v>
      </c>
      <c r="ET31"/>
      <c r="EU31"/>
      <c r="EV31"/>
      <c r="EW31"/>
      <c r="EX31"/>
      <c r="FJ31" s="10">
        <f t="shared" si="28"/>
        <v>0</v>
      </c>
      <c r="FK31" s="10">
        <f t="shared" si="28"/>
        <v>0</v>
      </c>
      <c r="FL31" s="10">
        <f t="shared" si="29"/>
        <v>0</v>
      </c>
      <c r="FM31" s="10">
        <f t="shared" si="29"/>
        <v>0</v>
      </c>
      <c r="FN31" s="10">
        <f t="shared" si="30"/>
        <v>0</v>
      </c>
      <c r="FO31" s="10">
        <f t="shared" si="31"/>
        <v>0</v>
      </c>
      <c r="FP31"/>
      <c r="FQ31"/>
      <c r="FR31"/>
      <c r="FS31"/>
      <c r="FT31"/>
    </row>
    <row r="32" spans="1:176" x14ac:dyDescent="0.35">
      <c r="A32">
        <v>64.325000000000003</v>
      </c>
      <c r="B32">
        <v>263.2</v>
      </c>
      <c r="C32">
        <v>33.6</v>
      </c>
      <c r="D32">
        <v>-1</v>
      </c>
      <c r="E32">
        <v>-1</v>
      </c>
      <c r="F32">
        <v>-1</v>
      </c>
      <c r="G32">
        <v>-1</v>
      </c>
      <c r="H32">
        <v>0</v>
      </c>
      <c r="I32">
        <v>14</v>
      </c>
      <c r="J32">
        <v>-1</v>
      </c>
      <c r="K32">
        <v>1</v>
      </c>
      <c r="L32" s="26">
        <f t="shared" si="0"/>
        <v>13.799999999999983</v>
      </c>
      <c r="M32" s="26">
        <f t="shared" si="0"/>
        <v>10.700000000000003</v>
      </c>
      <c r="N32" s="26">
        <f t="shared" si="1"/>
        <v>190.43999999999954</v>
      </c>
      <c r="O32" s="26">
        <f t="shared" si="1"/>
        <v>114.49000000000007</v>
      </c>
      <c r="P32" s="26">
        <f t="shared" si="2"/>
        <v>304.92999999999961</v>
      </c>
      <c r="Q32" s="26">
        <f t="shared" si="3"/>
        <v>17.462244987400663</v>
      </c>
      <c r="S32"/>
      <c r="T32"/>
      <c r="U32"/>
      <c r="V32"/>
      <c r="W32">
        <v>50.390999999999998</v>
      </c>
      <c r="X32">
        <v>231.1</v>
      </c>
      <c r="Y32">
        <v>36.299999999999997</v>
      </c>
      <c r="Z32">
        <v>267.89999999999998</v>
      </c>
      <c r="AA32">
        <v>27.2</v>
      </c>
      <c r="AB32">
        <v>37.9</v>
      </c>
      <c r="AC32">
        <v>1</v>
      </c>
      <c r="AD32">
        <v>1</v>
      </c>
      <c r="AE32">
        <v>14</v>
      </c>
      <c r="AF32">
        <v>1</v>
      </c>
      <c r="AG32">
        <v>1</v>
      </c>
      <c r="AH32" s="10">
        <f t="shared" si="4"/>
        <v>-36.799999999999983</v>
      </c>
      <c r="AI32" s="10">
        <f t="shared" si="4"/>
        <v>9.0999999999999979</v>
      </c>
      <c r="AJ32" s="10">
        <f t="shared" si="5"/>
        <v>1354.2399999999986</v>
      </c>
      <c r="AK32" s="10">
        <f t="shared" si="5"/>
        <v>82.80999999999996</v>
      </c>
      <c r="AL32" s="10">
        <f t="shared" si="6"/>
        <v>1437.0499999999986</v>
      </c>
      <c r="AM32" s="10">
        <f t="shared" si="7"/>
        <v>37.908442331491258</v>
      </c>
      <c r="AN32"/>
      <c r="AO32"/>
      <c r="AP32"/>
      <c r="AQ32"/>
      <c r="AR32"/>
      <c r="AS32">
        <v>53.44</v>
      </c>
      <c r="AT32">
        <v>281.39999999999998</v>
      </c>
      <c r="AU32">
        <v>20.7</v>
      </c>
      <c r="AV32">
        <v>281.39999999999998</v>
      </c>
      <c r="AW32">
        <v>24.3</v>
      </c>
      <c r="AX32">
        <v>3.6</v>
      </c>
      <c r="AY32">
        <v>1</v>
      </c>
      <c r="AZ32">
        <v>1</v>
      </c>
      <c r="BA32">
        <v>15</v>
      </c>
      <c r="BB32">
        <v>1</v>
      </c>
      <c r="BC32">
        <v>1</v>
      </c>
      <c r="BD32" s="1">
        <f t="shared" si="8"/>
        <v>0</v>
      </c>
      <c r="BE32" s="1">
        <f t="shared" si="8"/>
        <v>-3.6000000000000014</v>
      </c>
      <c r="BF32" s="1">
        <f t="shared" si="9"/>
        <v>0</v>
      </c>
      <c r="BG32" s="1">
        <f t="shared" si="9"/>
        <v>12.96000000000001</v>
      </c>
      <c r="BH32" s="1">
        <f t="shared" si="10"/>
        <v>12.96000000000001</v>
      </c>
      <c r="BI32" s="1">
        <f t="shared" si="11"/>
        <v>3.6000000000000014</v>
      </c>
      <c r="BJ32"/>
      <c r="BK32"/>
      <c r="BL32"/>
      <c r="BM32"/>
      <c r="BN32"/>
      <c r="BO32">
        <v>54.174999999999997</v>
      </c>
      <c r="BP32">
        <v>263.2</v>
      </c>
      <c r="BQ32">
        <v>31.4</v>
      </c>
      <c r="BR32">
        <v>272.39999999999998</v>
      </c>
      <c r="BS32">
        <v>20.7</v>
      </c>
      <c r="BT32">
        <v>14.1</v>
      </c>
      <c r="BU32">
        <v>1</v>
      </c>
      <c r="BV32">
        <v>1</v>
      </c>
      <c r="BW32">
        <v>15</v>
      </c>
      <c r="BX32">
        <v>1</v>
      </c>
      <c r="BY32">
        <v>1</v>
      </c>
      <c r="BZ32" s="10">
        <f t="shared" si="12"/>
        <v>-9.1999999999999886</v>
      </c>
      <c r="CA32" s="10">
        <f t="shared" si="12"/>
        <v>10.7</v>
      </c>
      <c r="CB32" s="10">
        <f t="shared" si="13"/>
        <v>84.639999999999787</v>
      </c>
      <c r="CC32" s="10">
        <f t="shared" si="13"/>
        <v>114.48999999999998</v>
      </c>
      <c r="CD32" s="10">
        <f t="shared" si="14"/>
        <v>199.12999999999977</v>
      </c>
      <c r="CE32" s="10">
        <f t="shared" si="15"/>
        <v>14.111342955225762</v>
      </c>
      <c r="CG32"/>
      <c r="CH32"/>
      <c r="CI32"/>
      <c r="CJ32"/>
      <c r="CK32">
        <v>52.11</v>
      </c>
      <c r="CL32">
        <v>274.60000000000002</v>
      </c>
      <c r="CM32">
        <v>21.8</v>
      </c>
      <c r="CN32">
        <v>272.39999999999998</v>
      </c>
      <c r="CO32">
        <v>21.8</v>
      </c>
      <c r="CP32">
        <v>2.1</v>
      </c>
      <c r="CQ32">
        <v>1</v>
      </c>
      <c r="CR32">
        <v>1</v>
      </c>
      <c r="CS32">
        <v>15</v>
      </c>
      <c r="CT32">
        <v>1</v>
      </c>
      <c r="CU32">
        <v>1</v>
      </c>
      <c r="CV32" s="1">
        <f t="shared" si="16"/>
        <v>2.2000000000000455</v>
      </c>
      <c r="CW32" s="1">
        <f t="shared" si="16"/>
        <v>0</v>
      </c>
      <c r="CX32" s="1">
        <f t="shared" si="17"/>
        <v>4.8400000000001997</v>
      </c>
      <c r="CY32" s="1">
        <f t="shared" si="17"/>
        <v>0</v>
      </c>
      <c r="CZ32" s="1">
        <f t="shared" si="18"/>
        <v>4.8400000000001997</v>
      </c>
      <c r="DA32" s="1">
        <f t="shared" si="19"/>
        <v>2.2000000000000455</v>
      </c>
      <c r="DB32"/>
      <c r="DC32"/>
      <c r="DD32"/>
      <c r="DE32"/>
      <c r="DF32"/>
      <c r="DG32" s="10">
        <v>57.286000000000001</v>
      </c>
      <c r="DH32" s="10">
        <v>276.89999999999998</v>
      </c>
      <c r="DI32" s="10">
        <v>22</v>
      </c>
      <c r="DJ32" s="10">
        <v>263.2</v>
      </c>
      <c r="DK32" s="10">
        <v>20.7</v>
      </c>
      <c r="DL32" s="10">
        <v>13.8</v>
      </c>
      <c r="DM32" s="10">
        <v>1</v>
      </c>
      <c r="DN32" s="10">
        <v>1</v>
      </c>
      <c r="DO32" s="10">
        <v>15</v>
      </c>
      <c r="DP32" s="10">
        <v>1</v>
      </c>
      <c r="DQ32" s="10">
        <v>1</v>
      </c>
      <c r="DR32" s="10">
        <f t="shared" si="20"/>
        <v>13.699999999999989</v>
      </c>
      <c r="DS32" s="10">
        <f t="shared" si="20"/>
        <v>1.3000000000000007</v>
      </c>
      <c r="DT32" s="10">
        <f t="shared" si="21"/>
        <v>187.68999999999969</v>
      </c>
      <c r="DU32" s="10">
        <f t="shared" si="21"/>
        <v>1.6900000000000019</v>
      </c>
      <c r="DV32" s="10">
        <f t="shared" si="22"/>
        <v>189.37999999999968</v>
      </c>
      <c r="DW32" s="10">
        <f t="shared" si="23"/>
        <v>13.761540611428638</v>
      </c>
      <c r="DX32"/>
      <c r="DY32"/>
      <c r="DZ32"/>
      <c r="EA32"/>
      <c r="EB32"/>
      <c r="EC32" s="1">
        <v>51.853000000000002</v>
      </c>
      <c r="ED32" s="1">
        <v>267.89999999999998</v>
      </c>
      <c r="EE32" s="1">
        <v>33.6</v>
      </c>
      <c r="EF32" s="1">
        <v>-1</v>
      </c>
      <c r="EG32" s="1">
        <v>-1</v>
      </c>
      <c r="EH32" s="1">
        <v>-1</v>
      </c>
      <c r="EI32" s="1">
        <v>-1</v>
      </c>
      <c r="EJ32" s="1">
        <v>0</v>
      </c>
      <c r="EK32" s="1">
        <v>14</v>
      </c>
      <c r="EL32" s="1">
        <v>-1</v>
      </c>
      <c r="EM32" s="1">
        <v>1</v>
      </c>
      <c r="EN32" s="1">
        <f t="shared" si="24"/>
        <v>-4.5</v>
      </c>
      <c r="EO32" s="1">
        <f t="shared" si="24"/>
        <v>12.200000000000003</v>
      </c>
      <c r="EP32" s="1">
        <f t="shared" si="25"/>
        <v>20.25</v>
      </c>
      <c r="EQ32" s="1">
        <f t="shared" si="25"/>
        <v>148.84000000000006</v>
      </c>
      <c r="ER32" s="1">
        <f t="shared" si="26"/>
        <v>169.09000000000006</v>
      </c>
      <c r="ES32" s="1">
        <f t="shared" si="27"/>
        <v>13.003461077728501</v>
      </c>
      <c r="ET32"/>
      <c r="EU32"/>
      <c r="EV32"/>
      <c r="EW32"/>
      <c r="EX32"/>
      <c r="FJ32" s="10">
        <f t="shared" si="28"/>
        <v>0</v>
      </c>
      <c r="FK32" s="10">
        <f t="shared" si="28"/>
        <v>0</v>
      </c>
      <c r="FL32" s="10">
        <f t="shared" si="29"/>
        <v>0</v>
      </c>
      <c r="FM32" s="10">
        <f t="shared" si="29"/>
        <v>0</v>
      </c>
      <c r="FN32" s="10">
        <f t="shared" si="30"/>
        <v>0</v>
      </c>
      <c r="FO32" s="10">
        <f t="shared" si="31"/>
        <v>0</v>
      </c>
      <c r="FP32"/>
      <c r="FQ32"/>
      <c r="FR32"/>
      <c r="FS32"/>
      <c r="FT32"/>
    </row>
    <row r="33" spans="1:176" x14ac:dyDescent="0.35">
      <c r="A33">
        <v>65.021000000000001</v>
      </c>
      <c r="B33">
        <v>234.7</v>
      </c>
      <c r="C33">
        <v>25.8</v>
      </c>
      <c r="D33">
        <v>263.2</v>
      </c>
      <c r="E33">
        <v>33.6</v>
      </c>
      <c r="F33">
        <v>29.5</v>
      </c>
      <c r="G33">
        <v>1</v>
      </c>
      <c r="H33">
        <v>1</v>
      </c>
      <c r="I33">
        <v>15</v>
      </c>
      <c r="J33">
        <v>1</v>
      </c>
      <c r="K33">
        <v>1</v>
      </c>
      <c r="L33" s="26">
        <f t="shared" si="0"/>
        <v>-28.5</v>
      </c>
      <c r="M33" s="26">
        <f t="shared" si="0"/>
        <v>-7.8000000000000007</v>
      </c>
      <c r="N33" s="26">
        <f t="shared" si="1"/>
        <v>812.25</v>
      </c>
      <c r="O33" s="26">
        <f t="shared" si="1"/>
        <v>60.840000000000011</v>
      </c>
      <c r="P33" s="26">
        <f t="shared" si="2"/>
        <v>873.09</v>
      </c>
      <c r="Q33" s="26">
        <f t="shared" si="3"/>
        <v>29.548096385384966</v>
      </c>
      <c r="S33"/>
      <c r="T33"/>
      <c r="U33"/>
      <c r="V33"/>
      <c r="W33">
        <v>53.927</v>
      </c>
      <c r="X33">
        <v>244.9</v>
      </c>
      <c r="Y33">
        <v>23.6</v>
      </c>
      <c r="Z33">
        <v>-1</v>
      </c>
      <c r="AA33">
        <v>-1</v>
      </c>
      <c r="AB33">
        <v>-1</v>
      </c>
      <c r="AC33">
        <v>-1</v>
      </c>
      <c r="AD33">
        <v>0</v>
      </c>
      <c r="AE33">
        <v>14</v>
      </c>
      <c r="AF33">
        <v>-1</v>
      </c>
      <c r="AG33">
        <v>1</v>
      </c>
      <c r="AH33" s="10">
        <f t="shared" si="4"/>
        <v>13.800000000000011</v>
      </c>
      <c r="AI33" s="10">
        <f t="shared" si="4"/>
        <v>-12.699999999999996</v>
      </c>
      <c r="AJ33" s="10">
        <f t="shared" si="5"/>
        <v>190.44000000000031</v>
      </c>
      <c r="AK33" s="10">
        <f t="shared" si="5"/>
        <v>161.28999999999988</v>
      </c>
      <c r="AL33" s="10">
        <f t="shared" si="6"/>
        <v>351.73000000000019</v>
      </c>
      <c r="AM33" s="10">
        <f t="shared" si="7"/>
        <v>18.754466134763746</v>
      </c>
      <c r="AN33"/>
      <c r="AO33"/>
      <c r="AP33"/>
      <c r="AQ33"/>
      <c r="AR33"/>
      <c r="AS33">
        <v>56.432000000000002</v>
      </c>
      <c r="AT33">
        <v>276.89999999999998</v>
      </c>
      <c r="AU33">
        <v>68.099999999999994</v>
      </c>
      <c r="AV33">
        <v>-1</v>
      </c>
      <c r="AW33">
        <v>-1</v>
      </c>
      <c r="AX33">
        <v>-1</v>
      </c>
      <c r="AY33">
        <v>-1</v>
      </c>
      <c r="AZ33">
        <v>0</v>
      </c>
      <c r="BA33">
        <v>15</v>
      </c>
      <c r="BB33">
        <v>-1</v>
      </c>
      <c r="BC33">
        <v>1</v>
      </c>
      <c r="BD33" s="1">
        <f t="shared" si="8"/>
        <v>-4.5</v>
      </c>
      <c r="BE33" s="1">
        <f t="shared" si="8"/>
        <v>47.399999999999991</v>
      </c>
      <c r="BF33" s="1">
        <f t="shared" si="9"/>
        <v>20.25</v>
      </c>
      <c r="BG33" s="1">
        <f t="shared" si="9"/>
        <v>2246.7599999999993</v>
      </c>
      <c r="BH33" s="1">
        <f t="shared" si="10"/>
        <v>2267.0099999999993</v>
      </c>
      <c r="BI33" s="1">
        <f t="shared" si="11"/>
        <v>47.613128441638857</v>
      </c>
      <c r="BJ33"/>
      <c r="BK33"/>
      <c r="BL33"/>
      <c r="BM33"/>
      <c r="BN33"/>
      <c r="BO33">
        <v>57.015000000000001</v>
      </c>
      <c r="BP33">
        <v>258.89999999999998</v>
      </c>
      <c r="BQ33">
        <v>38.1</v>
      </c>
      <c r="BR33">
        <v>-1</v>
      </c>
      <c r="BS33">
        <v>-1</v>
      </c>
      <c r="BT33">
        <v>-1</v>
      </c>
      <c r="BU33">
        <v>-1</v>
      </c>
      <c r="BV33">
        <v>0</v>
      </c>
      <c r="BW33">
        <v>15</v>
      </c>
      <c r="BX33">
        <v>-1</v>
      </c>
      <c r="BY33">
        <v>1</v>
      </c>
      <c r="BZ33" s="10">
        <f t="shared" si="12"/>
        <v>-4.3000000000000114</v>
      </c>
      <c r="CA33" s="10">
        <f t="shared" si="12"/>
        <v>6.7000000000000028</v>
      </c>
      <c r="CB33" s="10">
        <f t="shared" si="13"/>
        <v>18.490000000000098</v>
      </c>
      <c r="CC33" s="10">
        <f t="shared" si="13"/>
        <v>44.890000000000036</v>
      </c>
      <c r="CD33" s="10">
        <f t="shared" si="14"/>
        <v>63.380000000000138</v>
      </c>
      <c r="CE33" s="10">
        <f t="shared" si="15"/>
        <v>7.961155694998066</v>
      </c>
      <c r="CG33"/>
      <c r="CH33"/>
      <c r="CI33"/>
      <c r="CJ33"/>
      <c r="CK33">
        <v>54.526000000000003</v>
      </c>
      <c r="CL33">
        <v>267.89999999999998</v>
      </c>
      <c r="CM33">
        <v>35</v>
      </c>
      <c r="CN33">
        <v>-1</v>
      </c>
      <c r="CO33">
        <v>-1</v>
      </c>
      <c r="CP33">
        <v>-1</v>
      </c>
      <c r="CQ33">
        <v>-1</v>
      </c>
      <c r="CR33">
        <v>0</v>
      </c>
      <c r="CS33">
        <v>15</v>
      </c>
      <c r="CT33">
        <v>-1</v>
      </c>
      <c r="CU33">
        <v>1</v>
      </c>
      <c r="CV33" s="1">
        <f t="shared" si="16"/>
        <v>-6.7000000000000455</v>
      </c>
      <c r="CW33" s="1">
        <f t="shared" si="16"/>
        <v>13.2</v>
      </c>
      <c r="CX33" s="1">
        <f t="shared" si="17"/>
        <v>44.890000000000612</v>
      </c>
      <c r="CY33" s="1">
        <f t="shared" si="17"/>
        <v>174.23999999999998</v>
      </c>
      <c r="CZ33" s="1">
        <f t="shared" si="18"/>
        <v>219.13000000000059</v>
      </c>
      <c r="DA33" s="1">
        <f t="shared" si="19"/>
        <v>14.803040228277453</v>
      </c>
      <c r="DB33"/>
      <c r="DC33"/>
      <c r="DD33"/>
      <c r="DE33"/>
      <c r="DF33"/>
      <c r="DG33" s="10">
        <v>60.893999999999998</v>
      </c>
      <c r="DH33" s="10">
        <v>276.89999999999998</v>
      </c>
      <c r="DI33" s="10">
        <v>26.3</v>
      </c>
      <c r="DJ33" s="10">
        <v>-1</v>
      </c>
      <c r="DK33" s="10">
        <v>-1</v>
      </c>
      <c r="DL33" s="10">
        <v>-1</v>
      </c>
      <c r="DM33" s="10">
        <v>-1</v>
      </c>
      <c r="DN33" s="10">
        <v>0</v>
      </c>
      <c r="DO33" s="10">
        <v>15</v>
      </c>
      <c r="DP33" s="10">
        <v>-1</v>
      </c>
      <c r="DQ33" s="10">
        <v>1</v>
      </c>
      <c r="DR33" s="10">
        <f t="shared" si="20"/>
        <v>0</v>
      </c>
      <c r="DS33" s="10">
        <f t="shared" si="20"/>
        <v>4.3000000000000007</v>
      </c>
      <c r="DT33" s="10">
        <f t="shared" si="21"/>
        <v>0</v>
      </c>
      <c r="DU33" s="10">
        <f t="shared" si="21"/>
        <v>18.490000000000006</v>
      </c>
      <c r="DV33" s="10">
        <f t="shared" si="22"/>
        <v>18.490000000000006</v>
      </c>
      <c r="DW33" s="10">
        <f t="shared" si="23"/>
        <v>4.3000000000000007</v>
      </c>
      <c r="DX33"/>
      <c r="DY33"/>
      <c r="DZ33"/>
      <c r="EA33"/>
      <c r="EB33"/>
      <c r="EC33" s="1">
        <v>52.253</v>
      </c>
      <c r="ED33" s="1">
        <v>261.5</v>
      </c>
      <c r="EE33" s="1">
        <v>20.7</v>
      </c>
      <c r="EF33" s="1">
        <v>267.89999999999998</v>
      </c>
      <c r="EG33" s="1">
        <v>33.6</v>
      </c>
      <c r="EH33" s="1">
        <v>14.4</v>
      </c>
      <c r="EI33" s="1">
        <v>1</v>
      </c>
      <c r="EJ33" s="1">
        <v>1</v>
      </c>
      <c r="EK33" s="1">
        <v>15</v>
      </c>
      <c r="EL33" s="1">
        <v>1</v>
      </c>
      <c r="EM33" s="1">
        <v>1</v>
      </c>
      <c r="EN33" s="1">
        <f t="shared" si="24"/>
        <v>-6.3999999999999773</v>
      </c>
      <c r="EO33" s="1">
        <f t="shared" si="24"/>
        <v>-12.900000000000002</v>
      </c>
      <c r="EP33" s="1">
        <f t="shared" si="25"/>
        <v>40.95999999999971</v>
      </c>
      <c r="EQ33" s="1">
        <f t="shared" si="25"/>
        <v>166.41000000000005</v>
      </c>
      <c r="ER33" s="1">
        <f t="shared" si="26"/>
        <v>207.36999999999978</v>
      </c>
      <c r="ES33" s="1">
        <f t="shared" si="27"/>
        <v>14.400347218036091</v>
      </c>
      <c r="ET33"/>
      <c r="EU33"/>
      <c r="EV33"/>
      <c r="EW33"/>
      <c r="EX33"/>
      <c r="FJ33" s="10">
        <f t="shared" si="28"/>
        <v>0</v>
      </c>
      <c r="FK33" s="10">
        <f t="shared" si="28"/>
        <v>0</v>
      </c>
      <c r="FL33" s="10">
        <f t="shared" si="29"/>
        <v>0</v>
      </c>
      <c r="FM33" s="10">
        <f t="shared" si="29"/>
        <v>0</v>
      </c>
      <c r="FN33" s="10">
        <f t="shared" si="30"/>
        <v>0</v>
      </c>
      <c r="FO33" s="10">
        <f t="shared" si="31"/>
        <v>0</v>
      </c>
      <c r="FP33"/>
      <c r="FQ33"/>
      <c r="FR33"/>
      <c r="FS33"/>
      <c r="FT33"/>
    </row>
    <row r="34" spans="1:176" x14ac:dyDescent="0.35">
      <c r="A34">
        <v>68.637</v>
      </c>
      <c r="B34">
        <v>263.2</v>
      </c>
      <c r="C34">
        <v>26.1</v>
      </c>
      <c r="D34">
        <v>-1</v>
      </c>
      <c r="E34">
        <v>-1</v>
      </c>
      <c r="F34">
        <v>-1</v>
      </c>
      <c r="G34">
        <v>-1</v>
      </c>
      <c r="H34">
        <v>0</v>
      </c>
      <c r="I34">
        <v>15</v>
      </c>
      <c r="J34">
        <v>-1</v>
      </c>
      <c r="K34">
        <v>1</v>
      </c>
      <c r="L34" s="26">
        <f t="shared" si="0"/>
        <v>28.5</v>
      </c>
      <c r="M34" s="26">
        <f t="shared" si="0"/>
        <v>0.30000000000000071</v>
      </c>
      <c r="N34" s="26">
        <f t="shared" si="1"/>
        <v>812.25</v>
      </c>
      <c r="O34" s="26">
        <f t="shared" si="1"/>
        <v>9.0000000000000427E-2</v>
      </c>
      <c r="P34" s="26">
        <f t="shared" si="2"/>
        <v>812.34</v>
      </c>
      <c r="Q34" s="26">
        <f t="shared" si="3"/>
        <v>28.501578903632691</v>
      </c>
      <c r="S34"/>
      <c r="T34"/>
      <c r="U34"/>
      <c r="V34"/>
      <c r="W34">
        <v>54.662999999999997</v>
      </c>
      <c r="X34">
        <v>208.1</v>
      </c>
      <c r="Y34">
        <v>26.9</v>
      </c>
      <c r="Z34">
        <v>244.9</v>
      </c>
      <c r="AA34">
        <v>23.6</v>
      </c>
      <c r="AB34">
        <v>37</v>
      </c>
      <c r="AC34">
        <v>1</v>
      </c>
      <c r="AD34">
        <v>1</v>
      </c>
      <c r="AE34">
        <v>15</v>
      </c>
      <c r="AF34">
        <v>1</v>
      </c>
      <c r="AG34">
        <v>1</v>
      </c>
      <c r="AH34" s="10">
        <f t="shared" si="4"/>
        <v>-36.800000000000011</v>
      </c>
      <c r="AI34" s="10">
        <f t="shared" si="4"/>
        <v>3.2999999999999972</v>
      </c>
      <c r="AJ34" s="10">
        <f t="shared" si="5"/>
        <v>1354.2400000000009</v>
      </c>
      <c r="AK34" s="10">
        <f t="shared" si="5"/>
        <v>10.889999999999981</v>
      </c>
      <c r="AL34" s="10">
        <f t="shared" si="6"/>
        <v>1365.1300000000008</v>
      </c>
      <c r="AM34" s="10">
        <f t="shared" si="7"/>
        <v>36.947665690811924</v>
      </c>
      <c r="AN34"/>
      <c r="AO34"/>
      <c r="AP34"/>
      <c r="AQ34"/>
      <c r="AR34"/>
      <c r="AS34">
        <v>57.12</v>
      </c>
      <c r="AT34">
        <v>273.10000000000002</v>
      </c>
      <c r="AU34">
        <v>21.6</v>
      </c>
      <c r="AV34">
        <v>276.89999999999998</v>
      </c>
      <c r="AW34">
        <v>68.099999999999994</v>
      </c>
      <c r="AX34">
        <v>46.7</v>
      </c>
      <c r="AY34">
        <v>2</v>
      </c>
      <c r="AZ34">
        <v>0</v>
      </c>
      <c r="BA34">
        <v>15</v>
      </c>
      <c r="BB34">
        <v>0</v>
      </c>
      <c r="BC34">
        <v>1</v>
      </c>
      <c r="BD34" s="1">
        <f t="shared" si="8"/>
        <v>-3.7999999999999545</v>
      </c>
      <c r="BE34" s="1">
        <f t="shared" si="8"/>
        <v>-46.499999999999993</v>
      </c>
      <c r="BF34" s="1">
        <f t="shared" si="9"/>
        <v>14.439999999999655</v>
      </c>
      <c r="BG34" s="1">
        <f t="shared" si="9"/>
        <v>2162.2499999999995</v>
      </c>
      <c r="BH34" s="1">
        <f t="shared" si="10"/>
        <v>2176.6899999999991</v>
      </c>
      <c r="BI34" s="1">
        <f t="shared" si="11"/>
        <v>46.655010449039651</v>
      </c>
      <c r="BJ34"/>
      <c r="BK34"/>
      <c r="BL34"/>
      <c r="BM34"/>
      <c r="BN34"/>
      <c r="BO34">
        <v>57.414999999999999</v>
      </c>
      <c r="BP34">
        <v>276.89999999999998</v>
      </c>
      <c r="BQ34">
        <v>24.9</v>
      </c>
      <c r="BR34">
        <v>258.89999999999998</v>
      </c>
      <c r="BS34">
        <v>38.1</v>
      </c>
      <c r="BT34">
        <v>22.3</v>
      </c>
      <c r="BU34">
        <v>1</v>
      </c>
      <c r="BV34">
        <v>1</v>
      </c>
      <c r="BW34">
        <v>16</v>
      </c>
      <c r="BX34">
        <v>1</v>
      </c>
      <c r="BY34">
        <v>1</v>
      </c>
      <c r="BZ34" s="10">
        <f t="shared" si="12"/>
        <v>18</v>
      </c>
      <c r="CA34" s="10">
        <f t="shared" si="12"/>
        <v>-13.200000000000003</v>
      </c>
      <c r="CB34" s="10">
        <f t="shared" si="13"/>
        <v>324</v>
      </c>
      <c r="CC34" s="10">
        <f t="shared" si="13"/>
        <v>174.24000000000007</v>
      </c>
      <c r="CD34" s="10">
        <f t="shared" si="14"/>
        <v>498.24000000000007</v>
      </c>
      <c r="CE34" s="10">
        <f t="shared" si="15"/>
        <v>22.321290285285929</v>
      </c>
      <c r="CG34"/>
      <c r="CH34"/>
      <c r="CI34"/>
      <c r="CJ34"/>
      <c r="CK34">
        <v>55.101999999999997</v>
      </c>
      <c r="CL34">
        <v>251.8</v>
      </c>
      <c r="CM34">
        <v>20.7</v>
      </c>
      <c r="CN34">
        <v>267.89999999999998</v>
      </c>
      <c r="CO34">
        <v>35</v>
      </c>
      <c r="CP34">
        <v>21.5</v>
      </c>
      <c r="CQ34">
        <v>1</v>
      </c>
      <c r="CR34">
        <v>1</v>
      </c>
      <c r="CS34">
        <v>16</v>
      </c>
      <c r="CT34">
        <v>1</v>
      </c>
      <c r="CU34">
        <v>1</v>
      </c>
      <c r="CV34" s="1">
        <f t="shared" si="16"/>
        <v>-16.099999999999966</v>
      </c>
      <c r="CW34" s="1">
        <f t="shared" si="16"/>
        <v>-14.3</v>
      </c>
      <c r="CX34" s="1">
        <f t="shared" si="17"/>
        <v>259.2099999999989</v>
      </c>
      <c r="CY34" s="1">
        <f t="shared" si="17"/>
        <v>204.49</v>
      </c>
      <c r="CZ34" s="1">
        <f t="shared" si="18"/>
        <v>463.69999999999891</v>
      </c>
      <c r="DA34" s="1">
        <f t="shared" si="19"/>
        <v>21.533694527414447</v>
      </c>
      <c r="DB34"/>
      <c r="DC34"/>
      <c r="DD34"/>
      <c r="DE34"/>
      <c r="DF34"/>
      <c r="DG34" s="10">
        <v>61.302</v>
      </c>
      <c r="DH34" s="10">
        <v>276</v>
      </c>
      <c r="DI34" s="10">
        <v>26.5</v>
      </c>
      <c r="DJ34" s="10">
        <v>276.89999999999998</v>
      </c>
      <c r="DK34" s="10">
        <v>26.3</v>
      </c>
      <c r="DL34" s="10">
        <v>1</v>
      </c>
      <c r="DM34" s="10">
        <v>1</v>
      </c>
      <c r="DN34" s="10">
        <v>1</v>
      </c>
      <c r="DO34" s="10">
        <v>16</v>
      </c>
      <c r="DP34" s="10">
        <v>1</v>
      </c>
      <c r="DQ34" s="10">
        <v>1</v>
      </c>
      <c r="DR34" s="10">
        <f t="shared" si="20"/>
        <v>-0.89999999999997726</v>
      </c>
      <c r="DS34" s="10">
        <f t="shared" si="20"/>
        <v>0.19999999999999929</v>
      </c>
      <c r="DT34" s="10">
        <f t="shared" si="21"/>
        <v>0.80999999999995909</v>
      </c>
      <c r="DU34" s="10">
        <f t="shared" si="21"/>
        <v>3.9999999999999716E-2</v>
      </c>
      <c r="DV34" s="10">
        <f t="shared" si="22"/>
        <v>0.84999999999995879</v>
      </c>
      <c r="DW34" s="10">
        <f t="shared" si="23"/>
        <v>0.92195444572926644</v>
      </c>
      <c r="DX34"/>
      <c r="DY34"/>
      <c r="DZ34"/>
      <c r="EA34"/>
      <c r="EB34"/>
      <c r="EC34" s="1">
        <v>55.500999999999998</v>
      </c>
      <c r="ED34" s="1">
        <v>272.39999999999998</v>
      </c>
      <c r="EE34" s="1">
        <v>38.1</v>
      </c>
      <c r="EF34" s="1">
        <v>-1</v>
      </c>
      <c r="EG34" s="1">
        <v>-1</v>
      </c>
      <c r="EH34" s="1">
        <v>-1</v>
      </c>
      <c r="EI34" s="1">
        <v>-1</v>
      </c>
      <c r="EJ34" s="1">
        <v>0</v>
      </c>
      <c r="EK34" s="1">
        <v>15</v>
      </c>
      <c r="EL34" s="1">
        <v>-1</v>
      </c>
      <c r="EM34" s="1">
        <v>1</v>
      </c>
      <c r="EN34" s="1">
        <f t="shared" si="24"/>
        <v>10.899999999999977</v>
      </c>
      <c r="EO34" s="1">
        <f t="shared" si="24"/>
        <v>17.400000000000002</v>
      </c>
      <c r="EP34" s="1">
        <f t="shared" si="25"/>
        <v>118.8099999999995</v>
      </c>
      <c r="EQ34" s="1">
        <f t="shared" si="25"/>
        <v>302.76000000000005</v>
      </c>
      <c r="ER34" s="1">
        <f t="shared" si="26"/>
        <v>421.56999999999954</v>
      </c>
      <c r="ES34" s="1">
        <f t="shared" si="27"/>
        <v>20.532169880458312</v>
      </c>
      <c r="ET34"/>
      <c r="EU34"/>
      <c r="EV34"/>
      <c r="EW34"/>
      <c r="EX34"/>
      <c r="FJ34" s="10">
        <f t="shared" si="28"/>
        <v>0</v>
      </c>
      <c r="FK34" s="10">
        <f t="shared" si="28"/>
        <v>0</v>
      </c>
      <c r="FL34" s="10">
        <f t="shared" si="29"/>
        <v>0</v>
      </c>
      <c r="FM34" s="10">
        <f t="shared" si="29"/>
        <v>0</v>
      </c>
      <c r="FN34" s="10">
        <f t="shared" si="30"/>
        <v>0</v>
      </c>
      <c r="FO34" s="10">
        <f t="shared" si="31"/>
        <v>0</v>
      </c>
      <c r="FP34"/>
      <c r="FQ34"/>
      <c r="FR34"/>
      <c r="FS34"/>
      <c r="FT34"/>
    </row>
    <row r="35" spans="1:176" x14ac:dyDescent="0.35">
      <c r="A35">
        <v>69.316999999999993</v>
      </c>
      <c r="B35">
        <v>240.4</v>
      </c>
      <c r="C35">
        <v>26.9</v>
      </c>
      <c r="D35">
        <v>263.2</v>
      </c>
      <c r="E35">
        <v>26.1</v>
      </c>
      <c r="F35">
        <v>22.8</v>
      </c>
      <c r="G35">
        <v>1</v>
      </c>
      <c r="H35">
        <v>1</v>
      </c>
      <c r="I35">
        <v>16</v>
      </c>
      <c r="J35">
        <v>1</v>
      </c>
      <c r="K35">
        <v>1</v>
      </c>
      <c r="L35" s="26">
        <f t="shared" si="0"/>
        <v>-22.799999999999983</v>
      </c>
      <c r="M35" s="26">
        <f t="shared" si="0"/>
        <v>0.79999999999999716</v>
      </c>
      <c r="N35" s="26">
        <f t="shared" si="1"/>
        <v>519.83999999999924</v>
      </c>
      <c r="O35" s="26">
        <f t="shared" si="1"/>
        <v>0.63999999999999546</v>
      </c>
      <c r="P35" s="26">
        <f t="shared" si="2"/>
        <v>520.47999999999922</v>
      </c>
      <c r="Q35" s="26">
        <f t="shared" si="3"/>
        <v>22.814030770558702</v>
      </c>
      <c r="S35"/>
      <c r="T35"/>
      <c r="U35"/>
      <c r="V35"/>
      <c r="W35">
        <v>57.319000000000003</v>
      </c>
      <c r="X35">
        <v>258.89999999999998</v>
      </c>
      <c r="Y35">
        <v>33.6</v>
      </c>
      <c r="Z35">
        <v>-1</v>
      </c>
      <c r="AA35">
        <v>-1</v>
      </c>
      <c r="AB35">
        <v>-1</v>
      </c>
      <c r="AC35">
        <v>-1</v>
      </c>
      <c r="AD35">
        <v>0</v>
      </c>
      <c r="AE35">
        <v>15</v>
      </c>
      <c r="AF35">
        <v>-1</v>
      </c>
      <c r="AG35">
        <v>1</v>
      </c>
      <c r="AH35" s="10">
        <f t="shared" si="4"/>
        <v>50.799999999999983</v>
      </c>
      <c r="AI35" s="10">
        <f t="shared" si="4"/>
        <v>6.7000000000000028</v>
      </c>
      <c r="AJ35" s="10">
        <f t="shared" si="5"/>
        <v>2580.6399999999981</v>
      </c>
      <c r="AK35" s="10">
        <f t="shared" si="5"/>
        <v>44.890000000000036</v>
      </c>
      <c r="AL35" s="10">
        <f t="shared" si="6"/>
        <v>2625.5299999999979</v>
      </c>
      <c r="AM35" s="10">
        <f t="shared" si="7"/>
        <v>51.239925839134443</v>
      </c>
      <c r="AN35"/>
      <c r="AO35"/>
      <c r="AP35"/>
      <c r="AQ35"/>
      <c r="AR35"/>
      <c r="AS35">
        <v>57.823999999999998</v>
      </c>
      <c r="AT35">
        <v>272.39999999999998</v>
      </c>
      <c r="AU35">
        <v>22.5</v>
      </c>
      <c r="AV35">
        <v>273.10000000000002</v>
      </c>
      <c r="AW35">
        <v>21.6</v>
      </c>
      <c r="AX35">
        <v>1.1000000000000001</v>
      </c>
      <c r="AY35">
        <v>1</v>
      </c>
      <c r="AZ35">
        <v>1</v>
      </c>
      <c r="BA35">
        <v>16</v>
      </c>
      <c r="BB35">
        <v>1</v>
      </c>
      <c r="BC35">
        <v>1</v>
      </c>
      <c r="BD35" s="1">
        <f t="shared" si="8"/>
        <v>-0.70000000000004547</v>
      </c>
      <c r="BE35" s="1">
        <f t="shared" si="8"/>
        <v>0.89999999999999858</v>
      </c>
      <c r="BF35" s="1">
        <f t="shared" si="9"/>
        <v>0.49000000000006366</v>
      </c>
      <c r="BG35" s="1">
        <f t="shared" si="9"/>
        <v>0.80999999999999739</v>
      </c>
      <c r="BH35" s="1">
        <f t="shared" si="10"/>
        <v>1.3000000000000611</v>
      </c>
      <c r="BI35" s="1">
        <f t="shared" si="11"/>
        <v>1.1401754250991647</v>
      </c>
      <c r="BJ35"/>
      <c r="BK35"/>
      <c r="BL35"/>
      <c r="BM35"/>
      <c r="BN35"/>
      <c r="BO35">
        <v>60.079000000000001</v>
      </c>
      <c r="BP35">
        <v>272.39999999999998</v>
      </c>
      <c r="BQ35">
        <v>20.7</v>
      </c>
      <c r="BR35">
        <v>-1</v>
      </c>
      <c r="BS35">
        <v>-1</v>
      </c>
      <c r="BT35">
        <v>-1</v>
      </c>
      <c r="BU35">
        <v>-1</v>
      </c>
      <c r="BV35">
        <v>0</v>
      </c>
      <c r="BW35">
        <v>16</v>
      </c>
      <c r="BX35">
        <v>-1</v>
      </c>
      <c r="BY35">
        <v>1</v>
      </c>
      <c r="BZ35" s="10">
        <f t="shared" si="12"/>
        <v>-4.5</v>
      </c>
      <c r="CA35" s="10">
        <f t="shared" si="12"/>
        <v>-4.1999999999999993</v>
      </c>
      <c r="CB35" s="10">
        <f t="shared" si="13"/>
        <v>20.25</v>
      </c>
      <c r="CC35" s="10">
        <f t="shared" si="13"/>
        <v>17.639999999999993</v>
      </c>
      <c r="CD35" s="10">
        <f t="shared" si="14"/>
        <v>37.889999999999993</v>
      </c>
      <c r="CE35" s="10">
        <f t="shared" si="15"/>
        <v>6.1554853586049569</v>
      </c>
      <c r="CG35"/>
      <c r="CH35"/>
      <c r="CI35"/>
      <c r="CJ35"/>
      <c r="CK35">
        <v>58.15</v>
      </c>
      <c r="CL35">
        <v>276.89999999999998</v>
      </c>
      <c r="CM35">
        <v>20.7</v>
      </c>
      <c r="CN35">
        <v>-1</v>
      </c>
      <c r="CO35">
        <v>-1</v>
      </c>
      <c r="CP35">
        <v>-1</v>
      </c>
      <c r="CQ35">
        <v>-1</v>
      </c>
      <c r="CR35">
        <v>0</v>
      </c>
      <c r="CS35">
        <v>16</v>
      </c>
      <c r="CT35">
        <v>-1</v>
      </c>
      <c r="CU35">
        <v>1</v>
      </c>
      <c r="CV35" s="1">
        <f t="shared" si="16"/>
        <v>25.099999999999966</v>
      </c>
      <c r="CW35" s="1">
        <f t="shared" si="16"/>
        <v>0</v>
      </c>
      <c r="CX35" s="1">
        <f t="shared" si="17"/>
        <v>630.00999999999829</v>
      </c>
      <c r="CY35" s="1">
        <f t="shared" si="17"/>
        <v>0</v>
      </c>
      <c r="CZ35" s="1">
        <f t="shared" si="18"/>
        <v>630.00999999999829</v>
      </c>
      <c r="DA35" s="1">
        <f t="shared" si="19"/>
        <v>25.099999999999966</v>
      </c>
      <c r="DB35"/>
      <c r="DC35"/>
      <c r="DD35"/>
      <c r="DE35"/>
      <c r="DF35"/>
      <c r="DG35" s="10">
        <v>64.03</v>
      </c>
      <c r="DH35" s="10">
        <v>276.89999999999998</v>
      </c>
      <c r="DI35" s="10">
        <v>32.5</v>
      </c>
      <c r="DJ35" s="10">
        <v>-1</v>
      </c>
      <c r="DK35" s="10">
        <v>-1</v>
      </c>
      <c r="DL35" s="10">
        <v>-1</v>
      </c>
      <c r="DM35" s="10">
        <v>-1</v>
      </c>
      <c r="DN35" s="10">
        <v>0</v>
      </c>
      <c r="DO35" s="10">
        <v>16</v>
      </c>
      <c r="DP35" s="10">
        <v>-1</v>
      </c>
      <c r="DQ35" s="10">
        <v>1</v>
      </c>
      <c r="DR35" s="10">
        <f t="shared" si="20"/>
        <v>0.89999999999997726</v>
      </c>
      <c r="DS35" s="10">
        <f t="shared" si="20"/>
        <v>6</v>
      </c>
      <c r="DT35" s="10">
        <f t="shared" si="21"/>
        <v>0.80999999999995909</v>
      </c>
      <c r="DU35" s="10">
        <f t="shared" si="21"/>
        <v>36</v>
      </c>
      <c r="DV35" s="10">
        <f t="shared" si="22"/>
        <v>36.80999999999996</v>
      </c>
      <c r="DW35" s="10">
        <f t="shared" si="23"/>
        <v>6.067124524847002</v>
      </c>
      <c r="DX35"/>
      <c r="DY35"/>
      <c r="DZ35"/>
      <c r="EA35"/>
      <c r="EB35"/>
      <c r="EC35" s="1">
        <v>55.924999999999997</v>
      </c>
      <c r="ED35" s="1">
        <v>267.89999999999998</v>
      </c>
      <c r="EE35" s="1">
        <v>31.2</v>
      </c>
      <c r="EF35" s="1">
        <v>272.39999999999998</v>
      </c>
      <c r="EG35" s="1">
        <v>38.1</v>
      </c>
      <c r="EH35" s="1">
        <v>8.1999999999999993</v>
      </c>
      <c r="EI35" s="1">
        <v>1</v>
      </c>
      <c r="EJ35" s="1">
        <v>1</v>
      </c>
      <c r="EK35" s="1">
        <v>16</v>
      </c>
      <c r="EL35" s="1">
        <v>1</v>
      </c>
      <c r="EM35" s="1">
        <v>1</v>
      </c>
      <c r="EN35" s="1">
        <f t="shared" si="24"/>
        <v>-4.5</v>
      </c>
      <c r="EO35" s="1">
        <f t="shared" si="24"/>
        <v>-6.9000000000000021</v>
      </c>
      <c r="EP35" s="1">
        <f t="shared" si="25"/>
        <v>20.25</v>
      </c>
      <c r="EQ35" s="1">
        <f t="shared" si="25"/>
        <v>47.610000000000028</v>
      </c>
      <c r="ER35" s="1">
        <f t="shared" si="26"/>
        <v>67.860000000000028</v>
      </c>
      <c r="ES35" s="1">
        <f t="shared" si="27"/>
        <v>8.2377181306475897</v>
      </c>
      <c r="ET35"/>
      <c r="EU35"/>
      <c r="EV35"/>
      <c r="EW35"/>
      <c r="EX35"/>
      <c r="FJ35" s="10">
        <f t="shared" si="28"/>
        <v>0</v>
      </c>
      <c r="FK35" s="10">
        <f t="shared" si="28"/>
        <v>0</v>
      </c>
      <c r="FL35" s="10">
        <f t="shared" si="29"/>
        <v>0</v>
      </c>
      <c r="FM35" s="10">
        <f t="shared" si="29"/>
        <v>0</v>
      </c>
      <c r="FN35" s="10">
        <f t="shared" si="30"/>
        <v>0</v>
      </c>
      <c r="FO35" s="10">
        <f t="shared" si="31"/>
        <v>0</v>
      </c>
      <c r="FP35"/>
      <c r="FQ35"/>
      <c r="FR35"/>
      <c r="FS35"/>
      <c r="FT35"/>
    </row>
    <row r="36" spans="1:176" x14ac:dyDescent="0.35">
      <c r="A36">
        <v>72.260999999999996</v>
      </c>
      <c r="B36">
        <v>249.4</v>
      </c>
      <c r="C36">
        <v>42.3</v>
      </c>
      <c r="D36">
        <v>-1</v>
      </c>
      <c r="E36">
        <v>-1</v>
      </c>
      <c r="F36">
        <v>-1</v>
      </c>
      <c r="G36">
        <v>-1</v>
      </c>
      <c r="H36">
        <v>0</v>
      </c>
      <c r="I36">
        <v>16</v>
      </c>
      <c r="J36">
        <v>-1</v>
      </c>
      <c r="K36">
        <v>1</v>
      </c>
      <c r="L36" s="26">
        <f t="shared" si="0"/>
        <v>9</v>
      </c>
      <c r="M36" s="26">
        <f t="shared" si="0"/>
        <v>15.399999999999999</v>
      </c>
      <c r="N36" s="26">
        <f t="shared" si="1"/>
        <v>81</v>
      </c>
      <c r="O36" s="26">
        <f t="shared" si="1"/>
        <v>237.15999999999997</v>
      </c>
      <c r="P36" s="26">
        <f t="shared" si="2"/>
        <v>318.15999999999997</v>
      </c>
      <c r="Q36" s="26">
        <f t="shared" si="3"/>
        <v>17.837040113202637</v>
      </c>
      <c r="S36"/>
      <c r="T36"/>
      <c r="U36"/>
      <c r="V36"/>
      <c r="W36">
        <v>57.999000000000002</v>
      </c>
      <c r="X36">
        <v>258.89999999999998</v>
      </c>
      <c r="Y36">
        <v>32.299999999999997</v>
      </c>
      <c r="Z36">
        <v>258.89999999999998</v>
      </c>
      <c r="AA36">
        <v>33.6</v>
      </c>
      <c r="AB36">
        <v>1.3</v>
      </c>
      <c r="AC36">
        <v>1</v>
      </c>
      <c r="AD36">
        <v>1</v>
      </c>
      <c r="AE36">
        <v>16</v>
      </c>
      <c r="AF36">
        <v>1</v>
      </c>
      <c r="AG36">
        <v>1</v>
      </c>
      <c r="AH36" s="10">
        <f t="shared" si="4"/>
        <v>0</v>
      </c>
      <c r="AI36" s="10">
        <f t="shared" si="4"/>
        <v>-1.3000000000000043</v>
      </c>
      <c r="AJ36" s="10">
        <f t="shared" si="5"/>
        <v>0</v>
      </c>
      <c r="AK36" s="10">
        <f t="shared" si="5"/>
        <v>1.690000000000011</v>
      </c>
      <c r="AL36" s="10">
        <f t="shared" si="6"/>
        <v>1.690000000000011</v>
      </c>
      <c r="AM36" s="10">
        <f t="shared" si="7"/>
        <v>1.3000000000000043</v>
      </c>
      <c r="AN36"/>
      <c r="AO36"/>
      <c r="AP36"/>
      <c r="AQ36"/>
      <c r="AR36"/>
      <c r="AS36">
        <v>60.664000000000001</v>
      </c>
      <c r="AT36">
        <v>276.89999999999998</v>
      </c>
      <c r="AU36">
        <v>27.8</v>
      </c>
      <c r="AV36">
        <v>-1</v>
      </c>
      <c r="AW36">
        <v>-1</v>
      </c>
      <c r="AX36">
        <v>-1</v>
      </c>
      <c r="AY36">
        <v>-1</v>
      </c>
      <c r="AZ36">
        <v>0</v>
      </c>
      <c r="BA36">
        <v>16</v>
      </c>
      <c r="BB36">
        <v>-1</v>
      </c>
      <c r="BC36">
        <v>1</v>
      </c>
      <c r="BD36" s="1">
        <f t="shared" si="8"/>
        <v>4.5</v>
      </c>
      <c r="BE36" s="1">
        <f t="shared" si="8"/>
        <v>5.3000000000000007</v>
      </c>
      <c r="BF36" s="1">
        <f t="shared" si="9"/>
        <v>20.25</v>
      </c>
      <c r="BG36" s="1">
        <f t="shared" si="9"/>
        <v>28.090000000000007</v>
      </c>
      <c r="BH36" s="1">
        <f t="shared" si="10"/>
        <v>48.34</v>
      </c>
      <c r="BI36" s="1">
        <f t="shared" si="11"/>
        <v>6.9526973183074787</v>
      </c>
      <c r="BJ36"/>
      <c r="BK36"/>
      <c r="BL36"/>
      <c r="BM36"/>
      <c r="BN36"/>
      <c r="BO36">
        <v>60.390999999999998</v>
      </c>
      <c r="BP36">
        <v>274.8</v>
      </c>
      <c r="BQ36">
        <v>20.7</v>
      </c>
      <c r="BR36">
        <v>272.39999999999998</v>
      </c>
      <c r="BS36">
        <v>20.7</v>
      </c>
      <c r="BT36">
        <v>2.4</v>
      </c>
      <c r="BU36">
        <v>1</v>
      </c>
      <c r="BV36">
        <v>1</v>
      </c>
      <c r="BW36">
        <v>17</v>
      </c>
      <c r="BX36">
        <v>1</v>
      </c>
      <c r="BY36">
        <v>1</v>
      </c>
      <c r="BZ36" s="10">
        <f t="shared" si="12"/>
        <v>2.4000000000000341</v>
      </c>
      <c r="CA36" s="10">
        <f t="shared" si="12"/>
        <v>0</v>
      </c>
      <c r="CB36" s="10">
        <f t="shared" si="13"/>
        <v>5.7600000000001641</v>
      </c>
      <c r="CC36" s="10">
        <f t="shared" si="13"/>
        <v>0</v>
      </c>
      <c r="CD36" s="10">
        <f t="shared" si="14"/>
        <v>5.7600000000001641</v>
      </c>
      <c r="CE36" s="10">
        <f t="shared" si="15"/>
        <v>2.4000000000000341</v>
      </c>
      <c r="CG36"/>
      <c r="CH36"/>
      <c r="CI36"/>
      <c r="CJ36"/>
      <c r="CK36">
        <v>58.494</v>
      </c>
      <c r="CL36">
        <v>273.10000000000002</v>
      </c>
      <c r="CM36">
        <v>20.7</v>
      </c>
      <c r="CN36">
        <v>276.89999999999998</v>
      </c>
      <c r="CO36">
        <v>20.7</v>
      </c>
      <c r="CP36">
        <v>3.8</v>
      </c>
      <c r="CQ36">
        <v>1</v>
      </c>
      <c r="CR36">
        <v>1</v>
      </c>
      <c r="CS36">
        <v>17</v>
      </c>
      <c r="CT36">
        <v>1</v>
      </c>
      <c r="CU36">
        <v>1</v>
      </c>
      <c r="CV36" s="1">
        <f t="shared" si="16"/>
        <v>-3.7999999999999545</v>
      </c>
      <c r="CW36" s="1">
        <f t="shared" si="16"/>
        <v>0</v>
      </c>
      <c r="CX36" s="1">
        <f t="shared" si="17"/>
        <v>14.439999999999655</v>
      </c>
      <c r="CY36" s="1">
        <f t="shared" si="17"/>
        <v>0</v>
      </c>
      <c r="CZ36" s="1">
        <f t="shared" si="18"/>
        <v>14.439999999999655</v>
      </c>
      <c r="DA36" s="1">
        <f t="shared" si="19"/>
        <v>3.7999999999999545</v>
      </c>
      <c r="DB36"/>
      <c r="DC36"/>
      <c r="DD36"/>
      <c r="DE36"/>
      <c r="DF36"/>
      <c r="DG36" s="10">
        <v>64.406000000000006</v>
      </c>
      <c r="DH36" s="10">
        <v>265.10000000000002</v>
      </c>
      <c r="DI36" s="10">
        <v>20.7</v>
      </c>
      <c r="DJ36" s="10">
        <v>276.89999999999998</v>
      </c>
      <c r="DK36" s="10">
        <v>32.5</v>
      </c>
      <c r="DL36" s="10">
        <v>16.7</v>
      </c>
      <c r="DM36" s="10">
        <v>1</v>
      </c>
      <c r="DN36" s="10">
        <v>1</v>
      </c>
      <c r="DO36" s="10">
        <v>17</v>
      </c>
      <c r="DP36" s="10">
        <v>1</v>
      </c>
      <c r="DQ36" s="10">
        <v>1</v>
      </c>
      <c r="DR36" s="10">
        <f t="shared" si="20"/>
        <v>-11.799999999999955</v>
      </c>
      <c r="DS36" s="10">
        <f t="shared" si="20"/>
        <v>-11.8</v>
      </c>
      <c r="DT36" s="10">
        <f t="shared" si="21"/>
        <v>139.23999999999893</v>
      </c>
      <c r="DU36" s="10">
        <f t="shared" si="21"/>
        <v>139.24</v>
      </c>
      <c r="DV36" s="10">
        <f t="shared" si="22"/>
        <v>278.47999999999894</v>
      </c>
      <c r="DW36" s="10">
        <f t="shared" si="23"/>
        <v>16.687720036002489</v>
      </c>
      <c r="DX36"/>
      <c r="DY36"/>
      <c r="DZ36"/>
      <c r="EA36"/>
      <c r="EB36"/>
      <c r="EC36" s="1">
        <v>58.701000000000001</v>
      </c>
      <c r="ED36" s="1">
        <v>281.39999999999998</v>
      </c>
      <c r="EE36" s="1">
        <v>20.7</v>
      </c>
      <c r="EF36" s="1">
        <v>-1</v>
      </c>
      <c r="EG36" s="1">
        <v>-1</v>
      </c>
      <c r="EH36" s="1">
        <v>-1</v>
      </c>
      <c r="EI36" s="1">
        <v>-1</v>
      </c>
      <c r="EJ36" s="1">
        <v>0</v>
      </c>
      <c r="EK36" s="1">
        <v>16</v>
      </c>
      <c r="EL36" s="1">
        <v>-1</v>
      </c>
      <c r="EM36" s="1">
        <v>1</v>
      </c>
      <c r="EN36" s="1">
        <f t="shared" si="24"/>
        <v>13.5</v>
      </c>
      <c r="EO36" s="1">
        <f t="shared" si="24"/>
        <v>-10.5</v>
      </c>
      <c r="EP36" s="1">
        <f t="shared" si="25"/>
        <v>182.25</v>
      </c>
      <c r="EQ36" s="1">
        <f t="shared" si="25"/>
        <v>110.25</v>
      </c>
      <c r="ER36" s="1">
        <f t="shared" si="26"/>
        <v>292.5</v>
      </c>
      <c r="ES36" s="1">
        <f t="shared" si="27"/>
        <v>17.102631376487071</v>
      </c>
      <c r="ET36"/>
      <c r="EU36"/>
      <c r="EV36"/>
      <c r="EW36"/>
      <c r="EX36"/>
      <c r="FJ36" s="10">
        <f t="shared" si="28"/>
        <v>0</v>
      </c>
      <c r="FK36" s="10">
        <f t="shared" si="28"/>
        <v>0</v>
      </c>
      <c r="FL36" s="10">
        <f t="shared" si="29"/>
        <v>0</v>
      </c>
      <c r="FM36" s="10">
        <f t="shared" si="29"/>
        <v>0</v>
      </c>
      <c r="FN36" s="10">
        <f t="shared" si="30"/>
        <v>0</v>
      </c>
      <c r="FO36" s="10">
        <f t="shared" si="31"/>
        <v>0</v>
      </c>
      <c r="FP36"/>
      <c r="FQ36"/>
      <c r="FR36"/>
      <c r="FS36"/>
      <c r="FT36"/>
    </row>
    <row r="37" spans="1:176" x14ac:dyDescent="0.35">
      <c r="A37">
        <v>72.948999999999998</v>
      </c>
      <c r="B37">
        <v>217.3</v>
      </c>
      <c r="C37">
        <v>29.4</v>
      </c>
      <c r="D37">
        <v>249.4</v>
      </c>
      <c r="E37">
        <v>42.3</v>
      </c>
      <c r="F37">
        <v>34.6</v>
      </c>
      <c r="G37">
        <v>1</v>
      </c>
      <c r="H37">
        <v>1</v>
      </c>
      <c r="I37">
        <v>17</v>
      </c>
      <c r="J37">
        <v>1</v>
      </c>
      <c r="K37">
        <v>1</v>
      </c>
      <c r="L37" s="26">
        <f t="shared" si="0"/>
        <v>-32.099999999999994</v>
      </c>
      <c r="M37" s="26">
        <f t="shared" si="0"/>
        <v>-12.899999999999999</v>
      </c>
      <c r="N37" s="26">
        <f t="shared" si="1"/>
        <v>1030.4099999999996</v>
      </c>
      <c r="O37" s="26">
        <f t="shared" si="1"/>
        <v>166.40999999999997</v>
      </c>
      <c r="P37" s="26">
        <f t="shared" si="2"/>
        <v>1196.8199999999997</v>
      </c>
      <c r="Q37" s="26">
        <f t="shared" si="3"/>
        <v>34.595086356302097</v>
      </c>
      <c r="S37"/>
      <c r="T37"/>
      <c r="U37"/>
      <c r="V37"/>
      <c r="W37">
        <v>61.167000000000002</v>
      </c>
      <c r="X37">
        <v>250.8</v>
      </c>
      <c r="Y37">
        <v>38.1</v>
      </c>
      <c r="Z37">
        <v>-1</v>
      </c>
      <c r="AA37">
        <v>-1</v>
      </c>
      <c r="AB37">
        <v>-1</v>
      </c>
      <c r="AC37">
        <v>-1</v>
      </c>
      <c r="AD37">
        <v>0</v>
      </c>
      <c r="AE37">
        <v>16</v>
      </c>
      <c r="AF37">
        <v>-1</v>
      </c>
      <c r="AG37">
        <v>1</v>
      </c>
      <c r="AH37" s="10">
        <f t="shared" si="4"/>
        <v>-8.0999999999999659</v>
      </c>
      <c r="AI37" s="10">
        <f t="shared" si="4"/>
        <v>5.8000000000000043</v>
      </c>
      <c r="AJ37" s="10">
        <f t="shared" si="5"/>
        <v>65.609999999999445</v>
      </c>
      <c r="AK37" s="10">
        <f t="shared" si="5"/>
        <v>33.64000000000005</v>
      </c>
      <c r="AL37" s="10">
        <f t="shared" si="6"/>
        <v>99.249999999999488</v>
      </c>
      <c r="AM37" s="10">
        <f t="shared" si="7"/>
        <v>9.9624294225856111</v>
      </c>
      <c r="AN37"/>
      <c r="AO37"/>
      <c r="AP37"/>
      <c r="AQ37"/>
      <c r="AR37"/>
      <c r="AS37">
        <v>61.28</v>
      </c>
      <c r="AT37">
        <v>254.1</v>
      </c>
      <c r="AU37">
        <v>37</v>
      </c>
      <c r="AV37">
        <v>276.89999999999998</v>
      </c>
      <c r="AW37">
        <v>27.8</v>
      </c>
      <c r="AX37">
        <v>24.6</v>
      </c>
      <c r="AY37">
        <v>1</v>
      </c>
      <c r="AZ37">
        <v>1</v>
      </c>
      <c r="BA37">
        <v>17</v>
      </c>
      <c r="BB37">
        <v>1</v>
      </c>
      <c r="BC37">
        <v>1</v>
      </c>
      <c r="BD37" s="1">
        <f t="shared" si="8"/>
        <v>-22.799999999999983</v>
      </c>
      <c r="BE37" s="1">
        <f t="shared" si="8"/>
        <v>9.1999999999999993</v>
      </c>
      <c r="BF37" s="1">
        <f t="shared" si="9"/>
        <v>519.83999999999924</v>
      </c>
      <c r="BG37" s="1">
        <f t="shared" si="9"/>
        <v>84.639999999999986</v>
      </c>
      <c r="BH37" s="1">
        <f t="shared" si="10"/>
        <v>604.47999999999922</v>
      </c>
      <c r="BI37" s="1">
        <f t="shared" si="11"/>
        <v>24.58617497700688</v>
      </c>
      <c r="BJ37"/>
      <c r="BK37"/>
      <c r="BL37"/>
      <c r="BM37"/>
      <c r="BN37"/>
      <c r="BO37">
        <v>62.854999999999997</v>
      </c>
      <c r="BP37">
        <v>272.39999999999998</v>
      </c>
      <c r="BQ37">
        <v>37</v>
      </c>
      <c r="BR37">
        <v>-1</v>
      </c>
      <c r="BS37">
        <v>-1</v>
      </c>
      <c r="BT37">
        <v>-1</v>
      </c>
      <c r="BU37">
        <v>-1</v>
      </c>
      <c r="BV37">
        <v>0</v>
      </c>
      <c r="BW37">
        <v>17</v>
      </c>
      <c r="BX37">
        <v>-1</v>
      </c>
      <c r="BY37">
        <v>1</v>
      </c>
      <c r="BZ37" s="10">
        <f t="shared" si="12"/>
        <v>-2.4000000000000341</v>
      </c>
      <c r="CA37" s="10">
        <f t="shared" si="12"/>
        <v>16.3</v>
      </c>
      <c r="CB37" s="10">
        <f t="shared" si="13"/>
        <v>5.7600000000001641</v>
      </c>
      <c r="CC37" s="10">
        <f t="shared" si="13"/>
        <v>265.69</v>
      </c>
      <c r="CD37" s="10">
        <f t="shared" si="14"/>
        <v>271.45000000000016</v>
      </c>
      <c r="CE37" s="10">
        <f t="shared" si="15"/>
        <v>16.475739740600424</v>
      </c>
      <c r="CG37"/>
      <c r="CH37"/>
      <c r="CI37"/>
      <c r="CJ37"/>
      <c r="CK37">
        <v>61.893999999999998</v>
      </c>
      <c r="CL37">
        <v>259.60000000000002</v>
      </c>
      <c r="CM37">
        <v>20.7</v>
      </c>
      <c r="CN37">
        <v>-1</v>
      </c>
      <c r="CO37">
        <v>-1</v>
      </c>
      <c r="CP37">
        <v>-1</v>
      </c>
      <c r="CQ37">
        <v>-1</v>
      </c>
      <c r="CR37">
        <v>0</v>
      </c>
      <c r="CS37">
        <v>17</v>
      </c>
      <c r="CT37">
        <v>-1</v>
      </c>
      <c r="CU37">
        <v>1</v>
      </c>
      <c r="CV37" s="1">
        <f t="shared" si="16"/>
        <v>-13.5</v>
      </c>
      <c r="CW37" s="1">
        <f t="shared" si="16"/>
        <v>0</v>
      </c>
      <c r="CX37" s="1">
        <f t="shared" si="17"/>
        <v>182.25</v>
      </c>
      <c r="CY37" s="1">
        <f t="shared" si="17"/>
        <v>0</v>
      </c>
      <c r="CZ37" s="1">
        <f t="shared" si="18"/>
        <v>182.25</v>
      </c>
      <c r="DA37" s="1">
        <f t="shared" si="19"/>
        <v>13.5</v>
      </c>
      <c r="DB37"/>
      <c r="DC37"/>
      <c r="DD37"/>
      <c r="DE37"/>
      <c r="DF37"/>
      <c r="DG37" s="10">
        <v>67.382000000000005</v>
      </c>
      <c r="DH37" s="10">
        <v>278.39999999999998</v>
      </c>
      <c r="DI37" s="10">
        <v>20.7</v>
      </c>
      <c r="DJ37" s="10">
        <v>-1</v>
      </c>
      <c r="DK37" s="10">
        <v>-1</v>
      </c>
      <c r="DL37" s="10">
        <v>-1</v>
      </c>
      <c r="DM37" s="10">
        <v>-1</v>
      </c>
      <c r="DN37" s="10">
        <v>0</v>
      </c>
      <c r="DO37" s="10">
        <v>17</v>
      </c>
      <c r="DP37" s="10">
        <v>-1</v>
      </c>
      <c r="DQ37" s="10">
        <v>1</v>
      </c>
      <c r="DR37" s="10">
        <f t="shared" si="20"/>
        <v>13.299999999999955</v>
      </c>
      <c r="DS37" s="10">
        <f t="shared" si="20"/>
        <v>0</v>
      </c>
      <c r="DT37" s="10">
        <f t="shared" si="21"/>
        <v>176.88999999999879</v>
      </c>
      <c r="DU37" s="10">
        <f t="shared" si="21"/>
        <v>0</v>
      </c>
      <c r="DV37" s="10">
        <f t="shared" si="22"/>
        <v>176.88999999999879</v>
      </c>
      <c r="DW37" s="10">
        <f t="shared" si="23"/>
        <v>13.299999999999955</v>
      </c>
      <c r="DX37"/>
      <c r="DY37"/>
      <c r="DZ37"/>
      <c r="EA37"/>
      <c r="EB37"/>
      <c r="EC37" s="1">
        <v>59.029000000000003</v>
      </c>
      <c r="ED37" s="1">
        <v>265.5</v>
      </c>
      <c r="EE37" s="1">
        <v>20.7</v>
      </c>
      <c r="EF37" s="1">
        <v>281.39999999999998</v>
      </c>
      <c r="EG37" s="1">
        <v>20.7</v>
      </c>
      <c r="EH37" s="1">
        <v>15.9</v>
      </c>
      <c r="EI37" s="1">
        <v>1</v>
      </c>
      <c r="EJ37" s="1">
        <v>1</v>
      </c>
      <c r="EK37" s="1">
        <v>17</v>
      </c>
      <c r="EL37" s="1">
        <v>1</v>
      </c>
      <c r="EM37" s="1">
        <v>1</v>
      </c>
      <c r="EN37" s="1">
        <f t="shared" si="24"/>
        <v>-15.899999999999977</v>
      </c>
      <c r="EO37" s="1">
        <f t="shared" si="24"/>
        <v>0</v>
      </c>
      <c r="EP37" s="1">
        <f t="shared" si="25"/>
        <v>252.80999999999926</v>
      </c>
      <c r="EQ37" s="1">
        <f t="shared" si="25"/>
        <v>0</v>
      </c>
      <c r="ER37" s="1">
        <f t="shared" si="26"/>
        <v>252.80999999999926</v>
      </c>
      <c r="ES37" s="1">
        <f t="shared" si="27"/>
        <v>15.899999999999977</v>
      </c>
      <c r="ET37"/>
      <c r="EU37"/>
      <c r="EV37"/>
      <c r="EW37"/>
      <c r="EX37"/>
      <c r="FJ37" s="10">
        <f t="shared" si="28"/>
        <v>0</v>
      </c>
      <c r="FK37" s="10">
        <f t="shared" si="28"/>
        <v>0</v>
      </c>
      <c r="FL37" s="10">
        <f t="shared" si="29"/>
        <v>0</v>
      </c>
      <c r="FM37" s="10">
        <f t="shared" si="29"/>
        <v>0</v>
      </c>
      <c r="FN37" s="10">
        <f t="shared" si="30"/>
        <v>0</v>
      </c>
      <c r="FO37" s="10">
        <f t="shared" si="31"/>
        <v>0</v>
      </c>
      <c r="FP37"/>
      <c r="FQ37"/>
      <c r="FR37"/>
      <c r="FS37"/>
      <c r="FT37"/>
    </row>
    <row r="38" spans="1:176" x14ac:dyDescent="0.35">
      <c r="A38">
        <v>75.989000000000004</v>
      </c>
      <c r="B38">
        <v>221.1</v>
      </c>
      <c r="C38">
        <v>20.7</v>
      </c>
      <c r="D38">
        <v>-1</v>
      </c>
      <c r="E38">
        <v>-1</v>
      </c>
      <c r="F38">
        <v>-1</v>
      </c>
      <c r="G38">
        <v>-1</v>
      </c>
      <c r="H38">
        <v>0</v>
      </c>
      <c r="I38">
        <v>17</v>
      </c>
      <c r="J38">
        <v>-1</v>
      </c>
      <c r="K38">
        <v>1</v>
      </c>
      <c r="L38" s="26">
        <f t="shared" si="0"/>
        <v>3.7999999999999829</v>
      </c>
      <c r="M38" s="26">
        <f t="shared" si="0"/>
        <v>-8.6999999999999993</v>
      </c>
      <c r="N38" s="26">
        <f t="shared" si="1"/>
        <v>14.43999999999987</v>
      </c>
      <c r="O38" s="26">
        <f t="shared" si="1"/>
        <v>75.689999999999984</v>
      </c>
      <c r="P38" s="26">
        <f t="shared" si="2"/>
        <v>90.129999999999853</v>
      </c>
      <c r="Q38" s="26">
        <f t="shared" si="3"/>
        <v>9.4936821096979997</v>
      </c>
      <c r="S38"/>
      <c r="T38"/>
      <c r="U38"/>
      <c r="V38"/>
      <c r="W38">
        <v>61.198999999999998</v>
      </c>
      <c r="X38">
        <v>240.4</v>
      </c>
      <c r="Y38">
        <v>20.7</v>
      </c>
      <c r="Z38">
        <v>250.8</v>
      </c>
      <c r="AA38">
        <v>38.1</v>
      </c>
      <c r="AB38">
        <v>20.3</v>
      </c>
      <c r="AC38">
        <v>1</v>
      </c>
      <c r="AD38">
        <v>1</v>
      </c>
      <c r="AE38">
        <v>17</v>
      </c>
      <c r="AF38">
        <v>1</v>
      </c>
      <c r="AG38">
        <v>1</v>
      </c>
      <c r="AH38" s="10">
        <f t="shared" si="4"/>
        <v>-10.400000000000006</v>
      </c>
      <c r="AI38" s="10">
        <f t="shared" si="4"/>
        <v>-17.400000000000002</v>
      </c>
      <c r="AJ38" s="10">
        <f t="shared" si="5"/>
        <v>108.16000000000012</v>
      </c>
      <c r="AK38" s="10">
        <f t="shared" si="5"/>
        <v>302.76000000000005</v>
      </c>
      <c r="AL38" s="10">
        <f t="shared" si="6"/>
        <v>410.92000000000019</v>
      </c>
      <c r="AM38" s="10">
        <f t="shared" si="7"/>
        <v>20.271161782196899</v>
      </c>
      <c r="AN38"/>
      <c r="AO38"/>
      <c r="AP38"/>
      <c r="AQ38"/>
      <c r="AR38"/>
      <c r="AS38">
        <v>64.751999999999995</v>
      </c>
      <c r="AT38">
        <v>267.89999999999998</v>
      </c>
      <c r="AU38">
        <v>33.6</v>
      </c>
      <c r="AV38">
        <v>-1</v>
      </c>
      <c r="AW38">
        <v>-1</v>
      </c>
      <c r="AX38">
        <v>-1</v>
      </c>
      <c r="AY38">
        <v>-1</v>
      </c>
      <c r="AZ38">
        <v>0</v>
      </c>
      <c r="BA38">
        <v>17</v>
      </c>
      <c r="BB38">
        <v>-1</v>
      </c>
      <c r="BC38">
        <v>1</v>
      </c>
      <c r="BD38" s="1">
        <f t="shared" si="8"/>
        <v>13.799999999999983</v>
      </c>
      <c r="BE38" s="1">
        <f t="shared" si="8"/>
        <v>-3.3999999999999986</v>
      </c>
      <c r="BF38" s="1">
        <f t="shared" si="9"/>
        <v>190.43999999999954</v>
      </c>
      <c r="BG38" s="1">
        <f t="shared" si="9"/>
        <v>11.55999999999999</v>
      </c>
      <c r="BH38" s="1">
        <f t="shared" si="10"/>
        <v>201.99999999999955</v>
      </c>
      <c r="BI38" s="1">
        <f t="shared" si="11"/>
        <v>14.212670403551879</v>
      </c>
      <c r="BJ38"/>
      <c r="BK38"/>
      <c r="BL38"/>
      <c r="BM38"/>
      <c r="BN38"/>
      <c r="BO38">
        <v>63.262999999999998</v>
      </c>
      <c r="BP38">
        <v>272.39999999999998</v>
      </c>
      <c r="BQ38">
        <v>20.7</v>
      </c>
      <c r="BR38">
        <v>272.39999999999998</v>
      </c>
      <c r="BS38">
        <v>37</v>
      </c>
      <c r="BT38">
        <v>16.3</v>
      </c>
      <c r="BU38">
        <v>1</v>
      </c>
      <c r="BV38">
        <v>1</v>
      </c>
      <c r="BW38">
        <v>18</v>
      </c>
      <c r="BX38">
        <v>1</v>
      </c>
      <c r="BY38">
        <v>1</v>
      </c>
      <c r="BZ38" s="10">
        <f t="shared" si="12"/>
        <v>0</v>
      </c>
      <c r="CA38" s="10">
        <f t="shared" si="12"/>
        <v>-16.3</v>
      </c>
      <c r="CB38" s="10">
        <f t="shared" si="13"/>
        <v>0</v>
      </c>
      <c r="CC38" s="10">
        <f t="shared" si="13"/>
        <v>265.69</v>
      </c>
      <c r="CD38" s="10">
        <f t="shared" si="14"/>
        <v>265.69</v>
      </c>
      <c r="CE38" s="10">
        <f t="shared" si="15"/>
        <v>16.3</v>
      </c>
      <c r="CG38"/>
      <c r="CH38"/>
      <c r="CI38"/>
      <c r="CJ38"/>
      <c r="CK38">
        <v>62.27</v>
      </c>
      <c r="CL38">
        <v>281.39999999999998</v>
      </c>
      <c r="CM38">
        <v>30.5</v>
      </c>
      <c r="CN38">
        <v>259.60000000000002</v>
      </c>
      <c r="CO38">
        <v>20.7</v>
      </c>
      <c r="CP38">
        <v>23.9</v>
      </c>
      <c r="CQ38">
        <v>1</v>
      </c>
      <c r="CR38">
        <v>1</v>
      </c>
      <c r="CS38">
        <v>18</v>
      </c>
      <c r="CT38">
        <v>1</v>
      </c>
      <c r="CU38">
        <v>1</v>
      </c>
      <c r="CV38" s="1">
        <f t="shared" si="16"/>
        <v>21.799999999999955</v>
      </c>
      <c r="CW38" s="1">
        <f t="shared" si="16"/>
        <v>9.8000000000000007</v>
      </c>
      <c r="CX38" s="1">
        <f t="shared" si="17"/>
        <v>475.23999999999802</v>
      </c>
      <c r="CY38" s="1">
        <f t="shared" si="17"/>
        <v>96.04000000000002</v>
      </c>
      <c r="CZ38" s="1">
        <f t="shared" si="18"/>
        <v>571.27999999999804</v>
      </c>
      <c r="DA38" s="1">
        <f t="shared" si="19"/>
        <v>23.901464390283664</v>
      </c>
      <c r="DB38"/>
      <c r="DC38"/>
      <c r="DD38"/>
      <c r="DE38"/>
      <c r="DF38"/>
      <c r="DG38" s="10">
        <v>67.941999999999993</v>
      </c>
      <c r="DH38" s="10">
        <v>269.10000000000002</v>
      </c>
      <c r="DI38" s="10">
        <v>20.7</v>
      </c>
      <c r="DJ38" s="10">
        <v>278.39999999999998</v>
      </c>
      <c r="DK38" s="10">
        <v>20.7</v>
      </c>
      <c r="DL38" s="10">
        <v>9.3000000000000007</v>
      </c>
      <c r="DM38" s="10">
        <v>1</v>
      </c>
      <c r="DN38" s="10">
        <v>1</v>
      </c>
      <c r="DO38" s="10">
        <v>18</v>
      </c>
      <c r="DP38" s="10">
        <v>1</v>
      </c>
      <c r="DQ38" s="10">
        <v>1</v>
      </c>
      <c r="DR38" s="10">
        <f t="shared" si="20"/>
        <v>-9.2999999999999545</v>
      </c>
      <c r="DS38" s="10">
        <f t="shared" si="20"/>
        <v>0</v>
      </c>
      <c r="DT38" s="10">
        <f t="shared" si="21"/>
        <v>86.489999999999156</v>
      </c>
      <c r="DU38" s="10">
        <f t="shared" si="21"/>
        <v>0</v>
      </c>
      <c r="DV38" s="10">
        <f t="shared" si="22"/>
        <v>86.489999999999156</v>
      </c>
      <c r="DW38" s="10">
        <f t="shared" si="23"/>
        <v>9.2999999999999545</v>
      </c>
      <c r="DX38"/>
      <c r="DY38"/>
      <c r="DZ38"/>
      <c r="EA38"/>
      <c r="EB38"/>
      <c r="EC38" s="1">
        <v>61.948999999999998</v>
      </c>
      <c r="ED38" s="1">
        <v>272.39999999999998</v>
      </c>
      <c r="EE38" s="1">
        <v>29.4</v>
      </c>
      <c r="EF38" s="1">
        <v>-1</v>
      </c>
      <c r="EG38" s="1">
        <v>-1</v>
      </c>
      <c r="EH38" s="1">
        <v>-1</v>
      </c>
      <c r="EI38" s="1">
        <v>-1</v>
      </c>
      <c r="EJ38" s="1">
        <v>0</v>
      </c>
      <c r="EK38" s="1">
        <v>17</v>
      </c>
      <c r="EL38" s="1">
        <v>-1</v>
      </c>
      <c r="EM38" s="1">
        <v>1</v>
      </c>
      <c r="EN38" s="1">
        <f t="shared" si="24"/>
        <v>6.8999999999999773</v>
      </c>
      <c r="EO38" s="1">
        <f t="shared" si="24"/>
        <v>8.6999999999999993</v>
      </c>
      <c r="EP38" s="1">
        <f t="shared" si="25"/>
        <v>47.609999999999687</v>
      </c>
      <c r="EQ38" s="1">
        <f t="shared" si="25"/>
        <v>75.689999999999984</v>
      </c>
      <c r="ER38" s="1">
        <f t="shared" si="26"/>
        <v>123.29999999999967</v>
      </c>
      <c r="ES38" s="1">
        <f t="shared" si="27"/>
        <v>11.104053313993033</v>
      </c>
      <c r="ET38"/>
      <c r="EU38"/>
      <c r="EV38"/>
      <c r="EW38"/>
      <c r="EX38"/>
      <c r="FJ38" s="10">
        <f t="shared" si="28"/>
        <v>0</v>
      </c>
      <c r="FK38" s="10">
        <f t="shared" si="28"/>
        <v>0</v>
      </c>
      <c r="FL38" s="10">
        <f t="shared" si="29"/>
        <v>0</v>
      </c>
      <c r="FM38" s="10">
        <f t="shared" si="29"/>
        <v>0</v>
      </c>
      <c r="FN38" s="10">
        <f t="shared" si="30"/>
        <v>0</v>
      </c>
      <c r="FO38" s="10">
        <f t="shared" si="31"/>
        <v>0</v>
      </c>
      <c r="FP38"/>
      <c r="FQ38"/>
      <c r="FR38"/>
      <c r="FS38"/>
      <c r="FT38"/>
    </row>
    <row r="39" spans="1:176" x14ac:dyDescent="0.35">
      <c r="A39">
        <v>76.813000000000002</v>
      </c>
      <c r="B39">
        <v>190</v>
      </c>
      <c r="C39">
        <v>20.7</v>
      </c>
      <c r="D39">
        <v>221.1</v>
      </c>
      <c r="E39">
        <v>20.7</v>
      </c>
      <c r="F39">
        <v>31.1</v>
      </c>
      <c r="G39">
        <v>1</v>
      </c>
      <c r="H39">
        <v>1</v>
      </c>
      <c r="I39">
        <v>18</v>
      </c>
      <c r="J39">
        <v>1</v>
      </c>
      <c r="K39">
        <v>1</v>
      </c>
      <c r="L39" s="26">
        <f t="shared" si="0"/>
        <v>-31.099999999999994</v>
      </c>
      <c r="M39" s="26">
        <f t="shared" si="0"/>
        <v>0</v>
      </c>
      <c r="N39" s="26">
        <f t="shared" si="1"/>
        <v>967.2099999999997</v>
      </c>
      <c r="O39" s="26">
        <f t="shared" si="1"/>
        <v>0</v>
      </c>
      <c r="P39" s="26">
        <f t="shared" si="2"/>
        <v>967.2099999999997</v>
      </c>
      <c r="Q39" s="26">
        <f t="shared" si="3"/>
        <v>31.099999999999994</v>
      </c>
      <c r="S39"/>
      <c r="T39"/>
      <c r="U39"/>
      <c r="V39"/>
      <c r="W39">
        <v>63.838999999999999</v>
      </c>
      <c r="X39">
        <v>276.89999999999998</v>
      </c>
      <c r="Y39">
        <v>24.9</v>
      </c>
      <c r="Z39">
        <v>-1</v>
      </c>
      <c r="AA39">
        <v>-1</v>
      </c>
      <c r="AB39">
        <v>-1</v>
      </c>
      <c r="AC39">
        <v>-1</v>
      </c>
      <c r="AD39">
        <v>0</v>
      </c>
      <c r="AE39">
        <v>17</v>
      </c>
      <c r="AF39">
        <v>-1</v>
      </c>
      <c r="AG39">
        <v>1</v>
      </c>
      <c r="AH39" s="10">
        <f t="shared" si="4"/>
        <v>36.499999999999972</v>
      </c>
      <c r="AI39" s="10">
        <f t="shared" si="4"/>
        <v>4.1999999999999993</v>
      </c>
      <c r="AJ39" s="10">
        <f t="shared" si="5"/>
        <v>1332.249999999998</v>
      </c>
      <c r="AK39" s="10">
        <f t="shared" si="5"/>
        <v>17.639999999999993</v>
      </c>
      <c r="AL39" s="10">
        <f t="shared" si="6"/>
        <v>1349.8899999999981</v>
      </c>
      <c r="AM39" s="10">
        <f t="shared" si="7"/>
        <v>36.740849200855415</v>
      </c>
      <c r="AN39"/>
      <c r="AO39"/>
      <c r="AP39"/>
      <c r="AQ39"/>
      <c r="AR39"/>
      <c r="AS39">
        <v>65.400000000000006</v>
      </c>
      <c r="AT39">
        <v>258.89999999999998</v>
      </c>
      <c r="AU39">
        <v>33.6</v>
      </c>
      <c r="AV39">
        <v>267.89999999999998</v>
      </c>
      <c r="AW39">
        <v>33.6</v>
      </c>
      <c r="AX39">
        <v>9</v>
      </c>
      <c r="AY39">
        <v>1</v>
      </c>
      <c r="AZ39">
        <v>1</v>
      </c>
      <c r="BA39">
        <v>18</v>
      </c>
      <c r="BB39">
        <v>1</v>
      </c>
      <c r="BC39">
        <v>1</v>
      </c>
      <c r="BD39" s="1">
        <f t="shared" si="8"/>
        <v>-9</v>
      </c>
      <c r="BE39" s="1">
        <f t="shared" si="8"/>
        <v>0</v>
      </c>
      <c r="BF39" s="1">
        <f t="shared" si="9"/>
        <v>81</v>
      </c>
      <c r="BG39" s="1">
        <f t="shared" si="9"/>
        <v>0</v>
      </c>
      <c r="BH39" s="1">
        <f t="shared" si="10"/>
        <v>81</v>
      </c>
      <c r="BI39" s="1">
        <f t="shared" si="11"/>
        <v>9</v>
      </c>
      <c r="BJ39"/>
      <c r="BK39"/>
      <c r="BL39"/>
      <c r="BM39"/>
      <c r="BN39"/>
      <c r="BO39">
        <v>65.775000000000006</v>
      </c>
      <c r="BP39">
        <v>255.3</v>
      </c>
      <c r="BQ39">
        <v>26.5</v>
      </c>
      <c r="BR39">
        <v>-1</v>
      </c>
      <c r="BS39">
        <v>-1</v>
      </c>
      <c r="BT39">
        <v>-1</v>
      </c>
      <c r="BU39">
        <v>-1</v>
      </c>
      <c r="BV39">
        <v>0</v>
      </c>
      <c r="BW39">
        <v>18</v>
      </c>
      <c r="BX39">
        <v>-1</v>
      </c>
      <c r="BY39">
        <v>1</v>
      </c>
      <c r="BZ39" s="10">
        <f t="shared" si="12"/>
        <v>-17.099999999999966</v>
      </c>
      <c r="CA39" s="10">
        <f t="shared" si="12"/>
        <v>5.8000000000000007</v>
      </c>
      <c r="CB39" s="10">
        <f t="shared" si="13"/>
        <v>292.40999999999883</v>
      </c>
      <c r="CC39" s="10">
        <f t="shared" si="13"/>
        <v>33.640000000000008</v>
      </c>
      <c r="CD39" s="10">
        <f t="shared" si="14"/>
        <v>326.04999999999882</v>
      </c>
      <c r="CE39" s="10">
        <f t="shared" si="15"/>
        <v>18.056854654119547</v>
      </c>
      <c r="CG39"/>
      <c r="CH39"/>
      <c r="CI39"/>
      <c r="CJ39"/>
      <c r="CK39">
        <v>65.933999999999997</v>
      </c>
      <c r="CL39">
        <v>254.1</v>
      </c>
      <c r="CM39">
        <v>30.1</v>
      </c>
      <c r="CN39">
        <v>-1</v>
      </c>
      <c r="CO39">
        <v>-1</v>
      </c>
      <c r="CP39">
        <v>-1</v>
      </c>
      <c r="CQ39">
        <v>-1</v>
      </c>
      <c r="CR39">
        <v>0</v>
      </c>
      <c r="CS39">
        <v>18</v>
      </c>
      <c r="CT39">
        <v>-1</v>
      </c>
      <c r="CU39">
        <v>1</v>
      </c>
      <c r="CV39" s="1">
        <f t="shared" si="16"/>
        <v>-27.299999999999983</v>
      </c>
      <c r="CW39" s="1">
        <f t="shared" si="16"/>
        <v>-0.39999999999999858</v>
      </c>
      <c r="CX39" s="1">
        <f t="shared" si="17"/>
        <v>745.28999999999905</v>
      </c>
      <c r="CY39" s="1">
        <f t="shared" si="17"/>
        <v>0.15999999999999887</v>
      </c>
      <c r="CZ39" s="1">
        <f t="shared" si="18"/>
        <v>745.44999999999902</v>
      </c>
      <c r="DA39" s="1">
        <f t="shared" si="19"/>
        <v>27.302930245671416</v>
      </c>
      <c r="DB39"/>
      <c r="DC39"/>
      <c r="DD39"/>
      <c r="DE39"/>
      <c r="DF39"/>
      <c r="DG39" s="10">
        <v>70.597999999999999</v>
      </c>
      <c r="DH39" s="10">
        <v>272.39999999999998</v>
      </c>
      <c r="DI39" s="10">
        <v>20.7</v>
      </c>
      <c r="DJ39" s="10">
        <v>-1</v>
      </c>
      <c r="DK39" s="10">
        <v>-1</v>
      </c>
      <c r="DL39" s="10">
        <v>-1</v>
      </c>
      <c r="DM39" s="10">
        <v>-1</v>
      </c>
      <c r="DN39" s="10">
        <v>0</v>
      </c>
      <c r="DO39" s="10">
        <v>18</v>
      </c>
      <c r="DP39" s="10">
        <v>-1</v>
      </c>
      <c r="DQ39" s="10">
        <v>1</v>
      </c>
      <c r="DR39" s="10">
        <f t="shared" si="20"/>
        <v>3.2999999999999545</v>
      </c>
      <c r="DS39" s="10">
        <f t="shared" si="20"/>
        <v>0</v>
      </c>
      <c r="DT39" s="10">
        <f t="shared" si="21"/>
        <v>10.8899999999997</v>
      </c>
      <c r="DU39" s="10">
        <f t="shared" si="21"/>
        <v>0</v>
      </c>
      <c r="DV39" s="10">
        <f t="shared" si="22"/>
        <v>10.8899999999997</v>
      </c>
      <c r="DW39" s="10">
        <f t="shared" si="23"/>
        <v>3.2999999999999545</v>
      </c>
      <c r="DX39"/>
      <c r="DY39"/>
      <c r="DZ39"/>
      <c r="EA39"/>
      <c r="EB39"/>
      <c r="EC39" s="1">
        <v>62.997</v>
      </c>
      <c r="ED39" s="1">
        <v>256</v>
      </c>
      <c r="EE39" s="1">
        <v>24.9</v>
      </c>
      <c r="EF39" s="1">
        <v>272.39999999999998</v>
      </c>
      <c r="EG39" s="1">
        <v>29.4</v>
      </c>
      <c r="EH39" s="1">
        <v>17</v>
      </c>
      <c r="EI39" s="1">
        <v>1</v>
      </c>
      <c r="EJ39" s="1">
        <v>1</v>
      </c>
      <c r="EK39" s="1">
        <v>18</v>
      </c>
      <c r="EL39" s="1">
        <v>1</v>
      </c>
      <c r="EM39" s="1">
        <v>1</v>
      </c>
      <c r="EN39" s="1">
        <f t="shared" si="24"/>
        <v>-16.399999999999977</v>
      </c>
      <c r="EO39" s="1">
        <f t="shared" si="24"/>
        <v>-4.5</v>
      </c>
      <c r="EP39" s="1">
        <f t="shared" si="25"/>
        <v>268.95999999999924</v>
      </c>
      <c r="EQ39" s="1">
        <f t="shared" si="25"/>
        <v>20.25</v>
      </c>
      <c r="ER39" s="1">
        <f t="shared" si="26"/>
        <v>289.20999999999924</v>
      </c>
      <c r="ES39" s="1">
        <f t="shared" si="27"/>
        <v>17.00617534897248</v>
      </c>
      <c r="ET39"/>
      <c r="EU39"/>
      <c r="EV39"/>
      <c r="EW39"/>
      <c r="EX39"/>
      <c r="FJ39" s="10">
        <f t="shared" si="28"/>
        <v>0</v>
      </c>
      <c r="FK39" s="10">
        <f t="shared" si="28"/>
        <v>0</v>
      </c>
      <c r="FL39" s="10">
        <f t="shared" si="29"/>
        <v>0</v>
      </c>
      <c r="FM39" s="10">
        <f t="shared" si="29"/>
        <v>0</v>
      </c>
      <c r="FN39" s="10">
        <f t="shared" si="30"/>
        <v>0</v>
      </c>
      <c r="FO39" s="10">
        <f t="shared" si="31"/>
        <v>0</v>
      </c>
      <c r="FP39"/>
      <c r="FQ39"/>
      <c r="FR39"/>
      <c r="FS39"/>
      <c r="FT39"/>
    </row>
    <row r="40" spans="1:176" x14ac:dyDescent="0.35">
      <c r="A40">
        <v>80.116</v>
      </c>
      <c r="B40">
        <v>226.8</v>
      </c>
      <c r="C40">
        <v>22</v>
      </c>
      <c r="D40">
        <v>-1</v>
      </c>
      <c r="E40">
        <v>-1</v>
      </c>
      <c r="F40">
        <v>-1</v>
      </c>
      <c r="G40">
        <v>-1</v>
      </c>
      <c r="H40">
        <v>0</v>
      </c>
      <c r="I40">
        <v>18</v>
      </c>
      <c r="J40">
        <v>-1</v>
      </c>
      <c r="K40">
        <v>1</v>
      </c>
      <c r="L40" s="26">
        <f t="shared" si="0"/>
        <v>36.800000000000011</v>
      </c>
      <c r="M40" s="26">
        <f t="shared" si="0"/>
        <v>1.3000000000000007</v>
      </c>
      <c r="N40" s="26">
        <f t="shared" si="1"/>
        <v>1354.2400000000009</v>
      </c>
      <c r="O40" s="26">
        <f t="shared" si="1"/>
        <v>1.6900000000000019</v>
      </c>
      <c r="P40" s="26">
        <f t="shared" si="2"/>
        <v>1355.930000000001</v>
      </c>
      <c r="Q40" s="26">
        <f t="shared" si="3"/>
        <v>36.822954797245714</v>
      </c>
      <c r="S40"/>
      <c r="T40"/>
      <c r="U40"/>
      <c r="V40"/>
      <c r="W40">
        <v>64.471000000000004</v>
      </c>
      <c r="X40">
        <v>267.89999999999998</v>
      </c>
      <c r="Y40">
        <v>29.4</v>
      </c>
      <c r="Z40">
        <v>276.89999999999998</v>
      </c>
      <c r="AA40">
        <v>24.9</v>
      </c>
      <c r="AB40">
        <v>10.1</v>
      </c>
      <c r="AC40">
        <v>1</v>
      </c>
      <c r="AD40">
        <v>1</v>
      </c>
      <c r="AE40">
        <v>18</v>
      </c>
      <c r="AF40">
        <v>1</v>
      </c>
      <c r="AG40">
        <v>1</v>
      </c>
      <c r="AH40" s="10">
        <f t="shared" si="4"/>
        <v>-9</v>
      </c>
      <c r="AI40" s="10">
        <f t="shared" si="4"/>
        <v>4.5</v>
      </c>
      <c r="AJ40" s="10">
        <f t="shared" si="5"/>
        <v>81</v>
      </c>
      <c r="AK40" s="10">
        <f t="shared" si="5"/>
        <v>20.25</v>
      </c>
      <c r="AL40" s="10">
        <f t="shared" si="6"/>
        <v>101.25</v>
      </c>
      <c r="AM40" s="10">
        <f t="shared" si="7"/>
        <v>10.062305898749054</v>
      </c>
      <c r="AN40"/>
      <c r="AO40"/>
      <c r="AP40"/>
      <c r="AQ40"/>
      <c r="AR40"/>
      <c r="AS40">
        <v>65.432000000000002</v>
      </c>
      <c r="AT40">
        <v>249.4</v>
      </c>
      <c r="AU40">
        <v>20.7</v>
      </c>
      <c r="AV40">
        <v>258.89999999999998</v>
      </c>
      <c r="AW40">
        <v>33.6</v>
      </c>
      <c r="AX40">
        <v>16</v>
      </c>
      <c r="AY40">
        <v>1</v>
      </c>
      <c r="AZ40">
        <v>0</v>
      </c>
      <c r="BA40">
        <v>18</v>
      </c>
      <c r="BB40">
        <v>-2</v>
      </c>
      <c r="BC40">
        <v>1</v>
      </c>
      <c r="BD40" s="1">
        <f t="shared" si="8"/>
        <v>-9.4999999999999716</v>
      </c>
      <c r="BE40" s="1">
        <f t="shared" si="8"/>
        <v>-12.900000000000002</v>
      </c>
      <c r="BF40" s="1">
        <f t="shared" si="9"/>
        <v>90.24999999999946</v>
      </c>
      <c r="BG40" s="1">
        <f t="shared" si="9"/>
        <v>166.41000000000005</v>
      </c>
      <c r="BH40" s="1">
        <f t="shared" si="10"/>
        <v>256.65999999999951</v>
      </c>
      <c r="BI40" s="1">
        <f t="shared" si="11"/>
        <v>16.020611723651488</v>
      </c>
      <c r="BJ40"/>
      <c r="BK40"/>
      <c r="BL40"/>
      <c r="BM40"/>
      <c r="BN40"/>
      <c r="BO40">
        <v>66.343000000000004</v>
      </c>
      <c r="BP40">
        <v>244.9</v>
      </c>
      <c r="BQ40">
        <v>31.2</v>
      </c>
      <c r="BR40">
        <v>255.3</v>
      </c>
      <c r="BS40">
        <v>26.5</v>
      </c>
      <c r="BT40">
        <v>11.4</v>
      </c>
      <c r="BU40">
        <v>1</v>
      </c>
      <c r="BV40">
        <v>1</v>
      </c>
      <c r="BW40">
        <v>19</v>
      </c>
      <c r="BX40">
        <v>1</v>
      </c>
      <c r="BY40">
        <v>1</v>
      </c>
      <c r="BZ40" s="10">
        <f t="shared" si="12"/>
        <v>-10.400000000000006</v>
      </c>
      <c r="CA40" s="10">
        <f t="shared" si="12"/>
        <v>4.6999999999999993</v>
      </c>
      <c r="CB40" s="10">
        <f t="shared" si="13"/>
        <v>108.16000000000012</v>
      </c>
      <c r="CC40" s="10">
        <f t="shared" si="13"/>
        <v>22.089999999999993</v>
      </c>
      <c r="CD40" s="10">
        <f t="shared" si="14"/>
        <v>130.25000000000011</v>
      </c>
      <c r="CE40" s="10">
        <f t="shared" si="15"/>
        <v>11.412712210513332</v>
      </c>
      <c r="CG40"/>
      <c r="CH40"/>
      <c r="CI40"/>
      <c r="CJ40"/>
      <c r="CK40">
        <v>66.701999999999998</v>
      </c>
      <c r="CL40">
        <v>276.2</v>
      </c>
      <c r="CM40">
        <v>20.7</v>
      </c>
      <c r="CN40">
        <v>254.1</v>
      </c>
      <c r="CO40">
        <v>30.1</v>
      </c>
      <c r="CP40">
        <v>24</v>
      </c>
      <c r="CQ40">
        <v>1</v>
      </c>
      <c r="CR40">
        <v>1</v>
      </c>
      <c r="CS40">
        <v>19</v>
      </c>
      <c r="CT40">
        <v>1</v>
      </c>
      <c r="CU40">
        <v>1</v>
      </c>
      <c r="CV40" s="1">
        <f t="shared" si="16"/>
        <v>22.099999999999994</v>
      </c>
      <c r="CW40" s="1">
        <f t="shared" si="16"/>
        <v>-9.4000000000000021</v>
      </c>
      <c r="CX40" s="1">
        <f t="shared" si="17"/>
        <v>488.40999999999974</v>
      </c>
      <c r="CY40" s="1">
        <f t="shared" si="17"/>
        <v>88.360000000000042</v>
      </c>
      <c r="CZ40" s="1">
        <f t="shared" si="18"/>
        <v>576.76999999999975</v>
      </c>
      <c r="DA40" s="1">
        <f t="shared" si="19"/>
        <v>24.016036309099796</v>
      </c>
      <c r="DB40"/>
      <c r="DC40"/>
      <c r="DD40"/>
      <c r="DE40"/>
      <c r="DF40"/>
      <c r="DG40" s="10">
        <v>71.126000000000005</v>
      </c>
      <c r="DH40" s="10">
        <v>276.89999999999998</v>
      </c>
      <c r="DI40" s="10">
        <v>20.7</v>
      </c>
      <c r="DJ40" s="10">
        <v>272.39999999999998</v>
      </c>
      <c r="DK40" s="10">
        <v>20.7</v>
      </c>
      <c r="DL40" s="10">
        <v>4.5</v>
      </c>
      <c r="DM40" s="10">
        <v>1</v>
      </c>
      <c r="DN40" s="10">
        <v>1</v>
      </c>
      <c r="DO40" s="10">
        <v>19</v>
      </c>
      <c r="DP40" s="10">
        <v>1</v>
      </c>
      <c r="DQ40" s="10">
        <v>1</v>
      </c>
      <c r="DR40" s="10">
        <f t="shared" si="20"/>
        <v>4.5</v>
      </c>
      <c r="DS40" s="10">
        <f t="shared" si="20"/>
        <v>0</v>
      </c>
      <c r="DT40" s="10">
        <f t="shared" si="21"/>
        <v>20.25</v>
      </c>
      <c r="DU40" s="10">
        <f t="shared" si="21"/>
        <v>0</v>
      </c>
      <c r="DV40" s="10">
        <f t="shared" si="22"/>
        <v>20.25</v>
      </c>
      <c r="DW40" s="10">
        <f t="shared" si="23"/>
        <v>4.5</v>
      </c>
      <c r="DX40"/>
      <c r="DY40"/>
      <c r="DZ40"/>
      <c r="EA40"/>
      <c r="EB40"/>
      <c r="EC40" s="1">
        <v>65.716999999999999</v>
      </c>
      <c r="ED40" s="1">
        <v>275.5</v>
      </c>
      <c r="EE40" s="1">
        <v>20.7</v>
      </c>
      <c r="EF40" s="1">
        <v>-1</v>
      </c>
      <c r="EG40" s="1">
        <v>-1</v>
      </c>
      <c r="EH40" s="1">
        <v>-1</v>
      </c>
      <c r="EI40" s="1">
        <v>-1</v>
      </c>
      <c r="EJ40" s="1">
        <v>0</v>
      </c>
      <c r="EK40" s="1">
        <v>18</v>
      </c>
      <c r="EL40" s="1">
        <v>-1</v>
      </c>
      <c r="EM40" s="1">
        <v>1</v>
      </c>
      <c r="EN40" s="1">
        <f t="shared" si="24"/>
        <v>19.5</v>
      </c>
      <c r="EO40" s="1">
        <f t="shared" si="24"/>
        <v>-4.1999999999999993</v>
      </c>
      <c r="EP40" s="1">
        <f t="shared" si="25"/>
        <v>380.25</v>
      </c>
      <c r="EQ40" s="1">
        <f t="shared" si="25"/>
        <v>17.639999999999993</v>
      </c>
      <c r="ER40" s="1">
        <f t="shared" si="26"/>
        <v>397.89</v>
      </c>
      <c r="ES40" s="1">
        <f t="shared" si="27"/>
        <v>19.947180251855148</v>
      </c>
      <c r="ET40"/>
      <c r="EU40"/>
      <c r="EV40"/>
      <c r="EW40"/>
      <c r="EX40"/>
      <c r="FJ40" s="10">
        <f t="shared" si="28"/>
        <v>0</v>
      </c>
      <c r="FK40" s="10">
        <f t="shared" si="28"/>
        <v>0</v>
      </c>
      <c r="FL40" s="10">
        <f t="shared" si="29"/>
        <v>0</v>
      </c>
      <c r="FM40" s="10">
        <f t="shared" si="29"/>
        <v>0</v>
      </c>
      <c r="FN40" s="10">
        <f t="shared" si="30"/>
        <v>0</v>
      </c>
      <c r="FO40" s="10">
        <f t="shared" si="31"/>
        <v>0</v>
      </c>
      <c r="FP40"/>
      <c r="FQ40"/>
      <c r="FR40"/>
      <c r="FS40"/>
      <c r="FT40"/>
    </row>
    <row r="41" spans="1:176" x14ac:dyDescent="0.35">
      <c r="A41">
        <v>81.756</v>
      </c>
      <c r="B41">
        <v>267.89999999999998</v>
      </c>
      <c r="C41">
        <v>20.7</v>
      </c>
      <c r="D41">
        <v>226.8</v>
      </c>
      <c r="E41">
        <v>22</v>
      </c>
      <c r="F41">
        <v>41.1</v>
      </c>
      <c r="G41">
        <v>1</v>
      </c>
      <c r="H41">
        <v>1</v>
      </c>
      <c r="I41">
        <v>19</v>
      </c>
      <c r="J41">
        <v>1</v>
      </c>
      <c r="K41">
        <v>1</v>
      </c>
      <c r="L41" s="26">
        <f t="shared" si="0"/>
        <v>41.099999999999966</v>
      </c>
      <c r="M41" s="26">
        <f t="shared" si="0"/>
        <v>-1.3000000000000007</v>
      </c>
      <c r="N41" s="26">
        <f t="shared" si="1"/>
        <v>1689.2099999999973</v>
      </c>
      <c r="O41" s="26">
        <f t="shared" si="1"/>
        <v>1.6900000000000019</v>
      </c>
      <c r="P41" s="26">
        <f t="shared" si="2"/>
        <v>1690.8999999999974</v>
      </c>
      <c r="Q41" s="26">
        <f t="shared" si="3"/>
        <v>41.120554470969836</v>
      </c>
      <c r="S41"/>
      <c r="T41"/>
      <c r="U41"/>
      <c r="V41"/>
      <c r="W41">
        <v>66.966999999999999</v>
      </c>
      <c r="X41">
        <v>276.89999999999998</v>
      </c>
      <c r="Y41">
        <v>27.8</v>
      </c>
      <c r="Z41">
        <v>-1</v>
      </c>
      <c r="AA41">
        <v>-1</v>
      </c>
      <c r="AB41">
        <v>-1</v>
      </c>
      <c r="AC41">
        <v>-1</v>
      </c>
      <c r="AD41">
        <v>0</v>
      </c>
      <c r="AE41">
        <v>18</v>
      </c>
      <c r="AF41">
        <v>-1</v>
      </c>
      <c r="AG41">
        <v>1</v>
      </c>
      <c r="AH41" s="10">
        <f t="shared" si="4"/>
        <v>9</v>
      </c>
      <c r="AI41" s="10">
        <f t="shared" si="4"/>
        <v>-1.5999999999999979</v>
      </c>
      <c r="AJ41" s="10">
        <f t="shared" si="5"/>
        <v>81</v>
      </c>
      <c r="AK41" s="10">
        <f t="shared" si="5"/>
        <v>2.5599999999999934</v>
      </c>
      <c r="AL41" s="10">
        <f t="shared" si="6"/>
        <v>83.559999999999988</v>
      </c>
      <c r="AM41" s="10">
        <f t="shared" si="7"/>
        <v>9.1411159056211506</v>
      </c>
      <c r="AN41"/>
      <c r="AO41"/>
      <c r="AP41"/>
      <c r="AQ41"/>
      <c r="AR41"/>
      <c r="AS41">
        <v>67.92</v>
      </c>
      <c r="AT41">
        <v>272.39999999999998</v>
      </c>
      <c r="AU41">
        <v>36.1</v>
      </c>
      <c r="AV41">
        <v>-1</v>
      </c>
      <c r="AW41">
        <v>-1</v>
      </c>
      <c r="AX41">
        <v>-1</v>
      </c>
      <c r="AY41">
        <v>-1</v>
      </c>
      <c r="AZ41">
        <v>0</v>
      </c>
      <c r="BA41">
        <v>18</v>
      </c>
      <c r="BB41">
        <v>-1</v>
      </c>
      <c r="BC41">
        <v>1</v>
      </c>
      <c r="BD41" s="1">
        <f t="shared" si="8"/>
        <v>22.999999999999972</v>
      </c>
      <c r="BE41" s="1">
        <f t="shared" si="8"/>
        <v>15.400000000000002</v>
      </c>
      <c r="BF41" s="1">
        <f t="shared" si="9"/>
        <v>528.99999999999864</v>
      </c>
      <c r="BG41" s="1">
        <f t="shared" si="9"/>
        <v>237.16000000000005</v>
      </c>
      <c r="BH41" s="1">
        <f t="shared" si="10"/>
        <v>766.15999999999872</v>
      </c>
      <c r="BI41" s="1">
        <f t="shared" si="11"/>
        <v>27.679595372765093</v>
      </c>
      <c r="BJ41"/>
      <c r="BK41"/>
      <c r="BL41"/>
      <c r="BM41"/>
      <c r="BN41"/>
      <c r="BO41">
        <v>69.454999999999998</v>
      </c>
      <c r="BP41">
        <v>261.3</v>
      </c>
      <c r="BQ41">
        <v>38.1</v>
      </c>
      <c r="BR41">
        <v>-1</v>
      </c>
      <c r="BS41">
        <v>-1</v>
      </c>
      <c r="BT41">
        <v>-1</v>
      </c>
      <c r="BU41">
        <v>-1</v>
      </c>
      <c r="BV41">
        <v>0</v>
      </c>
      <c r="BW41">
        <v>19</v>
      </c>
      <c r="BX41">
        <v>-1</v>
      </c>
      <c r="BY41">
        <v>1</v>
      </c>
      <c r="BZ41" s="10">
        <f t="shared" si="12"/>
        <v>16.400000000000006</v>
      </c>
      <c r="CA41" s="10">
        <f t="shared" si="12"/>
        <v>6.9000000000000021</v>
      </c>
      <c r="CB41" s="10">
        <f t="shared" si="13"/>
        <v>268.96000000000021</v>
      </c>
      <c r="CC41" s="10">
        <f t="shared" si="13"/>
        <v>47.610000000000028</v>
      </c>
      <c r="CD41" s="10">
        <f t="shared" si="14"/>
        <v>316.57000000000022</v>
      </c>
      <c r="CE41" s="10">
        <f t="shared" si="15"/>
        <v>17.792414113885734</v>
      </c>
      <c r="CG41"/>
      <c r="CH41"/>
      <c r="CI41"/>
      <c r="CJ41"/>
      <c r="CK41">
        <v>69.238</v>
      </c>
      <c r="CL41">
        <v>281.39999999999998</v>
      </c>
      <c r="CM41">
        <v>21.6</v>
      </c>
      <c r="CN41">
        <v>-1</v>
      </c>
      <c r="CO41">
        <v>-1</v>
      </c>
      <c r="CP41">
        <v>-1</v>
      </c>
      <c r="CQ41">
        <v>-1</v>
      </c>
      <c r="CR41">
        <v>0</v>
      </c>
      <c r="CS41">
        <v>19</v>
      </c>
      <c r="CT41">
        <v>-1</v>
      </c>
      <c r="CU41">
        <v>1</v>
      </c>
      <c r="CV41" s="1">
        <f t="shared" si="16"/>
        <v>5.1999999999999886</v>
      </c>
      <c r="CW41" s="1">
        <f t="shared" si="16"/>
        <v>0.90000000000000213</v>
      </c>
      <c r="CX41" s="1">
        <f t="shared" si="17"/>
        <v>27.039999999999882</v>
      </c>
      <c r="CY41" s="1">
        <f t="shared" si="17"/>
        <v>0.81000000000000383</v>
      </c>
      <c r="CZ41" s="1">
        <f t="shared" si="18"/>
        <v>27.849999999999884</v>
      </c>
      <c r="DA41" s="1">
        <f t="shared" si="19"/>
        <v>5.2773099207834937</v>
      </c>
      <c r="DB41"/>
      <c r="DC41"/>
      <c r="DD41"/>
      <c r="DE41"/>
      <c r="DF41"/>
      <c r="DG41" s="10">
        <v>74.069999999999993</v>
      </c>
      <c r="DH41" s="10">
        <v>272.39999999999998</v>
      </c>
      <c r="DI41" s="10">
        <v>21.4</v>
      </c>
      <c r="DJ41" s="10">
        <v>-1</v>
      </c>
      <c r="DK41" s="10">
        <v>-1</v>
      </c>
      <c r="DL41" s="10">
        <v>-1</v>
      </c>
      <c r="DM41" s="10">
        <v>-1</v>
      </c>
      <c r="DN41" s="10">
        <v>0</v>
      </c>
      <c r="DO41" s="10">
        <v>19</v>
      </c>
      <c r="DP41" s="10">
        <v>-1</v>
      </c>
      <c r="DQ41" s="10">
        <v>1</v>
      </c>
      <c r="DR41" s="10">
        <f t="shared" si="20"/>
        <v>-4.5</v>
      </c>
      <c r="DS41" s="10">
        <f t="shared" si="20"/>
        <v>0.69999999999999929</v>
      </c>
      <c r="DT41" s="10">
        <f t="shared" si="21"/>
        <v>20.25</v>
      </c>
      <c r="DU41" s="10">
        <f t="shared" si="21"/>
        <v>0.48999999999999899</v>
      </c>
      <c r="DV41" s="10">
        <f t="shared" si="22"/>
        <v>20.74</v>
      </c>
      <c r="DW41" s="10">
        <f t="shared" si="23"/>
        <v>4.5541190146942796</v>
      </c>
      <c r="DX41"/>
      <c r="DY41"/>
      <c r="DZ41"/>
      <c r="EA41"/>
      <c r="EB41"/>
      <c r="EC41" s="1">
        <v>66.061000000000007</v>
      </c>
      <c r="ED41" s="1">
        <v>272.39999999999998</v>
      </c>
      <c r="EE41" s="1">
        <v>20.7</v>
      </c>
      <c r="EF41" s="1">
        <v>275.5</v>
      </c>
      <c r="EG41" s="1">
        <v>20.7</v>
      </c>
      <c r="EH41" s="1">
        <v>3.1</v>
      </c>
      <c r="EI41" s="1">
        <v>1</v>
      </c>
      <c r="EJ41" s="1">
        <v>1</v>
      </c>
      <c r="EK41" s="1">
        <v>19</v>
      </c>
      <c r="EL41" s="1">
        <v>1</v>
      </c>
      <c r="EM41" s="1">
        <v>1</v>
      </c>
      <c r="EN41" s="1">
        <f t="shared" si="24"/>
        <v>-3.1000000000000227</v>
      </c>
      <c r="EO41" s="1">
        <f t="shared" si="24"/>
        <v>0</v>
      </c>
      <c r="EP41" s="1">
        <f t="shared" si="25"/>
        <v>9.6100000000001415</v>
      </c>
      <c r="EQ41" s="1">
        <f t="shared" si="25"/>
        <v>0</v>
      </c>
      <c r="ER41" s="1">
        <f t="shared" si="26"/>
        <v>9.6100000000001415</v>
      </c>
      <c r="ES41" s="1">
        <f t="shared" si="27"/>
        <v>3.1000000000000227</v>
      </c>
      <c r="ET41"/>
      <c r="EU41"/>
      <c r="EV41"/>
      <c r="EW41"/>
      <c r="EX41"/>
      <c r="FJ41" s="10">
        <f t="shared" si="28"/>
        <v>0</v>
      </c>
      <c r="FK41" s="10">
        <f t="shared" si="28"/>
        <v>0</v>
      </c>
      <c r="FL41" s="10">
        <f t="shared" si="29"/>
        <v>0</v>
      </c>
      <c r="FM41" s="10">
        <f t="shared" si="29"/>
        <v>0</v>
      </c>
      <c r="FN41" s="10">
        <f t="shared" si="30"/>
        <v>0</v>
      </c>
      <c r="FO41" s="10">
        <f t="shared" si="31"/>
        <v>0</v>
      </c>
      <c r="FP41"/>
      <c r="FQ41"/>
      <c r="FR41"/>
      <c r="FS41"/>
      <c r="FT41"/>
    </row>
    <row r="42" spans="1:176" x14ac:dyDescent="0.35">
      <c r="A42">
        <v>84.731999999999999</v>
      </c>
      <c r="B42">
        <v>282.89999999999998</v>
      </c>
      <c r="C42">
        <v>20.7</v>
      </c>
      <c r="D42">
        <v>-1</v>
      </c>
      <c r="E42">
        <v>-1</v>
      </c>
      <c r="F42">
        <v>-1</v>
      </c>
      <c r="G42">
        <v>-1</v>
      </c>
      <c r="H42">
        <v>0</v>
      </c>
      <c r="I42">
        <v>19</v>
      </c>
      <c r="J42">
        <v>-1</v>
      </c>
      <c r="K42">
        <v>1</v>
      </c>
      <c r="L42" s="26">
        <f t="shared" si="0"/>
        <v>15</v>
      </c>
      <c r="M42" s="26">
        <f t="shared" si="0"/>
        <v>0</v>
      </c>
      <c r="N42" s="26">
        <f t="shared" si="1"/>
        <v>225</v>
      </c>
      <c r="O42" s="26">
        <f t="shared" si="1"/>
        <v>0</v>
      </c>
      <c r="P42" s="26">
        <f t="shared" si="2"/>
        <v>225</v>
      </c>
      <c r="Q42" s="26">
        <f t="shared" si="3"/>
        <v>15</v>
      </c>
      <c r="S42"/>
      <c r="T42"/>
      <c r="U42"/>
      <c r="V42"/>
      <c r="W42">
        <v>67.582999999999998</v>
      </c>
      <c r="X42">
        <v>267.89999999999998</v>
      </c>
      <c r="Y42">
        <v>20.7</v>
      </c>
      <c r="Z42">
        <v>276.89999999999998</v>
      </c>
      <c r="AA42">
        <v>27.8</v>
      </c>
      <c r="AB42">
        <v>11.5</v>
      </c>
      <c r="AC42">
        <v>1</v>
      </c>
      <c r="AD42">
        <v>1</v>
      </c>
      <c r="AE42">
        <v>19</v>
      </c>
      <c r="AF42">
        <v>1</v>
      </c>
      <c r="AG42">
        <v>1</v>
      </c>
      <c r="AH42" s="10">
        <f t="shared" si="4"/>
        <v>-9</v>
      </c>
      <c r="AI42" s="10">
        <f t="shared" si="4"/>
        <v>-7.1000000000000014</v>
      </c>
      <c r="AJ42" s="10">
        <f t="shared" si="5"/>
        <v>81</v>
      </c>
      <c r="AK42" s="10">
        <f t="shared" si="5"/>
        <v>50.410000000000018</v>
      </c>
      <c r="AL42" s="10">
        <f t="shared" si="6"/>
        <v>131.41000000000003</v>
      </c>
      <c r="AM42" s="10">
        <f t="shared" si="7"/>
        <v>11.463420083029323</v>
      </c>
      <c r="AN42"/>
      <c r="AO42"/>
      <c r="AP42"/>
      <c r="AQ42"/>
      <c r="AR42"/>
      <c r="AS42">
        <v>69.111999999999995</v>
      </c>
      <c r="AT42">
        <v>261.3</v>
      </c>
      <c r="AU42">
        <v>20.7</v>
      </c>
      <c r="AV42">
        <v>272.39999999999998</v>
      </c>
      <c r="AW42">
        <v>36.1</v>
      </c>
      <c r="AX42">
        <v>19</v>
      </c>
      <c r="AY42">
        <v>1</v>
      </c>
      <c r="AZ42">
        <v>1</v>
      </c>
      <c r="BA42">
        <v>19</v>
      </c>
      <c r="BB42">
        <v>1</v>
      </c>
      <c r="BC42">
        <v>1</v>
      </c>
      <c r="BD42" s="1">
        <f t="shared" si="8"/>
        <v>-11.099999999999966</v>
      </c>
      <c r="BE42" s="1">
        <f t="shared" si="8"/>
        <v>-15.400000000000002</v>
      </c>
      <c r="BF42" s="1">
        <f t="shared" si="9"/>
        <v>123.20999999999924</v>
      </c>
      <c r="BG42" s="1">
        <f t="shared" si="9"/>
        <v>237.16000000000005</v>
      </c>
      <c r="BH42" s="1">
        <f t="shared" si="10"/>
        <v>360.36999999999932</v>
      </c>
      <c r="BI42" s="1">
        <f t="shared" si="11"/>
        <v>18.983413813115895</v>
      </c>
      <c r="BJ42"/>
      <c r="BK42"/>
      <c r="BL42"/>
      <c r="BM42"/>
      <c r="BN42"/>
      <c r="BO42">
        <v>70.039000000000001</v>
      </c>
      <c r="BP42">
        <v>266</v>
      </c>
      <c r="BQ42">
        <v>22.9</v>
      </c>
      <c r="BR42">
        <v>261.3</v>
      </c>
      <c r="BS42">
        <v>38.1</v>
      </c>
      <c r="BT42">
        <v>15.9</v>
      </c>
      <c r="BU42">
        <v>1</v>
      </c>
      <c r="BV42">
        <v>1</v>
      </c>
      <c r="BW42">
        <v>20</v>
      </c>
      <c r="BX42">
        <v>1</v>
      </c>
      <c r="BY42">
        <v>1</v>
      </c>
      <c r="BZ42" s="10">
        <f t="shared" si="12"/>
        <v>4.6999999999999886</v>
      </c>
      <c r="CA42" s="10">
        <f t="shared" si="12"/>
        <v>-15.200000000000003</v>
      </c>
      <c r="CB42" s="10">
        <f t="shared" si="13"/>
        <v>22.089999999999893</v>
      </c>
      <c r="CC42" s="10">
        <f t="shared" si="13"/>
        <v>231.04000000000008</v>
      </c>
      <c r="CD42" s="10">
        <f t="shared" si="14"/>
        <v>253.12999999999997</v>
      </c>
      <c r="CE42" s="10">
        <f t="shared" si="15"/>
        <v>15.910059710761615</v>
      </c>
      <c r="CG42"/>
      <c r="CH42"/>
      <c r="CI42"/>
      <c r="CJ42"/>
      <c r="CK42">
        <v>69.566000000000003</v>
      </c>
      <c r="CL42">
        <v>277.89999999999998</v>
      </c>
      <c r="CM42">
        <v>20.7</v>
      </c>
      <c r="CN42">
        <v>281.39999999999998</v>
      </c>
      <c r="CO42">
        <v>21.6</v>
      </c>
      <c r="CP42">
        <v>3.7</v>
      </c>
      <c r="CQ42">
        <v>1</v>
      </c>
      <c r="CR42">
        <v>1</v>
      </c>
      <c r="CS42">
        <v>20</v>
      </c>
      <c r="CT42">
        <v>1</v>
      </c>
      <c r="CU42">
        <v>1</v>
      </c>
      <c r="CV42" s="1">
        <f t="shared" si="16"/>
        <v>-3.5</v>
      </c>
      <c r="CW42" s="1">
        <f t="shared" si="16"/>
        <v>-0.90000000000000213</v>
      </c>
      <c r="CX42" s="1">
        <f t="shared" si="17"/>
        <v>12.25</v>
      </c>
      <c r="CY42" s="1">
        <f t="shared" si="17"/>
        <v>0.81000000000000383</v>
      </c>
      <c r="CZ42" s="1">
        <f t="shared" si="18"/>
        <v>13.060000000000004</v>
      </c>
      <c r="DA42" s="1">
        <f t="shared" si="19"/>
        <v>3.6138621999185307</v>
      </c>
      <c r="DB42"/>
      <c r="DC42"/>
      <c r="DD42"/>
      <c r="DE42"/>
      <c r="DF42"/>
      <c r="DG42" s="10">
        <v>74.789000000000001</v>
      </c>
      <c r="DH42" s="10">
        <v>249.4</v>
      </c>
      <c r="DI42" s="10">
        <v>22.9</v>
      </c>
      <c r="DJ42" s="10">
        <v>272.39999999999998</v>
      </c>
      <c r="DK42" s="10">
        <v>21.4</v>
      </c>
      <c r="DL42" s="10">
        <v>23.1</v>
      </c>
      <c r="DM42" s="10">
        <v>1</v>
      </c>
      <c r="DN42" s="10">
        <v>1</v>
      </c>
      <c r="DO42" s="10">
        <v>20</v>
      </c>
      <c r="DP42" s="10">
        <v>1</v>
      </c>
      <c r="DQ42" s="10">
        <v>1</v>
      </c>
      <c r="DR42" s="10">
        <f t="shared" si="20"/>
        <v>-22.999999999999972</v>
      </c>
      <c r="DS42" s="10">
        <f t="shared" si="20"/>
        <v>1.5</v>
      </c>
      <c r="DT42" s="10">
        <f t="shared" si="21"/>
        <v>528.99999999999864</v>
      </c>
      <c r="DU42" s="10">
        <f t="shared" si="21"/>
        <v>2.25</v>
      </c>
      <c r="DV42" s="10">
        <f t="shared" si="22"/>
        <v>531.24999999999864</v>
      </c>
      <c r="DW42" s="10">
        <f t="shared" si="23"/>
        <v>23.048861143232187</v>
      </c>
      <c r="DX42"/>
      <c r="DY42"/>
      <c r="DZ42"/>
      <c r="EA42"/>
      <c r="EB42"/>
      <c r="EC42" s="1">
        <v>68.811999999999998</v>
      </c>
      <c r="ED42" s="1">
        <v>276.89999999999998</v>
      </c>
      <c r="EE42" s="1">
        <v>25.6</v>
      </c>
      <c r="EF42" s="1">
        <v>-1</v>
      </c>
      <c r="EG42" s="1">
        <v>-1</v>
      </c>
      <c r="EH42" s="1">
        <v>-1</v>
      </c>
      <c r="EI42" s="1">
        <v>-1</v>
      </c>
      <c r="EJ42" s="1">
        <v>0</v>
      </c>
      <c r="EK42" s="1">
        <v>19</v>
      </c>
      <c r="EL42" s="1">
        <v>-1</v>
      </c>
      <c r="EM42" s="1">
        <v>1</v>
      </c>
      <c r="EN42" s="1">
        <f t="shared" si="24"/>
        <v>4.5</v>
      </c>
      <c r="EO42" s="1">
        <f t="shared" si="24"/>
        <v>4.9000000000000021</v>
      </c>
      <c r="EP42" s="1">
        <f t="shared" si="25"/>
        <v>20.25</v>
      </c>
      <c r="EQ42" s="1">
        <f t="shared" si="25"/>
        <v>24.010000000000019</v>
      </c>
      <c r="ER42" s="1">
        <f t="shared" si="26"/>
        <v>44.260000000000019</v>
      </c>
      <c r="ES42" s="1">
        <f t="shared" si="27"/>
        <v>6.6528189513919598</v>
      </c>
      <c r="ET42"/>
      <c r="EU42"/>
      <c r="EV42"/>
      <c r="EW42"/>
      <c r="EX42"/>
      <c r="FJ42" s="10">
        <f t="shared" si="28"/>
        <v>0</v>
      </c>
      <c r="FK42" s="10">
        <f t="shared" si="28"/>
        <v>0</v>
      </c>
      <c r="FL42" s="10">
        <f t="shared" si="29"/>
        <v>0</v>
      </c>
      <c r="FM42" s="10">
        <f t="shared" si="29"/>
        <v>0</v>
      </c>
      <c r="FN42" s="10">
        <f t="shared" si="30"/>
        <v>0</v>
      </c>
      <c r="FO42" s="10">
        <f t="shared" si="31"/>
        <v>0</v>
      </c>
      <c r="FP42"/>
      <c r="FQ42"/>
      <c r="FR42"/>
      <c r="FS42"/>
      <c r="FT42"/>
    </row>
    <row r="43" spans="1:176" x14ac:dyDescent="0.35">
      <c r="A43">
        <v>85.42</v>
      </c>
      <c r="B43">
        <v>279.10000000000002</v>
      </c>
      <c r="C43">
        <v>29.4</v>
      </c>
      <c r="D43">
        <v>282.89999999999998</v>
      </c>
      <c r="E43">
        <v>20.7</v>
      </c>
      <c r="F43">
        <v>9.5</v>
      </c>
      <c r="G43">
        <v>1</v>
      </c>
      <c r="H43">
        <v>1</v>
      </c>
      <c r="I43">
        <v>20</v>
      </c>
      <c r="J43">
        <v>1</v>
      </c>
      <c r="K43">
        <v>1</v>
      </c>
      <c r="L43" s="26">
        <f t="shared" si="0"/>
        <v>-3.7999999999999545</v>
      </c>
      <c r="M43" s="26">
        <f t="shared" si="0"/>
        <v>8.6999999999999993</v>
      </c>
      <c r="N43" s="26">
        <f t="shared" si="1"/>
        <v>14.439999999999655</v>
      </c>
      <c r="O43" s="26">
        <f t="shared" si="1"/>
        <v>75.689999999999984</v>
      </c>
      <c r="P43" s="26">
        <f t="shared" si="2"/>
        <v>90.12999999999964</v>
      </c>
      <c r="Q43" s="26">
        <f t="shared" si="3"/>
        <v>9.4936821096979873</v>
      </c>
      <c r="S43"/>
      <c r="T43"/>
      <c r="U43"/>
      <c r="V43"/>
      <c r="W43">
        <v>71.399000000000001</v>
      </c>
      <c r="X43">
        <v>267.89999999999998</v>
      </c>
      <c r="Y43">
        <v>20.7</v>
      </c>
      <c r="Z43">
        <v>-1</v>
      </c>
      <c r="AA43">
        <v>-1</v>
      </c>
      <c r="AB43">
        <v>-1</v>
      </c>
      <c r="AC43">
        <v>-1</v>
      </c>
      <c r="AD43">
        <v>0</v>
      </c>
      <c r="AE43">
        <v>19</v>
      </c>
      <c r="AF43">
        <v>-1</v>
      </c>
      <c r="AG43">
        <v>1</v>
      </c>
      <c r="AH43" s="10">
        <f t="shared" si="4"/>
        <v>0</v>
      </c>
      <c r="AI43" s="10">
        <f t="shared" si="4"/>
        <v>0</v>
      </c>
      <c r="AJ43" s="10">
        <f t="shared" si="5"/>
        <v>0</v>
      </c>
      <c r="AK43" s="10">
        <f t="shared" si="5"/>
        <v>0</v>
      </c>
      <c r="AL43" s="10">
        <f t="shared" si="6"/>
        <v>0</v>
      </c>
      <c r="AM43" s="10">
        <f t="shared" si="7"/>
        <v>0</v>
      </c>
      <c r="AN43"/>
      <c r="AO43"/>
      <c r="AP43"/>
      <c r="AQ43"/>
      <c r="AR43"/>
      <c r="AS43">
        <v>72.384</v>
      </c>
      <c r="AT43">
        <v>286.2</v>
      </c>
      <c r="AU43">
        <v>27.8</v>
      </c>
      <c r="AV43">
        <v>-1</v>
      </c>
      <c r="AW43">
        <v>-1</v>
      </c>
      <c r="AX43">
        <v>-1</v>
      </c>
      <c r="AY43">
        <v>-1</v>
      </c>
      <c r="AZ43">
        <v>0</v>
      </c>
      <c r="BA43">
        <v>19</v>
      </c>
      <c r="BB43">
        <v>-1</v>
      </c>
      <c r="BC43">
        <v>1</v>
      </c>
      <c r="BD43" s="1">
        <f t="shared" si="8"/>
        <v>24.899999999999977</v>
      </c>
      <c r="BE43" s="1">
        <f t="shared" si="8"/>
        <v>7.1000000000000014</v>
      </c>
      <c r="BF43" s="1">
        <f t="shared" si="9"/>
        <v>620.00999999999885</v>
      </c>
      <c r="BG43" s="1">
        <f t="shared" si="9"/>
        <v>50.410000000000018</v>
      </c>
      <c r="BH43" s="1">
        <f t="shared" si="10"/>
        <v>670.41999999999882</v>
      </c>
      <c r="BI43" s="1">
        <f t="shared" si="11"/>
        <v>25.892469947843885</v>
      </c>
      <c r="BJ43"/>
      <c r="BK43"/>
      <c r="BL43"/>
      <c r="BM43"/>
      <c r="BN43"/>
      <c r="BO43">
        <v>72.742000000000004</v>
      </c>
      <c r="BP43">
        <v>272.39999999999998</v>
      </c>
      <c r="BQ43">
        <v>29.4</v>
      </c>
      <c r="BR43">
        <v>-1</v>
      </c>
      <c r="BS43">
        <v>-1</v>
      </c>
      <c r="BT43">
        <v>-1</v>
      </c>
      <c r="BU43">
        <v>-1</v>
      </c>
      <c r="BV43">
        <v>0</v>
      </c>
      <c r="BW43">
        <v>20</v>
      </c>
      <c r="BX43">
        <v>-1</v>
      </c>
      <c r="BY43">
        <v>1</v>
      </c>
      <c r="BZ43" s="10">
        <f t="shared" si="12"/>
        <v>6.3999999999999773</v>
      </c>
      <c r="CA43" s="10">
        <f t="shared" si="12"/>
        <v>6.5</v>
      </c>
      <c r="CB43" s="10">
        <f t="shared" si="13"/>
        <v>40.95999999999971</v>
      </c>
      <c r="CC43" s="10">
        <f t="shared" si="13"/>
        <v>42.25</v>
      </c>
      <c r="CD43" s="10">
        <f t="shared" si="14"/>
        <v>83.20999999999971</v>
      </c>
      <c r="CE43" s="10">
        <f t="shared" si="15"/>
        <v>9.1219515455849525</v>
      </c>
      <c r="CG43"/>
      <c r="CH43"/>
      <c r="CI43"/>
      <c r="CJ43"/>
      <c r="CK43">
        <v>72.878</v>
      </c>
      <c r="CL43">
        <v>276.89999999999998</v>
      </c>
      <c r="CM43">
        <v>21.6</v>
      </c>
      <c r="CN43">
        <v>-1</v>
      </c>
      <c r="CO43">
        <v>-1</v>
      </c>
      <c r="CP43">
        <v>-1</v>
      </c>
      <c r="CQ43">
        <v>-1</v>
      </c>
      <c r="CR43">
        <v>0</v>
      </c>
      <c r="CS43">
        <v>20</v>
      </c>
      <c r="CT43">
        <v>-1</v>
      </c>
      <c r="CU43">
        <v>1</v>
      </c>
      <c r="CV43" s="1">
        <f t="shared" si="16"/>
        <v>-1</v>
      </c>
      <c r="CW43" s="1">
        <f t="shared" si="16"/>
        <v>0.90000000000000213</v>
      </c>
      <c r="CX43" s="1">
        <f t="shared" si="17"/>
        <v>1</v>
      </c>
      <c r="CY43" s="1">
        <f t="shared" si="17"/>
        <v>0.81000000000000383</v>
      </c>
      <c r="CZ43" s="1">
        <f t="shared" si="18"/>
        <v>1.8100000000000038</v>
      </c>
      <c r="DA43" s="1">
        <f t="shared" si="19"/>
        <v>1.3453624047073725</v>
      </c>
      <c r="DB43"/>
      <c r="DC43"/>
      <c r="DD43"/>
      <c r="DE43"/>
      <c r="DF43"/>
      <c r="DG43" s="10">
        <v>78.501000000000005</v>
      </c>
      <c r="DH43" s="10">
        <v>267.89999999999998</v>
      </c>
      <c r="DI43" s="10">
        <v>36.299999999999997</v>
      </c>
      <c r="DJ43" s="10">
        <v>-1</v>
      </c>
      <c r="DK43" s="10">
        <v>-1</v>
      </c>
      <c r="DL43" s="10">
        <v>-1</v>
      </c>
      <c r="DM43" s="10">
        <v>-1</v>
      </c>
      <c r="DN43" s="10">
        <v>0</v>
      </c>
      <c r="DO43" s="10">
        <v>20</v>
      </c>
      <c r="DP43" s="10">
        <v>-1</v>
      </c>
      <c r="DQ43" s="10">
        <v>1</v>
      </c>
      <c r="DR43" s="10">
        <f t="shared" si="20"/>
        <v>18.499999999999972</v>
      </c>
      <c r="DS43" s="10">
        <f t="shared" si="20"/>
        <v>13.399999999999999</v>
      </c>
      <c r="DT43" s="10">
        <f t="shared" si="21"/>
        <v>342.24999999999898</v>
      </c>
      <c r="DU43" s="10">
        <f t="shared" si="21"/>
        <v>179.55999999999997</v>
      </c>
      <c r="DV43" s="10">
        <f t="shared" si="22"/>
        <v>521.80999999999892</v>
      </c>
      <c r="DW43" s="10">
        <f t="shared" si="23"/>
        <v>22.843160902116828</v>
      </c>
      <c r="DX43"/>
      <c r="DY43"/>
      <c r="DZ43"/>
      <c r="EA43"/>
      <c r="EB43"/>
      <c r="EC43" s="1">
        <v>69.236000000000004</v>
      </c>
      <c r="ED43" s="1">
        <v>281.39999999999998</v>
      </c>
      <c r="EE43" s="1">
        <v>24.9</v>
      </c>
      <c r="EF43" s="1">
        <v>276.89999999999998</v>
      </c>
      <c r="EG43" s="1">
        <v>25.6</v>
      </c>
      <c r="EH43" s="1">
        <v>4.5999999999999996</v>
      </c>
      <c r="EI43" s="1">
        <v>1</v>
      </c>
      <c r="EJ43" s="1">
        <v>1</v>
      </c>
      <c r="EK43" s="1">
        <v>20</v>
      </c>
      <c r="EL43" s="1">
        <v>1</v>
      </c>
      <c r="EM43" s="1">
        <v>1</v>
      </c>
      <c r="EN43" s="1">
        <f t="shared" si="24"/>
        <v>4.5</v>
      </c>
      <c r="EO43" s="1">
        <f t="shared" si="24"/>
        <v>-0.70000000000000284</v>
      </c>
      <c r="EP43" s="1">
        <f t="shared" si="25"/>
        <v>20.25</v>
      </c>
      <c r="EQ43" s="1">
        <f t="shared" si="25"/>
        <v>0.49000000000000399</v>
      </c>
      <c r="ER43" s="1">
        <f t="shared" si="26"/>
        <v>20.740000000000006</v>
      </c>
      <c r="ES43" s="1">
        <f t="shared" si="27"/>
        <v>4.5541190146942805</v>
      </c>
      <c r="ET43"/>
      <c r="EU43"/>
      <c r="EV43"/>
      <c r="EW43"/>
      <c r="EX43"/>
      <c r="FJ43" s="10">
        <f t="shared" si="28"/>
        <v>0</v>
      </c>
      <c r="FK43" s="10">
        <f t="shared" si="28"/>
        <v>0</v>
      </c>
      <c r="FL43" s="10">
        <f t="shared" si="29"/>
        <v>0</v>
      </c>
      <c r="FM43" s="10">
        <f t="shared" si="29"/>
        <v>0</v>
      </c>
      <c r="FN43" s="10">
        <f t="shared" si="30"/>
        <v>0</v>
      </c>
      <c r="FO43" s="10">
        <f t="shared" si="31"/>
        <v>0</v>
      </c>
      <c r="FP43"/>
      <c r="FQ43"/>
      <c r="FR43"/>
      <c r="FS43"/>
      <c r="FT43"/>
    </row>
    <row r="44" spans="1:176" x14ac:dyDescent="0.35">
      <c r="A44">
        <v>88.364000000000004</v>
      </c>
      <c r="B44">
        <v>286.2</v>
      </c>
      <c r="C44">
        <v>21.6</v>
      </c>
      <c r="D44">
        <v>-1</v>
      </c>
      <c r="E44">
        <v>-1</v>
      </c>
      <c r="F44">
        <v>-1</v>
      </c>
      <c r="G44">
        <v>-1</v>
      </c>
      <c r="H44">
        <v>0</v>
      </c>
      <c r="I44">
        <v>20</v>
      </c>
      <c r="J44">
        <v>-1</v>
      </c>
      <c r="K44">
        <v>1</v>
      </c>
      <c r="L44" s="26">
        <f t="shared" si="0"/>
        <v>7.0999999999999659</v>
      </c>
      <c r="M44" s="26">
        <f t="shared" si="0"/>
        <v>-7.7999999999999972</v>
      </c>
      <c r="N44" s="26">
        <f t="shared" si="1"/>
        <v>50.409999999999513</v>
      </c>
      <c r="O44" s="26">
        <f t="shared" si="1"/>
        <v>60.839999999999954</v>
      </c>
      <c r="P44" s="26">
        <f t="shared" si="2"/>
        <v>111.24999999999946</v>
      </c>
      <c r="Q44" s="26">
        <f t="shared" si="3"/>
        <v>10.547511554864467</v>
      </c>
      <c r="S44"/>
      <c r="T44"/>
      <c r="U44"/>
      <c r="V44"/>
      <c r="W44">
        <v>71.863</v>
      </c>
      <c r="X44">
        <v>272.39999999999998</v>
      </c>
      <c r="Y44">
        <v>20.7</v>
      </c>
      <c r="Z44">
        <v>267.89999999999998</v>
      </c>
      <c r="AA44">
        <v>20.7</v>
      </c>
      <c r="AB44">
        <v>4.5</v>
      </c>
      <c r="AC44">
        <v>1</v>
      </c>
      <c r="AD44">
        <v>1</v>
      </c>
      <c r="AE44">
        <v>20</v>
      </c>
      <c r="AF44">
        <v>1</v>
      </c>
      <c r="AG44">
        <v>1</v>
      </c>
      <c r="AH44" s="10">
        <f t="shared" si="4"/>
        <v>4.5</v>
      </c>
      <c r="AI44" s="10">
        <f t="shared" si="4"/>
        <v>0</v>
      </c>
      <c r="AJ44" s="10">
        <f t="shared" si="5"/>
        <v>20.25</v>
      </c>
      <c r="AK44" s="10">
        <f t="shared" si="5"/>
        <v>0</v>
      </c>
      <c r="AL44" s="10">
        <f t="shared" si="6"/>
        <v>20.25</v>
      </c>
      <c r="AM44" s="10">
        <f t="shared" si="7"/>
        <v>4.5</v>
      </c>
      <c r="AN44"/>
      <c r="AO44"/>
      <c r="AP44"/>
      <c r="AQ44"/>
      <c r="AR44"/>
      <c r="AS44">
        <v>72.792000000000002</v>
      </c>
      <c r="AT44">
        <v>267.89999999999998</v>
      </c>
      <c r="AU44">
        <v>42.3</v>
      </c>
      <c r="AV44">
        <v>286.2</v>
      </c>
      <c r="AW44">
        <v>27.8</v>
      </c>
      <c r="AX44">
        <v>23.3</v>
      </c>
      <c r="AY44">
        <v>1</v>
      </c>
      <c r="AZ44">
        <v>1</v>
      </c>
      <c r="BA44">
        <v>20</v>
      </c>
      <c r="BB44">
        <v>1</v>
      </c>
      <c r="BC44">
        <v>1</v>
      </c>
      <c r="BD44" s="1">
        <f t="shared" si="8"/>
        <v>-18.300000000000011</v>
      </c>
      <c r="BE44" s="1">
        <f t="shared" si="8"/>
        <v>14.499999999999996</v>
      </c>
      <c r="BF44" s="1">
        <f t="shared" si="9"/>
        <v>334.89000000000044</v>
      </c>
      <c r="BG44" s="1">
        <f t="shared" si="9"/>
        <v>210.24999999999989</v>
      </c>
      <c r="BH44" s="1">
        <f t="shared" si="10"/>
        <v>545.14000000000033</v>
      </c>
      <c r="BI44" s="1">
        <f t="shared" si="11"/>
        <v>23.348233337878057</v>
      </c>
      <c r="BJ44"/>
      <c r="BK44"/>
      <c r="BL44"/>
      <c r="BM44"/>
      <c r="BN44"/>
      <c r="BO44">
        <v>74.518000000000001</v>
      </c>
      <c r="BP44">
        <v>243</v>
      </c>
      <c r="BQ44">
        <v>21.8</v>
      </c>
      <c r="BR44">
        <v>272.39999999999998</v>
      </c>
      <c r="BS44">
        <v>29.4</v>
      </c>
      <c r="BT44">
        <v>30.4</v>
      </c>
      <c r="BU44">
        <v>1</v>
      </c>
      <c r="BV44">
        <v>1</v>
      </c>
      <c r="BW44">
        <v>21</v>
      </c>
      <c r="BX44">
        <v>1</v>
      </c>
      <c r="BY44">
        <v>1</v>
      </c>
      <c r="BZ44" s="10">
        <f t="shared" si="12"/>
        <v>-29.399999999999977</v>
      </c>
      <c r="CA44" s="10">
        <f t="shared" si="12"/>
        <v>-7.5999999999999979</v>
      </c>
      <c r="CB44" s="10">
        <f t="shared" si="13"/>
        <v>864.35999999999865</v>
      </c>
      <c r="CC44" s="10">
        <f t="shared" si="13"/>
        <v>57.75999999999997</v>
      </c>
      <c r="CD44" s="10">
        <f t="shared" si="14"/>
        <v>922.11999999999864</v>
      </c>
      <c r="CE44" s="10">
        <f t="shared" si="15"/>
        <v>30.366428831853089</v>
      </c>
      <c r="CG44"/>
      <c r="CH44"/>
      <c r="CI44"/>
      <c r="CJ44"/>
      <c r="CK44">
        <v>73.518000000000001</v>
      </c>
      <c r="CL44">
        <v>267.89999999999998</v>
      </c>
      <c r="CM44">
        <v>24.9</v>
      </c>
      <c r="CN44">
        <v>276.89999999999998</v>
      </c>
      <c r="CO44">
        <v>21.6</v>
      </c>
      <c r="CP44">
        <v>9.6</v>
      </c>
      <c r="CQ44">
        <v>1</v>
      </c>
      <c r="CR44">
        <v>1</v>
      </c>
      <c r="CS44">
        <v>21</v>
      </c>
      <c r="CT44">
        <v>1</v>
      </c>
      <c r="CU44">
        <v>1</v>
      </c>
      <c r="CV44" s="1">
        <f t="shared" si="16"/>
        <v>-9</v>
      </c>
      <c r="CW44" s="1">
        <f t="shared" si="16"/>
        <v>3.2999999999999972</v>
      </c>
      <c r="CX44" s="1">
        <f t="shared" si="17"/>
        <v>81</v>
      </c>
      <c r="CY44" s="1">
        <f t="shared" si="17"/>
        <v>10.889999999999981</v>
      </c>
      <c r="CZ44" s="1">
        <f t="shared" si="18"/>
        <v>91.889999999999986</v>
      </c>
      <c r="DA44" s="1">
        <f t="shared" si="19"/>
        <v>9.5859271852022729</v>
      </c>
      <c r="DB44"/>
      <c r="DC44"/>
      <c r="DD44"/>
      <c r="DE44"/>
      <c r="DF44"/>
      <c r="DG44" s="10">
        <v>78.941000000000003</v>
      </c>
      <c r="DH44" s="10">
        <v>267.89999999999998</v>
      </c>
      <c r="DI44" s="10">
        <v>20.7</v>
      </c>
      <c r="DJ44" s="10">
        <v>267.89999999999998</v>
      </c>
      <c r="DK44" s="10">
        <v>36.299999999999997</v>
      </c>
      <c r="DL44" s="10">
        <v>15.6</v>
      </c>
      <c r="DM44" s="10">
        <v>1</v>
      </c>
      <c r="DN44" s="10">
        <v>1</v>
      </c>
      <c r="DO44" s="10">
        <v>21</v>
      </c>
      <c r="DP44" s="10">
        <v>1</v>
      </c>
      <c r="DQ44" s="10">
        <v>1</v>
      </c>
      <c r="DR44" s="10">
        <f t="shared" si="20"/>
        <v>0</v>
      </c>
      <c r="DS44" s="10">
        <f t="shared" si="20"/>
        <v>-15.599999999999998</v>
      </c>
      <c r="DT44" s="10">
        <f t="shared" si="21"/>
        <v>0</v>
      </c>
      <c r="DU44" s="10">
        <f t="shared" si="21"/>
        <v>243.35999999999993</v>
      </c>
      <c r="DV44" s="10">
        <f t="shared" si="22"/>
        <v>243.35999999999993</v>
      </c>
      <c r="DW44" s="10">
        <f t="shared" si="23"/>
        <v>15.599999999999998</v>
      </c>
      <c r="DX44"/>
      <c r="DY44"/>
      <c r="DZ44"/>
      <c r="EA44"/>
      <c r="EB44"/>
      <c r="EC44" s="1">
        <v>73.02</v>
      </c>
      <c r="ED44" s="1">
        <v>272.39999999999998</v>
      </c>
      <c r="EE44" s="1">
        <v>27.8</v>
      </c>
      <c r="EF44" s="1">
        <v>-1</v>
      </c>
      <c r="EG44" s="1">
        <v>-1</v>
      </c>
      <c r="EH44" s="1">
        <v>-1</v>
      </c>
      <c r="EI44" s="1">
        <v>-1</v>
      </c>
      <c r="EJ44" s="1">
        <v>0</v>
      </c>
      <c r="EK44" s="1">
        <v>20</v>
      </c>
      <c r="EL44" s="1">
        <v>-1</v>
      </c>
      <c r="EM44" s="1">
        <v>1</v>
      </c>
      <c r="EN44" s="1">
        <f t="shared" si="24"/>
        <v>-9</v>
      </c>
      <c r="EO44" s="1">
        <f t="shared" si="24"/>
        <v>2.9000000000000021</v>
      </c>
      <c r="EP44" s="1">
        <f t="shared" si="25"/>
        <v>81</v>
      </c>
      <c r="EQ44" s="1">
        <f t="shared" si="25"/>
        <v>8.4100000000000126</v>
      </c>
      <c r="ER44" s="1">
        <f t="shared" si="26"/>
        <v>89.410000000000011</v>
      </c>
      <c r="ES44" s="1">
        <f t="shared" si="27"/>
        <v>9.4556861200020812</v>
      </c>
      <c r="ET44"/>
      <c r="EU44"/>
      <c r="EV44"/>
      <c r="EW44"/>
      <c r="EX44"/>
      <c r="FJ44" s="10">
        <f t="shared" si="28"/>
        <v>0</v>
      </c>
      <c r="FK44" s="10">
        <f t="shared" si="28"/>
        <v>0</v>
      </c>
      <c r="FL44" s="10">
        <f t="shared" si="29"/>
        <v>0</v>
      </c>
      <c r="FM44" s="10">
        <f t="shared" si="29"/>
        <v>0</v>
      </c>
      <c r="FN44" s="10">
        <f t="shared" si="30"/>
        <v>0</v>
      </c>
      <c r="FO44" s="10">
        <f t="shared" si="31"/>
        <v>0</v>
      </c>
      <c r="FP44"/>
      <c r="FQ44"/>
      <c r="FR44"/>
      <c r="FS44"/>
      <c r="FT44"/>
    </row>
    <row r="45" spans="1:176" x14ac:dyDescent="0.35">
      <c r="A45">
        <v>88.995999999999995</v>
      </c>
      <c r="B45">
        <v>279.10000000000002</v>
      </c>
      <c r="C45">
        <v>20.7</v>
      </c>
      <c r="D45">
        <v>286.2</v>
      </c>
      <c r="E45">
        <v>21.6</v>
      </c>
      <c r="F45">
        <v>7.2</v>
      </c>
      <c r="G45">
        <v>1</v>
      </c>
      <c r="H45">
        <v>1</v>
      </c>
      <c r="I45">
        <v>21</v>
      </c>
      <c r="J45">
        <v>1</v>
      </c>
      <c r="K45">
        <v>1</v>
      </c>
      <c r="L45" s="26">
        <f t="shared" si="0"/>
        <v>-7.0999999999999659</v>
      </c>
      <c r="M45" s="26">
        <f t="shared" si="0"/>
        <v>-0.90000000000000213</v>
      </c>
      <c r="N45" s="26">
        <f t="shared" si="1"/>
        <v>50.409999999999513</v>
      </c>
      <c r="O45" s="26">
        <f t="shared" si="1"/>
        <v>0.81000000000000383</v>
      </c>
      <c r="P45" s="26">
        <f t="shared" si="2"/>
        <v>51.219999999999516</v>
      </c>
      <c r="Q45" s="26">
        <f t="shared" si="3"/>
        <v>7.1568149340331217</v>
      </c>
      <c r="S45"/>
      <c r="T45"/>
      <c r="U45"/>
      <c r="V45"/>
      <c r="W45">
        <v>75.302999999999997</v>
      </c>
      <c r="X45">
        <v>276.89999999999998</v>
      </c>
      <c r="Y45">
        <v>20.7</v>
      </c>
      <c r="Z45">
        <v>-1</v>
      </c>
      <c r="AA45">
        <v>-1</v>
      </c>
      <c r="AB45">
        <v>-1</v>
      </c>
      <c r="AC45">
        <v>-1</v>
      </c>
      <c r="AD45">
        <v>0</v>
      </c>
      <c r="AE45">
        <v>20</v>
      </c>
      <c r="AF45">
        <v>-1</v>
      </c>
      <c r="AG45">
        <v>1</v>
      </c>
      <c r="AH45" s="10">
        <f t="shared" si="4"/>
        <v>4.5</v>
      </c>
      <c r="AI45" s="10">
        <f t="shared" si="4"/>
        <v>0</v>
      </c>
      <c r="AJ45" s="10">
        <f t="shared" si="5"/>
        <v>20.25</v>
      </c>
      <c r="AK45" s="10">
        <f t="shared" si="5"/>
        <v>0</v>
      </c>
      <c r="AL45" s="10">
        <f t="shared" si="6"/>
        <v>20.25</v>
      </c>
      <c r="AM45" s="10">
        <f t="shared" si="7"/>
        <v>4.5</v>
      </c>
      <c r="AN45"/>
      <c r="AO45"/>
      <c r="AP45"/>
      <c r="AQ45"/>
      <c r="AR45"/>
      <c r="AS45">
        <v>75.328000000000003</v>
      </c>
      <c r="AT45">
        <v>267.89999999999998</v>
      </c>
      <c r="AU45">
        <v>35.4</v>
      </c>
      <c r="AV45">
        <v>-1</v>
      </c>
      <c r="AW45">
        <v>-1</v>
      </c>
      <c r="AX45">
        <v>-1</v>
      </c>
      <c r="AY45">
        <v>-1</v>
      </c>
      <c r="AZ45">
        <v>0</v>
      </c>
      <c r="BA45">
        <v>20</v>
      </c>
      <c r="BB45">
        <v>-1</v>
      </c>
      <c r="BC45">
        <v>1</v>
      </c>
      <c r="BD45" s="1">
        <f t="shared" si="8"/>
        <v>0</v>
      </c>
      <c r="BE45" s="1">
        <f t="shared" si="8"/>
        <v>-6.8999999999999986</v>
      </c>
      <c r="BF45" s="1">
        <f t="shared" si="9"/>
        <v>0</v>
      </c>
      <c r="BG45" s="1">
        <f t="shared" si="9"/>
        <v>47.609999999999978</v>
      </c>
      <c r="BH45" s="1">
        <f t="shared" si="10"/>
        <v>47.609999999999978</v>
      </c>
      <c r="BI45" s="1">
        <f t="shared" si="11"/>
        <v>6.8999999999999986</v>
      </c>
      <c r="BJ45"/>
      <c r="BK45"/>
      <c r="BL45"/>
      <c r="BM45"/>
      <c r="BN45"/>
      <c r="BO45">
        <v>77.054000000000002</v>
      </c>
      <c r="BP45">
        <v>273.60000000000002</v>
      </c>
      <c r="BQ45">
        <v>28.3</v>
      </c>
      <c r="BR45">
        <v>-1</v>
      </c>
      <c r="BS45">
        <v>-1</v>
      </c>
      <c r="BT45">
        <v>-1</v>
      </c>
      <c r="BU45">
        <v>-1</v>
      </c>
      <c r="BV45">
        <v>0</v>
      </c>
      <c r="BW45">
        <v>21</v>
      </c>
      <c r="BX45">
        <v>-1</v>
      </c>
      <c r="BY45">
        <v>1</v>
      </c>
      <c r="BZ45" s="10">
        <f t="shared" si="12"/>
        <v>30.600000000000023</v>
      </c>
      <c r="CA45" s="10">
        <f t="shared" si="12"/>
        <v>6.5</v>
      </c>
      <c r="CB45" s="10">
        <f t="shared" si="13"/>
        <v>936.36000000000138</v>
      </c>
      <c r="CC45" s="10">
        <f t="shared" si="13"/>
        <v>42.25</v>
      </c>
      <c r="CD45" s="10">
        <f t="shared" si="14"/>
        <v>978.61000000000138</v>
      </c>
      <c r="CE45" s="10">
        <f t="shared" si="15"/>
        <v>31.282742846496074</v>
      </c>
      <c r="CG45"/>
      <c r="CH45"/>
      <c r="CI45"/>
      <c r="CJ45"/>
      <c r="CK45">
        <v>76.406000000000006</v>
      </c>
      <c r="CL45">
        <v>267.89999999999998</v>
      </c>
      <c r="CM45">
        <v>38.1</v>
      </c>
      <c r="CN45">
        <v>-1</v>
      </c>
      <c r="CO45">
        <v>-1</v>
      </c>
      <c r="CP45">
        <v>-1</v>
      </c>
      <c r="CQ45">
        <v>-1</v>
      </c>
      <c r="CR45">
        <v>0</v>
      </c>
      <c r="CS45">
        <v>21</v>
      </c>
      <c r="CT45">
        <v>-1</v>
      </c>
      <c r="CU45">
        <v>1</v>
      </c>
      <c r="CV45" s="1">
        <f t="shared" si="16"/>
        <v>0</v>
      </c>
      <c r="CW45" s="1">
        <f t="shared" si="16"/>
        <v>13.200000000000003</v>
      </c>
      <c r="CX45" s="1">
        <f t="shared" si="17"/>
        <v>0</v>
      </c>
      <c r="CY45" s="1">
        <f t="shared" si="17"/>
        <v>174.24000000000007</v>
      </c>
      <c r="CZ45" s="1">
        <f t="shared" si="18"/>
        <v>174.24000000000007</v>
      </c>
      <c r="DA45" s="1">
        <f t="shared" si="19"/>
        <v>13.200000000000003</v>
      </c>
      <c r="DB45"/>
      <c r="DC45"/>
      <c r="DD45"/>
      <c r="DE45"/>
      <c r="DF45"/>
      <c r="DG45" s="10">
        <v>82.572999999999993</v>
      </c>
      <c r="DH45" s="10">
        <v>273.60000000000002</v>
      </c>
      <c r="DI45" s="10">
        <v>25.8</v>
      </c>
      <c r="DJ45" s="10">
        <v>-1</v>
      </c>
      <c r="DK45" s="10">
        <v>-1</v>
      </c>
      <c r="DL45" s="10">
        <v>-1</v>
      </c>
      <c r="DM45" s="10">
        <v>-1</v>
      </c>
      <c r="DN45" s="10">
        <v>0</v>
      </c>
      <c r="DO45" s="10">
        <v>21</v>
      </c>
      <c r="DP45" s="10">
        <v>-1</v>
      </c>
      <c r="DQ45" s="10">
        <v>1</v>
      </c>
      <c r="DR45" s="10">
        <f t="shared" si="20"/>
        <v>5.7000000000000455</v>
      </c>
      <c r="DS45" s="10">
        <f t="shared" si="20"/>
        <v>5.1000000000000014</v>
      </c>
      <c r="DT45" s="10">
        <f t="shared" si="21"/>
        <v>32.490000000000521</v>
      </c>
      <c r="DU45" s="10">
        <f t="shared" si="21"/>
        <v>26.010000000000016</v>
      </c>
      <c r="DV45" s="10">
        <f t="shared" si="22"/>
        <v>58.50000000000054</v>
      </c>
      <c r="DW45" s="10">
        <f t="shared" si="23"/>
        <v>7.6485292703892123</v>
      </c>
      <c r="DX45"/>
      <c r="DY45"/>
      <c r="DZ45"/>
      <c r="EA45"/>
      <c r="EB45"/>
      <c r="EC45" s="1">
        <v>73.468000000000004</v>
      </c>
      <c r="ED45" s="1">
        <v>281.39999999999998</v>
      </c>
      <c r="EE45" s="1">
        <v>28.3</v>
      </c>
      <c r="EF45" s="1">
        <v>272.39999999999998</v>
      </c>
      <c r="EG45" s="1">
        <v>27.8</v>
      </c>
      <c r="EH45" s="1">
        <v>9</v>
      </c>
      <c r="EI45" s="1">
        <v>1</v>
      </c>
      <c r="EJ45" s="1">
        <v>1</v>
      </c>
      <c r="EK45" s="1">
        <v>21</v>
      </c>
      <c r="EL45" s="1">
        <v>1</v>
      </c>
      <c r="EM45" s="1">
        <v>1</v>
      </c>
      <c r="EN45" s="1">
        <f t="shared" si="24"/>
        <v>9</v>
      </c>
      <c r="EO45" s="1">
        <f t="shared" si="24"/>
        <v>0.5</v>
      </c>
      <c r="EP45" s="1">
        <f t="shared" si="25"/>
        <v>81</v>
      </c>
      <c r="EQ45" s="1">
        <f t="shared" si="25"/>
        <v>0.25</v>
      </c>
      <c r="ER45" s="1">
        <f t="shared" si="26"/>
        <v>81.25</v>
      </c>
      <c r="ES45" s="1">
        <f t="shared" si="27"/>
        <v>9.013878188659973</v>
      </c>
      <c r="ET45"/>
      <c r="EU45"/>
      <c r="EV45"/>
      <c r="EW45"/>
      <c r="EX45"/>
      <c r="FJ45" s="10">
        <f t="shared" si="28"/>
        <v>0</v>
      </c>
      <c r="FK45" s="10">
        <f t="shared" si="28"/>
        <v>0</v>
      </c>
      <c r="FL45" s="10">
        <f t="shared" si="29"/>
        <v>0</v>
      </c>
      <c r="FM45" s="10">
        <f t="shared" si="29"/>
        <v>0</v>
      </c>
      <c r="FN45" s="10">
        <f t="shared" si="30"/>
        <v>0</v>
      </c>
      <c r="FO45" s="10">
        <f t="shared" si="31"/>
        <v>0</v>
      </c>
      <c r="FP45"/>
      <c r="FQ45"/>
      <c r="FR45"/>
      <c r="FS45"/>
      <c r="FT45"/>
    </row>
    <row r="46" spans="1:176" x14ac:dyDescent="0.35">
      <c r="A46">
        <v>92.756</v>
      </c>
      <c r="B46">
        <v>286.2</v>
      </c>
      <c r="C46">
        <v>21.4</v>
      </c>
      <c r="D46">
        <v>-1</v>
      </c>
      <c r="E46">
        <v>-1</v>
      </c>
      <c r="F46">
        <v>-1</v>
      </c>
      <c r="G46">
        <v>-1</v>
      </c>
      <c r="H46">
        <v>0</v>
      </c>
      <c r="I46">
        <v>21</v>
      </c>
      <c r="J46">
        <v>-1</v>
      </c>
      <c r="K46">
        <v>1</v>
      </c>
      <c r="L46" s="26">
        <f t="shared" si="0"/>
        <v>7.0999999999999659</v>
      </c>
      <c r="M46" s="26">
        <f t="shared" si="0"/>
        <v>0.69999999999999929</v>
      </c>
      <c r="N46" s="26">
        <f t="shared" si="1"/>
        <v>50.409999999999513</v>
      </c>
      <c r="O46" s="26">
        <f t="shared" si="1"/>
        <v>0.48999999999999899</v>
      </c>
      <c r="P46" s="26">
        <f t="shared" si="2"/>
        <v>50.899999999999515</v>
      </c>
      <c r="Q46" s="26">
        <f t="shared" si="3"/>
        <v>7.1344235926947537</v>
      </c>
      <c r="S46"/>
      <c r="T46"/>
      <c r="U46"/>
      <c r="V46"/>
      <c r="W46">
        <v>75.981999999999999</v>
      </c>
      <c r="X46">
        <v>258.89999999999998</v>
      </c>
      <c r="Y46">
        <v>33.6</v>
      </c>
      <c r="Z46">
        <v>276.89999999999998</v>
      </c>
      <c r="AA46">
        <v>20.7</v>
      </c>
      <c r="AB46">
        <v>22.2</v>
      </c>
      <c r="AC46">
        <v>1</v>
      </c>
      <c r="AD46">
        <v>1</v>
      </c>
      <c r="AE46">
        <v>21</v>
      </c>
      <c r="AF46">
        <v>1</v>
      </c>
      <c r="AG46">
        <v>1</v>
      </c>
      <c r="AH46" s="10">
        <f t="shared" si="4"/>
        <v>-18</v>
      </c>
      <c r="AI46" s="10">
        <f t="shared" si="4"/>
        <v>12.900000000000002</v>
      </c>
      <c r="AJ46" s="10">
        <f t="shared" si="5"/>
        <v>324</v>
      </c>
      <c r="AK46" s="10">
        <f t="shared" si="5"/>
        <v>166.41000000000005</v>
      </c>
      <c r="AL46" s="10">
        <f t="shared" si="6"/>
        <v>490.41000000000008</v>
      </c>
      <c r="AM46" s="10">
        <f t="shared" si="7"/>
        <v>22.145202640752693</v>
      </c>
      <c r="AN46"/>
      <c r="AO46"/>
      <c r="AP46"/>
      <c r="AQ46"/>
      <c r="AR46"/>
      <c r="AS46">
        <v>75.959999999999994</v>
      </c>
      <c r="AT46">
        <v>267.89999999999998</v>
      </c>
      <c r="AU46">
        <v>35</v>
      </c>
      <c r="AV46">
        <v>267.89999999999998</v>
      </c>
      <c r="AW46">
        <v>35.4</v>
      </c>
      <c r="AX46">
        <v>0.4</v>
      </c>
      <c r="AY46">
        <v>1</v>
      </c>
      <c r="AZ46">
        <v>1</v>
      </c>
      <c r="BA46">
        <v>21</v>
      </c>
      <c r="BB46">
        <v>1</v>
      </c>
      <c r="BC46">
        <v>1</v>
      </c>
      <c r="BD46" s="1">
        <f t="shared" si="8"/>
        <v>0</v>
      </c>
      <c r="BE46" s="1">
        <f t="shared" si="8"/>
        <v>-0.39999999999999858</v>
      </c>
      <c r="BF46" s="1">
        <f t="shared" si="9"/>
        <v>0</v>
      </c>
      <c r="BG46" s="1">
        <f t="shared" si="9"/>
        <v>0.15999999999999887</v>
      </c>
      <c r="BH46" s="1">
        <f t="shared" si="10"/>
        <v>0.15999999999999887</v>
      </c>
      <c r="BI46" s="1">
        <f t="shared" si="11"/>
        <v>0.39999999999999858</v>
      </c>
      <c r="BJ46"/>
      <c r="BK46"/>
      <c r="BL46"/>
      <c r="BM46"/>
      <c r="BN46"/>
      <c r="BO46">
        <v>77.941999999999993</v>
      </c>
      <c r="BP46">
        <v>272.39999999999998</v>
      </c>
      <c r="BQ46">
        <v>20.7</v>
      </c>
      <c r="BR46">
        <v>273.60000000000002</v>
      </c>
      <c r="BS46">
        <v>28.3</v>
      </c>
      <c r="BT46">
        <v>7.7</v>
      </c>
      <c r="BU46">
        <v>1</v>
      </c>
      <c r="BV46">
        <v>1</v>
      </c>
      <c r="BW46">
        <v>22</v>
      </c>
      <c r="BX46">
        <v>1</v>
      </c>
      <c r="BY46">
        <v>1</v>
      </c>
      <c r="BZ46" s="10">
        <f t="shared" si="12"/>
        <v>-1.2000000000000455</v>
      </c>
      <c r="CA46" s="10">
        <f t="shared" si="12"/>
        <v>-7.6000000000000014</v>
      </c>
      <c r="CB46" s="10">
        <f t="shared" si="13"/>
        <v>1.4400000000001092</v>
      </c>
      <c r="CC46" s="10">
        <f t="shared" si="13"/>
        <v>57.760000000000019</v>
      </c>
      <c r="CD46" s="10">
        <f t="shared" si="14"/>
        <v>59.200000000000131</v>
      </c>
      <c r="CE46" s="10">
        <f t="shared" si="15"/>
        <v>7.6941536246685462</v>
      </c>
      <c r="CG46"/>
      <c r="CH46"/>
      <c r="CI46"/>
      <c r="CJ46"/>
      <c r="CK46">
        <v>76.813999999999993</v>
      </c>
      <c r="CL46">
        <v>267.89999999999998</v>
      </c>
      <c r="CM46">
        <v>33.6</v>
      </c>
      <c r="CN46">
        <v>267.89999999999998</v>
      </c>
      <c r="CO46">
        <v>38.1</v>
      </c>
      <c r="CP46">
        <v>4.5</v>
      </c>
      <c r="CQ46">
        <v>1</v>
      </c>
      <c r="CR46">
        <v>1</v>
      </c>
      <c r="CS46">
        <v>22</v>
      </c>
      <c r="CT46">
        <v>1</v>
      </c>
      <c r="CU46">
        <v>1</v>
      </c>
      <c r="CV46" s="1">
        <f t="shared" si="16"/>
        <v>0</v>
      </c>
      <c r="CW46" s="1">
        <f t="shared" si="16"/>
        <v>-4.5</v>
      </c>
      <c r="CX46" s="1">
        <f t="shared" si="17"/>
        <v>0</v>
      </c>
      <c r="CY46" s="1">
        <f t="shared" si="17"/>
        <v>20.25</v>
      </c>
      <c r="CZ46" s="1">
        <f t="shared" si="18"/>
        <v>20.25</v>
      </c>
      <c r="DA46" s="1">
        <f t="shared" si="19"/>
        <v>4.5</v>
      </c>
      <c r="DB46"/>
      <c r="DC46"/>
      <c r="DD46"/>
      <c r="DE46"/>
      <c r="DF46"/>
      <c r="DG46" s="10">
        <v>83.340999999999994</v>
      </c>
      <c r="DH46" s="10">
        <v>272.39999999999998</v>
      </c>
      <c r="DI46" s="10">
        <v>20.7</v>
      </c>
      <c r="DJ46" s="10">
        <v>273.60000000000002</v>
      </c>
      <c r="DK46" s="10">
        <v>25.8</v>
      </c>
      <c r="DL46" s="10">
        <v>5.3</v>
      </c>
      <c r="DM46" s="10">
        <v>1</v>
      </c>
      <c r="DN46" s="10">
        <v>1</v>
      </c>
      <c r="DO46" s="10">
        <v>22</v>
      </c>
      <c r="DP46" s="10">
        <v>1</v>
      </c>
      <c r="DQ46" s="10">
        <v>1</v>
      </c>
      <c r="DR46" s="10">
        <f t="shared" si="20"/>
        <v>-1.2000000000000455</v>
      </c>
      <c r="DS46" s="10">
        <f t="shared" si="20"/>
        <v>-5.1000000000000014</v>
      </c>
      <c r="DT46" s="10">
        <f t="shared" si="21"/>
        <v>1.4400000000001092</v>
      </c>
      <c r="DU46" s="10">
        <f t="shared" si="21"/>
        <v>26.010000000000016</v>
      </c>
      <c r="DV46" s="10">
        <f t="shared" si="22"/>
        <v>27.450000000000124</v>
      </c>
      <c r="DW46" s="10">
        <f t="shared" si="23"/>
        <v>5.2392747589719058</v>
      </c>
      <c r="DX46"/>
      <c r="DY46"/>
      <c r="DZ46"/>
      <c r="EA46"/>
      <c r="EB46"/>
      <c r="EC46" s="1">
        <v>76.067999999999998</v>
      </c>
      <c r="ED46" s="1">
        <v>276.89999999999998</v>
      </c>
      <c r="EE46" s="1">
        <v>27.6</v>
      </c>
      <c r="EF46" s="1">
        <v>-1</v>
      </c>
      <c r="EG46" s="1">
        <v>-1</v>
      </c>
      <c r="EH46" s="1">
        <v>-1</v>
      </c>
      <c r="EI46" s="1">
        <v>-1</v>
      </c>
      <c r="EJ46" s="1">
        <v>0</v>
      </c>
      <c r="EK46" s="1">
        <v>21</v>
      </c>
      <c r="EL46" s="1">
        <v>-1</v>
      </c>
      <c r="EM46" s="1">
        <v>1</v>
      </c>
      <c r="EN46" s="1">
        <f t="shared" si="24"/>
        <v>-4.5</v>
      </c>
      <c r="EO46" s="1">
        <f t="shared" si="24"/>
        <v>-0.69999999999999929</v>
      </c>
      <c r="EP46" s="1">
        <f t="shared" si="25"/>
        <v>20.25</v>
      </c>
      <c r="EQ46" s="1">
        <f t="shared" si="25"/>
        <v>0.48999999999999899</v>
      </c>
      <c r="ER46" s="1">
        <f t="shared" si="26"/>
        <v>20.74</v>
      </c>
      <c r="ES46" s="1">
        <f t="shared" si="27"/>
        <v>4.5541190146942796</v>
      </c>
      <c r="ET46"/>
      <c r="EU46"/>
      <c r="EV46"/>
      <c r="EW46"/>
      <c r="EX46"/>
      <c r="FJ46" s="10">
        <f t="shared" si="28"/>
        <v>0</v>
      </c>
      <c r="FK46" s="10">
        <f t="shared" si="28"/>
        <v>0</v>
      </c>
      <c r="FL46" s="10">
        <f t="shared" si="29"/>
        <v>0</v>
      </c>
      <c r="FM46" s="10">
        <f t="shared" si="29"/>
        <v>0</v>
      </c>
      <c r="FN46" s="10">
        <f t="shared" si="30"/>
        <v>0</v>
      </c>
      <c r="FO46" s="10">
        <f t="shared" si="31"/>
        <v>0</v>
      </c>
      <c r="FP46"/>
      <c r="FQ46"/>
      <c r="FR46"/>
      <c r="FS46"/>
      <c r="FT46"/>
    </row>
    <row r="47" spans="1:176" x14ac:dyDescent="0.35">
      <c r="A47">
        <v>93.58</v>
      </c>
      <c r="B47">
        <v>286.2</v>
      </c>
      <c r="C47">
        <v>20.7</v>
      </c>
      <c r="D47">
        <v>286.2</v>
      </c>
      <c r="E47">
        <v>21.4</v>
      </c>
      <c r="F47">
        <v>0.7</v>
      </c>
      <c r="G47">
        <v>1</v>
      </c>
      <c r="H47">
        <v>1</v>
      </c>
      <c r="I47">
        <v>22</v>
      </c>
      <c r="J47">
        <v>1</v>
      </c>
      <c r="K47">
        <v>1</v>
      </c>
      <c r="L47" s="26">
        <f t="shared" si="0"/>
        <v>0</v>
      </c>
      <c r="M47" s="26">
        <f t="shared" si="0"/>
        <v>-0.69999999999999929</v>
      </c>
      <c r="N47" s="26">
        <f t="shared" si="1"/>
        <v>0</v>
      </c>
      <c r="O47" s="26">
        <f t="shared" si="1"/>
        <v>0.48999999999999899</v>
      </c>
      <c r="P47" s="26">
        <f t="shared" si="2"/>
        <v>0.48999999999999899</v>
      </c>
      <c r="Q47" s="26">
        <f t="shared" si="3"/>
        <v>0.69999999999999929</v>
      </c>
      <c r="S47"/>
      <c r="T47"/>
      <c r="U47"/>
      <c r="V47"/>
      <c r="W47">
        <v>81.061999999999998</v>
      </c>
      <c r="X47">
        <v>222.1</v>
      </c>
      <c r="Y47">
        <v>42.3</v>
      </c>
      <c r="Z47">
        <v>-1</v>
      </c>
      <c r="AA47">
        <v>-1</v>
      </c>
      <c r="AB47">
        <v>-1</v>
      </c>
      <c r="AC47">
        <v>-1</v>
      </c>
      <c r="AD47">
        <v>0</v>
      </c>
      <c r="AE47">
        <v>21</v>
      </c>
      <c r="AF47">
        <v>-1</v>
      </c>
      <c r="AG47">
        <v>1</v>
      </c>
      <c r="AH47" s="10">
        <f t="shared" si="4"/>
        <v>-36.799999999999983</v>
      </c>
      <c r="AI47" s="10">
        <f t="shared" si="4"/>
        <v>8.6999999999999957</v>
      </c>
      <c r="AJ47" s="10">
        <f t="shared" si="5"/>
        <v>1354.2399999999986</v>
      </c>
      <c r="AK47" s="10">
        <f t="shared" si="5"/>
        <v>75.689999999999927</v>
      </c>
      <c r="AL47" s="10">
        <f t="shared" si="6"/>
        <v>1429.9299999999985</v>
      </c>
      <c r="AM47" s="10">
        <f t="shared" si="7"/>
        <v>37.814415240751757</v>
      </c>
      <c r="AN47"/>
      <c r="AO47"/>
      <c r="AP47"/>
      <c r="AQ47"/>
      <c r="AR47"/>
      <c r="AS47">
        <v>82.855999999999995</v>
      </c>
      <c r="AT47">
        <v>272.39999999999998</v>
      </c>
      <c r="AU47">
        <v>21.4</v>
      </c>
      <c r="AV47">
        <v>-1</v>
      </c>
      <c r="AW47">
        <v>-1</v>
      </c>
      <c r="AX47">
        <v>-1</v>
      </c>
      <c r="AY47">
        <v>-1</v>
      </c>
      <c r="AZ47">
        <v>0</v>
      </c>
      <c r="BA47">
        <v>21</v>
      </c>
      <c r="BB47">
        <v>-1</v>
      </c>
      <c r="BC47">
        <v>1</v>
      </c>
      <c r="BD47" s="1">
        <f t="shared" si="8"/>
        <v>4.5</v>
      </c>
      <c r="BE47" s="1">
        <f t="shared" si="8"/>
        <v>-13.600000000000001</v>
      </c>
      <c r="BF47" s="1">
        <f t="shared" si="9"/>
        <v>20.25</v>
      </c>
      <c r="BG47" s="1">
        <f t="shared" si="9"/>
        <v>184.96000000000004</v>
      </c>
      <c r="BH47" s="1">
        <f t="shared" si="10"/>
        <v>205.21000000000004</v>
      </c>
      <c r="BI47" s="1">
        <f t="shared" si="11"/>
        <v>14.325152704247172</v>
      </c>
      <c r="BJ47"/>
      <c r="BK47"/>
      <c r="BL47"/>
      <c r="BM47"/>
      <c r="BN47"/>
      <c r="BO47">
        <v>80.646000000000001</v>
      </c>
      <c r="BP47">
        <v>267.89999999999998</v>
      </c>
      <c r="BQ47">
        <v>39.6</v>
      </c>
      <c r="BR47">
        <v>-1</v>
      </c>
      <c r="BS47">
        <v>-1</v>
      </c>
      <c r="BT47">
        <v>-1</v>
      </c>
      <c r="BU47">
        <v>-1</v>
      </c>
      <c r="BV47">
        <v>0</v>
      </c>
      <c r="BW47">
        <v>22</v>
      </c>
      <c r="BX47">
        <v>-1</v>
      </c>
      <c r="BY47">
        <v>1</v>
      </c>
      <c r="BZ47" s="10">
        <f t="shared" si="12"/>
        <v>-4.5</v>
      </c>
      <c r="CA47" s="10">
        <f t="shared" si="12"/>
        <v>18.900000000000002</v>
      </c>
      <c r="CB47" s="10">
        <f t="shared" si="13"/>
        <v>20.25</v>
      </c>
      <c r="CC47" s="10">
        <f t="shared" si="13"/>
        <v>357.21000000000009</v>
      </c>
      <c r="CD47" s="10">
        <f t="shared" si="14"/>
        <v>377.46000000000009</v>
      </c>
      <c r="CE47" s="10">
        <f t="shared" si="15"/>
        <v>19.428329830430616</v>
      </c>
      <c r="CG47"/>
      <c r="CH47"/>
      <c r="CI47"/>
      <c r="CJ47"/>
      <c r="CK47">
        <v>80.19</v>
      </c>
      <c r="CL47">
        <v>273.39999999999998</v>
      </c>
      <c r="CM47">
        <v>20.7</v>
      </c>
      <c r="CN47">
        <v>-1</v>
      </c>
      <c r="CO47">
        <v>-1</v>
      </c>
      <c r="CP47">
        <v>-1</v>
      </c>
      <c r="CQ47">
        <v>-1</v>
      </c>
      <c r="CR47">
        <v>0</v>
      </c>
      <c r="CS47">
        <v>22</v>
      </c>
      <c r="CT47">
        <v>-1</v>
      </c>
      <c r="CU47">
        <v>1</v>
      </c>
      <c r="CV47" s="1">
        <f t="shared" si="16"/>
        <v>5.5</v>
      </c>
      <c r="CW47" s="1">
        <f t="shared" si="16"/>
        <v>-12.900000000000002</v>
      </c>
      <c r="CX47" s="1">
        <f t="shared" si="17"/>
        <v>30.25</v>
      </c>
      <c r="CY47" s="1">
        <f t="shared" si="17"/>
        <v>166.41000000000005</v>
      </c>
      <c r="CZ47" s="1">
        <f t="shared" si="18"/>
        <v>196.66000000000005</v>
      </c>
      <c r="DA47" s="1">
        <f t="shared" si="19"/>
        <v>14.02355161861645</v>
      </c>
      <c r="DB47"/>
      <c r="DC47"/>
      <c r="DD47"/>
      <c r="DE47"/>
      <c r="DF47"/>
      <c r="DG47" s="10">
        <v>85.820999999999998</v>
      </c>
      <c r="DH47" s="10">
        <v>272.39999999999998</v>
      </c>
      <c r="DI47" s="10">
        <v>20.7</v>
      </c>
      <c r="DJ47" s="10">
        <v>-1</v>
      </c>
      <c r="DK47" s="10">
        <v>-1</v>
      </c>
      <c r="DL47" s="10">
        <v>-1</v>
      </c>
      <c r="DM47" s="10">
        <v>-1</v>
      </c>
      <c r="DN47" s="10">
        <v>0</v>
      </c>
      <c r="DO47" s="10">
        <v>22</v>
      </c>
      <c r="DP47" s="10">
        <v>-1</v>
      </c>
      <c r="DQ47" s="10">
        <v>1</v>
      </c>
      <c r="DR47" s="10">
        <f t="shared" si="20"/>
        <v>0</v>
      </c>
      <c r="DS47" s="10">
        <f t="shared" si="20"/>
        <v>0</v>
      </c>
      <c r="DT47" s="10">
        <f t="shared" si="21"/>
        <v>0</v>
      </c>
      <c r="DU47" s="10">
        <f t="shared" si="21"/>
        <v>0</v>
      </c>
      <c r="DV47" s="10">
        <f t="shared" si="22"/>
        <v>0</v>
      </c>
      <c r="DW47" s="10">
        <f t="shared" si="23"/>
        <v>0</v>
      </c>
      <c r="DX47"/>
      <c r="DY47"/>
      <c r="DZ47"/>
      <c r="EA47"/>
      <c r="EB47"/>
      <c r="EC47" s="1">
        <v>76.444000000000003</v>
      </c>
      <c r="ED47" s="1">
        <v>272.39999999999998</v>
      </c>
      <c r="EE47" s="1">
        <v>20.7</v>
      </c>
      <c r="EF47" s="1">
        <v>276.89999999999998</v>
      </c>
      <c r="EG47" s="1">
        <v>27.6</v>
      </c>
      <c r="EH47" s="1">
        <v>8.1999999999999993</v>
      </c>
      <c r="EI47" s="1">
        <v>1</v>
      </c>
      <c r="EJ47" s="1">
        <v>1</v>
      </c>
      <c r="EK47" s="1">
        <v>22</v>
      </c>
      <c r="EL47" s="1">
        <v>1</v>
      </c>
      <c r="EM47" s="1">
        <v>1</v>
      </c>
      <c r="EN47" s="1">
        <f t="shared" si="24"/>
        <v>-4.5</v>
      </c>
      <c r="EO47" s="1">
        <f t="shared" si="24"/>
        <v>-6.9000000000000021</v>
      </c>
      <c r="EP47" s="1">
        <f t="shared" si="25"/>
        <v>20.25</v>
      </c>
      <c r="EQ47" s="1">
        <f t="shared" si="25"/>
        <v>47.610000000000028</v>
      </c>
      <c r="ER47" s="1">
        <f t="shared" si="26"/>
        <v>67.860000000000028</v>
      </c>
      <c r="ES47" s="1">
        <f t="shared" si="27"/>
        <v>8.2377181306475897</v>
      </c>
      <c r="ET47"/>
      <c r="EU47"/>
      <c r="EV47"/>
      <c r="EW47"/>
      <c r="EX47"/>
      <c r="FJ47" s="10">
        <f t="shared" si="28"/>
        <v>0</v>
      </c>
      <c r="FK47" s="10">
        <f t="shared" si="28"/>
        <v>0</v>
      </c>
      <c r="FL47" s="10">
        <f t="shared" si="29"/>
        <v>0</v>
      </c>
      <c r="FM47" s="10">
        <f t="shared" si="29"/>
        <v>0</v>
      </c>
      <c r="FN47" s="10">
        <f t="shared" si="30"/>
        <v>0</v>
      </c>
      <c r="FO47" s="10">
        <f t="shared" si="31"/>
        <v>0</v>
      </c>
      <c r="FP47"/>
      <c r="FQ47"/>
      <c r="FR47"/>
      <c r="FS47"/>
      <c r="FT47"/>
    </row>
    <row r="48" spans="1:176" x14ac:dyDescent="0.35">
      <c r="A48">
        <v>97.156000000000006</v>
      </c>
      <c r="B48">
        <v>267.89999999999998</v>
      </c>
      <c r="C48">
        <v>38.1</v>
      </c>
      <c r="D48">
        <v>-1</v>
      </c>
      <c r="E48">
        <v>-1</v>
      </c>
      <c r="F48">
        <v>-1</v>
      </c>
      <c r="G48">
        <v>-1</v>
      </c>
      <c r="H48">
        <v>0</v>
      </c>
      <c r="I48">
        <v>22</v>
      </c>
      <c r="J48">
        <v>-1</v>
      </c>
      <c r="K48">
        <v>1</v>
      </c>
      <c r="L48" s="26">
        <f t="shared" si="0"/>
        <v>-18.300000000000011</v>
      </c>
      <c r="M48" s="26">
        <f t="shared" si="0"/>
        <v>17.400000000000002</v>
      </c>
      <c r="N48" s="26">
        <f t="shared" si="1"/>
        <v>334.89000000000044</v>
      </c>
      <c r="O48" s="26">
        <f t="shared" si="1"/>
        <v>302.76000000000005</v>
      </c>
      <c r="P48" s="26">
        <f t="shared" si="2"/>
        <v>637.65000000000055</v>
      </c>
      <c r="Q48" s="26">
        <f t="shared" si="3"/>
        <v>25.251732613822771</v>
      </c>
      <c r="S48"/>
      <c r="T48"/>
      <c r="U48"/>
      <c r="V48"/>
      <c r="W48">
        <v>81.837999999999994</v>
      </c>
      <c r="X48">
        <v>212.8</v>
      </c>
      <c r="Y48">
        <v>26.7</v>
      </c>
      <c r="Z48">
        <v>222.1</v>
      </c>
      <c r="AA48">
        <v>42.3</v>
      </c>
      <c r="AB48">
        <v>18.100000000000001</v>
      </c>
      <c r="AC48">
        <v>1</v>
      </c>
      <c r="AD48">
        <v>1</v>
      </c>
      <c r="AE48">
        <v>22</v>
      </c>
      <c r="AF48">
        <v>1</v>
      </c>
      <c r="AG48">
        <v>1</v>
      </c>
      <c r="AH48" s="10">
        <f t="shared" si="4"/>
        <v>-9.2999999999999829</v>
      </c>
      <c r="AI48" s="10">
        <f t="shared" si="4"/>
        <v>-15.599999999999998</v>
      </c>
      <c r="AJ48" s="10">
        <f t="shared" si="5"/>
        <v>86.489999999999682</v>
      </c>
      <c r="AK48" s="10">
        <f t="shared" si="5"/>
        <v>243.35999999999993</v>
      </c>
      <c r="AL48" s="10">
        <f t="shared" si="6"/>
        <v>329.84999999999962</v>
      </c>
      <c r="AM48" s="10">
        <f t="shared" si="7"/>
        <v>18.161773041198362</v>
      </c>
      <c r="AN48"/>
      <c r="AO48"/>
      <c r="AP48"/>
      <c r="AQ48"/>
      <c r="AR48"/>
      <c r="AS48">
        <v>83.488</v>
      </c>
      <c r="AT48">
        <v>272.39999999999998</v>
      </c>
      <c r="AU48">
        <v>20.7</v>
      </c>
      <c r="AV48">
        <v>272.39999999999998</v>
      </c>
      <c r="AW48">
        <v>21.4</v>
      </c>
      <c r="AX48">
        <v>0.7</v>
      </c>
      <c r="AY48">
        <v>1</v>
      </c>
      <c r="AZ48">
        <v>1</v>
      </c>
      <c r="BA48">
        <v>22</v>
      </c>
      <c r="BB48">
        <v>1</v>
      </c>
      <c r="BC48">
        <v>1</v>
      </c>
      <c r="BD48" s="1">
        <f t="shared" si="8"/>
        <v>0</v>
      </c>
      <c r="BE48" s="1">
        <f t="shared" si="8"/>
        <v>-0.69999999999999929</v>
      </c>
      <c r="BF48" s="1">
        <f t="shared" si="9"/>
        <v>0</v>
      </c>
      <c r="BG48" s="1">
        <f t="shared" si="9"/>
        <v>0.48999999999999899</v>
      </c>
      <c r="BH48" s="1">
        <f t="shared" si="10"/>
        <v>0.48999999999999899</v>
      </c>
      <c r="BI48" s="1">
        <f t="shared" si="11"/>
        <v>0.69999999999999929</v>
      </c>
      <c r="BJ48"/>
      <c r="BK48"/>
      <c r="BL48"/>
      <c r="BM48"/>
      <c r="BN48"/>
      <c r="BO48">
        <v>81.069999999999993</v>
      </c>
      <c r="BP48">
        <v>272.39999999999998</v>
      </c>
      <c r="BQ48">
        <v>37.200000000000003</v>
      </c>
      <c r="BR48">
        <v>267.89999999999998</v>
      </c>
      <c r="BS48">
        <v>39.6</v>
      </c>
      <c r="BT48">
        <v>5.0999999999999996</v>
      </c>
      <c r="BU48">
        <v>1</v>
      </c>
      <c r="BV48">
        <v>1</v>
      </c>
      <c r="BW48">
        <v>23</v>
      </c>
      <c r="BX48">
        <v>1</v>
      </c>
      <c r="BY48">
        <v>1</v>
      </c>
      <c r="BZ48" s="10">
        <f t="shared" si="12"/>
        <v>4.5</v>
      </c>
      <c r="CA48" s="10">
        <f t="shared" si="12"/>
        <v>-2.3999999999999986</v>
      </c>
      <c r="CB48" s="10">
        <f t="shared" si="13"/>
        <v>20.25</v>
      </c>
      <c r="CC48" s="10">
        <f t="shared" si="13"/>
        <v>5.7599999999999936</v>
      </c>
      <c r="CD48" s="10">
        <f t="shared" si="14"/>
        <v>26.009999999999994</v>
      </c>
      <c r="CE48" s="10">
        <f t="shared" si="15"/>
        <v>5.0999999999999996</v>
      </c>
      <c r="CG48"/>
      <c r="CH48"/>
      <c r="CI48"/>
      <c r="CJ48"/>
      <c r="CK48">
        <v>80.510000000000005</v>
      </c>
      <c r="CL48">
        <v>272.39999999999998</v>
      </c>
      <c r="CM48">
        <v>20.7</v>
      </c>
      <c r="CN48">
        <v>273.39999999999998</v>
      </c>
      <c r="CO48">
        <v>20.7</v>
      </c>
      <c r="CP48">
        <v>0.9</v>
      </c>
      <c r="CQ48">
        <v>1</v>
      </c>
      <c r="CR48">
        <v>1</v>
      </c>
      <c r="CS48">
        <v>23</v>
      </c>
      <c r="CT48">
        <v>1</v>
      </c>
      <c r="CU48">
        <v>1</v>
      </c>
      <c r="CV48" s="1">
        <f t="shared" si="16"/>
        <v>-1</v>
      </c>
      <c r="CW48" s="1">
        <f t="shared" si="16"/>
        <v>0</v>
      </c>
      <c r="CX48" s="1">
        <f t="shared" si="17"/>
        <v>1</v>
      </c>
      <c r="CY48" s="1">
        <f t="shared" si="17"/>
        <v>0</v>
      </c>
      <c r="CZ48" s="1">
        <f t="shared" si="18"/>
        <v>1</v>
      </c>
      <c r="DA48" s="1">
        <f t="shared" si="19"/>
        <v>1</v>
      </c>
      <c r="DB48"/>
      <c r="DC48"/>
      <c r="DD48"/>
      <c r="DE48"/>
      <c r="DF48"/>
      <c r="DG48" s="10">
        <v>86.180999999999997</v>
      </c>
      <c r="DH48" s="10">
        <v>273.8</v>
      </c>
      <c r="DI48" s="10">
        <v>20.7</v>
      </c>
      <c r="DJ48" s="10">
        <v>272.39999999999998</v>
      </c>
      <c r="DK48" s="10">
        <v>20.7</v>
      </c>
      <c r="DL48" s="10">
        <v>1.4</v>
      </c>
      <c r="DM48" s="10">
        <v>1</v>
      </c>
      <c r="DN48" s="10">
        <v>1</v>
      </c>
      <c r="DO48" s="10">
        <v>23</v>
      </c>
      <c r="DP48" s="10">
        <v>1</v>
      </c>
      <c r="DQ48" s="10">
        <v>1</v>
      </c>
      <c r="DR48" s="10">
        <f t="shared" si="20"/>
        <v>1.4000000000000341</v>
      </c>
      <c r="DS48" s="10">
        <f t="shared" si="20"/>
        <v>0</v>
      </c>
      <c r="DT48" s="10">
        <f t="shared" si="21"/>
        <v>1.9600000000000954</v>
      </c>
      <c r="DU48" s="10">
        <f t="shared" si="21"/>
        <v>0</v>
      </c>
      <c r="DV48" s="10">
        <f t="shared" si="22"/>
        <v>1.9600000000000954</v>
      </c>
      <c r="DW48" s="10">
        <f t="shared" si="23"/>
        <v>1.4000000000000341</v>
      </c>
      <c r="DX48"/>
      <c r="DY48"/>
      <c r="DZ48"/>
      <c r="EA48"/>
      <c r="EB48"/>
      <c r="EC48" s="1">
        <v>79.828000000000003</v>
      </c>
      <c r="ED48" s="1">
        <v>267.89999999999998</v>
      </c>
      <c r="EE48" s="1">
        <v>35.6</v>
      </c>
      <c r="EF48" s="1">
        <v>-1</v>
      </c>
      <c r="EG48" s="1">
        <v>-1</v>
      </c>
      <c r="EH48" s="1">
        <v>-1</v>
      </c>
      <c r="EI48" s="1">
        <v>-1</v>
      </c>
      <c r="EJ48" s="1">
        <v>0</v>
      </c>
      <c r="EK48" s="1">
        <v>22</v>
      </c>
      <c r="EL48" s="1">
        <v>-1</v>
      </c>
      <c r="EM48" s="1">
        <v>1</v>
      </c>
      <c r="EN48" s="1">
        <f t="shared" si="24"/>
        <v>-4.5</v>
      </c>
      <c r="EO48" s="1">
        <f t="shared" si="24"/>
        <v>14.900000000000002</v>
      </c>
      <c r="EP48" s="1">
        <f t="shared" si="25"/>
        <v>20.25</v>
      </c>
      <c r="EQ48" s="1">
        <f t="shared" si="25"/>
        <v>222.01000000000008</v>
      </c>
      <c r="ER48" s="1">
        <f t="shared" si="26"/>
        <v>242.26000000000008</v>
      </c>
      <c r="ES48" s="1">
        <f t="shared" si="27"/>
        <v>15.564703659241317</v>
      </c>
      <c r="ET48"/>
      <c r="EU48"/>
      <c r="EV48"/>
      <c r="EW48"/>
      <c r="EX48"/>
      <c r="FJ48" s="10">
        <f t="shared" si="28"/>
        <v>0</v>
      </c>
      <c r="FK48" s="10">
        <f t="shared" si="28"/>
        <v>0</v>
      </c>
      <c r="FL48" s="10">
        <f t="shared" si="29"/>
        <v>0</v>
      </c>
      <c r="FM48" s="10">
        <f t="shared" si="29"/>
        <v>0</v>
      </c>
      <c r="FN48" s="10">
        <f t="shared" si="30"/>
        <v>0</v>
      </c>
      <c r="FO48" s="10">
        <f t="shared" si="31"/>
        <v>0</v>
      </c>
      <c r="FP48"/>
      <c r="FQ48"/>
      <c r="FR48"/>
      <c r="FS48"/>
      <c r="FT48"/>
    </row>
    <row r="49" spans="1:176" x14ac:dyDescent="0.35">
      <c r="A49">
        <v>97.891999999999996</v>
      </c>
      <c r="B49">
        <v>263.2</v>
      </c>
      <c r="C49">
        <v>22</v>
      </c>
      <c r="D49">
        <v>267.89999999999998</v>
      </c>
      <c r="E49">
        <v>38.1</v>
      </c>
      <c r="F49">
        <v>16.7</v>
      </c>
      <c r="G49">
        <v>1</v>
      </c>
      <c r="H49">
        <v>1</v>
      </c>
      <c r="I49">
        <v>23</v>
      </c>
      <c r="J49">
        <v>1</v>
      </c>
      <c r="K49">
        <v>1</v>
      </c>
      <c r="L49" s="26">
        <f t="shared" si="0"/>
        <v>-4.6999999999999886</v>
      </c>
      <c r="M49" s="26">
        <f t="shared" si="0"/>
        <v>-16.100000000000001</v>
      </c>
      <c r="N49" s="26">
        <f t="shared" si="1"/>
        <v>22.089999999999893</v>
      </c>
      <c r="O49" s="26">
        <f t="shared" si="1"/>
        <v>259.21000000000004</v>
      </c>
      <c r="P49" s="26">
        <f t="shared" si="2"/>
        <v>281.29999999999995</v>
      </c>
      <c r="Q49" s="26">
        <f t="shared" si="3"/>
        <v>16.772000476985443</v>
      </c>
      <c r="S49"/>
      <c r="T49"/>
      <c r="U49"/>
      <c r="V49"/>
      <c r="W49">
        <v>86.23</v>
      </c>
      <c r="X49">
        <v>261.7</v>
      </c>
      <c r="Y49">
        <v>42.3</v>
      </c>
      <c r="Z49">
        <v>-1</v>
      </c>
      <c r="AA49">
        <v>-1</v>
      </c>
      <c r="AB49">
        <v>-1</v>
      </c>
      <c r="AC49">
        <v>-1</v>
      </c>
      <c r="AD49">
        <v>0</v>
      </c>
      <c r="AE49">
        <v>22</v>
      </c>
      <c r="AF49">
        <v>-1</v>
      </c>
      <c r="AG49">
        <v>1</v>
      </c>
      <c r="AH49" s="10">
        <f t="shared" si="4"/>
        <v>48.899999999999977</v>
      </c>
      <c r="AI49" s="10">
        <f t="shared" si="4"/>
        <v>15.599999999999998</v>
      </c>
      <c r="AJ49" s="10">
        <f t="shared" si="5"/>
        <v>2391.2099999999978</v>
      </c>
      <c r="AK49" s="10">
        <f t="shared" si="5"/>
        <v>243.35999999999993</v>
      </c>
      <c r="AL49" s="10">
        <f t="shared" si="6"/>
        <v>2634.5699999999979</v>
      </c>
      <c r="AM49" s="10">
        <f t="shared" si="7"/>
        <v>51.328062499961931</v>
      </c>
      <c r="AN49"/>
      <c r="AO49"/>
      <c r="AP49"/>
      <c r="AQ49"/>
      <c r="AR49"/>
      <c r="AS49">
        <v>86.463999999999999</v>
      </c>
      <c r="AT49">
        <v>272.39999999999998</v>
      </c>
      <c r="AU49">
        <v>30.3</v>
      </c>
      <c r="AV49">
        <v>-1</v>
      </c>
      <c r="AW49">
        <v>-1</v>
      </c>
      <c r="AX49">
        <v>-1</v>
      </c>
      <c r="AY49">
        <v>-1</v>
      </c>
      <c r="AZ49">
        <v>0</v>
      </c>
      <c r="BA49">
        <v>22</v>
      </c>
      <c r="BB49">
        <v>-1</v>
      </c>
      <c r="BC49">
        <v>1</v>
      </c>
      <c r="BD49" s="1">
        <f t="shared" si="8"/>
        <v>0</v>
      </c>
      <c r="BE49" s="1">
        <f t="shared" si="8"/>
        <v>9.6000000000000014</v>
      </c>
      <c r="BF49" s="1">
        <f t="shared" si="9"/>
        <v>0</v>
      </c>
      <c r="BG49" s="1">
        <f t="shared" si="9"/>
        <v>92.160000000000025</v>
      </c>
      <c r="BH49" s="1">
        <f t="shared" si="10"/>
        <v>92.160000000000025</v>
      </c>
      <c r="BI49" s="1">
        <f t="shared" si="11"/>
        <v>9.6000000000000014</v>
      </c>
      <c r="BJ49"/>
      <c r="BK49"/>
      <c r="BL49"/>
      <c r="BM49"/>
      <c r="BN49"/>
      <c r="BO49">
        <v>83.47</v>
      </c>
      <c r="BP49">
        <v>272.39999999999998</v>
      </c>
      <c r="BQ49">
        <v>22.7</v>
      </c>
      <c r="BR49">
        <v>-1</v>
      </c>
      <c r="BS49">
        <v>-1</v>
      </c>
      <c r="BT49">
        <v>-1</v>
      </c>
      <c r="BU49">
        <v>-1</v>
      </c>
      <c r="BV49">
        <v>0</v>
      </c>
      <c r="BW49">
        <v>23</v>
      </c>
      <c r="BX49">
        <v>-1</v>
      </c>
      <c r="BY49">
        <v>1</v>
      </c>
      <c r="BZ49" s="10">
        <f t="shared" si="12"/>
        <v>0</v>
      </c>
      <c r="CA49" s="10">
        <f t="shared" si="12"/>
        <v>-14.500000000000004</v>
      </c>
      <c r="CB49" s="10">
        <f t="shared" si="13"/>
        <v>0</v>
      </c>
      <c r="CC49" s="10">
        <f t="shared" si="13"/>
        <v>210.25000000000011</v>
      </c>
      <c r="CD49" s="10">
        <f t="shared" si="14"/>
        <v>210.25000000000011</v>
      </c>
      <c r="CE49" s="10">
        <f t="shared" si="15"/>
        <v>14.500000000000004</v>
      </c>
      <c r="CG49"/>
      <c r="CH49"/>
      <c r="CI49"/>
      <c r="CJ49"/>
      <c r="CK49">
        <v>84.102000000000004</v>
      </c>
      <c r="CL49">
        <v>281.39999999999998</v>
      </c>
      <c r="CM49">
        <v>22.5</v>
      </c>
      <c r="CN49">
        <v>-1</v>
      </c>
      <c r="CO49">
        <v>-1</v>
      </c>
      <c r="CP49">
        <v>-1</v>
      </c>
      <c r="CQ49">
        <v>-1</v>
      </c>
      <c r="CR49">
        <v>0</v>
      </c>
      <c r="CS49">
        <v>23</v>
      </c>
      <c r="CT49">
        <v>-1</v>
      </c>
      <c r="CU49">
        <v>1</v>
      </c>
      <c r="CV49" s="1">
        <f t="shared" si="16"/>
        <v>9</v>
      </c>
      <c r="CW49" s="1">
        <f t="shared" si="16"/>
        <v>1.8000000000000007</v>
      </c>
      <c r="CX49" s="1">
        <f t="shared" si="17"/>
        <v>81</v>
      </c>
      <c r="CY49" s="1">
        <f t="shared" si="17"/>
        <v>3.2400000000000024</v>
      </c>
      <c r="CZ49" s="1">
        <f t="shared" si="18"/>
        <v>84.240000000000009</v>
      </c>
      <c r="DA49" s="1">
        <f t="shared" si="19"/>
        <v>9.1782351244670135</v>
      </c>
      <c r="DB49"/>
      <c r="DC49"/>
      <c r="DD49"/>
      <c r="DE49"/>
      <c r="DF49"/>
      <c r="DG49" s="10">
        <v>89.277000000000001</v>
      </c>
      <c r="DH49" s="10">
        <v>261.3</v>
      </c>
      <c r="DI49" s="10">
        <v>20.7</v>
      </c>
      <c r="DJ49" s="10">
        <v>-1</v>
      </c>
      <c r="DK49" s="10">
        <v>-1</v>
      </c>
      <c r="DL49" s="10">
        <v>-1</v>
      </c>
      <c r="DM49" s="10">
        <v>-1</v>
      </c>
      <c r="DN49" s="10">
        <v>0</v>
      </c>
      <c r="DO49" s="10">
        <v>23</v>
      </c>
      <c r="DP49" s="10">
        <v>-1</v>
      </c>
      <c r="DQ49" s="10">
        <v>1</v>
      </c>
      <c r="DR49" s="10">
        <f t="shared" si="20"/>
        <v>-12.5</v>
      </c>
      <c r="DS49" s="10">
        <f t="shared" si="20"/>
        <v>0</v>
      </c>
      <c r="DT49" s="10">
        <f t="shared" si="21"/>
        <v>156.25</v>
      </c>
      <c r="DU49" s="10">
        <f t="shared" si="21"/>
        <v>0</v>
      </c>
      <c r="DV49" s="10">
        <f t="shared" si="22"/>
        <v>156.25</v>
      </c>
      <c r="DW49" s="10">
        <f t="shared" si="23"/>
        <v>12.5</v>
      </c>
      <c r="DX49"/>
      <c r="DY49"/>
      <c r="DZ49"/>
      <c r="EA49"/>
      <c r="EB49"/>
      <c r="EC49" s="1">
        <v>80.62</v>
      </c>
      <c r="ED49" s="1">
        <v>258.89999999999998</v>
      </c>
      <c r="EE49" s="1">
        <v>29.4</v>
      </c>
      <c r="EF49" s="1">
        <v>267.89999999999998</v>
      </c>
      <c r="EG49" s="1">
        <v>35.6</v>
      </c>
      <c r="EH49" s="1">
        <v>11</v>
      </c>
      <c r="EI49" s="1">
        <v>1</v>
      </c>
      <c r="EJ49" s="1">
        <v>1</v>
      </c>
      <c r="EK49" s="1">
        <v>23</v>
      </c>
      <c r="EL49" s="1">
        <v>1</v>
      </c>
      <c r="EM49" s="1">
        <v>1</v>
      </c>
      <c r="EN49" s="1">
        <f t="shared" si="24"/>
        <v>-9</v>
      </c>
      <c r="EO49" s="1">
        <f t="shared" si="24"/>
        <v>-6.2000000000000028</v>
      </c>
      <c r="EP49" s="1">
        <f t="shared" si="25"/>
        <v>81</v>
      </c>
      <c r="EQ49" s="1">
        <f t="shared" si="25"/>
        <v>38.440000000000033</v>
      </c>
      <c r="ER49" s="1">
        <f t="shared" si="26"/>
        <v>119.44000000000003</v>
      </c>
      <c r="ES49" s="1">
        <f t="shared" si="27"/>
        <v>10.928860873851402</v>
      </c>
      <c r="ET49"/>
      <c r="EU49"/>
      <c r="EV49"/>
      <c r="EW49"/>
      <c r="EX49"/>
      <c r="FJ49" s="10">
        <f t="shared" si="28"/>
        <v>0</v>
      </c>
      <c r="FK49" s="10">
        <f t="shared" si="28"/>
        <v>0</v>
      </c>
      <c r="FL49" s="10">
        <f t="shared" si="29"/>
        <v>0</v>
      </c>
      <c r="FM49" s="10">
        <f t="shared" si="29"/>
        <v>0</v>
      </c>
      <c r="FN49" s="10">
        <f t="shared" si="30"/>
        <v>0</v>
      </c>
      <c r="FO49" s="10">
        <f t="shared" si="31"/>
        <v>0</v>
      </c>
      <c r="FP49"/>
      <c r="FQ49"/>
      <c r="FR49"/>
      <c r="FS49"/>
      <c r="FT49"/>
    </row>
    <row r="50" spans="1:176" x14ac:dyDescent="0.35">
      <c r="A50">
        <v>101.51600000000001</v>
      </c>
      <c r="B50">
        <v>267.89999999999998</v>
      </c>
      <c r="C50">
        <v>32.299999999999997</v>
      </c>
      <c r="D50">
        <v>-1</v>
      </c>
      <c r="E50">
        <v>-1</v>
      </c>
      <c r="F50">
        <v>-1</v>
      </c>
      <c r="G50">
        <v>-1</v>
      </c>
      <c r="H50">
        <v>0</v>
      </c>
      <c r="I50">
        <v>23</v>
      </c>
      <c r="J50">
        <v>-1</v>
      </c>
      <c r="K50">
        <v>1</v>
      </c>
      <c r="L50" s="26">
        <f t="shared" si="0"/>
        <v>4.6999999999999886</v>
      </c>
      <c r="M50" s="26">
        <f t="shared" si="0"/>
        <v>10.299999999999997</v>
      </c>
      <c r="N50" s="26">
        <f t="shared" si="1"/>
        <v>22.089999999999893</v>
      </c>
      <c r="O50" s="26">
        <f t="shared" si="1"/>
        <v>106.08999999999995</v>
      </c>
      <c r="P50" s="26">
        <f t="shared" si="2"/>
        <v>128.17999999999984</v>
      </c>
      <c r="Q50" s="26">
        <f t="shared" si="3"/>
        <v>11.321660655575217</v>
      </c>
      <c r="S50"/>
      <c r="T50"/>
      <c r="U50"/>
      <c r="V50"/>
      <c r="W50">
        <v>87.022000000000006</v>
      </c>
      <c r="X50">
        <v>235.6</v>
      </c>
      <c r="Y50">
        <v>33.6</v>
      </c>
      <c r="Z50">
        <v>261.7</v>
      </c>
      <c r="AA50">
        <v>42.3</v>
      </c>
      <c r="AB50">
        <v>27.5</v>
      </c>
      <c r="AC50">
        <v>1</v>
      </c>
      <c r="AD50">
        <v>1</v>
      </c>
      <c r="AE50">
        <v>23</v>
      </c>
      <c r="AF50">
        <v>1</v>
      </c>
      <c r="AG50">
        <v>1</v>
      </c>
      <c r="AH50" s="10">
        <f t="shared" si="4"/>
        <v>-26.099999999999994</v>
      </c>
      <c r="AI50" s="10">
        <f t="shared" si="4"/>
        <v>-8.6999999999999957</v>
      </c>
      <c r="AJ50" s="10">
        <f t="shared" si="5"/>
        <v>681.2099999999997</v>
      </c>
      <c r="AK50" s="10">
        <f t="shared" si="5"/>
        <v>75.689999999999927</v>
      </c>
      <c r="AL50" s="10">
        <f t="shared" si="6"/>
        <v>756.89999999999964</v>
      </c>
      <c r="AM50" s="10">
        <f t="shared" si="7"/>
        <v>27.511815643464892</v>
      </c>
      <c r="AN50"/>
      <c r="AO50"/>
      <c r="AP50"/>
      <c r="AQ50"/>
      <c r="AR50"/>
      <c r="AS50">
        <v>86.823999999999998</v>
      </c>
      <c r="AT50">
        <v>276.89999999999998</v>
      </c>
      <c r="AU50">
        <v>20.7</v>
      </c>
      <c r="AV50">
        <v>272.39999999999998</v>
      </c>
      <c r="AW50">
        <v>30.3</v>
      </c>
      <c r="AX50">
        <v>10.6</v>
      </c>
      <c r="AY50">
        <v>1</v>
      </c>
      <c r="AZ50">
        <v>1</v>
      </c>
      <c r="BA50">
        <v>23</v>
      </c>
      <c r="BB50">
        <v>1</v>
      </c>
      <c r="BC50">
        <v>1</v>
      </c>
      <c r="BD50" s="1">
        <f t="shared" si="8"/>
        <v>4.5</v>
      </c>
      <c r="BE50" s="1">
        <f t="shared" si="8"/>
        <v>-9.6000000000000014</v>
      </c>
      <c r="BF50" s="1">
        <f t="shared" si="9"/>
        <v>20.25</v>
      </c>
      <c r="BG50" s="1">
        <f t="shared" si="9"/>
        <v>92.160000000000025</v>
      </c>
      <c r="BH50" s="1">
        <f t="shared" si="10"/>
        <v>112.41000000000003</v>
      </c>
      <c r="BI50" s="1">
        <f t="shared" si="11"/>
        <v>10.602358228243377</v>
      </c>
      <c r="BJ50"/>
      <c r="BK50"/>
      <c r="BL50"/>
      <c r="BM50"/>
      <c r="BN50"/>
      <c r="BO50">
        <v>83.846000000000004</v>
      </c>
      <c r="BP50">
        <v>272.39999999999998</v>
      </c>
      <c r="BQ50">
        <v>20.7</v>
      </c>
      <c r="BR50">
        <v>272.39999999999998</v>
      </c>
      <c r="BS50">
        <v>22.7</v>
      </c>
      <c r="BT50">
        <v>2</v>
      </c>
      <c r="BU50">
        <v>1</v>
      </c>
      <c r="BV50">
        <v>1</v>
      </c>
      <c r="BW50">
        <v>24</v>
      </c>
      <c r="BX50">
        <v>1</v>
      </c>
      <c r="BY50">
        <v>1</v>
      </c>
      <c r="BZ50" s="10">
        <f t="shared" si="12"/>
        <v>0</v>
      </c>
      <c r="CA50" s="10">
        <f t="shared" si="12"/>
        <v>-2</v>
      </c>
      <c r="CB50" s="10">
        <f t="shared" si="13"/>
        <v>0</v>
      </c>
      <c r="CC50" s="10">
        <f t="shared" si="13"/>
        <v>4</v>
      </c>
      <c r="CD50" s="10">
        <f t="shared" si="14"/>
        <v>4</v>
      </c>
      <c r="CE50" s="10">
        <f t="shared" si="15"/>
        <v>2</v>
      </c>
      <c r="CG50"/>
      <c r="CH50"/>
      <c r="CI50"/>
      <c r="CJ50"/>
      <c r="CK50">
        <v>84.67</v>
      </c>
      <c r="CL50">
        <v>274.3</v>
      </c>
      <c r="CM50">
        <v>20.7</v>
      </c>
      <c r="CN50">
        <v>281.39999999999998</v>
      </c>
      <c r="CO50">
        <v>22.5</v>
      </c>
      <c r="CP50">
        <v>7.3</v>
      </c>
      <c r="CQ50">
        <v>1</v>
      </c>
      <c r="CR50">
        <v>1</v>
      </c>
      <c r="CS50">
        <v>24</v>
      </c>
      <c r="CT50">
        <v>1</v>
      </c>
      <c r="CU50">
        <v>1</v>
      </c>
      <c r="CV50" s="1">
        <f t="shared" si="16"/>
        <v>-7.0999999999999659</v>
      </c>
      <c r="CW50" s="1">
        <f t="shared" si="16"/>
        <v>-1.8000000000000007</v>
      </c>
      <c r="CX50" s="1">
        <f t="shared" si="17"/>
        <v>50.409999999999513</v>
      </c>
      <c r="CY50" s="1">
        <f t="shared" si="17"/>
        <v>3.2400000000000024</v>
      </c>
      <c r="CZ50" s="1">
        <f t="shared" si="18"/>
        <v>53.649999999999515</v>
      </c>
      <c r="DA50" s="1">
        <f t="shared" si="19"/>
        <v>7.3246160308919617</v>
      </c>
      <c r="DB50"/>
      <c r="DC50"/>
      <c r="DD50"/>
      <c r="DE50"/>
      <c r="DF50"/>
      <c r="DG50" s="10">
        <v>89.620999999999995</v>
      </c>
      <c r="DH50" s="10">
        <v>272.39999999999998</v>
      </c>
      <c r="DI50" s="10">
        <v>22</v>
      </c>
      <c r="DJ50" s="10">
        <v>261.3</v>
      </c>
      <c r="DK50" s="10">
        <v>20.7</v>
      </c>
      <c r="DL50" s="10">
        <v>11.2</v>
      </c>
      <c r="DM50" s="10">
        <v>1</v>
      </c>
      <c r="DN50" s="10">
        <v>1</v>
      </c>
      <c r="DO50" s="10">
        <v>24</v>
      </c>
      <c r="DP50" s="10">
        <v>1</v>
      </c>
      <c r="DQ50" s="10">
        <v>1</v>
      </c>
      <c r="DR50" s="10">
        <f t="shared" si="20"/>
        <v>11.099999999999966</v>
      </c>
      <c r="DS50" s="10">
        <f t="shared" si="20"/>
        <v>1.3000000000000007</v>
      </c>
      <c r="DT50" s="10">
        <f t="shared" si="21"/>
        <v>123.20999999999924</v>
      </c>
      <c r="DU50" s="10">
        <f t="shared" si="21"/>
        <v>1.6900000000000019</v>
      </c>
      <c r="DV50" s="10">
        <f t="shared" si="22"/>
        <v>124.89999999999924</v>
      </c>
      <c r="DW50" s="10">
        <f t="shared" si="23"/>
        <v>11.175866856758773</v>
      </c>
      <c r="DX50"/>
      <c r="DY50"/>
      <c r="DZ50"/>
      <c r="EA50"/>
      <c r="EB50"/>
      <c r="EC50" s="1">
        <v>83.116</v>
      </c>
      <c r="ED50" s="1">
        <v>276.89999999999998</v>
      </c>
      <c r="EE50" s="1">
        <v>23.2</v>
      </c>
      <c r="EF50" s="1">
        <v>-1</v>
      </c>
      <c r="EG50" s="1">
        <v>-1</v>
      </c>
      <c r="EH50" s="1">
        <v>-1</v>
      </c>
      <c r="EI50" s="1">
        <v>-1</v>
      </c>
      <c r="EJ50" s="1">
        <v>0</v>
      </c>
      <c r="EK50" s="1">
        <v>23</v>
      </c>
      <c r="EL50" s="1">
        <v>-1</v>
      </c>
      <c r="EM50" s="1">
        <v>1</v>
      </c>
      <c r="EN50" s="1">
        <f t="shared" si="24"/>
        <v>18</v>
      </c>
      <c r="EO50" s="1">
        <f t="shared" si="24"/>
        <v>-6.1999999999999993</v>
      </c>
      <c r="EP50" s="1">
        <f t="shared" si="25"/>
        <v>324</v>
      </c>
      <c r="EQ50" s="1">
        <f t="shared" si="25"/>
        <v>38.439999999999991</v>
      </c>
      <c r="ER50" s="1">
        <f t="shared" si="26"/>
        <v>362.44</v>
      </c>
      <c r="ES50" s="1">
        <f t="shared" si="27"/>
        <v>19.037857022259622</v>
      </c>
      <c r="ET50"/>
      <c r="EU50"/>
      <c r="EV50"/>
      <c r="EW50"/>
      <c r="EX50"/>
      <c r="FJ50" s="10">
        <f t="shared" si="28"/>
        <v>0</v>
      </c>
      <c r="FK50" s="10">
        <f t="shared" si="28"/>
        <v>0</v>
      </c>
      <c r="FL50" s="10">
        <f t="shared" si="29"/>
        <v>0</v>
      </c>
      <c r="FM50" s="10">
        <f t="shared" si="29"/>
        <v>0</v>
      </c>
      <c r="FN50" s="10">
        <f t="shared" si="30"/>
        <v>0</v>
      </c>
      <c r="FO50" s="10">
        <f t="shared" si="31"/>
        <v>0</v>
      </c>
      <c r="FP50"/>
      <c r="FQ50"/>
      <c r="FR50"/>
      <c r="FS50"/>
      <c r="FT50"/>
    </row>
    <row r="51" spans="1:176" x14ac:dyDescent="0.35">
      <c r="A51">
        <v>102.268</v>
      </c>
      <c r="B51">
        <v>263.2</v>
      </c>
      <c r="C51">
        <v>29.4</v>
      </c>
      <c r="D51">
        <v>267.89999999999998</v>
      </c>
      <c r="E51">
        <v>32.299999999999997</v>
      </c>
      <c r="F51">
        <v>5.6</v>
      </c>
      <c r="G51">
        <v>1</v>
      </c>
      <c r="H51">
        <v>1</v>
      </c>
      <c r="I51">
        <v>24</v>
      </c>
      <c r="J51">
        <v>1</v>
      </c>
      <c r="K51">
        <v>1</v>
      </c>
      <c r="L51" s="26">
        <f t="shared" si="0"/>
        <v>-4.6999999999999886</v>
      </c>
      <c r="M51" s="26">
        <f t="shared" si="0"/>
        <v>-2.8999999999999986</v>
      </c>
      <c r="N51" s="26">
        <f t="shared" si="1"/>
        <v>22.089999999999893</v>
      </c>
      <c r="O51" s="26">
        <f t="shared" si="1"/>
        <v>8.4099999999999913</v>
      </c>
      <c r="P51" s="26">
        <f t="shared" si="2"/>
        <v>30.499999999999886</v>
      </c>
      <c r="Q51" s="26">
        <f t="shared" si="3"/>
        <v>5.5226805085936199</v>
      </c>
      <c r="S51"/>
      <c r="T51"/>
      <c r="U51"/>
      <c r="V51"/>
      <c r="W51">
        <v>90.358000000000004</v>
      </c>
      <c r="X51">
        <v>267.89999999999998</v>
      </c>
      <c r="Y51">
        <v>31.6</v>
      </c>
      <c r="Z51">
        <v>-1</v>
      </c>
      <c r="AA51">
        <v>-1</v>
      </c>
      <c r="AB51">
        <v>-1</v>
      </c>
      <c r="AC51">
        <v>-1</v>
      </c>
      <c r="AD51">
        <v>0</v>
      </c>
      <c r="AE51">
        <v>23</v>
      </c>
      <c r="AF51">
        <v>-1</v>
      </c>
      <c r="AG51">
        <v>1</v>
      </c>
      <c r="AH51" s="10">
        <f t="shared" si="4"/>
        <v>32.299999999999983</v>
      </c>
      <c r="AI51" s="10">
        <f t="shared" si="4"/>
        <v>-2</v>
      </c>
      <c r="AJ51" s="10">
        <f t="shared" si="5"/>
        <v>1043.2899999999988</v>
      </c>
      <c r="AK51" s="10">
        <f t="shared" si="5"/>
        <v>4</v>
      </c>
      <c r="AL51" s="10">
        <f t="shared" si="6"/>
        <v>1047.2899999999988</v>
      </c>
      <c r="AM51" s="10">
        <f t="shared" si="7"/>
        <v>32.361860267914125</v>
      </c>
      <c r="AN51"/>
      <c r="AO51"/>
      <c r="AP51"/>
      <c r="AQ51"/>
      <c r="AR51"/>
      <c r="AS51">
        <v>89.647999999999996</v>
      </c>
      <c r="AT51">
        <v>274.3</v>
      </c>
      <c r="AU51">
        <v>32.299999999999997</v>
      </c>
      <c r="AV51">
        <v>-1</v>
      </c>
      <c r="AW51">
        <v>-1</v>
      </c>
      <c r="AX51">
        <v>-1</v>
      </c>
      <c r="AY51">
        <v>-1</v>
      </c>
      <c r="AZ51">
        <v>0</v>
      </c>
      <c r="BA51">
        <v>23</v>
      </c>
      <c r="BB51">
        <v>-1</v>
      </c>
      <c r="BC51">
        <v>1</v>
      </c>
      <c r="BD51" s="1">
        <f t="shared" si="8"/>
        <v>-2.5999999999999659</v>
      </c>
      <c r="BE51" s="1">
        <f t="shared" si="8"/>
        <v>11.599999999999998</v>
      </c>
      <c r="BF51" s="1">
        <f t="shared" si="9"/>
        <v>6.759999999999823</v>
      </c>
      <c r="BG51" s="1">
        <f t="shared" si="9"/>
        <v>134.55999999999995</v>
      </c>
      <c r="BH51" s="1">
        <f t="shared" si="10"/>
        <v>141.31999999999977</v>
      </c>
      <c r="BI51" s="1">
        <f t="shared" si="11"/>
        <v>11.887808881370855</v>
      </c>
      <c r="BJ51"/>
      <c r="BK51"/>
      <c r="BL51"/>
      <c r="BM51"/>
      <c r="BN51"/>
      <c r="BO51">
        <v>86.085999999999999</v>
      </c>
      <c r="BP51">
        <v>258.89999999999998</v>
      </c>
      <c r="BQ51">
        <v>20.7</v>
      </c>
      <c r="BR51">
        <v>-1</v>
      </c>
      <c r="BS51">
        <v>-1</v>
      </c>
      <c r="BT51">
        <v>-1</v>
      </c>
      <c r="BU51">
        <v>-1</v>
      </c>
      <c r="BV51">
        <v>0</v>
      </c>
      <c r="BW51">
        <v>24</v>
      </c>
      <c r="BX51">
        <v>-1</v>
      </c>
      <c r="BY51">
        <v>1</v>
      </c>
      <c r="BZ51" s="10">
        <f t="shared" si="12"/>
        <v>-13.5</v>
      </c>
      <c r="CA51" s="10">
        <f t="shared" si="12"/>
        <v>0</v>
      </c>
      <c r="CB51" s="10">
        <f t="shared" si="13"/>
        <v>182.25</v>
      </c>
      <c r="CC51" s="10">
        <f t="shared" si="13"/>
        <v>0</v>
      </c>
      <c r="CD51" s="10">
        <f t="shared" si="14"/>
        <v>182.25</v>
      </c>
      <c r="CE51" s="10">
        <f t="shared" si="15"/>
        <v>13.5</v>
      </c>
      <c r="CG51"/>
      <c r="CH51"/>
      <c r="CI51"/>
      <c r="CJ51"/>
      <c r="CK51">
        <v>87.494</v>
      </c>
      <c r="CL51">
        <v>281.39999999999998</v>
      </c>
      <c r="CM51">
        <v>20.7</v>
      </c>
      <c r="CN51">
        <v>-1</v>
      </c>
      <c r="CO51">
        <v>-1</v>
      </c>
      <c r="CP51">
        <v>-1</v>
      </c>
      <c r="CQ51">
        <v>-1</v>
      </c>
      <c r="CR51">
        <v>0</v>
      </c>
      <c r="CS51">
        <v>24</v>
      </c>
      <c r="CT51">
        <v>-1</v>
      </c>
      <c r="CU51">
        <v>1</v>
      </c>
      <c r="CV51" s="1">
        <f t="shared" si="16"/>
        <v>7.0999999999999659</v>
      </c>
      <c r="CW51" s="1">
        <f t="shared" si="16"/>
        <v>0</v>
      </c>
      <c r="CX51" s="1">
        <f t="shared" si="17"/>
        <v>50.409999999999513</v>
      </c>
      <c r="CY51" s="1">
        <f t="shared" si="17"/>
        <v>0</v>
      </c>
      <c r="CZ51" s="1">
        <f t="shared" si="18"/>
        <v>50.409999999999513</v>
      </c>
      <c r="DA51" s="1">
        <f t="shared" si="19"/>
        <v>7.0999999999999659</v>
      </c>
      <c r="DB51"/>
      <c r="DC51"/>
      <c r="DD51"/>
      <c r="DE51"/>
      <c r="DF51"/>
      <c r="DG51" s="10">
        <v>92.549000000000007</v>
      </c>
      <c r="DH51" s="10">
        <v>249.4</v>
      </c>
      <c r="DI51" s="10">
        <v>20.7</v>
      </c>
      <c r="DJ51" s="10">
        <v>-1</v>
      </c>
      <c r="DK51" s="10">
        <v>-1</v>
      </c>
      <c r="DL51" s="10">
        <v>-1</v>
      </c>
      <c r="DM51" s="10">
        <v>-1</v>
      </c>
      <c r="DN51" s="10">
        <v>0</v>
      </c>
      <c r="DO51" s="10">
        <v>24</v>
      </c>
      <c r="DP51" s="10">
        <v>-1</v>
      </c>
      <c r="DQ51" s="10">
        <v>1</v>
      </c>
      <c r="DR51" s="10">
        <f t="shared" si="20"/>
        <v>-22.999999999999972</v>
      </c>
      <c r="DS51" s="10">
        <f t="shared" si="20"/>
        <v>-1.3000000000000007</v>
      </c>
      <c r="DT51" s="10">
        <f t="shared" si="21"/>
        <v>528.99999999999864</v>
      </c>
      <c r="DU51" s="10">
        <f t="shared" si="21"/>
        <v>1.6900000000000019</v>
      </c>
      <c r="DV51" s="10">
        <f t="shared" si="22"/>
        <v>530.68999999999869</v>
      </c>
      <c r="DW51" s="10">
        <f t="shared" si="23"/>
        <v>23.036709834522782</v>
      </c>
      <c r="DX51"/>
      <c r="DY51"/>
      <c r="DZ51"/>
      <c r="EA51"/>
      <c r="EB51"/>
      <c r="EC51" s="1">
        <v>84.227999999999994</v>
      </c>
      <c r="ED51" s="1">
        <v>258.89999999999998</v>
      </c>
      <c r="EE51" s="1">
        <v>29.4</v>
      </c>
      <c r="EF51" s="1">
        <v>276.89999999999998</v>
      </c>
      <c r="EG51" s="1">
        <v>23.2</v>
      </c>
      <c r="EH51" s="1">
        <v>19.100000000000001</v>
      </c>
      <c r="EI51" s="1">
        <v>1</v>
      </c>
      <c r="EJ51" s="1">
        <v>1</v>
      </c>
      <c r="EK51" s="1">
        <v>24</v>
      </c>
      <c r="EL51" s="1">
        <v>1</v>
      </c>
      <c r="EM51" s="1">
        <v>1</v>
      </c>
      <c r="EN51" s="1">
        <f t="shared" si="24"/>
        <v>-18</v>
      </c>
      <c r="EO51" s="1">
        <f t="shared" si="24"/>
        <v>6.1999999999999993</v>
      </c>
      <c r="EP51" s="1">
        <f t="shared" si="25"/>
        <v>324</v>
      </c>
      <c r="EQ51" s="1">
        <f t="shared" si="25"/>
        <v>38.439999999999991</v>
      </c>
      <c r="ER51" s="1">
        <f t="shared" si="26"/>
        <v>362.44</v>
      </c>
      <c r="ES51" s="1">
        <f t="shared" si="27"/>
        <v>19.037857022259622</v>
      </c>
      <c r="ET51"/>
      <c r="EU51"/>
      <c r="EV51"/>
      <c r="EW51"/>
      <c r="EX51"/>
      <c r="FJ51" s="10">
        <f t="shared" si="28"/>
        <v>0</v>
      </c>
      <c r="FK51" s="10">
        <f t="shared" si="28"/>
        <v>0</v>
      </c>
      <c r="FL51" s="10">
        <f t="shared" si="29"/>
        <v>0</v>
      </c>
      <c r="FM51" s="10">
        <f t="shared" si="29"/>
        <v>0</v>
      </c>
      <c r="FN51" s="10">
        <f t="shared" si="30"/>
        <v>0</v>
      </c>
      <c r="FO51" s="10">
        <f t="shared" si="31"/>
        <v>0</v>
      </c>
      <c r="FP51"/>
      <c r="FQ51"/>
      <c r="FR51"/>
      <c r="FS51"/>
      <c r="FT51"/>
    </row>
    <row r="52" spans="1:176" x14ac:dyDescent="0.35">
      <c r="A52">
        <v>105.148</v>
      </c>
      <c r="B52">
        <v>267.89999999999998</v>
      </c>
      <c r="C52">
        <v>30.3</v>
      </c>
      <c r="D52">
        <v>-1</v>
      </c>
      <c r="E52">
        <v>-1</v>
      </c>
      <c r="F52">
        <v>-1</v>
      </c>
      <c r="G52">
        <v>-1</v>
      </c>
      <c r="H52">
        <v>0</v>
      </c>
      <c r="I52">
        <v>24</v>
      </c>
      <c r="J52">
        <v>-1</v>
      </c>
      <c r="K52">
        <v>1</v>
      </c>
      <c r="L52" s="26">
        <f t="shared" si="0"/>
        <v>4.6999999999999886</v>
      </c>
      <c r="M52" s="26">
        <f t="shared" si="0"/>
        <v>0.90000000000000213</v>
      </c>
      <c r="N52" s="26">
        <f t="shared" si="1"/>
        <v>22.089999999999893</v>
      </c>
      <c r="O52" s="26">
        <f t="shared" si="1"/>
        <v>0.81000000000000383</v>
      </c>
      <c r="P52" s="26">
        <f t="shared" si="2"/>
        <v>22.899999999999896</v>
      </c>
      <c r="Q52" s="26">
        <f t="shared" si="3"/>
        <v>4.7853944456021482</v>
      </c>
      <c r="S52"/>
      <c r="T52"/>
      <c r="U52"/>
      <c r="V52"/>
      <c r="W52">
        <v>90.781999999999996</v>
      </c>
      <c r="X52">
        <v>270.8</v>
      </c>
      <c r="Y52">
        <v>21.6</v>
      </c>
      <c r="Z52">
        <v>267.89999999999998</v>
      </c>
      <c r="AA52">
        <v>31.6</v>
      </c>
      <c r="AB52">
        <v>10.4</v>
      </c>
      <c r="AC52">
        <v>1</v>
      </c>
      <c r="AD52">
        <v>1</v>
      </c>
      <c r="AE52">
        <v>24</v>
      </c>
      <c r="AF52">
        <v>1</v>
      </c>
      <c r="AG52">
        <v>1</v>
      </c>
      <c r="AH52" s="10">
        <f t="shared" si="4"/>
        <v>2.9000000000000341</v>
      </c>
      <c r="AI52" s="10">
        <f t="shared" si="4"/>
        <v>-10</v>
      </c>
      <c r="AJ52" s="10">
        <f t="shared" si="5"/>
        <v>8.4100000000001973</v>
      </c>
      <c r="AK52" s="10">
        <f t="shared" si="5"/>
        <v>100</v>
      </c>
      <c r="AL52" s="10">
        <f t="shared" si="6"/>
        <v>108.4100000000002</v>
      </c>
      <c r="AM52" s="10">
        <f t="shared" si="7"/>
        <v>10.412012293500243</v>
      </c>
      <c r="AN52"/>
      <c r="AO52"/>
      <c r="AP52"/>
      <c r="AQ52"/>
      <c r="AR52"/>
      <c r="AS52">
        <v>90.007999999999996</v>
      </c>
      <c r="AT52">
        <v>281.39999999999998</v>
      </c>
      <c r="AU52">
        <v>23.6</v>
      </c>
      <c r="AV52">
        <v>274.3</v>
      </c>
      <c r="AW52">
        <v>32.299999999999997</v>
      </c>
      <c r="AX52">
        <v>11.2</v>
      </c>
      <c r="AY52">
        <v>1</v>
      </c>
      <c r="AZ52">
        <v>1</v>
      </c>
      <c r="BA52">
        <v>24</v>
      </c>
      <c r="BB52">
        <v>1</v>
      </c>
      <c r="BC52">
        <v>1</v>
      </c>
      <c r="BD52" s="1">
        <f t="shared" si="8"/>
        <v>7.0999999999999659</v>
      </c>
      <c r="BE52" s="1">
        <f t="shared" si="8"/>
        <v>-8.6999999999999957</v>
      </c>
      <c r="BF52" s="1">
        <f t="shared" si="9"/>
        <v>50.409999999999513</v>
      </c>
      <c r="BG52" s="1">
        <f t="shared" si="9"/>
        <v>75.689999999999927</v>
      </c>
      <c r="BH52" s="1">
        <f t="shared" si="10"/>
        <v>126.09999999999944</v>
      </c>
      <c r="BI52" s="1">
        <f t="shared" si="11"/>
        <v>11.22942563090381</v>
      </c>
      <c r="BJ52"/>
      <c r="BK52"/>
      <c r="BL52"/>
      <c r="BM52"/>
      <c r="BN52"/>
      <c r="BO52">
        <v>86.55</v>
      </c>
      <c r="BP52">
        <v>272.39999999999998</v>
      </c>
      <c r="BQ52">
        <v>26.3</v>
      </c>
      <c r="BR52">
        <v>258.89999999999998</v>
      </c>
      <c r="BS52">
        <v>20.7</v>
      </c>
      <c r="BT52">
        <v>14.6</v>
      </c>
      <c r="BU52">
        <v>1</v>
      </c>
      <c r="BV52">
        <v>1</v>
      </c>
      <c r="BW52">
        <v>25</v>
      </c>
      <c r="BX52">
        <v>1</v>
      </c>
      <c r="BY52">
        <v>1</v>
      </c>
      <c r="BZ52" s="10">
        <f t="shared" si="12"/>
        <v>13.5</v>
      </c>
      <c r="CA52" s="10">
        <f t="shared" si="12"/>
        <v>5.6000000000000014</v>
      </c>
      <c r="CB52" s="10">
        <f t="shared" si="13"/>
        <v>182.25</v>
      </c>
      <c r="CC52" s="10">
        <f t="shared" si="13"/>
        <v>31.360000000000017</v>
      </c>
      <c r="CD52" s="10">
        <f t="shared" si="14"/>
        <v>213.61</v>
      </c>
      <c r="CE52" s="10">
        <f t="shared" si="15"/>
        <v>14.615402833996743</v>
      </c>
      <c r="CG52"/>
      <c r="CH52"/>
      <c r="CI52"/>
      <c r="CJ52"/>
      <c r="CK52">
        <v>87.837999999999994</v>
      </c>
      <c r="CL52">
        <v>260.5</v>
      </c>
      <c r="CM52">
        <v>20.7</v>
      </c>
      <c r="CN52">
        <v>281.39999999999998</v>
      </c>
      <c r="CO52">
        <v>20.7</v>
      </c>
      <c r="CP52">
        <v>20.9</v>
      </c>
      <c r="CQ52">
        <v>1</v>
      </c>
      <c r="CR52">
        <v>1</v>
      </c>
      <c r="CS52">
        <v>25</v>
      </c>
      <c r="CT52">
        <v>1</v>
      </c>
      <c r="CU52">
        <v>1</v>
      </c>
      <c r="CV52" s="1">
        <f t="shared" si="16"/>
        <v>-20.899999999999977</v>
      </c>
      <c r="CW52" s="1">
        <f t="shared" si="16"/>
        <v>0</v>
      </c>
      <c r="CX52" s="1">
        <f t="shared" si="17"/>
        <v>436.80999999999904</v>
      </c>
      <c r="CY52" s="1">
        <f t="shared" si="17"/>
        <v>0</v>
      </c>
      <c r="CZ52" s="1">
        <f t="shared" si="18"/>
        <v>436.80999999999904</v>
      </c>
      <c r="DA52" s="1">
        <f t="shared" si="19"/>
        <v>20.899999999999977</v>
      </c>
      <c r="DB52"/>
      <c r="DC52"/>
      <c r="DD52"/>
      <c r="DE52"/>
      <c r="DF52"/>
      <c r="DG52" s="10">
        <v>95.093000000000004</v>
      </c>
      <c r="DH52" s="10">
        <v>254.1</v>
      </c>
      <c r="DI52" s="10">
        <v>22.9</v>
      </c>
      <c r="DJ52" s="10">
        <v>249.4</v>
      </c>
      <c r="DK52" s="10">
        <v>20.7</v>
      </c>
      <c r="DL52" s="10">
        <v>5.2</v>
      </c>
      <c r="DM52" s="10">
        <v>1</v>
      </c>
      <c r="DN52" s="10">
        <v>1</v>
      </c>
      <c r="DO52" s="10">
        <v>25</v>
      </c>
      <c r="DP52" s="10">
        <v>1</v>
      </c>
      <c r="DQ52" s="10">
        <v>1</v>
      </c>
      <c r="DR52" s="10">
        <f t="shared" si="20"/>
        <v>4.6999999999999886</v>
      </c>
      <c r="DS52" s="10">
        <f t="shared" si="20"/>
        <v>2.1999999999999993</v>
      </c>
      <c r="DT52" s="10">
        <f t="shared" si="21"/>
        <v>22.089999999999893</v>
      </c>
      <c r="DU52" s="10">
        <f t="shared" si="21"/>
        <v>4.8399999999999972</v>
      </c>
      <c r="DV52" s="10">
        <f t="shared" si="22"/>
        <v>26.92999999999989</v>
      </c>
      <c r="DW52" s="10">
        <f t="shared" si="23"/>
        <v>5.1894122981316384</v>
      </c>
      <c r="DX52"/>
      <c r="DY52"/>
      <c r="DZ52"/>
      <c r="EA52"/>
      <c r="EB52"/>
      <c r="EC52" s="1">
        <v>86.724000000000004</v>
      </c>
      <c r="ED52" s="1">
        <v>272.39999999999998</v>
      </c>
      <c r="EE52" s="1">
        <v>33.6</v>
      </c>
      <c r="EF52" s="1">
        <v>-1</v>
      </c>
      <c r="EG52" s="1">
        <v>-1</v>
      </c>
      <c r="EH52" s="1">
        <v>-1</v>
      </c>
      <c r="EI52" s="1">
        <v>-1</v>
      </c>
      <c r="EJ52" s="1">
        <v>0</v>
      </c>
      <c r="EK52" s="1">
        <v>24</v>
      </c>
      <c r="EL52" s="1">
        <v>-1</v>
      </c>
      <c r="EM52" s="1">
        <v>1</v>
      </c>
      <c r="EN52" s="1">
        <f t="shared" si="24"/>
        <v>13.5</v>
      </c>
      <c r="EO52" s="1">
        <f t="shared" si="24"/>
        <v>4.2000000000000028</v>
      </c>
      <c r="EP52" s="1">
        <f t="shared" si="25"/>
        <v>182.25</v>
      </c>
      <c r="EQ52" s="1">
        <f t="shared" si="25"/>
        <v>17.640000000000025</v>
      </c>
      <c r="ER52" s="1">
        <f t="shared" si="26"/>
        <v>199.89000000000001</v>
      </c>
      <c r="ES52" s="1">
        <f t="shared" si="27"/>
        <v>14.138246001537816</v>
      </c>
      <c r="ET52"/>
      <c r="EU52"/>
      <c r="EV52"/>
      <c r="EW52"/>
      <c r="EX52"/>
      <c r="FJ52" s="10">
        <f t="shared" si="28"/>
        <v>0</v>
      </c>
      <c r="FK52" s="10">
        <f t="shared" si="28"/>
        <v>0</v>
      </c>
      <c r="FL52" s="10">
        <f t="shared" si="29"/>
        <v>0</v>
      </c>
      <c r="FM52" s="10">
        <f t="shared" si="29"/>
        <v>0</v>
      </c>
      <c r="FN52" s="10">
        <f t="shared" si="30"/>
        <v>0</v>
      </c>
      <c r="FO52" s="10">
        <f t="shared" si="31"/>
        <v>0</v>
      </c>
      <c r="FP52"/>
      <c r="FQ52"/>
      <c r="FR52"/>
      <c r="FS52"/>
      <c r="FT52"/>
    </row>
    <row r="53" spans="1:176" x14ac:dyDescent="0.35">
      <c r="A53">
        <v>105.9</v>
      </c>
      <c r="B53">
        <v>281.39999999999998</v>
      </c>
      <c r="C53">
        <v>20.7</v>
      </c>
      <c r="D53">
        <v>267.89999999999998</v>
      </c>
      <c r="E53">
        <v>30.3</v>
      </c>
      <c r="F53">
        <v>16.600000000000001</v>
      </c>
      <c r="G53">
        <v>1</v>
      </c>
      <c r="H53">
        <v>1</v>
      </c>
      <c r="I53">
        <v>25</v>
      </c>
      <c r="J53">
        <v>1</v>
      </c>
      <c r="K53">
        <v>1</v>
      </c>
      <c r="L53" s="26">
        <f t="shared" si="0"/>
        <v>13.5</v>
      </c>
      <c r="M53" s="26">
        <f t="shared" si="0"/>
        <v>-9.6000000000000014</v>
      </c>
      <c r="N53" s="26">
        <f t="shared" si="1"/>
        <v>182.25</v>
      </c>
      <c r="O53" s="26">
        <f t="shared" si="1"/>
        <v>92.160000000000025</v>
      </c>
      <c r="P53" s="26">
        <f t="shared" si="2"/>
        <v>274.41000000000003</v>
      </c>
      <c r="Q53" s="26">
        <f t="shared" si="3"/>
        <v>16.565325230734228</v>
      </c>
      <c r="S53"/>
      <c r="T53"/>
      <c r="U53"/>
      <c r="V53"/>
      <c r="W53">
        <v>93.71</v>
      </c>
      <c r="X53">
        <v>274.60000000000002</v>
      </c>
      <c r="Y53">
        <v>20.7</v>
      </c>
      <c r="Z53">
        <v>-1</v>
      </c>
      <c r="AA53">
        <v>-1</v>
      </c>
      <c r="AB53">
        <v>-1</v>
      </c>
      <c r="AC53">
        <v>-1</v>
      </c>
      <c r="AD53">
        <v>0</v>
      </c>
      <c r="AE53">
        <v>24</v>
      </c>
      <c r="AF53">
        <v>-1</v>
      </c>
      <c r="AG53">
        <v>1</v>
      </c>
      <c r="AH53" s="10">
        <f t="shared" si="4"/>
        <v>3.8000000000000114</v>
      </c>
      <c r="AI53" s="10">
        <f t="shared" si="4"/>
        <v>-0.90000000000000213</v>
      </c>
      <c r="AJ53" s="10">
        <f t="shared" si="5"/>
        <v>14.440000000000087</v>
      </c>
      <c r="AK53" s="10">
        <f t="shared" si="5"/>
        <v>0.81000000000000383</v>
      </c>
      <c r="AL53" s="10">
        <f t="shared" si="6"/>
        <v>15.250000000000091</v>
      </c>
      <c r="AM53" s="10">
        <f t="shared" si="7"/>
        <v>3.905124837953339</v>
      </c>
      <c r="AN53"/>
      <c r="AO53"/>
      <c r="AP53"/>
      <c r="AQ53"/>
      <c r="AR53"/>
      <c r="AS53">
        <v>93.424000000000007</v>
      </c>
      <c r="AT53">
        <v>281.39999999999998</v>
      </c>
      <c r="AU53">
        <v>23.8</v>
      </c>
      <c r="AV53">
        <v>-1</v>
      </c>
      <c r="AW53">
        <v>-1</v>
      </c>
      <c r="AX53">
        <v>-1</v>
      </c>
      <c r="AY53">
        <v>-1</v>
      </c>
      <c r="AZ53">
        <v>0</v>
      </c>
      <c r="BA53">
        <v>24</v>
      </c>
      <c r="BB53">
        <v>-1</v>
      </c>
      <c r="BC53">
        <v>1</v>
      </c>
      <c r="BD53" s="1">
        <f t="shared" si="8"/>
        <v>0</v>
      </c>
      <c r="BE53" s="1">
        <f t="shared" si="8"/>
        <v>0.19999999999999929</v>
      </c>
      <c r="BF53" s="1">
        <f t="shared" si="9"/>
        <v>0</v>
      </c>
      <c r="BG53" s="1">
        <f t="shared" si="9"/>
        <v>3.9999999999999716E-2</v>
      </c>
      <c r="BH53" s="1">
        <f t="shared" si="10"/>
        <v>3.9999999999999716E-2</v>
      </c>
      <c r="BI53" s="1">
        <f t="shared" si="11"/>
        <v>0.19999999999999929</v>
      </c>
      <c r="BJ53"/>
      <c r="BK53"/>
      <c r="BL53"/>
      <c r="BM53"/>
      <c r="BN53"/>
      <c r="BO53">
        <v>89.254000000000005</v>
      </c>
      <c r="BP53">
        <v>267.89999999999998</v>
      </c>
      <c r="BQ53">
        <v>24.3</v>
      </c>
      <c r="BR53">
        <v>-1</v>
      </c>
      <c r="BS53">
        <v>-1</v>
      </c>
      <c r="BT53">
        <v>-1</v>
      </c>
      <c r="BU53">
        <v>-1</v>
      </c>
      <c r="BV53">
        <v>0</v>
      </c>
      <c r="BW53">
        <v>25</v>
      </c>
      <c r="BX53">
        <v>-1</v>
      </c>
      <c r="BY53">
        <v>1</v>
      </c>
      <c r="BZ53" s="10">
        <f t="shared" si="12"/>
        <v>-4.5</v>
      </c>
      <c r="CA53" s="10">
        <f t="shared" si="12"/>
        <v>-2</v>
      </c>
      <c r="CB53" s="10">
        <f t="shared" si="13"/>
        <v>20.25</v>
      </c>
      <c r="CC53" s="10">
        <f t="shared" si="13"/>
        <v>4</v>
      </c>
      <c r="CD53" s="10">
        <f t="shared" si="14"/>
        <v>24.25</v>
      </c>
      <c r="CE53" s="10">
        <f t="shared" si="15"/>
        <v>4.924428900898052</v>
      </c>
      <c r="CG53"/>
      <c r="CH53"/>
      <c r="CI53"/>
      <c r="CJ53"/>
      <c r="CK53">
        <v>90.366</v>
      </c>
      <c r="CL53">
        <v>272.39999999999998</v>
      </c>
      <c r="CM53">
        <v>20.7</v>
      </c>
      <c r="CN53">
        <v>-1</v>
      </c>
      <c r="CO53">
        <v>-1</v>
      </c>
      <c r="CP53">
        <v>-1</v>
      </c>
      <c r="CQ53">
        <v>-1</v>
      </c>
      <c r="CR53">
        <v>0</v>
      </c>
      <c r="CS53">
        <v>25</v>
      </c>
      <c r="CT53">
        <v>-1</v>
      </c>
      <c r="CU53">
        <v>1</v>
      </c>
      <c r="CV53" s="1">
        <f t="shared" si="16"/>
        <v>11.899999999999977</v>
      </c>
      <c r="CW53" s="1">
        <f t="shared" si="16"/>
        <v>0</v>
      </c>
      <c r="CX53" s="1">
        <f t="shared" si="17"/>
        <v>141.60999999999945</v>
      </c>
      <c r="CY53" s="1">
        <f t="shared" si="17"/>
        <v>0</v>
      </c>
      <c r="CZ53" s="1">
        <f t="shared" si="18"/>
        <v>141.60999999999945</v>
      </c>
      <c r="DA53" s="1">
        <f t="shared" si="19"/>
        <v>11.899999999999977</v>
      </c>
      <c r="DB53"/>
      <c r="DC53"/>
      <c r="DD53"/>
      <c r="DE53"/>
      <c r="DF53"/>
      <c r="DG53" s="10">
        <v>98.533000000000001</v>
      </c>
      <c r="DH53" s="10">
        <v>278.10000000000002</v>
      </c>
      <c r="DI53" s="10">
        <v>23.2</v>
      </c>
      <c r="DJ53" s="10">
        <v>-1</v>
      </c>
      <c r="DK53" s="10">
        <v>-1</v>
      </c>
      <c r="DL53" s="10">
        <v>-1</v>
      </c>
      <c r="DM53" s="10">
        <v>-1</v>
      </c>
      <c r="DN53" s="10">
        <v>0</v>
      </c>
      <c r="DO53" s="10">
        <v>25</v>
      </c>
      <c r="DP53" s="10">
        <v>-1</v>
      </c>
      <c r="DQ53" s="10">
        <v>1</v>
      </c>
      <c r="DR53" s="10">
        <f t="shared" si="20"/>
        <v>24.000000000000028</v>
      </c>
      <c r="DS53" s="10">
        <f t="shared" si="20"/>
        <v>0.30000000000000071</v>
      </c>
      <c r="DT53" s="10">
        <f t="shared" si="21"/>
        <v>576.00000000000136</v>
      </c>
      <c r="DU53" s="10">
        <f t="shared" si="21"/>
        <v>9.0000000000000427E-2</v>
      </c>
      <c r="DV53" s="10">
        <f t="shared" si="22"/>
        <v>576.0900000000014</v>
      </c>
      <c r="DW53" s="10">
        <f t="shared" si="23"/>
        <v>24.001874926763563</v>
      </c>
      <c r="DX53"/>
      <c r="DY53"/>
      <c r="DZ53"/>
      <c r="EA53"/>
      <c r="EB53"/>
      <c r="EC53" s="1">
        <v>87.971999999999994</v>
      </c>
      <c r="ED53" s="1">
        <v>276.89999999999998</v>
      </c>
      <c r="EE53" s="1">
        <v>22</v>
      </c>
      <c r="EF53" s="1">
        <v>272.39999999999998</v>
      </c>
      <c r="EG53" s="1">
        <v>33.6</v>
      </c>
      <c r="EH53" s="1">
        <v>12.4</v>
      </c>
      <c r="EI53" s="1">
        <v>1</v>
      </c>
      <c r="EJ53" s="1">
        <v>1</v>
      </c>
      <c r="EK53" s="1">
        <v>25</v>
      </c>
      <c r="EL53" s="1">
        <v>1</v>
      </c>
      <c r="EM53" s="1">
        <v>1</v>
      </c>
      <c r="EN53" s="1">
        <f t="shared" si="24"/>
        <v>4.5</v>
      </c>
      <c r="EO53" s="1">
        <f t="shared" si="24"/>
        <v>-11.600000000000001</v>
      </c>
      <c r="EP53" s="1">
        <f t="shared" si="25"/>
        <v>20.25</v>
      </c>
      <c r="EQ53" s="1">
        <f t="shared" si="25"/>
        <v>134.56000000000003</v>
      </c>
      <c r="ER53" s="1">
        <f t="shared" si="26"/>
        <v>154.81000000000003</v>
      </c>
      <c r="ES53" s="1">
        <f t="shared" si="27"/>
        <v>12.442266674525186</v>
      </c>
      <c r="ET53"/>
      <c r="EU53"/>
      <c r="EV53"/>
      <c r="EW53"/>
      <c r="EX53"/>
      <c r="FJ53" s="10">
        <f t="shared" si="28"/>
        <v>0</v>
      </c>
      <c r="FK53" s="10">
        <f t="shared" si="28"/>
        <v>0</v>
      </c>
      <c r="FL53" s="10">
        <f t="shared" si="29"/>
        <v>0</v>
      </c>
      <c r="FM53" s="10">
        <f t="shared" si="29"/>
        <v>0</v>
      </c>
      <c r="FN53" s="10">
        <f t="shared" si="30"/>
        <v>0</v>
      </c>
      <c r="FO53" s="10">
        <f t="shared" si="31"/>
        <v>0</v>
      </c>
      <c r="FP53"/>
      <c r="FQ53"/>
      <c r="FR53"/>
      <c r="FS53"/>
      <c r="FT53"/>
    </row>
    <row r="54" spans="1:176" x14ac:dyDescent="0.35">
      <c r="A54">
        <v>109.79600000000001</v>
      </c>
      <c r="B54">
        <v>281.39999999999998</v>
      </c>
      <c r="C54">
        <v>20.7</v>
      </c>
      <c r="D54">
        <v>-1</v>
      </c>
      <c r="E54">
        <v>-1</v>
      </c>
      <c r="F54">
        <v>-1</v>
      </c>
      <c r="G54">
        <v>-1</v>
      </c>
      <c r="H54">
        <v>0</v>
      </c>
      <c r="I54">
        <v>25</v>
      </c>
      <c r="J54">
        <v>-1</v>
      </c>
      <c r="K54">
        <v>1</v>
      </c>
      <c r="L54" s="26">
        <f t="shared" si="0"/>
        <v>0</v>
      </c>
      <c r="M54" s="26">
        <f t="shared" si="0"/>
        <v>0</v>
      </c>
      <c r="N54" s="26">
        <f t="shared" si="1"/>
        <v>0</v>
      </c>
      <c r="O54" s="26">
        <f t="shared" si="1"/>
        <v>0</v>
      </c>
      <c r="P54" s="26">
        <f t="shared" si="2"/>
        <v>0</v>
      </c>
      <c r="Q54" s="26">
        <f t="shared" si="3"/>
        <v>0</v>
      </c>
      <c r="S54"/>
      <c r="T54"/>
      <c r="U54"/>
      <c r="V54"/>
      <c r="W54">
        <v>94.686000000000007</v>
      </c>
      <c r="X54">
        <v>276.89999999999998</v>
      </c>
      <c r="Y54">
        <v>22.7</v>
      </c>
      <c r="Z54">
        <v>274.60000000000002</v>
      </c>
      <c r="AA54">
        <v>20.7</v>
      </c>
      <c r="AB54">
        <v>3.1</v>
      </c>
      <c r="AC54">
        <v>1</v>
      </c>
      <c r="AD54">
        <v>1</v>
      </c>
      <c r="AE54">
        <v>25</v>
      </c>
      <c r="AF54">
        <v>1</v>
      </c>
      <c r="AG54">
        <v>1</v>
      </c>
      <c r="AH54" s="10">
        <f t="shared" si="4"/>
        <v>2.2999999999999545</v>
      </c>
      <c r="AI54" s="10">
        <f t="shared" si="4"/>
        <v>2</v>
      </c>
      <c r="AJ54" s="10">
        <f t="shared" si="5"/>
        <v>5.2899999999997904</v>
      </c>
      <c r="AK54" s="10">
        <f t="shared" si="5"/>
        <v>4</v>
      </c>
      <c r="AL54" s="10">
        <f t="shared" si="6"/>
        <v>9.2899999999997895</v>
      </c>
      <c r="AM54" s="10">
        <f t="shared" si="7"/>
        <v>3.0479501308255994</v>
      </c>
      <c r="AN54"/>
      <c r="AO54"/>
      <c r="AP54"/>
      <c r="AQ54"/>
      <c r="AR54"/>
      <c r="AS54">
        <v>93.8</v>
      </c>
      <c r="AT54">
        <v>276.89999999999998</v>
      </c>
      <c r="AU54">
        <v>27.8</v>
      </c>
      <c r="AV54">
        <v>281.39999999999998</v>
      </c>
      <c r="AW54">
        <v>23.8</v>
      </c>
      <c r="AX54">
        <v>6</v>
      </c>
      <c r="AY54">
        <v>1</v>
      </c>
      <c r="AZ54">
        <v>1</v>
      </c>
      <c r="BA54">
        <v>25</v>
      </c>
      <c r="BB54">
        <v>1</v>
      </c>
      <c r="BC54">
        <v>1</v>
      </c>
      <c r="BD54" s="1">
        <f t="shared" si="8"/>
        <v>-4.5</v>
      </c>
      <c r="BE54" s="1">
        <f t="shared" si="8"/>
        <v>4</v>
      </c>
      <c r="BF54" s="1">
        <f t="shared" si="9"/>
        <v>20.25</v>
      </c>
      <c r="BG54" s="1">
        <f t="shared" si="9"/>
        <v>16</v>
      </c>
      <c r="BH54" s="1">
        <f t="shared" si="10"/>
        <v>36.25</v>
      </c>
      <c r="BI54" s="1">
        <f t="shared" si="11"/>
        <v>6.0207972893961479</v>
      </c>
      <c r="BJ54"/>
      <c r="BK54"/>
      <c r="BL54"/>
      <c r="BM54"/>
      <c r="BN54"/>
      <c r="BO54">
        <v>89.59</v>
      </c>
      <c r="BP54">
        <v>275</v>
      </c>
      <c r="BQ54">
        <v>20.7</v>
      </c>
      <c r="BR54">
        <v>267.89999999999998</v>
      </c>
      <c r="BS54">
        <v>24.3</v>
      </c>
      <c r="BT54">
        <v>8</v>
      </c>
      <c r="BU54">
        <v>1</v>
      </c>
      <c r="BV54">
        <v>1</v>
      </c>
      <c r="BW54">
        <v>26</v>
      </c>
      <c r="BX54">
        <v>1</v>
      </c>
      <c r="BY54">
        <v>1</v>
      </c>
      <c r="BZ54" s="10">
        <f t="shared" si="12"/>
        <v>7.1000000000000227</v>
      </c>
      <c r="CA54" s="10">
        <f t="shared" si="12"/>
        <v>-3.6000000000000014</v>
      </c>
      <c r="CB54" s="10">
        <f t="shared" si="13"/>
        <v>50.410000000000323</v>
      </c>
      <c r="CC54" s="10">
        <f t="shared" si="13"/>
        <v>12.96000000000001</v>
      </c>
      <c r="CD54" s="10">
        <f t="shared" si="14"/>
        <v>63.370000000000331</v>
      </c>
      <c r="CE54" s="10">
        <f t="shared" si="15"/>
        <v>7.9605276207045677</v>
      </c>
      <c r="CG54"/>
      <c r="CH54"/>
      <c r="CI54"/>
      <c r="CJ54"/>
      <c r="CK54">
        <v>90.677999999999997</v>
      </c>
      <c r="CL54">
        <v>276.89999999999998</v>
      </c>
      <c r="CM54">
        <v>20.7</v>
      </c>
      <c r="CN54">
        <v>272.39999999999998</v>
      </c>
      <c r="CO54">
        <v>20.7</v>
      </c>
      <c r="CP54">
        <v>4.5</v>
      </c>
      <c r="CQ54">
        <v>1</v>
      </c>
      <c r="CR54">
        <v>1</v>
      </c>
      <c r="CS54">
        <v>26</v>
      </c>
      <c r="CT54">
        <v>1</v>
      </c>
      <c r="CU54">
        <v>1</v>
      </c>
      <c r="CV54" s="1">
        <f t="shared" si="16"/>
        <v>4.5</v>
      </c>
      <c r="CW54" s="1">
        <f t="shared" si="16"/>
        <v>0</v>
      </c>
      <c r="CX54" s="1">
        <f t="shared" si="17"/>
        <v>20.25</v>
      </c>
      <c r="CY54" s="1">
        <f t="shared" si="17"/>
        <v>0</v>
      </c>
      <c r="CZ54" s="1">
        <f t="shared" si="18"/>
        <v>20.25</v>
      </c>
      <c r="DA54" s="1">
        <f t="shared" si="19"/>
        <v>4.5</v>
      </c>
      <c r="DB54"/>
      <c r="DC54"/>
      <c r="DD54"/>
      <c r="DE54"/>
      <c r="DF54"/>
      <c r="DG54" s="10">
        <v>98.924999999999997</v>
      </c>
      <c r="DH54" s="10">
        <v>264.8</v>
      </c>
      <c r="DI54" s="10">
        <v>23.6</v>
      </c>
      <c r="DJ54" s="10">
        <v>278.10000000000002</v>
      </c>
      <c r="DK54" s="10">
        <v>23.2</v>
      </c>
      <c r="DL54" s="10">
        <v>13.3</v>
      </c>
      <c r="DM54" s="10">
        <v>1</v>
      </c>
      <c r="DN54" s="10">
        <v>1</v>
      </c>
      <c r="DO54" s="10">
        <v>26</v>
      </c>
      <c r="DP54" s="10">
        <v>1</v>
      </c>
      <c r="DQ54" s="10">
        <v>1</v>
      </c>
      <c r="DR54" s="10">
        <f t="shared" si="20"/>
        <v>-13.300000000000011</v>
      </c>
      <c r="DS54" s="10">
        <f t="shared" si="20"/>
        <v>0.40000000000000213</v>
      </c>
      <c r="DT54" s="10">
        <f t="shared" si="21"/>
        <v>176.8900000000003</v>
      </c>
      <c r="DU54" s="10">
        <f t="shared" si="21"/>
        <v>0.1600000000000017</v>
      </c>
      <c r="DV54" s="10">
        <f t="shared" si="22"/>
        <v>177.0500000000003</v>
      </c>
      <c r="DW54" s="10">
        <f t="shared" si="23"/>
        <v>13.306013678032963</v>
      </c>
      <c r="DX54"/>
      <c r="DY54"/>
      <c r="DZ54"/>
      <c r="EA54"/>
      <c r="EB54"/>
      <c r="EC54" s="1">
        <v>90.731999999999999</v>
      </c>
      <c r="ED54" s="1">
        <v>276.89999999999998</v>
      </c>
      <c r="EE54" s="1">
        <v>20.7</v>
      </c>
      <c r="EF54" s="1">
        <v>-1</v>
      </c>
      <c r="EG54" s="1">
        <v>-1</v>
      </c>
      <c r="EH54" s="1">
        <v>-1</v>
      </c>
      <c r="EI54" s="1">
        <v>-1</v>
      </c>
      <c r="EJ54" s="1">
        <v>0</v>
      </c>
      <c r="EK54" s="1">
        <v>25</v>
      </c>
      <c r="EL54" s="1">
        <v>-1</v>
      </c>
      <c r="EM54" s="1">
        <v>1</v>
      </c>
      <c r="EN54" s="1">
        <f t="shared" si="24"/>
        <v>0</v>
      </c>
      <c r="EO54" s="1">
        <f t="shared" si="24"/>
        <v>-1.3000000000000007</v>
      </c>
      <c r="EP54" s="1">
        <f t="shared" si="25"/>
        <v>0</v>
      </c>
      <c r="EQ54" s="1">
        <f t="shared" si="25"/>
        <v>1.6900000000000019</v>
      </c>
      <c r="ER54" s="1">
        <f t="shared" si="26"/>
        <v>1.6900000000000019</v>
      </c>
      <c r="ES54" s="1">
        <f t="shared" si="27"/>
        <v>1.3000000000000007</v>
      </c>
      <c r="ET54"/>
      <c r="EU54"/>
      <c r="EV54"/>
      <c r="EW54"/>
      <c r="EX54"/>
      <c r="FJ54" s="10">
        <f t="shared" si="28"/>
        <v>0</v>
      </c>
      <c r="FK54" s="10">
        <f t="shared" si="28"/>
        <v>0</v>
      </c>
      <c r="FL54" s="10">
        <f t="shared" si="29"/>
        <v>0</v>
      </c>
      <c r="FM54" s="10">
        <f t="shared" si="29"/>
        <v>0</v>
      </c>
      <c r="FN54" s="10">
        <f t="shared" si="30"/>
        <v>0</v>
      </c>
      <c r="FO54" s="10">
        <f t="shared" si="31"/>
        <v>0</v>
      </c>
      <c r="FP54"/>
      <c r="FQ54"/>
      <c r="FR54"/>
      <c r="FS54"/>
      <c r="FT54"/>
    </row>
    <row r="55" spans="1:176" x14ac:dyDescent="0.35">
      <c r="A55">
        <v>111.372</v>
      </c>
      <c r="B55">
        <v>272.39999999999998</v>
      </c>
      <c r="C55">
        <v>20.7</v>
      </c>
      <c r="D55">
        <v>281.39999999999998</v>
      </c>
      <c r="E55">
        <v>20.7</v>
      </c>
      <c r="F55">
        <v>9</v>
      </c>
      <c r="G55">
        <v>1</v>
      </c>
      <c r="H55">
        <v>1</v>
      </c>
      <c r="I55">
        <v>26</v>
      </c>
      <c r="J55">
        <v>1</v>
      </c>
      <c r="K55">
        <v>1</v>
      </c>
      <c r="L55" s="26">
        <f t="shared" si="0"/>
        <v>-9</v>
      </c>
      <c r="M55" s="26">
        <f t="shared" si="0"/>
        <v>0</v>
      </c>
      <c r="N55" s="26">
        <f t="shared" si="1"/>
        <v>81</v>
      </c>
      <c r="O55" s="26">
        <f t="shared" si="1"/>
        <v>0</v>
      </c>
      <c r="P55" s="26">
        <f t="shared" si="2"/>
        <v>81</v>
      </c>
      <c r="Q55" s="26">
        <f t="shared" si="3"/>
        <v>9</v>
      </c>
      <c r="S55"/>
      <c r="T55"/>
      <c r="U55"/>
      <c r="V55"/>
      <c r="W55">
        <v>97.646000000000001</v>
      </c>
      <c r="X55">
        <v>276.89999999999998</v>
      </c>
      <c r="Y55">
        <v>40.1</v>
      </c>
      <c r="Z55">
        <v>-1</v>
      </c>
      <c r="AA55">
        <v>-1</v>
      </c>
      <c r="AB55">
        <v>-1</v>
      </c>
      <c r="AC55">
        <v>-1</v>
      </c>
      <c r="AD55">
        <v>0</v>
      </c>
      <c r="AE55">
        <v>25</v>
      </c>
      <c r="AF55">
        <v>-1</v>
      </c>
      <c r="AG55">
        <v>1</v>
      </c>
      <c r="AH55" s="10">
        <f t="shared" si="4"/>
        <v>0</v>
      </c>
      <c r="AI55" s="10">
        <f t="shared" si="4"/>
        <v>17.400000000000002</v>
      </c>
      <c r="AJ55" s="10">
        <f t="shared" si="5"/>
        <v>0</v>
      </c>
      <c r="AK55" s="10">
        <f t="shared" si="5"/>
        <v>302.76000000000005</v>
      </c>
      <c r="AL55" s="10">
        <f t="shared" si="6"/>
        <v>302.76000000000005</v>
      </c>
      <c r="AM55" s="10">
        <f t="shared" si="7"/>
        <v>17.400000000000002</v>
      </c>
      <c r="AN55"/>
      <c r="AO55"/>
      <c r="AP55"/>
      <c r="AQ55"/>
      <c r="AR55"/>
      <c r="AS55">
        <v>97.72</v>
      </c>
      <c r="AT55">
        <v>277.89999999999998</v>
      </c>
      <c r="AU55">
        <v>20.7</v>
      </c>
      <c r="AV55">
        <v>-1</v>
      </c>
      <c r="AW55">
        <v>-1</v>
      </c>
      <c r="AX55">
        <v>-1</v>
      </c>
      <c r="AY55">
        <v>-1</v>
      </c>
      <c r="AZ55">
        <v>0</v>
      </c>
      <c r="BA55">
        <v>25</v>
      </c>
      <c r="BB55">
        <v>-1</v>
      </c>
      <c r="BC55">
        <v>1</v>
      </c>
      <c r="BD55" s="1">
        <f t="shared" si="8"/>
        <v>1</v>
      </c>
      <c r="BE55" s="1">
        <f t="shared" si="8"/>
        <v>-7.1000000000000014</v>
      </c>
      <c r="BF55" s="1">
        <f t="shared" si="9"/>
        <v>1</v>
      </c>
      <c r="BG55" s="1">
        <f t="shared" si="9"/>
        <v>50.410000000000018</v>
      </c>
      <c r="BH55" s="1">
        <f t="shared" si="10"/>
        <v>51.410000000000018</v>
      </c>
      <c r="BI55" s="1">
        <f t="shared" si="11"/>
        <v>7.1700767080973424</v>
      </c>
      <c r="BJ55"/>
      <c r="BK55"/>
      <c r="BL55"/>
      <c r="BM55"/>
      <c r="BN55"/>
      <c r="BO55">
        <v>92.35</v>
      </c>
      <c r="BP55">
        <v>267.89999999999998</v>
      </c>
      <c r="BQ55">
        <v>23.6</v>
      </c>
      <c r="BR55">
        <v>-1</v>
      </c>
      <c r="BS55">
        <v>-1</v>
      </c>
      <c r="BT55">
        <v>-1</v>
      </c>
      <c r="BU55">
        <v>-1</v>
      </c>
      <c r="BV55">
        <v>0</v>
      </c>
      <c r="BW55">
        <v>26</v>
      </c>
      <c r="BX55">
        <v>-1</v>
      </c>
      <c r="BY55">
        <v>1</v>
      </c>
      <c r="BZ55" s="10">
        <f t="shared" si="12"/>
        <v>-7.1000000000000227</v>
      </c>
      <c r="CA55" s="10">
        <f t="shared" si="12"/>
        <v>2.9000000000000021</v>
      </c>
      <c r="CB55" s="10">
        <f t="shared" si="13"/>
        <v>50.410000000000323</v>
      </c>
      <c r="CC55" s="10">
        <f t="shared" si="13"/>
        <v>8.4100000000000126</v>
      </c>
      <c r="CD55" s="10">
        <f t="shared" si="14"/>
        <v>58.820000000000334</v>
      </c>
      <c r="CE55" s="10">
        <f t="shared" si="15"/>
        <v>7.6694197955256262</v>
      </c>
      <c r="CG55"/>
      <c r="CH55"/>
      <c r="CI55"/>
      <c r="CJ55"/>
      <c r="CK55">
        <v>93.445999999999998</v>
      </c>
      <c r="CL55">
        <v>276.89999999999998</v>
      </c>
      <c r="CM55">
        <v>28.7</v>
      </c>
      <c r="CN55">
        <v>-1</v>
      </c>
      <c r="CO55">
        <v>-1</v>
      </c>
      <c r="CP55">
        <v>-1</v>
      </c>
      <c r="CQ55">
        <v>-1</v>
      </c>
      <c r="CR55">
        <v>0</v>
      </c>
      <c r="CS55">
        <v>26</v>
      </c>
      <c r="CT55">
        <v>-1</v>
      </c>
      <c r="CU55">
        <v>1</v>
      </c>
      <c r="CV55" s="1">
        <f t="shared" si="16"/>
        <v>0</v>
      </c>
      <c r="CW55" s="1">
        <f t="shared" si="16"/>
        <v>8</v>
      </c>
      <c r="CX55" s="1">
        <f t="shared" si="17"/>
        <v>0</v>
      </c>
      <c r="CY55" s="1">
        <f t="shared" si="17"/>
        <v>64</v>
      </c>
      <c r="CZ55" s="1">
        <f t="shared" si="18"/>
        <v>64</v>
      </c>
      <c r="DA55" s="1">
        <f t="shared" si="19"/>
        <v>8</v>
      </c>
      <c r="DB55"/>
      <c r="DC55"/>
      <c r="DD55"/>
      <c r="DE55"/>
      <c r="DF55"/>
      <c r="DG55" s="10">
        <v>101.85299999999999</v>
      </c>
      <c r="DH55" s="10">
        <v>276.89999999999998</v>
      </c>
      <c r="DI55" s="10">
        <v>25.6</v>
      </c>
      <c r="DJ55" s="10">
        <v>-1</v>
      </c>
      <c r="DK55" s="10">
        <v>-1</v>
      </c>
      <c r="DL55" s="10">
        <v>-1</v>
      </c>
      <c r="DM55" s="10">
        <v>-1</v>
      </c>
      <c r="DN55" s="10">
        <v>0</v>
      </c>
      <c r="DO55" s="10">
        <v>26</v>
      </c>
      <c r="DP55" s="10">
        <v>-1</v>
      </c>
      <c r="DQ55" s="10">
        <v>1</v>
      </c>
      <c r="DR55" s="10">
        <f t="shared" si="20"/>
        <v>12.099999999999966</v>
      </c>
      <c r="DS55" s="10">
        <f t="shared" si="20"/>
        <v>2</v>
      </c>
      <c r="DT55" s="10">
        <f t="shared" si="21"/>
        <v>146.40999999999917</v>
      </c>
      <c r="DU55" s="10">
        <f t="shared" si="21"/>
        <v>4</v>
      </c>
      <c r="DV55" s="10">
        <f t="shared" si="22"/>
        <v>150.40999999999917</v>
      </c>
      <c r="DW55" s="10">
        <f t="shared" si="23"/>
        <v>12.264175471673552</v>
      </c>
      <c r="DX55"/>
      <c r="DY55"/>
      <c r="DZ55"/>
      <c r="EA55"/>
      <c r="EB55"/>
      <c r="EC55" s="1">
        <v>91.108000000000004</v>
      </c>
      <c r="ED55" s="1">
        <v>273.10000000000002</v>
      </c>
      <c r="EE55" s="1">
        <v>20.7</v>
      </c>
      <c r="EF55" s="1">
        <v>276.89999999999998</v>
      </c>
      <c r="EG55" s="1">
        <v>20.7</v>
      </c>
      <c r="EH55" s="1">
        <v>3.8</v>
      </c>
      <c r="EI55" s="1">
        <v>1</v>
      </c>
      <c r="EJ55" s="1">
        <v>1</v>
      </c>
      <c r="EK55" s="1">
        <v>26</v>
      </c>
      <c r="EL55" s="1">
        <v>1</v>
      </c>
      <c r="EM55" s="1">
        <v>1</v>
      </c>
      <c r="EN55" s="1">
        <f t="shared" si="24"/>
        <v>-3.7999999999999545</v>
      </c>
      <c r="EO55" s="1">
        <f t="shared" si="24"/>
        <v>0</v>
      </c>
      <c r="EP55" s="1">
        <f t="shared" si="25"/>
        <v>14.439999999999655</v>
      </c>
      <c r="EQ55" s="1">
        <f t="shared" si="25"/>
        <v>0</v>
      </c>
      <c r="ER55" s="1">
        <f t="shared" si="26"/>
        <v>14.439999999999655</v>
      </c>
      <c r="ES55" s="1">
        <f t="shared" si="27"/>
        <v>3.7999999999999545</v>
      </c>
      <c r="ET55"/>
      <c r="EU55"/>
      <c r="EV55"/>
      <c r="EW55"/>
      <c r="EX55"/>
      <c r="FJ55" s="10">
        <f t="shared" si="28"/>
        <v>0</v>
      </c>
      <c r="FK55" s="10">
        <f t="shared" si="28"/>
        <v>0</v>
      </c>
      <c r="FL55" s="10">
        <f t="shared" si="29"/>
        <v>0</v>
      </c>
      <c r="FM55" s="10">
        <f t="shared" si="29"/>
        <v>0</v>
      </c>
      <c r="FN55" s="10">
        <f t="shared" si="30"/>
        <v>0</v>
      </c>
      <c r="FO55" s="10">
        <f t="shared" si="31"/>
        <v>0</v>
      </c>
      <c r="FP55"/>
      <c r="FQ55"/>
      <c r="FR55"/>
      <c r="FS55"/>
      <c r="FT55"/>
    </row>
    <row r="56" spans="1:176" x14ac:dyDescent="0.35">
      <c r="A56">
        <v>115.188</v>
      </c>
      <c r="B56">
        <v>263.2</v>
      </c>
      <c r="C56">
        <v>40.700000000000003</v>
      </c>
      <c r="D56">
        <v>-1</v>
      </c>
      <c r="E56">
        <v>-1</v>
      </c>
      <c r="F56">
        <v>-1</v>
      </c>
      <c r="G56">
        <v>-1</v>
      </c>
      <c r="H56">
        <v>0</v>
      </c>
      <c r="I56">
        <v>26</v>
      </c>
      <c r="J56">
        <v>-1</v>
      </c>
      <c r="K56">
        <v>1</v>
      </c>
      <c r="L56" s="26">
        <f t="shared" si="0"/>
        <v>-9.1999999999999886</v>
      </c>
      <c r="M56" s="26">
        <f t="shared" si="0"/>
        <v>20.000000000000004</v>
      </c>
      <c r="N56" s="26">
        <f t="shared" si="1"/>
        <v>84.639999999999787</v>
      </c>
      <c r="O56" s="26">
        <f t="shared" si="1"/>
        <v>400.00000000000011</v>
      </c>
      <c r="P56" s="26">
        <f t="shared" si="2"/>
        <v>484.63999999999987</v>
      </c>
      <c r="Q56" s="26">
        <f t="shared" si="3"/>
        <v>22.014540649307218</v>
      </c>
      <c r="S56"/>
      <c r="T56"/>
      <c r="U56"/>
      <c r="V56"/>
      <c r="W56">
        <v>97.677999999999997</v>
      </c>
      <c r="X56">
        <v>276.89999999999998</v>
      </c>
      <c r="Y56">
        <v>20.7</v>
      </c>
      <c r="Z56">
        <v>276.89999999999998</v>
      </c>
      <c r="AA56">
        <v>40.1</v>
      </c>
      <c r="AB56">
        <v>19.399999999999999</v>
      </c>
      <c r="AC56">
        <v>1</v>
      </c>
      <c r="AD56">
        <v>1</v>
      </c>
      <c r="AE56">
        <v>26</v>
      </c>
      <c r="AF56">
        <v>1</v>
      </c>
      <c r="AG56">
        <v>1</v>
      </c>
      <c r="AH56" s="10">
        <f t="shared" si="4"/>
        <v>0</v>
      </c>
      <c r="AI56" s="10">
        <f t="shared" si="4"/>
        <v>-19.400000000000002</v>
      </c>
      <c r="AJ56" s="10">
        <f t="shared" si="5"/>
        <v>0</v>
      </c>
      <c r="AK56" s="10">
        <f t="shared" si="5"/>
        <v>376.36000000000007</v>
      </c>
      <c r="AL56" s="10">
        <f t="shared" si="6"/>
        <v>376.36000000000007</v>
      </c>
      <c r="AM56" s="10">
        <f t="shared" si="7"/>
        <v>19.400000000000002</v>
      </c>
      <c r="AN56"/>
      <c r="AO56"/>
      <c r="AP56"/>
      <c r="AQ56"/>
      <c r="AR56"/>
      <c r="AS56">
        <v>98.248000000000005</v>
      </c>
      <c r="AT56">
        <v>276.89999999999998</v>
      </c>
      <c r="AU56">
        <v>20.7</v>
      </c>
      <c r="AV56">
        <v>277.89999999999998</v>
      </c>
      <c r="AW56">
        <v>20.7</v>
      </c>
      <c r="AX56">
        <v>0.9</v>
      </c>
      <c r="AY56">
        <v>1</v>
      </c>
      <c r="AZ56">
        <v>1</v>
      </c>
      <c r="BA56">
        <v>26</v>
      </c>
      <c r="BB56">
        <v>1</v>
      </c>
      <c r="BC56">
        <v>1</v>
      </c>
      <c r="BD56" s="1">
        <f t="shared" si="8"/>
        <v>-1</v>
      </c>
      <c r="BE56" s="1">
        <f t="shared" si="8"/>
        <v>0</v>
      </c>
      <c r="BF56" s="1">
        <f t="shared" si="9"/>
        <v>1</v>
      </c>
      <c r="BG56" s="1">
        <f t="shared" si="9"/>
        <v>0</v>
      </c>
      <c r="BH56" s="1">
        <f t="shared" si="10"/>
        <v>1</v>
      </c>
      <c r="BI56" s="1">
        <f t="shared" si="11"/>
        <v>1</v>
      </c>
      <c r="BJ56"/>
      <c r="BK56"/>
      <c r="BL56"/>
      <c r="BM56"/>
      <c r="BN56"/>
      <c r="BO56">
        <v>92.67</v>
      </c>
      <c r="BP56">
        <v>272.39999999999998</v>
      </c>
      <c r="BQ56">
        <v>20.7</v>
      </c>
      <c r="BR56">
        <v>267.89999999999998</v>
      </c>
      <c r="BS56">
        <v>23.6</v>
      </c>
      <c r="BT56">
        <v>5.4</v>
      </c>
      <c r="BU56">
        <v>1</v>
      </c>
      <c r="BV56">
        <v>1</v>
      </c>
      <c r="BW56">
        <v>27</v>
      </c>
      <c r="BX56">
        <v>1</v>
      </c>
      <c r="BY56">
        <v>1</v>
      </c>
      <c r="BZ56" s="10">
        <f t="shared" si="12"/>
        <v>4.5</v>
      </c>
      <c r="CA56" s="10">
        <f t="shared" si="12"/>
        <v>-2.9000000000000021</v>
      </c>
      <c r="CB56" s="10">
        <f t="shared" si="13"/>
        <v>20.25</v>
      </c>
      <c r="CC56" s="10">
        <f t="shared" si="13"/>
        <v>8.4100000000000126</v>
      </c>
      <c r="CD56" s="10">
        <f t="shared" si="14"/>
        <v>28.660000000000011</v>
      </c>
      <c r="CE56" s="10">
        <f t="shared" si="15"/>
        <v>5.3535035257296704</v>
      </c>
      <c r="CG56"/>
      <c r="CH56"/>
      <c r="CI56"/>
      <c r="CJ56"/>
      <c r="CK56">
        <v>94.076999999999998</v>
      </c>
      <c r="CL56">
        <v>249.4</v>
      </c>
      <c r="CM56">
        <v>38.1</v>
      </c>
      <c r="CN56">
        <v>276.89999999999998</v>
      </c>
      <c r="CO56">
        <v>28.7</v>
      </c>
      <c r="CP56">
        <v>29.1</v>
      </c>
      <c r="CQ56">
        <v>1</v>
      </c>
      <c r="CR56">
        <v>1</v>
      </c>
      <c r="CS56">
        <v>27</v>
      </c>
      <c r="CT56">
        <v>1</v>
      </c>
      <c r="CU56">
        <v>1</v>
      </c>
      <c r="CV56" s="1">
        <f t="shared" si="16"/>
        <v>-27.499999999999972</v>
      </c>
      <c r="CW56" s="1">
        <f t="shared" si="16"/>
        <v>9.4000000000000021</v>
      </c>
      <c r="CX56" s="1">
        <f t="shared" si="17"/>
        <v>756.24999999999841</v>
      </c>
      <c r="CY56" s="1">
        <f t="shared" si="17"/>
        <v>88.360000000000042</v>
      </c>
      <c r="CZ56" s="1">
        <f t="shared" si="18"/>
        <v>844.60999999999842</v>
      </c>
      <c r="DA56" s="1">
        <f t="shared" si="19"/>
        <v>29.062174729362535</v>
      </c>
      <c r="DB56"/>
      <c r="DC56"/>
      <c r="DD56"/>
      <c r="DE56"/>
      <c r="DF56"/>
      <c r="DG56" s="10">
        <v>103.101</v>
      </c>
      <c r="DH56" s="10">
        <v>258.89999999999998</v>
      </c>
      <c r="DI56" s="10">
        <v>29.4</v>
      </c>
      <c r="DJ56" s="10">
        <v>276.89999999999998</v>
      </c>
      <c r="DK56" s="10">
        <v>25.6</v>
      </c>
      <c r="DL56" s="10">
        <v>18.399999999999999</v>
      </c>
      <c r="DM56" s="10">
        <v>1</v>
      </c>
      <c r="DN56" s="10">
        <v>1</v>
      </c>
      <c r="DO56" s="10">
        <v>27</v>
      </c>
      <c r="DP56" s="10">
        <v>1</v>
      </c>
      <c r="DQ56" s="10">
        <v>1</v>
      </c>
      <c r="DR56" s="10">
        <f t="shared" si="20"/>
        <v>-18</v>
      </c>
      <c r="DS56" s="10">
        <f t="shared" si="20"/>
        <v>3.7999999999999972</v>
      </c>
      <c r="DT56" s="10">
        <f t="shared" si="21"/>
        <v>324</v>
      </c>
      <c r="DU56" s="10">
        <f t="shared" si="21"/>
        <v>14.439999999999978</v>
      </c>
      <c r="DV56" s="10">
        <f t="shared" si="22"/>
        <v>338.44</v>
      </c>
      <c r="DW56" s="10">
        <f t="shared" si="23"/>
        <v>18.396738841436001</v>
      </c>
      <c r="DX56"/>
      <c r="DY56"/>
      <c r="DZ56"/>
      <c r="EA56"/>
      <c r="EB56"/>
      <c r="EC56" s="1">
        <v>93.572000000000003</v>
      </c>
      <c r="ED56" s="1">
        <v>272.39999999999998</v>
      </c>
      <c r="EE56" s="1">
        <v>32.299999999999997</v>
      </c>
      <c r="EF56" s="1">
        <v>-1</v>
      </c>
      <c r="EG56" s="1">
        <v>-1</v>
      </c>
      <c r="EH56" s="1">
        <v>-1</v>
      </c>
      <c r="EI56" s="1">
        <v>-1</v>
      </c>
      <c r="EJ56" s="1">
        <v>0</v>
      </c>
      <c r="EK56" s="1">
        <v>26</v>
      </c>
      <c r="EL56" s="1">
        <v>-1</v>
      </c>
      <c r="EM56" s="1">
        <v>1</v>
      </c>
      <c r="EN56" s="1">
        <f t="shared" si="24"/>
        <v>-0.70000000000004547</v>
      </c>
      <c r="EO56" s="1">
        <f t="shared" si="24"/>
        <v>11.599999999999998</v>
      </c>
      <c r="EP56" s="1">
        <f t="shared" si="25"/>
        <v>0.49000000000006366</v>
      </c>
      <c r="EQ56" s="1">
        <f t="shared" si="25"/>
        <v>134.55999999999995</v>
      </c>
      <c r="ER56" s="1">
        <f t="shared" si="26"/>
        <v>135.05000000000001</v>
      </c>
      <c r="ES56" s="1">
        <f t="shared" si="27"/>
        <v>11.621101496846158</v>
      </c>
      <c r="ET56"/>
      <c r="EU56"/>
      <c r="EV56"/>
      <c r="EW56"/>
      <c r="EX56"/>
      <c r="FJ56" s="10">
        <f t="shared" si="28"/>
        <v>0</v>
      </c>
      <c r="FK56" s="10">
        <f t="shared" si="28"/>
        <v>0</v>
      </c>
      <c r="FL56" s="10">
        <f t="shared" si="29"/>
        <v>0</v>
      </c>
      <c r="FM56" s="10">
        <f t="shared" si="29"/>
        <v>0</v>
      </c>
      <c r="FN56" s="10">
        <f t="shared" si="30"/>
        <v>0</v>
      </c>
      <c r="FO56" s="10">
        <f t="shared" si="31"/>
        <v>0</v>
      </c>
      <c r="FP56"/>
      <c r="FQ56"/>
      <c r="FR56"/>
      <c r="FS56"/>
      <c r="FT56"/>
    </row>
    <row r="57" spans="1:176" x14ac:dyDescent="0.35">
      <c r="A57">
        <v>116.164</v>
      </c>
      <c r="B57">
        <v>282.60000000000002</v>
      </c>
      <c r="C57">
        <v>23.2</v>
      </c>
      <c r="D57">
        <v>263.2</v>
      </c>
      <c r="E57">
        <v>40.700000000000003</v>
      </c>
      <c r="F57">
        <v>26.2</v>
      </c>
      <c r="G57">
        <v>1</v>
      </c>
      <c r="H57">
        <v>1</v>
      </c>
      <c r="I57">
        <v>27</v>
      </c>
      <c r="J57">
        <v>1</v>
      </c>
      <c r="K57">
        <v>1</v>
      </c>
      <c r="L57" s="26">
        <f t="shared" si="0"/>
        <v>19.400000000000034</v>
      </c>
      <c r="M57" s="26">
        <f t="shared" si="0"/>
        <v>-17.500000000000004</v>
      </c>
      <c r="N57" s="26">
        <f t="shared" si="1"/>
        <v>376.36000000000132</v>
      </c>
      <c r="O57" s="26">
        <f t="shared" si="1"/>
        <v>306.25000000000011</v>
      </c>
      <c r="P57" s="26">
        <f t="shared" si="2"/>
        <v>682.61000000000149</v>
      </c>
      <c r="Q57" s="26">
        <f t="shared" si="3"/>
        <v>26.126806157661168</v>
      </c>
      <c r="S57"/>
      <c r="T57"/>
      <c r="U57"/>
      <c r="V57"/>
      <c r="W57">
        <v>100.446</v>
      </c>
      <c r="X57">
        <v>267.89999999999998</v>
      </c>
      <c r="Y57">
        <v>34.700000000000003</v>
      </c>
      <c r="Z57">
        <v>-1</v>
      </c>
      <c r="AA57">
        <v>-1</v>
      </c>
      <c r="AB57">
        <v>-1</v>
      </c>
      <c r="AC57">
        <v>-1</v>
      </c>
      <c r="AD57">
        <v>0</v>
      </c>
      <c r="AE57">
        <v>26</v>
      </c>
      <c r="AF57">
        <v>-1</v>
      </c>
      <c r="AG57">
        <v>1</v>
      </c>
      <c r="AH57" s="10">
        <f t="shared" si="4"/>
        <v>-9</v>
      </c>
      <c r="AI57" s="10">
        <f t="shared" si="4"/>
        <v>14.000000000000004</v>
      </c>
      <c r="AJ57" s="10">
        <f t="shared" si="5"/>
        <v>81</v>
      </c>
      <c r="AK57" s="10">
        <f t="shared" si="5"/>
        <v>196.00000000000011</v>
      </c>
      <c r="AL57" s="10">
        <f t="shared" si="6"/>
        <v>277.00000000000011</v>
      </c>
      <c r="AM57" s="10">
        <f t="shared" si="7"/>
        <v>16.643316977093242</v>
      </c>
      <c r="AN57"/>
      <c r="AO57"/>
      <c r="AP57"/>
      <c r="AQ57"/>
      <c r="AR57"/>
      <c r="AS57">
        <v>100.872</v>
      </c>
      <c r="AT57">
        <v>276.89999999999998</v>
      </c>
      <c r="AU57">
        <v>20.7</v>
      </c>
      <c r="AV57">
        <v>-1</v>
      </c>
      <c r="AW57">
        <v>-1</v>
      </c>
      <c r="AX57">
        <v>-1</v>
      </c>
      <c r="AY57">
        <v>-1</v>
      </c>
      <c r="AZ57">
        <v>0</v>
      </c>
      <c r="BA57">
        <v>26</v>
      </c>
      <c r="BB57">
        <v>-1</v>
      </c>
      <c r="BC57">
        <v>1</v>
      </c>
      <c r="BD57" s="1">
        <f t="shared" si="8"/>
        <v>0</v>
      </c>
      <c r="BE57" s="1">
        <f t="shared" si="8"/>
        <v>0</v>
      </c>
      <c r="BF57" s="1">
        <f t="shared" si="9"/>
        <v>0</v>
      </c>
      <c r="BG57" s="1">
        <f t="shared" si="9"/>
        <v>0</v>
      </c>
      <c r="BH57" s="1">
        <f t="shared" si="10"/>
        <v>0</v>
      </c>
      <c r="BI57" s="1">
        <f t="shared" si="11"/>
        <v>0</v>
      </c>
      <c r="BJ57"/>
      <c r="BK57"/>
      <c r="BL57"/>
      <c r="BM57"/>
      <c r="BN57"/>
      <c r="BO57">
        <v>96.35</v>
      </c>
      <c r="BP57">
        <v>267.89999999999998</v>
      </c>
      <c r="BQ57">
        <v>38.1</v>
      </c>
      <c r="BR57">
        <v>-1</v>
      </c>
      <c r="BS57">
        <v>-1</v>
      </c>
      <c r="BT57">
        <v>-1</v>
      </c>
      <c r="BU57">
        <v>-1</v>
      </c>
      <c r="BV57">
        <v>0</v>
      </c>
      <c r="BW57">
        <v>27</v>
      </c>
      <c r="BX57">
        <v>-1</v>
      </c>
      <c r="BY57">
        <v>1</v>
      </c>
      <c r="BZ57" s="10">
        <f t="shared" si="12"/>
        <v>-4.5</v>
      </c>
      <c r="CA57" s="10">
        <f t="shared" si="12"/>
        <v>17.400000000000002</v>
      </c>
      <c r="CB57" s="10">
        <f t="shared" si="13"/>
        <v>20.25</v>
      </c>
      <c r="CC57" s="10">
        <f t="shared" si="13"/>
        <v>302.76000000000005</v>
      </c>
      <c r="CD57" s="10">
        <f t="shared" si="14"/>
        <v>323.01000000000005</v>
      </c>
      <c r="CE57" s="10">
        <f t="shared" si="15"/>
        <v>17.972478960900194</v>
      </c>
      <c r="CG57"/>
      <c r="CH57"/>
      <c r="CI57"/>
      <c r="CJ57"/>
      <c r="CK57">
        <v>96.596999999999994</v>
      </c>
      <c r="CL57">
        <v>272.39999999999998</v>
      </c>
      <c r="CM57">
        <v>22</v>
      </c>
      <c r="CN57">
        <v>-1</v>
      </c>
      <c r="CO57">
        <v>-1</v>
      </c>
      <c r="CP57">
        <v>-1</v>
      </c>
      <c r="CQ57">
        <v>-1</v>
      </c>
      <c r="CR57">
        <v>0</v>
      </c>
      <c r="CS57">
        <v>27</v>
      </c>
      <c r="CT57">
        <v>-1</v>
      </c>
      <c r="CU57">
        <v>1</v>
      </c>
      <c r="CV57" s="1">
        <f t="shared" si="16"/>
        <v>22.999999999999972</v>
      </c>
      <c r="CW57" s="1">
        <f t="shared" si="16"/>
        <v>-16.100000000000001</v>
      </c>
      <c r="CX57" s="1">
        <f t="shared" si="17"/>
        <v>528.99999999999864</v>
      </c>
      <c r="CY57" s="1">
        <f t="shared" si="17"/>
        <v>259.21000000000004</v>
      </c>
      <c r="CZ57" s="1">
        <f t="shared" si="18"/>
        <v>788.20999999999867</v>
      </c>
      <c r="DA57" s="1">
        <f t="shared" si="19"/>
        <v>28.075077916187492</v>
      </c>
      <c r="DB57"/>
      <c r="DC57"/>
      <c r="DD57"/>
      <c r="DE57"/>
      <c r="DF57"/>
      <c r="DG57" s="10">
        <v>105.621</v>
      </c>
      <c r="DH57" s="10">
        <v>267.89999999999998</v>
      </c>
      <c r="DI57" s="10">
        <v>37</v>
      </c>
      <c r="DJ57" s="10">
        <v>-1</v>
      </c>
      <c r="DK57" s="10">
        <v>-1</v>
      </c>
      <c r="DL57" s="10">
        <v>-1</v>
      </c>
      <c r="DM57" s="10">
        <v>-1</v>
      </c>
      <c r="DN57" s="10">
        <v>0</v>
      </c>
      <c r="DO57" s="10">
        <v>27</v>
      </c>
      <c r="DP57" s="10">
        <v>-1</v>
      </c>
      <c r="DQ57" s="10">
        <v>1</v>
      </c>
      <c r="DR57" s="10">
        <f t="shared" si="20"/>
        <v>9</v>
      </c>
      <c r="DS57" s="10">
        <f t="shared" si="20"/>
        <v>7.6000000000000014</v>
      </c>
      <c r="DT57" s="10">
        <f t="shared" si="21"/>
        <v>81</v>
      </c>
      <c r="DU57" s="10">
        <f t="shared" si="21"/>
        <v>57.760000000000019</v>
      </c>
      <c r="DV57" s="10">
        <f t="shared" si="22"/>
        <v>138.76000000000002</v>
      </c>
      <c r="DW57" s="10">
        <f t="shared" si="23"/>
        <v>11.779643458101779</v>
      </c>
      <c r="DX57"/>
      <c r="DY57"/>
      <c r="DZ57"/>
      <c r="EA57"/>
      <c r="EB57"/>
      <c r="EC57" s="1">
        <v>93.924000000000007</v>
      </c>
      <c r="ED57" s="1">
        <v>281.39999999999998</v>
      </c>
      <c r="EE57" s="1">
        <v>20.7</v>
      </c>
      <c r="EF57" s="1">
        <v>272.39999999999998</v>
      </c>
      <c r="EG57" s="1">
        <v>32.299999999999997</v>
      </c>
      <c r="EH57" s="1">
        <v>14.7</v>
      </c>
      <c r="EI57" s="1">
        <v>1</v>
      </c>
      <c r="EJ57" s="1">
        <v>1</v>
      </c>
      <c r="EK57" s="1">
        <v>27</v>
      </c>
      <c r="EL57" s="1">
        <v>1</v>
      </c>
      <c r="EM57" s="1">
        <v>1</v>
      </c>
      <c r="EN57" s="1">
        <f t="shared" si="24"/>
        <v>9</v>
      </c>
      <c r="EO57" s="1">
        <f t="shared" si="24"/>
        <v>-11.599999999999998</v>
      </c>
      <c r="EP57" s="1">
        <f t="shared" si="25"/>
        <v>81</v>
      </c>
      <c r="EQ57" s="1">
        <f t="shared" si="25"/>
        <v>134.55999999999995</v>
      </c>
      <c r="ER57" s="1">
        <f t="shared" si="26"/>
        <v>215.55999999999995</v>
      </c>
      <c r="ES57" s="1">
        <f t="shared" si="27"/>
        <v>14.681961721786362</v>
      </c>
      <c r="ET57"/>
      <c r="EU57"/>
      <c r="EV57"/>
      <c r="EW57"/>
      <c r="EX57"/>
      <c r="FJ57" s="10">
        <f t="shared" si="28"/>
        <v>0</v>
      </c>
      <c r="FK57" s="10">
        <f t="shared" si="28"/>
        <v>0</v>
      </c>
      <c r="FL57" s="10">
        <f t="shared" si="29"/>
        <v>0</v>
      </c>
      <c r="FM57" s="10">
        <f t="shared" si="29"/>
        <v>0</v>
      </c>
      <c r="FN57" s="10">
        <f t="shared" si="30"/>
        <v>0</v>
      </c>
      <c r="FO57" s="10">
        <f t="shared" si="31"/>
        <v>0</v>
      </c>
      <c r="FP57"/>
      <c r="FQ57"/>
      <c r="FR57"/>
      <c r="FS57"/>
      <c r="FT57"/>
    </row>
    <row r="58" spans="1:176" x14ac:dyDescent="0.35">
      <c r="A58">
        <v>119.33199999999999</v>
      </c>
      <c r="B58">
        <v>282.60000000000002</v>
      </c>
      <c r="C58">
        <v>20.7</v>
      </c>
      <c r="D58">
        <v>-1</v>
      </c>
      <c r="E58">
        <v>-1</v>
      </c>
      <c r="F58">
        <v>-1</v>
      </c>
      <c r="G58">
        <v>-1</v>
      </c>
      <c r="H58">
        <v>0</v>
      </c>
      <c r="I58">
        <v>27</v>
      </c>
      <c r="J58">
        <v>-1</v>
      </c>
      <c r="K58">
        <v>1</v>
      </c>
      <c r="L58" s="26">
        <f t="shared" si="0"/>
        <v>0</v>
      </c>
      <c r="M58" s="26">
        <f t="shared" si="0"/>
        <v>-2.5</v>
      </c>
      <c r="N58" s="26">
        <f t="shared" si="1"/>
        <v>0</v>
      </c>
      <c r="O58" s="26">
        <f t="shared" si="1"/>
        <v>6.25</v>
      </c>
      <c r="P58" s="26">
        <f t="shared" si="2"/>
        <v>6.25</v>
      </c>
      <c r="Q58" s="26">
        <f t="shared" si="3"/>
        <v>2.5</v>
      </c>
      <c r="S58"/>
      <c r="T58"/>
      <c r="U58"/>
      <c r="V58"/>
      <c r="W58">
        <v>101.11799999999999</v>
      </c>
      <c r="X58">
        <v>272.39999999999998</v>
      </c>
      <c r="Y58">
        <v>30.7</v>
      </c>
      <c r="Z58">
        <v>267.89999999999998</v>
      </c>
      <c r="AA58">
        <v>34.700000000000003</v>
      </c>
      <c r="AB58">
        <v>6</v>
      </c>
      <c r="AC58">
        <v>1</v>
      </c>
      <c r="AD58">
        <v>1</v>
      </c>
      <c r="AE58">
        <v>27</v>
      </c>
      <c r="AF58">
        <v>1</v>
      </c>
      <c r="AG58">
        <v>1</v>
      </c>
      <c r="AH58" s="10">
        <f t="shared" si="4"/>
        <v>4.5</v>
      </c>
      <c r="AI58" s="10">
        <f t="shared" si="4"/>
        <v>-4.0000000000000036</v>
      </c>
      <c r="AJ58" s="10">
        <f t="shared" si="5"/>
        <v>20.25</v>
      </c>
      <c r="AK58" s="10">
        <f t="shared" si="5"/>
        <v>16.000000000000028</v>
      </c>
      <c r="AL58" s="10">
        <f t="shared" si="6"/>
        <v>36.250000000000028</v>
      </c>
      <c r="AM58" s="10">
        <f t="shared" si="7"/>
        <v>6.0207972893961497</v>
      </c>
      <c r="AN58"/>
      <c r="AO58"/>
      <c r="AP58"/>
      <c r="AQ58"/>
      <c r="AR58"/>
      <c r="AS58">
        <v>101.28</v>
      </c>
      <c r="AT58">
        <v>273.8</v>
      </c>
      <c r="AU58">
        <v>20.7</v>
      </c>
      <c r="AV58">
        <v>276.89999999999998</v>
      </c>
      <c r="AW58">
        <v>20.7</v>
      </c>
      <c r="AX58">
        <v>3.1</v>
      </c>
      <c r="AY58">
        <v>1</v>
      </c>
      <c r="AZ58">
        <v>1</v>
      </c>
      <c r="BA58">
        <v>27</v>
      </c>
      <c r="BB58">
        <v>1</v>
      </c>
      <c r="BC58">
        <v>1</v>
      </c>
      <c r="BD58" s="1">
        <f t="shared" si="8"/>
        <v>-3.0999999999999659</v>
      </c>
      <c r="BE58" s="1">
        <f t="shared" si="8"/>
        <v>0</v>
      </c>
      <c r="BF58" s="1">
        <f t="shared" si="9"/>
        <v>9.609999999999788</v>
      </c>
      <c r="BG58" s="1">
        <f t="shared" si="9"/>
        <v>0</v>
      </c>
      <c r="BH58" s="1">
        <f t="shared" si="10"/>
        <v>9.609999999999788</v>
      </c>
      <c r="BI58" s="1">
        <f t="shared" si="11"/>
        <v>3.0999999999999659</v>
      </c>
      <c r="BJ58"/>
      <c r="BK58"/>
      <c r="BL58"/>
      <c r="BM58"/>
      <c r="BN58"/>
      <c r="BO58">
        <v>96.781999999999996</v>
      </c>
      <c r="BP58">
        <v>276.89999999999998</v>
      </c>
      <c r="BQ58">
        <v>48.8</v>
      </c>
      <c r="BR58">
        <v>267.89999999999998</v>
      </c>
      <c r="BS58">
        <v>38.1</v>
      </c>
      <c r="BT58">
        <v>14</v>
      </c>
      <c r="BU58">
        <v>1</v>
      </c>
      <c r="BV58">
        <v>1</v>
      </c>
      <c r="BW58">
        <v>28</v>
      </c>
      <c r="BX58">
        <v>1</v>
      </c>
      <c r="BY58">
        <v>1</v>
      </c>
      <c r="BZ58" s="10">
        <f t="shared" si="12"/>
        <v>9</v>
      </c>
      <c r="CA58" s="10">
        <f t="shared" si="12"/>
        <v>10.699999999999996</v>
      </c>
      <c r="CB58" s="10">
        <f t="shared" si="13"/>
        <v>81</v>
      </c>
      <c r="CC58" s="10">
        <f t="shared" si="13"/>
        <v>114.48999999999991</v>
      </c>
      <c r="CD58" s="10">
        <f t="shared" si="14"/>
        <v>195.4899999999999</v>
      </c>
      <c r="CE58" s="10">
        <f t="shared" si="15"/>
        <v>13.981773850266636</v>
      </c>
      <c r="CG58"/>
      <c r="CH58"/>
      <c r="CI58"/>
      <c r="CJ58"/>
      <c r="CK58">
        <v>96.933000000000007</v>
      </c>
      <c r="CL58">
        <v>281.39999999999998</v>
      </c>
      <c r="CM58">
        <v>21.4</v>
      </c>
      <c r="CN58">
        <v>272.39999999999998</v>
      </c>
      <c r="CO58">
        <v>22</v>
      </c>
      <c r="CP58">
        <v>9</v>
      </c>
      <c r="CQ58">
        <v>1</v>
      </c>
      <c r="CR58">
        <v>1</v>
      </c>
      <c r="CS58">
        <v>28</v>
      </c>
      <c r="CT58">
        <v>1</v>
      </c>
      <c r="CU58">
        <v>1</v>
      </c>
      <c r="CV58" s="1">
        <f t="shared" si="16"/>
        <v>9</v>
      </c>
      <c r="CW58" s="1">
        <f t="shared" si="16"/>
        <v>-0.60000000000000142</v>
      </c>
      <c r="CX58" s="1">
        <f t="shared" si="17"/>
        <v>81</v>
      </c>
      <c r="CY58" s="1">
        <f t="shared" si="17"/>
        <v>0.36000000000000171</v>
      </c>
      <c r="CZ58" s="1">
        <f t="shared" si="18"/>
        <v>81.36</v>
      </c>
      <c r="DA58" s="1">
        <f t="shared" si="19"/>
        <v>9.0199778270237445</v>
      </c>
      <c r="DB58"/>
      <c r="DC58"/>
      <c r="DD58"/>
      <c r="DE58"/>
      <c r="DF58"/>
      <c r="DG58" s="10">
        <v>106.06100000000001</v>
      </c>
      <c r="DH58" s="10">
        <v>272.39999999999998</v>
      </c>
      <c r="DI58" s="10">
        <v>42.3</v>
      </c>
      <c r="DJ58" s="10">
        <v>267.89999999999998</v>
      </c>
      <c r="DK58" s="10">
        <v>37</v>
      </c>
      <c r="DL58" s="10">
        <v>7</v>
      </c>
      <c r="DM58" s="10">
        <v>1</v>
      </c>
      <c r="DN58" s="10">
        <v>1</v>
      </c>
      <c r="DO58" s="10">
        <v>28</v>
      </c>
      <c r="DP58" s="10">
        <v>1</v>
      </c>
      <c r="DQ58" s="10">
        <v>1</v>
      </c>
      <c r="DR58" s="10">
        <f t="shared" si="20"/>
        <v>4.5</v>
      </c>
      <c r="DS58" s="10">
        <f t="shared" si="20"/>
        <v>5.2999999999999972</v>
      </c>
      <c r="DT58" s="10">
        <f t="shared" si="21"/>
        <v>20.25</v>
      </c>
      <c r="DU58" s="10">
        <f t="shared" si="21"/>
        <v>28.089999999999971</v>
      </c>
      <c r="DV58" s="10">
        <f t="shared" si="22"/>
        <v>48.339999999999975</v>
      </c>
      <c r="DW58" s="10">
        <f t="shared" si="23"/>
        <v>6.9526973183074761</v>
      </c>
      <c r="DX58"/>
      <c r="DY58"/>
      <c r="DZ58"/>
      <c r="EA58"/>
      <c r="EB58"/>
      <c r="EC58" s="1">
        <v>96.412000000000006</v>
      </c>
      <c r="ED58" s="1">
        <v>276.89999999999998</v>
      </c>
      <c r="EE58" s="1">
        <v>22.3</v>
      </c>
      <c r="EF58" s="1">
        <v>-1</v>
      </c>
      <c r="EG58" s="1">
        <v>-1</v>
      </c>
      <c r="EH58" s="1">
        <v>-1</v>
      </c>
      <c r="EI58" s="1">
        <v>-1</v>
      </c>
      <c r="EJ58" s="1">
        <v>0</v>
      </c>
      <c r="EK58" s="1">
        <v>27</v>
      </c>
      <c r="EL58" s="1">
        <v>-1</v>
      </c>
      <c r="EM58" s="1">
        <v>1</v>
      </c>
      <c r="EN58" s="1">
        <f t="shared" si="24"/>
        <v>-4.5</v>
      </c>
      <c r="EO58" s="1">
        <f t="shared" si="24"/>
        <v>1.6000000000000014</v>
      </c>
      <c r="EP58" s="1">
        <f t="shared" si="25"/>
        <v>20.25</v>
      </c>
      <c r="EQ58" s="1">
        <f t="shared" si="25"/>
        <v>2.5600000000000045</v>
      </c>
      <c r="ER58" s="1">
        <f t="shared" si="26"/>
        <v>22.810000000000006</v>
      </c>
      <c r="ES58" s="1">
        <f t="shared" si="27"/>
        <v>4.7759815745038221</v>
      </c>
      <c r="ET58"/>
      <c r="EU58"/>
      <c r="EV58"/>
      <c r="EW58"/>
      <c r="EX58"/>
      <c r="FJ58" s="10">
        <f t="shared" si="28"/>
        <v>0</v>
      </c>
      <c r="FK58" s="10">
        <f t="shared" si="28"/>
        <v>0</v>
      </c>
      <c r="FL58" s="10">
        <f t="shared" si="29"/>
        <v>0</v>
      </c>
      <c r="FM58" s="10">
        <f t="shared" si="29"/>
        <v>0</v>
      </c>
      <c r="FN58" s="10">
        <f t="shared" si="30"/>
        <v>0</v>
      </c>
      <c r="FO58" s="10">
        <f t="shared" si="31"/>
        <v>0</v>
      </c>
      <c r="FP58"/>
      <c r="FQ58"/>
      <c r="FR58"/>
      <c r="FS58"/>
      <c r="FT58"/>
    </row>
    <row r="59" spans="1:176" x14ac:dyDescent="0.35">
      <c r="A59">
        <v>120.676</v>
      </c>
      <c r="B59">
        <v>272.39999999999998</v>
      </c>
      <c r="C59">
        <v>20.7</v>
      </c>
      <c r="D59">
        <v>282.60000000000002</v>
      </c>
      <c r="E59">
        <v>20.7</v>
      </c>
      <c r="F59">
        <v>10.199999999999999</v>
      </c>
      <c r="G59">
        <v>1</v>
      </c>
      <c r="H59">
        <v>1</v>
      </c>
      <c r="I59">
        <v>28</v>
      </c>
      <c r="J59">
        <v>1</v>
      </c>
      <c r="K59">
        <v>1</v>
      </c>
      <c r="L59" s="26">
        <f t="shared" si="0"/>
        <v>-10.200000000000045</v>
      </c>
      <c r="M59" s="26">
        <f t="shared" si="0"/>
        <v>0</v>
      </c>
      <c r="N59" s="26">
        <f t="shared" si="1"/>
        <v>104.04000000000093</v>
      </c>
      <c r="O59" s="26">
        <f t="shared" si="1"/>
        <v>0</v>
      </c>
      <c r="P59" s="26">
        <f t="shared" si="2"/>
        <v>104.04000000000093</v>
      </c>
      <c r="Q59" s="26">
        <f t="shared" si="3"/>
        <v>10.200000000000045</v>
      </c>
      <c r="S59"/>
      <c r="T59"/>
      <c r="U59"/>
      <c r="V59"/>
      <c r="W59">
        <v>103.822</v>
      </c>
      <c r="X59">
        <v>279.10000000000002</v>
      </c>
      <c r="Y59">
        <v>25.6</v>
      </c>
      <c r="Z59">
        <v>-1</v>
      </c>
      <c r="AA59">
        <v>-1</v>
      </c>
      <c r="AB59">
        <v>-1</v>
      </c>
      <c r="AC59">
        <v>-1</v>
      </c>
      <c r="AD59">
        <v>0</v>
      </c>
      <c r="AE59">
        <v>27</v>
      </c>
      <c r="AF59">
        <v>-1</v>
      </c>
      <c r="AG59">
        <v>1</v>
      </c>
      <c r="AH59" s="10">
        <f t="shared" si="4"/>
        <v>6.7000000000000455</v>
      </c>
      <c r="AI59" s="10">
        <f t="shared" si="4"/>
        <v>-5.0999999999999979</v>
      </c>
      <c r="AJ59" s="10">
        <f t="shared" si="5"/>
        <v>44.890000000000612</v>
      </c>
      <c r="AK59" s="10">
        <f t="shared" si="5"/>
        <v>26.009999999999977</v>
      </c>
      <c r="AL59" s="10">
        <f t="shared" si="6"/>
        <v>70.900000000000588</v>
      </c>
      <c r="AM59" s="10">
        <f t="shared" si="7"/>
        <v>8.4202137740083884</v>
      </c>
      <c r="AN59"/>
      <c r="AO59"/>
      <c r="AP59"/>
      <c r="AQ59"/>
      <c r="AR59"/>
      <c r="AS59">
        <v>104.24</v>
      </c>
      <c r="AT59">
        <v>276.89999999999998</v>
      </c>
      <c r="AU59">
        <v>29.4</v>
      </c>
      <c r="AV59">
        <v>-1</v>
      </c>
      <c r="AW59">
        <v>-1</v>
      </c>
      <c r="AX59">
        <v>-1</v>
      </c>
      <c r="AY59">
        <v>-1</v>
      </c>
      <c r="AZ59">
        <v>0</v>
      </c>
      <c r="BA59">
        <v>27</v>
      </c>
      <c r="BB59">
        <v>-1</v>
      </c>
      <c r="BC59">
        <v>1</v>
      </c>
      <c r="BD59" s="1">
        <f t="shared" si="8"/>
        <v>3.0999999999999659</v>
      </c>
      <c r="BE59" s="1">
        <f t="shared" si="8"/>
        <v>8.6999999999999993</v>
      </c>
      <c r="BF59" s="1">
        <f t="shared" si="9"/>
        <v>9.609999999999788</v>
      </c>
      <c r="BG59" s="1">
        <f t="shared" si="9"/>
        <v>75.689999999999984</v>
      </c>
      <c r="BH59" s="1">
        <f t="shared" si="10"/>
        <v>85.29999999999977</v>
      </c>
      <c r="BI59" s="1">
        <f t="shared" si="11"/>
        <v>9.2357999112150413</v>
      </c>
      <c r="BJ59"/>
      <c r="BK59"/>
      <c r="BL59"/>
      <c r="BM59"/>
      <c r="BN59"/>
      <c r="BO59">
        <v>99.126000000000005</v>
      </c>
      <c r="BP59">
        <v>267.89999999999998</v>
      </c>
      <c r="BQ59">
        <v>42.3</v>
      </c>
      <c r="BR59">
        <v>-1</v>
      </c>
      <c r="BS59">
        <v>-1</v>
      </c>
      <c r="BT59">
        <v>-1</v>
      </c>
      <c r="BU59">
        <v>-1</v>
      </c>
      <c r="BV59">
        <v>0</v>
      </c>
      <c r="BW59">
        <v>28</v>
      </c>
      <c r="BX59">
        <v>-1</v>
      </c>
      <c r="BY59">
        <v>1</v>
      </c>
      <c r="BZ59" s="10">
        <f t="shared" si="12"/>
        <v>-9</v>
      </c>
      <c r="CA59" s="10">
        <f t="shared" si="12"/>
        <v>-6.5</v>
      </c>
      <c r="CB59" s="10">
        <f t="shared" si="13"/>
        <v>81</v>
      </c>
      <c r="CC59" s="10">
        <f t="shared" si="13"/>
        <v>42.25</v>
      </c>
      <c r="CD59" s="10">
        <f t="shared" si="14"/>
        <v>123.25</v>
      </c>
      <c r="CE59" s="10">
        <f t="shared" si="15"/>
        <v>11.101801655587259</v>
      </c>
      <c r="CG59"/>
      <c r="CH59"/>
      <c r="CI59"/>
      <c r="CJ59"/>
      <c r="CK59">
        <v>99.588999999999999</v>
      </c>
      <c r="CL59">
        <v>272.39999999999998</v>
      </c>
      <c r="CM59">
        <v>20.7</v>
      </c>
      <c r="CN59">
        <v>-1</v>
      </c>
      <c r="CO59">
        <v>-1</v>
      </c>
      <c r="CP59">
        <v>-1</v>
      </c>
      <c r="CQ59">
        <v>-1</v>
      </c>
      <c r="CR59">
        <v>0</v>
      </c>
      <c r="CS59">
        <v>28</v>
      </c>
      <c r="CT59">
        <v>-1</v>
      </c>
      <c r="CU59">
        <v>1</v>
      </c>
      <c r="CV59" s="1">
        <f t="shared" si="16"/>
        <v>-9</v>
      </c>
      <c r="CW59" s="1">
        <f t="shared" si="16"/>
        <v>-0.69999999999999929</v>
      </c>
      <c r="CX59" s="1">
        <f t="shared" si="17"/>
        <v>81</v>
      </c>
      <c r="CY59" s="1">
        <f t="shared" si="17"/>
        <v>0.48999999999999899</v>
      </c>
      <c r="CZ59" s="1">
        <f t="shared" si="18"/>
        <v>81.489999999999995</v>
      </c>
      <c r="DA59" s="1">
        <f t="shared" si="19"/>
        <v>9.0271811768680035</v>
      </c>
      <c r="DB59"/>
      <c r="DC59"/>
      <c r="DD59"/>
      <c r="DE59"/>
      <c r="DF59"/>
      <c r="DG59" s="10">
        <v>106.101</v>
      </c>
      <c r="DH59" s="10">
        <v>258.89999999999998</v>
      </c>
      <c r="DI59" s="10">
        <v>20.7</v>
      </c>
      <c r="DJ59" s="10">
        <v>272.39999999999998</v>
      </c>
      <c r="DK59" s="10">
        <v>42.3</v>
      </c>
      <c r="DL59" s="10">
        <v>25.5</v>
      </c>
      <c r="DM59" s="10">
        <v>1</v>
      </c>
      <c r="DN59" s="10">
        <v>0</v>
      </c>
      <c r="DO59" s="10">
        <v>28</v>
      </c>
      <c r="DP59" s="10">
        <v>-2</v>
      </c>
      <c r="DQ59" s="10">
        <v>1</v>
      </c>
      <c r="DR59" s="10">
        <f t="shared" si="20"/>
        <v>-13.5</v>
      </c>
      <c r="DS59" s="10">
        <f t="shared" si="20"/>
        <v>-21.599999999999998</v>
      </c>
      <c r="DT59" s="10">
        <f t="shared" si="21"/>
        <v>182.25</v>
      </c>
      <c r="DU59" s="10">
        <f t="shared" si="21"/>
        <v>466.55999999999989</v>
      </c>
      <c r="DV59" s="10">
        <f t="shared" si="22"/>
        <v>648.80999999999995</v>
      </c>
      <c r="DW59" s="10">
        <f t="shared" si="23"/>
        <v>25.471749056552831</v>
      </c>
      <c r="DX59"/>
      <c r="DY59"/>
      <c r="DZ59"/>
      <c r="EA59"/>
      <c r="EB59"/>
      <c r="EC59" s="1">
        <v>96.884</v>
      </c>
      <c r="ED59" s="1">
        <v>267.89999999999998</v>
      </c>
      <c r="EE59" s="1">
        <v>20.7</v>
      </c>
      <c r="EF59" s="1">
        <v>276.89999999999998</v>
      </c>
      <c r="EG59" s="1">
        <v>22.3</v>
      </c>
      <c r="EH59" s="1">
        <v>9.1999999999999993</v>
      </c>
      <c r="EI59" s="1">
        <v>1</v>
      </c>
      <c r="EJ59" s="1">
        <v>1</v>
      </c>
      <c r="EK59" s="1">
        <v>28</v>
      </c>
      <c r="EL59" s="1">
        <v>1</v>
      </c>
      <c r="EM59" s="1">
        <v>1</v>
      </c>
      <c r="EN59" s="1">
        <f t="shared" si="24"/>
        <v>-9</v>
      </c>
      <c r="EO59" s="1">
        <f t="shared" si="24"/>
        <v>-1.6000000000000014</v>
      </c>
      <c r="EP59" s="1">
        <f t="shared" si="25"/>
        <v>81</v>
      </c>
      <c r="EQ59" s="1">
        <f t="shared" si="25"/>
        <v>2.5600000000000045</v>
      </c>
      <c r="ER59" s="1">
        <f t="shared" si="26"/>
        <v>83.56</v>
      </c>
      <c r="ES59" s="1">
        <f t="shared" si="27"/>
        <v>9.1411159056211506</v>
      </c>
      <c r="ET59"/>
      <c r="EU59"/>
      <c r="EV59"/>
      <c r="EW59"/>
      <c r="EX59"/>
      <c r="FJ59" s="10">
        <f t="shared" si="28"/>
        <v>0</v>
      </c>
      <c r="FK59" s="10">
        <f t="shared" si="28"/>
        <v>0</v>
      </c>
      <c r="FL59" s="10">
        <f t="shared" si="29"/>
        <v>0</v>
      </c>
      <c r="FM59" s="10">
        <f t="shared" si="29"/>
        <v>0</v>
      </c>
      <c r="FN59" s="10">
        <f t="shared" si="30"/>
        <v>0</v>
      </c>
      <c r="FO59" s="10">
        <f t="shared" si="31"/>
        <v>0</v>
      </c>
      <c r="FP59"/>
      <c r="FQ59"/>
      <c r="FR59"/>
      <c r="FS59"/>
      <c r="FT59"/>
    </row>
    <row r="60" spans="1:176" x14ac:dyDescent="0.35">
      <c r="A60">
        <v>123.996</v>
      </c>
      <c r="B60">
        <v>276.89999999999998</v>
      </c>
      <c r="C60">
        <v>30.9</v>
      </c>
      <c r="D60">
        <v>-1</v>
      </c>
      <c r="E60">
        <v>-1</v>
      </c>
      <c r="F60">
        <v>-1</v>
      </c>
      <c r="G60">
        <v>-1</v>
      </c>
      <c r="H60">
        <v>0</v>
      </c>
      <c r="I60">
        <v>28</v>
      </c>
      <c r="J60">
        <v>-1</v>
      </c>
      <c r="K60">
        <v>1</v>
      </c>
      <c r="L60" s="26">
        <f t="shared" si="0"/>
        <v>4.5</v>
      </c>
      <c r="M60" s="26">
        <f t="shared" si="0"/>
        <v>10.199999999999999</v>
      </c>
      <c r="N60" s="26">
        <f t="shared" si="1"/>
        <v>20.25</v>
      </c>
      <c r="O60" s="26">
        <f t="shared" si="1"/>
        <v>104.03999999999999</v>
      </c>
      <c r="P60" s="26">
        <f t="shared" si="2"/>
        <v>124.28999999999999</v>
      </c>
      <c r="Q60" s="26">
        <f t="shared" si="3"/>
        <v>11.148542505637227</v>
      </c>
      <c r="S60"/>
      <c r="T60"/>
      <c r="U60"/>
      <c r="V60"/>
      <c r="W60">
        <v>104.45399999999999</v>
      </c>
      <c r="X60">
        <v>254.1</v>
      </c>
      <c r="Y60">
        <v>34.5</v>
      </c>
      <c r="Z60">
        <v>279.10000000000002</v>
      </c>
      <c r="AA60">
        <v>25.6</v>
      </c>
      <c r="AB60">
        <v>26.5</v>
      </c>
      <c r="AC60">
        <v>1</v>
      </c>
      <c r="AD60">
        <v>1</v>
      </c>
      <c r="AE60">
        <v>28</v>
      </c>
      <c r="AF60">
        <v>1</v>
      </c>
      <c r="AG60">
        <v>1</v>
      </c>
      <c r="AH60" s="10">
        <f t="shared" si="4"/>
        <v>-25.000000000000028</v>
      </c>
      <c r="AI60" s="10">
        <f t="shared" si="4"/>
        <v>8.8999999999999986</v>
      </c>
      <c r="AJ60" s="10">
        <f t="shared" si="5"/>
        <v>625.00000000000136</v>
      </c>
      <c r="AK60" s="10">
        <f t="shared" si="5"/>
        <v>79.20999999999998</v>
      </c>
      <c r="AL60" s="10">
        <f t="shared" si="6"/>
        <v>704.2100000000014</v>
      </c>
      <c r="AM60" s="10">
        <f t="shared" si="7"/>
        <v>26.53695536417095</v>
      </c>
      <c r="AN60"/>
      <c r="AO60"/>
      <c r="AP60"/>
      <c r="AQ60"/>
      <c r="AR60"/>
      <c r="AS60">
        <v>104.80800000000001</v>
      </c>
      <c r="AT60">
        <v>276.89999999999998</v>
      </c>
      <c r="AU60">
        <v>22.9</v>
      </c>
      <c r="AV60">
        <v>276.89999999999998</v>
      </c>
      <c r="AW60">
        <v>29.4</v>
      </c>
      <c r="AX60">
        <v>6.5</v>
      </c>
      <c r="AY60">
        <v>1</v>
      </c>
      <c r="AZ60">
        <v>1</v>
      </c>
      <c r="BA60">
        <v>28</v>
      </c>
      <c r="BB60">
        <v>1</v>
      </c>
      <c r="BC60">
        <v>1</v>
      </c>
      <c r="BD60" s="1">
        <f t="shared" si="8"/>
        <v>0</v>
      </c>
      <c r="BE60" s="1">
        <f t="shared" si="8"/>
        <v>-6.5</v>
      </c>
      <c r="BF60" s="1">
        <f t="shared" si="9"/>
        <v>0</v>
      </c>
      <c r="BG60" s="1">
        <f t="shared" si="9"/>
        <v>42.25</v>
      </c>
      <c r="BH60" s="1">
        <f t="shared" si="10"/>
        <v>42.25</v>
      </c>
      <c r="BI60" s="1">
        <f t="shared" si="11"/>
        <v>6.5</v>
      </c>
      <c r="BJ60"/>
      <c r="BK60"/>
      <c r="BL60"/>
      <c r="BM60"/>
      <c r="BN60"/>
      <c r="BO60">
        <v>99.686000000000007</v>
      </c>
      <c r="BP60">
        <v>281.39999999999998</v>
      </c>
      <c r="BQ60">
        <v>22.5</v>
      </c>
      <c r="BR60">
        <v>267.89999999999998</v>
      </c>
      <c r="BS60">
        <v>42.3</v>
      </c>
      <c r="BT60">
        <v>24</v>
      </c>
      <c r="BU60">
        <v>1</v>
      </c>
      <c r="BV60">
        <v>1</v>
      </c>
      <c r="BW60">
        <v>29</v>
      </c>
      <c r="BX60">
        <v>1</v>
      </c>
      <c r="BY60">
        <v>1</v>
      </c>
      <c r="BZ60" s="10">
        <f t="shared" si="12"/>
        <v>13.5</v>
      </c>
      <c r="CA60" s="10">
        <f t="shared" si="12"/>
        <v>-19.799999999999997</v>
      </c>
      <c r="CB60" s="10">
        <f t="shared" si="13"/>
        <v>182.25</v>
      </c>
      <c r="CC60" s="10">
        <f t="shared" si="13"/>
        <v>392.03999999999991</v>
      </c>
      <c r="CD60" s="10">
        <f t="shared" si="14"/>
        <v>574.29</v>
      </c>
      <c r="CE60" s="10">
        <f t="shared" si="15"/>
        <v>23.964348520249825</v>
      </c>
      <c r="CG60"/>
      <c r="CH60"/>
      <c r="CI60"/>
      <c r="CJ60"/>
      <c r="CK60">
        <v>100.101</v>
      </c>
      <c r="CL60">
        <v>272.39999999999998</v>
      </c>
      <c r="CM60">
        <v>20.7</v>
      </c>
      <c r="CN60">
        <v>272.39999999999998</v>
      </c>
      <c r="CO60">
        <v>20.7</v>
      </c>
      <c r="CP60">
        <v>0</v>
      </c>
      <c r="CQ60">
        <v>1</v>
      </c>
      <c r="CR60">
        <v>1</v>
      </c>
      <c r="CS60">
        <v>29</v>
      </c>
      <c r="CT60">
        <v>1</v>
      </c>
      <c r="CU60">
        <v>1</v>
      </c>
      <c r="CV60" s="1">
        <f t="shared" si="16"/>
        <v>0</v>
      </c>
      <c r="CW60" s="1">
        <f t="shared" si="16"/>
        <v>0</v>
      </c>
      <c r="CX60" s="1">
        <f t="shared" si="17"/>
        <v>0</v>
      </c>
      <c r="CY60" s="1">
        <f t="shared" si="17"/>
        <v>0</v>
      </c>
      <c r="CZ60" s="1">
        <f t="shared" si="18"/>
        <v>0</v>
      </c>
      <c r="DA60" s="1">
        <f t="shared" si="19"/>
        <v>0</v>
      </c>
      <c r="DB60"/>
      <c r="DC60"/>
      <c r="DD60"/>
      <c r="DE60"/>
      <c r="DF60"/>
      <c r="DG60" s="10">
        <v>108.685</v>
      </c>
      <c r="DH60" s="10">
        <v>272.39999999999998</v>
      </c>
      <c r="DI60" s="10">
        <v>20.7</v>
      </c>
      <c r="DJ60" s="10">
        <v>-1</v>
      </c>
      <c r="DK60" s="10">
        <v>-1</v>
      </c>
      <c r="DL60" s="10">
        <v>-1</v>
      </c>
      <c r="DM60" s="10">
        <v>-1</v>
      </c>
      <c r="DN60" s="10">
        <v>0</v>
      </c>
      <c r="DO60" s="10">
        <v>28</v>
      </c>
      <c r="DP60" s="10">
        <v>-1</v>
      </c>
      <c r="DQ60" s="10">
        <v>1</v>
      </c>
      <c r="DR60" s="10">
        <f t="shared" si="20"/>
        <v>13.5</v>
      </c>
      <c r="DS60" s="10">
        <f t="shared" si="20"/>
        <v>0</v>
      </c>
      <c r="DT60" s="10">
        <f t="shared" si="21"/>
        <v>182.25</v>
      </c>
      <c r="DU60" s="10">
        <f t="shared" si="21"/>
        <v>0</v>
      </c>
      <c r="DV60" s="10">
        <f t="shared" si="22"/>
        <v>182.25</v>
      </c>
      <c r="DW60" s="10">
        <f t="shared" si="23"/>
        <v>13.5</v>
      </c>
      <c r="DX60"/>
      <c r="DY60"/>
      <c r="DZ60"/>
      <c r="EA60"/>
      <c r="EB60"/>
      <c r="EC60" s="1">
        <v>99.611999999999995</v>
      </c>
      <c r="ED60" s="1">
        <v>281.39999999999998</v>
      </c>
      <c r="EE60" s="1">
        <v>21.8</v>
      </c>
      <c r="EF60" s="1">
        <v>-1</v>
      </c>
      <c r="EG60" s="1">
        <v>-1</v>
      </c>
      <c r="EH60" s="1">
        <v>-1</v>
      </c>
      <c r="EI60" s="1">
        <v>-1</v>
      </c>
      <c r="EJ60" s="1">
        <v>0</v>
      </c>
      <c r="EK60" s="1">
        <v>28</v>
      </c>
      <c r="EL60" s="1">
        <v>-1</v>
      </c>
      <c r="EM60" s="1">
        <v>1</v>
      </c>
      <c r="EN60" s="1">
        <f t="shared" si="24"/>
        <v>13.5</v>
      </c>
      <c r="EO60" s="1">
        <f t="shared" si="24"/>
        <v>1.1000000000000014</v>
      </c>
      <c r="EP60" s="1">
        <f t="shared" si="25"/>
        <v>182.25</v>
      </c>
      <c r="EQ60" s="1">
        <f t="shared" si="25"/>
        <v>1.2100000000000031</v>
      </c>
      <c r="ER60" s="1">
        <f t="shared" si="26"/>
        <v>183.46</v>
      </c>
      <c r="ES60" s="1">
        <f t="shared" si="27"/>
        <v>13.544740676735012</v>
      </c>
      <c r="ET60"/>
      <c r="EU60"/>
      <c r="EV60"/>
      <c r="EW60"/>
      <c r="EX60"/>
      <c r="FJ60" s="10">
        <f t="shared" si="28"/>
        <v>0</v>
      </c>
      <c r="FK60" s="10">
        <f t="shared" si="28"/>
        <v>0</v>
      </c>
      <c r="FL60" s="10">
        <f t="shared" si="29"/>
        <v>0</v>
      </c>
      <c r="FM60" s="10">
        <f t="shared" si="29"/>
        <v>0</v>
      </c>
      <c r="FN60" s="10">
        <f t="shared" si="30"/>
        <v>0</v>
      </c>
      <c r="FO60" s="10">
        <f t="shared" si="31"/>
        <v>0</v>
      </c>
      <c r="FP60"/>
      <c r="FQ60"/>
      <c r="FR60"/>
      <c r="FS60"/>
      <c r="FT60"/>
    </row>
    <row r="61" spans="1:176" x14ac:dyDescent="0.35">
      <c r="A61">
        <v>124.636</v>
      </c>
      <c r="B61">
        <v>266.2</v>
      </c>
      <c r="C61">
        <v>20.7</v>
      </c>
      <c r="D61">
        <v>276.89999999999998</v>
      </c>
      <c r="E61">
        <v>30.9</v>
      </c>
      <c r="F61">
        <v>14.8</v>
      </c>
      <c r="G61">
        <v>1</v>
      </c>
      <c r="H61">
        <v>1</v>
      </c>
      <c r="I61">
        <v>29</v>
      </c>
      <c r="J61">
        <v>1</v>
      </c>
      <c r="K61">
        <v>1</v>
      </c>
      <c r="L61" s="26">
        <f t="shared" si="0"/>
        <v>-10.699999999999989</v>
      </c>
      <c r="M61" s="26">
        <f t="shared" si="0"/>
        <v>-10.199999999999999</v>
      </c>
      <c r="N61" s="26">
        <f t="shared" si="1"/>
        <v>114.48999999999975</v>
      </c>
      <c r="O61" s="26">
        <f t="shared" si="1"/>
        <v>104.03999999999999</v>
      </c>
      <c r="P61" s="26">
        <f t="shared" si="2"/>
        <v>218.52999999999975</v>
      </c>
      <c r="Q61" s="26">
        <f t="shared" si="3"/>
        <v>14.782760229402347</v>
      </c>
      <c r="S61"/>
      <c r="T61"/>
      <c r="U61"/>
      <c r="V61"/>
      <c r="W61">
        <v>107.622</v>
      </c>
      <c r="X61">
        <v>272.39999999999998</v>
      </c>
      <c r="Y61">
        <v>34.700000000000003</v>
      </c>
      <c r="Z61">
        <v>-1</v>
      </c>
      <c r="AA61">
        <v>-1</v>
      </c>
      <c r="AB61">
        <v>-1</v>
      </c>
      <c r="AC61">
        <v>-1</v>
      </c>
      <c r="AD61">
        <v>0</v>
      </c>
      <c r="AE61">
        <v>28</v>
      </c>
      <c r="AF61">
        <v>-1</v>
      </c>
      <c r="AG61">
        <v>1</v>
      </c>
      <c r="AH61" s="10">
        <f t="shared" si="4"/>
        <v>18.299999999999983</v>
      </c>
      <c r="AI61" s="10">
        <f t="shared" si="4"/>
        <v>0.20000000000000284</v>
      </c>
      <c r="AJ61" s="10">
        <f t="shared" si="5"/>
        <v>334.88999999999936</v>
      </c>
      <c r="AK61" s="10">
        <f t="shared" si="5"/>
        <v>4.0000000000001139E-2</v>
      </c>
      <c r="AL61" s="10">
        <f t="shared" si="6"/>
        <v>334.92999999999938</v>
      </c>
      <c r="AM61" s="10">
        <f t="shared" si="7"/>
        <v>18.301092863542312</v>
      </c>
      <c r="AN61"/>
      <c r="AO61"/>
      <c r="AP61"/>
      <c r="AQ61"/>
      <c r="AR61"/>
      <c r="AS61">
        <v>108.536</v>
      </c>
      <c r="AT61">
        <v>258.89999999999998</v>
      </c>
      <c r="AU61">
        <v>36.5</v>
      </c>
      <c r="AV61">
        <v>-1</v>
      </c>
      <c r="AW61">
        <v>-1</v>
      </c>
      <c r="AX61">
        <v>-1</v>
      </c>
      <c r="AY61">
        <v>-1</v>
      </c>
      <c r="AZ61">
        <v>0</v>
      </c>
      <c r="BA61">
        <v>28</v>
      </c>
      <c r="BB61">
        <v>-1</v>
      </c>
      <c r="BC61">
        <v>1</v>
      </c>
      <c r="BD61" s="1">
        <f t="shared" si="8"/>
        <v>-18</v>
      </c>
      <c r="BE61" s="1">
        <f t="shared" si="8"/>
        <v>13.600000000000001</v>
      </c>
      <c r="BF61" s="1">
        <f t="shared" si="9"/>
        <v>324</v>
      </c>
      <c r="BG61" s="1">
        <f t="shared" si="9"/>
        <v>184.96000000000004</v>
      </c>
      <c r="BH61" s="1">
        <f t="shared" si="10"/>
        <v>508.96000000000004</v>
      </c>
      <c r="BI61" s="1">
        <f t="shared" si="11"/>
        <v>22.56014184352572</v>
      </c>
      <c r="BJ61"/>
      <c r="BK61"/>
      <c r="BL61"/>
      <c r="BM61"/>
      <c r="BN61"/>
      <c r="BO61">
        <v>102.22199999999999</v>
      </c>
      <c r="BP61">
        <v>276.89999999999998</v>
      </c>
      <c r="BQ61">
        <v>20.7</v>
      </c>
      <c r="BR61">
        <v>-1</v>
      </c>
      <c r="BS61">
        <v>-1</v>
      </c>
      <c r="BT61">
        <v>-1</v>
      </c>
      <c r="BU61">
        <v>-1</v>
      </c>
      <c r="BV61">
        <v>0</v>
      </c>
      <c r="BW61">
        <v>29</v>
      </c>
      <c r="BX61">
        <v>-1</v>
      </c>
      <c r="BY61">
        <v>1</v>
      </c>
      <c r="BZ61" s="10">
        <f t="shared" si="12"/>
        <v>-4.5</v>
      </c>
      <c r="CA61" s="10">
        <f t="shared" si="12"/>
        <v>-1.8000000000000007</v>
      </c>
      <c r="CB61" s="10">
        <f t="shared" si="13"/>
        <v>20.25</v>
      </c>
      <c r="CC61" s="10">
        <f t="shared" si="13"/>
        <v>3.2400000000000024</v>
      </c>
      <c r="CD61" s="10">
        <f t="shared" si="14"/>
        <v>23.490000000000002</v>
      </c>
      <c r="CE61" s="10">
        <f t="shared" si="15"/>
        <v>4.8466483264210538</v>
      </c>
      <c r="CG61"/>
      <c r="CH61"/>
      <c r="CI61"/>
      <c r="CJ61"/>
      <c r="CK61">
        <v>102.44499999999999</v>
      </c>
      <c r="CL61">
        <v>278.60000000000002</v>
      </c>
      <c r="CM61">
        <v>20.7</v>
      </c>
      <c r="CN61">
        <v>-1</v>
      </c>
      <c r="CO61">
        <v>-1</v>
      </c>
      <c r="CP61">
        <v>-1</v>
      </c>
      <c r="CQ61">
        <v>-1</v>
      </c>
      <c r="CR61">
        <v>0</v>
      </c>
      <c r="CS61">
        <v>29</v>
      </c>
      <c r="CT61">
        <v>-1</v>
      </c>
      <c r="CU61">
        <v>1</v>
      </c>
      <c r="CV61" s="1">
        <f t="shared" si="16"/>
        <v>6.2000000000000455</v>
      </c>
      <c r="CW61" s="1">
        <f t="shared" si="16"/>
        <v>0</v>
      </c>
      <c r="CX61" s="1">
        <f t="shared" si="17"/>
        <v>38.440000000000566</v>
      </c>
      <c r="CY61" s="1">
        <f t="shared" si="17"/>
        <v>0</v>
      </c>
      <c r="CZ61" s="1">
        <f t="shared" si="18"/>
        <v>38.440000000000566</v>
      </c>
      <c r="DA61" s="1">
        <f t="shared" si="19"/>
        <v>6.2000000000000455</v>
      </c>
      <c r="DB61"/>
      <c r="DC61"/>
      <c r="DD61"/>
      <c r="DE61"/>
      <c r="DF61"/>
      <c r="DG61" s="10">
        <v>109.197</v>
      </c>
      <c r="DH61" s="10">
        <v>263.2</v>
      </c>
      <c r="DI61" s="10">
        <v>33.6</v>
      </c>
      <c r="DJ61" s="10">
        <v>272.39999999999998</v>
      </c>
      <c r="DK61" s="10">
        <v>20.7</v>
      </c>
      <c r="DL61" s="10">
        <v>15.9</v>
      </c>
      <c r="DM61" s="10">
        <v>1</v>
      </c>
      <c r="DN61" s="10">
        <v>1</v>
      </c>
      <c r="DO61" s="10">
        <v>29</v>
      </c>
      <c r="DP61" s="10">
        <v>1</v>
      </c>
      <c r="DQ61" s="10">
        <v>1</v>
      </c>
      <c r="DR61" s="10">
        <f t="shared" si="20"/>
        <v>-9.1999999999999886</v>
      </c>
      <c r="DS61" s="10">
        <f t="shared" si="20"/>
        <v>12.900000000000002</v>
      </c>
      <c r="DT61" s="10">
        <f t="shared" si="21"/>
        <v>84.639999999999787</v>
      </c>
      <c r="DU61" s="10">
        <f t="shared" si="21"/>
        <v>166.41000000000005</v>
      </c>
      <c r="DV61" s="10">
        <f t="shared" si="22"/>
        <v>251.04999999999984</v>
      </c>
      <c r="DW61" s="10">
        <f t="shared" si="23"/>
        <v>15.844557425185466</v>
      </c>
      <c r="DX61"/>
      <c r="DY61"/>
      <c r="DZ61"/>
      <c r="EA61"/>
      <c r="EB61"/>
      <c r="EC61" s="1">
        <v>99.947999999999993</v>
      </c>
      <c r="ED61" s="1">
        <v>276.89999999999998</v>
      </c>
      <c r="EE61" s="1">
        <v>20.7</v>
      </c>
      <c r="EF61" s="1">
        <v>281.39999999999998</v>
      </c>
      <c r="EG61" s="1">
        <v>21.8</v>
      </c>
      <c r="EH61" s="1">
        <v>4.5999999999999996</v>
      </c>
      <c r="EI61" s="1">
        <v>1</v>
      </c>
      <c r="EJ61" s="1">
        <v>1</v>
      </c>
      <c r="EK61" s="1">
        <v>29</v>
      </c>
      <c r="EL61" s="1">
        <v>1</v>
      </c>
      <c r="EM61" s="1">
        <v>1</v>
      </c>
      <c r="EN61" s="1">
        <f t="shared" si="24"/>
        <v>-4.5</v>
      </c>
      <c r="EO61" s="1">
        <f t="shared" si="24"/>
        <v>-1.1000000000000014</v>
      </c>
      <c r="EP61" s="1">
        <f t="shared" si="25"/>
        <v>20.25</v>
      </c>
      <c r="EQ61" s="1">
        <f t="shared" si="25"/>
        <v>1.2100000000000031</v>
      </c>
      <c r="ER61" s="1">
        <f t="shared" si="26"/>
        <v>21.460000000000004</v>
      </c>
      <c r="ES61" s="1">
        <f t="shared" si="27"/>
        <v>4.6324939287601881</v>
      </c>
      <c r="ET61"/>
      <c r="EU61"/>
      <c r="EV61"/>
      <c r="EW61"/>
      <c r="EX61"/>
      <c r="FJ61" s="10">
        <f t="shared" si="28"/>
        <v>0</v>
      </c>
      <c r="FK61" s="10">
        <f t="shared" si="28"/>
        <v>0</v>
      </c>
      <c r="FL61" s="10">
        <f t="shared" si="29"/>
        <v>0</v>
      </c>
      <c r="FM61" s="10">
        <f t="shared" si="29"/>
        <v>0</v>
      </c>
      <c r="FN61" s="10">
        <f t="shared" si="30"/>
        <v>0</v>
      </c>
      <c r="FO61" s="10">
        <f t="shared" si="31"/>
        <v>0</v>
      </c>
      <c r="FP61"/>
      <c r="FQ61"/>
      <c r="FR61"/>
      <c r="FS61"/>
      <c r="FT61"/>
    </row>
    <row r="62" spans="1:176" x14ac:dyDescent="0.35">
      <c r="A62">
        <v>128.21199999999999</v>
      </c>
      <c r="B62">
        <v>281.39999999999998</v>
      </c>
      <c r="C62">
        <v>26.1</v>
      </c>
      <c r="D62">
        <v>-1</v>
      </c>
      <c r="E62">
        <v>-1</v>
      </c>
      <c r="F62">
        <v>-1</v>
      </c>
      <c r="G62">
        <v>-1</v>
      </c>
      <c r="H62">
        <v>0</v>
      </c>
      <c r="I62">
        <v>29</v>
      </c>
      <c r="J62">
        <v>-1</v>
      </c>
      <c r="K62">
        <v>1</v>
      </c>
      <c r="L62" s="26">
        <f t="shared" si="0"/>
        <v>15.199999999999989</v>
      </c>
      <c r="M62" s="26">
        <f t="shared" si="0"/>
        <v>5.4000000000000021</v>
      </c>
      <c r="N62" s="26">
        <f t="shared" si="1"/>
        <v>231.03999999999965</v>
      </c>
      <c r="O62" s="26">
        <f t="shared" si="1"/>
        <v>29.160000000000021</v>
      </c>
      <c r="P62" s="26">
        <f t="shared" si="2"/>
        <v>260.19999999999965</v>
      </c>
      <c r="Q62" s="26">
        <f t="shared" si="3"/>
        <v>16.130716041143359</v>
      </c>
      <c r="S62"/>
      <c r="T62"/>
      <c r="U62"/>
      <c r="V62"/>
      <c r="W62">
        <v>108.646</v>
      </c>
      <c r="X62">
        <v>267.89999999999998</v>
      </c>
      <c r="Y62">
        <v>23.6</v>
      </c>
      <c r="Z62">
        <v>272.39999999999998</v>
      </c>
      <c r="AA62">
        <v>34.700000000000003</v>
      </c>
      <c r="AB62">
        <v>12</v>
      </c>
      <c r="AC62">
        <v>1</v>
      </c>
      <c r="AD62">
        <v>1</v>
      </c>
      <c r="AE62">
        <v>29</v>
      </c>
      <c r="AF62">
        <v>1</v>
      </c>
      <c r="AG62">
        <v>1</v>
      </c>
      <c r="AH62" s="10">
        <f t="shared" si="4"/>
        <v>-4.5</v>
      </c>
      <c r="AI62" s="10">
        <f t="shared" si="4"/>
        <v>-11.100000000000001</v>
      </c>
      <c r="AJ62" s="10">
        <f t="shared" si="5"/>
        <v>20.25</v>
      </c>
      <c r="AK62" s="10">
        <f t="shared" si="5"/>
        <v>123.21000000000004</v>
      </c>
      <c r="AL62" s="10">
        <f t="shared" si="6"/>
        <v>143.46000000000004</v>
      </c>
      <c r="AM62" s="10">
        <f t="shared" si="7"/>
        <v>11.97747886660628</v>
      </c>
      <c r="AN62"/>
      <c r="AO62"/>
      <c r="AP62"/>
      <c r="AQ62"/>
      <c r="AR62"/>
      <c r="AS62">
        <v>109.16800000000001</v>
      </c>
      <c r="AT62">
        <v>260.10000000000002</v>
      </c>
      <c r="AU62">
        <v>27.2</v>
      </c>
      <c r="AV62">
        <v>258.89999999999998</v>
      </c>
      <c r="AW62">
        <v>36.5</v>
      </c>
      <c r="AX62">
        <v>9.4</v>
      </c>
      <c r="AY62">
        <v>1</v>
      </c>
      <c r="AZ62">
        <v>1</v>
      </c>
      <c r="BA62">
        <v>29</v>
      </c>
      <c r="BB62">
        <v>1</v>
      </c>
      <c r="BC62">
        <v>1</v>
      </c>
      <c r="BD62" s="1">
        <f t="shared" si="8"/>
        <v>1.2000000000000455</v>
      </c>
      <c r="BE62" s="1">
        <f t="shared" si="8"/>
        <v>-9.3000000000000007</v>
      </c>
      <c r="BF62" s="1">
        <f t="shared" si="9"/>
        <v>1.4400000000001092</v>
      </c>
      <c r="BG62" s="1">
        <f t="shared" si="9"/>
        <v>86.490000000000009</v>
      </c>
      <c r="BH62" s="1">
        <f t="shared" si="10"/>
        <v>87.930000000000121</v>
      </c>
      <c r="BI62" s="1">
        <f t="shared" si="11"/>
        <v>9.3770997648526766</v>
      </c>
      <c r="BJ62"/>
      <c r="BK62"/>
      <c r="BL62"/>
      <c r="BM62"/>
      <c r="BN62"/>
      <c r="BO62">
        <v>102.566</v>
      </c>
      <c r="BP62">
        <v>276.89999999999998</v>
      </c>
      <c r="BQ62">
        <v>20.7</v>
      </c>
      <c r="BR62">
        <v>276.89999999999998</v>
      </c>
      <c r="BS62">
        <v>20.7</v>
      </c>
      <c r="BT62">
        <v>0</v>
      </c>
      <c r="BU62">
        <v>1</v>
      </c>
      <c r="BV62">
        <v>1</v>
      </c>
      <c r="BW62">
        <v>30</v>
      </c>
      <c r="BX62">
        <v>1</v>
      </c>
      <c r="BY62">
        <v>1</v>
      </c>
      <c r="BZ62" s="10">
        <f t="shared" si="12"/>
        <v>0</v>
      </c>
      <c r="CA62" s="10">
        <f t="shared" si="12"/>
        <v>0</v>
      </c>
      <c r="CB62" s="10">
        <f t="shared" si="13"/>
        <v>0</v>
      </c>
      <c r="CC62" s="10">
        <f t="shared" si="13"/>
        <v>0</v>
      </c>
      <c r="CD62" s="10">
        <f t="shared" si="14"/>
        <v>0</v>
      </c>
      <c r="CE62" s="10">
        <f t="shared" si="15"/>
        <v>0</v>
      </c>
      <c r="CG62"/>
      <c r="CH62"/>
      <c r="CI62"/>
      <c r="CJ62"/>
      <c r="CK62">
        <v>102.75700000000001</v>
      </c>
      <c r="CL62">
        <v>281.39999999999998</v>
      </c>
      <c r="CM62">
        <v>20.7</v>
      </c>
      <c r="CN62">
        <v>278.60000000000002</v>
      </c>
      <c r="CO62">
        <v>20.7</v>
      </c>
      <c r="CP62">
        <v>2.9</v>
      </c>
      <c r="CQ62">
        <v>1</v>
      </c>
      <c r="CR62">
        <v>1</v>
      </c>
      <c r="CS62">
        <v>30</v>
      </c>
      <c r="CT62">
        <v>1</v>
      </c>
      <c r="CU62">
        <v>1</v>
      </c>
      <c r="CV62" s="1">
        <f t="shared" si="16"/>
        <v>2.7999999999999545</v>
      </c>
      <c r="CW62" s="1">
        <f t="shared" si="16"/>
        <v>0</v>
      </c>
      <c r="CX62" s="1">
        <f t="shared" si="17"/>
        <v>7.839999999999745</v>
      </c>
      <c r="CY62" s="1">
        <f t="shared" si="17"/>
        <v>0</v>
      </c>
      <c r="CZ62" s="1">
        <f t="shared" si="18"/>
        <v>7.839999999999745</v>
      </c>
      <c r="DA62" s="1">
        <f t="shared" si="19"/>
        <v>2.7999999999999545</v>
      </c>
      <c r="DB62"/>
      <c r="DC62"/>
      <c r="DD62"/>
      <c r="DE62"/>
      <c r="DF62"/>
      <c r="DG62" s="10">
        <v>113.629</v>
      </c>
      <c r="DH62" s="10">
        <v>272.39999999999998</v>
      </c>
      <c r="DI62" s="10">
        <v>24.9</v>
      </c>
      <c r="DJ62" s="10">
        <v>-1</v>
      </c>
      <c r="DK62" s="10">
        <v>-1</v>
      </c>
      <c r="DL62" s="10">
        <v>-1</v>
      </c>
      <c r="DM62" s="10">
        <v>-1</v>
      </c>
      <c r="DN62" s="10">
        <v>0</v>
      </c>
      <c r="DO62" s="10">
        <v>29</v>
      </c>
      <c r="DP62" s="10">
        <v>-1</v>
      </c>
      <c r="DQ62" s="10">
        <v>1</v>
      </c>
      <c r="DR62" s="10">
        <f t="shared" si="20"/>
        <v>9.1999999999999886</v>
      </c>
      <c r="DS62" s="10">
        <f t="shared" si="20"/>
        <v>-8.7000000000000028</v>
      </c>
      <c r="DT62" s="10">
        <f t="shared" si="21"/>
        <v>84.639999999999787</v>
      </c>
      <c r="DU62" s="10">
        <f t="shared" si="21"/>
        <v>75.690000000000055</v>
      </c>
      <c r="DV62" s="10">
        <f t="shared" si="22"/>
        <v>160.32999999999984</v>
      </c>
      <c r="DW62" s="10">
        <f t="shared" si="23"/>
        <v>12.66214831693263</v>
      </c>
      <c r="DX62"/>
      <c r="DY62"/>
      <c r="DZ62"/>
      <c r="EA62"/>
      <c r="EB62"/>
      <c r="EC62" s="1">
        <v>102.428</v>
      </c>
      <c r="ED62" s="1">
        <v>267.89999999999998</v>
      </c>
      <c r="EE62" s="1">
        <v>24.9</v>
      </c>
      <c r="EF62" s="1">
        <v>-1</v>
      </c>
      <c r="EG62" s="1">
        <v>-1</v>
      </c>
      <c r="EH62" s="1">
        <v>-1</v>
      </c>
      <c r="EI62" s="1">
        <v>-1</v>
      </c>
      <c r="EJ62" s="1">
        <v>0</v>
      </c>
      <c r="EK62" s="1">
        <v>29</v>
      </c>
      <c r="EL62" s="1">
        <v>-1</v>
      </c>
      <c r="EM62" s="1">
        <v>1</v>
      </c>
      <c r="EN62" s="1">
        <f t="shared" si="24"/>
        <v>-9</v>
      </c>
      <c r="EO62" s="1">
        <f t="shared" si="24"/>
        <v>4.1999999999999993</v>
      </c>
      <c r="EP62" s="1">
        <f t="shared" si="25"/>
        <v>81</v>
      </c>
      <c r="EQ62" s="1">
        <f t="shared" si="25"/>
        <v>17.639999999999993</v>
      </c>
      <c r="ER62" s="1">
        <f t="shared" si="26"/>
        <v>98.639999999999986</v>
      </c>
      <c r="ES62" s="1">
        <f t="shared" si="27"/>
        <v>9.9317672143481079</v>
      </c>
      <c r="ET62"/>
      <c r="EU62"/>
      <c r="EV62"/>
      <c r="EW62"/>
      <c r="EX62"/>
      <c r="FJ62" s="10">
        <f t="shared" si="28"/>
        <v>0</v>
      </c>
      <c r="FK62" s="10">
        <f t="shared" si="28"/>
        <v>0</v>
      </c>
      <c r="FL62" s="10">
        <f t="shared" si="29"/>
        <v>0</v>
      </c>
      <c r="FM62" s="10">
        <f t="shared" si="29"/>
        <v>0</v>
      </c>
      <c r="FN62" s="10">
        <f t="shared" si="30"/>
        <v>0</v>
      </c>
      <c r="FO62" s="10">
        <f t="shared" si="31"/>
        <v>0</v>
      </c>
      <c r="FP62"/>
      <c r="FQ62"/>
      <c r="FR62"/>
      <c r="FS62"/>
      <c r="FT62"/>
    </row>
    <row r="63" spans="1:176" x14ac:dyDescent="0.35">
      <c r="A63">
        <v>128.90799999999999</v>
      </c>
      <c r="B63">
        <v>272.39999999999998</v>
      </c>
      <c r="C63">
        <v>42.3</v>
      </c>
      <c r="D63">
        <v>281.39999999999998</v>
      </c>
      <c r="E63">
        <v>26.1</v>
      </c>
      <c r="F63">
        <v>18.600000000000001</v>
      </c>
      <c r="G63">
        <v>1</v>
      </c>
      <c r="H63">
        <v>1</v>
      </c>
      <c r="I63">
        <v>30</v>
      </c>
      <c r="J63">
        <v>1</v>
      </c>
      <c r="K63">
        <v>1</v>
      </c>
      <c r="L63" s="26">
        <f t="shared" si="0"/>
        <v>-9</v>
      </c>
      <c r="M63" s="26">
        <f t="shared" si="0"/>
        <v>16.199999999999996</v>
      </c>
      <c r="N63" s="26">
        <f t="shared" si="1"/>
        <v>81</v>
      </c>
      <c r="O63" s="26">
        <f t="shared" si="1"/>
        <v>262.43999999999988</v>
      </c>
      <c r="P63" s="26">
        <f t="shared" si="2"/>
        <v>343.43999999999988</v>
      </c>
      <c r="Q63" s="26">
        <f t="shared" si="3"/>
        <v>18.532134253776597</v>
      </c>
      <c r="S63"/>
      <c r="T63"/>
      <c r="U63"/>
      <c r="V63"/>
      <c r="W63">
        <v>111.55</v>
      </c>
      <c r="X63">
        <v>281.39999999999998</v>
      </c>
      <c r="Y63">
        <v>20.7</v>
      </c>
      <c r="Z63">
        <v>-1</v>
      </c>
      <c r="AA63">
        <v>-1</v>
      </c>
      <c r="AB63">
        <v>-1</v>
      </c>
      <c r="AC63">
        <v>-1</v>
      </c>
      <c r="AD63">
        <v>0</v>
      </c>
      <c r="AE63">
        <v>29</v>
      </c>
      <c r="AF63">
        <v>-1</v>
      </c>
      <c r="AG63">
        <v>1</v>
      </c>
      <c r="AH63" s="10">
        <f t="shared" si="4"/>
        <v>13.5</v>
      </c>
      <c r="AI63" s="10">
        <f t="shared" si="4"/>
        <v>-2.9000000000000021</v>
      </c>
      <c r="AJ63" s="10">
        <f t="shared" si="5"/>
        <v>182.25</v>
      </c>
      <c r="AK63" s="10">
        <f t="shared" si="5"/>
        <v>8.4100000000000126</v>
      </c>
      <c r="AL63" s="10">
        <f t="shared" si="6"/>
        <v>190.66000000000003</v>
      </c>
      <c r="AM63" s="10">
        <f t="shared" si="7"/>
        <v>13.807968713753665</v>
      </c>
      <c r="AN63"/>
      <c r="AO63"/>
      <c r="AP63"/>
      <c r="AQ63"/>
      <c r="AR63"/>
      <c r="AS63">
        <v>111.736</v>
      </c>
      <c r="AT63">
        <v>274.3</v>
      </c>
      <c r="AU63">
        <v>30.5</v>
      </c>
      <c r="AV63">
        <v>-1</v>
      </c>
      <c r="AW63">
        <v>-1</v>
      </c>
      <c r="AX63">
        <v>-1</v>
      </c>
      <c r="AY63">
        <v>-1</v>
      </c>
      <c r="AZ63">
        <v>0</v>
      </c>
      <c r="BA63">
        <v>29</v>
      </c>
      <c r="BB63">
        <v>-1</v>
      </c>
      <c r="BC63">
        <v>1</v>
      </c>
      <c r="BD63" s="1">
        <f t="shared" si="8"/>
        <v>14.199999999999989</v>
      </c>
      <c r="BE63" s="1">
        <f t="shared" si="8"/>
        <v>3.3000000000000007</v>
      </c>
      <c r="BF63" s="1">
        <f t="shared" si="9"/>
        <v>201.63999999999967</v>
      </c>
      <c r="BG63" s="1">
        <f t="shared" si="9"/>
        <v>10.890000000000004</v>
      </c>
      <c r="BH63" s="1">
        <f t="shared" si="10"/>
        <v>212.52999999999969</v>
      </c>
      <c r="BI63" s="1">
        <f t="shared" si="11"/>
        <v>14.578408692309312</v>
      </c>
      <c r="BJ63"/>
      <c r="BK63"/>
      <c r="BL63"/>
      <c r="BM63"/>
      <c r="BN63"/>
      <c r="BO63">
        <v>105.246</v>
      </c>
      <c r="BP63">
        <v>281.39999999999998</v>
      </c>
      <c r="BQ63">
        <v>20.7</v>
      </c>
      <c r="BR63">
        <v>-1</v>
      </c>
      <c r="BS63">
        <v>-1</v>
      </c>
      <c r="BT63">
        <v>-1</v>
      </c>
      <c r="BU63">
        <v>-1</v>
      </c>
      <c r="BV63">
        <v>0</v>
      </c>
      <c r="BW63">
        <v>30</v>
      </c>
      <c r="BX63">
        <v>-1</v>
      </c>
      <c r="BY63">
        <v>1</v>
      </c>
      <c r="BZ63" s="10">
        <f t="shared" si="12"/>
        <v>4.5</v>
      </c>
      <c r="CA63" s="10">
        <f t="shared" si="12"/>
        <v>0</v>
      </c>
      <c r="CB63" s="10">
        <f t="shared" si="13"/>
        <v>20.25</v>
      </c>
      <c r="CC63" s="10">
        <f t="shared" si="13"/>
        <v>0</v>
      </c>
      <c r="CD63" s="10">
        <f t="shared" si="14"/>
        <v>20.25</v>
      </c>
      <c r="CE63" s="10">
        <f t="shared" si="15"/>
        <v>4.5</v>
      </c>
      <c r="CG63"/>
      <c r="CH63"/>
      <c r="CI63"/>
      <c r="CJ63"/>
      <c r="CK63">
        <v>105.301</v>
      </c>
      <c r="CL63">
        <v>267.89999999999998</v>
      </c>
      <c r="CM63">
        <v>20.7</v>
      </c>
      <c r="CN63">
        <v>-1</v>
      </c>
      <c r="CO63">
        <v>-1</v>
      </c>
      <c r="CP63">
        <v>-1</v>
      </c>
      <c r="CQ63">
        <v>-1</v>
      </c>
      <c r="CR63">
        <v>0</v>
      </c>
      <c r="CS63">
        <v>30</v>
      </c>
      <c r="CT63">
        <v>-1</v>
      </c>
      <c r="CU63">
        <v>1</v>
      </c>
      <c r="CV63" s="1">
        <f t="shared" si="16"/>
        <v>-13.5</v>
      </c>
      <c r="CW63" s="1">
        <f t="shared" si="16"/>
        <v>0</v>
      </c>
      <c r="CX63" s="1">
        <f t="shared" si="17"/>
        <v>182.25</v>
      </c>
      <c r="CY63" s="1">
        <f t="shared" si="17"/>
        <v>0</v>
      </c>
      <c r="CZ63" s="1">
        <f t="shared" si="18"/>
        <v>182.25</v>
      </c>
      <c r="DA63" s="1">
        <f t="shared" si="19"/>
        <v>13.5</v>
      </c>
      <c r="DB63"/>
      <c r="DC63"/>
      <c r="DD63"/>
      <c r="DE63"/>
      <c r="DF63"/>
      <c r="DG63" s="10">
        <v>114.381</v>
      </c>
      <c r="DH63" s="10">
        <v>240.4</v>
      </c>
      <c r="DI63" s="10">
        <v>33.6</v>
      </c>
      <c r="DJ63" s="10">
        <v>272.39999999999998</v>
      </c>
      <c r="DK63" s="10">
        <v>24.9</v>
      </c>
      <c r="DL63" s="10">
        <v>33.200000000000003</v>
      </c>
      <c r="DM63" s="10">
        <v>1</v>
      </c>
      <c r="DN63" s="10">
        <v>1</v>
      </c>
      <c r="DO63" s="10">
        <v>30</v>
      </c>
      <c r="DP63" s="10">
        <v>1</v>
      </c>
      <c r="DQ63" s="10">
        <v>1</v>
      </c>
      <c r="DR63" s="10">
        <f t="shared" si="20"/>
        <v>-31.999999999999972</v>
      </c>
      <c r="DS63" s="10">
        <f t="shared" si="20"/>
        <v>8.7000000000000028</v>
      </c>
      <c r="DT63" s="10">
        <f t="shared" si="21"/>
        <v>1023.9999999999982</v>
      </c>
      <c r="DU63" s="10">
        <f t="shared" si="21"/>
        <v>75.690000000000055</v>
      </c>
      <c r="DV63" s="10">
        <f t="shared" si="22"/>
        <v>1099.6899999999982</v>
      </c>
      <c r="DW63" s="10">
        <f t="shared" si="23"/>
        <v>33.161574148402522</v>
      </c>
      <c r="DX63"/>
      <c r="DY63"/>
      <c r="DZ63"/>
      <c r="EA63"/>
      <c r="EB63"/>
      <c r="EC63" s="1">
        <v>102.756</v>
      </c>
      <c r="ED63" s="1">
        <v>272.39999999999998</v>
      </c>
      <c r="EE63" s="1">
        <v>20.7</v>
      </c>
      <c r="EF63" s="1">
        <v>267.89999999999998</v>
      </c>
      <c r="EG63" s="1">
        <v>24.9</v>
      </c>
      <c r="EH63" s="1">
        <v>6.2</v>
      </c>
      <c r="EI63" s="1">
        <v>1</v>
      </c>
      <c r="EJ63" s="1">
        <v>1</v>
      </c>
      <c r="EK63" s="1">
        <v>30</v>
      </c>
      <c r="EL63" s="1">
        <v>1</v>
      </c>
      <c r="EM63" s="1">
        <v>1</v>
      </c>
      <c r="EN63" s="1">
        <f t="shared" si="24"/>
        <v>4.5</v>
      </c>
      <c r="EO63" s="1">
        <f t="shared" si="24"/>
        <v>-4.1999999999999993</v>
      </c>
      <c r="EP63" s="1">
        <f t="shared" si="25"/>
        <v>20.25</v>
      </c>
      <c r="EQ63" s="1">
        <f t="shared" si="25"/>
        <v>17.639999999999993</v>
      </c>
      <c r="ER63" s="1">
        <f t="shared" si="26"/>
        <v>37.889999999999993</v>
      </c>
      <c r="ES63" s="1">
        <f t="shared" si="27"/>
        <v>6.1554853586049569</v>
      </c>
      <c r="ET63"/>
      <c r="EU63"/>
      <c r="EV63"/>
      <c r="EW63"/>
      <c r="EX63"/>
      <c r="FJ63" s="10">
        <f t="shared" si="28"/>
        <v>0</v>
      </c>
      <c r="FK63" s="10">
        <f t="shared" si="28"/>
        <v>0</v>
      </c>
      <c r="FL63" s="10">
        <f t="shared" si="29"/>
        <v>0</v>
      </c>
      <c r="FM63" s="10">
        <f t="shared" si="29"/>
        <v>0</v>
      </c>
      <c r="FN63" s="10">
        <f t="shared" si="30"/>
        <v>0</v>
      </c>
      <c r="FO63" s="10">
        <f t="shared" si="31"/>
        <v>0</v>
      </c>
      <c r="FP63"/>
      <c r="FQ63"/>
      <c r="FR63"/>
      <c r="FS63"/>
      <c r="FT63"/>
    </row>
    <row r="64" spans="1:176" x14ac:dyDescent="0.35">
      <c r="A64">
        <v>131.97200000000001</v>
      </c>
      <c r="B64">
        <v>272.39999999999998</v>
      </c>
      <c r="C64">
        <v>36.700000000000003</v>
      </c>
      <c r="D64">
        <v>-1</v>
      </c>
      <c r="E64">
        <v>-1</v>
      </c>
      <c r="F64">
        <v>-1</v>
      </c>
      <c r="G64">
        <v>-1</v>
      </c>
      <c r="H64">
        <v>0</v>
      </c>
      <c r="I64">
        <v>30</v>
      </c>
      <c r="J64">
        <v>-1</v>
      </c>
      <c r="K64">
        <v>1</v>
      </c>
      <c r="L64" s="26">
        <f t="shared" si="0"/>
        <v>0</v>
      </c>
      <c r="M64" s="26">
        <f t="shared" si="0"/>
        <v>-5.5999999999999943</v>
      </c>
      <c r="N64" s="26">
        <f t="shared" si="1"/>
        <v>0</v>
      </c>
      <c r="O64" s="26">
        <f t="shared" si="1"/>
        <v>31.359999999999935</v>
      </c>
      <c r="P64" s="26">
        <f t="shared" si="2"/>
        <v>31.359999999999935</v>
      </c>
      <c r="Q64" s="26">
        <f t="shared" si="3"/>
        <v>5.5999999999999943</v>
      </c>
      <c r="S64"/>
      <c r="T64"/>
      <c r="U64"/>
      <c r="V64"/>
      <c r="W64">
        <v>112.102</v>
      </c>
      <c r="X64">
        <v>267.89999999999998</v>
      </c>
      <c r="Y64">
        <v>26.9</v>
      </c>
      <c r="Z64">
        <v>281.39999999999998</v>
      </c>
      <c r="AA64">
        <v>20.7</v>
      </c>
      <c r="AB64">
        <v>14.9</v>
      </c>
      <c r="AC64">
        <v>1</v>
      </c>
      <c r="AD64">
        <v>1</v>
      </c>
      <c r="AE64">
        <v>30</v>
      </c>
      <c r="AF64">
        <v>1</v>
      </c>
      <c r="AG64">
        <v>1</v>
      </c>
      <c r="AH64" s="10">
        <f t="shared" si="4"/>
        <v>-13.5</v>
      </c>
      <c r="AI64" s="10">
        <f t="shared" si="4"/>
        <v>6.1999999999999993</v>
      </c>
      <c r="AJ64" s="10">
        <f t="shared" si="5"/>
        <v>182.25</v>
      </c>
      <c r="AK64" s="10">
        <f t="shared" si="5"/>
        <v>38.439999999999991</v>
      </c>
      <c r="AL64" s="10">
        <f t="shared" si="6"/>
        <v>220.69</v>
      </c>
      <c r="AM64" s="10">
        <f t="shared" si="7"/>
        <v>14.855638660118251</v>
      </c>
      <c r="AN64"/>
      <c r="AO64"/>
      <c r="AP64"/>
      <c r="AQ64"/>
      <c r="AR64"/>
      <c r="AS64">
        <v>112.336</v>
      </c>
      <c r="AT64">
        <v>286.2</v>
      </c>
      <c r="AU64">
        <v>20.7</v>
      </c>
      <c r="AV64">
        <v>274.3</v>
      </c>
      <c r="AW64">
        <v>30.5</v>
      </c>
      <c r="AX64">
        <v>15.4</v>
      </c>
      <c r="AY64">
        <v>1</v>
      </c>
      <c r="AZ64">
        <v>1</v>
      </c>
      <c r="BA64">
        <v>30</v>
      </c>
      <c r="BB64">
        <v>1</v>
      </c>
      <c r="BC64">
        <v>1</v>
      </c>
      <c r="BD64" s="1">
        <f t="shared" si="8"/>
        <v>11.899999999999977</v>
      </c>
      <c r="BE64" s="1">
        <f t="shared" si="8"/>
        <v>-9.8000000000000007</v>
      </c>
      <c r="BF64" s="1">
        <f t="shared" si="9"/>
        <v>141.60999999999945</v>
      </c>
      <c r="BG64" s="1">
        <f t="shared" si="9"/>
        <v>96.04000000000002</v>
      </c>
      <c r="BH64" s="1">
        <f t="shared" si="10"/>
        <v>237.64999999999947</v>
      </c>
      <c r="BI64" s="1">
        <f t="shared" si="11"/>
        <v>15.415900881881651</v>
      </c>
      <c r="BJ64"/>
      <c r="BK64"/>
      <c r="BL64"/>
      <c r="BM64"/>
      <c r="BN64"/>
      <c r="BO64">
        <v>105.646</v>
      </c>
      <c r="BP64">
        <v>273.10000000000002</v>
      </c>
      <c r="BQ64">
        <v>20.7</v>
      </c>
      <c r="BR64">
        <v>281.39999999999998</v>
      </c>
      <c r="BS64">
        <v>20.7</v>
      </c>
      <c r="BT64">
        <v>8.3000000000000007</v>
      </c>
      <c r="BU64">
        <v>1</v>
      </c>
      <c r="BV64">
        <v>1</v>
      </c>
      <c r="BW64">
        <v>31</v>
      </c>
      <c r="BX64">
        <v>1</v>
      </c>
      <c r="BY64">
        <v>1</v>
      </c>
      <c r="BZ64" s="10">
        <f t="shared" si="12"/>
        <v>-8.2999999999999545</v>
      </c>
      <c r="CA64" s="10">
        <f t="shared" si="12"/>
        <v>0</v>
      </c>
      <c r="CB64" s="10">
        <f t="shared" si="13"/>
        <v>68.889999999999247</v>
      </c>
      <c r="CC64" s="10">
        <f t="shared" si="13"/>
        <v>0</v>
      </c>
      <c r="CD64" s="10">
        <f t="shared" si="14"/>
        <v>68.889999999999247</v>
      </c>
      <c r="CE64" s="10">
        <f t="shared" si="15"/>
        <v>8.2999999999999545</v>
      </c>
      <c r="CG64"/>
      <c r="CH64"/>
      <c r="CI64"/>
      <c r="CJ64"/>
      <c r="CK64">
        <v>105.989</v>
      </c>
      <c r="CL64">
        <v>263.89999999999998</v>
      </c>
      <c r="CM64">
        <v>20.7</v>
      </c>
      <c r="CN64">
        <v>267.89999999999998</v>
      </c>
      <c r="CO64">
        <v>20.7</v>
      </c>
      <c r="CP64">
        <v>4</v>
      </c>
      <c r="CQ64">
        <v>1</v>
      </c>
      <c r="CR64">
        <v>1</v>
      </c>
      <c r="CS64">
        <v>31</v>
      </c>
      <c r="CT64">
        <v>1</v>
      </c>
      <c r="CU64">
        <v>1</v>
      </c>
      <c r="CV64" s="1">
        <f t="shared" si="16"/>
        <v>-4</v>
      </c>
      <c r="CW64" s="1">
        <f t="shared" si="16"/>
        <v>0</v>
      </c>
      <c r="CX64" s="1">
        <f t="shared" si="17"/>
        <v>16</v>
      </c>
      <c r="CY64" s="1">
        <f t="shared" si="17"/>
        <v>0</v>
      </c>
      <c r="CZ64" s="1">
        <f t="shared" si="18"/>
        <v>16</v>
      </c>
      <c r="DA64" s="1">
        <f t="shared" si="19"/>
        <v>4</v>
      </c>
      <c r="DB64"/>
      <c r="DC64"/>
      <c r="DD64"/>
      <c r="DE64"/>
      <c r="DF64"/>
      <c r="DG64" s="10">
        <v>117.629</v>
      </c>
      <c r="DH64" s="10">
        <v>272.39999999999998</v>
      </c>
      <c r="DI64" s="10">
        <v>33.6</v>
      </c>
      <c r="DJ64" s="10">
        <v>-1</v>
      </c>
      <c r="DK64" s="10">
        <v>-1</v>
      </c>
      <c r="DL64" s="10">
        <v>-1</v>
      </c>
      <c r="DM64" s="10">
        <v>-1</v>
      </c>
      <c r="DN64" s="10">
        <v>0</v>
      </c>
      <c r="DO64" s="10">
        <v>30</v>
      </c>
      <c r="DP64" s="10">
        <v>-1</v>
      </c>
      <c r="DQ64" s="10">
        <v>1</v>
      </c>
      <c r="DR64" s="10">
        <f t="shared" si="20"/>
        <v>31.999999999999972</v>
      </c>
      <c r="DS64" s="10">
        <f t="shared" si="20"/>
        <v>0</v>
      </c>
      <c r="DT64" s="10">
        <f t="shared" si="21"/>
        <v>1023.9999999999982</v>
      </c>
      <c r="DU64" s="10">
        <f t="shared" si="21"/>
        <v>0</v>
      </c>
      <c r="DV64" s="10">
        <f t="shared" si="22"/>
        <v>1023.9999999999982</v>
      </c>
      <c r="DW64" s="10">
        <f t="shared" si="23"/>
        <v>31.999999999999972</v>
      </c>
      <c r="DX64"/>
      <c r="DY64"/>
      <c r="DZ64"/>
      <c r="EA64"/>
      <c r="EB64"/>
      <c r="EC64" s="1">
        <v>107.036</v>
      </c>
      <c r="ED64" s="1">
        <v>273.60000000000002</v>
      </c>
      <c r="EE64" s="1">
        <v>26.7</v>
      </c>
      <c r="EF64" s="1">
        <v>-1</v>
      </c>
      <c r="EG64" s="1">
        <v>-1</v>
      </c>
      <c r="EH64" s="1">
        <v>-1</v>
      </c>
      <c r="EI64" s="1">
        <v>-1</v>
      </c>
      <c r="EJ64" s="1">
        <v>0</v>
      </c>
      <c r="EK64" s="1">
        <v>30</v>
      </c>
      <c r="EL64" s="1">
        <v>-1</v>
      </c>
      <c r="EM64" s="1">
        <v>1</v>
      </c>
      <c r="EN64" s="1">
        <f t="shared" si="24"/>
        <v>1.2000000000000455</v>
      </c>
      <c r="EO64" s="1">
        <f t="shared" si="24"/>
        <v>6</v>
      </c>
      <c r="EP64" s="1">
        <f t="shared" si="25"/>
        <v>1.4400000000001092</v>
      </c>
      <c r="EQ64" s="1">
        <f t="shared" si="25"/>
        <v>36</v>
      </c>
      <c r="ER64" s="1">
        <f t="shared" si="26"/>
        <v>37.440000000000111</v>
      </c>
      <c r="ES64" s="1">
        <f t="shared" si="27"/>
        <v>6.1188234163113506</v>
      </c>
      <c r="ET64"/>
      <c r="EU64"/>
      <c r="EV64"/>
      <c r="EW64"/>
      <c r="EX64"/>
      <c r="FJ64" s="10">
        <f t="shared" si="28"/>
        <v>0</v>
      </c>
      <c r="FK64" s="10">
        <f t="shared" si="28"/>
        <v>0</v>
      </c>
      <c r="FL64" s="10">
        <f t="shared" si="29"/>
        <v>0</v>
      </c>
      <c r="FM64" s="10">
        <f t="shared" si="29"/>
        <v>0</v>
      </c>
      <c r="FN64" s="10">
        <f t="shared" si="30"/>
        <v>0</v>
      </c>
      <c r="FO64" s="10">
        <f t="shared" si="31"/>
        <v>0</v>
      </c>
      <c r="FP64"/>
      <c r="FQ64"/>
      <c r="FR64"/>
      <c r="FS64"/>
      <c r="FT64"/>
    </row>
    <row r="65" spans="1:176" x14ac:dyDescent="0.35">
      <c r="A65">
        <v>132.72300000000001</v>
      </c>
      <c r="B65">
        <v>281.39999999999998</v>
      </c>
      <c r="C65">
        <v>27.6</v>
      </c>
      <c r="D65">
        <v>272.39999999999998</v>
      </c>
      <c r="E65">
        <v>36.700000000000003</v>
      </c>
      <c r="F65">
        <v>12.8</v>
      </c>
      <c r="G65">
        <v>1</v>
      </c>
      <c r="H65">
        <v>1</v>
      </c>
      <c r="I65">
        <v>31</v>
      </c>
      <c r="J65">
        <v>1</v>
      </c>
      <c r="K65">
        <v>1</v>
      </c>
      <c r="L65" s="26">
        <f t="shared" si="0"/>
        <v>9</v>
      </c>
      <c r="M65" s="26">
        <f t="shared" si="0"/>
        <v>-9.1000000000000014</v>
      </c>
      <c r="N65" s="26">
        <f t="shared" si="1"/>
        <v>81</v>
      </c>
      <c r="O65" s="26">
        <f t="shared" si="1"/>
        <v>82.810000000000031</v>
      </c>
      <c r="P65" s="26">
        <f t="shared" si="2"/>
        <v>163.81000000000003</v>
      </c>
      <c r="Q65" s="26">
        <f t="shared" si="3"/>
        <v>12.798828071350909</v>
      </c>
      <c r="S65"/>
      <c r="T65"/>
      <c r="U65"/>
      <c r="V65"/>
      <c r="W65">
        <v>114.702</v>
      </c>
      <c r="X65">
        <v>276.89999999999998</v>
      </c>
      <c r="Y65">
        <v>33.6</v>
      </c>
      <c r="Z65">
        <v>-1</v>
      </c>
      <c r="AA65">
        <v>-1</v>
      </c>
      <c r="AB65">
        <v>-1</v>
      </c>
      <c r="AC65">
        <v>-1</v>
      </c>
      <c r="AD65">
        <v>0</v>
      </c>
      <c r="AE65">
        <v>30</v>
      </c>
      <c r="AF65">
        <v>-1</v>
      </c>
      <c r="AG65">
        <v>1</v>
      </c>
      <c r="AH65" s="10">
        <f t="shared" si="4"/>
        <v>9</v>
      </c>
      <c r="AI65" s="10">
        <f t="shared" si="4"/>
        <v>6.7000000000000028</v>
      </c>
      <c r="AJ65" s="10">
        <f t="shared" si="5"/>
        <v>81</v>
      </c>
      <c r="AK65" s="10">
        <f t="shared" si="5"/>
        <v>44.890000000000036</v>
      </c>
      <c r="AL65" s="10">
        <f t="shared" si="6"/>
        <v>125.89000000000004</v>
      </c>
      <c r="AM65" s="10">
        <f t="shared" si="7"/>
        <v>11.220071301021221</v>
      </c>
      <c r="AN65"/>
      <c r="AO65"/>
      <c r="AP65"/>
      <c r="AQ65"/>
      <c r="AR65"/>
      <c r="AS65">
        <v>114.896</v>
      </c>
      <c r="AT65">
        <v>272.39999999999998</v>
      </c>
      <c r="AU65">
        <v>38.1</v>
      </c>
      <c r="AV65">
        <v>-1</v>
      </c>
      <c r="AW65">
        <v>-1</v>
      </c>
      <c r="AX65">
        <v>-1</v>
      </c>
      <c r="AY65">
        <v>-1</v>
      </c>
      <c r="AZ65">
        <v>0</v>
      </c>
      <c r="BA65">
        <v>30</v>
      </c>
      <c r="BB65">
        <v>-1</v>
      </c>
      <c r="BC65">
        <v>1</v>
      </c>
      <c r="BD65" s="1">
        <f t="shared" si="8"/>
        <v>-13.800000000000011</v>
      </c>
      <c r="BE65" s="1">
        <f t="shared" si="8"/>
        <v>17.400000000000002</v>
      </c>
      <c r="BF65" s="1">
        <f t="shared" si="9"/>
        <v>190.44000000000031</v>
      </c>
      <c r="BG65" s="1">
        <f t="shared" si="9"/>
        <v>302.76000000000005</v>
      </c>
      <c r="BH65" s="1">
        <f t="shared" si="10"/>
        <v>493.20000000000039</v>
      </c>
      <c r="BI65" s="1">
        <f t="shared" si="11"/>
        <v>22.208106627986105</v>
      </c>
      <c r="BJ65"/>
      <c r="BK65"/>
      <c r="BL65"/>
      <c r="BM65"/>
      <c r="BN65"/>
      <c r="BO65">
        <v>108.38200000000001</v>
      </c>
      <c r="BP65">
        <v>272.39999999999998</v>
      </c>
      <c r="BQ65">
        <v>35.6</v>
      </c>
      <c r="BR65">
        <v>-1</v>
      </c>
      <c r="BS65">
        <v>-1</v>
      </c>
      <c r="BT65">
        <v>-1</v>
      </c>
      <c r="BU65">
        <v>-1</v>
      </c>
      <c r="BV65">
        <v>0</v>
      </c>
      <c r="BW65">
        <v>31</v>
      </c>
      <c r="BX65">
        <v>-1</v>
      </c>
      <c r="BY65">
        <v>1</v>
      </c>
      <c r="BZ65" s="10">
        <f t="shared" si="12"/>
        <v>-0.70000000000004547</v>
      </c>
      <c r="CA65" s="10">
        <f t="shared" si="12"/>
        <v>14.900000000000002</v>
      </c>
      <c r="CB65" s="10">
        <f t="shared" si="13"/>
        <v>0.49000000000006366</v>
      </c>
      <c r="CC65" s="10">
        <f t="shared" si="13"/>
        <v>222.01000000000008</v>
      </c>
      <c r="CD65" s="10">
        <f t="shared" si="14"/>
        <v>222.50000000000014</v>
      </c>
      <c r="CE65" s="10">
        <f t="shared" si="15"/>
        <v>14.916433890176302</v>
      </c>
      <c r="CG65"/>
      <c r="CH65"/>
      <c r="CI65"/>
      <c r="CJ65"/>
      <c r="CK65">
        <v>108.42100000000001</v>
      </c>
      <c r="CL65">
        <v>278.10000000000002</v>
      </c>
      <c r="CM65">
        <v>26.5</v>
      </c>
      <c r="CN65">
        <v>-1</v>
      </c>
      <c r="CO65">
        <v>-1</v>
      </c>
      <c r="CP65">
        <v>-1</v>
      </c>
      <c r="CQ65">
        <v>-1</v>
      </c>
      <c r="CR65">
        <v>0</v>
      </c>
      <c r="CS65">
        <v>31</v>
      </c>
      <c r="CT65">
        <v>-1</v>
      </c>
      <c r="CU65">
        <v>1</v>
      </c>
      <c r="CV65" s="1">
        <f t="shared" si="16"/>
        <v>14.200000000000045</v>
      </c>
      <c r="CW65" s="1">
        <f t="shared" si="16"/>
        <v>5.8000000000000007</v>
      </c>
      <c r="CX65" s="1">
        <f t="shared" si="17"/>
        <v>201.64000000000129</v>
      </c>
      <c r="CY65" s="1">
        <f t="shared" si="17"/>
        <v>33.640000000000008</v>
      </c>
      <c r="CZ65" s="1">
        <f t="shared" si="18"/>
        <v>235.28000000000131</v>
      </c>
      <c r="DA65" s="1">
        <f t="shared" si="19"/>
        <v>15.338839591051251</v>
      </c>
      <c r="DB65"/>
      <c r="DC65"/>
      <c r="DD65"/>
      <c r="DE65"/>
      <c r="DF65"/>
      <c r="DG65" s="10">
        <v>117.66</v>
      </c>
      <c r="DH65" s="10">
        <v>272.39999999999998</v>
      </c>
      <c r="DI65" s="10">
        <v>20.7</v>
      </c>
      <c r="DJ65" s="10">
        <v>272.39999999999998</v>
      </c>
      <c r="DK65" s="10">
        <v>33.6</v>
      </c>
      <c r="DL65" s="10">
        <v>12.9</v>
      </c>
      <c r="DM65" s="10">
        <v>1</v>
      </c>
      <c r="DN65" s="10">
        <v>1</v>
      </c>
      <c r="DO65" s="10">
        <v>31</v>
      </c>
      <c r="DP65" s="10">
        <v>1</v>
      </c>
      <c r="DQ65" s="10">
        <v>1</v>
      </c>
      <c r="DR65" s="10">
        <f t="shared" si="20"/>
        <v>0</v>
      </c>
      <c r="DS65" s="10">
        <f t="shared" si="20"/>
        <v>-12.900000000000002</v>
      </c>
      <c r="DT65" s="10">
        <f t="shared" si="21"/>
        <v>0</v>
      </c>
      <c r="DU65" s="10">
        <f t="shared" si="21"/>
        <v>166.41000000000005</v>
      </c>
      <c r="DV65" s="10">
        <f t="shared" si="22"/>
        <v>166.41000000000005</v>
      </c>
      <c r="DW65" s="10">
        <f t="shared" si="23"/>
        <v>12.900000000000002</v>
      </c>
      <c r="DX65"/>
      <c r="DY65"/>
      <c r="DZ65"/>
      <c r="EA65"/>
      <c r="EB65"/>
      <c r="EC65" s="1">
        <v>107.652</v>
      </c>
      <c r="ED65" s="1">
        <v>276.89999999999998</v>
      </c>
      <c r="EE65" s="1">
        <v>23.8</v>
      </c>
      <c r="EF65" s="1">
        <v>273.60000000000002</v>
      </c>
      <c r="EG65" s="1">
        <v>26.7</v>
      </c>
      <c r="EH65" s="1">
        <v>4.4000000000000004</v>
      </c>
      <c r="EI65" s="1">
        <v>1</v>
      </c>
      <c r="EJ65" s="1">
        <v>1</v>
      </c>
      <c r="EK65" s="1">
        <v>31</v>
      </c>
      <c r="EL65" s="1">
        <v>1</v>
      </c>
      <c r="EM65" s="1">
        <v>1</v>
      </c>
      <c r="EN65" s="1">
        <f t="shared" si="24"/>
        <v>3.2999999999999545</v>
      </c>
      <c r="EO65" s="1">
        <f t="shared" si="24"/>
        <v>-2.8999999999999986</v>
      </c>
      <c r="EP65" s="1">
        <f t="shared" si="25"/>
        <v>10.8899999999997</v>
      </c>
      <c r="EQ65" s="1">
        <f t="shared" si="25"/>
        <v>8.4099999999999913</v>
      </c>
      <c r="ER65" s="1">
        <f t="shared" si="26"/>
        <v>19.299999999999692</v>
      </c>
      <c r="ES65" s="1">
        <f t="shared" si="27"/>
        <v>4.3931765272977241</v>
      </c>
      <c r="ET65"/>
      <c r="EU65"/>
      <c r="EV65"/>
      <c r="EW65"/>
      <c r="EX65"/>
      <c r="FJ65" s="10">
        <f t="shared" si="28"/>
        <v>0</v>
      </c>
      <c r="FK65" s="10">
        <f t="shared" si="28"/>
        <v>0</v>
      </c>
      <c r="FL65" s="10">
        <f t="shared" si="29"/>
        <v>0</v>
      </c>
      <c r="FM65" s="10">
        <f t="shared" si="29"/>
        <v>0</v>
      </c>
      <c r="FN65" s="10">
        <f t="shared" si="30"/>
        <v>0</v>
      </c>
      <c r="FO65" s="10">
        <f t="shared" si="31"/>
        <v>0</v>
      </c>
      <c r="FP65"/>
      <c r="FQ65"/>
      <c r="FR65"/>
      <c r="FS65"/>
      <c r="FT65"/>
    </row>
    <row r="66" spans="1:176" x14ac:dyDescent="0.35">
      <c r="A66">
        <v>135.44300000000001</v>
      </c>
      <c r="B66">
        <v>276.89999999999998</v>
      </c>
      <c r="C66">
        <v>21.4</v>
      </c>
      <c r="D66">
        <v>-1</v>
      </c>
      <c r="E66">
        <v>-1</v>
      </c>
      <c r="F66">
        <v>-1</v>
      </c>
      <c r="G66">
        <v>-1</v>
      </c>
      <c r="H66">
        <v>0</v>
      </c>
      <c r="I66">
        <v>31</v>
      </c>
      <c r="J66">
        <v>-1</v>
      </c>
      <c r="K66">
        <v>1</v>
      </c>
      <c r="L66" s="26">
        <f t="shared" si="0"/>
        <v>-4.5</v>
      </c>
      <c r="M66" s="26">
        <f t="shared" si="0"/>
        <v>-6.2000000000000028</v>
      </c>
      <c r="N66" s="26">
        <f t="shared" si="1"/>
        <v>20.25</v>
      </c>
      <c r="O66" s="26">
        <f t="shared" si="1"/>
        <v>38.440000000000033</v>
      </c>
      <c r="P66" s="26">
        <f t="shared" si="2"/>
        <v>58.690000000000033</v>
      </c>
      <c r="Q66" s="26">
        <f t="shared" si="3"/>
        <v>7.6609398901179242</v>
      </c>
      <c r="S66"/>
      <c r="T66"/>
      <c r="U66"/>
      <c r="V66"/>
      <c r="W66">
        <v>115.71</v>
      </c>
      <c r="X66">
        <v>256.7</v>
      </c>
      <c r="Y66">
        <v>27.6</v>
      </c>
      <c r="Z66">
        <v>276.89999999999998</v>
      </c>
      <c r="AA66">
        <v>33.6</v>
      </c>
      <c r="AB66">
        <v>21.1</v>
      </c>
      <c r="AC66">
        <v>1</v>
      </c>
      <c r="AD66">
        <v>1</v>
      </c>
      <c r="AE66">
        <v>31</v>
      </c>
      <c r="AF66">
        <v>1</v>
      </c>
      <c r="AG66">
        <v>1</v>
      </c>
      <c r="AH66" s="10">
        <f t="shared" si="4"/>
        <v>-20.199999999999989</v>
      </c>
      <c r="AI66" s="10">
        <f t="shared" si="4"/>
        <v>-6</v>
      </c>
      <c r="AJ66" s="10">
        <f t="shared" si="5"/>
        <v>408.03999999999957</v>
      </c>
      <c r="AK66" s="10">
        <f t="shared" si="5"/>
        <v>36</v>
      </c>
      <c r="AL66" s="10">
        <f t="shared" si="6"/>
        <v>444.03999999999957</v>
      </c>
      <c r="AM66" s="10">
        <f t="shared" si="7"/>
        <v>21.072256642324749</v>
      </c>
      <c r="AN66"/>
      <c r="AO66"/>
      <c r="AP66"/>
      <c r="AQ66"/>
      <c r="AR66"/>
      <c r="AS66">
        <v>115.432</v>
      </c>
      <c r="AT66">
        <v>276.89999999999998</v>
      </c>
      <c r="AU66">
        <v>20.7</v>
      </c>
      <c r="AV66">
        <v>272.39999999999998</v>
      </c>
      <c r="AW66">
        <v>38.1</v>
      </c>
      <c r="AX66">
        <v>17.899999999999999</v>
      </c>
      <c r="AY66">
        <v>1</v>
      </c>
      <c r="AZ66">
        <v>1</v>
      </c>
      <c r="BA66">
        <v>31</v>
      </c>
      <c r="BB66">
        <v>1</v>
      </c>
      <c r="BC66">
        <v>1</v>
      </c>
      <c r="BD66" s="1">
        <f t="shared" si="8"/>
        <v>4.5</v>
      </c>
      <c r="BE66" s="1">
        <f t="shared" si="8"/>
        <v>-17.400000000000002</v>
      </c>
      <c r="BF66" s="1">
        <f t="shared" si="9"/>
        <v>20.25</v>
      </c>
      <c r="BG66" s="1">
        <f t="shared" si="9"/>
        <v>302.76000000000005</v>
      </c>
      <c r="BH66" s="1">
        <f t="shared" si="10"/>
        <v>323.01000000000005</v>
      </c>
      <c r="BI66" s="1">
        <f t="shared" si="11"/>
        <v>17.972478960900194</v>
      </c>
      <c r="BJ66"/>
      <c r="BK66"/>
      <c r="BL66"/>
      <c r="BM66"/>
      <c r="BN66"/>
      <c r="BO66">
        <v>109.014</v>
      </c>
      <c r="BP66">
        <v>247</v>
      </c>
      <c r="BQ66">
        <v>31.8</v>
      </c>
      <c r="BR66">
        <v>272.39999999999998</v>
      </c>
      <c r="BS66">
        <v>35.6</v>
      </c>
      <c r="BT66">
        <v>25.7</v>
      </c>
      <c r="BU66">
        <v>1</v>
      </c>
      <c r="BV66">
        <v>1</v>
      </c>
      <c r="BW66">
        <v>32</v>
      </c>
      <c r="BX66">
        <v>1</v>
      </c>
      <c r="BY66">
        <v>1</v>
      </c>
      <c r="BZ66" s="10">
        <f t="shared" si="12"/>
        <v>-25.399999999999977</v>
      </c>
      <c r="CA66" s="10">
        <f t="shared" si="12"/>
        <v>-3.8000000000000007</v>
      </c>
      <c r="CB66" s="10">
        <f t="shared" si="13"/>
        <v>645.15999999999883</v>
      </c>
      <c r="CC66" s="10">
        <f t="shared" si="13"/>
        <v>14.440000000000005</v>
      </c>
      <c r="CD66" s="10">
        <f t="shared" si="14"/>
        <v>659.59999999999889</v>
      </c>
      <c r="CE66" s="10">
        <f t="shared" si="15"/>
        <v>25.682678987987192</v>
      </c>
      <c r="CG66"/>
      <c r="CH66"/>
      <c r="CI66"/>
      <c r="CJ66"/>
      <c r="CK66">
        <v>109.08499999999999</v>
      </c>
      <c r="CL66">
        <v>271</v>
      </c>
      <c r="CM66">
        <v>20.7</v>
      </c>
      <c r="CN66">
        <v>278.10000000000002</v>
      </c>
      <c r="CO66">
        <v>26.5</v>
      </c>
      <c r="CP66">
        <v>9.1999999999999993</v>
      </c>
      <c r="CQ66">
        <v>1</v>
      </c>
      <c r="CR66">
        <v>1</v>
      </c>
      <c r="CS66">
        <v>32</v>
      </c>
      <c r="CT66">
        <v>1</v>
      </c>
      <c r="CU66">
        <v>1</v>
      </c>
      <c r="CV66" s="1">
        <f t="shared" si="16"/>
        <v>-7.1000000000000227</v>
      </c>
      <c r="CW66" s="1">
        <f t="shared" si="16"/>
        <v>-5.8000000000000007</v>
      </c>
      <c r="CX66" s="1">
        <f t="shared" si="17"/>
        <v>50.410000000000323</v>
      </c>
      <c r="CY66" s="1">
        <f t="shared" si="17"/>
        <v>33.640000000000008</v>
      </c>
      <c r="CZ66" s="1">
        <f t="shared" si="18"/>
        <v>84.050000000000324</v>
      </c>
      <c r="DA66" s="1">
        <f t="shared" si="19"/>
        <v>9.1678787077491553</v>
      </c>
      <c r="DB66"/>
      <c r="DC66"/>
      <c r="DD66"/>
      <c r="DE66"/>
      <c r="DF66"/>
      <c r="DG66" s="10">
        <v>121.236</v>
      </c>
      <c r="DH66" s="10">
        <v>263.2</v>
      </c>
      <c r="DI66" s="10">
        <v>36.299999999999997</v>
      </c>
      <c r="DJ66" s="10">
        <v>-1</v>
      </c>
      <c r="DK66" s="10">
        <v>-1</v>
      </c>
      <c r="DL66" s="10">
        <v>-1</v>
      </c>
      <c r="DM66" s="10">
        <v>-1</v>
      </c>
      <c r="DN66" s="10">
        <v>0</v>
      </c>
      <c r="DO66" s="10">
        <v>31</v>
      </c>
      <c r="DP66" s="10">
        <v>-1</v>
      </c>
      <c r="DQ66" s="10">
        <v>1</v>
      </c>
      <c r="DR66" s="10">
        <f t="shared" si="20"/>
        <v>-9.1999999999999886</v>
      </c>
      <c r="DS66" s="10">
        <f t="shared" si="20"/>
        <v>15.599999999999998</v>
      </c>
      <c r="DT66" s="10">
        <f t="shared" si="21"/>
        <v>84.639999999999787</v>
      </c>
      <c r="DU66" s="10">
        <f t="shared" si="21"/>
        <v>243.35999999999993</v>
      </c>
      <c r="DV66" s="10">
        <f t="shared" si="22"/>
        <v>327.99999999999972</v>
      </c>
      <c r="DW66" s="10">
        <f t="shared" si="23"/>
        <v>18.110770276274824</v>
      </c>
      <c r="DX66"/>
      <c r="DY66"/>
      <c r="DZ66"/>
      <c r="EA66"/>
      <c r="EB66"/>
      <c r="EC66" s="1">
        <v>111.51600000000001</v>
      </c>
      <c r="ED66" s="1">
        <v>263.2</v>
      </c>
      <c r="EE66" s="1">
        <v>38.1</v>
      </c>
      <c r="EF66" s="1">
        <v>-1</v>
      </c>
      <c r="EG66" s="1">
        <v>-1</v>
      </c>
      <c r="EH66" s="1">
        <v>-1</v>
      </c>
      <c r="EI66" s="1">
        <v>-1</v>
      </c>
      <c r="EJ66" s="1">
        <v>0</v>
      </c>
      <c r="EK66" s="1">
        <v>31</v>
      </c>
      <c r="EL66" s="1">
        <v>-1</v>
      </c>
      <c r="EM66" s="1">
        <v>1</v>
      </c>
      <c r="EN66" s="1">
        <f t="shared" si="24"/>
        <v>-13.699999999999989</v>
      </c>
      <c r="EO66" s="1">
        <f t="shared" si="24"/>
        <v>14.3</v>
      </c>
      <c r="EP66" s="1">
        <f t="shared" si="25"/>
        <v>187.68999999999969</v>
      </c>
      <c r="EQ66" s="1">
        <f t="shared" si="25"/>
        <v>204.49</v>
      </c>
      <c r="ER66" s="1">
        <f t="shared" si="26"/>
        <v>392.17999999999972</v>
      </c>
      <c r="ES66" s="1">
        <f t="shared" si="27"/>
        <v>19.803535037967329</v>
      </c>
      <c r="ET66"/>
      <c r="EU66"/>
      <c r="EV66"/>
      <c r="EW66"/>
      <c r="EX66"/>
      <c r="FJ66" s="10">
        <f t="shared" si="28"/>
        <v>0</v>
      </c>
      <c r="FK66" s="10">
        <f t="shared" si="28"/>
        <v>0</v>
      </c>
      <c r="FL66" s="10">
        <f t="shared" si="29"/>
        <v>0</v>
      </c>
      <c r="FM66" s="10">
        <f t="shared" si="29"/>
        <v>0</v>
      </c>
      <c r="FN66" s="10">
        <f t="shared" si="30"/>
        <v>0</v>
      </c>
      <c r="FO66" s="10">
        <f t="shared" si="31"/>
        <v>0</v>
      </c>
      <c r="FP66"/>
      <c r="FQ66"/>
      <c r="FR66"/>
      <c r="FS66"/>
      <c r="FT66"/>
    </row>
    <row r="67" spans="1:176" x14ac:dyDescent="0.35">
      <c r="A67">
        <v>136.11500000000001</v>
      </c>
      <c r="B67">
        <v>281.39999999999998</v>
      </c>
      <c r="C67">
        <v>20.7</v>
      </c>
      <c r="D67">
        <v>276.89999999999998</v>
      </c>
      <c r="E67">
        <v>21.4</v>
      </c>
      <c r="F67">
        <v>4.5999999999999996</v>
      </c>
      <c r="G67">
        <v>1</v>
      </c>
      <c r="H67">
        <v>1</v>
      </c>
      <c r="I67">
        <v>32</v>
      </c>
      <c r="J67">
        <v>1</v>
      </c>
      <c r="K67">
        <v>1</v>
      </c>
      <c r="L67" s="26">
        <f t="shared" si="0"/>
        <v>4.5</v>
      </c>
      <c r="M67" s="26">
        <f t="shared" si="0"/>
        <v>-0.69999999999999929</v>
      </c>
      <c r="N67" s="26">
        <f t="shared" si="1"/>
        <v>20.25</v>
      </c>
      <c r="O67" s="26">
        <f t="shared" si="1"/>
        <v>0.48999999999999899</v>
      </c>
      <c r="P67" s="26">
        <f t="shared" si="2"/>
        <v>20.74</v>
      </c>
      <c r="Q67" s="26">
        <f t="shared" si="3"/>
        <v>4.5541190146942796</v>
      </c>
      <c r="S67"/>
      <c r="T67"/>
      <c r="U67"/>
      <c r="V67"/>
      <c r="W67">
        <v>118.63800000000001</v>
      </c>
      <c r="X67">
        <v>272.39999999999998</v>
      </c>
      <c r="Y67">
        <v>38.1</v>
      </c>
      <c r="Z67">
        <v>-1</v>
      </c>
      <c r="AA67">
        <v>-1</v>
      </c>
      <c r="AB67">
        <v>-1</v>
      </c>
      <c r="AC67">
        <v>-1</v>
      </c>
      <c r="AD67">
        <v>0</v>
      </c>
      <c r="AE67">
        <v>31</v>
      </c>
      <c r="AF67">
        <v>-1</v>
      </c>
      <c r="AG67">
        <v>1</v>
      </c>
      <c r="AH67" s="10">
        <f t="shared" si="4"/>
        <v>15.699999999999989</v>
      </c>
      <c r="AI67" s="10">
        <f t="shared" si="4"/>
        <v>10.5</v>
      </c>
      <c r="AJ67" s="10">
        <f t="shared" si="5"/>
        <v>246.48999999999964</v>
      </c>
      <c r="AK67" s="10">
        <f t="shared" si="5"/>
        <v>110.25</v>
      </c>
      <c r="AL67" s="10">
        <f t="shared" si="6"/>
        <v>356.73999999999967</v>
      </c>
      <c r="AM67" s="10">
        <f t="shared" si="7"/>
        <v>18.887562044901394</v>
      </c>
      <c r="AN67"/>
      <c r="AO67"/>
      <c r="AP67"/>
      <c r="AQ67"/>
      <c r="AR67"/>
      <c r="AS67">
        <v>119.744</v>
      </c>
      <c r="AT67">
        <v>272.39999999999998</v>
      </c>
      <c r="AU67">
        <v>22.5</v>
      </c>
      <c r="AV67">
        <v>-1</v>
      </c>
      <c r="AW67">
        <v>-1</v>
      </c>
      <c r="AX67">
        <v>-1</v>
      </c>
      <c r="AY67">
        <v>-1</v>
      </c>
      <c r="AZ67">
        <v>0</v>
      </c>
      <c r="BA67">
        <v>31</v>
      </c>
      <c r="BB67">
        <v>-1</v>
      </c>
      <c r="BC67">
        <v>1</v>
      </c>
      <c r="BD67" s="1">
        <f t="shared" si="8"/>
        <v>-4.5</v>
      </c>
      <c r="BE67" s="1">
        <f t="shared" si="8"/>
        <v>1.8000000000000007</v>
      </c>
      <c r="BF67" s="1">
        <f t="shared" si="9"/>
        <v>20.25</v>
      </c>
      <c r="BG67" s="1">
        <f t="shared" si="9"/>
        <v>3.2400000000000024</v>
      </c>
      <c r="BH67" s="1">
        <f t="shared" si="10"/>
        <v>23.490000000000002</v>
      </c>
      <c r="BI67" s="1">
        <f t="shared" si="11"/>
        <v>4.8466483264210538</v>
      </c>
      <c r="BJ67"/>
      <c r="BK67"/>
      <c r="BL67"/>
      <c r="BM67"/>
      <c r="BN67"/>
      <c r="BO67">
        <v>111.254</v>
      </c>
      <c r="BP67">
        <v>262.39999999999998</v>
      </c>
      <c r="BQ67">
        <v>22.9</v>
      </c>
      <c r="BR67">
        <v>-1</v>
      </c>
      <c r="BS67">
        <v>-1</v>
      </c>
      <c r="BT67">
        <v>-1</v>
      </c>
      <c r="BU67">
        <v>-1</v>
      </c>
      <c r="BV67">
        <v>0</v>
      </c>
      <c r="BW67">
        <v>32</v>
      </c>
      <c r="BX67">
        <v>-1</v>
      </c>
      <c r="BY67">
        <v>1</v>
      </c>
      <c r="BZ67" s="10">
        <f t="shared" si="12"/>
        <v>15.399999999999977</v>
      </c>
      <c r="CA67" s="10">
        <f t="shared" si="12"/>
        <v>-8.9000000000000021</v>
      </c>
      <c r="CB67" s="10">
        <f t="shared" si="13"/>
        <v>237.15999999999929</v>
      </c>
      <c r="CC67" s="10">
        <f t="shared" si="13"/>
        <v>79.210000000000036</v>
      </c>
      <c r="CD67" s="10">
        <f t="shared" si="14"/>
        <v>316.36999999999932</v>
      </c>
      <c r="CE67" s="10">
        <f t="shared" si="15"/>
        <v>17.786792853125583</v>
      </c>
      <c r="CG67"/>
      <c r="CH67"/>
      <c r="CI67"/>
      <c r="CJ67"/>
      <c r="CK67">
        <v>111.637</v>
      </c>
      <c r="CL67">
        <v>276.89999999999998</v>
      </c>
      <c r="CM67">
        <v>21.6</v>
      </c>
      <c r="CN67">
        <v>-1</v>
      </c>
      <c r="CO67">
        <v>-1</v>
      </c>
      <c r="CP67">
        <v>-1</v>
      </c>
      <c r="CQ67">
        <v>-1</v>
      </c>
      <c r="CR67">
        <v>0</v>
      </c>
      <c r="CS67">
        <v>32</v>
      </c>
      <c r="CT67">
        <v>-1</v>
      </c>
      <c r="CU67">
        <v>1</v>
      </c>
      <c r="CV67" s="1">
        <f t="shared" si="16"/>
        <v>5.8999999999999773</v>
      </c>
      <c r="CW67" s="1">
        <f t="shared" si="16"/>
        <v>0.90000000000000213</v>
      </c>
      <c r="CX67" s="1">
        <f t="shared" si="17"/>
        <v>34.809999999999732</v>
      </c>
      <c r="CY67" s="1">
        <f t="shared" si="17"/>
        <v>0.81000000000000383</v>
      </c>
      <c r="CZ67" s="1">
        <f t="shared" si="18"/>
        <v>35.619999999999735</v>
      </c>
      <c r="DA67" s="1">
        <f t="shared" si="19"/>
        <v>5.9682493245506869</v>
      </c>
      <c r="DB67"/>
      <c r="DC67"/>
      <c r="DD67"/>
      <c r="DE67"/>
      <c r="DF67"/>
      <c r="DG67" s="10">
        <v>121.77200000000001</v>
      </c>
      <c r="DH67" s="10">
        <v>257.89999999999998</v>
      </c>
      <c r="DI67" s="10">
        <v>20.7</v>
      </c>
      <c r="DJ67" s="10">
        <v>263.2</v>
      </c>
      <c r="DK67" s="10">
        <v>36.299999999999997</v>
      </c>
      <c r="DL67" s="10">
        <v>16.399999999999999</v>
      </c>
      <c r="DM67" s="10">
        <v>1</v>
      </c>
      <c r="DN67" s="10">
        <v>1</v>
      </c>
      <c r="DO67" s="10">
        <v>32</v>
      </c>
      <c r="DP67" s="10">
        <v>1</v>
      </c>
      <c r="DQ67" s="10">
        <v>1</v>
      </c>
      <c r="DR67" s="10">
        <f t="shared" si="20"/>
        <v>-5.3000000000000114</v>
      </c>
      <c r="DS67" s="10">
        <f t="shared" si="20"/>
        <v>-15.599999999999998</v>
      </c>
      <c r="DT67" s="10">
        <f t="shared" si="21"/>
        <v>28.090000000000121</v>
      </c>
      <c r="DU67" s="10">
        <f t="shared" si="21"/>
        <v>243.35999999999993</v>
      </c>
      <c r="DV67" s="10">
        <f t="shared" si="22"/>
        <v>271.45000000000005</v>
      </c>
      <c r="DW67" s="10">
        <f t="shared" si="23"/>
        <v>16.475739740600421</v>
      </c>
      <c r="DX67"/>
      <c r="DY67"/>
      <c r="DZ67"/>
      <c r="EA67"/>
      <c r="EB67"/>
      <c r="EC67" s="1">
        <v>112.65900000000001</v>
      </c>
      <c r="ED67" s="1">
        <v>263.2</v>
      </c>
      <c r="EE67" s="1">
        <v>29.4</v>
      </c>
      <c r="EF67" s="1">
        <v>263.2</v>
      </c>
      <c r="EG67" s="1">
        <v>38.1</v>
      </c>
      <c r="EH67" s="1">
        <v>8.6999999999999993</v>
      </c>
      <c r="EI67" s="1">
        <v>1</v>
      </c>
      <c r="EJ67" s="1">
        <v>1</v>
      </c>
      <c r="EK67" s="1">
        <v>32</v>
      </c>
      <c r="EL67" s="1">
        <v>1</v>
      </c>
      <c r="EM67" s="1">
        <v>1</v>
      </c>
      <c r="EN67" s="1">
        <f t="shared" si="24"/>
        <v>0</v>
      </c>
      <c r="EO67" s="1">
        <f t="shared" si="24"/>
        <v>-8.7000000000000028</v>
      </c>
      <c r="EP67" s="1">
        <f t="shared" si="25"/>
        <v>0</v>
      </c>
      <c r="EQ67" s="1">
        <f t="shared" si="25"/>
        <v>75.690000000000055</v>
      </c>
      <c r="ER67" s="1">
        <f t="shared" si="26"/>
        <v>75.690000000000055</v>
      </c>
      <c r="ES67" s="1">
        <f t="shared" si="27"/>
        <v>8.7000000000000028</v>
      </c>
      <c r="ET67"/>
      <c r="EU67"/>
      <c r="EV67"/>
      <c r="EW67"/>
      <c r="EX67"/>
      <c r="FJ67" s="10">
        <f t="shared" si="28"/>
        <v>0</v>
      </c>
      <c r="FK67" s="10">
        <f t="shared" si="28"/>
        <v>0</v>
      </c>
      <c r="FL67" s="10">
        <f t="shared" si="29"/>
        <v>0</v>
      </c>
      <c r="FM67" s="10">
        <f t="shared" si="29"/>
        <v>0</v>
      </c>
      <c r="FN67" s="10">
        <f t="shared" si="30"/>
        <v>0</v>
      </c>
      <c r="FO67" s="10">
        <f t="shared" si="31"/>
        <v>0</v>
      </c>
      <c r="FP67"/>
      <c r="FQ67"/>
      <c r="FR67"/>
      <c r="FS67"/>
      <c r="FT67"/>
    </row>
    <row r="68" spans="1:176" x14ac:dyDescent="0.35">
      <c r="A68">
        <v>138.76300000000001</v>
      </c>
      <c r="B68">
        <v>281.39999999999998</v>
      </c>
      <c r="C68">
        <v>20.7</v>
      </c>
      <c r="D68">
        <v>-1</v>
      </c>
      <c r="E68">
        <v>-1</v>
      </c>
      <c r="F68">
        <v>-1</v>
      </c>
      <c r="G68">
        <v>-1</v>
      </c>
      <c r="H68">
        <v>0</v>
      </c>
      <c r="I68">
        <v>32</v>
      </c>
      <c r="J68">
        <v>-1</v>
      </c>
      <c r="K68">
        <v>1</v>
      </c>
      <c r="L68" s="26">
        <f t="shared" si="0"/>
        <v>0</v>
      </c>
      <c r="M68" s="26">
        <f t="shared" si="0"/>
        <v>0</v>
      </c>
      <c r="N68" s="26">
        <f t="shared" si="1"/>
        <v>0</v>
      </c>
      <c r="O68" s="26">
        <f t="shared" si="1"/>
        <v>0</v>
      </c>
      <c r="P68" s="26">
        <f t="shared" si="2"/>
        <v>0</v>
      </c>
      <c r="Q68" s="26">
        <f t="shared" si="3"/>
        <v>0</v>
      </c>
      <c r="S68"/>
      <c r="T68"/>
      <c r="U68"/>
      <c r="V68"/>
      <c r="W68">
        <v>119.30200000000001</v>
      </c>
      <c r="X68">
        <v>263.2</v>
      </c>
      <c r="Y68">
        <v>33.6</v>
      </c>
      <c r="Z68">
        <v>272.39999999999998</v>
      </c>
      <c r="AA68">
        <v>38.1</v>
      </c>
      <c r="AB68">
        <v>10.3</v>
      </c>
      <c r="AC68">
        <v>1</v>
      </c>
      <c r="AD68">
        <v>1</v>
      </c>
      <c r="AE68">
        <v>32</v>
      </c>
      <c r="AF68">
        <v>1</v>
      </c>
      <c r="AG68">
        <v>1</v>
      </c>
      <c r="AH68" s="10">
        <f t="shared" si="4"/>
        <v>-9.1999999999999886</v>
      </c>
      <c r="AI68" s="10">
        <f t="shared" si="4"/>
        <v>-4.5</v>
      </c>
      <c r="AJ68" s="10">
        <f t="shared" si="5"/>
        <v>84.639999999999787</v>
      </c>
      <c r="AK68" s="10">
        <f t="shared" si="5"/>
        <v>20.25</v>
      </c>
      <c r="AL68" s="10">
        <f t="shared" si="6"/>
        <v>104.88999999999979</v>
      </c>
      <c r="AM68" s="10">
        <f t="shared" si="7"/>
        <v>10.241581909060718</v>
      </c>
      <c r="AN68"/>
      <c r="AO68"/>
      <c r="AP68"/>
      <c r="AQ68"/>
      <c r="AR68"/>
      <c r="AS68">
        <v>120.392</v>
      </c>
      <c r="AT68">
        <v>267.89999999999998</v>
      </c>
      <c r="AU68">
        <v>38.1</v>
      </c>
      <c r="AV68">
        <v>272.39999999999998</v>
      </c>
      <c r="AW68">
        <v>22.5</v>
      </c>
      <c r="AX68">
        <v>16.2</v>
      </c>
      <c r="AY68">
        <v>1</v>
      </c>
      <c r="AZ68">
        <v>1</v>
      </c>
      <c r="BA68">
        <v>32</v>
      </c>
      <c r="BB68">
        <v>1</v>
      </c>
      <c r="BC68">
        <v>1</v>
      </c>
      <c r="BD68" s="1">
        <f t="shared" si="8"/>
        <v>-4.5</v>
      </c>
      <c r="BE68" s="1">
        <f t="shared" si="8"/>
        <v>15.600000000000001</v>
      </c>
      <c r="BF68" s="1">
        <f t="shared" si="9"/>
        <v>20.25</v>
      </c>
      <c r="BG68" s="1">
        <f t="shared" si="9"/>
        <v>243.36000000000004</v>
      </c>
      <c r="BH68" s="1">
        <f t="shared" si="10"/>
        <v>263.61</v>
      </c>
      <c r="BI68" s="1">
        <f t="shared" si="11"/>
        <v>16.236070953281772</v>
      </c>
      <c r="BJ68"/>
      <c r="BK68"/>
      <c r="BL68"/>
      <c r="BM68"/>
      <c r="BN68"/>
      <c r="BO68">
        <v>111.886</v>
      </c>
      <c r="BP68">
        <v>258.89999999999998</v>
      </c>
      <c r="BQ68">
        <v>22</v>
      </c>
      <c r="BR68">
        <v>262.39999999999998</v>
      </c>
      <c r="BS68">
        <v>22.9</v>
      </c>
      <c r="BT68">
        <v>3.7</v>
      </c>
      <c r="BU68">
        <v>1</v>
      </c>
      <c r="BV68">
        <v>1</v>
      </c>
      <c r="BW68">
        <v>33</v>
      </c>
      <c r="BX68">
        <v>1</v>
      </c>
      <c r="BY68">
        <v>1</v>
      </c>
      <c r="BZ68" s="10">
        <f t="shared" si="12"/>
        <v>-3.5</v>
      </c>
      <c r="CA68" s="10">
        <f t="shared" si="12"/>
        <v>-0.89999999999999858</v>
      </c>
      <c r="CB68" s="10">
        <f t="shared" si="13"/>
        <v>12.25</v>
      </c>
      <c r="CC68" s="10">
        <f t="shared" si="13"/>
        <v>0.80999999999999739</v>
      </c>
      <c r="CD68" s="10">
        <f t="shared" si="14"/>
        <v>13.059999999999997</v>
      </c>
      <c r="CE68" s="10">
        <f t="shared" si="15"/>
        <v>3.6138621999185299</v>
      </c>
      <c r="CG68"/>
      <c r="CH68"/>
      <c r="CI68"/>
      <c r="CJ68"/>
      <c r="CK68">
        <v>111.95699999999999</v>
      </c>
      <c r="CL68">
        <v>270.8</v>
      </c>
      <c r="CM68">
        <v>20.7</v>
      </c>
      <c r="CN68">
        <v>276.89999999999998</v>
      </c>
      <c r="CO68">
        <v>21.6</v>
      </c>
      <c r="CP68">
        <v>6.2</v>
      </c>
      <c r="CQ68">
        <v>1</v>
      </c>
      <c r="CR68">
        <v>1</v>
      </c>
      <c r="CS68">
        <v>33</v>
      </c>
      <c r="CT68">
        <v>1</v>
      </c>
      <c r="CU68">
        <v>1</v>
      </c>
      <c r="CV68" s="1">
        <f t="shared" si="16"/>
        <v>-6.0999999999999659</v>
      </c>
      <c r="CW68" s="1">
        <f t="shared" si="16"/>
        <v>-0.90000000000000213</v>
      </c>
      <c r="CX68" s="1">
        <f t="shared" si="17"/>
        <v>37.209999999999582</v>
      </c>
      <c r="CY68" s="1">
        <f t="shared" si="17"/>
        <v>0.81000000000000383</v>
      </c>
      <c r="CZ68" s="1">
        <f t="shared" si="18"/>
        <v>38.019999999999584</v>
      </c>
      <c r="DA68" s="1">
        <f t="shared" si="19"/>
        <v>6.1660360037871644</v>
      </c>
      <c r="DB68"/>
      <c r="DC68"/>
      <c r="DD68"/>
      <c r="DE68"/>
      <c r="DF68"/>
      <c r="DG68" s="10">
        <v>124.556</v>
      </c>
      <c r="DH68" s="10">
        <v>278.60000000000002</v>
      </c>
      <c r="DI68" s="10">
        <v>21.6</v>
      </c>
      <c r="DJ68" s="10">
        <v>-1</v>
      </c>
      <c r="DK68" s="10">
        <v>-1</v>
      </c>
      <c r="DL68" s="10">
        <v>-1</v>
      </c>
      <c r="DM68" s="10">
        <v>-1</v>
      </c>
      <c r="DN68" s="10">
        <v>0</v>
      </c>
      <c r="DO68" s="10">
        <v>32</v>
      </c>
      <c r="DP68" s="10">
        <v>-1</v>
      </c>
      <c r="DQ68" s="10">
        <v>1</v>
      </c>
      <c r="DR68" s="10">
        <f t="shared" si="20"/>
        <v>20.700000000000045</v>
      </c>
      <c r="DS68" s="10">
        <f t="shared" si="20"/>
        <v>0.90000000000000213</v>
      </c>
      <c r="DT68" s="10">
        <f t="shared" si="21"/>
        <v>428.49000000000188</v>
      </c>
      <c r="DU68" s="10">
        <f t="shared" si="21"/>
        <v>0.81000000000000383</v>
      </c>
      <c r="DV68" s="10">
        <f t="shared" si="22"/>
        <v>429.30000000000189</v>
      </c>
      <c r="DW68" s="10">
        <f t="shared" si="23"/>
        <v>20.719555979798454</v>
      </c>
      <c r="DX68"/>
      <c r="DY68"/>
      <c r="DZ68"/>
      <c r="EA68"/>
      <c r="EB68"/>
      <c r="EC68" s="1">
        <v>115.211</v>
      </c>
      <c r="ED68" s="1">
        <v>279.10000000000002</v>
      </c>
      <c r="EE68" s="1">
        <v>24</v>
      </c>
      <c r="EF68" s="1">
        <v>-1</v>
      </c>
      <c r="EG68" s="1">
        <v>-1</v>
      </c>
      <c r="EH68" s="1">
        <v>-1</v>
      </c>
      <c r="EI68" s="1">
        <v>-1</v>
      </c>
      <c r="EJ68" s="1">
        <v>0</v>
      </c>
      <c r="EK68" s="1">
        <v>32</v>
      </c>
      <c r="EL68" s="1">
        <v>-1</v>
      </c>
      <c r="EM68" s="1">
        <v>1</v>
      </c>
      <c r="EN68" s="1">
        <f t="shared" si="24"/>
        <v>15.900000000000034</v>
      </c>
      <c r="EO68" s="1">
        <f t="shared" si="24"/>
        <v>-5.3999999999999986</v>
      </c>
      <c r="EP68" s="1">
        <f t="shared" si="25"/>
        <v>252.81000000000108</v>
      </c>
      <c r="EQ68" s="1">
        <f t="shared" si="25"/>
        <v>29.159999999999986</v>
      </c>
      <c r="ER68" s="1">
        <f t="shared" si="26"/>
        <v>281.97000000000105</v>
      </c>
      <c r="ES68" s="1">
        <f t="shared" si="27"/>
        <v>16.791962362987867</v>
      </c>
      <c r="ET68"/>
      <c r="EU68"/>
      <c r="EV68"/>
      <c r="EW68"/>
      <c r="EX68"/>
      <c r="FJ68" s="10">
        <f t="shared" si="28"/>
        <v>0</v>
      </c>
      <c r="FK68" s="10">
        <f t="shared" si="28"/>
        <v>0</v>
      </c>
      <c r="FL68" s="10">
        <f t="shared" si="29"/>
        <v>0</v>
      </c>
      <c r="FM68" s="10">
        <f t="shared" si="29"/>
        <v>0</v>
      </c>
      <c r="FN68" s="10">
        <f t="shared" si="30"/>
        <v>0</v>
      </c>
      <c r="FO68" s="10">
        <f t="shared" si="31"/>
        <v>0</v>
      </c>
      <c r="FP68"/>
      <c r="FQ68"/>
      <c r="FR68"/>
      <c r="FS68"/>
      <c r="FT68"/>
    </row>
    <row r="69" spans="1:176" x14ac:dyDescent="0.35">
      <c r="A69">
        <v>140.44300000000001</v>
      </c>
      <c r="B69">
        <v>248.7</v>
      </c>
      <c r="C69">
        <v>26.7</v>
      </c>
      <c r="D69">
        <v>281.39999999999998</v>
      </c>
      <c r="E69">
        <v>20.7</v>
      </c>
      <c r="F69">
        <v>33.299999999999997</v>
      </c>
      <c r="G69">
        <v>1</v>
      </c>
      <c r="H69">
        <v>1</v>
      </c>
      <c r="I69">
        <v>33</v>
      </c>
      <c r="J69">
        <v>1</v>
      </c>
      <c r="K69">
        <v>1</v>
      </c>
      <c r="L69" s="26">
        <f t="shared" ref="L69:M83" si="40">B69-B68</f>
        <v>-32.699999999999989</v>
      </c>
      <c r="M69" s="26">
        <f t="shared" si="40"/>
        <v>6</v>
      </c>
      <c r="N69" s="26">
        <f t="shared" ref="N69:O83" si="41">L69^2</f>
        <v>1069.2899999999993</v>
      </c>
      <c r="O69" s="26">
        <f t="shared" si="41"/>
        <v>36</v>
      </c>
      <c r="P69" s="26">
        <f t="shared" ref="P69:P83" si="42">N69+O69</f>
        <v>1105.2899999999993</v>
      </c>
      <c r="Q69" s="26">
        <f t="shared" ref="Q69:Q83" si="43">SQRT(P69)</f>
        <v>33.245902003104071</v>
      </c>
      <c r="S69"/>
      <c r="T69"/>
      <c r="U69"/>
      <c r="V69"/>
      <c r="W69">
        <v>122.47</v>
      </c>
      <c r="X69">
        <v>258.89999999999998</v>
      </c>
      <c r="Y69">
        <v>29.8</v>
      </c>
      <c r="Z69">
        <v>-1</v>
      </c>
      <c r="AA69">
        <v>-1</v>
      </c>
      <c r="AB69">
        <v>-1</v>
      </c>
      <c r="AC69">
        <v>-1</v>
      </c>
      <c r="AD69">
        <v>0</v>
      </c>
      <c r="AE69">
        <v>32</v>
      </c>
      <c r="AF69">
        <v>-1</v>
      </c>
      <c r="AG69">
        <v>1</v>
      </c>
      <c r="AH69" s="10">
        <f t="shared" ref="AH69:AI84" si="44">X69-X68</f>
        <v>-4.3000000000000114</v>
      </c>
      <c r="AI69" s="10">
        <f t="shared" si="44"/>
        <v>-3.8000000000000007</v>
      </c>
      <c r="AJ69" s="10">
        <f t="shared" ref="AJ69:AK84" si="45">AH69^2</f>
        <v>18.490000000000098</v>
      </c>
      <c r="AK69" s="10">
        <f t="shared" si="45"/>
        <v>14.440000000000005</v>
      </c>
      <c r="AL69" s="10">
        <f t="shared" ref="AL69:AL84" si="46">AJ69+AK69</f>
        <v>32.930000000000106</v>
      </c>
      <c r="AM69" s="10">
        <f t="shared" ref="AM69:AM84" si="47">SQRT(AL69)</f>
        <v>5.7384666941614384</v>
      </c>
      <c r="AN69"/>
      <c r="AO69"/>
      <c r="AP69"/>
      <c r="AQ69"/>
      <c r="AR69"/>
      <c r="AS69">
        <v>123.848</v>
      </c>
      <c r="AT69">
        <v>267.89999999999998</v>
      </c>
      <c r="AU69">
        <v>20.7</v>
      </c>
      <c r="AV69">
        <v>-1</v>
      </c>
      <c r="AW69">
        <v>-1</v>
      </c>
      <c r="AX69">
        <v>-1</v>
      </c>
      <c r="AY69">
        <v>-1</v>
      </c>
      <c r="AZ69">
        <v>0</v>
      </c>
      <c r="BA69">
        <v>32</v>
      </c>
      <c r="BB69">
        <v>-1</v>
      </c>
      <c r="BC69">
        <v>1</v>
      </c>
      <c r="BD69" s="1">
        <f t="shared" ref="BD69:BE84" si="48">AT69-AT68</f>
        <v>0</v>
      </c>
      <c r="BE69" s="1">
        <f t="shared" si="48"/>
        <v>-17.400000000000002</v>
      </c>
      <c r="BF69" s="1">
        <f t="shared" ref="BF69:BG84" si="49">BD69^2</f>
        <v>0</v>
      </c>
      <c r="BG69" s="1">
        <f t="shared" si="49"/>
        <v>302.76000000000005</v>
      </c>
      <c r="BH69" s="1">
        <f t="shared" ref="BH69:BH84" si="50">BF69+BG69</f>
        <v>302.76000000000005</v>
      </c>
      <c r="BI69" s="1">
        <f t="shared" ref="BI69:BI84" si="51">SQRT(BH69)</f>
        <v>17.400000000000002</v>
      </c>
      <c r="BJ69"/>
      <c r="BK69"/>
      <c r="BL69"/>
      <c r="BM69"/>
      <c r="BN69"/>
      <c r="BO69">
        <v>114.798</v>
      </c>
      <c r="BP69">
        <v>272.39999999999998</v>
      </c>
      <c r="BQ69">
        <v>52.5</v>
      </c>
      <c r="BR69">
        <v>-1</v>
      </c>
      <c r="BS69">
        <v>-1</v>
      </c>
      <c r="BT69">
        <v>-1</v>
      </c>
      <c r="BU69">
        <v>-1</v>
      </c>
      <c r="BV69">
        <v>0</v>
      </c>
      <c r="BW69">
        <v>33</v>
      </c>
      <c r="BX69">
        <v>-1</v>
      </c>
      <c r="BY69">
        <v>1</v>
      </c>
      <c r="BZ69" s="10">
        <f t="shared" ref="BZ69:CA82" si="52">BP69-BP68</f>
        <v>13.5</v>
      </c>
      <c r="CA69" s="10">
        <f t="shared" si="52"/>
        <v>30.5</v>
      </c>
      <c r="CB69" s="10">
        <f t="shared" ref="CB69:CC82" si="53">BZ69^2</f>
        <v>182.25</v>
      </c>
      <c r="CC69" s="10">
        <f t="shared" si="53"/>
        <v>930.25</v>
      </c>
      <c r="CD69" s="10">
        <f t="shared" ref="CD69:CD82" si="54">CB69+CC69</f>
        <v>1112.5</v>
      </c>
      <c r="CE69" s="10">
        <f t="shared" ref="CE69:CE82" si="55">SQRT(CD69)</f>
        <v>33.354160160315836</v>
      </c>
      <c r="CG69"/>
      <c r="CH69"/>
      <c r="CI69"/>
      <c r="CJ69"/>
      <c r="CK69">
        <v>115.381</v>
      </c>
      <c r="CL69">
        <v>272.39999999999998</v>
      </c>
      <c r="CM69">
        <v>29.4</v>
      </c>
      <c r="CN69">
        <v>-1</v>
      </c>
      <c r="CO69">
        <v>-1</v>
      </c>
      <c r="CP69">
        <v>-1</v>
      </c>
      <c r="CQ69">
        <v>-1</v>
      </c>
      <c r="CR69">
        <v>0</v>
      </c>
      <c r="CS69">
        <v>33</v>
      </c>
      <c r="CT69">
        <v>-1</v>
      </c>
      <c r="CU69">
        <v>1</v>
      </c>
      <c r="CV69" s="1">
        <f t="shared" ref="CV69:CW82" si="56">CL69-CL68</f>
        <v>1.5999999999999659</v>
      </c>
      <c r="CW69" s="1">
        <f t="shared" si="56"/>
        <v>8.6999999999999993</v>
      </c>
      <c r="CX69" s="1">
        <f t="shared" ref="CX69:CY82" si="57">CV69^2</f>
        <v>2.5599999999998908</v>
      </c>
      <c r="CY69" s="1">
        <f t="shared" si="57"/>
        <v>75.689999999999984</v>
      </c>
      <c r="CZ69" s="1">
        <f t="shared" ref="CZ69:CZ82" si="58">CX69+CY69</f>
        <v>78.249999999999872</v>
      </c>
      <c r="DA69" s="1">
        <f t="shared" ref="DA69:DA82" si="59">SQRT(CZ69)</f>
        <v>8.8459030064770587</v>
      </c>
      <c r="DB69"/>
      <c r="DC69"/>
      <c r="DD69"/>
      <c r="DE69"/>
      <c r="DF69"/>
      <c r="DG69" s="10">
        <v>125.02</v>
      </c>
      <c r="DH69" s="10">
        <v>272.39999999999998</v>
      </c>
      <c r="DI69" s="10">
        <v>36.1</v>
      </c>
      <c r="DJ69" s="10">
        <v>278.60000000000002</v>
      </c>
      <c r="DK69" s="10">
        <v>21.6</v>
      </c>
      <c r="DL69" s="10">
        <v>15.7</v>
      </c>
      <c r="DM69" s="10">
        <v>1</v>
      </c>
      <c r="DN69" s="10">
        <v>1</v>
      </c>
      <c r="DO69" s="10">
        <v>33</v>
      </c>
      <c r="DP69" s="10">
        <v>1</v>
      </c>
      <c r="DQ69" s="10">
        <v>1</v>
      </c>
      <c r="DR69" s="10">
        <f t="shared" ref="DR69:DS83" si="60">DH69-DH68</f>
        <v>-6.2000000000000455</v>
      </c>
      <c r="DS69" s="10">
        <f t="shared" si="60"/>
        <v>14.5</v>
      </c>
      <c r="DT69" s="10">
        <f t="shared" ref="DT69:DU83" si="61">DR69^2</f>
        <v>38.440000000000566</v>
      </c>
      <c r="DU69" s="10">
        <f t="shared" si="61"/>
        <v>210.25</v>
      </c>
      <c r="DV69" s="10">
        <f t="shared" ref="DV69:DV83" si="62">DT69+DU69</f>
        <v>248.69000000000057</v>
      </c>
      <c r="DW69" s="10">
        <f t="shared" ref="DW69:DW83" si="63">SQRT(DV69)</f>
        <v>15.769908052997664</v>
      </c>
      <c r="DX69"/>
      <c r="DY69"/>
      <c r="DZ69"/>
      <c r="EA69"/>
      <c r="EB69"/>
      <c r="EC69" s="1">
        <v>115.55500000000001</v>
      </c>
      <c r="ED69" s="1">
        <v>274.8</v>
      </c>
      <c r="EE69" s="1">
        <v>20.7</v>
      </c>
      <c r="EF69" s="1">
        <v>279.10000000000002</v>
      </c>
      <c r="EG69" s="1">
        <v>24</v>
      </c>
      <c r="EH69" s="1">
        <v>5.4</v>
      </c>
      <c r="EI69" s="1">
        <v>1</v>
      </c>
      <c r="EJ69" s="1">
        <v>1</v>
      </c>
      <c r="EK69" s="1">
        <v>33</v>
      </c>
      <c r="EL69" s="1">
        <v>1</v>
      </c>
      <c r="EM69" s="1">
        <v>1</v>
      </c>
      <c r="EN69" s="1">
        <f t="shared" ref="EN69:EO84" si="64">ED69-ED68</f>
        <v>-4.3000000000000114</v>
      </c>
      <c r="EO69" s="1">
        <f t="shared" si="64"/>
        <v>-3.3000000000000007</v>
      </c>
      <c r="EP69" s="1">
        <f t="shared" ref="EP69:EQ84" si="65">EN69^2</f>
        <v>18.490000000000098</v>
      </c>
      <c r="EQ69" s="1">
        <f t="shared" si="65"/>
        <v>10.890000000000004</v>
      </c>
      <c r="ER69" s="1">
        <f t="shared" ref="ER69:ER84" si="66">EP69+EQ69</f>
        <v>29.380000000000102</v>
      </c>
      <c r="ES69" s="1">
        <f t="shared" ref="ES69:ES84" si="67">SQRT(ER69)</f>
        <v>5.4203320931470707</v>
      </c>
      <c r="ET69"/>
      <c r="EU69"/>
      <c r="EV69"/>
      <c r="EW69"/>
      <c r="EX69"/>
      <c r="FJ69" s="10">
        <f t="shared" ref="FJ69:FK92" si="68">EZ69-EZ68</f>
        <v>0</v>
      </c>
      <c r="FK69" s="10">
        <f t="shared" si="68"/>
        <v>0</v>
      </c>
      <c r="FL69" s="10">
        <f t="shared" ref="FL69:FM92" si="69">FJ69^2</f>
        <v>0</v>
      </c>
      <c r="FM69" s="10">
        <f t="shared" si="69"/>
        <v>0</v>
      </c>
      <c r="FN69" s="10">
        <f t="shared" ref="FN69:FN92" si="70">FL69+FM69</f>
        <v>0</v>
      </c>
      <c r="FO69" s="10">
        <f t="shared" ref="FO69:FO92" si="71">SQRT(FN69)</f>
        <v>0</v>
      </c>
      <c r="FP69"/>
      <c r="FQ69"/>
      <c r="FR69"/>
      <c r="FS69"/>
      <c r="FT69"/>
    </row>
    <row r="70" spans="1:176" x14ac:dyDescent="0.35">
      <c r="A70">
        <v>143.315</v>
      </c>
      <c r="B70">
        <v>273.8</v>
      </c>
      <c r="C70">
        <v>29.4</v>
      </c>
      <c r="D70">
        <v>-1</v>
      </c>
      <c r="E70">
        <v>-1</v>
      </c>
      <c r="F70">
        <v>-1</v>
      </c>
      <c r="G70">
        <v>-1</v>
      </c>
      <c r="H70">
        <v>0</v>
      </c>
      <c r="I70">
        <v>33</v>
      </c>
      <c r="J70">
        <v>-1</v>
      </c>
      <c r="K70">
        <v>1</v>
      </c>
      <c r="L70" s="26">
        <f t="shared" si="40"/>
        <v>25.100000000000023</v>
      </c>
      <c r="M70" s="26">
        <f t="shared" si="40"/>
        <v>2.6999999999999993</v>
      </c>
      <c r="N70" s="26">
        <f t="shared" si="41"/>
        <v>630.01000000000113</v>
      </c>
      <c r="O70" s="26">
        <f t="shared" si="41"/>
        <v>7.2899999999999965</v>
      </c>
      <c r="P70" s="26">
        <f t="shared" si="42"/>
        <v>637.30000000000109</v>
      </c>
      <c r="Q70" s="26">
        <f t="shared" si="43"/>
        <v>25.244801445050051</v>
      </c>
      <c r="S70"/>
      <c r="T70"/>
      <c r="U70"/>
      <c r="V70"/>
      <c r="W70">
        <v>123.22199999999999</v>
      </c>
      <c r="X70">
        <v>272.39999999999998</v>
      </c>
      <c r="Y70">
        <v>33.6</v>
      </c>
      <c r="Z70">
        <v>258.89999999999998</v>
      </c>
      <c r="AA70">
        <v>29.8</v>
      </c>
      <c r="AB70">
        <v>14.1</v>
      </c>
      <c r="AC70">
        <v>1</v>
      </c>
      <c r="AD70">
        <v>1</v>
      </c>
      <c r="AE70">
        <v>33</v>
      </c>
      <c r="AF70">
        <v>1</v>
      </c>
      <c r="AG70">
        <v>1</v>
      </c>
      <c r="AH70" s="10">
        <f t="shared" si="44"/>
        <v>13.5</v>
      </c>
      <c r="AI70" s="10">
        <f t="shared" si="44"/>
        <v>3.8000000000000007</v>
      </c>
      <c r="AJ70" s="10">
        <f t="shared" si="45"/>
        <v>182.25</v>
      </c>
      <c r="AK70" s="10">
        <f t="shared" si="45"/>
        <v>14.440000000000005</v>
      </c>
      <c r="AL70" s="10">
        <f t="shared" si="46"/>
        <v>196.69</v>
      </c>
      <c r="AM70" s="10">
        <f t="shared" si="47"/>
        <v>14.024621207005913</v>
      </c>
      <c r="AN70"/>
      <c r="AO70"/>
      <c r="AP70"/>
      <c r="AQ70"/>
      <c r="AR70"/>
      <c r="AS70">
        <v>124.464</v>
      </c>
      <c r="AT70">
        <v>263.2</v>
      </c>
      <c r="AU70">
        <v>40.5</v>
      </c>
      <c r="AV70">
        <v>267.89999999999998</v>
      </c>
      <c r="AW70">
        <v>20.7</v>
      </c>
      <c r="AX70">
        <v>20.399999999999999</v>
      </c>
      <c r="AY70">
        <v>1</v>
      </c>
      <c r="AZ70">
        <v>1</v>
      </c>
      <c r="BA70">
        <v>33</v>
      </c>
      <c r="BB70">
        <v>1</v>
      </c>
      <c r="BC70">
        <v>1</v>
      </c>
      <c r="BD70" s="1">
        <f t="shared" si="48"/>
        <v>-4.6999999999999886</v>
      </c>
      <c r="BE70" s="1">
        <f t="shared" si="48"/>
        <v>19.8</v>
      </c>
      <c r="BF70" s="1">
        <f t="shared" si="49"/>
        <v>22.089999999999893</v>
      </c>
      <c r="BG70" s="1">
        <f t="shared" si="49"/>
        <v>392.04</v>
      </c>
      <c r="BH70" s="1">
        <f t="shared" si="50"/>
        <v>414.12999999999994</v>
      </c>
      <c r="BI70" s="1">
        <f t="shared" si="51"/>
        <v>20.350184274349949</v>
      </c>
      <c r="BJ70"/>
      <c r="BK70"/>
      <c r="BL70"/>
      <c r="BM70"/>
      <c r="BN70"/>
      <c r="BO70">
        <v>115.23699999999999</v>
      </c>
      <c r="BP70">
        <v>266.5</v>
      </c>
      <c r="BQ70">
        <v>32.299999999999997</v>
      </c>
      <c r="BR70">
        <v>272.39999999999998</v>
      </c>
      <c r="BS70">
        <v>52.5</v>
      </c>
      <c r="BT70">
        <v>21.1</v>
      </c>
      <c r="BU70">
        <v>1</v>
      </c>
      <c r="BV70">
        <v>1</v>
      </c>
      <c r="BW70">
        <v>34</v>
      </c>
      <c r="BX70">
        <v>1</v>
      </c>
      <c r="BY70">
        <v>1</v>
      </c>
      <c r="BZ70" s="10">
        <f t="shared" si="52"/>
        <v>-5.8999999999999773</v>
      </c>
      <c r="CA70" s="10">
        <f t="shared" si="52"/>
        <v>-20.200000000000003</v>
      </c>
      <c r="CB70" s="10">
        <f t="shared" si="53"/>
        <v>34.809999999999732</v>
      </c>
      <c r="CC70" s="10">
        <f t="shared" si="53"/>
        <v>408.04000000000013</v>
      </c>
      <c r="CD70" s="10">
        <f t="shared" si="54"/>
        <v>442.84999999999985</v>
      </c>
      <c r="CE70" s="10">
        <f t="shared" si="55"/>
        <v>21.044001520623397</v>
      </c>
      <c r="CG70"/>
      <c r="CH70"/>
      <c r="CI70"/>
      <c r="CJ70"/>
      <c r="CK70">
        <v>115.925</v>
      </c>
      <c r="CL70">
        <v>265.3</v>
      </c>
      <c r="CM70">
        <v>20.7</v>
      </c>
      <c r="CN70">
        <v>272.39999999999998</v>
      </c>
      <c r="CO70">
        <v>29.4</v>
      </c>
      <c r="CP70">
        <v>11.2</v>
      </c>
      <c r="CQ70">
        <v>1</v>
      </c>
      <c r="CR70">
        <v>1</v>
      </c>
      <c r="CS70">
        <v>34</v>
      </c>
      <c r="CT70">
        <v>1</v>
      </c>
      <c r="CU70">
        <v>1</v>
      </c>
      <c r="CV70" s="1">
        <f t="shared" si="56"/>
        <v>-7.0999999999999659</v>
      </c>
      <c r="CW70" s="1">
        <f t="shared" si="56"/>
        <v>-8.6999999999999993</v>
      </c>
      <c r="CX70" s="1">
        <f t="shared" si="57"/>
        <v>50.409999999999513</v>
      </c>
      <c r="CY70" s="1">
        <f t="shared" si="57"/>
        <v>75.689999999999984</v>
      </c>
      <c r="CZ70" s="1">
        <f t="shared" si="58"/>
        <v>126.0999999999995</v>
      </c>
      <c r="DA70" s="1">
        <f t="shared" si="59"/>
        <v>11.229425630903814</v>
      </c>
      <c r="DB70"/>
      <c r="DC70"/>
      <c r="DD70"/>
      <c r="DE70"/>
      <c r="DF70"/>
      <c r="DG70" s="10">
        <v>127.756</v>
      </c>
      <c r="DH70" s="10">
        <v>276.89999999999998</v>
      </c>
      <c r="DI70" s="10">
        <v>29.4</v>
      </c>
      <c r="DJ70" s="10">
        <v>-1</v>
      </c>
      <c r="DK70" s="10">
        <v>-1</v>
      </c>
      <c r="DL70" s="10">
        <v>-1</v>
      </c>
      <c r="DM70" s="10">
        <v>-1</v>
      </c>
      <c r="DN70" s="10">
        <v>0</v>
      </c>
      <c r="DO70" s="10">
        <v>33</v>
      </c>
      <c r="DP70" s="10">
        <v>-1</v>
      </c>
      <c r="DQ70" s="10">
        <v>1</v>
      </c>
      <c r="DR70" s="10">
        <f t="shared" si="60"/>
        <v>4.5</v>
      </c>
      <c r="DS70" s="10">
        <f t="shared" si="60"/>
        <v>-6.7000000000000028</v>
      </c>
      <c r="DT70" s="10">
        <f t="shared" si="61"/>
        <v>20.25</v>
      </c>
      <c r="DU70" s="10">
        <f t="shared" si="61"/>
        <v>44.890000000000036</v>
      </c>
      <c r="DV70" s="10">
        <f t="shared" si="62"/>
        <v>65.140000000000043</v>
      </c>
      <c r="DW70" s="10">
        <f t="shared" si="63"/>
        <v>8.0709355095924309</v>
      </c>
      <c r="DX70"/>
      <c r="DY70"/>
      <c r="DZ70"/>
      <c r="EA70"/>
      <c r="EB70"/>
      <c r="EC70" s="1">
        <v>117.931</v>
      </c>
      <c r="ED70" s="1">
        <v>278.60000000000002</v>
      </c>
      <c r="EE70" s="1">
        <v>22</v>
      </c>
      <c r="EF70" s="1">
        <v>-1</v>
      </c>
      <c r="EG70" s="1">
        <v>-1</v>
      </c>
      <c r="EH70" s="1">
        <v>-1</v>
      </c>
      <c r="EI70" s="1">
        <v>-1</v>
      </c>
      <c r="EJ70" s="1">
        <v>0</v>
      </c>
      <c r="EK70" s="1">
        <v>33</v>
      </c>
      <c r="EL70" s="1">
        <v>-1</v>
      </c>
      <c r="EM70" s="1">
        <v>1</v>
      </c>
      <c r="EN70" s="1">
        <f t="shared" si="64"/>
        <v>3.8000000000000114</v>
      </c>
      <c r="EO70" s="1">
        <f t="shared" si="64"/>
        <v>1.3000000000000007</v>
      </c>
      <c r="EP70" s="1">
        <f t="shared" si="65"/>
        <v>14.440000000000087</v>
      </c>
      <c r="EQ70" s="1">
        <f t="shared" si="65"/>
        <v>1.6900000000000019</v>
      </c>
      <c r="ER70" s="1">
        <f t="shared" si="66"/>
        <v>16.130000000000088</v>
      </c>
      <c r="ES70" s="1">
        <f t="shared" si="67"/>
        <v>4.0162171256046513</v>
      </c>
      <c r="ET70"/>
      <c r="EU70"/>
      <c r="EV70"/>
      <c r="EW70"/>
      <c r="EX70"/>
      <c r="FJ70" s="10">
        <f t="shared" si="68"/>
        <v>0</v>
      </c>
      <c r="FK70" s="10">
        <f t="shared" si="68"/>
        <v>0</v>
      </c>
      <c r="FL70" s="10">
        <f t="shared" si="69"/>
        <v>0</v>
      </c>
      <c r="FM70" s="10">
        <f t="shared" si="69"/>
        <v>0</v>
      </c>
      <c r="FN70" s="10">
        <f t="shared" si="70"/>
        <v>0</v>
      </c>
      <c r="FO70" s="10">
        <f t="shared" si="71"/>
        <v>0</v>
      </c>
      <c r="FP70"/>
      <c r="FQ70"/>
      <c r="FR70"/>
      <c r="FS70"/>
      <c r="FT70"/>
    </row>
    <row r="71" spans="1:176" x14ac:dyDescent="0.35">
      <c r="A71">
        <v>144.05099999999999</v>
      </c>
      <c r="B71">
        <v>276.89999999999998</v>
      </c>
      <c r="C71">
        <v>30.3</v>
      </c>
      <c r="D71">
        <v>273.8</v>
      </c>
      <c r="E71">
        <v>29.4</v>
      </c>
      <c r="F71">
        <v>3.2</v>
      </c>
      <c r="G71">
        <v>1</v>
      </c>
      <c r="H71">
        <v>1</v>
      </c>
      <c r="I71">
        <v>34</v>
      </c>
      <c r="J71">
        <v>1</v>
      </c>
      <c r="K71">
        <v>1</v>
      </c>
      <c r="L71" s="26">
        <f t="shared" si="40"/>
        <v>3.0999999999999659</v>
      </c>
      <c r="M71" s="26">
        <f t="shared" si="40"/>
        <v>0.90000000000000213</v>
      </c>
      <c r="N71" s="26">
        <f t="shared" si="41"/>
        <v>9.609999999999788</v>
      </c>
      <c r="O71" s="26">
        <f t="shared" si="41"/>
        <v>0.81000000000000383</v>
      </c>
      <c r="P71" s="26">
        <f t="shared" si="42"/>
        <v>10.419999999999792</v>
      </c>
      <c r="Q71" s="26">
        <f t="shared" si="43"/>
        <v>3.2280024783137624</v>
      </c>
      <c r="S71"/>
      <c r="T71"/>
      <c r="U71"/>
      <c r="V71"/>
      <c r="W71">
        <v>125.73399999999999</v>
      </c>
      <c r="X71">
        <v>272.39999999999998</v>
      </c>
      <c r="Y71">
        <v>20.7</v>
      </c>
      <c r="Z71">
        <v>-1</v>
      </c>
      <c r="AA71">
        <v>-1</v>
      </c>
      <c r="AB71">
        <v>-1</v>
      </c>
      <c r="AC71">
        <v>-1</v>
      </c>
      <c r="AD71">
        <v>0</v>
      </c>
      <c r="AE71">
        <v>33</v>
      </c>
      <c r="AF71">
        <v>-1</v>
      </c>
      <c r="AG71">
        <v>1</v>
      </c>
      <c r="AH71" s="10">
        <f t="shared" si="44"/>
        <v>0</v>
      </c>
      <c r="AI71" s="10">
        <f t="shared" si="44"/>
        <v>-12.900000000000002</v>
      </c>
      <c r="AJ71" s="10">
        <f t="shared" si="45"/>
        <v>0</v>
      </c>
      <c r="AK71" s="10">
        <f t="shared" si="45"/>
        <v>166.41000000000005</v>
      </c>
      <c r="AL71" s="10">
        <f t="shared" si="46"/>
        <v>166.41000000000005</v>
      </c>
      <c r="AM71" s="10">
        <f t="shared" si="47"/>
        <v>12.900000000000002</v>
      </c>
      <c r="AN71"/>
      <c r="AO71"/>
      <c r="AP71"/>
      <c r="AQ71"/>
      <c r="AR71"/>
      <c r="AS71">
        <v>127.136</v>
      </c>
      <c r="AT71">
        <v>276.89999999999998</v>
      </c>
      <c r="AU71">
        <v>20.7</v>
      </c>
      <c r="AV71">
        <v>-1</v>
      </c>
      <c r="AW71">
        <v>-1</v>
      </c>
      <c r="AX71">
        <v>-1</v>
      </c>
      <c r="AY71">
        <v>-1</v>
      </c>
      <c r="AZ71">
        <v>0</v>
      </c>
      <c r="BA71">
        <v>33</v>
      </c>
      <c r="BB71">
        <v>-1</v>
      </c>
      <c r="BC71">
        <v>1</v>
      </c>
      <c r="BD71" s="1">
        <f t="shared" si="48"/>
        <v>13.699999999999989</v>
      </c>
      <c r="BE71" s="1">
        <f t="shared" si="48"/>
        <v>-19.8</v>
      </c>
      <c r="BF71" s="1">
        <f t="shared" si="49"/>
        <v>187.68999999999969</v>
      </c>
      <c r="BG71" s="1">
        <f t="shared" si="49"/>
        <v>392.04</v>
      </c>
      <c r="BH71" s="1">
        <f t="shared" si="50"/>
        <v>579.72999999999968</v>
      </c>
      <c r="BI71" s="1">
        <f t="shared" si="51"/>
        <v>24.077582935170209</v>
      </c>
      <c r="BJ71"/>
      <c r="BK71"/>
      <c r="BL71"/>
      <c r="BM71"/>
      <c r="BN71"/>
      <c r="BO71">
        <v>117.80500000000001</v>
      </c>
      <c r="BP71">
        <v>256.5</v>
      </c>
      <c r="BQ71">
        <v>20.7</v>
      </c>
      <c r="BR71">
        <v>-1</v>
      </c>
      <c r="BS71">
        <v>-1</v>
      </c>
      <c r="BT71">
        <v>-1</v>
      </c>
      <c r="BU71">
        <v>-1</v>
      </c>
      <c r="BV71">
        <v>0</v>
      </c>
      <c r="BW71">
        <v>34</v>
      </c>
      <c r="BX71">
        <v>-1</v>
      </c>
      <c r="BY71">
        <v>1</v>
      </c>
      <c r="BZ71" s="10">
        <f t="shared" si="52"/>
        <v>-10</v>
      </c>
      <c r="CA71" s="10">
        <f t="shared" si="52"/>
        <v>-11.599999999999998</v>
      </c>
      <c r="CB71" s="10">
        <f t="shared" si="53"/>
        <v>100</v>
      </c>
      <c r="CC71" s="10">
        <f t="shared" si="53"/>
        <v>134.55999999999995</v>
      </c>
      <c r="CD71" s="10">
        <f t="shared" si="54"/>
        <v>234.55999999999995</v>
      </c>
      <c r="CE71" s="10">
        <f t="shared" si="55"/>
        <v>15.315351775261316</v>
      </c>
      <c r="CG71"/>
      <c r="CH71"/>
      <c r="CI71"/>
      <c r="CJ71"/>
      <c r="CK71">
        <v>118.645</v>
      </c>
      <c r="CL71">
        <v>276.89999999999998</v>
      </c>
      <c r="CM71">
        <v>22.7</v>
      </c>
      <c r="CN71">
        <v>-1</v>
      </c>
      <c r="CO71">
        <v>-1</v>
      </c>
      <c r="CP71">
        <v>-1</v>
      </c>
      <c r="CQ71">
        <v>-1</v>
      </c>
      <c r="CR71">
        <v>0</v>
      </c>
      <c r="CS71">
        <v>34</v>
      </c>
      <c r="CT71">
        <v>-1</v>
      </c>
      <c r="CU71">
        <v>1</v>
      </c>
      <c r="CV71" s="1">
        <f t="shared" si="56"/>
        <v>11.599999999999966</v>
      </c>
      <c r="CW71" s="1">
        <f t="shared" si="56"/>
        <v>2</v>
      </c>
      <c r="CX71" s="1">
        <f t="shared" si="57"/>
        <v>134.55999999999921</v>
      </c>
      <c r="CY71" s="1">
        <f t="shared" si="57"/>
        <v>4</v>
      </c>
      <c r="CZ71" s="1">
        <f t="shared" si="58"/>
        <v>138.55999999999921</v>
      </c>
      <c r="DA71" s="1">
        <f t="shared" si="59"/>
        <v>11.771151175649695</v>
      </c>
      <c r="DB71"/>
      <c r="DC71"/>
      <c r="DD71"/>
      <c r="DE71"/>
      <c r="DF71"/>
      <c r="DG71" s="10">
        <v>128.13200000000001</v>
      </c>
      <c r="DH71" s="10">
        <v>272.39999999999998</v>
      </c>
      <c r="DI71" s="10">
        <v>20.7</v>
      </c>
      <c r="DJ71" s="10">
        <v>276.89999999999998</v>
      </c>
      <c r="DK71" s="10">
        <v>29.4</v>
      </c>
      <c r="DL71" s="10">
        <v>9.8000000000000007</v>
      </c>
      <c r="DM71" s="10">
        <v>1</v>
      </c>
      <c r="DN71" s="10">
        <v>1</v>
      </c>
      <c r="DO71" s="10">
        <v>34</v>
      </c>
      <c r="DP71" s="10">
        <v>1</v>
      </c>
      <c r="DQ71" s="10">
        <v>1</v>
      </c>
      <c r="DR71" s="10">
        <f t="shared" si="60"/>
        <v>-4.5</v>
      </c>
      <c r="DS71" s="10">
        <f t="shared" si="60"/>
        <v>-8.6999999999999993</v>
      </c>
      <c r="DT71" s="10">
        <f t="shared" si="61"/>
        <v>20.25</v>
      </c>
      <c r="DU71" s="10">
        <f t="shared" si="61"/>
        <v>75.689999999999984</v>
      </c>
      <c r="DV71" s="10">
        <f t="shared" si="62"/>
        <v>95.939999999999984</v>
      </c>
      <c r="DW71" s="10">
        <f t="shared" si="63"/>
        <v>9.7948966303887044</v>
      </c>
      <c r="DX71"/>
      <c r="DY71"/>
      <c r="DZ71"/>
      <c r="EA71"/>
      <c r="EB71"/>
      <c r="EC71" s="1">
        <v>118.27500000000001</v>
      </c>
      <c r="ED71" s="1">
        <v>270.3</v>
      </c>
      <c r="EE71" s="1">
        <v>20.7</v>
      </c>
      <c r="EF71" s="1">
        <v>278.60000000000002</v>
      </c>
      <c r="EG71" s="1">
        <v>22</v>
      </c>
      <c r="EH71" s="1">
        <v>8.4</v>
      </c>
      <c r="EI71" s="1">
        <v>1</v>
      </c>
      <c r="EJ71" s="1">
        <v>1</v>
      </c>
      <c r="EK71" s="1">
        <v>34</v>
      </c>
      <c r="EL71" s="1">
        <v>1</v>
      </c>
      <c r="EM71" s="1">
        <v>1</v>
      </c>
      <c r="EN71" s="1">
        <f t="shared" si="64"/>
        <v>-8.3000000000000114</v>
      </c>
      <c r="EO71" s="1">
        <f t="shared" si="64"/>
        <v>-1.3000000000000007</v>
      </c>
      <c r="EP71" s="1">
        <f t="shared" si="65"/>
        <v>68.890000000000185</v>
      </c>
      <c r="EQ71" s="1">
        <f t="shared" si="65"/>
        <v>1.6900000000000019</v>
      </c>
      <c r="ER71" s="1">
        <f t="shared" si="66"/>
        <v>70.580000000000183</v>
      </c>
      <c r="ES71" s="1">
        <f t="shared" si="67"/>
        <v>8.4011903918433006</v>
      </c>
      <c r="ET71"/>
      <c r="EU71"/>
      <c r="EV71"/>
      <c r="EW71"/>
      <c r="EX71"/>
      <c r="FJ71" s="10">
        <f t="shared" si="68"/>
        <v>0</v>
      </c>
      <c r="FK71" s="10">
        <f t="shared" si="68"/>
        <v>0</v>
      </c>
      <c r="FL71" s="10">
        <f t="shared" si="69"/>
        <v>0</v>
      </c>
      <c r="FM71" s="10">
        <f t="shared" si="69"/>
        <v>0</v>
      </c>
      <c r="FN71" s="10">
        <f t="shared" si="70"/>
        <v>0</v>
      </c>
      <c r="FO71" s="10">
        <f t="shared" si="71"/>
        <v>0</v>
      </c>
      <c r="FP71"/>
      <c r="FQ71"/>
      <c r="FR71"/>
      <c r="FS71"/>
      <c r="FT71"/>
    </row>
    <row r="72" spans="1:176" x14ac:dyDescent="0.35">
      <c r="A72">
        <v>147.691</v>
      </c>
      <c r="B72">
        <v>272.39999999999998</v>
      </c>
      <c r="C72">
        <v>33.6</v>
      </c>
      <c r="D72">
        <v>-1</v>
      </c>
      <c r="E72">
        <v>-1</v>
      </c>
      <c r="F72">
        <v>-1</v>
      </c>
      <c r="G72">
        <v>-1</v>
      </c>
      <c r="H72">
        <v>0</v>
      </c>
      <c r="I72">
        <v>34</v>
      </c>
      <c r="J72">
        <v>-1</v>
      </c>
      <c r="K72">
        <v>1</v>
      </c>
      <c r="L72" s="26">
        <f t="shared" si="40"/>
        <v>-4.5</v>
      </c>
      <c r="M72" s="26">
        <f t="shared" si="40"/>
        <v>3.3000000000000007</v>
      </c>
      <c r="N72" s="26">
        <f t="shared" si="41"/>
        <v>20.25</v>
      </c>
      <c r="O72" s="26">
        <f t="shared" si="41"/>
        <v>10.890000000000004</v>
      </c>
      <c r="P72" s="26">
        <f t="shared" si="42"/>
        <v>31.140000000000004</v>
      </c>
      <c r="Q72" s="26">
        <f t="shared" si="43"/>
        <v>5.5803225713214824</v>
      </c>
      <c r="S72"/>
      <c r="T72"/>
      <c r="U72"/>
      <c r="V72"/>
      <c r="W72">
        <v>126.438</v>
      </c>
      <c r="X72">
        <v>267.89999999999998</v>
      </c>
      <c r="Y72">
        <v>32.700000000000003</v>
      </c>
      <c r="Z72">
        <v>272.39999999999998</v>
      </c>
      <c r="AA72">
        <v>20.7</v>
      </c>
      <c r="AB72">
        <v>12.8</v>
      </c>
      <c r="AC72">
        <v>1</v>
      </c>
      <c r="AD72">
        <v>1</v>
      </c>
      <c r="AE72">
        <v>34</v>
      </c>
      <c r="AF72">
        <v>1</v>
      </c>
      <c r="AG72">
        <v>1</v>
      </c>
      <c r="AH72" s="10">
        <f t="shared" si="44"/>
        <v>-4.5</v>
      </c>
      <c r="AI72" s="10">
        <f t="shared" si="44"/>
        <v>12.000000000000004</v>
      </c>
      <c r="AJ72" s="10">
        <f t="shared" si="45"/>
        <v>20.25</v>
      </c>
      <c r="AK72" s="10">
        <f t="shared" si="45"/>
        <v>144.00000000000009</v>
      </c>
      <c r="AL72" s="10">
        <f t="shared" si="46"/>
        <v>164.25000000000009</v>
      </c>
      <c r="AM72" s="10">
        <f t="shared" si="47"/>
        <v>12.8160056179763</v>
      </c>
      <c r="AN72"/>
      <c r="AO72"/>
      <c r="AP72"/>
      <c r="AQ72"/>
      <c r="AR72"/>
      <c r="AS72">
        <v>127.47199999999999</v>
      </c>
      <c r="AT72">
        <v>276.89999999999998</v>
      </c>
      <c r="AU72">
        <v>20.7</v>
      </c>
      <c r="AV72">
        <v>276.89999999999998</v>
      </c>
      <c r="AW72">
        <v>20.7</v>
      </c>
      <c r="AX72">
        <v>0</v>
      </c>
      <c r="AY72">
        <v>1</v>
      </c>
      <c r="AZ72">
        <v>1</v>
      </c>
      <c r="BA72">
        <v>34</v>
      </c>
      <c r="BB72">
        <v>1</v>
      </c>
      <c r="BC72">
        <v>1</v>
      </c>
      <c r="BD72" s="1">
        <f t="shared" si="48"/>
        <v>0</v>
      </c>
      <c r="BE72" s="1">
        <f t="shared" si="48"/>
        <v>0</v>
      </c>
      <c r="BF72" s="1">
        <f t="shared" si="49"/>
        <v>0</v>
      </c>
      <c r="BG72" s="1">
        <f t="shared" si="49"/>
        <v>0</v>
      </c>
      <c r="BH72" s="1">
        <f t="shared" si="50"/>
        <v>0</v>
      </c>
      <c r="BI72" s="1">
        <f t="shared" si="51"/>
        <v>0</v>
      </c>
      <c r="BJ72"/>
      <c r="BK72"/>
      <c r="BL72"/>
      <c r="BM72"/>
      <c r="BN72"/>
      <c r="BO72">
        <v>118.16500000000001</v>
      </c>
      <c r="BP72">
        <v>266</v>
      </c>
      <c r="BQ72">
        <v>20.7</v>
      </c>
      <c r="BR72">
        <v>256.5</v>
      </c>
      <c r="BS72">
        <v>20.7</v>
      </c>
      <c r="BT72">
        <v>9.5</v>
      </c>
      <c r="BU72">
        <v>1</v>
      </c>
      <c r="BV72">
        <v>1</v>
      </c>
      <c r="BW72">
        <v>35</v>
      </c>
      <c r="BX72">
        <v>1</v>
      </c>
      <c r="BY72">
        <v>1</v>
      </c>
      <c r="BZ72" s="10">
        <f t="shared" si="52"/>
        <v>9.5</v>
      </c>
      <c r="CA72" s="10">
        <f t="shared" si="52"/>
        <v>0</v>
      </c>
      <c r="CB72" s="10">
        <f t="shared" si="53"/>
        <v>90.25</v>
      </c>
      <c r="CC72" s="10">
        <f t="shared" si="53"/>
        <v>0</v>
      </c>
      <c r="CD72" s="10">
        <f t="shared" si="54"/>
        <v>90.25</v>
      </c>
      <c r="CE72" s="10">
        <f t="shared" si="55"/>
        <v>9.5</v>
      </c>
      <c r="CG72"/>
      <c r="CH72"/>
      <c r="CI72"/>
      <c r="CJ72"/>
      <c r="CK72">
        <v>119.045</v>
      </c>
      <c r="CL72">
        <v>276.89999999999998</v>
      </c>
      <c r="CM72">
        <v>23.2</v>
      </c>
      <c r="CN72">
        <v>276.89999999999998</v>
      </c>
      <c r="CO72">
        <v>22.7</v>
      </c>
      <c r="CP72">
        <v>0.4</v>
      </c>
      <c r="CQ72">
        <v>1</v>
      </c>
      <c r="CR72">
        <v>1</v>
      </c>
      <c r="CS72">
        <v>35</v>
      </c>
      <c r="CT72">
        <v>1</v>
      </c>
      <c r="CU72">
        <v>1</v>
      </c>
      <c r="CV72" s="1">
        <f t="shared" si="56"/>
        <v>0</v>
      </c>
      <c r="CW72" s="1">
        <f t="shared" si="56"/>
        <v>0.5</v>
      </c>
      <c r="CX72" s="1">
        <f t="shared" si="57"/>
        <v>0</v>
      </c>
      <c r="CY72" s="1">
        <f t="shared" si="57"/>
        <v>0.25</v>
      </c>
      <c r="CZ72" s="1">
        <f t="shared" si="58"/>
        <v>0.25</v>
      </c>
      <c r="DA72" s="1">
        <f t="shared" si="59"/>
        <v>0.5</v>
      </c>
      <c r="DB72"/>
      <c r="DC72"/>
      <c r="DD72"/>
      <c r="DE72"/>
      <c r="DF72"/>
      <c r="DG72" s="10">
        <v>131.28399999999999</v>
      </c>
      <c r="DH72" s="10">
        <v>272.39999999999998</v>
      </c>
      <c r="DI72" s="10">
        <v>31.4</v>
      </c>
      <c r="DJ72" s="10">
        <v>-1</v>
      </c>
      <c r="DK72" s="10">
        <v>-1</v>
      </c>
      <c r="DL72" s="10">
        <v>-1</v>
      </c>
      <c r="DM72" s="10">
        <v>-1</v>
      </c>
      <c r="DN72" s="10">
        <v>0</v>
      </c>
      <c r="DO72" s="10">
        <v>34</v>
      </c>
      <c r="DP72" s="10">
        <v>-1</v>
      </c>
      <c r="DQ72" s="10">
        <v>1</v>
      </c>
      <c r="DR72" s="10">
        <f t="shared" si="60"/>
        <v>0</v>
      </c>
      <c r="DS72" s="10">
        <f t="shared" si="60"/>
        <v>10.7</v>
      </c>
      <c r="DT72" s="10">
        <f t="shared" si="61"/>
        <v>0</v>
      </c>
      <c r="DU72" s="10">
        <f t="shared" si="61"/>
        <v>114.48999999999998</v>
      </c>
      <c r="DV72" s="10">
        <f t="shared" si="62"/>
        <v>114.48999999999998</v>
      </c>
      <c r="DW72" s="10">
        <f t="shared" si="63"/>
        <v>10.7</v>
      </c>
      <c r="DX72"/>
      <c r="DY72"/>
      <c r="DZ72"/>
      <c r="EA72"/>
      <c r="EB72"/>
      <c r="EC72" s="1">
        <v>122.107</v>
      </c>
      <c r="ED72" s="1">
        <v>272.39999999999998</v>
      </c>
      <c r="EE72" s="1">
        <v>20.7</v>
      </c>
      <c r="EF72" s="1">
        <v>-1</v>
      </c>
      <c r="EG72" s="1">
        <v>-1</v>
      </c>
      <c r="EH72" s="1">
        <v>-1</v>
      </c>
      <c r="EI72" s="1">
        <v>-1</v>
      </c>
      <c r="EJ72" s="1">
        <v>0</v>
      </c>
      <c r="EK72" s="1">
        <v>34</v>
      </c>
      <c r="EL72" s="1">
        <v>-1</v>
      </c>
      <c r="EM72" s="1">
        <v>1</v>
      </c>
      <c r="EN72" s="1">
        <f t="shared" si="64"/>
        <v>2.0999999999999659</v>
      </c>
      <c r="EO72" s="1">
        <f t="shared" si="64"/>
        <v>0</v>
      </c>
      <c r="EP72" s="1">
        <f t="shared" si="65"/>
        <v>4.4099999999998571</v>
      </c>
      <c r="EQ72" s="1">
        <f t="shared" si="65"/>
        <v>0</v>
      </c>
      <c r="ER72" s="1">
        <f t="shared" si="66"/>
        <v>4.4099999999998571</v>
      </c>
      <c r="ES72" s="1">
        <f t="shared" si="67"/>
        <v>2.0999999999999659</v>
      </c>
      <c r="ET72"/>
      <c r="EU72"/>
      <c r="EV72"/>
      <c r="EW72"/>
      <c r="EX72"/>
      <c r="FJ72" s="10">
        <f t="shared" si="68"/>
        <v>0</v>
      </c>
      <c r="FK72" s="10">
        <f t="shared" si="68"/>
        <v>0</v>
      </c>
      <c r="FL72" s="10">
        <f t="shared" si="69"/>
        <v>0</v>
      </c>
      <c r="FM72" s="10">
        <f t="shared" si="69"/>
        <v>0</v>
      </c>
      <c r="FN72" s="10">
        <f t="shared" si="70"/>
        <v>0</v>
      </c>
      <c r="FO72" s="10">
        <f t="shared" si="71"/>
        <v>0</v>
      </c>
      <c r="FP72"/>
      <c r="FQ72"/>
      <c r="FR72"/>
      <c r="FS72"/>
      <c r="FT72"/>
    </row>
    <row r="73" spans="1:176" x14ac:dyDescent="0.35">
      <c r="A73">
        <v>148.411</v>
      </c>
      <c r="B73">
        <v>286.2</v>
      </c>
      <c r="C73">
        <v>29.4</v>
      </c>
      <c r="D73">
        <v>272.39999999999998</v>
      </c>
      <c r="E73">
        <v>33.6</v>
      </c>
      <c r="F73">
        <v>14.4</v>
      </c>
      <c r="G73">
        <v>1</v>
      </c>
      <c r="H73">
        <v>1</v>
      </c>
      <c r="I73">
        <v>35</v>
      </c>
      <c r="J73">
        <v>1</v>
      </c>
      <c r="K73">
        <v>1</v>
      </c>
      <c r="L73" s="26">
        <f t="shared" si="40"/>
        <v>13.800000000000011</v>
      </c>
      <c r="M73" s="26">
        <f t="shared" si="40"/>
        <v>-4.2000000000000028</v>
      </c>
      <c r="N73" s="26">
        <f t="shared" si="41"/>
        <v>190.44000000000031</v>
      </c>
      <c r="O73" s="26">
        <f t="shared" si="41"/>
        <v>17.640000000000025</v>
      </c>
      <c r="P73" s="26">
        <f t="shared" si="42"/>
        <v>208.08000000000033</v>
      </c>
      <c r="Q73" s="26">
        <f t="shared" si="43"/>
        <v>14.42497833620558</v>
      </c>
      <c r="S73"/>
      <c r="T73"/>
      <c r="U73"/>
      <c r="V73"/>
      <c r="W73">
        <v>130.102</v>
      </c>
      <c r="X73">
        <v>267.89999999999998</v>
      </c>
      <c r="Y73">
        <v>29.4</v>
      </c>
      <c r="Z73">
        <v>-1</v>
      </c>
      <c r="AA73">
        <v>-1</v>
      </c>
      <c r="AB73">
        <v>-1</v>
      </c>
      <c r="AC73">
        <v>-1</v>
      </c>
      <c r="AD73">
        <v>0</v>
      </c>
      <c r="AE73">
        <v>34</v>
      </c>
      <c r="AF73">
        <v>-1</v>
      </c>
      <c r="AG73">
        <v>1</v>
      </c>
      <c r="AH73" s="10">
        <f t="shared" si="44"/>
        <v>0</v>
      </c>
      <c r="AI73" s="10">
        <f t="shared" si="44"/>
        <v>-3.3000000000000043</v>
      </c>
      <c r="AJ73" s="10">
        <f t="shared" si="45"/>
        <v>0</v>
      </c>
      <c r="AK73" s="10">
        <f t="shared" si="45"/>
        <v>10.890000000000029</v>
      </c>
      <c r="AL73" s="10">
        <f t="shared" si="46"/>
        <v>10.890000000000029</v>
      </c>
      <c r="AM73" s="10">
        <f t="shared" si="47"/>
        <v>3.3000000000000043</v>
      </c>
      <c r="AN73"/>
      <c r="AO73"/>
      <c r="AP73"/>
      <c r="AQ73"/>
      <c r="AR73"/>
      <c r="AS73">
        <v>130.00800000000001</v>
      </c>
      <c r="AT73">
        <v>267.89999999999998</v>
      </c>
      <c r="AU73">
        <v>21.8</v>
      </c>
      <c r="AV73">
        <v>-1</v>
      </c>
      <c r="AW73">
        <v>-1</v>
      </c>
      <c r="AX73">
        <v>-1</v>
      </c>
      <c r="AY73">
        <v>-1</v>
      </c>
      <c r="AZ73">
        <v>0</v>
      </c>
      <c r="BA73">
        <v>34</v>
      </c>
      <c r="BB73">
        <v>-1</v>
      </c>
      <c r="BC73">
        <v>1</v>
      </c>
      <c r="BD73" s="1">
        <f t="shared" si="48"/>
        <v>-9</v>
      </c>
      <c r="BE73" s="1">
        <f t="shared" si="48"/>
        <v>1.1000000000000014</v>
      </c>
      <c r="BF73" s="1">
        <f t="shared" si="49"/>
        <v>81</v>
      </c>
      <c r="BG73" s="1">
        <f t="shared" si="49"/>
        <v>1.2100000000000031</v>
      </c>
      <c r="BH73" s="1">
        <f t="shared" si="50"/>
        <v>82.210000000000008</v>
      </c>
      <c r="BI73" s="1">
        <f t="shared" si="51"/>
        <v>9.0669730340395311</v>
      </c>
      <c r="BJ73"/>
      <c r="BK73"/>
      <c r="BL73"/>
      <c r="BM73"/>
      <c r="BN73"/>
      <c r="BO73">
        <v>121.29300000000001</v>
      </c>
      <c r="BP73">
        <v>263.2</v>
      </c>
      <c r="BQ73">
        <v>20.7</v>
      </c>
      <c r="BR73">
        <v>-1</v>
      </c>
      <c r="BS73">
        <v>-1</v>
      </c>
      <c r="BT73">
        <v>-1</v>
      </c>
      <c r="BU73">
        <v>-1</v>
      </c>
      <c r="BV73">
        <v>0</v>
      </c>
      <c r="BW73">
        <v>35</v>
      </c>
      <c r="BX73">
        <v>-1</v>
      </c>
      <c r="BY73">
        <v>1</v>
      </c>
      <c r="BZ73" s="10">
        <f t="shared" si="52"/>
        <v>-2.8000000000000114</v>
      </c>
      <c r="CA73" s="10">
        <f t="shared" si="52"/>
        <v>0</v>
      </c>
      <c r="CB73" s="10">
        <f t="shared" si="53"/>
        <v>7.8400000000000638</v>
      </c>
      <c r="CC73" s="10">
        <f t="shared" si="53"/>
        <v>0</v>
      </c>
      <c r="CD73" s="10">
        <f t="shared" si="54"/>
        <v>7.8400000000000638</v>
      </c>
      <c r="CE73" s="10">
        <f t="shared" si="55"/>
        <v>2.8000000000000114</v>
      </c>
      <c r="CG73"/>
      <c r="CH73"/>
      <c r="CI73"/>
      <c r="CJ73"/>
      <c r="CK73">
        <v>121.965</v>
      </c>
      <c r="CL73">
        <v>271.89999999999998</v>
      </c>
      <c r="CM73">
        <v>20.7</v>
      </c>
      <c r="CN73">
        <v>-1</v>
      </c>
      <c r="CO73">
        <v>-1</v>
      </c>
      <c r="CP73">
        <v>-1</v>
      </c>
      <c r="CQ73">
        <v>-1</v>
      </c>
      <c r="CR73">
        <v>0</v>
      </c>
      <c r="CS73">
        <v>35</v>
      </c>
      <c r="CT73">
        <v>-1</v>
      </c>
      <c r="CU73">
        <v>1</v>
      </c>
      <c r="CV73" s="1">
        <f t="shared" si="56"/>
        <v>-5</v>
      </c>
      <c r="CW73" s="1">
        <f t="shared" si="56"/>
        <v>-2.5</v>
      </c>
      <c r="CX73" s="1">
        <f t="shared" si="57"/>
        <v>25</v>
      </c>
      <c r="CY73" s="1">
        <f t="shared" si="57"/>
        <v>6.25</v>
      </c>
      <c r="CZ73" s="1">
        <f t="shared" si="58"/>
        <v>31.25</v>
      </c>
      <c r="DA73" s="1">
        <f t="shared" si="59"/>
        <v>5.5901699437494745</v>
      </c>
      <c r="DB73"/>
      <c r="DC73"/>
      <c r="DD73"/>
      <c r="DE73"/>
      <c r="DF73"/>
      <c r="DG73" s="10">
        <v>131.79599999999999</v>
      </c>
      <c r="DH73" s="10">
        <v>272.39999999999998</v>
      </c>
      <c r="DI73" s="10">
        <v>20.7</v>
      </c>
      <c r="DJ73" s="10">
        <v>272.39999999999998</v>
      </c>
      <c r="DK73" s="10">
        <v>31.4</v>
      </c>
      <c r="DL73" s="10">
        <v>10.7</v>
      </c>
      <c r="DM73" s="10">
        <v>1</v>
      </c>
      <c r="DN73" s="10">
        <v>1</v>
      </c>
      <c r="DO73" s="10">
        <v>35</v>
      </c>
      <c r="DP73" s="10">
        <v>1</v>
      </c>
      <c r="DQ73" s="10">
        <v>1</v>
      </c>
      <c r="DR73" s="10">
        <f t="shared" si="60"/>
        <v>0</v>
      </c>
      <c r="DS73" s="10">
        <f t="shared" si="60"/>
        <v>-10.7</v>
      </c>
      <c r="DT73" s="10">
        <f t="shared" si="61"/>
        <v>0</v>
      </c>
      <c r="DU73" s="10">
        <f t="shared" si="61"/>
        <v>114.48999999999998</v>
      </c>
      <c r="DV73" s="10">
        <f t="shared" si="62"/>
        <v>114.48999999999998</v>
      </c>
      <c r="DW73" s="10">
        <f t="shared" si="63"/>
        <v>10.7</v>
      </c>
      <c r="DX73"/>
      <c r="DY73"/>
      <c r="DZ73"/>
      <c r="EA73"/>
      <c r="EB73"/>
      <c r="EC73" s="1">
        <v>122.467</v>
      </c>
      <c r="ED73" s="1">
        <v>276</v>
      </c>
      <c r="EE73" s="1">
        <v>20.7</v>
      </c>
      <c r="EF73" s="1">
        <v>272.39999999999998</v>
      </c>
      <c r="EG73" s="1">
        <v>20.7</v>
      </c>
      <c r="EH73" s="1">
        <v>3.6</v>
      </c>
      <c r="EI73" s="1">
        <v>1</v>
      </c>
      <c r="EJ73" s="1">
        <v>1</v>
      </c>
      <c r="EK73" s="1">
        <v>35</v>
      </c>
      <c r="EL73" s="1">
        <v>1</v>
      </c>
      <c r="EM73" s="1">
        <v>1</v>
      </c>
      <c r="EN73" s="1">
        <f t="shared" si="64"/>
        <v>3.6000000000000227</v>
      </c>
      <c r="EO73" s="1">
        <f t="shared" si="64"/>
        <v>0</v>
      </c>
      <c r="EP73" s="1">
        <f t="shared" si="65"/>
        <v>12.960000000000164</v>
      </c>
      <c r="EQ73" s="1">
        <f t="shared" si="65"/>
        <v>0</v>
      </c>
      <c r="ER73" s="1">
        <f t="shared" si="66"/>
        <v>12.960000000000164</v>
      </c>
      <c r="ES73" s="1">
        <f t="shared" si="67"/>
        <v>3.6000000000000227</v>
      </c>
      <c r="ET73"/>
      <c r="EU73"/>
      <c r="EV73"/>
      <c r="EW73"/>
      <c r="EX73"/>
      <c r="FJ73" s="10">
        <f t="shared" si="68"/>
        <v>0</v>
      </c>
      <c r="FK73" s="10">
        <f t="shared" si="68"/>
        <v>0</v>
      </c>
      <c r="FL73" s="10">
        <f t="shared" si="69"/>
        <v>0</v>
      </c>
      <c r="FM73" s="10">
        <f t="shared" si="69"/>
        <v>0</v>
      </c>
      <c r="FN73" s="10">
        <f t="shared" si="70"/>
        <v>0</v>
      </c>
      <c r="FO73" s="10">
        <f t="shared" si="71"/>
        <v>0</v>
      </c>
      <c r="FP73"/>
      <c r="FQ73"/>
      <c r="FR73"/>
      <c r="FS73"/>
      <c r="FT73"/>
    </row>
    <row r="74" spans="1:176" x14ac:dyDescent="0.35">
      <c r="A74">
        <v>151.65100000000001</v>
      </c>
      <c r="B74">
        <v>283.8</v>
      </c>
      <c r="C74">
        <v>20.7</v>
      </c>
      <c r="D74">
        <v>-1</v>
      </c>
      <c r="E74">
        <v>-1</v>
      </c>
      <c r="F74">
        <v>-1</v>
      </c>
      <c r="G74">
        <v>-1</v>
      </c>
      <c r="H74">
        <v>0</v>
      </c>
      <c r="I74">
        <v>35</v>
      </c>
      <c r="J74">
        <v>-1</v>
      </c>
      <c r="K74">
        <v>1</v>
      </c>
      <c r="L74" s="26">
        <f t="shared" si="40"/>
        <v>-2.3999999999999773</v>
      </c>
      <c r="M74" s="26">
        <f t="shared" si="40"/>
        <v>-8.6999999999999993</v>
      </c>
      <c r="N74" s="26">
        <f t="shared" si="41"/>
        <v>5.7599999999998905</v>
      </c>
      <c r="O74" s="26">
        <f t="shared" si="41"/>
        <v>75.689999999999984</v>
      </c>
      <c r="P74" s="26">
        <f t="shared" si="42"/>
        <v>81.449999999999875</v>
      </c>
      <c r="Q74" s="26">
        <f t="shared" si="43"/>
        <v>9.024965373894787</v>
      </c>
      <c r="S74"/>
      <c r="T74"/>
      <c r="U74"/>
      <c r="V74"/>
      <c r="W74">
        <v>130.71799999999999</v>
      </c>
      <c r="X74">
        <v>254.1</v>
      </c>
      <c r="Y74">
        <v>38.1</v>
      </c>
      <c r="Z74">
        <v>267.89999999999998</v>
      </c>
      <c r="AA74">
        <v>29.4</v>
      </c>
      <c r="AB74">
        <v>16.3</v>
      </c>
      <c r="AC74">
        <v>1</v>
      </c>
      <c r="AD74">
        <v>1</v>
      </c>
      <c r="AE74">
        <v>35</v>
      </c>
      <c r="AF74">
        <v>1</v>
      </c>
      <c r="AG74">
        <v>1</v>
      </c>
      <c r="AH74" s="10">
        <f t="shared" si="44"/>
        <v>-13.799999999999983</v>
      </c>
      <c r="AI74" s="10">
        <f t="shared" si="44"/>
        <v>8.7000000000000028</v>
      </c>
      <c r="AJ74" s="10">
        <f t="shared" si="45"/>
        <v>190.43999999999954</v>
      </c>
      <c r="AK74" s="10">
        <f t="shared" si="45"/>
        <v>75.690000000000055</v>
      </c>
      <c r="AL74" s="10">
        <f t="shared" si="46"/>
        <v>266.1299999999996</v>
      </c>
      <c r="AM74" s="10">
        <f t="shared" si="47"/>
        <v>16.313491349187014</v>
      </c>
      <c r="AN74"/>
      <c r="AO74"/>
      <c r="AP74"/>
      <c r="AQ74"/>
      <c r="AR74"/>
      <c r="AS74">
        <v>130.47200000000001</v>
      </c>
      <c r="AT74">
        <v>276.89999999999998</v>
      </c>
      <c r="AU74">
        <v>26.3</v>
      </c>
      <c r="AV74">
        <v>267.89999999999998</v>
      </c>
      <c r="AW74">
        <v>21.8</v>
      </c>
      <c r="AX74">
        <v>10.1</v>
      </c>
      <c r="AY74">
        <v>1</v>
      </c>
      <c r="AZ74">
        <v>1</v>
      </c>
      <c r="BA74">
        <v>35</v>
      </c>
      <c r="BB74">
        <v>1</v>
      </c>
      <c r="BC74">
        <v>1</v>
      </c>
      <c r="BD74" s="1">
        <f t="shared" si="48"/>
        <v>9</v>
      </c>
      <c r="BE74" s="1">
        <f t="shared" si="48"/>
        <v>4.5</v>
      </c>
      <c r="BF74" s="1">
        <f t="shared" si="49"/>
        <v>81</v>
      </c>
      <c r="BG74" s="1">
        <f t="shared" si="49"/>
        <v>20.25</v>
      </c>
      <c r="BH74" s="1">
        <f t="shared" si="50"/>
        <v>101.25</v>
      </c>
      <c r="BI74" s="1">
        <f t="shared" si="51"/>
        <v>10.062305898749054</v>
      </c>
      <c r="BJ74"/>
      <c r="BK74"/>
      <c r="BL74"/>
      <c r="BM74"/>
      <c r="BN74"/>
      <c r="BO74">
        <v>121.637</v>
      </c>
      <c r="BP74">
        <v>258.89999999999998</v>
      </c>
      <c r="BQ74">
        <v>21.4</v>
      </c>
      <c r="BR74">
        <v>263.2</v>
      </c>
      <c r="BS74">
        <v>20.7</v>
      </c>
      <c r="BT74">
        <v>4.3</v>
      </c>
      <c r="BU74">
        <v>1</v>
      </c>
      <c r="BV74">
        <v>1</v>
      </c>
      <c r="BW74">
        <v>36</v>
      </c>
      <c r="BX74">
        <v>1</v>
      </c>
      <c r="BY74">
        <v>1</v>
      </c>
      <c r="BZ74" s="10">
        <f t="shared" si="52"/>
        <v>-4.3000000000000114</v>
      </c>
      <c r="CA74" s="10">
        <f t="shared" si="52"/>
        <v>0.69999999999999929</v>
      </c>
      <c r="CB74" s="10">
        <f t="shared" si="53"/>
        <v>18.490000000000098</v>
      </c>
      <c r="CC74" s="10">
        <f t="shared" si="53"/>
        <v>0.48999999999999899</v>
      </c>
      <c r="CD74" s="10">
        <f t="shared" si="54"/>
        <v>18.980000000000096</v>
      </c>
      <c r="CE74" s="10">
        <f t="shared" si="55"/>
        <v>4.3566041821584038</v>
      </c>
      <c r="CG74"/>
      <c r="CH74"/>
      <c r="CI74"/>
      <c r="CJ74"/>
      <c r="CK74">
        <v>122.54900000000001</v>
      </c>
      <c r="CL74">
        <v>275.5</v>
      </c>
      <c r="CM74">
        <v>20.7</v>
      </c>
      <c r="CN74">
        <v>271.89999999999998</v>
      </c>
      <c r="CO74">
        <v>20.7</v>
      </c>
      <c r="CP74">
        <v>3.6</v>
      </c>
      <c r="CQ74">
        <v>1</v>
      </c>
      <c r="CR74">
        <v>1</v>
      </c>
      <c r="CS74">
        <v>36</v>
      </c>
      <c r="CT74">
        <v>1</v>
      </c>
      <c r="CU74">
        <v>1</v>
      </c>
      <c r="CV74" s="1">
        <f t="shared" si="56"/>
        <v>3.6000000000000227</v>
      </c>
      <c r="CW74" s="1">
        <f t="shared" si="56"/>
        <v>0</v>
      </c>
      <c r="CX74" s="1">
        <f t="shared" si="57"/>
        <v>12.960000000000164</v>
      </c>
      <c r="CY74" s="1">
        <f t="shared" si="57"/>
        <v>0</v>
      </c>
      <c r="CZ74" s="1">
        <f t="shared" si="58"/>
        <v>12.960000000000164</v>
      </c>
      <c r="DA74" s="1">
        <f t="shared" si="59"/>
        <v>3.6000000000000227</v>
      </c>
      <c r="DB74"/>
      <c r="DC74"/>
      <c r="DD74"/>
      <c r="DE74"/>
      <c r="DF74"/>
      <c r="DG74" s="10">
        <v>134.65199999999999</v>
      </c>
      <c r="DH74" s="10">
        <v>276.2</v>
      </c>
      <c r="DI74" s="10">
        <v>20.7</v>
      </c>
      <c r="DJ74" s="10">
        <v>-1</v>
      </c>
      <c r="DK74" s="10">
        <v>-1</v>
      </c>
      <c r="DL74" s="10">
        <v>-1</v>
      </c>
      <c r="DM74" s="10">
        <v>-1</v>
      </c>
      <c r="DN74" s="10">
        <v>0</v>
      </c>
      <c r="DO74" s="10">
        <v>35</v>
      </c>
      <c r="DP74" s="10">
        <v>-1</v>
      </c>
      <c r="DQ74" s="10">
        <v>1</v>
      </c>
      <c r="DR74" s="10">
        <f t="shared" si="60"/>
        <v>3.8000000000000114</v>
      </c>
      <c r="DS74" s="10">
        <f t="shared" si="60"/>
        <v>0</v>
      </c>
      <c r="DT74" s="10">
        <f t="shared" si="61"/>
        <v>14.440000000000087</v>
      </c>
      <c r="DU74" s="10">
        <f t="shared" si="61"/>
        <v>0</v>
      </c>
      <c r="DV74" s="10">
        <f t="shared" si="62"/>
        <v>14.440000000000087</v>
      </c>
      <c r="DW74" s="10">
        <f t="shared" si="63"/>
        <v>3.8000000000000114</v>
      </c>
      <c r="DX74"/>
      <c r="DY74"/>
      <c r="DZ74"/>
      <c r="EA74"/>
      <c r="EB74"/>
      <c r="EC74" s="1">
        <v>125.411</v>
      </c>
      <c r="ED74" s="1">
        <v>281.39999999999998</v>
      </c>
      <c r="EE74" s="1">
        <v>22</v>
      </c>
      <c r="EF74" s="1">
        <v>-1</v>
      </c>
      <c r="EG74" s="1">
        <v>-1</v>
      </c>
      <c r="EH74" s="1">
        <v>-1</v>
      </c>
      <c r="EI74" s="1">
        <v>-1</v>
      </c>
      <c r="EJ74" s="1">
        <v>0</v>
      </c>
      <c r="EK74" s="1">
        <v>35</v>
      </c>
      <c r="EL74" s="1">
        <v>-1</v>
      </c>
      <c r="EM74" s="1">
        <v>1</v>
      </c>
      <c r="EN74" s="1">
        <f t="shared" si="64"/>
        <v>5.3999999999999773</v>
      </c>
      <c r="EO74" s="1">
        <f t="shared" si="64"/>
        <v>1.3000000000000007</v>
      </c>
      <c r="EP74" s="1">
        <f t="shared" si="65"/>
        <v>29.159999999999755</v>
      </c>
      <c r="EQ74" s="1">
        <f t="shared" si="65"/>
        <v>1.6900000000000019</v>
      </c>
      <c r="ER74" s="1">
        <f t="shared" si="66"/>
        <v>30.849999999999756</v>
      </c>
      <c r="ES74" s="1">
        <f t="shared" si="67"/>
        <v>5.5542776307995041</v>
      </c>
      <c r="ET74"/>
      <c r="EU74"/>
      <c r="EV74"/>
      <c r="EW74"/>
      <c r="EX74"/>
      <c r="FJ74" s="10">
        <f t="shared" si="68"/>
        <v>0</v>
      </c>
      <c r="FK74" s="10">
        <f t="shared" si="68"/>
        <v>0</v>
      </c>
      <c r="FL74" s="10">
        <f t="shared" si="69"/>
        <v>0</v>
      </c>
      <c r="FM74" s="10">
        <f t="shared" si="69"/>
        <v>0</v>
      </c>
      <c r="FN74" s="10">
        <f t="shared" si="70"/>
        <v>0</v>
      </c>
      <c r="FO74" s="10">
        <f t="shared" si="71"/>
        <v>0</v>
      </c>
      <c r="FP74"/>
      <c r="FQ74"/>
      <c r="FR74"/>
      <c r="FS74"/>
      <c r="FT74"/>
    </row>
    <row r="75" spans="1:176" x14ac:dyDescent="0.35">
      <c r="A75">
        <v>152.09100000000001</v>
      </c>
      <c r="B75">
        <v>286.2</v>
      </c>
      <c r="C75">
        <v>26.7</v>
      </c>
      <c r="D75">
        <v>283.8</v>
      </c>
      <c r="E75">
        <v>20.7</v>
      </c>
      <c r="F75">
        <v>6.5</v>
      </c>
      <c r="G75">
        <v>1</v>
      </c>
      <c r="H75">
        <v>1</v>
      </c>
      <c r="I75">
        <v>36</v>
      </c>
      <c r="J75">
        <v>1</v>
      </c>
      <c r="K75">
        <v>1</v>
      </c>
      <c r="L75" s="26">
        <f t="shared" si="40"/>
        <v>2.3999999999999773</v>
      </c>
      <c r="M75" s="26">
        <f t="shared" si="40"/>
        <v>6</v>
      </c>
      <c r="N75" s="26">
        <f t="shared" si="41"/>
        <v>5.7599999999998905</v>
      </c>
      <c r="O75" s="26">
        <f t="shared" si="41"/>
        <v>36</v>
      </c>
      <c r="P75" s="26">
        <f t="shared" si="42"/>
        <v>41.759999999999891</v>
      </c>
      <c r="Q75" s="26">
        <f t="shared" si="43"/>
        <v>6.4621977685613965</v>
      </c>
      <c r="S75"/>
      <c r="T75"/>
      <c r="U75"/>
      <c r="V75"/>
      <c r="W75">
        <v>133.52600000000001</v>
      </c>
      <c r="X75">
        <v>276.89999999999998</v>
      </c>
      <c r="Y75">
        <v>22.7</v>
      </c>
      <c r="Z75">
        <v>-1</v>
      </c>
      <c r="AA75">
        <v>-1</v>
      </c>
      <c r="AB75">
        <v>-1</v>
      </c>
      <c r="AC75">
        <v>-1</v>
      </c>
      <c r="AD75">
        <v>0</v>
      </c>
      <c r="AE75">
        <v>35</v>
      </c>
      <c r="AF75">
        <v>-1</v>
      </c>
      <c r="AG75">
        <v>1</v>
      </c>
      <c r="AH75" s="10">
        <f t="shared" si="44"/>
        <v>22.799999999999983</v>
      </c>
      <c r="AI75" s="10">
        <f t="shared" si="44"/>
        <v>-15.400000000000002</v>
      </c>
      <c r="AJ75" s="10">
        <f t="shared" si="45"/>
        <v>519.83999999999924</v>
      </c>
      <c r="AK75" s="10">
        <f t="shared" si="45"/>
        <v>237.16000000000005</v>
      </c>
      <c r="AL75" s="10">
        <f t="shared" si="46"/>
        <v>756.99999999999932</v>
      </c>
      <c r="AM75" s="10">
        <f t="shared" si="47"/>
        <v>27.513632984395198</v>
      </c>
      <c r="AN75"/>
      <c r="AO75"/>
      <c r="AP75"/>
      <c r="AQ75"/>
      <c r="AR75"/>
      <c r="AS75">
        <v>133.376</v>
      </c>
      <c r="AT75">
        <v>276.2</v>
      </c>
      <c r="AU75">
        <v>20.7</v>
      </c>
      <c r="AV75">
        <v>-1</v>
      </c>
      <c r="AW75">
        <v>-1</v>
      </c>
      <c r="AX75">
        <v>-1</v>
      </c>
      <c r="AY75">
        <v>-1</v>
      </c>
      <c r="AZ75">
        <v>0</v>
      </c>
      <c r="BA75">
        <v>35</v>
      </c>
      <c r="BB75">
        <v>-1</v>
      </c>
      <c r="BC75">
        <v>1</v>
      </c>
      <c r="BD75" s="1">
        <f t="shared" si="48"/>
        <v>-0.69999999999998863</v>
      </c>
      <c r="BE75" s="1">
        <f t="shared" si="48"/>
        <v>-5.6000000000000014</v>
      </c>
      <c r="BF75" s="1">
        <f t="shared" si="49"/>
        <v>0.48999999999998406</v>
      </c>
      <c r="BG75" s="1">
        <f t="shared" si="49"/>
        <v>31.360000000000017</v>
      </c>
      <c r="BH75" s="1">
        <f t="shared" si="50"/>
        <v>31.85</v>
      </c>
      <c r="BI75" s="1">
        <f t="shared" si="51"/>
        <v>5.6435804238089853</v>
      </c>
      <c r="BJ75"/>
      <c r="BK75"/>
      <c r="BL75"/>
      <c r="BM75"/>
      <c r="BN75"/>
      <c r="BO75">
        <v>124.413</v>
      </c>
      <c r="BP75">
        <v>281.39999999999998</v>
      </c>
      <c r="BQ75">
        <v>20.7</v>
      </c>
      <c r="BR75">
        <v>-1</v>
      </c>
      <c r="BS75">
        <v>-1</v>
      </c>
      <c r="BT75">
        <v>-1</v>
      </c>
      <c r="BU75">
        <v>-1</v>
      </c>
      <c r="BV75">
        <v>0</v>
      </c>
      <c r="BW75">
        <v>36</v>
      </c>
      <c r="BX75">
        <v>-1</v>
      </c>
      <c r="BY75">
        <v>1</v>
      </c>
      <c r="BZ75" s="10">
        <f t="shared" si="52"/>
        <v>22.5</v>
      </c>
      <c r="CA75" s="10">
        <f t="shared" si="52"/>
        <v>-0.69999999999999929</v>
      </c>
      <c r="CB75" s="10">
        <f t="shared" si="53"/>
        <v>506.25</v>
      </c>
      <c r="CC75" s="10">
        <f t="shared" si="53"/>
        <v>0.48999999999999899</v>
      </c>
      <c r="CD75" s="10">
        <f t="shared" si="54"/>
        <v>506.74</v>
      </c>
      <c r="CE75" s="10">
        <f t="shared" si="55"/>
        <v>22.510886255321001</v>
      </c>
      <c r="CG75"/>
      <c r="CH75"/>
      <c r="CI75"/>
      <c r="CJ75"/>
      <c r="CK75">
        <v>125.205</v>
      </c>
      <c r="CL75">
        <v>281.39999999999998</v>
      </c>
      <c r="CM75">
        <v>20.7</v>
      </c>
      <c r="CN75">
        <v>-1</v>
      </c>
      <c r="CO75">
        <v>-1</v>
      </c>
      <c r="CP75">
        <v>-1</v>
      </c>
      <c r="CQ75">
        <v>-1</v>
      </c>
      <c r="CR75">
        <v>0</v>
      </c>
      <c r="CS75">
        <v>36</v>
      </c>
      <c r="CT75">
        <v>-1</v>
      </c>
      <c r="CU75">
        <v>1</v>
      </c>
      <c r="CV75" s="1">
        <f t="shared" si="56"/>
        <v>5.8999999999999773</v>
      </c>
      <c r="CW75" s="1">
        <f t="shared" si="56"/>
        <v>0</v>
      </c>
      <c r="CX75" s="1">
        <f t="shared" si="57"/>
        <v>34.809999999999732</v>
      </c>
      <c r="CY75" s="1">
        <f t="shared" si="57"/>
        <v>0</v>
      </c>
      <c r="CZ75" s="1">
        <f t="shared" si="58"/>
        <v>34.809999999999732</v>
      </c>
      <c r="DA75" s="1">
        <f t="shared" si="59"/>
        <v>5.8999999999999773</v>
      </c>
      <c r="DB75"/>
      <c r="DC75"/>
      <c r="DD75"/>
      <c r="DE75"/>
      <c r="DF75"/>
      <c r="DG75" s="10">
        <v>135.25200000000001</v>
      </c>
      <c r="DH75" s="10">
        <v>263.2</v>
      </c>
      <c r="DI75" s="10">
        <v>32.1</v>
      </c>
      <c r="DJ75" s="10">
        <v>276.2</v>
      </c>
      <c r="DK75" s="10">
        <v>20.7</v>
      </c>
      <c r="DL75" s="10">
        <v>17.3</v>
      </c>
      <c r="DM75" s="10">
        <v>1</v>
      </c>
      <c r="DN75" s="10">
        <v>1</v>
      </c>
      <c r="DO75" s="10">
        <v>36</v>
      </c>
      <c r="DP75" s="10">
        <v>1</v>
      </c>
      <c r="DQ75" s="10">
        <v>1</v>
      </c>
      <c r="DR75" s="10">
        <f t="shared" si="60"/>
        <v>-13</v>
      </c>
      <c r="DS75" s="10">
        <f t="shared" si="60"/>
        <v>11.400000000000002</v>
      </c>
      <c r="DT75" s="10">
        <f t="shared" si="61"/>
        <v>169</v>
      </c>
      <c r="DU75" s="10">
        <f t="shared" si="61"/>
        <v>129.96000000000004</v>
      </c>
      <c r="DV75" s="10">
        <f t="shared" si="62"/>
        <v>298.96000000000004</v>
      </c>
      <c r="DW75" s="10">
        <f t="shared" si="63"/>
        <v>17.290459797240789</v>
      </c>
      <c r="DX75"/>
      <c r="DY75"/>
      <c r="DZ75"/>
      <c r="EA75"/>
      <c r="EB75"/>
      <c r="EC75" s="1">
        <v>125.747</v>
      </c>
      <c r="ED75" s="1">
        <v>274.8</v>
      </c>
      <c r="EE75" s="1">
        <v>20.7</v>
      </c>
      <c r="EF75" s="1">
        <v>281.39999999999998</v>
      </c>
      <c r="EG75" s="1">
        <v>22</v>
      </c>
      <c r="EH75" s="1">
        <v>6.8</v>
      </c>
      <c r="EI75" s="1">
        <v>1</v>
      </c>
      <c r="EJ75" s="1">
        <v>1</v>
      </c>
      <c r="EK75" s="1">
        <v>36</v>
      </c>
      <c r="EL75" s="1">
        <v>1</v>
      </c>
      <c r="EM75" s="1">
        <v>1</v>
      </c>
      <c r="EN75" s="1">
        <f t="shared" si="64"/>
        <v>-6.5999999999999659</v>
      </c>
      <c r="EO75" s="1">
        <f t="shared" si="64"/>
        <v>-1.3000000000000007</v>
      </c>
      <c r="EP75" s="1">
        <f t="shared" si="65"/>
        <v>43.559999999999548</v>
      </c>
      <c r="EQ75" s="1">
        <f t="shared" si="65"/>
        <v>1.6900000000000019</v>
      </c>
      <c r="ER75" s="1">
        <f t="shared" si="66"/>
        <v>45.249999999999552</v>
      </c>
      <c r="ES75" s="1">
        <f t="shared" si="67"/>
        <v>6.7268120235368221</v>
      </c>
      <c r="ET75"/>
      <c r="EU75"/>
      <c r="EV75"/>
      <c r="EW75"/>
      <c r="EX75"/>
      <c r="FJ75" s="10">
        <f t="shared" si="68"/>
        <v>0</v>
      </c>
      <c r="FK75" s="10">
        <f t="shared" si="68"/>
        <v>0</v>
      </c>
      <c r="FL75" s="10">
        <f t="shared" si="69"/>
        <v>0</v>
      </c>
      <c r="FM75" s="10">
        <f t="shared" si="69"/>
        <v>0</v>
      </c>
      <c r="FN75" s="10">
        <f t="shared" si="70"/>
        <v>0</v>
      </c>
      <c r="FO75" s="10">
        <f t="shared" si="71"/>
        <v>0</v>
      </c>
      <c r="FP75"/>
      <c r="FQ75"/>
      <c r="FR75"/>
      <c r="FS75"/>
      <c r="FT75"/>
    </row>
    <row r="76" spans="1:176" x14ac:dyDescent="0.35">
      <c r="A76">
        <v>156.131</v>
      </c>
      <c r="B76">
        <v>276.89999999999998</v>
      </c>
      <c r="C76">
        <v>38.1</v>
      </c>
      <c r="D76">
        <v>-1</v>
      </c>
      <c r="E76">
        <v>-1</v>
      </c>
      <c r="F76">
        <v>-1</v>
      </c>
      <c r="G76">
        <v>-1</v>
      </c>
      <c r="H76">
        <v>0</v>
      </c>
      <c r="I76">
        <v>36</v>
      </c>
      <c r="J76">
        <v>-1</v>
      </c>
      <c r="K76">
        <v>1</v>
      </c>
      <c r="L76" s="26">
        <f t="shared" si="40"/>
        <v>-9.3000000000000114</v>
      </c>
      <c r="M76" s="26">
        <f t="shared" si="40"/>
        <v>11.400000000000002</v>
      </c>
      <c r="N76" s="26">
        <f t="shared" si="41"/>
        <v>86.490000000000208</v>
      </c>
      <c r="O76" s="26">
        <f t="shared" si="41"/>
        <v>129.96000000000004</v>
      </c>
      <c r="P76" s="26">
        <f t="shared" si="42"/>
        <v>216.45000000000024</v>
      </c>
      <c r="Q76" s="26">
        <f t="shared" si="43"/>
        <v>14.712239802287082</v>
      </c>
      <c r="S76"/>
      <c r="T76"/>
      <c r="U76"/>
      <c r="V76"/>
      <c r="W76">
        <v>134.142</v>
      </c>
      <c r="X76">
        <v>267.89999999999998</v>
      </c>
      <c r="Y76">
        <v>32.299999999999997</v>
      </c>
      <c r="Z76">
        <v>276.89999999999998</v>
      </c>
      <c r="AA76">
        <v>22.7</v>
      </c>
      <c r="AB76">
        <v>13.2</v>
      </c>
      <c r="AC76">
        <v>1</v>
      </c>
      <c r="AD76">
        <v>1</v>
      </c>
      <c r="AE76">
        <v>36</v>
      </c>
      <c r="AF76">
        <v>1</v>
      </c>
      <c r="AG76">
        <v>1</v>
      </c>
      <c r="AH76" s="10">
        <f t="shared" si="44"/>
        <v>-9</v>
      </c>
      <c r="AI76" s="10">
        <f t="shared" si="44"/>
        <v>9.5999999999999979</v>
      </c>
      <c r="AJ76" s="10">
        <f t="shared" si="45"/>
        <v>81</v>
      </c>
      <c r="AK76" s="10">
        <f t="shared" si="45"/>
        <v>92.159999999999954</v>
      </c>
      <c r="AL76" s="10">
        <f t="shared" si="46"/>
        <v>173.15999999999997</v>
      </c>
      <c r="AM76" s="10">
        <f t="shared" si="47"/>
        <v>13.159027319676785</v>
      </c>
      <c r="AN76"/>
      <c r="AO76"/>
      <c r="AP76"/>
      <c r="AQ76"/>
      <c r="AR76"/>
      <c r="AS76">
        <v>133.75200000000001</v>
      </c>
      <c r="AT76">
        <v>281.39999999999998</v>
      </c>
      <c r="AU76">
        <v>20.7</v>
      </c>
      <c r="AV76">
        <v>276.2</v>
      </c>
      <c r="AW76">
        <v>20.7</v>
      </c>
      <c r="AX76">
        <v>5.2</v>
      </c>
      <c r="AY76">
        <v>1</v>
      </c>
      <c r="AZ76">
        <v>1</v>
      </c>
      <c r="BA76">
        <v>36</v>
      </c>
      <c r="BB76">
        <v>1</v>
      </c>
      <c r="BC76">
        <v>1</v>
      </c>
      <c r="BD76" s="1">
        <f t="shared" si="48"/>
        <v>5.1999999999999886</v>
      </c>
      <c r="BE76" s="1">
        <f t="shared" si="48"/>
        <v>0</v>
      </c>
      <c r="BF76" s="1">
        <f t="shared" si="49"/>
        <v>27.039999999999882</v>
      </c>
      <c r="BG76" s="1">
        <f t="shared" si="49"/>
        <v>0</v>
      </c>
      <c r="BH76" s="1">
        <f t="shared" si="50"/>
        <v>27.039999999999882</v>
      </c>
      <c r="BI76" s="1">
        <f t="shared" si="51"/>
        <v>5.1999999999999886</v>
      </c>
      <c r="BJ76"/>
      <c r="BK76"/>
      <c r="BL76"/>
      <c r="BM76"/>
      <c r="BN76"/>
      <c r="BO76">
        <v>125.029</v>
      </c>
      <c r="BP76">
        <v>262.39999999999998</v>
      </c>
      <c r="BQ76">
        <v>27.8</v>
      </c>
      <c r="BR76">
        <v>281.39999999999998</v>
      </c>
      <c r="BS76">
        <v>20.7</v>
      </c>
      <c r="BT76">
        <v>20.3</v>
      </c>
      <c r="BU76">
        <v>1</v>
      </c>
      <c r="BV76">
        <v>1</v>
      </c>
      <c r="BW76">
        <v>37</v>
      </c>
      <c r="BX76">
        <v>1</v>
      </c>
      <c r="BY76">
        <v>1</v>
      </c>
      <c r="BZ76" s="10">
        <f t="shared" si="52"/>
        <v>-19</v>
      </c>
      <c r="CA76" s="10">
        <f t="shared" si="52"/>
        <v>7.1000000000000014</v>
      </c>
      <c r="CB76" s="10">
        <f t="shared" si="53"/>
        <v>361</v>
      </c>
      <c r="CC76" s="10">
        <f t="shared" si="53"/>
        <v>50.410000000000018</v>
      </c>
      <c r="CD76" s="10">
        <f t="shared" si="54"/>
        <v>411.41</v>
      </c>
      <c r="CE76" s="10">
        <f t="shared" si="55"/>
        <v>20.283244316430249</v>
      </c>
      <c r="CG76"/>
      <c r="CH76"/>
      <c r="CI76"/>
      <c r="CJ76"/>
      <c r="CK76">
        <v>125.541</v>
      </c>
      <c r="CL76">
        <v>278.10000000000002</v>
      </c>
      <c r="CM76">
        <v>20.7</v>
      </c>
      <c r="CN76">
        <v>281.39999999999998</v>
      </c>
      <c r="CO76">
        <v>20.7</v>
      </c>
      <c r="CP76">
        <v>3.3</v>
      </c>
      <c r="CQ76">
        <v>1</v>
      </c>
      <c r="CR76">
        <v>1</v>
      </c>
      <c r="CS76">
        <v>37</v>
      </c>
      <c r="CT76">
        <v>1</v>
      </c>
      <c r="CU76">
        <v>1</v>
      </c>
      <c r="CV76" s="1">
        <f t="shared" si="56"/>
        <v>-3.2999999999999545</v>
      </c>
      <c r="CW76" s="1">
        <f t="shared" si="56"/>
        <v>0</v>
      </c>
      <c r="CX76" s="1">
        <f t="shared" si="57"/>
        <v>10.8899999999997</v>
      </c>
      <c r="CY76" s="1">
        <f t="shared" si="57"/>
        <v>0</v>
      </c>
      <c r="CZ76" s="1">
        <f t="shared" si="58"/>
        <v>10.8899999999997</v>
      </c>
      <c r="DA76" s="1">
        <f t="shared" si="59"/>
        <v>3.2999999999999545</v>
      </c>
      <c r="DB76"/>
      <c r="DC76"/>
      <c r="DD76"/>
      <c r="DE76"/>
      <c r="DF76"/>
      <c r="DG76" s="10">
        <v>138.06</v>
      </c>
      <c r="DH76" s="10">
        <v>273.60000000000002</v>
      </c>
      <c r="DI76" s="10">
        <v>22.9</v>
      </c>
      <c r="DJ76" s="10">
        <v>-1</v>
      </c>
      <c r="DK76" s="10">
        <v>-1</v>
      </c>
      <c r="DL76" s="10">
        <v>-1</v>
      </c>
      <c r="DM76" s="10">
        <v>-1</v>
      </c>
      <c r="DN76" s="10">
        <v>0</v>
      </c>
      <c r="DO76" s="10">
        <v>36</v>
      </c>
      <c r="DP76" s="10">
        <v>-1</v>
      </c>
      <c r="DQ76" s="10">
        <v>1</v>
      </c>
      <c r="DR76" s="10">
        <f t="shared" si="60"/>
        <v>10.400000000000034</v>
      </c>
      <c r="DS76" s="10">
        <f t="shared" si="60"/>
        <v>-9.2000000000000028</v>
      </c>
      <c r="DT76" s="10">
        <f t="shared" si="61"/>
        <v>108.16000000000071</v>
      </c>
      <c r="DU76" s="10">
        <f t="shared" si="61"/>
        <v>84.640000000000057</v>
      </c>
      <c r="DV76" s="10">
        <f t="shared" si="62"/>
        <v>192.80000000000075</v>
      </c>
      <c r="DW76" s="10">
        <f t="shared" si="63"/>
        <v>13.885243966167852</v>
      </c>
      <c r="DX76"/>
      <c r="DY76"/>
      <c r="DZ76"/>
      <c r="EA76"/>
      <c r="EB76"/>
      <c r="EC76" s="1">
        <v>128.46700000000001</v>
      </c>
      <c r="ED76" s="1">
        <v>279.10000000000002</v>
      </c>
      <c r="EE76" s="1">
        <v>20.7</v>
      </c>
      <c r="EF76" s="1">
        <v>-1</v>
      </c>
      <c r="EG76" s="1">
        <v>-1</v>
      </c>
      <c r="EH76" s="1">
        <v>-1</v>
      </c>
      <c r="EI76" s="1">
        <v>-1</v>
      </c>
      <c r="EJ76" s="1">
        <v>0</v>
      </c>
      <c r="EK76" s="1">
        <v>36</v>
      </c>
      <c r="EL76" s="1">
        <v>-1</v>
      </c>
      <c r="EM76" s="1">
        <v>1</v>
      </c>
      <c r="EN76" s="1">
        <f t="shared" si="64"/>
        <v>4.3000000000000114</v>
      </c>
      <c r="EO76" s="1">
        <f t="shared" si="64"/>
        <v>0</v>
      </c>
      <c r="EP76" s="1">
        <f t="shared" si="65"/>
        <v>18.490000000000098</v>
      </c>
      <c r="EQ76" s="1">
        <f t="shared" si="65"/>
        <v>0</v>
      </c>
      <c r="ER76" s="1">
        <f t="shared" si="66"/>
        <v>18.490000000000098</v>
      </c>
      <c r="ES76" s="1">
        <f t="shared" si="67"/>
        <v>4.3000000000000114</v>
      </c>
      <c r="ET76"/>
      <c r="EU76"/>
      <c r="EV76"/>
      <c r="EW76"/>
      <c r="EX76"/>
      <c r="FJ76" s="10">
        <f t="shared" si="68"/>
        <v>0</v>
      </c>
      <c r="FK76" s="10">
        <f t="shared" si="68"/>
        <v>0</v>
      </c>
      <c r="FL76" s="10">
        <f t="shared" si="69"/>
        <v>0</v>
      </c>
      <c r="FM76" s="10">
        <f t="shared" si="69"/>
        <v>0</v>
      </c>
      <c r="FN76" s="10">
        <f t="shared" si="70"/>
        <v>0</v>
      </c>
      <c r="FO76" s="10">
        <f t="shared" si="71"/>
        <v>0</v>
      </c>
      <c r="FP76"/>
      <c r="FQ76"/>
      <c r="FR76"/>
      <c r="FS76"/>
      <c r="FT76"/>
    </row>
    <row r="77" spans="1:176" x14ac:dyDescent="0.35">
      <c r="A77">
        <v>156.86699999999999</v>
      </c>
      <c r="B77">
        <v>285</v>
      </c>
      <c r="C77">
        <v>20.7</v>
      </c>
      <c r="D77">
        <v>276.89999999999998</v>
      </c>
      <c r="E77">
        <v>38.1</v>
      </c>
      <c r="F77">
        <v>19.2</v>
      </c>
      <c r="G77">
        <v>1</v>
      </c>
      <c r="H77">
        <v>1</v>
      </c>
      <c r="I77">
        <v>37</v>
      </c>
      <c r="J77">
        <v>1</v>
      </c>
      <c r="K77">
        <v>1</v>
      </c>
      <c r="L77" s="26">
        <f t="shared" si="40"/>
        <v>8.1000000000000227</v>
      </c>
      <c r="M77" s="26">
        <f t="shared" si="40"/>
        <v>-17.400000000000002</v>
      </c>
      <c r="N77" s="26">
        <f t="shared" si="41"/>
        <v>65.610000000000369</v>
      </c>
      <c r="O77" s="26">
        <f t="shared" si="41"/>
        <v>302.76000000000005</v>
      </c>
      <c r="P77" s="26">
        <f t="shared" si="42"/>
        <v>368.3700000000004</v>
      </c>
      <c r="Q77" s="26">
        <f t="shared" si="43"/>
        <v>19.192967462067987</v>
      </c>
      <c r="S77"/>
      <c r="T77"/>
      <c r="U77"/>
      <c r="V77"/>
      <c r="W77">
        <v>138.80600000000001</v>
      </c>
      <c r="X77">
        <v>254.1</v>
      </c>
      <c r="Y77">
        <v>21.6</v>
      </c>
      <c r="Z77">
        <v>-1</v>
      </c>
      <c r="AA77">
        <v>-1</v>
      </c>
      <c r="AB77">
        <v>-1</v>
      </c>
      <c r="AC77">
        <v>-1</v>
      </c>
      <c r="AD77">
        <v>0</v>
      </c>
      <c r="AE77">
        <v>36</v>
      </c>
      <c r="AF77">
        <v>-1</v>
      </c>
      <c r="AG77">
        <v>1</v>
      </c>
      <c r="AH77" s="10">
        <f t="shared" si="44"/>
        <v>-13.799999999999983</v>
      </c>
      <c r="AI77" s="10">
        <f t="shared" si="44"/>
        <v>-10.699999999999996</v>
      </c>
      <c r="AJ77" s="10">
        <f t="shared" si="45"/>
        <v>190.43999999999954</v>
      </c>
      <c r="AK77" s="10">
        <f t="shared" si="45"/>
        <v>114.48999999999991</v>
      </c>
      <c r="AL77" s="10">
        <f t="shared" si="46"/>
        <v>304.92999999999944</v>
      </c>
      <c r="AM77" s="10">
        <f t="shared" si="47"/>
        <v>17.462244987400659</v>
      </c>
      <c r="AN77"/>
      <c r="AO77"/>
      <c r="AP77"/>
      <c r="AQ77"/>
      <c r="AR77"/>
      <c r="AS77">
        <v>137.08799999999999</v>
      </c>
      <c r="AT77">
        <v>265.3</v>
      </c>
      <c r="AU77">
        <v>20.7</v>
      </c>
      <c r="AV77">
        <v>-1</v>
      </c>
      <c r="AW77">
        <v>-1</v>
      </c>
      <c r="AX77">
        <v>-1</v>
      </c>
      <c r="AY77">
        <v>-1</v>
      </c>
      <c r="AZ77">
        <v>0</v>
      </c>
      <c r="BA77">
        <v>36</v>
      </c>
      <c r="BB77">
        <v>-1</v>
      </c>
      <c r="BC77">
        <v>1</v>
      </c>
      <c r="BD77" s="1">
        <f t="shared" si="48"/>
        <v>-16.099999999999966</v>
      </c>
      <c r="BE77" s="1">
        <f t="shared" si="48"/>
        <v>0</v>
      </c>
      <c r="BF77" s="1">
        <f t="shared" si="49"/>
        <v>259.2099999999989</v>
      </c>
      <c r="BG77" s="1">
        <f t="shared" si="49"/>
        <v>0</v>
      </c>
      <c r="BH77" s="1">
        <f t="shared" si="50"/>
        <v>259.2099999999989</v>
      </c>
      <c r="BI77" s="1">
        <f t="shared" si="51"/>
        <v>16.099999999999966</v>
      </c>
      <c r="BJ77"/>
      <c r="BK77"/>
      <c r="BL77"/>
      <c r="BM77"/>
      <c r="BN77"/>
      <c r="BO77">
        <v>127.46899999999999</v>
      </c>
      <c r="BP77">
        <v>272.39999999999998</v>
      </c>
      <c r="BQ77">
        <v>39.9</v>
      </c>
      <c r="BR77">
        <v>-1</v>
      </c>
      <c r="BS77">
        <v>-1</v>
      </c>
      <c r="BT77">
        <v>-1</v>
      </c>
      <c r="BU77">
        <v>-1</v>
      </c>
      <c r="BV77">
        <v>0</v>
      </c>
      <c r="BW77">
        <v>37</v>
      </c>
      <c r="BX77">
        <v>-1</v>
      </c>
      <c r="BY77">
        <v>1</v>
      </c>
      <c r="BZ77" s="10">
        <f t="shared" si="52"/>
        <v>10</v>
      </c>
      <c r="CA77" s="10">
        <f t="shared" si="52"/>
        <v>12.099999999999998</v>
      </c>
      <c r="CB77" s="10">
        <f t="shared" si="53"/>
        <v>100</v>
      </c>
      <c r="CC77" s="10">
        <f t="shared" si="53"/>
        <v>146.40999999999994</v>
      </c>
      <c r="CD77" s="10">
        <f t="shared" si="54"/>
        <v>246.40999999999994</v>
      </c>
      <c r="CE77" s="10">
        <f t="shared" si="55"/>
        <v>15.697452022541746</v>
      </c>
      <c r="CG77"/>
      <c r="CH77"/>
      <c r="CI77"/>
      <c r="CJ77"/>
      <c r="CK77">
        <v>128.077</v>
      </c>
      <c r="CL77">
        <v>274.3</v>
      </c>
      <c r="CM77">
        <v>33.6</v>
      </c>
      <c r="CN77">
        <v>-1</v>
      </c>
      <c r="CO77">
        <v>-1</v>
      </c>
      <c r="CP77">
        <v>-1</v>
      </c>
      <c r="CQ77">
        <v>-1</v>
      </c>
      <c r="CR77">
        <v>0</v>
      </c>
      <c r="CS77">
        <v>37</v>
      </c>
      <c r="CT77">
        <v>-1</v>
      </c>
      <c r="CU77">
        <v>1</v>
      </c>
      <c r="CV77" s="1">
        <f t="shared" si="56"/>
        <v>-3.8000000000000114</v>
      </c>
      <c r="CW77" s="1">
        <f t="shared" si="56"/>
        <v>12.900000000000002</v>
      </c>
      <c r="CX77" s="1">
        <f t="shared" si="57"/>
        <v>14.440000000000087</v>
      </c>
      <c r="CY77" s="1">
        <f t="shared" si="57"/>
        <v>166.41000000000005</v>
      </c>
      <c r="CZ77" s="1">
        <f t="shared" si="58"/>
        <v>180.85000000000014</v>
      </c>
      <c r="DA77" s="1">
        <f t="shared" si="59"/>
        <v>13.448048185517486</v>
      </c>
      <c r="DB77"/>
      <c r="DC77"/>
      <c r="DD77"/>
      <c r="DE77"/>
      <c r="DF77"/>
      <c r="DG77" s="10">
        <v>138.5</v>
      </c>
      <c r="DH77" s="10">
        <v>267.89999999999998</v>
      </c>
      <c r="DI77" s="10">
        <v>30.9</v>
      </c>
      <c r="DJ77" s="10">
        <v>273.60000000000002</v>
      </c>
      <c r="DK77" s="10">
        <v>22.9</v>
      </c>
      <c r="DL77" s="10">
        <v>9.8000000000000007</v>
      </c>
      <c r="DM77" s="10">
        <v>1</v>
      </c>
      <c r="DN77" s="10">
        <v>1</v>
      </c>
      <c r="DO77" s="10">
        <v>37</v>
      </c>
      <c r="DP77" s="10">
        <v>1</v>
      </c>
      <c r="DQ77" s="10">
        <v>1</v>
      </c>
      <c r="DR77" s="10">
        <f t="shared" si="60"/>
        <v>-5.7000000000000455</v>
      </c>
      <c r="DS77" s="10">
        <f t="shared" si="60"/>
        <v>8</v>
      </c>
      <c r="DT77" s="10">
        <f t="shared" si="61"/>
        <v>32.490000000000521</v>
      </c>
      <c r="DU77" s="10">
        <f t="shared" si="61"/>
        <v>64</v>
      </c>
      <c r="DV77" s="10">
        <f t="shared" si="62"/>
        <v>96.490000000000521</v>
      </c>
      <c r="DW77" s="10">
        <f t="shared" si="63"/>
        <v>9.8229323524088521</v>
      </c>
      <c r="DX77"/>
      <c r="DY77"/>
      <c r="DZ77"/>
      <c r="EA77"/>
      <c r="EB77"/>
      <c r="EC77" s="1">
        <v>128.779</v>
      </c>
      <c r="ED77" s="1">
        <v>272.39999999999998</v>
      </c>
      <c r="EE77" s="1">
        <v>20.7</v>
      </c>
      <c r="EF77" s="1">
        <v>279.10000000000002</v>
      </c>
      <c r="EG77" s="1">
        <v>20.7</v>
      </c>
      <c r="EH77" s="1">
        <v>6.6</v>
      </c>
      <c r="EI77" s="1">
        <v>1</v>
      </c>
      <c r="EJ77" s="1">
        <v>1</v>
      </c>
      <c r="EK77" s="1">
        <v>37</v>
      </c>
      <c r="EL77" s="1">
        <v>1</v>
      </c>
      <c r="EM77" s="1">
        <v>1</v>
      </c>
      <c r="EN77" s="1">
        <f t="shared" si="64"/>
        <v>-6.7000000000000455</v>
      </c>
      <c r="EO77" s="1">
        <f t="shared" si="64"/>
        <v>0</v>
      </c>
      <c r="EP77" s="1">
        <f t="shared" si="65"/>
        <v>44.890000000000612</v>
      </c>
      <c r="EQ77" s="1">
        <f t="shared" si="65"/>
        <v>0</v>
      </c>
      <c r="ER77" s="1">
        <f t="shared" si="66"/>
        <v>44.890000000000612</v>
      </c>
      <c r="ES77" s="1">
        <f t="shared" si="67"/>
        <v>6.7000000000000455</v>
      </c>
      <c r="ET77"/>
      <c r="EU77"/>
      <c r="EV77"/>
      <c r="EW77"/>
      <c r="EX77"/>
      <c r="FJ77" s="10">
        <f t="shared" si="68"/>
        <v>0</v>
      </c>
      <c r="FK77" s="10">
        <f t="shared" si="68"/>
        <v>0</v>
      </c>
      <c r="FL77" s="10">
        <f t="shared" si="69"/>
        <v>0</v>
      </c>
      <c r="FM77" s="10">
        <f t="shared" si="69"/>
        <v>0</v>
      </c>
      <c r="FN77" s="10">
        <f t="shared" si="70"/>
        <v>0</v>
      </c>
      <c r="FO77" s="10">
        <f t="shared" si="71"/>
        <v>0</v>
      </c>
      <c r="FP77"/>
      <c r="FQ77"/>
      <c r="FR77"/>
      <c r="FS77"/>
      <c r="FT77"/>
    </row>
    <row r="78" spans="1:176" x14ac:dyDescent="0.35">
      <c r="A78">
        <v>159.995</v>
      </c>
      <c r="B78">
        <v>276.89999999999998</v>
      </c>
      <c r="C78">
        <v>39.9</v>
      </c>
      <c r="D78">
        <v>-1</v>
      </c>
      <c r="E78">
        <v>-1</v>
      </c>
      <c r="F78">
        <v>-1</v>
      </c>
      <c r="G78">
        <v>-1</v>
      </c>
      <c r="H78">
        <v>0</v>
      </c>
      <c r="I78">
        <v>37</v>
      </c>
      <c r="J78">
        <v>-1</v>
      </c>
      <c r="K78">
        <v>1</v>
      </c>
      <c r="L78" s="26">
        <f t="shared" si="40"/>
        <v>-8.1000000000000227</v>
      </c>
      <c r="M78" s="26">
        <f t="shared" si="40"/>
        <v>19.2</v>
      </c>
      <c r="N78" s="26">
        <f t="shared" si="41"/>
        <v>65.610000000000369</v>
      </c>
      <c r="O78" s="26">
        <f t="shared" si="41"/>
        <v>368.64</v>
      </c>
      <c r="P78" s="26">
        <f t="shared" si="42"/>
        <v>434.25000000000034</v>
      </c>
      <c r="Q78" s="26">
        <f t="shared" si="43"/>
        <v>20.838665984174714</v>
      </c>
      <c r="S78"/>
      <c r="T78"/>
      <c r="U78"/>
      <c r="V78"/>
      <c r="W78">
        <v>139.97399999999999</v>
      </c>
      <c r="X78">
        <v>263.2</v>
      </c>
      <c r="Y78">
        <v>29.4</v>
      </c>
      <c r="Z78">
        <v>254.1</v>
      </c>
      <c r="AA78">
        <v>21.6</v>
      </c>
      <c r="AB78">
        <v>11.9</v>
      </c>
      <c r="AC78">
        <v>1</v>
      </c>
      <c r="AD78">
        <v>1</v>
      </c>
      <c r="AE78">
        <v>37</v>
      </c>
      <c r="AF78">
        <v>1</v>
      </c>
      <c r="AG78">
        <v>1</v>
      </c>
      <c r="AH78" s="10">
        <f t="shared" si="44"/>
        <v>9.0999999999999943</v>
      </c>
      <c r="AI78" s="10">
        <f t="shared" si="44"/>
        <v>7.7999999999999972</v>
      </c>
      <c r="AJ78" s="10">
        <f t="shared" si="45"/>
        <v>82.809999999999903</v>
      </c>
      <c r="AK78" s="10">
        <f t="shared" si="45"/>
        <v>60.839999999999954</v>
      </c>
      <c r="AL78" s="10">
        <f t="shared" si="46"/>
        <v>143.64999999999986</v>
      </c>
      <c r="AM78" s="10">
        <f t="shared" si="47"/>
        <v>11.985407794480748</v>
      </c>
      <c r="AN78"/>
      <c r="AO78"/>
      <c r="AP78"/>
      <c r="AQ78"/>
      <c r="AR78"/>
      <c r="AS78">
        <v>137.82400000000001</v>
      </c>
      <c r="AT78">
        <v>254.1</v>
      </c>
      <c r="AU78">
        <v>26.5</v>
      </c>
      <c r="AV78">
        <v>265.3</v>
      </c>
      <c r="AW78">
        <v>20.7</v>
      </c>
      <c r="AX78">
        <v>12.6</v>
      </c>
      <c r="AY78">
        <v>1</v>
      </c>
      <c r="AZ78">
        <v>1</v>
      </c>
      <c r="BA78">
        <v>37</v>
      </c>
      <c r="BB78">
        <v>1</v>
      </c>
      <c r="BC78">
        <v>1</v>
      </c>
      <c r="BD78" s="1">
        <f t="shared" si="48"/>
        <v>-11.200000000000017</v>
      </c>
      <c r="BE78" s="1">
        <f t="shared" si="48"/>
        <v>5.8000000000000007</v>
      </c>
      <c r="BF78" s="1">
        <f t="shared" si="49"/>
        <v>125.44000000000038</v>
      </c>
      <c r="BG78" s="1">
        <f t="shared" si="49"/>
        <v>33.640000000000008</v>
      </c>
      <c r="BH78" s="1">
        <f t="shared" si="50"/>
        <v>159.08000000000038</v>
      </c>
      <c r="BI78" s="1">
        <f t="shared" si="51"/>
        <v>12.612692020342065</v>
      </c>
      <c r="BJ78"/>
      <c r="BK78"/>
      <c r="BL78"/>
      <c r="BM78"/>
      <c r="BN78"/>
      <c r="BO78">
        <v>128.18899999999999</v>
      </c>
      <c r="BP78">
        <v>272.39999999999998</v>
      </c>
      <c r="BQ78">
        <v>33.6</v>
      </c>
      <c r="BR78">
        <v>272.39999999999998</v>
      </c>
      <c r="BS78">
        <v>39.9</v>
      </c>
      <c r="BT78">
        <v>6.2</v>
      </c>
      <c r="BU78">
        <v>1</v>
      </c>
      <c r="BV78">
        <v>1</v>
      </c>
      <c r="BW78">
        <v>38</v>
      </c>
      <c r="BX78">
        <v>1</v>
      </c>
      <c r="BY78">
        <v>1</v>
      </c>
      <c r="BZ78" s="10">
        <f t="shared" si="52"/>
        <v>0</v>
      </c>
      <c r="CA78" s="10">
        <f t="shared" si="52"/>
        <v>-6.2999999999999972</v>
      </c>
      <c r="CB78" s="10">
        <f t="shared" si="53"/>
        <v>0</v>
      </c>
      <c r="CC78" s="10">
        <f t="shared" si="53"/>
        <v>39.689999999999962</v>
      </c>
      <c r="CD78" s="10">
        <f t="shared" si="54"/>
        <v>39.689999999999962</v>
      </c>
      <c r="CE78" s="10">
        <f t="shared" si="55"/>
        <v>6.2999999999999972</v>
      </c>
      <c r="CG78"/>
      <c r="CH78"/>
      <c r="CI78"/>
      <c r="CJ78"/>
      <c r="CK78">
        <v>128.62100000000001</v>
      </c>
      <c r="CL78">
        <v>276.89999999999998</v>
      </c>
      <c r="CM78">
        <v>20.7</v>
      </c>
      <c r="CN78">
        <v>274.3</v>
      </c>
      <c r="CO78">
        <v>33.6</v>
      </c>
      <c r="CP78">
        <v>13.2</v>
      </c>
      <c r="CQ78">
        <v>1</v>
      </c>
      <c r="CR78">
        <v>1</v>
      </c>
      <c r="CS78">
        <v>38</v>
      </c>
      <c r="CT78">
        <v>1</v>
      </c>
      <c r="CU78">
        <v>1</v>
      </c>
      <c r="CV78" s="1">
        <f t="shared" si="56"/>
        <v>2.5999999999999659</v>
      </c>
      <c r="CW78" s="1">
        <f t="shared" si="56"/>
        <v>-12.900000000000002</v>
      </c>
      <c r="CX78" s="1">
        <f t="shared" si="57"/>
        <v>6.759999999999823</v>
      </c>
      <c r="CY78" s="1">
        <f t="shared" si="57"/>
        <v>166.41000000000005</v>
      </c>
      <c r="CZ78" s="1">
        <f t="shared" si="58"/>
        <v>173.16999999999987</v>
      </c>
      <c r="DA78" s="1">
        <f t="shared" si="59"/>
        <v>13.159407281484979</v>
      </c>
      <c r="DB78"/>
      <c r="DC78"/>
      <c r="DD78"/>
      <c r="DE78"/>
      <c r="DF78"/>
      <c r="DG78" s="10">
        <v>143.27600000000001</v>
      </c>
      <c r="DH78" s="10">
        <v>281.39999999999998</v>
      </c>
      <c r="DI78" s="10">
        <v>27.4</v>
      </c>
      <c r="DJ78" s="10">
        <v>-1</v>
      </c>
      <c r="DK78" s="10">
        <v>-1</v>
      </c>
      <c r="DL78" s="10">
        <v>-1</v>
      </c>
      <c r="DM78" s="10">
        <v>-1</v>
      </c>
      <c r="DN78" s="10">
        <v>0</v>
      </c>
      <c r="DO78" s="10">
        <v>37</v>
      </c>
      <c r="DP78" s="10">
        <v>-1</v>
      </c>
      <c r="DQ78" s="10">
        <v>1</v>
      </c>
      <c r="DR78" s="10">
        <f t="shared" si="60"/>
        <v>13.5</v>
      </c>
      <c r="DS78" s="10">
        <f t="shared" si="60"/>
        <v>-3.5</v>
      </c>
      <c r="DT78" s="10">
        <f t="shared" si="61"/>
        <v>182.25</v>
      </c>
      <c r="DU78" s="10">
        <f t="shared" si="61"/>
        <v>12.25</v>
      </c>
      <c r="DV78" s="10">
        <f t="shared" si="62"/>
        <v>194.5</v>
      </c>
      <c r="DW78" s="10">
        <f t="shared" si="63"/>
        <v>13.946325680981353</v>
      </c>
      <c r="DX78"/>
      <c r="DY78"/>
      <c r="DZ78"/>
      <c r="EA78"/>
      <c r="EB78"/>
      <c r="EC78" s="1">
        <v>132.523</v>
      </c>
      <c r="ED78" s="1">
        <v>281.39999999999998</v>
      </c>
      <c r="EE78" s="1">
        <v>29.4</v>
      </c>
      <c r="EF78" s="1">
        <v>-1</v>
      </c>
      <c r="EG78" s="1">
        <v>-1</v>
      </c>
      <c r="EH78" s="1">
        <v>-1</v>
      </c>
      <c r="EI78" s="1">
        <v>-1</v>
      </c>
      <c r="EJ78" s="1">
        <v>0</v>
      </c>
      <c r="EK78" s="1">
        <v>37</v>
      </c>
      <c r="EL78" s="1">
        <v>-1</v>
      </c>
      <c r="EM78" s="1">
        <v>1</v>
      </c>
      <c r="EN78" s="1">
        <f t="shared" si="64"/>
        <v>9</v>
      </c>
      <c r="EO78" s="1">
        <f t="shared" si="64"/>
        <v>8.6999999999999993</v>
      </c>
      <c r="EP78" s="1">
        <f t="shared" si="65"/>
        <v>81</v>
      </c>
      <c r="EQ78" s="1">
        <f t="shared" si="65"/>
        <v>75.689999999999984</v>
      </c>
      <c r="ER78" s="1">
        <f t="shared" si="66"/>
        <v>156.69</v>
      </c>
      <c r="ES78" s="1">
        <f t="shared" si="67"/>
        <v>12.51758762701504</v>
      </c>
      <c r="ET78"/>
      <c r="EU78"/>
      <c r="EV78"/>
      <c r="EW78"/>
      <c r="EX78"/>
      <c r="FJ78" s="10">
        <f t="shared" si="68"/>
        <v>0</v>
      </c>
      <c r="FK78" s="10">
        <f t="shared" si="68"/>
        <v>0</v>
      </c>
      <c r="FL78" s="10">
        <f t="shared" si="69"/>
        <v>0</v>
      </c>
      <c r="FM78" s="10">
        <f t="shared" si="69"/>
        <v>0</v>
      </c>
      <c r="FN78" s="10">
        <f t="shared" si="70"/>
        <v>0</v>
      </c>
      <c r="FO78" s="10">
        <f t="shared" si="71"/>
        <v>0</v>
      </c>
      <c r="FP78"/>
      <c r="FQ78"/>
      <c r="FR78"/>
      <c r="FS78"/>
      <c r="FT78"/>
    </row>
    <row r="79" spans="1:176" x14ac:dyDescent="0.35">
      <c r="A79">
        <v>160.715</v>
      </c>
      <c r="B79">
        <v>276.89999999999998</v>
      </c>
      <c r="C79">
        <v>26.3</v>
      </c>
      <c r="D79">
        <v>276.89999999999998</v>
      </c>
      <c r="E79">
        <v>39.9</v>
      </c>
      <c r="F79">
        <v>13.6</v>
      </c>
      <c r="G79">
        <v>1</v>
      </c>
      <c r="H79">
        <v>1</v>
      </c>
      <c r="I79">
        <v>38</v>
      </c>
      <c r="J79">
        <v>1</v>
      </c>
      <c r="K79">
        <v>1</v>
      </c>
      <c r="L79" s="26">
        <f t="shared" si="40"/>
        <v>0</v>
      </c>
      <c r="M79" s="26">
        <f t="shared" si="40"/>
        <v>-13.599999999999998</v>
      </c>
      <c r="N79" s="26">
        <f t="shared" si="41"/>
        <v>0</v>
      </c>
      <c r="O79" s="26">
        <f t="shared" si="41"/>
        <v>184.95999999999995</v>
      </c>
      <c r="P79" s="26">
        <f t="shared" si="42"/>
        <v>184.95999999999995</v>
      </c>
      <c r="Q79" s="26">
        <f t="shared" si="43"/>
        <v>13.599999999999998</v>
      </c>
      <c r="S79"/>
      <c r="T79"/>
      <c r="U79"/>
      <c r="V79"/>
      <c r="W79">
        <v>143.374</v>
      </c>
      <c r="X79">
        <v>252.2</v>
      </c>
      <c r="Y79">
        <v>35.799999999999997</v>
      </c>
      <c r="Z79">
        <v>-1</v>
      </c>
      <c r="AA79">
        <v>-1</v>
      </c>
      <c r="AB79">
        <v>-1</v>
      </c>
      <c r="AC79">
        <v>-1</v>
      </c>
      <c r="AD79">
        <v>0</v>
      </c>
      <c r="AE79">
        <v>37</v>
      </c>
      <c r="AF79">
        <v>-1</v>
      </c>
      <c r="AG79">
        <v>1</v>
      </c>
      <c r="AH79" s="10">
        <f t="shared" si="44"/>
        <v>-11</v>
      </c>
      <c r="AI79" s="10">
        <f t="shared" si="44"/>
        <v>6.3999999999999986</v>
      </c>
      <c r="AJ79" s="10">
        <f t="shared" si="45"/>
        <v>121</v>
      </c>
      <c r="AK79" s="10">
        <f t="shared" si="45"/>
        <v>40.95999999999998</v>
      </c>
      <c r="AL79" s="10">
        <f t="shared" si="46"/>
        <v>161.95999999999998</v>
      </c>
      <c r="AM79" s="10">
        <f t="shared" si="47"/>
        <v>12.726350615946426</v>
      </c>
      <c r="AN79"/>
      <c r="AO79"/>
      <c r="AP79"/>
      <c r="AQ79"/>
      <c r="AR79"/>
      <c r="AS79">
        <v>140.52799999999999</v>
      </c>
      <c r="AT79">
        <v>267.89999999999998</v>
      </c>
      <c r="AU79">
        <v>38.1</v>
      </c>
      <c r="AV79">
        <v>-1</v>
      </c>
      <c r="AW79">
        <v>-1</v>
      </c>
      <c r="AX79">
        <v>-1</v>
      </c>
      <c r="AY79">
        <v>-1</v>
      </c>
      <c r="AZ79">
        <v>0</v>
      </c>
      <c r="BA79">
        <v>37</v>
      </c>
      <c r="BB79">
        <v>-1</v>
      </c>
      <c r="BC79">
        <v>1</v>
      </c>
      <c r="BD79" s="1">
        <f t="shared" si="48"/>
        <v>13.799999999999983</v>
      </c>
      <c r="BE79" s="1">
        <f t="shared" si="48"/>
        <v>11.600000000000001</v>
      </c>
      <c r="BF79" s="1">
        <f t="shared" si="49"/>
        <v>190.43999999999954</v>
      </c>
      <c r="BG79" s="1">
        <f t="shared" si="49"/>
        <v>134.56000000000003</v>
      </c>
      <c r="BH79" s="1">
        <f t="shared" si="50"/>
        <v>324.99999999999955</v>
      </c>
      <c r="BI79" s="1">
        <f t="shared" si="51"/>
        <v>18.027756377319935</v>
      </c>
      <c r="BJ79"/>
      <c r="BK79"/>
      <c r="BL79"/>
      <c r="BM79"/>
      <c r="BN79"/>
      <c r="BO79">
        <v>131.88499999999999</v>
      </c>
      <c r="BP79">
        <v>244.9</v>
      </c>
      <c r="BQ79">
        <v>33.6</v>
      </c>
      <c r="BR79">
        <v>-1</v>
      </c>
      <c r="BS79">
        <v>-1</v>
      </c>
      <c r="BT79">
        <v>-1</v>
      </c>
      <c r="BU79">
        <v>-1</v>
      </c>
      <c r="BV79">
        <v>0</v>
      </c>
      <c r="BW79">
        <v>38</v>
      </c>
      <c r="BX79">
        <v>-1</v>
      </c>
      <c r="BY79">
        <v>1</v>
      </c>
      <c r="BZ79" s="10">
        <f t="shared" si="52"/>
        <v>-27.499999999999972</v>
      </c>
      <c r="CA79" s="10">
        <f t="shared" si="52"/>
        <v>0</v>
      </c>
      <c r="CB79" s="10">
        <f t="shared" si="53"/>
        <v>756.24999999999841</v>
      </c>
      <c r="CC79" s="10">
        <f t="shared" si="53"/>
        <v>0</v>
      </c>
      <c r="CD79" s="10">
        <f t="shared" si="54"/>
        <v>756.24999999999841</v>
      </c>
      <c r="CE79" s="10">
        <f t="shared" si="55"/>
        <v>27.499999999999972</v>
      </c>
      <c r="CG79"/>
      <c r="CH79"/>
      <c r="CI79"/>
      <c r="CJ79"/>
      <c r="CK79">
        <v>132.285</v>
      </c>
      <c r="CL79">
        <v>280.3</v>
      </c>
      <c r="CM79">
        <v>20.7</v>
      </c>
      <c r="CN79">
        <v>-1</v>
      </c>
      <c r="CO79">
        <v>-1</v>
      </c>
      <c r="CP79">
        <v>-1</v>
      </c>
      <c r="CQ79">
        <v>-1</v>
      </c>
      <c r="CR79">
        <v>0</v>
      </c>
      <c r="CS79">
        <v>38</v>
      </c>
      <c r="CT79">
        <v>-1</v>
      </c>
      <c r="CU79">
        <v>1</v>
      </c>
      <c r="CV79" s="1">
        <f t="shared" si="56"/>
        <v>3.4000000000000341</v>
      </c>
      <c r="CW79" s="1">
        <f t="shared" si="56"/>
        <v>0</v>
      </c>
      <c r="CX79" s="1">
        <f t="shared" si="57"/>
        <v>11.560000000000231</v>
      </c>
      <c r="CY79" s="1">
        <f t="shared" si="57"/>
        <v>0</v>
      </c>
      <c r="CZ79" s="1">
        <f t="shared" si="58"/>
        <v>11.560000000000231</v>
      </c>
      <c r="DA79" s="1">
        <f t="shared" si="59"/>
        <v>3.4000000000000341</v>
      </c>
      <c r="DB79"/>
      <c r="DC79"/>
      <c r="DD79"/>
      <c r="DE79"/>
      <c r="DF79"/>
      <c r="DG79" s="10">
        <v>143.876</v>
      </c>
      <c r="DH79" s="10">
        <v>263.2</v>
      </c>
      <c r="DI79" s="10">
        <v>29.4</v>
      </c>
      <c r="DJ79" s="10">
        <v>281.39999999999998</v>
      </c>
      <c r="DK79" s="10">
        <v>27.4</v>
      </c>
      <c r="DL79" s="10">
        <v>18.399999999999999</v>
      </c>
      <c r="DM79" s="10">
        <v>1</v>
      </c>
      <c r="DN79" s="10">
        <v>1</v>
      </c>
      <c r="DO79" s="10">
        <v>38</v>
      </c>
      <c r="DP79" s="10">
        <v>1</v>
      </c>
      <c r="DQ79" s="10">
        <v>1</v>
      </c>
      <c r="DR79" s="10">
        <f t="shared" si="60"/>
        <v>-18.199999999999989</v>
      </c>
      <c r="DS79" s="10">
        <f t="shared" si="60"/>
        <v>2</v>
      </c>
      <c r="DT79" s="10">
        <f t="shared" si="61"/>
        <v>331.23999999999961</v>
      </c>
      <c r="DU79" s="10">
        <f t="shared" si="61"/>
        <v>4</v>
      </c>
      <c r="DV79" s="10">
        <f t="shared" si="62"/>
        <v>335.23999999999961</v>
      </c>
      <c r="DW79" s="10">
        <f t="shared" si="63"/>
        <v>18.309560344257303</v>
      </c>
      <c r="DX79"/>
      <c r="DY79"/>
      <c r="DZ79"/>
      <c r="EA79"/>
      <c r="EB79"/>
      <c r="EC79" s="1">
        <v>132.86699999999999</v>
      </c>
      <c r="ED79" s="1">
        <v>272.39999999999998</v>
      </c>
      <c r="EE79" s="1">
        <v>20.7</v>
      </c>
      <c r="EF79" s="1">
        <v>281.39999999999998</v>
      </c>
      <c r="EG79" s="1">
        <v>29.4</v>
      </c>
      <c r="EH79" s="1">
        <v>12.5</v>
      </c>
      <c r="EI79" s="1">
        <v>1</v>
      </c>
      <c r="EJ79" s="1">
        <v>1</v>
      </c>
      <c r="EK79" s="1">
        <v>38</v>
      </c>
      <c r="EL79" s="1">
        <v>1</v>
      </c>
      <c r="EM79" s="1">
        <v>1</v>
      </c>
      <c r="EN79" s="1">
        <f t="shared" si="64"/>
        <v>-9</v>
      </c>
      <c r="EO79" s="1">
        <f t="shared" si="64"/>
        <v>-8.6999999999999993</v>
      </c>
      <c r="EP79" s="1">
        <f t="shared" si="65"/>
        <v>81</v>
      </c>
      <c r="EQ79" s="1">
        <f t="shared" si="65"/>
        <v>75.689999999999984</v>
      </c>
      <c r="ER79" s="1">
        <f t="shared" si="66"/>
        <v>156.69</v>
      </c>
      <c r="ES79" s="1">
        <f t="shared" si="67"/>
        <v>12.51758762701504</v>
      </c>
      <c r="ET79"/>
      <c r="EU79"/>
      <c r="EV79"/>
      <c r="EW79"/>
      <c r="EX79"/>
      <c r="FJ79" s="10">
        <f t="shared" si="68"/>
        <v>0</v>
      </c>
      <c r="FK79" s="10">
        <f t="shared" si="68"/>
        <v>0</v>
      </c>
      <c r="FL79" s="10">
        <f t="shared" si="69"/>
        <v>0</v>
      </c>
      <c r="FM79" s="10">
        <f t="shared" si="69"/>
        <v>0</v>
      </c>
      <c r="FN79" s="10">
        <f t="shared" si="70"/>
        <v>0</v>
      </c>
      <c r="FO79" s="10">
        <f t="shared" si="71"/>
        <v>0</v>
      </c>
      <c r="FP79"/>
      <c r="FQ79"/>
      <c r="FR79"/>
      <c r="FS79"/>
      <c r="FT79"/>
    </row>
    <row r="80" spans="1:176" x14ac:dyDescent="0.35">
      <c r="A80">
        <v>163.79499999999999</v>
      </c>
      <c r="B80">
        <v>262.39999999999998</v>
      </c>
      <c r="C80">
        <v>20.7</v>
      </c>
      <c r="D80">
        <v>-1</v>
      </c>
      <c r="E80">
        <v>-1</v>
      </c>
      <c r="F80">
        <v>-1</v>
      </c>
      <c r="G80">
        <v>-1</v>
      </c>
      <c r="H80">
        <v>0</v>
      </c>
      <c r="I80">
        <v>38</v>
      </c>
      <c r="J80">
        <v>-1</v>
      </c>
      <c r="K80">
        <v>1</v>
      </c>
      <c r="L80" s="26">
        <f t="shared" si="40"/>
        <v>-14.5</v>
      </c>
      <c r="M80" s="26">
        <f t="shared" si="40"/>
        <v>-5.6000000000000014</v>
      </c>
      <c r="N80" s="26">
        <f t="shared" si="41"/>
        <v>210.25</v>
      </c>
      <c r="O80" s="26">
        <f t="shared" si="41"/>
        <v>31.360000000000017</v>
      </c>
      <c r="P80" s="26">
        <f t="shared" si="42"/>
        <v>241.61</v>
      </c>
      <c r="Q80" s="26">
        <f t="shared" si="43"/>
        <v>15.543809056984713</v>
      </c>
      <c r="S80"/>
      <c r="T80"/>
      <c r="U80"/>
      <c r="V80"/>
      <c r="W80">
        <v>144.15</v>
      </c>
      <c r="X80">
        <v>281.39999999999998</v>
      </c>
      <c r="Y80">
        <v>20.7</v>
      </c>
      <c r="Z80">
        <v>252.2</v>
      </c>
      <c r="AA80">
        <v>35.799999999999997</v>
      </c>
      <c r="AB80">
        <v>32.9</v>
      </c>
      <c r="AC80">
        <v>1</v>
      </c>
      <c r="AD80">
        <v>1</v>
      </c>
      <c r="AE80">
        <v>38</v>
      </c>
      <c r="AF80">
        <v>1</v>
      </c>
      <c r="AG80">
        <v>1</v>
      </c>
      <c r="AH80" s="10">
        <f t="shared" si="44"/>
        <v>29.199999999999989</v>
      </c>
      <c r="AI80" s="10">
        <f t="shared" si="44"/>
        <v>-15.099999999999998</v>
      </c>
      <c r="AJ80" s="10">
        <f t="shared" si="45"/>
        <v>852.6399999999993</v>
      </c>
      <c r="AK80" s="10">
        <f t="shared" si="45"/>
        <v>228.00999999999993</v>
      </c>
      <c r="AL80" s="10">
        <f t="shared" si="46"/>
        <v>1080.6499999999992</v>
      </c>
      <c r="AM80" s="10">
        <f t="shared" si="47"/>
        <v>32.873241397829922</v>
      </c>
      <c r="AN80"/>
      <c r="AO80"/>
      <c r="AP80"/>
      <c r="AQ80"/>
      <c r="AR80"/>
      <c r="AS80">
        <v>141.19999999999999</v>
      </c>
      <c r="AT80">
        <v>243.7</v>
      </c>
      <c r="AU80">
        <v>38.1</v>
      </c>
      <c r="AV80">
        <v>267.89999999999998</v>
      </c>
      <c r="AW80">
        <v>38.1</v>
      </c>
      <c r="AX80">
        <v>24.2</v>
      </c>
      <c r="AY80">
        <v>1</v>
      </c>
      <c r="AZ80">
        <v>1</v>
      </c>
      <c r="BA80">
        <v>38</v>
      </c>
      <c r="BB80">
        <v>1</v>
      </c>
      <c r="BC80">
        <v>1</v>
      </c>
      <c r="BD80" s="1">
        <f t="shared" si="48"/>
        <v>-24.199999999999989</v>
      </c>
      <c r="BE80" s="1">
        <f t="shared" si="48"/>
        <v>0</v>
      </c>
      <c r="BF80" s="1">
        <f t="shared" si="49"/>
        <v>585.63999999999942</v>
      </c>
      <c r="BG80" s="1">
        <f t="shared" si="49"/>
        <v>0</v>
      </c>
      <c r="BH80" s="1">
        <f t="shared" si="50"/>
        <v>585.63999999999942</v>
      </c>
      <c r="BI80" s="1">
        <f t="shared" si="51"/>
        <v>24.199999999999989</v>
      </c>
      <c r="BJ80"/>
      <c r="BK80"/>
      <c r="BL80"/>
      <c r="BM80"/>
      <c r="BN80"/>
      <c r="BO80">
        <v>132.22900000000001</v>
      </c>
      <c r="BP80">
        <v>267.89999999999998</v>
      </c>
      <c r="BQ80">
        <v>20.7</v>
      </c>
      <c r="BR80">
        <v>244.9</v>
      </c>
      <c r="BS80">
        <v>33.6</v>
      </c>
      <c r="BT80">
        <v>26.4</v>
      </c>
      <c r="BU80">
        <v>1</v>
      </c>
      <c r="BV80">
        <v>1</v>
      </c>
      <c r="BW80">
        <v>39</v>
      </c>
      <c r="BX80">
        <v>1</v>
      </c>
      <c r="BY80">
        <v>1</v>
      </c>
      <c r="BZ80" s="10">
        <f t="shared" si="52"/>
        <v>22.999999999999972</v>
      </c>
      <c r="CA80" s="10">
        <f t="shared" si="52"/>
        <v>-12.900000000000002</v>
      </c>
      <c r="CB80" s="10">
        <f t="shared" si="53"/>
        <v>528.99999999999864</v>
      </c>
      <c r="CC80" s="10">
        <f t="shared" si="53"/>
        <v>166.41000000000005</v>
      </c>
      <c r="CD80" s="10">
        <f t="shared" si="54"/>
        <v>695.40999999999872</v>
      </c>
      <c r="CE80" s="10">
        <f t="shared" si="55"/>
        <v>26.370627599660928</v>
      </c>
      <c r="CG80"/>
      <c r="CH80"/>
      <c r="CI80"/>
      <c r="CJ80"/>
      <c r="CK80">
        <v>132.69300000000001</v>
      </c>
      <c r="CL80">
        <v>276.89999999999998</v>
      </c>
      <c r="CM80">
        <v>22.7</v>
      </c>
      <c r="CN80">
        <v>280.3</v>
      </c>
      <c r="CO80">
        <v>20.7</v>
      </c>
      <c r="CP80">
        <v>3.9</v>
      </c>
      <c r="CQ80">
        <v>1</v>
      </c>
      <c r="CR80">
        <v>1</v>
      </c>
      <c r="CS80">
        <v>39</v>
      </c>
      <c r="CT80">
        <v>1</v>
      </c>
      <c r="CU80">
        <v>1</v>
      </c>
      <c r="CV80" s="1">
        <f t="shared" si="56"/>
        <v>-3.4000000000000341</v>
      </c>
      <c r="CW80" s="1">
        <f t="shared" si="56"/>
        <v>2</v>
      </c>
      <c r="CX80" s="1">
        <f t="shared" si="57"/>
        <v>11.560000000000231</v>
      </c>
      <c r="CY80" s="1">
        <f t="shared" si="57"/>
        <v>4</v>
      </c>
      <c r="CZ80" s="1">
        <f t="shared" si="58"/>
        <v>15.560000000000231</v>
      </c>
      <c r="DA80" s="1">
        <f t="shared" si="59"/>
        <v>3.9446165846632333</v>
      </c>
      <c r="DB80"/>
      <c r="DC80"/>
      <c r="DD80"/>
      <c r="DE80"/>
      <c r="DF80"/>
      <c r="DG80" s="10">
        <v>148.22</v>
      </c>
      <c r="DH80" s="10">
        <v>276.89999999999998</v>
      </c>
      <c r="DI80" s="10">
        <v>24.9</v>
      </c>
      <c r="DJ80" s="10">
        <v>-1</v>
      </c>
      <c r="DK80" s="10">
        <v>-1</v>
      </c>
      <c r="DL80" s="10">
        <v>-1</v>
      </c>
      <c r="DM80" s="10">
        <v>-1</v>
      </c>
      <c r="DN80" s="10">
        <v>0</v>
      </c>
      <c r="DO80" s="10">
        <v>38</v>
      </c>
      <c r="DP80" s="10">
        <v>-1</v>
      </c>
      <c r="DQ80" s="10">
        <v>1</v>
      </c>
      <c r="DR80" s="10">
        <f t="shared" si="60"/>
        <v>13.699999999999989</v>
      </c>
      <c r="DS80" s="10">
        <f t="shared" si="60"/>
        <v>-4.5</v>
      </c>
      <c r="DT80" s="10">
        <f t="shared" si="61"/>
        <v>187.68999999999969</v>
      </c>
      <c r="DU80" s="10">
        <f t="shared" si="61"/>
        <v>20.25</v>
      </c>
      <c r="DV80" s="10">
        <f t="shared" si="62"/>
        <v>207.93999999999969</v>
      </c>
      <c r="DW80" s="10">
        <f t="shared" si="63"/>
        <v>14.420124826089394</v>
      </c>
      <c r="DX80"/>
      <c r="DY80"/>
      <c r="DZ80"/>
      <c r="EA80"/>
      <c r="EB80"/>
      <c r="EC80" s="1">
        <v>135.523</v>
      </c>
      <c r="ED80" s="1">
        <v>277.89999999999998</v>
      </c>
      <c r="EE80" s="1">
        <v>21.8</v>
      </c>
      <c r="EF80" s="1">
        <v>-1</v>
      </c>
      <c r="EG80" s="1">
        <v>-1</v>
      </c>
      <c r="EH80" s="1">
        <v>-1</v>
      </c>
      <c r="EI80" s="1">
        <v>-1</v>
      </c>
      <c r="EJ80" s="1">
        <v>0</v>
      </c>
      <c r="EK80" s="1">
        <v>38</v>
      </c>
      <c r="EL80" s="1">
        <v>-1</v>
      </c>
      <c r="EM80" s="1">
        <v>1</v>
      </c>
      <c r="EN80" s="1">
        <f t="shared" si="64"/>
        <v>5.5</v>
      </c>
      <c r="EO80" s="1">
        <f t="shared" si="64"/>
        <v>1.1000000000000014</v>
      </c>
      <c r="EP80" s="1">
        <f t="shared" si="65"/>
        <v>30.25</v>
      </c>
      <c r="EQ80" s="1">
        <f t="shared" si="65"/>
        <v>1.2100000000000031</v>
      </c>
      <c r="ER80" s="1">
        <f t="shared" si="66"/>
        <v>31.460000000000004</v>
      </c>
      <c r="ES80" s="1">
        <f t="shared" si="67"/>
        <v>5.608921464952064</v>
      </c>
      <c r="ET80"/>
      <c r="EU80"/>
      <c r="EV80"/>
      <c r="EW80"/>
      <c r="EX80"/>
      <c r="FJ80" s="10">
        <f t="shared" si="68"/>
        <v>0</v>
      </c>
      <c r="FK80" s="10">
        <f t="shared" si="68"/>
        <v>0</v>
      </c>
      <c r="FL80" s="10">
        <f t="shared" si="69"/>
        <v>0</v>
      </c>
      <c r="FM80" s="10">
        <f t="shared" si="69"/>
        <v>0</v>
      </c>
      <c r="FN80" s="10">
        <f t="shared" si="70"/>
        <v>0</v>
      </c>
      <c r="FO80" s="10">
        <f t="shared" si="71"/>
        <v>0</v>
      </c>
      <c r="FP80"/>
      <c r="FQ80"/>
      <c r="FR80"/>
      <c r="FS80"/>
      <c r="FT80"/>
    </row>
    <row r="81" spans="1:176" x14ac:dyDescent="0.35">
      <c r="A81">
        <v>164.499</v>
      </c>
      <c r="B81">
        <v>263.2</v>
      </c>
      <c r="C81">
        <v>32.5</v>
      </c>
      <c r="D81">
        <v>262.39999999999998</v>
      </c>
      <c r="E81">
        <v>20.7</v>
      </c>
      <c r="F81">
        <v>11.8</v>
      </c>
      <c r="G81">
        <v>1</v>
      </c>
      <c r="H81">
        <v>1</v>
      </c>
      <c r="I81">
        <v>39</v>
      </c>
      <c r="J81">
        <v>1</v>
      </c>
      <c r="K81">
        <v>1</v>
      </c>
      <c r="L81" s="26">
        <f t="shared" si="40"/>
        <v>0.80000000000001137</v>
      </c>
      <c r="M81" s="26">
        <f t="shared" si="40"/>
        <v>11.8</v>
      </c>
      <c r="N81" s="26">
        <f t="shared" si="41"/>
        <v>0.64000000000001822</v>
      </c>
      <c r="O81" s="26">
        <f t="shared" si="41"/>
        <v>139.24</v>
      </c>
      <c r="P81" s="26">
        <f t="shared" si="42"/>
        <v>139.88000000000002</v>
      </c>
      <c r="Q81" s="26">
        <f t="shared" si="43"/>
        <v>11.827087553578016</v>
      </c>
      <c r="S81"/>
      <c r="T81"/>
      <c r="U81"/>
      <c r="V81"/>
      <c r="W81">
        <v>148.47800000000001</v>
      </c>
      <c r="X81">
        <v>281.39999999999998</v>
      </c>
      <c r="Y81">
        <v>20.7</v>
      </c>
      <c r="Z81">
        <v>-1</v>
      </c>
      <c r="AA81">
        <v>-1</v>
      </c>
      <c r="AB81">
        <v>-1</v>
      </c>
      <c r="AC81">
        <v>-1</v>
      </c>
      <c r="AD81">
        <v>0</v>
      </c>
      <c r="AE81">
        <v>38</v>
      </c>
      <c r="AF81">
        <v>-1</v>
      </c>
      <c r="AG81">
        <v>1</v>
      </c>
      <c r="AH81" s="10">
        <f t="shared" si="44"/>
        <v>0</v>
      </c>
      <c r="AI81" s="10">
        <f t="shared" si="44"/>
        <v>0</v>
      </c>
      <c r="AJ81" s="10">
        <f t="shared" si="45"/>
        <v>0</v>
      </c>
      <c r="AK81" s="10">
        <f t="shared" si="45"/>
        <v>0</v>
      </c>
      <c r="AL81" s="10">
        <f t="shared" si="46"/>
        <v>0</v>
      </c>
      <c r="AM81" s="10">
        <f t="shared" si="47"/>
        <v>0</v>
      </c>
      <c r="AN81"/>
      <c r="AO81"/>
      <c r="AP81"/>
      <c r="AQ81"/>
      <c r="AR81"/>
      <c r="AS81">
        <v>143.71199999999999</v>
      </c>
      <c r="AT81">
        <v>272.39999999999998</v>
      </c>
      <c r="AU81">
        <v>42.3</v>
      </c>
      <c r="AV81">
        <v>-1</v>
      </c>
      <c r="AW81">
        <v>-1</v>
      </c>
      <c r="AX81">
        <v>-1</v>
      </c>
      <c r="AY81">
        <v>-1</v>
      </c>
      <c r="AZ81">
        <v>0</v>
      </c>
      <c r="BA81">
        <v>38</v>
      </c>
      <c r="BB81">
        <v>-1</v>
      </c>
      <c r="BC81">
        <v>1</v>
      </c>
      <c r="BD81" s="1">
        <f t="shared" si="48"/>
        <v>28.699999999999989</v>
      </c>
      <c r="BE81" s="1">
        <f t="shared" si="48"/>
        <v>4.1999999999999957</v>
      </c>
      <c r="BF81" s="1">
        <f t="shared" si="49"/>
        <v>823.68999999999937</v>
      </c>
      <c r="BG81" s="1">
        <f t="shared" si="49"/>
        <v>17.639999999999965</v>
      </c>
      <c r="BH81" s="1">
        <f t="shared" si="50"/>
        <v>841.32999999999936</v>
      </c>
      <c r="BI81" s="1">
        <f t="shared" si="51"/>
        <v>29.005689097140916</v>
      </c>
      <c r="BJ81"/>
      <c r="BK81"/>
      <c r="BL81"/>
      <c r="BM81"/>
      <c r="BN81"/>
      <c r="BO81">
        <v>134.845</v>
      </c>
      <c r="BP81">
        <v>276.89999999999998</v>
      </c>
      <c r="BQ81">
        <v>35.200000000000003</v>
      </c>
      <c r="BR81">
        <v>-1</v>
      </c>
      <c r="BS81">
        <v>-1</v>
      </c>
      <c r="BT81">
        <v>-1</v>
      </c>
      <c r="BU81">
        <v>-1</v>
      </c>
      <c r="BV81">
        <v>0</v>
      </c>
      <c r="BW81">
        <v>39</v>
      </c>
      <c r="BX81">
        <v>-1</v>
      </c>
      <c r="BY81">
        <v>1</v>
      </c>
      <c r="BZ81" s="10">
        <f t="shared" si="52"/>
        <v>9</v>
      </c>
      <c r="CA81" s="10">
        <f t="shared" si="52"/>
        <v>14.500000000000004</v>
      </c>
      <c r="CB81" s="10">
        <f t="shared" si="53"/>
        <v>81</v>
      </c>
      <c r="CC81" s="10">
        <f t="shared" si="53"/>
        <v>210.25000000000011</v>
      </c>
      <c r="CD81" s="10">
        <f t="shared" si="54"/>
        <v>291.25000000000011</v>
      </c>
      <c r="CE81" s="10">
        <f t="shared" si="55"/>
        <v>17.066048165876015</v>
      </c>
      <c r="CG81"/>
      <c r="CH81"/>
      <c r="CI81"/>
      <c r="CJ81"/>
      <c r="CK81">
        <v>135.15700000000001</v>
      </c>
      <c r="CL81">
        <v>281.39999999999998</v>
      </c>
      <c r="CM81">
        <v>20.7</v>
      </c>
      <c r="CN81">
        <v>-1</v>
      </c>
      <c r="CO81">
        <v>-1</v>
      </c>
      <c r="CP81">
        <v>-1</v>
      </c>
      <c r="CQ81">
        <v>-1</v>
      </c>
      <c r="CR81">
        <v>0</v>
      </c>
      <c r="CS81">
        <v>39</v>
      </c>
      <c r="CT81">
        <v>-1</v>
      </c>
      <c r="CU81">
        <v>1</v>
      </c>
      <c r="CV81" s="1">
        <f t="shared" si="56"/>
        <v>4.5</v>
      </c>
      <c r="CW81" s="1">
        <f t="shared" si="56"/>
        <v>-2</v>
      </c>
      <c r="CX81" s="1">
        <f t="shared" si="57"/>
        <v>20.25</v>
      </c>
      <c r="CY81" s="1">
        <f t="shared" si="57"/>
        <v>4</v>
      </c>
      <c r="CZ81" s="1">
        <f t="shared" si="58"/>
        <v>24.25</v>
      </c>
      <c r="DA81" s="1">
        <f t="shared" si="59"/>
        <v>4.924428900898052</v>
      </c>
      <c r="DB81"/>
      <c r="DC81"/>
      <c r="DD81"/>
      <c r="DE81"/>
      <c r="DF81"/>
      <c r="DG81" s="10">
        <v>148.69999999999999</v>
      </c>
      <c r="DH81" s="10">
        <v>264.8</v>
      </c>
      <c r="DI81" s="10">
        <v>20.7</v>
      </c>
      <c r="DJ81" s="10">
        <v>276.89999999999998</v>
      </c>
      <c r="DK81" s="10">
        <v>24.9</v>
      </c>
      <c r="DL81" s="10">
        <v>12.8</v>
      </c>
      <c r="DM81" s="10">
        <v>1</v>
      </c>
      <c r="DN81" s="10">
        <v>1</v>
      </c>
      <c r="DO81" s="10">
        <v>39</v>
      </c>
      <c r="DP81" s="10">
        <v>1</v>
      </c>
      <c r="DQ81" s="10">
        <v>1</v>
      </c>
      <c r="DR81" s="10">
        <f t="shared" si="60"/>
        <v>-12.099999999999966</v>
      </c>
      <c r="DS81" s="10">
        <f t="shared" si="60"/>
        <v>-4.1999999999999993</v>
      </c>
      <c r="DT81" s="10">
        <f t="shared" si="61"/>
        <v>146.40999999999917</v>
      </c>
      <c r="DU81" s="10">
        <f t="shared" si="61"/>
        <v>17.639999999999993</v>
      </c>
      <c r="DV81" s="10">
        <f t="shared" si="62"/>
        <v>164.04999999999916</v>
      </c>
      <c r="DW81" s="10">
        <f t="shared" si="63"/>
        <v>12.808200498118351</v>
      </c>
      <c r="DX81"/>
      <c r="DY81"/>
      <c r="DZ81"/>
      <c r="EA81"/>
      <c r="EB81"/>
      <c r="EC81" s="1">
        <v>135.84299999999999</v>
      </c>
      <c r="ED81" s="1">
        <v>276.89999999999998</v>
      </c>
      <c r="EE81" s="1">
        <v>20.7</v>
      </c>
      <c r="EF81" s="1">
        <v>277.89999999999998</v>
      </c>
      <c r="EG81" s="1">
        <v>21.8</v>
      </c>
      <c r="EH81" s="1">
        <v>1.5</v>
      </c>
      <c r="EI81" s="1">
        <v>1</v>
      </c>
      <c r="EJ81" s="1">
        <v>1</v>
      </c>
      <c r="EK81" s="1">
        <v>39</v>
      </c>
      <c r="EL81" s="1">
        <v>1</v>
      </c>
      <c r="EM81" s="1">
        <v>1</v>
      </c>
      <c r="EN81" s="1">
        <f t="shared" si="64"/>
        <v>-1</v>
      </c>
      <c r="EO81" s="1">
        <f t="shared" si="64"/>
        <v>-1.1000000000000014</v>
      </c>
      <c r="EP81" s="1">
        <f t="shared" si="65"/>
        <v>1</v>
      </c>
      <c r="EQ81" s="1">
        <f t="shared" si="65"/>
        <v>1.2100000000000031</v>
      </c>
      <c r="ER81" s="1">
        <f t="shared" si="66"/>
        <v>2.2100000000000031</v>
      </c>
      <c r="ES81" s="1">
        <f t="shared" si="67"/>
        <v>1.4866068747318515</v>
      </c>
      <c r="ET81"/>
      <c r="EU81"/>
      <c r="EV81"/>
      <c r="EW81"/>
      <c r="EX81"/>
      <c r="FJ81" s="10">
        <f t="shared" si="68"/>
        <v>0</v>
      </c>
      <c r="FK81" s="10">
        <f t="shared" si="68"/>
        <v>0</v>
      </c>
      <c r="FL81" s="10">
        <f t="shared" si="69"/>
        <v>0</v>
      </c>
      <c r="FM81" s="10">
        <f t="shared" si="69"/>
        <v>0</v>
      </c>
      <c r="FN81" s="10">
        <f t="shared" si="70"/>
        <v>0</v>
      </c>
      <c r="FO81" s="10">
        <f t="shared" si="71"/>
        <v>0</v>
      </c>
      <c r="FP81"/>
      <c r="FQ81"/>
      <c r="FR81"/>
      <c r="FS81"/>
      <c r="FT81"/>
    </row>
    <row r="82" spans="1:176" x14ac:dyDescent="0.35">
      <c r="A82">
        <v>168.07499999999999</v>
      </c>
      <c r="B82">
        <v>286.2</v>
      </c>
      <c r="C82">
        <v>20.7</v>
      </c>
      <c r="D82">
        <v>-1</v>
      </c>
      <c r="E82">
        <v>-1</v>
      </c>
      <c r="F82">
        <v>-1</v>
      </c>
      <c r="G82">
        <v>-1</v>
      </c>
      <c r="H82">
        <v>0</v>
      </c>
      <c r="I82">
        <v>39</v>
      </c>
      <c r="J82">
        <v>-1</v>
      </c>
      <c r="K82">
        <v>1</v>
      </c>
      <c r="L82" s="26">
        <f t="shared" si="40"/>
        <v>23</v>
      </c>
      <c r="M82" s="26">
        <f t="shared" si="40"/>
        <v>-11.8</v>
      </c>
      <c r="N82" s="26">
        <f t="shared" si="41"/>
        <v>529</v>
      </c>
      <c r="O82" s="26">
        <f t="shared" si="41"/>
        <v>139.24</v>
      </c>
      <c r="P82" s="26">
        <f t="shared" si="42"/>
        <v>668.24</v>
      </c>
      <c r="Q82" s="26">
        <f t="shared" si="43"/>
        <v>25.850338489079789</v>
      </c>
      <c r="S82"/>
      <c r="T82"/>
      <c r="U82"/>
      <c r="V82"/>
      <c r="W82">
        <v>151.214</v>
      </c>
      <c r="X82">
        <v>276.89999999999998</v>
      </c>
      <c r="Y82">
        <v>21.6</v>
      </c>
      <c r="Z82">
        <v>281.39999999999998</v>
      </c>
      <c r="AA82">
        <v>20.7</v>
      </c>
      <c r="AB82">
        <v>4.5999999999999996</v>
      </c>
      <c r="AC82">
        <v>1</v>
      </c>
      <c r="AD82">
        <v>1</v>
      </c>
      <c r="AE82">
        <v>39</v>
      </c>
      <c r="AF82">
        <v>1</v>
      </c>
      <c r="AG82">
        <v>1</v>
      </c>
      <c r="AH82" s="10">
        <f t="shared" si="44"/>
        <v>-4.5</v>
      </c>
      <c r="AI82" s="10">
        <f t="shared" si="44"/>
        <v>0.90000000000000213</v>
      </c>
      <c r="AJ82" s="10">
        <f t="shared" si="45"/>
        <v>20.25</v>
      </c>
      <c r="AK82" s="10">
        <f t="shared" si="45"/>
        <v>0.81000000000000383</v>
      </c>
      <c r="AL82" s="10">
        <f t="shared" si="46"/>
        <v>21.060000000000002</v>
      </c>
      <c r="AM82" s="10">
        <f t="shared" si="47"/>
        <v>4.5891175622335068</v>
      </c>
      <c r="AN82"/>
      <c r="AO82"/>
      <c r="AP82"/>
      <c r="AQ82"/>
      <c r="AR82"/>
      <c r="AS82">
        <v>144.328</v>
      </c>
      <c r="AT82">
        <v>276.89999999999998</v>
      </c>
      <c r="AU82">
        <v>20.7</v>
      </c>
      <c r="AV82">
        <v>272.39999999999998</v>
      </c>
      <c r="AW82">
        <v>42.3</v>
      </c>
      <c r="AX82">
        <v>22.1</v>
      </c>
      <c r="AY82">
        <v>1</v>
      </c>
      <c r="AZ82">
        <v>1</v>
      </c>
      <c r="BA82">
        <v>39</v>
      </c>
      <c r="BB82">
        <v>1</v>
      </c>
      <c r="BC82">
        <v>1</v>
      </c>
      <c r="BD82" s="1">
        <f t="shared" si="48"/>
        <v>4.5</v>
      </c>
      <c r="BE82" s="1">
        <f t="shared" si="48"/>
        <v>-21.599999999999998</v>
      </c>
      <c r="BF82" s="1">
        <f t="shared" si="49"/>
        <v>20.25</v>
      </c>
      <c r="BG82" s="1">
        <f t="shared" si="49"/>
        <v>466.55999999999989</v>
      </c>
      <c r="BH82" s="1">
        <f t="shared" si="50"/>
        <v>486.80999999999989</v>
      </c>
      <c r="BI82" s="1">
        <f t="shared" si="51"/>
        <v>22.063771209836272</v>
      </c>
      <c r="BJ82"/>
      <c r="BK82"/>
      <c r="BL82"/>
      <c r="BM82"/>
      <c r="BN82"/>
      <c r="BO82">
        <v>135.32499999999999</v>
      </c>
      <c r="BP82">
        <v>276.89999999999998</v>
      </c>
      <c r="BQ82">
        <v>33.6</v>
      </c>
      <c r="BR82">
        <v>276.89999999999998</v>
      </c>
      <c r="BS82">
        <v>35.200000000000003</v>
      </c>
      <c r="BT82">
        <v>1.6</v>
      </c>
      <c r="BU82">
        <v>1</v>
      </c>
      <c r="BV82">
        <v>1</v>
      </c>
      <c r="BW82">
        <v>40</v>
      </c>
      <c r="BX82">
        <v>1</v>
      </c>
      <c r="BY82">
        <v>1</v>
      </c>
      <c r="BZ82" s="10">
        <f t="shared" si="52"/>
        <v>0</v>
      </c>
      <c r="CA82" s="10">
        <f t="shared" si="52"/>
        <v>-1.6000000000000014</v>
      </c>
      <c r="CB82" s="10">
        <f t="shared" si="53"/>
        <v>0</v>
      </c>
      <c r="CC82" s="10">
        <f t="shared" si="53"/>
        <v>2.5600000000000045</v>
      </c>
      <c r="CD82" s="10">
        <f t="shared" si="54"/>
        <v>2.5600000000000045</v>
      </c>
      <c r="CE82" s="10">
        <f t="shared" si="55"/>
        <v>1.6000000000000014</v>
      </c>
      <c r="CG82"/>
      <c r="CH82"/>
      <c r="CI82"/>
      <c r="CJ82"/>
      <c r="CK82">
        <v>135.517</v>
      </c>
      <c r="CL82">
        <v>267.89999999999998</v>
      </c>
      <c r="CM82">
        <v>20.7</v>
      </c>
      <c r="CN82">
        <v>281.39999999999998</v>
      </c>
      <c r="CO82">
        <v>20.7</v>
      </c>
      <c r="CP82">
        <v>13.5</v>
      </c>
      <c r="CQ82">
        <v>1</v>
      </c>
      <c r="CR82">
        <v>1</v>
      </c>
      <c r="CS82">
        <v>40</v>
      </c>
      <c r="CT82">
        <v>1</v>
      </c>
      <c r="CU82">
        <v>1</v>
      </c>
      <c r="CV82" s="1">
        <f t="shared" si="56"/>
        <v>-13.5</v>
      </c>
      <c r="CW82" s="1">
        <f t="shared" si="56"/>
        <v>0</v>
      </c>
      <c r="CX82" s="1">
        <f t="shared" si="57"/>
        <v>182.25</v>
      </c>
      <c r="CY82" s="1">
        <f t="shared" si="57"/>
        <v>0</v>
      </c>
      <c r="CZ82" s="1">
        <f t="shared" si="58"/>
        <v>182.25</v>
      </c>
      <c r="DA82" s="1">
        <f t="shared" si="59"/>
        <v>13.5</v>
      </c>
      <c r="DB82"/>
      <c r="DC82"/>
      <c r="DD82"/>
      <c r="DE82"/>
      <c r="DF82"/>
      <c r="DG82" s="10">
        <v>151.452</v>
      </c>
      <c r="DH82" s="10">
        <v>272.39999999999998</v>
      </c>
      <c r="DI82" s="10">
        <v>22.3</v>
      </c>
      <c r="DJ82" s="10">
        <v>-1</v>
      </c>
      <c r="DK82" s="10">
        <v>-1</v>
      </c>
      <c r="DL82" s="10">
        <v>-1</v>
      </c>
      <c r="DM82" s="10">
        <v>-1</v>
      </c>
      <c r="DN82" s="10">
        <v>0</v>
      </c>
      <c r="DO82" s="10">
        <v>39</v>
      </c>
      <c r="DP82" s="10">
        <v>-1</v>
      </c>
      <c r="DQ82" s="10">
        <v>1</v>
      </c>
      <c r="DR82" s="10">
        <f t="shared" si="60"/>
        <v>7.5999999999999659</v>
      </c>
      <c r="DS82" s="10">
        <f t="shared" si="60"/>
        <v>1.6000000000000014</v>
      </c>
      <c r="DT82" s="10">
        <f t="shared" si="61"/>
        <v>57.759999999999479</v>
      </c>
      <c r="DU82" s="10">
        <f t="shared" si="61"/>
        <v>2.5600000000000045</v>
      </c>
      <c r="DV82" s="10">
        <f t="shared" si="62"/>
        <v>60.319999999999482</v>
      </c>
      <c r="DW82" s="10">
        <f t="shared" si="63"/>
        <v>7.7665951355790064</v>
      </c>
      <c r="DX82"/>
      <c r="DY82"/>
      <c r="DZ82"/>
      <c r="EA82"/>
      <c r="EB82"/>
      <c r="EC82" s="1">
        <v>138.499</v>
      </c>
      <c r="ED82" s="1">
        <v>276.89999999999998</v>
      </c>
      <c r="EE82" s="1">
        <v>27.6</v>
      </c>
      <c r="EF82" s="1">
        <v>-1</v>
      </c>
      <c r="EG82" s="1">
        <v>-1</v>
      </c>
      <c r="EH82" s="1">
        <v>-1</v>
      </c>
      <c r="EI82" s="1">
        <v>-1</v>
      </c>
      <c r="EJ82" s="1">
        <v>0</v>
      </c>
      <c r="EK82" s="1">
        <v>39</v>
      </c>
      <c r="EL82" s="1">
        <v>-1</v>
      </c>
      <c r="EM82" s="1">
        <v>1</v>
      </c>
      <c r="EN82" s="1">
        <f t="shared" si="64"/>
        <v>0</v>
      </c>
      <c r="EO82" s="1">
        <f t="shared" si="64"/>
        <v>6.9000000000000021</v>
      </c>
      <c r="EP82" s="1">
        <f t="shared" si="65"/>
        <v>0</v>
      </c>
      <c r="EQ82" s="1">
        <f t="shared" si="65"/>
        <v>47.610000000000028</v>
      </c>
      <c r="ER82" s="1">
        <f t="shared" si="66"/>
        <v>47.610000000000028</v>
      </c>
      <c r="ES82" s="1">
        <f t="shared" si="67"/>
        <v>6.9000000000000021</v>
      </c>
      <c r="ET82"/>
      <c r="EU82"/>
      <c r="EV82"/>
      <c r="EW82"/>
      <c r="EX82"/>
      <c r="FJ82" s="10">
        <f t="shared" si="68"/>
        <v>0</v>
      </c>
      <c r="FK82" s="10">
        <f t="shared" si="68"/>
        <v>0</v>
      </c>
      <c r="FL82" s="10">
        <f t="shared" si="69"/>
        <v>0</v>
      </c>
      <c r="FM82" s="10">
        <f t="shared" si="69"/>
        <v>0</v>
      </c>
      <c r="FN82" s="10">
        <f t="shared" si="70"/>
        <v>0</v>
      </c>
      <c r="FO82" s="10">
        <f t="shared" si="71"/>
        <v>0</v>
      </c>
      <c r="FP82"/>
      <c r="FQ82"/>
      <c r="FR82"/>
      <c r="FS82"/>
      <c r="FT82"/>
    </row>
    <row r="83" spans="1:176" x14ac:dyDescent="0.35">
      <c r="A83">
        <v>168.739</v>
      </c>
      <c r="B83">
        <v>281.39999999999998</v>
      </c>
      <c r="C83">
        <v>26.3</v>
      </c>
      <c r="D83">
        <v>286.2</v>
      </c>
      <c r="E83">
        <v>20.7</v>
      </c>
      <c r="F83">
        <v>7.3</v>
      </c>
      <c r="G83">
        <v>1</v>
      </c>
      <c r="H83">
        <v>1</v>
      </c>
      <c r="I83">
        <v>40</v>
      </c>
      <c r="J83">
        <v>1</v>
      </c>
      <c r="K83">
        <v>1</v>
      </c>
      <c r="L83" s="26">
        <f t="shared" si="40"/>
        <v>-4.8000000000000114</v>
      </c>
      <c r="M83" s="26">
        <f t="shared" si="40"/>
        <v>5.6000000000000014</v>
      </c>
      <c r="N83" s="26">
        <f t="shared" si="41"/>
        <v>23.040000000000109</v>
      </c>
      <c r="O83" s="26">
        <f t="shared" si="41"/>
        <v>31.360000000000017</v>
      </c>
      <c r="P83" s="26">
        <f t="shared" si="42"/>
        <v>54.400000000000126</v>
      </c>
      <c r="Q83" s="26">
        <f t="shared" si="43"/>
        <v>7.375635565834318</v>
      </c>
      <c r="S83"/>
      <c r="T83"/>
      <c r="U83"/>
      <c r="V83"/>
      <c r="W83">
        <v>154.53299999999999</v>
      </c>
      <c r="X83">
        <v>272.39999999999998</v>
      </c>
      <c r="Y83">
        <v>32.700000000000003</v>
      </c>
      <c r="Z83">
        <v>-1</v>
      </c>
      <c r="AA83">
        <v>-1</v>
      </c>
      <c r="AB83">
        <v>-1</v>
      </c>
      <c r="AC83">
        <v>-1</v>
      </c>
      <c r="AD83">
        <v>0</v>
      </c>
      <c r="AE83">
        <v>39</v>
      </c>
      <c r="AF83">
        <v>-1</v>
      </c>
      <c r="AG83">
        <v>1</v>
      </c>
      <c r="AH83" s="10">
        <f t="shared" si="44"/>
        <v>-4.5</v>
      </c>
      <c r="AI83" s="10">
        <f t="shared" si="44"/>
        <v>11.100000000000001</v>
      </c>
      <c r="AJ83" s="10">
        <f t="shared" si="45"/>
        <v>20.25</v>
      </c>
      <c r="AK83" s="10">
        <f t="shared" si="45"/>
        <v>123.21000000000004</v>
      </c>
      <c r="AL83" s="10">
        <f t="shared" si="46"/>
        <v>143.46000000000004</v>
      </c>
      <c r="AM83" s="10">
        <f t="shared" si="47"/>
        <v>11.97747886660628</v>
      </c>
      <c r="AN83"/>
      <c r="AO83"/>
      <c r="AP83"/>
      <c r="AQ83"/>
      <c r="AR83"/>
      <c r="AS83">
        <v>147.256</v>
      </c>
      <c r="AT83">
        <v>281.39999999999998</v>
      </c>
      <c r="AU83">
        <v>20.7</v>
      </c>
      <c r="AV83">
        <v>-1</v>
      </c>
      <c r="AW83">
        <v>-1</v>
      </c>
      <c r="AX83">
        <v>-1</v>
      </c>
      <c r="AY83">
        <v>-1</v>
      </c>
      <c r="AZ83">
        <v>0</v>
      </c>
      <c r="BA83">
        <v>39</v>
      </c>
      <c r="BB83">
        <v>-1</v>
      </c>
      <c r="BC83">
        <v>1</v>
      </c>
      <c r="BD83" s="1">
        <f t="shared" si="48"/>
        <v>4.5</v>
      </c>
      <c r="BE83" s="1">
        <f t="shared" si="48"/>
        <v>0</v>
      </c>
      <c r="BF83" s="1">
        <f t="shared" si="49"/>
        <v>20.25</v>
      </c>
      <c r="BG83" s="1">
        <f t="shared" si="49"/>
        <v>0</v>
      </c>
      <c r="BH83" s="1">
        <f t="shared" si="50"/>
        <v>20.25</v>
      </c>
      <c r="BI83" s="1">
        <f t="shared" si="51"/>
        <v>4.5</v>
      </c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 s="1">
        <f t="shared" ref="CV83" si="72">CL83-CL82</f>
        <v>-267.89999999999998</v>
      </c>
      <c r="CW83" s="1">
        <f t="shared" ref="CW83" si="73">CM83-CM82</f>
        <v>-20.7</v>
      </c>
      <c r="CX83" s="1">
        <f t="shared" ref="CX83" si="74">CV83^2</f>
        <v>71770.409999999989</v>
      </c>
      <c r="CY83" s="1">
        <f t="shared" ref="CY83" si="75">CW83^2</f>
        <v>428.48999999999995</v>
      </c>
      <c r="CZ83" s="1">
        <f t="shared" ref="CZ83" si="76">CX83+CY83</f>
        <v>72198.899999999994</v>
      </c>
      <c r="DA83" s="1">
        <f t="shared" ref="DA83" si="77">SQRT(CZ83)</f>
        <v>268.69852995504084</v>
      </c>
      <c r="DB83"/>
      <c r="DC83"/>
      <c r="DD83"/>
      <c r="DE83"/>
      <c r="DF83"/>
      <c r="DG83" s="10">
        <v>151.86799999999999</v>
      </c>
      <c r="DH83" s="10">
        <v>269.60000000000002</v>
      </c>
      <c r="DI83" s="10">
        <v>24.9</v>
      </c>
      <c r="DJ83" s="10">
        <v>272.39999999999998</v>
      </c>
      <c r="DK83" s="10">
        <v>22.3</v>
      </c>
      <c r="DL83" s="10">
        <v>3.9</v>
      </c>
      <c r="DM83" s="10">
        <v>1</v>
      </c>
      <c r="DN83" s="10">
        <v>1</v>
      </c>
      <c r="DO83" s="10">
        <v>40</v>
      </c>
      <c r="DP83" s="10">
        <v>1</v>
      </c>
      <c r="DQ83" s="10">
        <v>1</v>
      </c>
      <c r="DR83" s="10">
        <f t="shared" si="60"/>
        <v>-2.7999999999999545</v>
      </c>
      <c r="DS83" s="10">
        <f t="shared" si="60"/>
        <v>2.5999999999999979</v>
      </c>
      <c r="DT83" s="10">
        <f t="shared" si="61"/>
        <v>7.839999999999745</v>
      </c>
      <c r="DU83" s="10">
        <f t="shared" si="61"/>
        <v>6.7599999999999891</v>
      </c>
      <c r="DV83" s="10">
        <f t="shared" si="62"/>
        <v>14.599999999999735</v>
      </c>
      <c r="DW83" s="10">
        <f t="shared" si="63"/>
        <v>3.8209946349085255</v>
      </c>
      <c r="DX83"/>
      <c r="DY83"/>
      <c r="DZ83"/>
      <c r="EA83"/>
      <c r="EB83"/>
      <c r="EC83" s="1">
        <v>138.89099999999999</v>
      </c>
      <c r="ED83" s="1">
        <v>276.89999999999998</v>
      </c>
      <c r="EE83" s="1">
        <v>21.8</v>
      </c>
      <c r="EF83" s="1">
        <v>276.89999999999998</v>
      </c>
      <c r="EG83" s="1">
        <v>27.6</v>
      </c>
      <c r="EH83" s="1">
        <v>5.8</v>
      </c>
      <c r="EI83" s="1">
        <v>1</v>
      </c>
      <c r="EJ83" s="1">
        <v>1</v>
      </c>
      <c r="EK83" s="1">
        <v>40</v>
      </c>
      <c r="EL83" s="1">
        <v>1</v>
      </c>
      <c r="EM83" s="1">
        <v>1</v>
      </c>
      <c r="EN83" s="1">
        <f t="shared" si="64"/>
        <v>0</v>
      </c>
      <c r="EO83" s="1">
        <f t="shared" si="64"/>
        <v>-5.8000000000000007</v>
      </c>
      <c r="EP83" s="1">
        <f t="shared" si="65"/>
        <v>0</v>
      </c>
      <c r="EQ83" s="1">
        <f t="shared" si="65"/>
        <v>33.640000000000008</v>
      </c>
      <c r="ER83" s="1">
        <f t="shared" si="66"/>
        <v>33.640000000000008</v>
      </c>
      <c r="ES83" s="1">
        <f t="shared" si="67"/>
        <v>5.8000000000000007</v>
      </c>
      <c r="ET83"/>
      <c r="EU83"/>
      <c r="EV83"/>
      <c r="EW83"/>
      <c r="EX83"/>
      <c r="FJ83" s="10">
        <f t="shared" si="68"/>
        <v>0</v>
      </c>
      <c r="FK83" s="10">
        <f t="shared" si="68"/>
        <v>0</v>
      </c>
      <c r="FL83" s="10">
        <f t="shared" si="69"/>
        <v>0</v>
      </c>
      <c r="FM83" s="10">
        <f t="shared" si="69"/>
        <v>0</v>
      </c>
      <c r="FN83" s="10">
        <f t="shared" si="70"/>
        <v>0</v>
      </c>
      <c r="FO83" s="10">
        <f t="shared" si="71"/>
        <v>0</v>
      </c>
      <c r="FP83"/>
      <c r="FQ83"/>
      <c r="FR83"/>
      <c r="FS83"/>
      <c r="FT83"/>
    </row>
    <row r="84" spans="1:176" x14ac:dyDescent="0.35">
      <c r="A84"/>
      <c r="B84"/>
      <c r="C84"/>
      <c r="D84"/>
      <c r="E84"/>
      <c r="F84"/>
      <c r="G84"/>
      <c r="H84"/>
      <c r="I84"/>
      <c r="J84"/>
      <c r="K84"/>
      <c r="L84" s="26">
        <f t="shared" ref="L84" si="78">B84-B83</f>
        <v>-281.39999999999998</v>
      </c>
      <c r="M84" s="26">
        <f t="shared" ref="M84" si="79">C84-C83</f>
        <v>-26.3</v>
      </c>
      <c r="N84" s="26">
        <f t="shared" ref="N84" si="80">L84^2</f>
        <v>79185.959999999992</v>
      </c>
      <c r="O84" s="26">
        <f t="shared" ref="O84" si="81">M84^2</f>
        <v>691.69</v>
      </c>
      <c r="P84" s="26">
        <f t="shared" ref="P84" si="82">N84+O84</f>
        <v>79877.649999999994</v>
      </c>
      <c r="Q84" s="26">
        <f t="shared" ref="Q84" si="83">SQRT(P84)</f>
        <v>282.62634342891675</v>
      </c>
      <c r="S84"/>
      <c r="T84"/>
      <c r="U84"/>
      <c r="V84"/>
      <c r="W84">
        <v>155.18100000000001</v>
      </c>
      <c r="X84">
        <v>258.89999999999998</v>
      </c>
      <c r="Y84">
        <v>31.4</v>
      </c>
      <c r="Z84">
        <v>272.39999999999998</v>
      </c>
      <c r="AA84">
        <v>32.700000000000003</v>
      </c>
      <c r="AB84">
        <v>13.6</v>
      </c>
      <c r="AC84">
        <v>1</v>
      </c>
      <c r="AD84">
        <v>1</v>
      </c>
      <c r="AE84">
        <v>40</v>
      </c>
      <c r="AF84">
        <v>1</v>
      </c>
      <c r="AG84">
        <v>1</v>
      </c>
      <c r="AH84" s="10">
        <f t="shared" si="44"/>
        <v>-13.5</v>
      </c>
      <c r="AI84" s="10">
        <f t="shared" si="44"/>
        <v>-1.3000000000000043</v>
      </c>
      <c r="AJ84" s="10">
        <f t="shared" si="45"/>
        <v>182.25</v>
      </c>
      <c r="AK84" s="10">
        <f t="shared" si="45"/>
        <v>1.690000000000011</v>
      </c>
      <c r="AL84" s="10">
        <f t="shared" si="46"/>
        <v>183.94</v>
      </c>
      <c r="AM84" s="10">
        <f t="shared" si="47"/>
        <v>13.56244815658294</v>
      </c>
      <c r="AN84"/>
      <c r="AO84"/>
      <c r="AP84"/>
      <c r="AQ84"/>
      <c r="AR84"/>
      <c r="AS84">
        <v>147.768</v>
      </c>
      <c r="AT84">
        <v>272.39999999999998</v>
      </c>
      <c r="AU84">
        <v>23.4</v>
      </c>
      <c r="AV84">
        <v>281.39999999999998</v>
      </c>
      <c r="AW84">
        <v>20.7</v>
      </c>
      <c r="AX84">
        <v>9.4</v>
      </c>
      <c r="AY84">
        <v>1</v>
      </c>
      <c r="AZ84">
        <v>1</v>
      </c>
      <c r="BA84">
        <v>40</v>
      </c>
      <c r="BB84">
        <v>1</v>
      </c>
      <c r="BC84">
        <v>1</v>
      </c>
      <c r="BD84" s="1">
        <f t="shared" si="48"/>
        <v>-9</v>
      </c>
      <c r="BE84" s="1">
        <f t="shared" si="48"/>
        <v>2.6999999999999993</v>
      </c>
      <c r="BF84" s="1">
        <f t="shared" si="49"/>
        <v>81</v>
      </c>
      <c r="BG84" s="1">
        <f t="shared" si="49"/>
        <v>7.2899999999999965</v>
      </c>
      <c r="BH84" s="1">
        <f t="shared" si="50"/>
        <v>88.289999999999992</v>
      </c>
      <c r="BI84" s="1">
        <f t="shared" si="51"/>
        <v>9.3962758580194947</v>
      </c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DB84"/>
      <c r="DC84"/>
      <c r="DD84"/>
      <c r="DE84"/>
      <c r="DF84"/>
      <c r="DR84" s="10">
        <f t="shared" ref="DR84" si="84">DH84-DH83</f>
        <v>-269.60000000000002</v>
      </c>
      <c r="DS84" s="10">
        <f t="shared" ref="DS84" si="85">DI84-DI83</f>
        <v>-24.9</v>
      </c>
      <c r="DT84" s="10">
        <f t="shared" ref="DT84" si="86">DR84^2</f>
        <v>72684.160000000018</v>
      </c>
      <c r="DU84" s="10">
        <f t="shared" ref="DU84" si="87">DS84^2</f>
        <v>620.00999999999988</v>
      </c>
      <c r="DV84" s="10">
        <f t="shared" ref="DV84" si="88">DT84+DU84</f>
        <v>73304.170000000013</v>
      </c>
      <c r="DW84" s="10">
        <f t="shared" ref="DW84" si="89">SQRT(DV84)</f>
        <v>270.74742842730751</v>
      </c>
      <c r="DX84"/>
      <c r="DY84"/>
      <c r="DZ84"/>
      <c r="EA84"/>
      <c r="EB84"/>
      <c r="EN84" s="1">
        <f t="shared" si="64"/>
        <v>-276.89999999999998</v>
      </c>
      <c r="EO84" s="1">
        <f t="shared" si="64"/>
        <v>-21.8</v>
      </c>
      <c r="EP84" s="1">
        <f t="shared" si="65"/>
        <v>76673.609999999986</v>
      </c>
      <c r="EQ84" s="1">
        <f t="shared" si="65"/>
        <v>475.24</v>
      </c>
      <c r="ER84" s="1">
        <f t="shared" si="66"/>
        <v>77148.849999999991</v>
      </c>
      <c r="ES84" s="1">
        <f t="shared" si="67"/>
        <v>277.75681809813415</v>
      </c>
      <c r="ET84"/>
      <c r="EU84"/>
      <c r="EV84"/>
      <c r="EW84"/>
      <c r="EX84"/>
      <c r="FJ84" s="10">
        <f t="shared" si="68"/>
        <v>0</v>
      </c>
      <c r="FK84" s="10">
        <f t="shared" si="68"/>
        <v>0</v>
      </c>
      <c r="FL84" s="10">
        <f t="shared" si="69"/>
        <v>0</v>
      </c>
      <c r="FM84" s="10">
        <f t="shared" si="69"/>
        <v>0</v>
      </c>
      <c r="FN84" s="10">
        <f t="shared" si="70"/>
        <v>0</v>
      </c>
      <c r="FO84" s="10">
        <f t="shared" si="71"/>
        <v>0</v>
      </c>
      <c r="FP84"/>
      <c r="FQ84"/>
      <c r="FR84"/>
      <c r="FS84"/>
      <c r="FT84"/>
    </row>
    <row r="85" spans="1:176" x14ac:dyDescent="0.35">
      <c r="A85"/>
      <c r="B85"/>
      <c r="C85"/>
      <c r="D85"/>
      <c r="E85"/>
      <c r="F85"/>
      <c r="G85"/>
      <c r="H85"/>
      <c r="I85"/>
      <c r="J85"/>
      <c r="K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 s="10">
        <f t="shared" ref="AH85" si="90">X85-X84</f>
        <v>-258.89999999999998</v>
      </c>
      <c r="AI85" s="10">
        <f t="shared" ref="AI85" si="91">Y85-Y84</f>
        <v>-31.4</v>
      </c>
      <c r="AJ85" s="10">
        <f t="shared" ref="AJ85" si="92">AH85^2</f>
        <v>67029.209999999992</v>
      </c>
      <c r="AK85" s="10">
        <f t="shared" ref="AK85" si="93">AI85^2</f>
        <v>985.95999999999992</v>
      </c>
      <c r="AL85" s="10">
        <f t="shared" ref="AL85" si="94">AJ85+AK85</f>
        <v>68015.17</v>
      </c>
      <c r="AM85" s="10">
        <f t="shared" ref="AM85" si="95">SQRT(AL85)</f>
        <v>260.7971817332388</v>
      </c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 s="1">
        <f t="shared" ref="BD85" si="96">AT85-AT84</f>
        <v>-272.39999999999998</v>
      </c>
      <c r="BE85" s="1">
        <f t="shared" ref="BE85" si="97">AU85-AU84</f>
        <v>-23.4</v>
      </c>
      <c r="BF85" s="1">
        <f t="shared" ref="BF85" si="98">BD85^2</f>
        <v>74201.759999999995</v>
      </c>
      <c r="BG85" s="1">
        <f t="shared" ref="BG85" si="99">BE85^2</f>
        <v>547.55999999999995</v>
      </c>
      <c r="BH85" s="1">
        <f t="shared" ref="BH85" si="100">BF85+BG85</f>
        <v>74749.319999999992</v>
      </c>
      <c r="BI85" s="1">
        <f t="shared" ref="BI85" si="101">SQRT(BH85)</f>
        <v>273.40321870819298</v>
      </c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DB85"/>
      <c r="DC85"/>
      <c r="DD85"/>
      <c r="DE85"/>
      <c r="DF85"/>
      <c r="DX85"/>
      <c r="DY85"/>
      <c r="DZ85"/>
      <c r="EA85"/>
      <c r="EB85"/>
      <c r="ET85"/>
      <c r="EU85"/>
      <c r="EV85"/>
      <c r="EW85"/>
      <c r="EX85"/>
      <c r="FJ85" s="10">
        <f t="shared" si="68"/>
        <v>0</v>
      </c>
      <c r="FK85" s="10">
        <f t="shared" si="68"/>
        <v>0</v>
      </c>
      <c r="FL85" s="10">
        <f t="shared" si="69"/>
        <v>0</v>
      </c>
      <c r="FM85" s="10">
        <f t="shared" si="69"/>
        <v>0</v>
      </c>
      <c r="FN85" s="10">
        <f t="shared" si="70"/>
        <v>0</v>
      </c>
      <c r="FO85" s="10">
        <f t="shared" si="71"/>
        <v>0</v>
      </c>
      <c r="FP85"/>
      <c r="FQ85"/>
      <c r="FR85"/>
      <c r="FS85"/>
      <c r="FT85"/>
    </row>
    <row r="86" spans="1:176" x14ac:dyDescent="0.35">
      <c r="A86"/>
      <c r="B86"/>
      <c r="C86"/>
      <c r="D86"/>
      <c r="E86"/>
      <c r="F86"/>
      <c r="G86"/>
      <c r="H86"/>
      <c r="I86"/>
      <c r="J86"/>
      <c r="K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DB86"/>
      <c r="DC86"/>
      <c r="DD86"/>
      <c r="DE86"/>
      <c r="DF86"/>
      <c r="DX86"/>
      <c r="DY86"/>
      <c r="DZ86"/>
      <c r="EA86"/>
      <c r="EB86"/>
      <c r="ET86"/>
      <c r="EU86"/>
      <c r="EV86"/>
      <c r="EW86"/>
      <c r="EX86"/>
      <c r="FJ86" s="10">
        <f t="shared" si="68"/>
        <v>0</v>
      </c>
      <c r="FK86" s="10">
        <f t="shared" si="68"/>
        <v>0</v>
      </c>
      <c r="FL86" s="10">
        <f t="shared" si="69"/>
        <v>0</v>
      </c>
      <c r="FM86" s="10">
        <f t="shared" si="69"/>
        <v>0</v>
      </c>
      <c r="FN86" s="10">
        <f t="shared" si="70"/>
        <v>0</v>
      </c>
      <c r="FO86" s="10">
        <f t="shared" si="71"/>
        <v>0</v>
      </c>
      <c r="FP86"/>
      <c r="FQ86"/>
      <c r="FR86"/>
      <c r="FS86"/>
      <c r="FT86"/>
    </row>
    <row r="87" spans="1:176" x14ac:dyDescent="0.35">
      <c r="A87"/>
      <c r="B87"/>
      <c r="C87"/>
      <c r="D87"/>
      <c r="E87"/>
      <c r="F87"/>
      <c r="G87"/>
      <c r="H87"/>
      <c r="I87"/>
      <c r="J87"/>
      <c r="K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DB87"/>
      <c r="DC87"/>
      <c r="DD87"/>
      <c r="DE87"/>
      <c r="DF87"/>
      <c r="DX87"/>
      <c r="DY87"/>
      <c r="DZ87"/>
      <c r="EA87"/>
      <c r="EB87"/>
      <c r="ET87"/>
      <c r="EU87"/>
      <c r="EV87"/>
      <c r="EW87"/>
      <c r="EX87"/>
      <c r="FJ87" s="10">
        <f t="shared" si="68"/>
        <v>0</v>
      </c>
      <c r="FK87" s="10">
        <f t="shared" si="68"/>
        <v>0</v>
      </c>
      <c r="FL87" s="10">
        <f t="shared" si="69"/>
        <v>0</v>
      </c>
      <c r="FM87" s="10">
        <f t="shared" si="69"/>
        <v>0</v>
      </c>
      <c r="FN87" s="10">
        <f t="shared" si="70"/>
        <v>0</v>
      </c>
      <c r="FO87" s="10">
        <f t="shared" si="71"/>
        <v>0</v>
      </c>
      <c r="FP87"/>
      <c r="FQ87"/>
      <c r="FR87"/>
      <c r="FS87"/>
      <c r="FT87"/>
    </row>
    <row r="88" spans="1:176" x14ac:dyDescent="0.35">
      <c r="A88"/>
      <c r="B88"/>
      <c r="C88"/>
      <c r="D88"/>
      <c r="E88"/>
      <c r="F88"/>
      <c r="G88"/>
      <c r="H88"/>
      <c r="I88"/>
      <c r="J88"/>
      <c r="K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DB88"/>
      <c r="DC88"/>
      <c r="DD88"/>
      <c r="DE88"/>
      <c r="DF88"/>
      <c r="DX88"/>
      <c r="DY88"/>
      <c r="DZ88"/>
      <c r="EA88"/>
      <c r="EB88"/>
      <c r="ET88"/>
      <c r="EU88"/>
      <c r="EV88"/>
      <c r="EW88"/>
      <c r="EX88"/>
      <c r="FJ88" s="10">
        <f t="shared" si="68"/>
        <v>0</v>
      </c>
      <c r="FK88" s="10">
        <f t="shared" si="68"/>
        <v>0</v>
      </c>
      <c r="FL88" s="10">
        <f t="shared" si="69"/>
        <v>0</v>
      </c>
      <c r="FM88" s="10">
        <f t="shared" si="69"/>
        <v>0</v>
      </c>
      <c r="FN88" s="10">
        <f t="shared" si="70"/>
        <v>0</v>
      </c>
      <c r="FO88" s="10">
        <f t="shared" si="71"/>
        <v>0</v>
      </c>
      <c r="FP88"/>
      <c r="FQ88"/>
      <c r="FR88"/>
      <c r="FS88"/>
      <c r="FT88"/>
    </row>
    <row r="89" spans="1:176" x14ac:dyDescent="0.35">
      <c r="A89"/>
      <c r="B89"/>
      <c r="C89"/>
      <c r="D89"/>
      <c r="E89"/>
      <c r="F89"/>
      <c r="G89"/>
      <c r="H89"/>
      <c r="I89"/>
      <c r="J89"/>
      <c r="K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DB89"/>
      <c r="DC89"/>
      <c r="DD89"/>
      <c r="DE89"/>
      <c r="DF89"/>
      <c r="DX89"/>
      <c r="DY89"/>
      <c r="DZ89"/>
      <c r="EA89"/>
      <c r="EB89"/>
      <c r="ET89"/>
      <c r="EU89"/>
      <c r="EV89"/>
      <c r="EW89"/>
      <c r="EX89"/>
      <c r="FJ89" s="10">
        <f t="shared" si="68"/>
        <v>0</v>
      </c>
      <c r="FK89" s="10">
        <f t="shared" si="68"/>
        <v>0</v>
      </c>
      <c r="FL89" s="10">
        <f t="shared" si="69"/>
        <v>0</v>
      </c>
      <c r="FM89" s="10">
        <f t="shared" si="69"/>
        <v>0</v>
      </c>
      <c r="FN89" s="10">
        <f t="shared" si="70"/>
        <v>0</v>
      </c>
      <c r="FO89" s="10">
        <f t="shared" si="71"/>
        <v>0</v>
      </c>
      <c r="FP89"/>
      <c r="FQ89"/>
      <c r="FR89"/>
      <c r="FS89"/>
      <c r="FT89"/>
    </row>
    <row r="90" spans="1:176" x14ac:dyDescent="0.35">
      <c r="A90"/>
      <c r="B90"/>
      <c r="C90"/>
      <c r="D90"/>
      <c r="E90"/>
      <c r="F90"/>
      <c r="G90"/>
      <c r="H90"/>
      <c r="I90"/>
      <c r="J90"/>
      <c r="K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DB90"/>
      <c r="DC90"/>
      <c r="DD90"/>
      <c r="DE90"/>
      <c r="DF90"/>
      <c r="DX90"/>
      <c r="DY90"/>
      <c r="DZ90"/>
      <c r="EA90"/>
      <c r="EB90"/>
      <c r="ET90"/>
      <c r="EU90"/>
      <c r="EV90"/>
      <c r="EW90"/>
      <c r="EX90"/>
      <c r="FJ90" s="10">
        <f t="shared" si="68"/>
        <v>0</v>
      </c>
      <c r="FK90" s="10">
        <f t="shared" si="68"/>
        <v>0</v>
      </c>
      <c r="FL90" s="10">
        <f t="shared" si="69"/>
        <v>0</v>
      </c>
      <c r="FM90" s="10">
        <f t="shared" si="69"/>
        <v>0</v>
      </c>
      <c r="FN90" s="10">
        <f t="shared" si="70"/>
        <v>0</v>
      </c>
      <c r="FO90" s="10">
        <f t="shared" si="71"/>
        <v>0</v>
      </c>
      <c r="FP90"/>
      <c r="FQ90"/>
      <c r="FR90"/>
      <c r="FS90"/>
      <c r="FT90"/>
    </row>
    <row r="91" spans="1:176" x14ac:dyDescent="0.35">
      <c r="A91"/>
      <c r="B91"/>
      <c r="C91"/>
      <c r="D91"/>
      <c r="E91"/>
      <c r="F91"/>
      <c r="G91"/>
      <c r="H91"/>
      <c r="I91"/>
      <c r="J91"/>
      <c r="K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DB91"/>
      <c r="DC91"/>
      <c r="DD91"/>
      <c r="DE91"/>
      <c r="DF91"/>
      <c r="DX91"/>
      <c r="DY91"/>
      <c r="DZ91"/>
      <c r="EA91"/>
      <c r="EB91"/>
      <c r="ET91"/>
      <c r="EU91"/>
      <c r="EV91"/>
      <c r="EW91"/>
      <c r="EX91"/>
      <c r="FJ91" s="10">
        <f t="shared" si="68"/>
        <v>0</v>
      </c>
      <c r="FK91" s="10">
        <f t="shared" si="68"/>
        <v>0</v>
      </c>
      <c r="FL91" s="10">
        <f t="shared" si="69"/>
        <v>0</v>
      </c>
      <c r="FM91" s="10">
        <f t="shared" si="69"/>
        <v>0</v>
      </c>
      <c r="FN91" s="10">
        <f t="shared" si="70"/>
        <v>0</v>
      </c>
      <c r="FO91" s="10">
        <f t="shared" si="71"/>
        <v>0</v>
      </c>
      <c r="FP91"/>
      <c r="FQ91"/>
      <c r="FR91"/>
      <c r="FS91"/>
      <c r="FT91"/>
    </row>
    <row r="92" spans="1:176" x14ac:dyDescent="0.35">
      <c r="A92"/>
      <c r="B92"/>
      <c r="C92"/>
      <c r="D92"/>
      <c r="E92"/>
      <c r="F92"/>
      <c r="G92"/>
      <c r="H92"/>
      <c r="I92"/>
      <c r="J92"/>
      <c r="K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DB92"/>
      <c r="DC92"/>
      <c r="DD92"/>
      <c r="DE92"/>
      <c r="DF92"/>
      <c r="DX92"/>
      <c r="DY92"/>
      <c r="DZ92"/>
      <c r="EA92"/>
      <c r="EB92"/>
      <c r="ET92"/>
      <c r="EU92"/>
      <c r="EV92"/>
      <c r="EW92"/>
      <c r="EX92"/>
      <c r="FJ92" s="10">
        <f t="shared" si="68"/>
        <v>0</v>
      </c>
      <c r="FK92" s="10">
        <f t="shared" si="68"/>
        <v>0</v>
      </c>
      <c r="FL92" s="10">
        <f t="shared" si="69"/>
        <v>0</v>
      </c>
      <c r="FM92" s="10">
        <f t="shared" si="69"/>
        <v>0</v>
      </c>
      <c r="FN92" s="10">
        <f t="shared" si="70"/>
        <v>0</v>
      </c>
      <c r="FO92" s="10">
        <f t="shared" si="71"/>
        <v>0</v>
      </c>
      <c r="FP92"/>
      <c r="FQ92"/>
      <c r="FR92"/>
      <c r="FS92"/>
      <c r="FT92"/>
    </row>
    <row r="93" spans="1:176" x14ac:dyDescent="0.35">
      <c r="A93"/>
      <c r="B93"/>
      <c r="C93"/>
      <c r="D93"/>
      <c r="E93"/>
      <c r="F93"/>
      <c r="G93"/>
      <c r="H93"/>
      <c r="I93"/>
      <c r="J93"/>
      <c r="K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DB93"/>
      <c r="DC93"/>
      <c r="DD93"/>
      <c r="DE93"/>
      <c r="DF93"/>
      <c r="DX93"/>
      <c r="DY93"/>
      <c r="DZ93"/>
      <c r="EA93"/>
      <c r="EB93"/>
      <c r="ET93"/>
      <c r="EU93"/>
      <c r="EV93"/>
      <c r="EW93"/>
      <c r="EX93"/>
      <c r="FP93"/>
      <c r="FQ93"/>
      <c r="FR93"/>
      <c r="FS93"/>
      <c r="FT93"/>
    </row>
    <row r="94" spans="1:176" x14ac:dyDescent="0.35">
      <c r="A94"/>
      <c r="B94"/>
      <c r="C94"/>
      <c r="D94"/>
      <c r="E94"/>
      <c r="F94"/>
      <c r="G94"/>
      <c r="H94"/>
      <c r="I94"/>
      <c r="J94"/>
      <c r="K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DB94"/>
      <c r="DC94"/>
      <c r="DD94"/>
      <c r="DE94"/>
      <c r="DF94"/>
      <c r="DX94"/>
      <c r="DY94"/>
      <c r="DZ94"/>
      <c r="EA94"/>
      <c r="EB94"/>
      <c r="ET94"/>
      <c r="EU94"/>
      <c r="EV94"/>
      <c r="EW94"/>
      <c r="EX94"/>
      <c r="FP94"/>
      <c r="FQ94"/>
      <c r="FR94"/>
      <c r="FS94"/>
      <c r="FT94"/>
    </row>
    <row r="95" spans="1:176" x14ac:dyDescent="0.35">
      <c r="A95"/>
      <c r="B95"/>
      <c r="C95"/>
      <c r="D95"/>
      <c r="E95"/>
      <c r="F95"/>
      <c r="G95"/>
      <c r="H95"/>
      <c r="I95"/>
      <c r="J95"/>
      <c r="K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DB95"/>
      <c r="DC95"/>
      <c r="DD95"/>
      <c r="DE95"/>
      <c r="DF95"/>
      <c r="DX95"/>
      <c r="DY95"/>
      <c r="DZ95"/>
      <c r="EA95"/>
      <c r="EB95"/>
      <c r="ET95"/>
      <c r="EU95"/>
      <c r="EV95"/>
      <c r="EW95"/>
      <c r="EX95"/>
      <c r="FP95"/>
      <c r="FQ95"/>
      <c r="FR95"/>
      <c r="FS95"/>
      <c r="FT95"/>
    </row>
    <row r="96" spans="1:176" x14ac:dyDescent="0.35">
      <c r="A96"/>
      <c r="B96"/>
      <c r="C96"/>
      <c r="D96"/>
      <c r="E96"/>
      <c r="F96"/>
      <c r="G96"/>
      <c r="H96"/>
      <c r="I96"/>
      <c r="J96"/>
      <c r="K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DB96"/>
      <c r="DC96"/>
      <c r="DD96"/>
      <c r="DE96"/>
      <c r="DF96"/>
      <c r="DX96"/>
      <c r="DY96"/>
      <c r="DZ96"/>
      <c r="EA96"/>
      <c r="EB96"/>
      <c r="ET96"/>
      <c r="EU96"/>
      <c r="EV96"/>
      <c r="EW96"/>
      <c r="EX96"/>
      <c r="FP96"/>
      <c r="FQ96"/>
      <c r="FR96"/>
      <c r="FS96"/>
      <c r="FT96"/>
    </row>
    <row r="97" spans="1:176" x14ac:dyDescent="0.35">
      <c r="A97"/>
      <c r="B97"/>
      <c r="C97"/>
      <c r="D97"/>
      <c r="E97"/>
      <c r="F97"/>
      <c r="G97"/>
      <c r="H97"/>
      <c r="I97"/>
      <c r="J97"/>
      <c r="K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DB97"/>
      <c r="DC97"/>
      <c r="DD97"/>
      <c r="DE97"/>
      <c r="DF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FP97"/>
      <c r="FQ97"/>
      <c r="FR97"/>
      <c r="FS97"/>
      <c r="FT97"/>
    </row>
    <row r="98" spans="1:176" x14ac:dyDescent="0.35">
      <c r="A98"/>
      <c r="B98"/>
      <c r="C98"/>
      <c r="D98"/>
      <c r="E98"/>
      <c r="F98"/>
      <c r="G98"/>
      <c r="H98"/>
      <c r="I98"/>
      <c r="J98"/>
      <c r="K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DB98"/>
      <c r="DC98"/>
      <c r="DD98"/>
      <c r="DE98"/>
      <c r="DF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FP98"/>
      <c r="FQ98"/>
      <c r="FR98"/>
      <c r="FS98"/>
      <c r="FT98"/>
    </row>
    <row r="99" spans="1:176" x14ac:dyDescent="0.35">
      <c r="A99"/>
      <c r="B99"/>
      <c r="C99"/>
      <c r="D99"/>
      <c r="E99"/>
      <c r="F99"/>
      <c r="G99"/>
      <c r="H99"/>
      <c r="I99"/>
      <c r="J99"/>
      <c r="K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DB99"/>
      <c r="DC99"/>
      <c r="DD99"/>
      <c r="DE99"/>
      <c r="DF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FP99"/>
      <c r="FQ99"/>
      <c r="FR99"/>
      <c r="FS99"/>
      <c r="FT99"/>
    </row>
    <row r="100" spans="1:176" x14ac:dyDescent="0.35">
      <c r="A100"/>
      <c r="B100"/>
      <c r="C100"/>
      <c r="D100"/>
      <c r="E100"/>
      <c r="F100"/>
      <c r="G100"/>
      <c r="H100"/>
      <c r="I100"/>
      <c r="J100"/>
      <c r="K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DB100"/>
      <c r="DC100"/>
      <c r="DD100"/>
      <c r="DE100"/>
      <c r="DF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FP100"/>
      <c r="FQ100"/>
      <c r="FR100"/>
      <c r="FS100"/>
      <c r="FT100"/>
    </row>
    <row r="101" spans="1:176" x14ac:dyDescent="0.35">
      <c r="A101"/>
      <c r="B101"/>
      <c r="C101"/>
      <c r="D101"/>
      <c r="E101"/>
      <c r="F101"/>
      <c r="G101"/>
      <c r="H101"/>
      <c r="I101"/>
      <c r="J101"/>
      <c r="K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DB101"/>
      <c r="DC101"/>
      <c r="DD101"/>
      <c r="DE101"/>
      <c r="DF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FP101"/>
      <c r="FQ101"/>
      <c r="FR101"/>
      <c r="FS101"/>
      <c r="FT101"/>
    </row>
    <row r="102" spans="1:176" x14ac:dyDescent="0.35">
      <c r="A102"/>
      <c r="B102"/>
      <c r="C102"/>
      <c r="D102"/>
      <c r="E102"/>
      <c r="F102"/>
      <c r="G102"/>
      <c r="H102"/>
      <c r="I102"/>
      <c r="J102"/>
      <c r="K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DB102"/>
      <c r="DC102"/>
      <c r="DD102"/>
      <c r="DE102"/>
      <c r="DF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FP102"/>
      <c r="FQ102"/>
      <c r="FR102"/>
      <c r="FS102"/>
      <c r="FT102"/>
    </row>
    <row r="103" spans="1:176" x14ac:dyDescent="0.35">
      <c r="A103"/>
      <c r="B103"/>
      <c r="C103"/>
      <c r="D103"/>
      <c r="E103"/>
      <c r="F103"/>
      <c r="G103"/>
      <c r="H103"/>
      <c r="I103"/>
      <c r="J103"/>
      <c r="K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DB103"/>
      <c r="DC103"/>
      <c r="DD103"/>
      <c r="DE103"/>
      <c r="DF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FP103"/>
      <c r="FQ103"/>
      <c r="FR103"/>
      <c r="FS103"/>
      <c r="FT103"/>
    </row>
    <row r="104" spans="1:176" x14ac:dyDescent="0.35">
      <c r="A104"/>
      <c r="B104"/>
      <c r="C104"/>
      <c r="D104"/>
      <c r="E104"/>
      <c r="F104"/>
      <c r="G104"/>
      <c r="H104"/>
      <c r="I104"/>
      <c r="J104"/>
      <c r="K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DB104"/>
      <c r="DC104"/>
      <c r="DD104"/>
      <c r="DE104"/>
      <c r="DF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FP104"/>
      <c r="FQ104"/>
      <c r="FR104"/>
      <c r="FS104"/>
      <c r="FT104"/>
    </row>
    <row r="105" spans="1:176" x14ac:dyDescent="0.35">
      <c r="A105"/>
      <c r="B105"/>
      <c r="C105"/>
      <c r="D105"/>
      <c r="E105"/>
      <c r="F105"/>
      <c r="G105"/>
      <c r="H105"/>
      <c r="I105"/>
      <c r="J105"/>
      <c r="K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DB105"/>
      <c r="DC105"/>
      <c r="DD105"/>
      <c r="DE105"/>
      <c r="DF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FP105"/>
      <c r="FQ105"/>
      <c r="FR105"/>
      <c r="FS105"/>
      <c r="FT105"/>
    </row>
    <row r="106" spans="1:176" x14ac:dyDescent="0.35">
      <c r="A106"/>
      <c r="B106"/>
      <c r="C106"/>
      <c r="D106"/>
      <c r="E106"/>
      <c r="F106"/>
      <c r="G106"/>
      <c r="H106"/>
      <c r="I106"/>
      <c r="J106"/>
      <c r="K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DB106"/>
      <c r="DC106"/>
      <c r="DD106"/>
      <c r="DE106"/>
      <c r="DF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FP106"/>
      <c r="FQ106"/>
      <c r="FR106"/>
      <c r="FS106"/>
      <c r="FT106"/>
    </row>
    <row r="107" spans="1:176" x14ac:dyDescent="0.35">
      <c r="A107"/>
      <c r="B107"/>
      <c r="C107"/>
      <c r="D107"/>
      <c r="E107"/>
      <c r="F107"/>
      <c r="G107"/>
      <c r="H107"/>
      <c r="I107"/>
      <c r="J107"/>
      <c r="K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DB107"/>
      <c r="DC107"/>
      <c r="DD107"/>
      <c r="DE107"/>
      <c r="DF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FP107"/>
      <c r="FQ107"/>
      <c r="FR107"/>
      <c r="FS107"/>
      <c r="FT107"/>
    </row>
    <row r="108" spans="1:176" x14ac:dyDescent="0.35">
      <c r="A108"/>
      <c r="B108"/>
      <c r="C108"/>
      <c r="D108"/>
      <c r="E108"/>
      <c r="F108"/>
      <c r="G108"/>
      <c r="H108"/>
      <c r="I108"/>
      <c r="J108"/>
      <c r="K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DB108"/>
      <c r="DC108"/>
      <c r="DD108"/>
      <c r="DE108"/>
      <c r="DF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FP108"/>
      <c r="FQ108"/>
      <c r="FR108"/>
      <c r="FS108"/>
      <c r="FT108"/>
    </row>
    <row r="109" spans="1:176" x14ac:dyDescent="0.35">
      <c r="A109"/>
      <c r="B109"/>
      <c r="C109"/>
      <c r="D109"/>
      <c r="E109"/>
      <c r="F109"/>
      <c r="G109"/>
      <c r="H109"/>
      <c r="I109"/>
      <c r="J109"/>
      <c r="K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DB109"/>
      <c r="DC109"/>
      <c r="DD109"/>
      <c r="DE109"/>
      <c r="DF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FP109"/>
      <c r="FQ109"/>
      <c r="FR109"/>
      <c r="FS109"/>
      <c r="FT109"/>
    </row>
    <row r="110" spans="1:176" x14ac:dyDescent="0.35">
      <c r="A110"/>
      <c r="B110"/>
      <c r="C110"/>
      <c r="D110"/>
      <c r="E110"/>
      <c r="F110"/>
      <c r="G110"/>
      <c r="H110"/>
      <c r="I110"/>
      <c r="J110"/>
      <c r="K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DB110"/>
      <c r="DC110"/>
      <c r="DD110"/>
      <c r="DE110"/>
      <c r="DF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FP110"/>
      <c r="FQ110"/>
      <c r="FR110"/>
      <c r="FS110"/>
      <c r="FT110"/>
    </row>
    <row r="111" spans="1:176" x14ac:dyDescent="0.35">
      <c r="A111"/>
      <c r="B111"/>
      <c r="C111"/>
      <c r="D111"/>
      <c r="E111"/>
      <c r="F111"/>
      <c r="G111"/>
      <c r="H111"/>
      <c r="I111"/>
      <c r="J111"/>
      <c r="K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DB111"/>
      <c r="DC111"/>
      <c r="DD111"/>
      <c r="DE111"/>
      <c r="DF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FP111"/>
      <c r="FQ111"/>
      <c r="FR111"/>
      <c r="FS111"/>
      <c r="FT111"/>
    </row>
    <row r="112" spans="1:176" x14ac:dyDescent="0.35">
      <c r="A112"/>
      <c r="B112"/>
      <c r="C112"/>
      <c r="D112"/>
      <c r="E112"/>
      <c r="F112"/>
      <c r="G112"/>
      <c r="H112"/>
      <c r="I112"/>
      <c r="J112"/>
      <c r="K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DB112"/>
      <c r="DC112"/>
      <c r="DD112"/>
      <c r="DE112"/>
      <c r="DF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FP112"/>
      <c r="FQ112"/>
      <c r="FR112"/>
      <c r="FS112"/>
      <c r="FT112"/>
    </row>
    <row r="113" spans="1:176" x14ac:dyDescent="0.35">
      <c r="A113"/>
      <c r="B113"/>
      <c r="C113"/>
      <c r="D113"/>
      <c r="E113"/>
      <c r="F113"/>
      <c r="G113"/>
      <c r="H113"/>
      <c r="I113"/>
      <c r="J113"/>
      <c r="K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DB113"/>
      <c r="DC113"/>
      <c r="DD113"/>
      <c r="DE113"/>
      <c r="DF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FP113"/>
      <c r="FQ113"/>
      <c r="FR113"/>
      <c r="FS113"/>
      <c r="FT113"/>
    </row>
    <row r="114" spans="1:176" x14ac:dyDescent="0.35">
      <c r="A114"/>
      <c r="B114"/>
      <c r="C114"/>
      <c r="D114"/>
      <c r="E114"/>
      <c r="F114"/>
      <c r="G114"/>
      <c r="H114"/>
      <c r="I114"/>
      <c r="J114"/>
      <c r="K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DB114"/>
      <c r="DC114"/>
      <c r="DD114"/>
      <c r="DE114"/>
      <c r="DF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FP114"/>
      <c r="FQ114"/>
      <c r="FR114"/>
      <c r="FS114"/>
      <c r="FT114"/>
    </row>
    <row r="115" spans="1:176" x14ac:dyDescent="0.35">
      <c r="A115"/>
      <c r="B115"/>
      <c r="C115"/>
      <c r="D115"/>
      <c r="E115"/>
      <c r="F115"/>
      <c r="G115"/>
      <c r="H115"/>
      <c r="I115"/>
      <c r="J115"/>
      <c r="K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DB115"/>
      <c r="DC115"/>
      <c r="DD115"/>
      <c r="DE115"/>
      <c r="DF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FP115"/>
      <c r="FQ115"/>
      <c r="FR115"/>
      <c r="FS115"/>
      <c r="FT115"/>
    </row>
    <row r="116" spans="1:176" x14ac:dyDescent="0.35">
      <c r="A116"/>
      <c r="B116"/>
      <c r="C116"/>
      <c r="D116"/>
      <c r="E116"/>
      <c r="F116"/>
      <c r="G116"/>
      <c r="H116"/>
      <c r="I116"/>
      <c r="J116"/>
      <c r="K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DB116"/>
      <c r="DC116"/>
      <c r="DD116"/>
      <c r="DE116"/>
      <c r="DF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FP116"/>
      <c r="FQ116"/>
      <c r="FR116"/>
      <c r="FS116"/>
      <c r="FT116"/>
    </row>
    <row r="117" spans="1:176" x14ac:dyDescent="0.35">
      <c r="A117"/>
      <c r="B117"/>
      <c r="C117"/>
      <c r="D117"/>
      <c r="E117"/>
      <c r="F117"/>
      <c r="G117"/>
      <c r="H117"/>
      <c r="I117"/>
      <c r="J117"/>
      <c r="K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DB117"/>
      <c r="DC117"/>
      <c r="DD117"/>
      <c r="DE117"/>
      <c r="DF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FP117"/>
      <c r="FQ117"/>
      <c r="FR117"/>
      <c r="FS117"/>
      <c r="FT117"/>
    </row>
    <row r="118" spans="1:176" x14ac:dyDescent="0.35">
      <c r="A118"/>
      <c r="B118"/>
      <c r="C118"/>
      <c r="D118"/>
      <c r="E118"/>
      <c r="F118"/>
      <c r="G118"/>
      <c r="H118"/>
      <c r="I118"/>
      <c r="J118"/>
      <c r="K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DB118"/>
      <c r="DC118"/>
      <c r="DD118"/>
      <c r="DE118"/>
      <c r="DF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FP118"/>
      <c r="FQ118"/>
      <c r="FR118"/>
      <c r="FS118"/>
      <c r="FT118"/>
    </row>
    <row r="119" spans="1:176" x14ac:dyDescent="0.35">
      <c r="A119"/>
      <c r="B119"/>
      <c r="C119"/>
      <c r="D119"/>
      <c r="E119"/>
      <c r="F119"/>
      <c r="G119"/>
      <c r="H119"/>
      <c r="I119"/>
      <c r="J119"/>
      <c r="K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DB119"/>
      <c r="DC119"/>
      <c r="DD119"/>
      <c r="DE119"/>
      <c r="DF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FP119"/>
      <c r="FQ119"/>
      <c r="FR119"/>
      <c r="FS119"/>
      <c r="FT119"/>
    </row>
    <row r="120" spans="1:176" x14ac:dyDescent="0.35">
      <c r="A120"/>
      <c r="B120"/>
      <c r="C120"/>
      <c r="D120"/>
      <c r="E120"/>
      <c r="F120"/>
      <c r="G120"/>
      <c r="H120"/>
      <c r="I120"/>
      <c r="J120"/>
      <c r="K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DB120"/>
      <c r="DC120"/>
      <c r="DD120"/>
      <c r="DE120"/>
      <c r="DF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FP120"/>
      <c r="FQ120"/>
      <c r="FR120"/>
      <c r="FS120"/>
      <c r="FT120"/>
    </row>
    <row r="121" spans="1:176" x14ac:dyDescent="0.35">
      <c r="A121"/>
      <c r="B121"/>
      <c r="C121"/>
      <c r="D121"/>
      <c r="E121"/>
      <c r="F121"/>
      <c r="G121"/>
      <c r="H121"/>
      <c r="I121"/>
      <c r="J121"/>
      <c r="K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DB121"/>
      <c r="DC121"/>
      <c r="DD121"/>
      <c r="DE121"/>
      <c r="DF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FP121"/>
      <c r="FQ121"/>
      <c r="FR121"/>
      <c r="FS121"/>
      <c r="FT121"/>
    </row>
    <row r="122" spans="1:176" x14ac:dyDescent="0.35">
      <c r="A122"/>
      <c r="B122"/>
      <c r="C122"/>
      <c r="D122"/>
      <c r="E122"/>
      <c r="F122"/>
      <c r="G122"/>
      <c r="H122"/>
      <c r="I122"/>
      <c r="J122"/>
      <c r="K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DB122"/>
      <c r="DC122"/>
      <c r="DD122"/>
      <c r="DE122"/>
      <c r="DF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FP122"/>
      <c r="FQ122"/>
      <c r="FR122"/>
      <c r="FS122"/>
      <c r="FT122"/>
    </row>
    <row r="123" spans="1:176" x14ac:dyDescent="0.35">
      <c r="A123"/>
      <c r="B123"/>
      <c r="C123"/>
      <c r="D123"/>
      <c r="E123"/>
      <c r="F123"/>
      <c r="G123"/>
      <c r="H123"/>
      <c r="I123"/>
      <c r="J123"/>
      <c r="K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DB123"/>
      <c r="DC123"/>
      <c r="DD123"/>
      <c r="DE123"/>
      <c r="DF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FP123"/>
      <c r="FQ123"/>
      <c r="FR123"/>
      <c r="FS123"/>
      <c r="FT123"/>
    </row>
    <row r="124" spans="1:176" x14ac:dyDescent="0.35">
      <c r="A124"/>
      <c r="B124"/>
      <c r="C124"/>
      <c r="D124"/>
      <c r="E124"/>
      <c r="F124"/>
      <c r="G124"/>
      <c r="H124"/>
      <c r="I124"/>
      <c r="J124"/>
      <c r="K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DB124"/>
      <c r="DC124"/>
      <c r="DD124"/>
      <c r="DE124"/>
      <c r="DF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FP124"/>
      <c r="FQ124"/>
      <c r="FR124"/>
      <c r="FS124"/>
      <c r="FT124"/>
    </row>
    <row r="125" spans="1:176" x14ac:dyDescent="0.35">
      <c r="A125"/>
      <c r="B125"/>
      <c r="C125"/>
      <c r="D125"/>
      <c r="E125"/>
      <c r="F125"/>
      <c r="G125"/>
      <c r="H125"/>
      <c r="I125"/>
      <c r="J125"/>
      <c r="K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DB125"/>
      <c r="DC125"/>
      <c r="DD125"/>
      <c r="DE125"/>
      <c r="DF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FP125"/>
      <c r="FQ125"/>
      <c r="FR125"/>
      <c r="FS125"/>
      <c r="FT125"/>
    </row>
    <row r="126" spans="1:176" x14ac:dyDescent="0.35">
      <c r="A126"/>
      <c r="B126"/>
      <c r="C126"/>
      <c r="D126"/>
      <c r="E126"/>
      <c r="F126"/>
      <c r="G126"/>
      <c r="H126"/>
      <c r="I126"/>
      <c r="J126"/>
      <c r="K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DB126"/>
      <c r="DC126"/>
      <c r="DD126"/>
      <c r="DE126"/>
      <c r="DF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FP126"/>
      <c r="FQ126"/>
      <c r="FR126"/>
      <c r="FS126"/>
      <c r="FT126"/>
    </row>
    <row r="127" spans="1:176" x14ac:dyDescent="0.35">
      <c r="A127"/>
      <c r="B127"/>
      <c r="C127"/>
      <c r="D127"/>
      <c r="E127"/>
      <c r="F127"/>
      <c r="G127"/>
      <c r="H127"/>
      <c r="I127"/>
      <c r="J127"/>
      <c r="K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DB127"/>
      <c r="DC127"/>
      <c r="DD127"/>
      <c r="DE127"/>
      <c r="DF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FP127"/>
      <c r="FQ127"/>
      <c r="FR127"/>
      <c r="FS127"/>
      <c r="FT127"/>
    </row>
    <row r="128" spans="1:176" x14ac:dyDescent="0.35">
      <c r="A128"/>
      <c r="B128"/>
      <c r="C128"/>
      <c r="D128"/>
      <c r="E128"/>
      <c r="F128"/>
      <c r="G128"/>
      <c r="H128"/>
      <c r="I128"/>
      <c r="J128"/>
      <c r="K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DB128"/>
      <c r="DC128"/>
      <c r="DD128"/>
      <c r="DE128"/>
      <c r="DF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FP128"/>
      <c r="FQ128"/>
      <c r="FR128"/>
      <c r="FS128"/>
      <c r="FT128"/>
    </row>
    <row r="129" spans="1:176" x14ac:dyDescent="0.35">
      <c r="A129"/>
      <c r="B129"/>
      <c r="C129"/>
      <c r="D129"/>
      <c r="E129"/>
      <c r="F129"/>
      <c r="G129"/>
      <c r="H129"/>
      <c r="I129"/>
      <c r="J129"/>
      <c r="K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DB129"/>
      <c r="DC129"/>
      <c r="DD129"/>
      <c r="DE129"/>
      <c r="DF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FP129"/>
      <c r="FQ129"/>
      <c r="FR129"/>
      <c r="FS129"/>
      <c r="FT129"/>
    </row>
    <row r="130" spans="1:176" x14ac:dyDescent="0.35">
      <c r="A130"/>
      <c r="B130"/>
      <c r="C130"/>
      <c r="D130"/>
      <c r="E130"/>
      <c r="F130"/>
      <c r="G130"/>
      <c r="H130"/>
      <c r="I130"/>
      <c r="J130"/>
      <c r="K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DB130"/>
      <c r="DC130"/>
      <c r="DD130"/>
      <c r="DE130"/>
      <c r="DF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FP130"/>
      <c r="FQ130"/>
      <c r="FR130"/>
      <c r="FS130"/>
      <c r="FT130"/>
    </row>
    <row r="131" spans="1:176" x14ac:dyDescent="0.35">
      <c r="A131"/>
      <c r="B131"/>
      <c r="C131"/>
      <c r="D131"/>
      <c r="E131"/>
      <c r="F131"/>
      <c r="G131"/>
      <c r="H131"/>
      <c r="I131"/>
      <c r="J131"/>
      <c r="K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DB131"/>
      <c r="DC131"/>
      <c r="DD131"/>
      <c r="DE131"/>
      <c r="DF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FP131"/>
      <c r="FQ131"/>
      <c r="FR131"/>
      <c r="FS131"/>
      <c r="FT131"/>
    </row>
    <row r="132" spans="1:176" x14ac:dyDescent="0.35">
      <c r="A132"/>
      <c r="B132"/>
      <c r="C132"/>
      <c r="D132"/>
      <c r="E132"/>
      <c r="F132"/>
      <c r="G132"/>
      <c r="H132"/>
      <c r="I132"/>
      <c r="J132"/>
      <c r="K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DB132"/>
      <c r="DC132"/>
      <c r="DD132"/>
      <c r="DE132"/>
      <c r="DF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FP132"/>
      <c r="FQ132"/>
      <c r="FR132"/>
      <c r="FS132"/>
      <c r="FT132"/>
    </row>
    <row r="133" spans="1:176" x14ac:dyDescent="0.35">
      <c r="A133"/>
      <c r="B133"/>
      <c r="C133"/>
      <c r="D133"/>
      <c r="E133"/>
      <c r="F133"/>
      <c r="G133"/>
      <c r="H133"/>
      <c r="I133"/>
      <c r="J133"/>
      <c r="K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DB133"/>
      <c r="DC133"/>
      <c r="DD133"/>
      <c r="DE133"/>
      <c r="DF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FP133"/>
      <c r="FQ133"/>
      <c r="FR133"/>
      <c r="FS133"/>
      <c r="FT133"/>
    </row>
    <row r="134" spans="1:176" x14ac:dyDescent="0.35">
      <c r="A134"/>
      <c r="B134"/>
      <c r="C134"/>
      <c r="D134"/>
      <c r="E134"/>
      <c r="F134"/>
      <c r="G134"/>
      <c r="H134"/>
      <c r="I134"/>
      <c r="J134"/>
      <c r="K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DB134"/>
      <c r="DC134"/>
      <c r="DD134"/>
      <c r="DE134"/>
      <c r="DF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FP134"/>
      <c r="FQ134"/>
      <c r="FR134"/>
      <c r="FS134"/>
      <c r="FT134"/>
    </row>
    <row r="135" spans="1:176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DB135"/>
      <c r="DC135"/>
      <c r="DD135"/>
      <c r="DE135"/>
      <c r="DF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FP135"/>
      <c r="FQ135"/>
      <c r="FR135"/>
      <c r="FS135"/>
      <c r="FT135"/>
    </row>
    <row r="136" spans="1:176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DB136"/>
      <c r="DC136"/>
      <c r="DD136"/>
      <c r="DE136"/>
      <c r="DF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FP136"/>
      <c r="FQ136"/>
      <c r="FR136"/>
      <c r="FS136"/>
      <c r="FT136"/>
    </row>
    <row r="137" spans="1:176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DB137"/>
      <c r="DC137"/>
      <c r="DD137"/>
      <c r="DE137"/>
      <c r="DF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FP137"/>
      <c r="FQ137"/>
      <c r="FR137"/>
      <c r="FS137"/>
      <c r="FT137"/>
    </row>
    <row r="138" spans="1:176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DB138"/>
      <c r="DC138"/>
      <c r="DD138"/>
      <c r="DE138"/>
      <c r="DF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FP138"/>
      <c r="FQ138"/>
      <c r="FR138"/>
      <c r="FS138"/>
      <c r="FT138"/>
    </row>
    <row r="139" spans="1:176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DB139"/>
      <c r="DC139"/>
      <c r="DD139"/>
      <c r="DE139"/>
      <c r="DF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FP139"/>
      <c r="FQ139"/>
      <c r="FR139"/>
      <c r="FS139"/>
      <c r="FT139"/>
    </row>
    <row r="140" spans="1:176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DB140"/>
      <c r="DC140"/>
      <c r="DD140"/>
      <c r="DE140"/>
      <c r="DF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FP140"/>
      <c r="FQ140"/>
      <c r="FR140"/>
      <c r="FS140"/>
      <c r="FT140"/>
    </row>
    <row r="141" spans="1:176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DB141"/>
      <c r="DC141"/>
      <c r="DD141"/>
      <c r="DE141"/>
      <c r="DF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FP141"/>
      <c r="FQ141"/>
      <c r="FR141"/>
      <c r="FS141"/>
      <c r="FT141"/>
    </row>
    <row r="142" spans="1:176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DB142"/>
      <c r="DC142"/>
      <c r="DD142"/>
      <c r="DE142"/>
      <c r="DF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FP142"/>
      <c r="FQ142"/>
      <c r="FR142"/>
      <c r="FS142"/>
      <c r="FT142"/>
    </row>
    <row r="143" spans="1:176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DB143"/>
      <c r="DC143"/>
      <c r="DD143"/>
      <c r="DE143"/>
      <c r="DF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FP143"/>
      <c r="FQ143"/>
      <c r="FR143"/>
      <c r="FS143"/>
      <c r="FT143"/>
    </row>
    <row r="144" spans="1:176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DB144"/>
      <c r="DC144"/>
      <c r="DD144"/>
      <c r="DE144"/>
      <c r="DF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FP144"/>
      <c r="FQ144"/>
      <c r="FR144"/>
      <c r="FS144"/>
      <c r="FT144"/>
    </row>
    <row r="145" spans="1:176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DB145"/>
      <c r="DC145"/>
      <c r="DD145"/>
      <c r="DE145"/>
      <c r="DF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FP145"/>
      <c r="FQ145"/>
      <c r="FR145"/>
      <c r="FS145"/>
      <c r="FT145"/>
    </row>
    <row r="146" spans="1:176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DB146"/>
      <c r="DC146"/>
      <c r="DD146"/>
      <c r="DE146"/>
      <c r="DF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FP146"/>
      <c r="FQ146"/>
      <c r="FR146"/>
      <c r="FS146"/>
      <c r="FT146"/>
    </row>
    <row r="147" spans="1:176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DB147"/>
      <c r="DC147"/>
      <c r="DD147"/>
      <c r="DE147"/>
      <c r="DF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FP147"/>
      <c r="FQ147"/>
      <c r="FR147"/>
      <c r="FS147"/>
      <c r="FT147"/>
    </row>
    <row r="148" spans="1:176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DB148"/>
      <c r="DC148"/>
      <c r="DD148"/>
      <c r="DE148"/>
      <c r="DF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FP148"/>
      <c r="FQ148"/>
      <c r="FR148"/>
      <c r="FS148"/>
      <c r="FT148"/>
    </row>
    <row r="149" spans="1:176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DB149"/>
      <c r="DC149"/>
      <c r="DD149"/>
      <c r="DE149"/>
      <c r="DF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FP149"/>
      <c r="FQ149"/>
      <c r="FR149"/>
      <c r="FS149"/>
      <c r="FT149"/>
    </row>
    <row r="150" spans="1:176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DB150"/>
      <c r="DC150"/>
      <c r="DD150"/>
      <c r="DE150"/>
      <c r="DF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FP150"/>
      <c r="FQ150"/>
      <c r="FR150"/>
      <c r="FS150"/>
      <c r="FT150"/>
    </row>
    <row r="151" spans="1:176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DB151"/>
      <c r="DC151"/>
      <c r="DD151"/>
      <c r="DE151"/>
      <c r="DF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FP151"/>
      <c r="FQ151"/>
      <c r="FR151"/>
      <c r="FS151"/>
      <c r="FT151"/>
    </row>
    <row r="152" spans="1:176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DB152"/>
      <c r="DC152"/>
      <c r="DD152"/>
      <c r="DE152"/>
      <c r="DF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FP152"/>
      <c r="FQ152"/>
      <c r="FR152"/>
      <c r="FS152"/>
      <c r="FT152"/>
    </row>
    <row r="153" spans="1:176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DB153"/>
      <c r="DC153"/>
      <c r="DD153"/>
      <c r="DE153"/>
      <c r="DF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FP153"/>
      <c r="FQ153"/>
      <c r="FR153"/>
      <c r="FS153"/>
      <c r="FT153"/>
    </row>
    <row r="154" spans="1:176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DB154"/>
      <c r="DC154"/>
      <c r="DD154"/>
      <c r="DE154"/>
      <c r="DF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FP154"/>
      <c r="FQ154"/>
      <c r="FR154"/>
      <c r="FS154"/>
      <c r="FT154"/>
    </row>
    <row r="155" spans="1:176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DB155"/>
      <c r="DC155"/>
      <c r="DD155"/>
      <c r="DE155"/>
      <c r="DF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FP155"/>
      <c r="FQ155"/>
      <c r="FR155"/>
      <c r="FS155"/>
      <c r="FT155"/>
    </row>
    <row r="156" spans="1:176" x14ac:dyDescent="0.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FP156"/>
      <c r="FQ156"/>
      <c r="FR156"/>
      <c r="FS156"/>
      <c r="FT156"/>
    </row>
    <row r="157" spans="1:176" x14ac:dyDescent="0.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FP157"/>
      <c r="FQ157"/>
      <c r="FR157"/>
      <c r="FS157"/>
      <c r="FT157"/>
    </row>
    <row r="158" spans="1:176" x14ac:dyDescent="0.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FP158"/>
      <c r="FQ158"/>
      <c r="FR158"/>
      <c r="FS158"/>
      <c r="FT158"/>
    </row>
    <row r="159" spans="1:176" x14ac:dyDescent="0.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FP159"/>
      <c r="FQ159"/>
      <c r="FR159"/>
      <c r="FS159"/>
      <c r="FT159"/>
    </row>
    <row r="160" spans="1:176" x14ac:dyDescent="0.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FP160"/>
      <c r="FQ160"/>
      <c r="FR160"/>
      <c r="FS160"/>
      <c r="FT160"/>
    </row>
    <row r="161" spans="1:176" x14ac:dyDescent="0.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FP161"/>
      <c r="FQ161"/>
      <c r="FR161"/>
      <c r="FS161"/>
      <c r="FT161"/>
    </row>
    <row r="162" spans="1:176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FP162"/>
      <c r="FQ162"/>
      <c r="FR162"/>
      <c r="FS162"/>
      <c r="FT162"/>
    </row>
    <row r="163" spans="1:176" x14ac:dyDescent="0.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FP163"/>
      <c r="FQ163"/>
      <c r="FR163"/>
      <c r="FS163"/>
      <c r="FT163"/>
    </row>
    <row r="164" spans="1:176" x14ac:dyDescent="0.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FP164"/>
      <c r="FQ164"/>
      <c r="FR164"/>
      <c r="FS164"/>
      <c r="FT164"/>
    </row>
    <row r="165" spans="1:176" x14ac:dyDescent="0.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FP165"/>
      <c r="FQ165"/>
      <c r="FR165"/>
      <c r="FS165"/>
      <c r="FT165"/>
    </row>
    <row r="166" spans="1:176" x14ac:dyDescent="0.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FP166"/>
      <c r="FQ166"/>
      <c r="FR166"/>
      <c r="FS166"/>
      <c r="FT166"/>
    </row>
    <row r="167" spans="1:176" x14ac:dyDescent="0.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FP167"/>
      <c r="FQ167"/>
      <c r="FR167"/>
      <c r="FS167"/>
      <c r="FT167"/>
    </row>
    <row r="168" spans="1:176" x14ac:dyDescent="0.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FP168"/>
      <c r="FQ168"/>
      <c r="FR168"/>
      <c r="FS168"/>
      <c r="FT168"/>
    </row>
    <row r="169" spans="1:176" x14ac:dyDescent="0.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FP169"/>
      <c r="FQ169"/>
      <c r="FR169"/>
      <c r="FS169"/>
      <c r="FT169"/>
    </row>
    <row r="170" spans="1:176" x14ac:dyDescent="0.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FP170"/>
      <c r="FQ170"/>
      <c r="FR170"/>
      <c r="FS170"/>
      <c r="FT170"/>
    </row>
    <row r="171" spans="1:176" x14ac:dyDescent="0.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FP171"/>
      <c r="FQ171"/>
      <c r="FR171"/>
      <c r="FS171"/>
      <c r="FT171"/>
    </row>
    <row r="172" spans="1:176" x14ac:dyDescent="0.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FP172"/>
      <c r="FQ172"/>
      <c r="FR172"/>
      <c r="FS172"/>
      <c r="FT172"/>
    </row>
    <row r="173" spans="1:176" x14ac:dyDescent="0.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FP173"/>
      <c r="FQ173"/>
      <c r="FR173"/>
      <c r="FS173"/>
      <c r="FT173"/>
    </row>
    <row r="174" spans="1:176" x14ac:dyDescent="0.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FP174"/>
      <c r="FQ174"/>
      <c r="FR174"/>
      <c r="FS174"/>
      <c r="FT174"/>
    </row>
    <row r="175" spans="1:176" x14ac:dyDescent="0.3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FP175"/>
      <c r="FQ175"/>
      <c r="FR175"/>
      <c r="FS175"/>
      <c r="FT175"/>
    </row>
    <row r="176" spans="1:176" x14ac:dyDescent="0.3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FP176"/>
      <c r="FQ176"/>
      <c r="FR176"/>
      <c r="FS176"/>
      <c r="FT176"/>
    </row>
    <row r="177" spans="1:176" x14ac:dyDescent="0.3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FP177"/>
      <c r="FQ177"/>
      <c r="FR177"/>
      <c r="FS177"/>
      <c r="FT177"/>
    </row>
    <row r="178" spans="1:176" x14ac:dyDescent="0.3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FP178"/>
      <c r="FQ178"/>
      <c r="FR178"/>
      <c r="FS178"/>
      <c r="FT178"/>
    </row>
    <row r="179" spans="1:176" x14ac:dyDescent="0.3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FP179"/>
      <c r="FQ179"/>
      <c r="FR179"/>
      <c r="FS179"/>
      <c r="FT179"/>
    </row>
    <row r="180" spans="1:176" x14ac:dyDescent="0.3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FP180"/>
      <c r="FQ180"/>
      <c r="FR180"/>
      <c r="FS180"/>
      <c r="FT180"/>
    </row>
    <row r="181" spans="1:176" x14ac:dyDescent="0.3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FP181"/>
      <c r="FQ181"/>
      <c r="FR181"/>
      <c r="FS181"/>
      <c r="FT181"/>
    </row>
    <row r="182" spans="1:176" x14ac:dyDescent="0.3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FP182"/>
      <c r="FQ182"/>
      <c r="FR182"/>
      <c r="FS182"/>
      <c r="FT182"/>
    </row>
    <row r="183" spans="1:176" x14ac:dyDescent="0.3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FP183"/>
      <c r="FQ183"/>
      <c r="FR183"/>
      <c r="FS183"/>
      <c r="FT183"/>
    </row>
    <row r="184" spans="1:176" x14ac:dyDescent="0.3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FP184"/>
      <c r="FQ184"/>
      <c r="FR184"/>
      <c r="FS184"/>
      <c r="FT184"/>
    </row>
    <row r="185" spans="1:176" x14ac:dyDescent="0.3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FP185"/>
      <c r="FQ185"/>
      <c r="FR185"/>
      <c r="FS185"/>
      <c r="FT185"/>
    </row>
    <row r="186" spans="1:176" x14ac:dyDescent="0.3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FP186"/>
      <c r="FQ186"/>
      <c r="FR186"/>
      <c r="FS186"/>
      <c r="FT186"/>
    </row>
    <row r="187" spans="1:176" x14ac:dyDescent="0.3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FP187"/>
      <c r="FQ187"/>
      <c r="FR187"/>
      <c r="FS187"/>
      <c r="FT187"/>
    </row>
    <row r="188" spans="1:176" x14ac:dyDescent="0.3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FP188"/>
      <c r="FQ188"/>
      <c r="FR188"/>
      <c r="FS188"/>
      <c r="FT188"/>
    </row>
    <row r="189" spans="1:176" x14ac:dyDescent="0.3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FP189"/>
      <c r="FQ189"/>
      <c r="FR189"/>
      <c r="FS189"/>
      <c r="FT189"/>
    </row>
    <row r="190" spans="1:176" x14ac:dyDescent="0.3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FP190"/>
      <c r="FQ190"/>
      <c r="FR190"/>
      <c r="FS190"/>
      <c r="FT190"/>
    </row>
    <row r="191" spans="1:176" x14ac:dyDescent="0.3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FP191"/>
      <c r="FQ191"/>
      <c r="FR191"/>
      <c r="FS191"/>
      <c r="FT191"/>
    </row>
    <row r="192" spans="1:176" x14ac:dyDescent="0.3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FP192"/>
      <c r="FQ192"/>
      <c r="FR192"/>
      <c r="FS192"/>
      <c r="FT192"/>
    </row>
    <row r="193" spans="1:176" x14ac:dyDescent="0.3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FP193"/>
      <c r="FQ193"/>
      <c r="FR193"/>
      <c r="FS193"/>
      <c r="FT193"/>
    </row>
    <row r="194" spans="1:176" x14ac:dyDescent="0.3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FP194"/>
      <c r="FQ194"/>
      <c r="FR194"/>
      <c r="FS194"/>
      <c r="FT194"/>
    </row>
    <row r="195" spans="1:176" x14ac:dyDescent="0.3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FP195"/>
      <c r="FQ195"/>
      <c r="FR195"/>
      <c r="FS195"/>
      <c r="FT195"/>
    </row>
    <row r="196" spans="1:176" x14ac:dyDescent="0.3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FP196"/>
      <c r="FQ196"/>
      <c r="FR196"/>
      <c r="FS196"/>
      <c r="FT196"/>
    </row>
    <row r="197" spans="1:176" x14ac:dyDescent="0.3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FP197"/>
      <c r="FQ197"/>
      <c r="FR197"/>
      <c r="FS197"/>
      <c r="FT197"/>
    </row>
    <row r="198" spans="1:176" x14ac:dyDescent="0.3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FP198"/>
      <c r="FQ198"/>
      <c r="FR198"/>
      <c r="FS198"/>
      <c r="FT198"/>
    </row>
    <row r="199" spans="1:176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FP199"/>
      <c r="FQ199"/>
      <c r="FR199"/>
      <c r="FS199"/>
      <c r="FT199"/>
    </row>
    <row r="200" spans="1:176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FP200"/>
      <c r="FQ200"/>
      <c r="FR200"/>
      <c r="FS200"/>
      <c r="FT200"/>
    </row>
    <row r="201" spans="1:176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FP201"/>
      <c r="FQ201"/>
      <c r="FR201"/>
      <c r="FS201"/>
      <c r="FT201"/>
    </row>
    <row r="202" spans="1:176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FP202"/>
      <c r="FQ202"/>
      <c r="FR202"/>
      <c r="FS202"/>
      <c r="FT202"/>
    </row>
    <row r="203" spans="1:176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FP203"/>
      <c r="FQ203"/>
      <c r="FR203"/>
      <c r="FS203"/>
      <c r="FT203"/>
    </row>
    <row r="204" spans="1:176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FP204"/>
      <c r="FQ204"/>
      <c r="FR204"/>
      <c r="FS204"/>
      <c r="FT204"/>
    </row>
    <row r="205" spans="1:176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FP205"/>
      <c r="FQ205"/>
      <c r="FR205"/>
      <c r="FS205"/>
      <c r="FT205"/>
    </row>
    <row r="206" spans="1:176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FP206"/>
      <c r="FQ206"/>
      <c r="FR206"/>
      <c r="FS206"/>
      <c r="FT206"/>
    </row>
    <row r="207" spans="1:176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FP207"/>
      <c r="FQ207"/>
      <c r="FR207"/>
      <c r="FS207"/>
      <c r="FT207"/>
    </row>
    <row r="208" spans="1:176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FP208"/>
      <c r="FQ208"/>
      <c r="FR208"/>
      <c r="FS208"/>
      <c r="FT208"/>
    </row>
    <row r="209" spans="1:176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FP209"/>
      <c r="FQ209"/>
      <c r="FR209"/>
      <c r="FS209"/>
      <c r="FT209"/>
    </row>
    <row r="210" spans="1:176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FP210"/>
      <c r="FQ210"/>
      <c r="FR210"/>
      <c r="FS210"/>
      <c r="FT210"/>
    </row>
    <row r="211" spans="1:176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FP211"/>
      <c r="FQ211"/>
      <c r="FR211"/>
      <c r="FS211"/>
      <c r="FT211"/>
    </row>
    <row r="212" spans="1:176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FP212"/>
      <c r="FQ212"/>
      <c r="FR212"/>
      <c r="FS212"/>
      <c r="FT212"/>
    </row>
    <row r="213" spans="1:176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FP213"/>
      <c r="FQ213"/>
      <c r="FR213"/>
      <c r="FS213"/>
      <c r="FT213"/>
    </row>
    <row r="214" spans="1:176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FP214"/>
      <c r="FQ214"/>
      <c r="FR214"/>
      <c r="FS214"/>
      <c r="FT214"/>
    </row>
    <row r="215" spans="1:176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FP215"/>
      <c r="FQ215"/>
      <c r="FR215"/>
      <c r="FS215"/>
      <c r="FT215"/>
    </row>
    <row r="216" spans="1:176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FP216"/>
      <c r="FQ216"/>
      <c r="FR216"/>
      <c r="FS216"/>
      <c r="FT216"/>
    </row>
    <row r="217" spans="1:176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FP217"/>
      <c r="FQ217"/>
      <c r="FR217"/>
      <c r="FS217"/>
      <c r="FT217"/>
    </row>
    <row r="218" spans="1:176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FP218"/>
      <c r="FQ218"/>
      <c r="FR218"/>
      <c r="FS218"/>
      <c r="FT218"/>
    </row>
    <row r="219" spans="1:176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FP219"/>
      <c r="FQ219"/>
      <c r="FR219"/>
      <c r="FS219"/>
      <c r="FT219"/>
    </row>
    <row r="220" spans="1:176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FP220"/>
      <c r="FQ220"/>
      <c r="FR220"/>
      <c r="FS220"/>
      <c r="FT220"/>
    </row>
    <row r="221" spans="1:176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FP221"/>
      <c r="FQ221"/>
      <c r="FR221"/>
      <c r="FS221"/>
      <c r="FT221"/>
    </row>
    <row r="222" spans="1:176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FP222"/>
      <c r="FQ222"/>
      <c r="FR222"/>
      <c r="FS222"/>
      <c r="FT222"/>
    </row>
  </sheetData>
  <mergeCells count="8">
    <mergeCell ref="S3:V3"/>
    <mergeCell ref="AO3:AR3"/>
    <mergeCell ref="BK3:BN3"/>
    <mergeCell ref="FQ3:FT3"/>
    <mergeCell ref="CG3:CJ3"/>
    <mergeCell ref="DC3:DF3"/>
    <mergeCell ref="DY3:EB3"/>
    <mergeCell ref="EU3:EX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FT570"/>
  <sheetViews>
    <sheetView topLeftCell="E1" workbookViewId="0">
      <selection activeCell="S25" sqref="S25"/>
    </sheetView>
  </sheetViews>
  <sheetFormatPr defaultRowHeight="14.5" x14ac:dyDescent="0.35"/>
  <cols>
    <col min="1" max="12" width="9.1796875" style="26"/>
    <col min="13" max="13" width="10.7265625" style="26" bestFit="1" customWidth="1"/>
    <col min="14" max="14" width="14.54296875" style="26" customWidth="1"/>
    <col min="15" max="18" width="9.1796875" style="26"/>
    <col min="19" max="22" width="8.7265625" style="1"/>
    <col min="23" max="34" width="9.1796875" style="10"/>
    <col min="35" max="35" width="10.7265625" style="10" bestFit="1" customWidth="1"/>
    <col min="36" max="39" width="9.1796875" style="10"/>
    <col min="40" max="40" width="9.1796875" style="1"/>
    <col min="41" max="44" width="8.7265625" style="1"/>
    <col min="45" max="56" width="9.1796875" style="1"/>
    <col min="57" max="57" width="10.7265625" style="1" bestFit="1" customWidth="1"/>
    <col min="58" max="58" width="11.1796875" style="1" customWidth="1"/>
    <col min="59" max="62" width="9.1796875" style="1"/>
    <col min="63" max="66" width="8.7265625" style="1"/>
    <col min="67" max="76" width="9.1796875" style="10"/>
    <col min="77" max="77" width="8.7265625" style="10" customWidth="1"/>
    <col min="78" max="78" width="9.1796875" style="10"/>
    <col min="79" max="79" width="10.7265625" style="10" bestFit="1" customWidth="1"/>
    <col min="80" max="84" width="9.1796875" style="10"/>
    <col min="85" max="88" width="8.7265625" style="1"/>
    <col min="89" max="100" width="9.1796875" style="1"/>
    <col min="101" max="101" width="10.7265625" style="1" bestFit="1" customWidth="1"/>
    <col min="102" max="102" width="10.54296875" style="1" bestFit="1" customWidth="1"/>
    <col min="103" max="110" width="9.1796875" style="1"/>
    <col min="111" max="122" width="9.1796875" style="10"/>
    <col min="123" max="123" width="10.7265625" style="10" bestFit="1" customWidth="1"/>
    <col min="124" max="124" width="10.54296875" style="10" bestFit="1" customWidth="1"/>
    <col min="125" max="127" width="9.1796875" style="10"/>
    <col min="128" max="128" width="11.6328125" style="1" customWidth="1"/>
    <col min="129" max="144" width="9.1796875" style="1"/>
    <col min="145" max="145" width="10.7265625" style="1" bestFit="1" customWidth="1"/>
    <col min="146" max="150" width="9.1796875" style="1"/>
    <col min="151" max="154" width="8.7265625" style="1"/>
    <col min="155" max="166" width="9.1796875" style="10"/>
    <col min="167" max="167" width="10.7265625" style="10" bestFit="1" customWidth="1"/>
    <col min="168" max="171" width="9.1796875" style="10"/>
    <col min="172" max="176" width="9.1796875" style="1"/>
  </cols>
  <sheetData>
    <row r="1" spans="1:176" ht="15" thickBot="1" x14ac:dyDescent="0.4">
      <c r="K1" s="27"/>
      <c r="L1" s="26" t="s">
        <v>30</v>
      </c>
      <c r="M1" s="28" t="s">
        <v>37</v>
      </c>
      <c r="N1" s="28">
        <v>41546</v>
      </c>
      <c r="S1" s="5" t="s">
        <v>14</v>
      </c>
      <c r="T1" s="6">
        <f>COUNT(Q4:Q5000)</f>
        <v>160</v>
      </c>
      <c r="U1" s="5" t="s">
        <v>15</v>
      </c>
      <c r="V1" s="6">
        <f>MAX(Q4:Q5000)</f>
        <v>222.73684023977714</v>
      </c>
      <c r="AG1" s="16"/>
      <c r="AH1" s="1" t="s">
        <v>31</v>
      </c>
      <c r="AI1" s="2" t="s">
        <v>45</v>
      </c>
      <c r="AO1" s="5" t="s">
        <v>14</v>
      </c>
      <c r="AP1" s="6">
        <f>COUNT(AM4:AM5000)</f>
        <v>147</v>
      </c>
      <c r="AQ1" s="5" t="s">
        <v>15</v>
      </c>
      <c r="AR1" s="6">
        <f>MAX(AM4:AM5000)</f>
        <v>145.5402693415125</v>
      </c>
      <c r="BC1" s="15"/>
      <c r="BD1" s="1" t="s">
        <v>30</v>
      </c>
      <c r="BE1" s="2" t="s">
        <v>37</v>
      </c>
      <c r="BF1" s="2">
        <v>41548</v>
      </c>
      <c r="BK1" s="5" t="s">
        <v>14</v>
      </c>
      <c r="BL1" s="6">
        <f>COUNT(BI4:BI5000)</f>
        <v>141</v>
      </c>
      <c r="BM1" s="5" t="s">
        <v>15</v>
      </c>
      <c r="BN1" s="6">
        <f>MAX(BI4:BI5000)</f>
        <v>250.58092505216754</v>
      </c>
      <c r="BY1" s="16"/>
      <c r="BZ1" s="10" t="s">
        <v>36</v>
      </c>
      <c r="CA1" s="11" t="s">
        <v>37</v>
      </c>
      <c r="CB1" s="10" t="s">
        <v>46</v>
      </c>
      <c r="CG1" s="5" t="s">
        <v>14</v>
      </c>
      <c r="CH1" s="6">
        <f>COUNT(CE4:CE5000)</f>
        <v>128</v>
      </c>
      <c r="CI1" s="5" t="s">
        <v>15</v>
      </c>
      <c r="CJ1" s="6">
        <f>MAX(CE4:CE5000)</f>
        <v>179.55144109697366</v>
      </c>
      <c r="CU1" s="15"/>
      <c r="CV1" s="1" t="s">
        <v>36</v>
      </c>
      <c r="CW1" s="2" t="s">
        <v>37</v>
      </c>
      <c r="CX1" s="2">
        <v>41550</v>
      </c>
      <c r="DC1" s="5" t="s">
        <v>14</v>
      </c>
      <c r="DD1" s="6">
        <f>COUNT(DA4:DA5000)</f>
        <v>114</v>
      </c>
      <c r="DE1" s="5" t="s">
        <v>15</v>
      </c>
      <c r="DF1" s="6">
        <f>MAX(DA4:DA5000)</f>
        <v>107.14126189288606</v>
      </c>
      <c r="DQ1" s="16"/>
      <c r="DR1" s="1" t="s">
        <v>36</v>
      </c>
      <c r="DS1" s="2" t="s">
        <v>37</v>
      </c>
      <c r="DT1" s="11">
        <v>41551</v>
      </c>
      <c r="DY1" s="5" t="s">
        <v>14</v>
      </c>
      <c r="DZ1" s="6">
        <f>COUNT(DW4:DW5000)</f>
        <v>115</v>
      </c>
      <c r="EA1" s="5" t="s">
        <v>15</v>
      </c>
      <c r="EB1" s="6">
        <f>MAX(DW4:DW5000)</f>
        <v>144.7019695788554</v>
      </c>
      <c r="EM1" s="15"/>
      <c r="EN1" s="1" t="s">
        <v>13</v>
      </c>
      <c r="EO1" s="2">
        <v>41552</v>
      </c>
      <c r="EU1" s="5" t="s">
        <v>14</v>
      </c>
      <c r="EV1" s="6">
        <f>COUNT(ES4:ES5000)</f>
        <v>124</v>
      </c>
      <c r="EW1" s="5" t="s">
        <v>15</v>
      </c>
      <c r="EX1" s="6">
        <f>MAX(ES4:ES5000)</f>
        <v>154.74915185551097</v>
      </c>
      <c r="FF1" s="10">
        <f>COUNTIF(FF2:FF1000,1)</f>
        <v>0</v>
      </c>
      <c r="FI1" s="16"/>
      <c r="FJ1" s="10" t="s">
        <v>13</v>
      </c>
      <c r="FK1" s="11">
        <v>41516</v>
      </c>
      <c r="FQ1" s="5" t="s">
        <v>14</v>
      </c>
      <c r="FR1" s="6">
        <f>COUNT(FO4:FO5000)</f>
        <v>89</v>
      </c>
      <c r="FS1" s="5" t="s">
        <v>15</v>
      </c>
      <c r="FT1" s="6">
        <f>MAX(FO4:FO5000)</f>
        <v>0</v>
      </c>
    </row>
    <row r="2" spans="1:176" ht="15" thickBot="1" x14ac:dyDescent="0.4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32</v>
      </c>
      <c r="I2" t="s">
        <v>33</v>
      </c>
      <c r="J2" t="s">
        <v>34</v>
      </c>
      <c r="K2" t="s">
        <v>35</v>
      </c>
      <c r="L2" s="43" t="s">
        <v>7</v>
      </c>
      <c r="M2" s="33" t="s">
        <v>8</v>
      </c>
      <c r="N2" s="33" t="s">
        <v>9</v>
      </c>
      <c r="O2" s="33" t="s">
        <v>10</v>
      </c>
      <c r="P2" s="42" t="s">
        <v>11</v>
      </c>
      <c r="Q2" s="35" t="s">
        <v>12</v>
      </c>
      <c r="S2" s="5" t="s">
        <v>16</v>
      </c>
      <c r="T2" s="6">
        <f>AVERAGE(Q4:Q5000)</f>
        <v>56.934795264101751</v>
      </c>
      <c r="U2" s="5" t="s">
        <v>17</v>
      </c>
      <c r="V2" s="6">
        <f>MIN(Q4:Q5000)</f>
        <v>2.4166091947189168</v>
      </c>
      <c r="W2" t="s">
        <v>0</v>
      </c>
      <c r="X2" t="s">
        <v>1</v>
      </c>
      <c r="Y2" t="s">
        <v>2</v>
      </c>
      <c r="Z2" t="s">
        <v>3</v>
      </c>
      <c r="AA2" t="s">
        <v>4</v>
      </c>
      <c r="AB2" t="s">
        <v>5</v>
      </c>
      <c r="AC2" t="s">
        <v>6</v>
      </c>
      <c r="AD2" t="s">
        <v>32</v>
      </c>
      <c r="AE2" t="s">
        <v>33</v>
      </c>
      <c r="AF2" t="s">
        <v>34</v>
      </c>
      <c r="AG2" t="s">
        <v>35</v>
      </c>
      <c r="AH2" s="41" t="s">
        <v>7</v>
      </c>
      <c r="AI2" s="21" t="s">
        <v>8</v>
      </c>
      <c r="AJ2" s="21" t="s">
        <v>9</v>
      </c>
      <c r="AK2" s="21" t="s">
        <v>10</v>
      </c>
      <c r="AL2" s="40" t="s">
        <v>11</v>
      </c>
      <c r="AM2" s="23" t="s">
        <v>12</v>
      </c>
      <c r="AO2" s="5" t="s">
        <v>16</v>
      </c>
      <c r="AP2" s="6">
        <f>AVERAGE(AM4:AM5000)</f>
        <v>46.075961010642366</v>
      </c>
      <c r="AQ2" s="5" t="s">
        <v>17</v>
      </c>
      <c r="AR2" s="6">
        <f>MIN(AM4:AM5000)</f>
        <v>0</v>
      </c>
      <c r="AS2" s="1" t="s">
        <v>0</v>
      </c>
      <c r="AT2" s="1" t="s">
        <v>1</v>
      </c>
      <c r="AU2" s="1" t="s">
        <v>2</v>
      </c>
      <c r="AV2" s="1" t="s">
        <v>3</v>
      </c>
      <c r="AW2" s="1" t="s">
        <v>4</v>
      </c>
      <c r="AX2" s="1" t="s">
        <v>5</v>
      </c>
      <c r="AY2" s="1" t="s">
        <v>6</v>
      </c>
      <c r="AZ2" s="1" t="s">
        <v>32</v>
      </c>
      <c r="BA2" s="1" t="s">
        <v>33</v>
      </c>
      <c r="BB2" s="1" t="s">
        <v>34</v>
      </c>
      <c r="BC2" s="7" t="s">
        <v>35</v>
      </c>
      <c r="BD2" s="39" t="s">
        <v>7</v>
      </c>
      <c r="BE2" s="3" t="s">
        <v>8</v>
      </c>
      <c r="BF2" s="3" t="s">
        <v>9</v>
      </c>
      <c r="BG2" s="3" t="s">
        <v>10</v>
      </c>
      <c r="BH2" s="38" t="s">
        <v>11</v>
      </c>
      <c r="BI2" s="4" t="s">
        <v>12</v>
      </c>
      <c r="BK2" s="5" t="s">
        <v>16</v>
      </c>
      <c r="BL2" s="6">
        <f>AVERAGE(BI4:BI5000)</f>
        <v>50.812129989542179</v>
      </c>
      <c r="BM2" s="5" t="s">
        <v>17</v>
      </c>
      <c r="BN2" s="6">
        <f>MIN(BI4:BI5000)</f>
        <v>1.5999999999999943</v>
      </c>
      <c r="BO2" s="10" t="s">
        <v>0</v>
      </c>
      <c r="BP2" s="10" t="s">
        <v>1</v>
      </c>
      <c r="BQ2" s="10" t="s">
        <v>2</v>
      </c>
      <c r="BR2" s="10" t="s">
        <v>3</v>
      </c>
      <c r="BS2" s="10" t="s">
        <v>4</v>
      </c>
      <c r="BT2" s="10" t="s">
        <v>5</v>
      </c>
      <c r="BU2" s="10" t="s">
        <v>6</v>
      </c>
      <c r="BV2" s="10" t="s">
        <v>32</v>
      </c>
      <c r="BW2" s="10" t="s">
        <v>33</v>
      </c>
      <c r="BX2" s="10" t="s">
        <v>34</v>
      </c>
      <c r="BY2" s="19" t="s">
        <v>35</v>
      </c>
      <c r="BZ2" s="41" t="s">
        <v>7</v>
      </c>
      <c r="CA2" s="21" t="s">
        <v>8</v>
      </c>
      <c r="CB2" s="21" t="s">
        <v>9</v>
      </c>
      <c r="CC2" s="21" t="s">
        <v>10</v>
      </c>
      <c r="CD2" s="40" t="s">
        <v>11</v>
      </c>
      <c r="CE2" s="23" t="s">
        <v>12</v>
      </c>
      <c r="CG2" s="5" t="s">
        <v>16</v>
      </c>
      <c r="CH2" s="6">
        <f>AVERAGE(CE4:CE5000)</f>
        <v>38.258238819077931</v>
      </c>
      <c r="CI2" s="5" t="s">
        <v>17</v>
      </c>
      <c r="CJ2" s="6">
        <f>MIN(CE4:CE5000)</f>
        <v>3.4828149534536017</v>
      </c>
      <c r="CK2" t="s">
        <v>0</v>
      </c>
      <c r="CL2" t="s">
        <v>1</v>
      </c>
      <c r="CM2" t="s">
        <v>2</v>
      </c>
      <c r="CN2" t="s">
        <v>3</v>
      </c>
      <c r="CO2" t="s">
        <v>4</v>
      </c>
      <c r="CP2" t="s">
        <v>5</v>
      </c>
      <c r="CQ2" t="s">
        <v>6</v>
      </c>
      <c r="CR2" t="s">
        <v>32</v>
      </c>
      <c r="CS2" t="s">
        <v>33</v>
      </c>
      <c r="CT2" t="s">
        <v>34</v>
      </c>
      <c r="CU2" t="s">
        <v>35</v>
      </c>
      <c r="CV2" s="39" t="s">
        <v>7</v>
      </c>
      <c r="CW2" s="3" t="s">
        <v>8</v>
      </c>
      <c r="CX2" s="3" t="s">
        <v>9</v>
      </c>
      <c r="CY2" s="3" t="s">
        <v>10</v>
      </c>
      <c r="CZ2" s="38" t="s">
        <v>11</v>
      </c>
      <c r="DA2" s="4" t="s">
        <v>12</v>
      </c>
      <c r="DC2" s="5" t="s">
        <v>16</v>
      </c>
      <c r="DD2" s="6">
        <f>AVERAGE(DA4:DA5000)</f>
        <v>36.575699767837108</v>
      </c>
      <c r="DE2" s="5" t="s">
        <v>17</v>
      </c>
      <c r="DF2" s="6">
        <f>MIN(DA4:DA5000)</f>
        <v>0</v>
      </c>
      <c r="DG2" t="s">
        <v>0</v>
      </c>
      <c r="DH2" t="s">
        <v>1</v>
      </c>
      <c r="DI2" t="s">
        <v>2</v>
      </c>
      <c r="DJ2" t="s">
        <v>3</v>
      </c>
      <c r="DK2" t="s">
        <v>4</v>
      </c>
      <c r="DL2" t="s">
        <v>5</v>
      </c>
      <c r="DM2" t="s">
        <v>6</v>
      </c>
      <c r="DN2" t="s">
        <v>32</v>
      </c>
      <c r="DO2" t="s">
        <v>33</v>
      </c>
      <c r="DP2" t="s">
        <v>34</v>
      </c>
      <c r="DQ2" t="s">
        <v>35</v>
      </c>
      <c r="DR2" s="41" t="s">
        <v>7</v>
      </c>
      <c r="DS2" s="21" t="s">
        <v>8</v>
      </c>
      <c r="DT2" s="21" t="s">
        <v>9</v>
      </c>
      <c r="DU2" s="21" t="s">
        <v>10</v>
      </c>
      <c r="DV2" s="40" t="s">
        <v>11</v>
      </c>
      <c r="DW2" s="23" t="s">
        <v>12</v>
      </c>
      <c r="DY2" s="5" t="s">
        <v>16</v>
      </c>
      <c r="DZ2" s="6">
        <f>AVERAGE(DW4:DW5000)</f>
        <v>36.037828744815478</v>
      </c>
      <c r="EA2" s="5" t="s">
        <v>17</v>
      </c>
      <c r="EB2" s="6">
        <f>MIN(DW4:DW5000)</f>
        <v>0</v>
      </c>
      <c r="EC2" s="1" t="s">
        <v>0</v>
      </c>
      <c r="ED2" s="1" t="s">
        <v>1</v>
      </c>
      <c r="EE2" s="1" t="s">
        <v>2</v>
      </c>
      <c r="EF2" s="1" t="s">
        <v>3</v>
      </c>
      <c r="EG2" s="1" t="s">
        <v>4</v>
      </c>
      <c r="EH2" s="1" t="s">
        <v>5</v>
      </c>
      <c r="EI2" s="1" t="s">
        <v>6</v>
      </c>
      <c r="EJ2" s="1" t="s">
        <v>32</v>
      </c>
      <c r="EK2" s="1" t="s">
        <v>33</v>
      </c>
      <c r="EL2" s="1" t="s">
        <v>34</v>
      </c>
      <c r="EM2" s="7" t="s">
        <v>35</v>
      </c>
      <c r="EN2" s="39" t="s">
        <v>7</v>
      </c>
      <c r="EO2" s="3" t="s">
        <v>8</v>
      </c>
      <c r="EP2" s="3" t="s">
        <v>9</v>
      </c>
      <c r="EQ2" s="3" t="s">
        <v>10</v>
      </c>
      <c r="ER2" s="38" t="s">
        <v>11</v>
      </c>
      <c r="ES2" s="4" t="s">
        <v>12</v>
      </c>
      <c r="EU2" s="5" t="s">
        <v>16</v>
      </c>
      <c r="EV2" s="6">
        <f>AVERAGE(ES4:ES5000)</f>
        <v>40.970715446407411</v>
      </c>
      <c r="EW2" s="5" t="s">
        <v>17</v>
      </c>
      <c r="EX2" s="6">
        <f>MIN(ES4:ES5000)</f>
        <v>1.3999999999999915</v>
      </c>
      <c r="EY2" s="10" t="s">
        <v>0</v>
      </c>
      <c r="EZ2" s="10" t="s">
        <v>1</v>
      </c>
      <c r="FA2" s="10" t="s">
        <v>2</v>
      </c>
      <c r="FB2" s="10" t="s">
        <v>3</v>
      </c>
      <c r="FC2" s="10" t="s">
        <v>4</v>
      </c>
      <c r="FD2" s="10" t="s">
        <v>5</v>
      </c>
      <c r="FE2" s="10" t="s">
        <v>6</v>
      </c>
      <c r="FF2" s="10" t="s">
        <v>32</v>
      </c>
      <c r="FG2" s="10" t="s">
        <v>33</v>
      </c>
      <c r="FH2" s="10" t="s">
        <v>34</v>
      </c>
      <c r="FI2" s="19" t="s">
        <v>35</v>
      </c>
      <c r="FJ2" s="41" t="s">
        <v>7</v>
      </c>
      <c r="FK2" s="21" t="s">
        <v>8</v>
      </c>
      <c r="FL2" s="21" t="s">
        <v>9</v>
      </c>
      <c r="FM2" s="21" t="s">
        <v>10</v>
      </c>
      <c r="FN2" s="40" t="s">
        <v>11</v>
      </c>
      <c r="FO2" s="23" t="s">
        <v>12</v>
      </c>
      <c r="FQ2" s="5" t="s">
        <v>16</v>
      </c>
      <c r="FR2" s="6">
        <f>AVERAGE(FO4:FO5000)</f>
        <v>0</v>
      </c>
      <c r="FS2" s="5" t="s">
        <v>17</v>
      </c>
      <c r="FT2" s="6">
        <f>MIN(FO4:FO5000)</f>
        <v>0</v>
      </c>
    </row>
    <row r="3" spans="1:176" ht="15" thickBot="1" x14ac:dyDescent="0.4">
      <c r="A3">
        <v>1.1459999999999999</v>
      </c>
      <c r="B3">
        <v>70.5</v>
      </c>
      <c r="C3">
        <v>176.1</v>
      </c>
      <c r="D3">
        <v>-1</v>
      </c>
      <c r="E3">
        <v>-1</v>
      </c>
      <c r="F3">
        <v>-1</v>
      </c>
      <c r="G3">
        <v>-1</v>
      </c>
      <c r="H3">
        <v>0</v>
      </c>
      <c r="I3">
        <v>0</v>
      </c>
      <c r="J3">
        <v>-1</v>
      </c>
      <c r="K3">
        <v>1</v>
      </c>
      <c r="S3" s="49" t="s">
        <v>18</v>
      </c>
      <c r="T3" s="50"/>
      <c r="U3" s="50"/>
      <c r="V3" s="51"/>
      <c r="W3">
        <v>1.6950000000000001</v>
      </c>
      <c r="X3">
        <v>162.19999999999999</v>
      </c>
      <c r="Y3">
        <v>163.19999999999999</v>
      </c>
      <c r="Z3">
        <v>-1</v>
      </c>
      <c r="AA3">
        <v>-1</v>
      </c>
      <c r="AB3">
        <v>-1</v>
      </c>
      <c r="AC3">
        <v>-1</v>
      </c>
      <c r="AD3">
        <v>0</v>
      </c>
      <c r="AE3">
        <v>0</v>
      </c>
      <c r="AF3">
        <v>-1</v>
      </c>
      <c r="AG3">
        <v>1</v>
      </c>
      <c r="AO3" s="49" t="s">
        <v>18</v>
      </c>
      <c r="AP3" s="50"/>
      <c r="AQ3" s="50"/>
      <c r="AR3" s="51"/>
      <c r="AS3" s="1">
        <v>4.3949999999999996</v>
      </c>
      <c r="AT3" s="1">
        <v>136.6</v>
      </c>
      <c r="AU3" s="1">
        <v>72.599999999999994</v>
      </c>
      <c r="AV3" s="1">
        <v>-1</v>
      </c>
      <c r="AW3" s="1">
        <v>-1</v>
      </c>
      <c r="AX3" s="1">
        <v>-1</v>
      </c>
      <c r="AY3" s="1">
        <v>-1</v>
      </c>
      <c r="AZ3" s="1">
        <v>0</v>
      </c>
      <c r="BA3" s="1">
        <v>0</v>
      </c>
      <c r="BB3" s="1">
        <v>-1</v>
      </c>
      <c r="BC3" s="1">
        <v>1</v>
      </c>
      <c r="BK3" s="49" t="s">
        <v>18</v>
      </c>
      <c r="BL3" s="50"/>
      <c r="BM3" s="50"/>
      <c r="BN3" s="51"/>
      <c r="BO3" s="10">
        <v>1.8580000000000001</v>
      </c>
      <c r="BP3" s="10">
        <v>116.4</v>
      </c>
      <c r="BQ3" s="10">
        <v>52.8</v>
      </c>
      <c r="BR3" s="10">
        <v>-1</v>
      </c>
      <c r="BS3" s="10">
        <v>-1</v>
      </c>
      <c r="BT3" s="10">
        <v>-1</v>
      </c>
      <c r="BU3" s="10">
        <v>-1</v>
      </c>
      <c r="BV3" s="10">
        <v>0</v>
      </c>
      <c r="BW3" s="10">
        <v>0</v>
      </c>
      <c r="BX3" s="10">
        <v>-1</v>
      </c>
      <c r="BY3" s="10">
        <v>1</v>
      </c>
      <c r="CG3" s="49" t="s">
        <v>18</v>
      </c>
      <c r="CH3" s="50"/>
      <c r="CI3" s="50"/>
      <c r="CJ3" s="51"/>
      <c r="CK3">
        <v>1.3049999999999999</v>
      </c>
      <c r="CL3">
        <v>203.5</v>
      </c>
      <c r="CM3">
        <v>202.2</v>
      </c>
      <c r="CN3">
        <v>-1</v>
      </c>
      <c r="CO3">
        <v>-1</v>
      </c>
      <c r="CP3">
        <v>-1</v>
      </c>
      <c r="CQ3">
        <v>-1</v>
      </c>
      <c r="CR3">
        <v>0</v>
      </c>
      <c r="CS3">
        <v>0</v>
      </c>
      <c r="CT3">
        <v>-1</v>
      </c>
      <c r="CU3">
        <v>1</v>
      </c>
      <c r="DC3" s="49" t="s">
        <v>18</v>
      </c>
      <c r="DD3" s="50"/>
      <c r="DE3" s="50"/>
      <c r="DF3" s="51"/>
      <c r="DG3">
        <v>0.81100000000000005</v>
      </c>
      <c r="DH3">
        <v>130.19999999999999</v>
      </c>
      <c r="DI3">
        <v>160.1</v>
      </c>
      <c r="DJ3">
        <v>-1</v>
      </c>
      <c r="DK3">
        <v>-1</v>
      </c>
      <c r="DL3">
        <v>-1</v>
      </c>
      <c r="DM3">
        <v>-1</v>
      </c>
      <c r="DN3">
        <v>0</v>
      </c>
      <c r="DO3">
        <v>0</v>
      </c>
      <c r="DP3">
        <v>-1</v>
      </c>
      <c r="DQ3">
        <v>1</v>
      </c>
      <c r="DY3" s="49" t="s">
        <v>18</v>
      </c>
      <c r="DZ3" s="50"/>
      <c r="EA3" s="50"/>
      <c r="EB3" s="51"/>
      <c r="EC3" s="1">
        <v>0.93600000000000005</v>
      </c>
      <c r="ED3" s="1">
        <v>145.6</v>
      </c>
      <c r="EE3" s="1">
        <v>180.6</v>
      </c>
      <c r="EF3" s="1">
        <v>-1</v>
      </c>
      <c r="EG3" s="1">
        <v>-1</v>
      </c>
      <c r="EH3" s="1">
        <v>-1</v>
      </c>
      <c r="EI3" s="1">
        <v>-1</v>
      </c>
      <c r="EJ3" s="1">
        <v>0</v>
      </c>
      <c r="EK3" s="1">
        <v>0</v>
      </c>
      <c r="EL3" s="1">
        <v>-1</v>
      </c>
      <c r="EM3" s="1">
        <v>1</v>
      </c>
      <c r="EU3" s="49" t="s">
        <v>18</v>
      </c>
      <c r="EV3" s="50"/>
      <c r="EW3" s="50"/>
      <c r="EX3" s="51"/>
      <c r="FQ3" s="49" t="s">
        <v>18</v>
      </c>
      <c r="FR3" s="50"/>
      <c r="FS3" s="50"/>
      <c r="FT3" s="51"/>
    </row>
    <row r="4" spans="1:176" x14ac:dyDescent="0.35">
      <c r="A4">
        <v>1.351</v>
      </c>
      <c r="B4">
        <v>101.4</v>
      </c>
      <c r="C4">
        <v>180.6</v>
      </c>
      <c r="D4">
        <v>70.5</v>
      </c>
      <c r="E4">
        <v>176.1</v>
      </c>
      <c r="F4">
        <v>31.2</v>
      </c>
      <c r="G4">
        <v>1</v>
      </c>
      <c r="H4">
        <v>1</v>
      </c>
      <c r="I4">
        <v>1</v>
      </c>
      <c r="J4">
        <v>1</v>
      </c>
      <c r="K4">
        <v>1</v>
      </c>
      <c r="L4" s="26">
        <f>B4-B3</f>
        <v>30.900000000000006</v>
      </c>
      <c r="M4" s="26">
        <f>C4-C3</f>
        <v>4.5</v>
      </c>
      <c r="N4" s="26">
        <f>L4^2</f>
        <v>954.8100000000004</v>
      </c>
      <c r="O4" s="26">
        <f>M4^2</f>
        <v>20.25</v>
      </c>
      <c r="P4" s="26">
        <f>N4+O4</f>
        <v>975.0600000000004</v>
      </c>
      <c r="Q4" s="26">
        <f>SQRT(P4)</f>
        <v>31.225950746134224</v>
      </c>
      <c r="S4" s="7" t="s">
        <v>19</v>
      </c>
      <c r="T4" s="7" t="s">
        <v>20</v>
      </c>
      <c r="U4" s="7" t="s">
        <v>14</v>
      </c>
      <c r="V4" s="7" t="s">
        <v>21</v>
      </c>
      <c r="W4">
        <v>2.1</v>
      </c>
      <c r="X4">
        <v>179.3</v>
      </c>
      <c r="Y4">
        <v>49.2</v>
      </c>
      <c r="Z4">
        <v>162.19999999999999</v>
      </c>
      <c r="AA4">
        <v>163.19999999999999</v>
      </c>
      <c r="AB4">
        <v>115.3</v>
      </c>
      <c r="AC4">
        <v>3</v>
      </c>
      <c r="AD4">
        <v>0</v>
      </c>
      <c r="AE4">
        <v>0</v>
      </c>
      <c r="AF4">
        <v>0</v>
      </c>
      <c r="AG4">
        <v>1</v>
      </c>
      <c r="AH4" s="10">
        <f>X4-X3</f>
        <v>17.100000000000023</v>
      </c>
      <c r="AI4" s="10">
        <f>Y4-Y3</f>
        <v>-113.99999999999999</v>
      </c>
      <c r="AJ4" s="10">
        <f>AH4^2</f>
        <v>292.41000000000076</v>
      </c>
      <c r="AK4" s="10">
        <f>AI4^2</f>
        <v>12995.999999999996</v>
      </c>
      <c r="AL4" s="10">
        <f>AJ4+AK4</f>
        <v>13288.409999999996</v>
      </c>
      <c r="AM4" s="10">
        <f>SQRT(AL4)</f>
        <v>115.27536597209308</v>
      </c>
      <c r="AO4" s="7" t="s">
        <v>19</v>
      </c>
      <c r="AP4" s="7" t="s">
        <v>20</v>
      </c>
      <c r="AQ4" s="7" t="s">
        <v>14</v>
      </c>
      <c r="AR4" s="7" t="s">
        <v>21</v>
      </c>
      <c r="AS4" s="1">
        <v>4.5289999999999999</v>
      </c>
      <c r="AT4" s="1">
        <v>144.19999999999999</v>
      </c>
      <c r="AU4" s="1">
        <v>70.599999999999994</v>
      </c>
      <c r="AV4" s="1">
        <v>136.6</v>
      </c>
      <c r="AW4" s="1">
        <v>72.599999999999994</v>
      </c>
      <c r="AX4" s="1">
        <v>7.9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f>AT4-AT3</f>
        <v>7.5999999999999943</v>
      </c>
      <c r="BE4" s="1">
        <f>AU4-AU3</f>
        <v>-2</v>
      </c>
      <c r="BF4" s="1">
        <f>BD4^2</f>
        <v>57.759999999999913</v>
      </c>
      <c r="BG4" s="1">
        <f>BE4^2</f>
        <v>4</v>
      </c>
      <c r="BH4" s="1">
        <f>BF4+BG4</f>
        <v>61.759999999999913</v>
      </c>
      <c r="BI4" s="1">
        <f>SQRT(BH4)</f>
        <v>7.8587530817553946</v>
      </c>
      <c r="BK4" s="7" t="s">
        <v>19</v>
      </c>
      <c r="BL4" s="7" t="s">
        <v>20</v>
      </c>
      <c r="BM4" s="7" t="s">
        <v>14</v>
      </c>
      <c r="BN4" s="7" t="s">
        <v>21</v>
      </c>
      <c r="BO4" s="10">
        <v>5.04</v>
      </c>
      <c r="BP4" s="10">
        <v>258.89999999999998</v>
      </c>
      <c r="BQ4" s="10">
        <v>53.4</v>
      </c>
      <c r="BR4" s="10">
        <v>116.4</v>
      </c>
      <c r="BS4" s="10">
        <v>52.8</v>
      </c>
      <c r="BT4" s="10">
        <v>142.5</v>
      </c>
      <c r="BU4" s="10">
        <v>4</v>
      </c>
      <c r="BV4" s="10">
        <v>0</v>
      </c>
      <c r="BW4" s="10">
        <v>0</v>
      </c>
      <c r="BX4" s="10">
        <v>0</v>
      </c>
      <c r="BY4" s="10">
        <v>1</v>
      </c>
      <c r="BZ4" s="10">
        <f>BP4-BP3</f>
        <v>142.49999999999997</v>
      </c>
      <c r="CA4" s="10">
        <f>BQ4-BQ3</f>
        <v>0.60000000000000142</v>
      </c>
      <c r="CB4" s="10">
        <f>BZ4^2</f>
        <v>20306.249999999993</v>
      </c>
      <c r="CC4" s="10">
        <f>CA4^2</f>
        <v>0.36000000000000171</v>
      </c>
      <c r="CD4" s="10">
        <f>CB4+CC4</f>
        <v>20306.609999999993</v>
      </c>
      <c r="CE4" s="10">
        <f>SQRT(CD4)</f>
        <v>142.50126315229627</v>
      </c>
      <c r="CG4" s="7" t="s">
        <v>19</v>
      </c>
      <c r="CH4" s="7" t="s">
        <v>20</v>
      </c>
      <c r="CI4" s="7" t="s">
        <v>14</v>
      </c>
      <c r="CJ4" s="7" t="s">
        <v>21</v>
      </c>
      <c r="CK4">
        <v>1.375</v>
      </c>
      <c r="CL4">
        <v>211.4</v>
      </c>
      <c r="CM4">
        <v>176.1</v>
      </c>
      <c r="CN4">
        <v>203.5</v>
      </c>
      <c r="CO4">
        <v>202.2</v>
      </c>
      <c r="CP4">
        <v>27.2</v>
      </c>
      <c r="CQ4">
        <v>1</v>
      </c>
      <c r="CR4">
        <v>1</v>
      </c>
      <c r="CS4">
        <v>1</v>
      </c>
      <c r="CT4">
        <v>1</v>
      </c>
      <c r="CU4">
        <v>1</v>
      </c>
      <c r="CV4" s="1">
        <f>CL4-CL3</f>
        <v>7.9000000000000057</v>
      </c>
      <c r="CW4" s="1">
        <f>CM4-CM3</f>
        <v>-26.099999999999994</v>
      </c>
      <c r="CX4" s="1">
        <f>CV4^2</f>
        <v>62.410000000000089</v>
      </c>
      <c r="CY4" s="1">
        <f>CW4^2</f>
        <v>681.2099999999997</v>
      </c>
      <c r="CZ4" s="1">
        <f>CX4+CY4</f>
        <v>743.61999999999978</v>
      </c>
      <c r="DA4" s="1">
        <f>SQRT(CZ4)</f>
        <v>27.26939676633863</v>
      </c>
      <c r="DC4" s="7" t="s">
        <v>19</v>
      </c>
      <c r="DD4" s="7" t="s">
        <v>20</v>
      </c>
      <c r="DE4" s="7" t="s">
        <v>14</v>
      </c>
      <c r="DF4" s="7" t="s">
        <v>21</v>
      </c>
      <c r="DG4">
        <v>2.3130000000000002</v>
      </c>
      <c r="DH4">
        <v>130.19999999999999</v>
      </c>
      <c r="DI4">
        <v>176.1</v>
      </c>
      <c r="DJ4">
        <v>130.19999999999999</v>
      </c>
      <c r="DK4">
        <v>160.1</v>
      </c>
      <c r="DL4">
        <v>16</v>
      </c>
      <c r="DM4">
        <v>1</v>
      </c>
      <c r="DN4">
        <v>1</v>
      </c>
      <c r="DO4">
        <v>1</v>
      </c>
      <c r="DP4">
        <v>1</v>
      </c>
      <c r="DQ4">
        <v>1</v>
      </c>
      <c r="DR4" s="10">
        <f>DH4-DH3</f>
        <v>0</v>
      </c>
      <c r="DS4" s="10">
        <f>DI4-DI3</f>
        <v>16</v>
      </c>
      <c r="DT4" s="10">
        <f>DR4^2</f>
        <v>0</v>
      </c>
      <c r="DU4" s="10">
        <f>DS4^2</f>
        <v>256</v>
      </c>
      <c r="DV4" s="10">
        <f>DT4+DU4</f>
        <v>256</v>
      </c>
      <c r="DW4" s="10">
        <f>SQRT(DV4)</f>
        <v>16</v>
      </c>
      <c r="DY4" s="7" t="s">
        <v>19</v>
      </c>
      <c r="DZ4" s="7" t="s">
        <v>20</v>
      </c>
      <c r="EA4" s="7" t="s">
        <v>14</v>
      </c>
      <c r="EB4" s="7" t="s">
        <v>21</v>
      </c>
      <c r="EC4" s="1">
        <v>0.98899999999999999</v>
      </c>
      <c r="ED4" s="1">
        <v>166.7</v>
      </c>
      <c r="EE4" s="1">
        <v>167.7</v>
      </c>
      <c r="EF4" s="1">
        <v>145.6</v>
      </c>
      <c r="EG4" s="1">
        <v>180.6</v>
      </c>
      <c r="EH4" s="1">
        <v>24.8</v>
      </c>
      <c r="EI4" s="1">
        <v>1</v>
      </c>
      <c r="EJ4" s="1">
        <v>1</v>
      </c>
      <c r="EK4" s="1">
        <v>1</v>
      </c>
      <c r="EL4" s="1">
        <v>1</v>
      </c>
      <c r="EM4" s="1">
        <v>1</v>
      </c>
      <c r="EN4" s="1">
        <f>ED4-ED3</f>
        <v>21.099999999999994</v>
      </c>
      <c r="EO4" s="1">
        <f>EE4-EE3</f>
        <v>-12.900000000000006</v>
      </c>
      <c r="EP4" s="1">
        <f>EN4^2</f>
        <v>445.20999999999975</v>
      </c>
      <c r="EQ4" s="1">
        <f>EO4^2</f>
        <v>166.41000000000014</v>
      </c>
      <c r="ER4" s="1">
        <f>EP4+EQ4</f>
        <v>611.61999999999989</v>
      </c>
      <c r="ES4" s="1">
        <f>SQRT(ER4)</f>
        <v>24.73095226634025</v>
      </c>
      <c r="EU4" s="7" t="s">
        <v>19</v>
      </c>
      <c r="EV4" s="7" t="s">
        <v>20</v>
      </c>
      <c r="EW4" s="7" t="s">
        <v>14</v>
      </c>
      <c r="EX4" s="7" t="s">
        <v>21</v>
      </c>
      <c r="FJ4" s="10">
        <f>EZ4-EZ3</f>
        <v>0</v>
      </c>
      <c r="FK4" s="10">
        <f>FA4-FA3</f>
        <v>0</v>
      </c>
      <c r="FL4" s="10">
        <f>FJ4^2</f>
        <v>0</v>
      </c>
      <c r="FM4" s="10">
        <f>FK4^2</f>
        <v>0</v>
      </c>
      <c r="FN4" s="10">
        <f>FL4+FM4</f>
        <v>0</v>
      </c>
      <c r="FO4" s="10">
        <f>SQRT(FN4)</f>
        <v>0</v>
      </c>
      <c r="FQ4" s="7" t="s">
        <v>19</v>
      </c>
      <c r="FR4" s="7" t="s">
        <v>20</v>
      </c>
      <c r="FS4" s="7" t="s">
        <v>14</v>
      </c>
      <c r="FT4" s="7" t="s">
        <v>21</v>
      </c>
    </row>
    <row r="5" spans="1:176" x14ac:dyDescent="0.35">
      <c r="A5">
        <v>1.472</v>
      </c>
      <c r="B5">
        <v>103.6</v>
      </c>
      <c r="C5">
        <v>45</v>
      </c>
      <c r="D5">
        <v>101.4</v>
      </c>
      <c r="E5">
        <v>180.6</v>
      </c>
      <c r="F5">
        <v>135.6</v>
      </c>
      <c r="G5">
        <v>3</v>
      </c>
      <c r="H5">
        <v>0</v>
      </c>
      <c r="I5">
        <v>1</v>
      </c>
      <c r="J5">
        <v>-2</v>
      </c>
      <c r="K5">
        <v>1</v>
      </c>
      <c r="L5" s="26">
        <f t="shared" ref="L5:M68" si="0">B5-B4</f>
        <v>2.1999999999999886</v>
      </c>
      <c r="M5" s="26">
        <f t="shared" si="0"/>
        <v>-135.6</v>
      </c>
      <c r="N5" s="26">
        <f t="shared" ref="N5:O68" si="1">L5^2</f>
        <v>4.8399999999999501</v>
      </c>
      <c r="O5" s="26">
        <f t="shared" si="1"/>
        <v>18387.359999999997</v>
      </c>
      <c r="P5" s="26">
        <f t="shared" ref="P5:P68" si="2">N5+O5</f>
        <v>18392.199999999997</v>
      </c>
      <c r="Q5" s="26">
        <f t="shared" ref="Q5:Q68" si="3">SQRT(P5)</f>
        <v>135.61784543340895</v>
      </c>
      <c r="S5" s="1">
        <v>1</v>
      </c>
      <c r="T5" s="8" t="s">
        <v>22</v>
      </c>
      <c r="U5" s="1">
        <f>COUNTIF(G$3:G$2000,1)</f>
        <v>68</v>
      </c>
      <c r="V5" s="9">
        <f>U5/T$20</f>
        <v>0.56666666666666665</v>
      </c>
      <c r="W5">
        <v>2.4119999999999999</v>
      </c>
      <c r="X5">
        <v>181.9</v>
      </c>
      <c r="Y5">
        <v>51</v>
      </c>
      <c r="Z5">
        <v>179.3</v>
      </c>
      <c r="AA5">
        <v>49.2</v>
      </c>
      <c r="AB5">
        <v>3.2</v>
      </c>
      <c r="AC5">
        <v>1</v>
      </c>
      <c r="AD5">
        <v>1</v>
      </c>
      <c r="AE5">
        <v>1</v>
      </c>
      <c r="AF5">
        <v>1</v>
      </c>
      <c r="AG5">
        <v>1</v>
      </c>
      <c r="AH5" s="10">
        <f t="shared" ref="AH5:AI68" si="4">X5-X4</f>
        <v>2.5999999999999943</v>
      </c>
      <c r="AI5" s="10">
        <f t="shared" si="4"/>
        <v>1.7999999999999972</v>
      </c>
      <c r="AJ5" s="10">
        <f t="shared" ref="AJ5:AK68" si="5">AH5^2</f>
        <v>6.7599999999999705</v>
      </c>
      <c r="AK5" s="10">
        <f t="shared" si="5"/>
        <v>3.2399999999999896</v>
      </c>
      <c r="AL5" s="10">
        <f t="shared" ref="AL5:AL68" si="6">AJ5+AK5</f>
        <v>9.9999999999999609</v>
      </c>
      <c r="AM5" s="10">
        <f t="shared" ref="AM5:AM68" si="7">SQRT(AL5)</f>
        <v>3.1622776601683733</v>
      </c>
      <c r="AO5" s="1">
        <v>1</v>
      </c>
      <c r="AP5" s="8" t="s">
        <v>22</v>
      </c>
      <c r="AQ5" s="1">
        <f>COUNTIF(AC$3:AC$2000,1)</f>
        <v>70</v>
      </c>
      <c r="AR5" s="9">
        <f>AQ5/AP$20</f>
        <v>0.65420560747663548</v>
      </c>
      <c r="AS5" s="1">
        <v>4.577</v>
      </c>
      <c r="AT5" s="1">
        <v>147.30000000000001</v>
      </c>
      <c r="AU5" s="1">
        <v>68.099999999999994</v>
      </c>
      <c r="AV5" s="1">
        <v>144.19999999999999</v>
      </c>
      <c r="AW5" s="1">
        <v>70.599999999999994</v>
      </c>
      <c r="AX5" s="1">
        <v>3.9</v>
      </c>
      <c r="AY5" s="1">
        <v>1</v>
      </c>
      <c r="AZ5" s="1">
        <v>0</v>
      </c>
      <c r="BA5" s="1">
        <v>1</v>
      </c>
      <c r="BB5" s="1">
        <v>-2</v>
      </c>
      <c r="BC5" s="1">
        <v>1</v>
      </c>
      <c r="BD5" s="1">
        <f t="shared" ref="BD5:BE68" si="8">AT5-AT4</f>
        <v>3.1000000000000227</v>
      </c>
      <c r="BE5" s="1">
        <f t="shared" si="8"/>
        <v>-2.5</v>
      </c>
      <c r="BF5" s="1">
        <f t="shared" ref="BF5:BG68" si="9">BD5^2</f>
        <v>9.6100000000001415</v>
      </c>
      <c r="BG5" s="1">
        <f t="shared" si="9"/>
        <v>6.25</v>
      </c>
      <c r="BH5" s="1">
        <f t="shared" ref="BH5:BH68" si="10">BF5+BG5</f>
        <v>15.860000000000142</v>
      </c>
      <c r="BI5" s="1">
        <f t="shared" ref="BI5:BI68" si="11">SQRT(BH5)</f>
        <v>3.9824615503479932</v>
      </c>
      <c r="BK5" s="1">
        <v>1</v>
      </c>
      <c r="BL5" s="8" t="s">
        <v>22</v>
      </c>
      <c r="BM5" s="1">
        <f>COUNTIF(AY$3:AY$2000,1)</f>
        <v>68</v>
      </c>
      <c r="BN5" s="9">
        <f>BM5/BL$20</f>
        <v>0.67326732673267331</v>
      </c>
      <c r="BO5" s="10">
        <v>5.0880000000000001</v>
      </c>
      <c r="BP5" s="10">
        <v>232</v>
      </c>
      <c r="BQ5" s="10">
        <v>63.9</v>
      </c>
      <c r="BR5" s="10">
        <v>258.89999999999998</v>
      </c>
      <c r="BS5" s="10">
        <v>53.4</v>
      </c>
      <c r="BT5" s="10">
        <v>28.8</v>
      </c>
      <c r="BU5" s="10">
        <v>1</v>
      </c>
      <c r="BV5" s="10">
        <v>1</v>
      </c>
      <c r="BW5" s="10">
        <v>1</v>
      </c>
      <c r="BX5" s="10">
        <v>1</v>
      </c>
      <c r="BY5" s="10">
        <v>1</v>
      </c>
      <c r="BZ5" s="10">
        <f t="shared" ref="BZ5:CA68" si="12">BP5-BP4</f>
        <v>-26.899999999999977</v>
      </c>
      <c r="CA5" s="10">
        <f t="shared" si="12"/>
        <v>10.5</v>
      </c>
      <c r="CB5" s="10">
        <f t="shared" ref="CB5:CC68" si="13">BZ5^2</f>
        <v>723.60999999999876</v>
      </c>
      <c r="CC5" s="10">
        <f t="shared" si="13"/>
        <v>110.25</v>
      </c>
      <c r="CD5" s="10">
        <f t="shared" ref="CD5:CD68" si="14">CB5+CC5</f>
        <v>833.85999999999876</v>
      </c>
      <c r="CE5" s="10">
        <f t="shared" ref="CE5:CE68" si="15">SQRT(CD5)</f>
        <v>28.876634152892521</v>
      </c>
      <c r="CG5" s="1">
        <v>1</v>
      </c>
      <c r="CH5" s="8" t="s">
        <v>22</v>
      </c>
      <c r="CI5" s="1">
        <f>COUNTIF(BU$3:BU$2000,1)</f>
        <v>65</v>
      </c>
      <c r="CJ5" s="9">
        <f>CI5/CH$20</f>
        <v>0.73863636363636365</v>
      </c>
      <c r="CK5">
        <v>1.7350000000000001</v>
      </c>
      <c r="CL5">
        <v>139.4</v>
      </c>
      <c r="CM5">
        <v>98.4</v>
      </c>
      <c r="CN5">
        <v>211.4</v>
      </c>
      <c r="CO5">
        <v>176.1</v>
      </c>
      <c r="CP5">
        <v>105.9</v>
      </c>
      <c r="CQ5">
        <v>3</v>
      </c>
      <c r="CR5">
        <v>0</v>
      </c>
      <c r="CS5">
        <v>1</v>
      </c>
      <c r="CT5">
        <v>-2</v>
      </c>
      <c r="CU5">
        <v>1</v>
      </c>
      <c r="CV5" s="1">
        <f t="shared" ref="CV5:CW68" si="16">CL5-CL4</f>
        <v>-72</v>
      </c>
      <c r="CW5" s="1">
        <f t="shared" si="16"/>
        <v>-77.699999999999989</v>
      </c>
      <c r="CX5" s="1">
        <f t="shared" ref="CX5:CY68" si="17">CV5^2</f>
        <v>5184</v>
      </c>
      <c r="CY5" s="1">
        <f t="shared" si="17"/>
        <v>6037.2899999999981</v>
      </c>
      <c r="CZ5" s="1">
        <f t="shared" ref="CZ5:CZ68" si="18">CX5+CY5</f>
        <v>11221.289999999997</v>
      </c>
      <c r="DA5" s="1">
        <f t="shared" ref="DA5:DA68" si="19">SQRT(CZ5)</f>
        <v>105.9305904826363</v>
      </c>
      <c r="DC5" s="1">
        <v>1</v>
      </c>
      <c r="DD5" s="8" t="s">
        <v>22</v>
      </c>
      <c r="DE5" s="1">
        <f>COUNTIF(CQ$3:CQ$2000,1)</f>
        <v>62</v>
      </c>
      <c r="DF5" s="9">
        <f>DE5/DD$20</f>
        <v>0.82666666666666666</v>
      </c>
      <c r="DG5">
        <v>2.4489999999999998</v>
      </c>
      <c r="DH5">
        <v>177.4</v>
      </c>
      <c r="DI5">
        <v>79.900000000000006</v>
      </c>
      <c r="DJ5">
        <v>130.19999999999999</v>
      </c>
      <c r="DK5">
        <v>176.1</v>
      </c>
      <c r="DL5">
        <v>107.2</v>
      </c>
      <c r="DM5">
        <v>3</v>
      </c>
      <c r="DN5">
        <v>0</v>
      </c>
      <c r="DO5">
        <v>1</v>
      </c>
      <c r="DP5">
        <v>-2</v>
      </c>
      <c r="DQ5">
        <v>1</v>
      </c>
      <c r="DR5" s="10">
        <f t="shared" ref="DR5:DS68" si="20">DH5-DH4</f>
        <v>47.200000000000017</v>
      </c>
      <c r="DS5" s="10">
        <f t="shared" si="20"/>
        <v>-96.199999999999989</v>
      </c>
      <c r="DT5" s="10">
        <f t="shared" ref="DT5:DU68" si="21">DR5^2</f>
        <v>2227.8400000000015</v>
      </c>
      <c r="DU5" s="10">
        <f t="shared" si="21"/>
        <v>9254.4399999999987</v>
      </c>
      <c r="DV5" s="10">
        <f t="shared" ref="DV5:DV68" si="22">DT5+DU5</f>
        <v>11482.28</v>
      </c>
      <c r="DW5" s="10">
        <f t="shared" ref="DW5:DW68" si="23">SQRT(DV5)</f>
        <v>107.15540117044964</v>
      </c>
      <c r="DY5" s="1">
        <v>1</v>
      </c>
      <c r="DZ5" s="8" t="s">
        <v>22</v>
      </c>
      <c r="EA5" s="1">
        <f>COUNTIF(DM$3:DM$2000,1)</f>
        <v>58</v>
      </c>
      <c r="EB5" s="9">
        <f>EA5/DZ$20</f>
        <v>0.77333333333333332</v>
      </c>
      <c r="EC5" s="1">
        <v>1.157</v>
      </c>
      <c r="ED5" s="1">
        <v>159.6</v>
      </c>
      <c r="EE5" s="1">
        <v>47.2</v>
      </c>
      <c r="EF5" s="1">
        <v>166.7</v>
      </c>
      <c r="EG5" s="1">
        <v>167.7</v>
      </c>
      <c r="EH5" s="1">
        <v>120.7</v>
      </c>
      <c r="EI5" s="1">
        <v>3</v>
      </c>
      <c r="EJ5" s="1">
        <v>0</v>
      </c>
      <c r="EK5" s="1">
        <v>1</v>
      </c>
      <c r="EL5" s="1">
        <v>-2</v>
      </c>
      <c r="EM5" s="1">
        <v>1</v>
      </c>
      <c r="EN5" s="1">
        <f t="shared" ref="EN5:EO68" si="24">ED5-ED4</f>
        <v>-7.0999999999999943</v>
      </c>
      <c r="EO5" s="1">
        <f t="shared" si="24"/>
        <v>-120.49999999999999</v>
      </c>
      <c r="EP5" s="1">
        <f t="shared" ref="EP5:EQ68" si="25">EN5^2</f>
        <v>50.409999999999918</v>
      </c>
      <c r="EQ5" s="1">
        <f t="shared" si="25"/>
        <v>14520.249999999996</v>
      </c>
      <c r="ER5" s="1">
        <f t="shared" ref="ER5:ER68" si="26">EP5+EQ5</f>
        <v>14570.659999999996</v>
      </c>
      <c r="ES5" s="1">
        <f t="shared" ref="ES5:ES68" si="27">SQRT(ER5)</f>
        <v>120.70898889477948</v>
      </c>
      <c r="EU5" s="1">
        <v>1</v>
      </c>
      <c r="EV5" s="8" t="s">
        <v>22</v>
      </c>
      <c r="EW5" s="1">
        <f>COUNTIF(EI$3:EI$2000,1)</f>
        <v>63</v>
      </c>
      <c r="EX5" s="9">
        <f>EW5/EV$20</f>
        <v>0.75</v>
      </c>
      <c r="FJ5" s="10">
        <f t="shared" ref="FJ5:FK68" si="28">EZ5-EZ4</f>
        <v>0</v>
      </c>
      <c r="FK5" s="10">
        <f t="shared" si="28"/>
        <v>0</v>
      </c>
      <c r="FL5" s="10">
        <f t="shared" ref="FL5:FM68" si="29">FJ5^2</f>
        <v>0</v>
      </c>
      <c r="FM5" s="10">
        <f t="shared" si="29"/>
        <v>0</v>
      </c>
      <c r="FN5" s="10">
        <f t="shared" ref="FN5:FN68" si="30">FL5+FM5</f>
        <v>0</v>
      </c>
      <c r="FO5" s="10">
        <f t="shared" ref="FO5:FO68" si="31">SQRT(FN5)</f>
        <v>0</v>
      </c>
      <c r="FQ5" s="1">
        <v>1</v>
      </c>
      <c r="FR5" s="8" t="s">
        <v>22</v>
      </c>
      <c r="FS5" s="1">
        <f>(COUNTIFS(FO4:FO5000,"&gt;=0",FO4:FO5000,"&lt;=46.299"))</f>
        <v>89</v>
      </c>
      <c r="FT5" s="9">
        <f>FS5/$FR$1</f>
        <v>1</v>
      </c>
    </row>
    <row r="6" spans="1:176" x14ac:dyDescent="0.35">
      <c r="A6">
        <v>1.679</v>
      </c>
      <c r="B6">
        <v>102.6</v>
      </c>
      <c r="C6">
        <v>42.8</v>
      </c>
      <c r="D6">
        <v>103.6</v>
      </c>
      <c r="E6">
        <v>45</v>
      </c>
      <c r="F6">
        <v>2.4</v>
      </c>
      <c r="G6">
        <v>1</v>
      </c>
      <c r="H6">
        <v>0</v>
      </c>
      <c r="I6">
        <v>1</v>
      </c>
      <c r="J6">
        <v>-2</v>
      </c>
      <c r="K6">
        <v>1</v>
      </c>
      <c r="L6" s="26">
        <f t="shared" si="0"/>
        <v>-1</v>
      </c>
      <c r="M6" s="26">
        <f t="shared" si="0"/>
        <v>-2.2000000000000028</v>
      </c>
      <c r="N6" s="26">
        <f t="shared" si="1"/>
        <v>1</v>
      </c>
      <c r="O6" s="26">
        <f t="shared" si="1"/>
        <v>4.8400000000000123</v>
      </c>
      <c r="P6" s="26">
        <f t="shared" si="2"/>
        <v>5.8400000000000123</v>
      </c>
      <c r="Q6" s="26">
        <f t="shared" si="3"/>
        <v>2.4166091947189168</v>
      </c>
      <c r="S6" s="1">
        <v>2</v>
      </c>
      <c r="T6" s="8" t="s">
        <v>23</v>
      </c>
      <c r="U6" s="1">
        <f>COUNTIF(G$3:G$2000,2)</f>
        <v>33</v>
      </c>
      <c r="V6" s="9">
        <f t="shared" ref="V6:V11" si="32">U6/T$20</f>
        <v>0.27500000000000002</v>
      </c>
      <c r="W6">
        <v>2.6680000000000001</v>
      </c>
      <c r="X6">
        <v>167.7</v>
      </c>
      <c r="Y6">
        <v>82.6</v>
      </c>
      <c r="Z6">
        <v>181.9</v>
      </c>
      <c r="AA6">
        <v>51</v>
      </c>
      <c r="AB6">
        <v>34.700000000000003</v>
      </c>
      <c r="AC6">
        <v>1</v>
      </c>
      <c r="AD6">
        <v>0</v>
      </c>
      <c r="AE6">
        <v>1</v>
      </c>
      <c r="AF6">
        <v>-2</v>
      </c>
      <c r="AG6">
        <v>1</v>
      </c>
      <c r="AH6" s="10">
        <f t="shared" si="4"/>
        <v>-14.200000000000017</v>
      </c>
      <c r="AI6" s="10">
        <f t="shared" si="4"/>
        <v>31.599999999999994</v>
      </c>
      <c r="AJ6" s="10">
        <f t="shared" si="5"/>
        <v>201.6400000000005</v>
      </c>
      <c r="AK6" s="10">
        <f t="shared" si="5"/>
        <v>998.5599999999996</v>
      </c>
      <c r="AL6" s="10">
        <f t="shared" si="6"/>
        <v>1200.2</v>
      </c>
      <c r="AM6" s="10">
        <f t="shared" si="7"/>
        <v>34.643902782452209</v>
      </c>
      <c r="AO6" s="1">
        <v>2</v>
      </c>
      <c r="AP6" s="8" t="s">
        <v>23</v>
      </c>
      <c r="AQ6" s="1">
        <f>COUNTIF(AC$3:AC$2000,2)</f>
        <v>30</v>
      </c>
      <c r="AR6" s="9">
        <f t="shared" ref="AR6:AR11" si="33">AQ6/AP$20</f>
        <v>0.28037383177570091</v>
      </c>
      <c r="AS6" s="1">
        <v>10.945</v>
      </c>
      <c r="AT6" s="1">
        <v>206.2</v>
      </c>
      <c r="AU6" s="1">
        <v>87.5</v>
      </c>
      <c r="AV6" s="1">
        <v>-1</v>
      </c>
      <c r="AW6" s="1">
        <v>-1</v>
      </c>
      <c r="AX6" s="1">
        <v>-1</v>
      </c>
      <c r="AY6" s="1">
        <v>-1</v>
      </c>
      <c r="AZ6" s="1">
        <v>0</v>
      </c>
      <c r="BA6" s="1">
        <v>1</v>
      </c>
      <c r="BB6" s="1">
        <v>-1</v>
      </c>
      <c r="BC6" s="1">
        <v>1</v>
      </c>
      <c r="BD6" s="1">
        <f t="shared" si="8"/>
        <v>58.899999999999977</v>
      </c>
      <c r="BE6" s="1">
        <f t="shared" si="8"/>
        <v>19.400000000000006</v>
      </c>
      <c r="BF6" s="1">
        <f t="shared" si="9"/>
        <v>3469.2099999999973</v>
      </c>
      <c r="BG6" s="1">
        <f t="shared" si="9"/>
        <v>376.36000000000024</v>
      </c>
      <c r="BH6" s="1">
        <f t="shared" si="10"/>
        <v>3845.5699999999974</v>
      </c>
      <c r="BI6" s="1">
        <f t="shared" si="11"/>
        <v>62.012659997777853</v>
      </c>
      <c r="BK6" s="1">
        <v>2</v>
      </c>
      <c r="BL6" s="8" t="s">
        <v>23</v>
      </c>
      <c r="BM6" s="1">
        <f>COUNTIF(AY$3:AY$2000,2)</f>
        <v>27</v>
      </c>
      <c r="BN6" s="9">
        <f t="shared" ref="BN6:BN11" si="34">BM6/BL$20</f>
        <v>0.26732673267326734</v>
      </c>
      <c r="BO6" s="10">
        <v>5.2240000000000002</v>
      </c>
      <c r="BP6" s="10">
        <v>165.3</v>
      </c>
      <c r="BQ6" s="10">
        <v>102.9</v>
      </c>
      <c r="BR6" s="10">
        <v>232</v>
      </c>
      <c r="BS6" s="10">
        <v>63.9</v>
      </c>
      <c r="BT6" s="10">
        <v>77.3</v>
      </c>
      <c r="BU6" s="10">
        <v>2</v>
      </c>
      <c r="BV6" s="10">
        <v>0</v>
      </c>
      <c r="BW6" s="10">
        <v>1</v>
      </c>
      <c r="BX6" s="10">
        <v>-2</v>
      </c>
      <c r="BY6" s="10">
        <v>1</v>
      </c>
      <c r="BZ6" s="10">
        <f t="shared" si="12"/>
        <v>-66.699999999999989</v>
      </c>
      <c r="CA6" s="10">
        <f t="shared" si="12"/>
        <v>39.000000000000007</v>
      </c>
      <c r="CB6" s="10">
        <f t="shared" si="13"/>
        <v>4448.8899999999985</v>
      </c>
      <c r="CC6" s="10">
        <f t="shared" si="13"/>
        <v>1521.0000000000005</v>
      </c>
      <c r="CD6" s="10">
        <f t="shared" si="14"/>
        <v>5969.8899999999994</v>
      </c>
      <c r="CE6" s="10">
        <f t="shared" si="15"/>
        <v>77.26506325629974</v>
      </c>
      <c r="CG6" s="1">
        <v>2</v>
      </c>
      <c r="CH6" s="8" t="s">
        <v>23</v>
      </c>
      <c r="CI6" s="1">
        <f>COUNTIF(BU$3:BU$2000,2)</f>
        <v>21</v>
      </c>
      <c r="CJ6" s="9">
        <f t="shared" ref="CJ6:CJ11" si="35">CI6/CH$20</f>
        <v>0.23863636363636365</v>
      </c>
      <c r="CK6">
        <v>4.2789999999999999</v>
      </c>
      <c r="CL6">
        <v>121.1</v>
      </c>
      <c r="CM6">
        <v>151</v>
      </c>
      <c r="CN6">
        <v>-1</v>
      </c>
      <c r="CO6">
        <v>-1</v>
      </c>
      <c r="CP6">
        <v>-1</v>
      </c>
      <c r="CQ6">
        <v>-1</v>
      </c>
      <c r="CR6">
        <v>0</v>
      </c>
      <c r="CS6">
        <v>1</v>
      </c>
      <c r="CT6">
        <v>-1</v>
      </c>
      <c r="CU6">
        <v>1</v>
      </c>
      <c r="CV6" s="1">
        <f t="shared" si="16"/>
        <v>-18.300000000000011</v>
      </c>
      <c r="CW6" s="1">
        <f t="shared" si="16"/>
        <v>52.599999999999994</v>
      </c>
      <c r="CX6" s="1">
        <f t="shared" si="17"/>
        <v>334.89000000000044</v>
      </c>
      <c r="CY6" s="1">
        <f t="shared" si="17"/>
        <v>2766.7599999999993</v>
      </c>
      <c r="CZ6" s="1">
        <f t="shared" si="18"/>
        <v>3101.6499999999996</v>
      </c>
      <c r="DA6" s="1">
        <f t="shared" si="19"/>
        <v>55.692459094566829</v>
      </c>
      <c r="DC6" s="1">
        <v>2</v>
      </c>
      <c r="DD6" s="8" t="s">
        <v>23</v>
      </c>
      <c r="DE6" s="1">
        <f>COUNTIF(CQ$3:CQ$2000,2)</f>
        <v>12</v>
      </c>
      <c r="DF6" s="9">
        <f t="shared" ref="DF6:DF11" si="36">DE6/DD$20</f>
        <v>0.16</v>
      </c>
      <c r="DG6">
        <v>4.9850000000000003</v>
      </c>
      <c r="DH6">
        <v>125.9</v>
      </c>
      <c r="DI6">
        <v>142.9</v>
      </c>
      <c r="DJ6">
        <v>-1</v>
      </c>
      <c r="DK6">
        <v>-1</v>
      </c>
      <c r="DL6">
        <v>-1</v>
      </c>
      <c r="DM6">
        <v>-1</v>
      </c>
      <c r="DN6">
        <v>0</v>
      </c>
      <c r="DO6">
        <v>1</v>
      </c>
      <c r="DP6">
        <v>-1</v>
      </c>
      <c r="DQ6">
        <v>1</v>
      </c>
      <c r="DR6" s="10">
        <f t="shared" si="20"/>
        <v>-51.5</v>
      </c>
      <c r="DS6" s="10">
        <f t="shared" si="20"/>
        <v>63</v>
      </c>
      <c r="DT6" s="10">
        <f t="shared" si="21"/>
        <v>2652.25</v>
      </c>
      <c r="DU6" s="10">
        <f t="shared" si="21"/>
        <v>3969</v>
      </c>
      <c r="DV6" s="10">
        <f t="shared" si="22"/>
        <v>6621.25</v>
      </c>
      <c r="DW6" s="10">
        <f t="shared" si="23"/>
        <v>81.371063652873559</v>
      </c>
      <c r="DY6" s="1">
        <v>2</v>
      </c>
      <c r="DZ6" s="8" t="s">
        <v>23</v>
      </c>
      <c r="EA6" s="1">
        <f>COUNTIF(DM$3:DM$2000,2)</f>
        <v>15</v>
      </c>
      <c r="EB6" s="9">
        <f t="shared" ref="EB6:EB11" si="37">EA6/DZ$20</f>
        <v>0.2</v>
      </c>
      <c r="EC6" s="1">
        <v>1.4530000000000001</v>
      </c>
      <c r="ED6" s="1">
        <v>150.80000000000001</v>
      </c>
      <c r="EE6" s="1">
        <v>20.7</v>
      </c>
      <c r="EF6" s="1">
        <v>159.6</v>
      </c>
      <c r="EG6" s="1">
        <v>47.2</v>
      </c>
      <c r="EH6" s="1">
        <v>27.9</v>
      </c>
      <c r="EI6" s="1">
        <v>1</v>
      </c>
      <c r="EJ6" s="1">
        <v>0</v>
      </c>
      <c r="EK6" s="1">
        <v>1</v>
      </c>
      <c r="EL6" s="1">
        <v>-2</v>
      </c>
      <c r="EM6" s="1">
        <v>1</v>
      </c>
      <c r="EN6" s="1">
        <f t="shared" si="24"/>
        <v>-8.7999999999999829</v>
      </c>
      <c r="EO6" s="1">
        <f t="shared" si="24"/>
        <v>-26.500000000000004</v>
      </c>
      <c r="EP6" s="1">
        <f t="shared" si="25"/>
        <v>77.439999999999699</v>
      </c>
      <c r="EQ6" s="1">
        <f t="shared" si="25"/>
        <v>702.25000000000023</v>
      </c>
      <c r="ER6" s="1">
        <f t="shared" si="26"/>
        <v>779.68999999999994</v>
      </c>
      <c r="ES6" s="1">
        <f t="shared" si="27"/>
        <v>27.922929645723062</v>
      </c>
      <c r="EU6" s="1">
        <v>2</v>
      </c>
      <c r="EV6" s="8" t="s">
        <v>23</v>
      </c>
      <c r="EW6" s="1">
        <f>COUNTIF(EI$3:EI$2000,2)</f>
        <v>20</v>
      </c>
      <c r="EX6" s="9">
        <f t="shared" ref="EX6:EX11" si="38">EW6/EV$20</f>
        <v>0.23809523809523808</v>
      </c>
      <c r="FJ6" s="10">
        <f t="shared" si="28"/>
        <v>0</v>
      </c>
      <c r="FK6" s="10">
        <f t="shared" si="28"/>
        <v>0</v>
      </c>
      <c r="FL6" s="10">
        <f t="shared" si="29"/>
        <v>0</v>
      </c>
      <c r="FM6" s="10">
        <f t="shared" si="29"/>
        <v>0</v>
      </c>
      <c r="FN6" s="10">
        <f t="shared" si="30"/>
        <v>0</v>
      </c>
      <c r="FO6" s="10">
        <f t="shared" si="31"/>
        <v>0</v>
      </c>
      <c r="FQ6" s="1">
        <v>2</v>
      </c>
      <c r="FR6" s="8" t="s">
        <v>23</v>
      </c>
      <c r="FS6" s="1">
        <f>(COUNTIFS(FO4:FO5000,"&gt;=46.30",FO4:FO5000,"&lt;=92.49"))</f>
        <v>0</v>
      </c>
      <c r="FT6" s="9">
        <f t="shared" ref="FT6:FT11" si="39">FS6/$FR$1</f>
        <v>0</v>
      </c>
    </row>
    <row r="7" spans="1:176" x14ac:dyDescent="0.35">
      <c r="A7">
        <v>4.2229999999999999</v>
      </c>
      <c r="B7">
        <v>193.6</v>
      </c>
      <c r="C7">
        <v>51</v>
      </c>
      <c r="D7">
        <v>-1</v>
      </c>
      <c r="E7">
        <v>-1</v>
      </c>
      <c r="F7">
        <v>-1</v>
      </c>
      <c r="G7">
        <v>-1</v>
      </c>
      <c r="H7">
        <v>0</v>
      </c>
      <c r="I7">
        <v>1</v>
      </c>
      <c r="J7">
        <v>-1</v>
      </c>
      <c r="K7">
        <v>1</v>
      </c>
      <c r="L7" s="26">
        <f t="shared" si="0"/>
        <v>91</v>
      </c>
      <c r="M7" s="26">
        <f t="shared" si="0"/>
        <v>8.2000000000000028</v>
      </c>
      <c r="N7" s="26">
        <f t="shared" si="1"/>
        <v>8281</v>
      </c>
      <c r="O7" s="26">
        <f t="shared" si="1"/>
        <v>67.240000000000052</v>
      </c>
      <c r="P7" s="26">
        <f t="shared" si="2"/>
        <v>8348.24</v>
      </c>
      <c r="Q7" s="26">
        <f t="shared" si="3"/>
        <v>91.36870361343648</v>
      </c>
      <c r="S7" s="1">
        <v>3</v>
      </c>
      <c r="T7" s="8" t="s">
        <v>24</v>
      </c>
      <c r="U7" s="1">
        <f>COUNTIF(G$3:G$2000,3)</f>
        <v>15</v>
      </c>
      <c r="V7" s="9">
        <f t="shared" si="32"/>
        <v>0.125</v>
      </c>
      <c r="W7">
        <v>2.7160000000000002</v>
      </c>
      <c r="X7">
        <v>173.4</v>
      </c>
      <c r="Y7">
        <v>40.299999999999997</v>
      </c>
      <c r="Z7">
        <v>167.7</v>
      </c>
      <c r="AA7">
        <v>82.6</v>
      </c>
      <c r="AB7">
        <v>42.7</v>
      </c>
      <c r="AC7">
        <v>1</v>
      </c>
      <c r="AD7">
        <v>0</v>
      </c>
      <c r="AE7">
        <v>1</v>
      </c>
      <c r="AF7">
        <v>-2</v>
      </c>
      <c r="AG7">
        <v>1</v>
      </c>
      <c r="AH7" s="10">
        <f t="shared" si="4"/>
        <v>5.7000000000000171</v>
      </c>
      <c r="AI7" s="10">
        <f t="shared" si="4"/>
        <v>-42.3</v>
      </c>
      <c r="AJ7" s="10">
        <f t="shared" si="5"/>
        <v>32.490000000000194</v>
      </c>
      <c r="AK7" s="10">
        <f t="shared" si="5"/>
        <v>1789.2899999999997</v>
      </c>
      <c r="AL7" s="10">
        <f t="shared" si="6"/>
        <v>1821.78</v>
      </c>
      <c r="AM7" s="10">
        <f t="shared" si="7"/>
        <v>42.682314838818193</v>
      </c>
      <c r="AO7" s="1">
        <v>3</v>
      </c>
      <c r="AP7" s="8" t="s">
        <v>24</v>
      </c>
      <c r="AQ7" s="1">
        <f>COUNTIF(AC$3:AC$2000,3)</f>
        <v>7</v>
      </c>
      <c r="AR7" s="9">
        <f t="shared" si="33"/>
        <v>6.5420560747663545E-2</v>
      </c>
      <c r="AS7" s="1">
        <v>11.289</v>
      </c>
      <c r="AT7" s="1">
        <v>209.5</v>
      </c>
      <c r="AU7" s="1">
        <v>94.2</v>
      </c>
      <c r="AV7" s="1">
        <v>206.2</v>
      </c>
      <c r="AW7" s="1">
        <v>87.5</v>
      </c>
      <c r="AX7" s="1">
        <v>7.5</v>
      </c>
      <c r="AY7" s="1">
        <v>1</v>
      </c>
      <c r="AZ7" s="1">
        <v>1</v>
      </c>
      <c r="BA7" s="1">
        <v>2</v>
      </c>
      <c r="BB7" s="1">
        <v>1</v>
      </c>
      <c r="BC7" s="1">
        <v>1</v>
      </c>
      <c r="BD7" s="1">
        <f t="shared" si="8"/>
        <v>3.3000000000000114</v>
      </c>
      <c r="BE7" s="1">
        <f t="shared" si="8"/>
        <v>6.7000000000000028</v>
      </c>
      <c r="BF7" s="1">
        <f t="shared" si="9"/>
        <v>10.890000000000075</v>
      </c>
      <c r="BG7" s="1">
        <f t="shared" si="9"/>
        <v>44.890000000000036</v>
      </c>
      <c r="BH7" s="1">
        <f t="shared" si="10"/>
        <v>55.780000000000115</v>
      </c>
      <c r="BI7" s="1">
        <f t="shared" si="11"/>
        <v>7.4686009399351443</v>
      </c>
      <c r="BK7" s="1">
        <v>3</v>
      </c>
      <c r="BL7" s="8" t="s">
        <v>24</v>
      </c>
      <c r="BM7" s="1">
        <f>COUNTIF(AY$3:AY$2000,3)</f>
        <v>6</v>
      </c>
      <c r="BN7" s="9">
        <f t="shared" si="34"/>
        <v>5.9405940594059403E-2</v>
      </c>
      <c r="BO7" s="10">
        <v>7.9119999999999999</v>
      </c>
      <c r="BP7" s="10">
        <v>159.1</v>
      </c>
      <c r="BQ7" s="10">
        <v>171.9</v>
      </c>
      <c r="BR7" s="10">
        <v>-1</v>
      </c>
      <c r="BS7" s="10">
        <v>-1</v>
      </c>
      <c r="BT7" s="10">
        <v>-1</v>
      </c>
      <c r="BU7" s="10">
        <v>-1</v>
      </c>
      <c r="BV7" s="10">
        <v>0</v>
      </c>
      <c r="BW7" s="10">
        <v>1</v>
      </c>
      <c r="BX7" s="10">
        <v>-1</v>
      </c>
      <c r="BY7" s="10">
        <v>1</v>
      </c>
      <c r="BZ7" s="10">
        <f t="shared" si="12"/>
        <v>-6.2000000000000171</v>
      </c>
      <c r="CA7" s="10">
        <f t="shared" si="12"/>
        <v>69</v>
      </c>
      <c r="CB7" s="10">
        <f t="shared" si="13"/>
        <v>38.440000000000211</v>
      </c>
      <c r="CC7" s="10">
        <f t="shared" si="13"/>
        <v>4761</v>
      </c>
      <c r="CD7" s="10">
        <f t="shared" si="14"/>
        <v>4799.4400000000005</v>
      </c>
      <c r="CE7" s="10">
        <f t="shared" si="15"/>
        <v>69.277990732988215</v>
      </c>
      <c r="CG7" s="1">
        <v>3</v>
      </c>
      <c r="CH7" s="8" t="s">
        <v>24</v>
      </c>
      <c r="CI7" s="1">
        <f>COUNTIF(BU$3:BU$2000,3)</f>
        <v>1</v>
      </c>
      <c r="CJ7" s="9">
        <f t="shared" si="35"/>
        <v>1.1363636363636364E-2</v>
      </c>
      <c r="CK7">
        <v>4.71</v>
      </c>
      <c r="CL7">
        <v>92.9</v>
      </c>
      <c r="CM7">
        <v>118.5</v>
      </c>
      <c r="CN7">
        <v>121.1</v>
      </c>
      <c r="CO7">
        <v>151</v>
      </c>
      <c r="CP7">
        <v>43.1</v>
      </c>
      <c r="CQ7">
        <v>1</v>
      </c>
      <c r="CR7">
        <v>1</v>
      </c>
      <c r="CS7">
        <v>2</v>
      </c>
      <c r="CT7">
        <v>1</v>
      </c>
      <c r="CU7">
        <v>1</v>
      </c>
      <c r="CV7" s="1">
        <f t="shared" si="16"/>
        <v>-28.199999999999989</v>
      </c>
      <c r="CW7" s="1">
        <f t="shared" si="16"/>
        <v>-32.5</v>
      </c>
      <c r="CX7" s="1">
        <f t="shared" si="17"/>
        <v>795.23999999999933</v>
      </c>
      <c r="CY7" s="1">
        <f t="shared" si="17"/>
        <v>1056.25</v>
      </c>
      <c r="CZ7" s="1">
        <f t="shared" si="18"/>
        <v>1851.4899999999993</v>
      </c>
      <c r="DA7" s="1">
        <f t="shared" si="19"/>
        <v>43.028943747203456</v>
      </c>
      <c r="DC7" s="1">
        <v>3</v>
      </c>
      <c r="DD7" s="8" t="s">
        <v>24</v>
      </c>
      <c r="DE7" s="1">
        <f>COUNTIF(CQ$3:CQ$2000,3)</f>
        <v>1</v>
      </c>
      <c r="DF7" s="9">
        <f t="shared" si="36"/>
        <v>1.3333333333333334E-2</v>
      </c>
      <c r="DG7">
        <v>5.0720000000000001</v>
      </c>
      <c r="DH7">
        <v>89.1</v>
      </c>
      <c r="DI7">
        <v>126.9</v>
      </c>
      <c r="DJ7">
        <v>125.9</v>
      </c>
      <c r="DK7">
        <v>142.9</v>
      </c>
      <c r="DL7">
        <v>40.200000000000003</v>
      </c>
      <c r="DM7">
        <v>1</v>
      </c>
      <c r="DN7">
        <v>1</v>
      </c>
      <c r="DO7">
        <v>2</v>
      </c>
      <c r="DP7">
        <v>1</v>
      </c>
      <c r="DQ7">
        <v>1</v>
      </c>
      <c r="DR7" s="10">
        <f t="shared" si="20"/>
        <v>-36.800000000000011</v>
      </c>
      <c r="DS7" s="10">
        <f t="shared" si="20"/>
        <v>-16</v>
      </c>
      <c r="DT7" s="10">
        <f t="shared" si="21"/>
        <v>1354.2400000000009</v>
      </c>
      <c r="DU7" s="10">
        <f t="shared" si="21"/>
        <v>256</v>
      </c>
      <c r="DV7" s="10">
        <f t="shared" si="22"/>
        <v>1610.2400000000009</v>
      </c>
      <c r="DW7" s="10">
        <f t="shared" si="23"/>
        <v>40.127795852750261</v>
      </c>
      <c r="DY7" s="1">
        <v>3</v>
      </c>
      <c r="DZ7" s="8" t="s">
        <v>24</v>
      </c>
      <c r="EA7" s="1">
        <f>COUNTIF(DM$3:DM$2000,3)</f>
        <v>2</v>
      </c>
      <c r="EB7" s="9">
        <f t="shared" si="37"/>
        <v>2.6666666666666668E-2</v>
      </c>
      <c r="EC7" s="1">
        <v>3.8769999999999998</v>
      </c>
      <c r="ED7" s="1">
        <v>102.6</v>
      </c>
      <c r="EE7" s="1">
        <v>137.19999999999999</v>
      </c>
      <c r="EF7" s="1">
        <v>-1</v>
      </c>
      <c r="EG7" s="1">
        <v>-1</v>
      </c>
      <c r="EH7" s="1">
        <v>-1</v>
      </c>
      <c r="EI7" s="1">
        <v>-1</v>
      </c>
      <c r="EJ7" s="1">
        <v>0</v>
      </c>
      <c r="EK7" s="1">
        <v>1</v>
      </c>
      <c r="EL7" s="1">
        <v>-1</v>
      </c>
      <c r="EM7" s="1">
        <v>1</v>
      </c>
      <c r="EN7" s="1">
        <f t="shared" si="24"/>
        <v>-48.200000000000017</v>
      </c>
      <c r="EO7" s="1">
        <f t="shared" si="24"/>
        <v>116.49999999999999</v>
      </c>
      <c r="EP7" s="1">
        <f t="shared" si="25"/>
        <v>2323.2400000000016</v>
      </c>
      <c r="EQ7" s="1">
        <f t="shared" si="25"/>
        <v>13572.249999999996</v>
      </c>
      <c r="ER7" s="1">
        <f t="shared" si="26"/>
        <v>15895.489999999998</v>
      </c>
      <c r="ES7" s="1">
        <f t="shared" si="27"/>
        <v>126.07731754760647</v>
      </c>
      <c r="EU7" s="1">
        <v>3</v>
      </c>
      <c r="EV7" s="8" t="s">
        <v>24</v>
      </c>
      <c r="EW7" s="1">
        <f>COUNTIF(EI$3:EI$2000,3)</f>
        <v>1</v>
      </c>
      <c r="EX7" s="9">
        <f t="shared" si="38"/>
        <v>1.1904761904761904E-2</v>
      </c>
      <c r="FJ7" s="10">
        <f t="shared" si="28"/>
        <v>0</v>
      </c>
      <c r="FK7" s="10">
        <f t="shared" si="28"/>
        <v>0</v>
      </c>
      <c r="FL7" s="10">
        <f t="shared" si="29"/>
        <v>0</v>
      </c>
      <c r="FM7" s="10">
        <f t="shared" si="29"/>
        <v>0</v>
      </c>
      <c r="FN7" s="10">
        <f t="shared" si="30"/>
        <v>0</v>
      </c>
      <c r="FO7" s="10">
        <f t="shared" si="31"/>
        <v>0</v>
      </c>
      <c r="FQ7" s="1">
        <v>3</v>
      </c>
      <c r="FR7" s="8" t="s">
        <v>24</v>
      </c>
      <c r="FS7" s="1">
        <f>(COUNTIFS(FO4:FO5000,"&gt;=92.5",FO4:FO5000,"&lt;=138.79"))</f>
        <v>0</v>
      </c>
      <c r="FT7" s="9">
        <f t="shared" si="39"/>
        <v>0</v>
      </c>
    </row>
    <row r="8" spans="1:176" x14ac:dyDescent="0.35">
      <c r="A8">
        <v>4.2629999999999999</v>
      </c>
      <c r="B8">
        <v>188.3</v>
      </c>
      <c r="C8">
        <v>133.80000000000001</v>
      </c>
      <c r="D8">
        <v>193.6</v>
      </c>
      <c r="E8">
        <v>51</v>
      </c>
      <c r="F8">
        <v>83</v>
      </c>
      <c r="G8">
        <v>2</v>
      </c>
      <c r="H8">
        <v>0</v>
      </c>
      <c r="I8">
        <v>1</v>
      </c>
      <c r="J8">
        <v>0</v>
      </c>
      <c r="K8">
        <v>1</v>
      </c>
      <c r="L8" s="26">
        <f t="shared" si="0"/>
        <v>-5.2999999999999829</v>
      </c>
      <c r="M8" s="26">
        <f t="shared" si="0"/>
        <v>82.800000000000011</v>
      </c>
      <c r="N8" s="26">
        <f t="shared" si="1"/>
        <v>28.089999999999819</v>
      </c>
      <c r="O8" s="26">
        <f t="shared" si="1"/>
        <v>6855.840000000002</v>
      </c>
      <c r="P8" s="26">
        <f t="shared" si="2"/>
        <v>6883.9300000000021</v>
      </c>
      <c r="Q8" s="26">
        <f t="shared" si="3"/>
        <v>82.969452209834444</v>
      </c>
      <c r="S8" s="1">
        <v>4</v>
      </c>
      <c r="T8" s="8" t="s">
        <v>25</v>
      </c>
      <c r="U8" s="1">
        <f>COUNTIF(G$3:G$2000,4)</f>
        <v>1</v>
      </c>
      <c r="V8" s="9">
        <f t="shared" si="32"/>
        <v>8.3333333333333332E-3</v>
      </c>
      <c r="W8">
        <v>2.94</v>
      </c>
      <c r="X8">
        <v>185.3</v>
      </c>
      <c r="Y8">
        <v>24.9</v>
      </c>
      <c r="Z8">
        <v>173.4</v>
      </c>
      <c r="AA8">
        <v>40.299999999999997</v>
      </c>
      <c r="AB8">
        <v>19.399999999999999</v>
      </c>
      <c r="AC8">
        <v>1</v>
      </c>
      <c r="AD8">
        <v>0</v>
      </c>
      <c r="AE8">
        <v>1</v>
      </c>
      <c r="AF8">
        <v>-2</v>
      </c>
      <c r="AG8">
        <v>1</v>
      </c>
      <c r="AH8" s="10">
        <f t="shared" si="4"/>
        <v>11.900000000000006</v>
      </c>
      <c r="AI8" s="10">
        <f t="shared" si="4"/>
        <v>-15.399999999999999</v>
      </c>
      <c r="AJ8" s="10">
        <f t="shared" si="5"/>
        <v>141.61000000000013</v>
      </c>
      <c r="AK8" s="10">
        <f t="shared" si="5"/>
        <v>237.15999999999997</v>
      </c>
      <c r="AL8" s="10">
        <f t="shared" si="6"/>
        <v>378.7700000000001</v>
      </c>
      <c r="AM8" s="10">
        <f t="shared" si="7"/>
        <v>19.462014284240983</v>
      </c>
      <c r="AO8" s="1">
        <v>4</v>
      </c>
      <c r="AP8" s="8" t="s">
        <v>25</v>
      </c>
      <c r="AQ8" s="1">
        <f>COUNTIF(AC$3:AC$2000,4)</f>
        <v>0</v>
      </c>
      <c r="AR8" s="9">
        <f t="shared" si="33"/>
        <v>0</v>
      </c>
      <c r="AS8" s="1">
        <v>11.353</v>
      </c>
      <c r="AT8" s="1">
        <v>190</v>
      </c>
      <c r="AU8" s="1">
        <v>137.4</v>
      </c>
      <c r="AV8" s="1">
        <v>209.5</v>
      </c>
      <c r="AW8" s="1">
        <v>94.2</v>
      </c>
      <c r="AX8" s="1">
        <v>47.4</v>
      </c>
      <c r="AY8" s="1">
        <v>2</v>
      </c>
      <c r="AZ8" s="1">
        <v>0</v>
      </c>
      <c r="BA8" s="1">
        <v>2</v>
      </c>
      <c r="BB8" s="1">
        <v>-2</v>
      </c>
      <c r="BC8" s="1">
        <v>1</v>
      </c>
      <c r="BD8" s="1">
        <f t="shared" si="8"/>
        <v>-19.5</v>
      </c>
      <c r="BE8" s="1">
        <f t="shared" si="8"/>
        <v>43.2</v>
      </c>
      <c r="BF8" s="1">
        <f t="shared" si="9"/>
        <v>380.25</v>
      </c>
      <c r="BG8" s="1">
        <f t="shared" si="9"/>
        <v>1866.2400000000002</v>
      </c>
      <c r="BH8" s="1">
        <f t="shared" si="10"/>
        <v>2246.4900000000002</v>
      </c>
      <c r="BI8" s="1">
        <f t="shared" si="11"/>
        <v>47.397151813162786</v>
      </c>
      <c r="BK8" s="1">
        <v>4</v>
      </c>
      <c r="BL8" s="8" t="s">
        <v>25</v>
      </c>
      <c r="BM8" s="1">
        <f>COUNTIF(AY$3:AY$2000,4)</f>
        <v>0</v>
      </c>
      <c r="BN8" s="9">
        <f t="shared" si="34"/>
        <v>0</v>
      </c>
      <c r="BO8" s="10">
        <v>8.2240000000000002</v>
      </c>
      <c r="BP8" s="10">
        <v>106.2</v>
      </c>
      <c r="BQ8" s="10">
        <v>107.8</v>
      </c>
      <c r="BR8" s="10">
        <v>159.1</v>
      </c>
      <c r="BS8" s="10">
        <v>171.9</v>
      </c>
      <c r="BT8" s="10">
        <v>83.2</v>
      </c>
      <c r="BU8" s="10">
        <v>2</v>
      </c>
      <c r="BV8" s="10">
        <v>0</v>
      </c>
      <c r="BW8" s="10">
        <v>1</v>
      </c>
      <c r="BX8" s="10">
        <v>0</v>
      </c>
      <c r="BY8" s="10">
        <v>1</v>
      </c>
      <c r="BZ8" s="10">
        <f t="shared" si="12"/>
        <v>-52.899999999999991</v>
      </c>
      <c r="CA8" s="10">
        <f t="shared" si="12"/>
        <v>-64.100000000000009</v>
      </c>
      <c r="CB8" s="10">
        <f t="shared" si="13"/>
        <v>2798.4099999999989</v>
      </c>
      <c r="CC8" s="10">
        <f t="shared" si="13"/>
        <v>4108.8100000000013</v>
      </c>
      <c r="CD8" s="10">
        <f t="shared" si="14"/>
        <v>6907.22</v>
      </c>
      <c r="CE8" s="10">
        <f t="shared" si="15"/>
        <v>83.109686559389701</v>
      </c>
      <c r="CG8" s="1">
        <v>4</v>
      </c>
      <c r="CH8" s="8" t="s">
        <v>25</v>
      </c>
      <c r="CI8" s="1">
        <f>COUNTIF(BU$3:BU$2000,4)</f>
        <v>1</v>
      </c>
      <c r="CJ8" s="9">
        <f t="shared" si="35"/>
        <v>1.1363636363636364E-2</v>
      </c>
      <c r="CK8">
        <v>8.375</v>
      </c>
      <c r="CL8">
        <v>150.80000000000001</v>
      </c>
      <c r="CM8">
        <v>150.30000000000001</v>
      </c>
      <c r="CN8">
        <v>-1</v>
      </c>
      <c r="CO8">
        <v>-1</v>
      </c>
      <c r="CP8">
        <v>-1</v>
      </c>
      <c r="CQ8">
        <v>-1</v>
      </c>
      <c r="CR8">
        <v>0</v>
      </c>
      <c r="CS8">
        <v>2</v>
      </c>
      <c r="CT8">
        <v>-1</v>
      </c>
      <c r="CU8">
        <v>1</v>
      </c>
      <c r="CV8" s="1">
        <f t="shared" si="16"/>
        <v>57.900000000000006</v>
      </c>
      <c r="CW8" s="1">
        <f t="shared" si="16"/>
        <v>31.800000000000011</v>
      </c>
      <c r="CX8" s="1">
        <f t="shared" si="17"/>
        <v>3352.4100000000008</v>
      </c>
      <c r="CY8" s="1">
        <f t="shared" si="17"/>
        <v>1011.2400000000007</v>
      </c>
      <c r="CZ8" s="1">
        <f t="shared" si="18"/>
        <v>4363.6500000000015</v>
      </c>
      <c r="DA8" s="1">
        <f t="shared" si="19"/>
        <v>66.057929122853992</v>
      </c>
      <c r="DC8" s="1">
        <v>4</v>
      </c>
      <c r="DD8" s="8" t="s">
        <v>25</v>
      </c>
      <c r="DE8" s="1">
        <f>COUNTIF(CQ$3:CQ$2000,4)</f>
        <v>0</v>
      </c>
      <c r="DF8" s="9">
        <f t="shared" si="36"/>
        <v>0</v>
      </c>
      <c r="DG8">
        <v>8.1999999999999993</v>
      </c>
      <c r="DH8">
        <v>116.4</v>
      </c>
      <c r="DI8">
        <v>122.5</v>
      </c>
      <c r="DJ8">
        <v>-1</v>
      </c>
      <c r="DK8">
        <v>-1</v>
      </c>
      <c r="DL8">
        <v>-1</v>
      </c>
      <c r="DM8">
        <v>-1</v>
      </c>
      <c r="DN8">
        <v>0</v>
      </c>
      <c r="DO8">
        <v>2</v>
      </c>
      <c r="DP8">
        <v>-1</v>
      </c>
      <c r="DQ8">
        <v>1</v>
      </c>
      <c r="DR8" s="10">
        <f t="shared" si="20"/>
        <v>27.300000000000011</v>
      </c>
      <c r="DS8" s="10">
        <f t="shared" si="20"/>
        <v>-4.4000000000000057</v>
      </c>
      <c r="DT8" s="10">
        <f t="shared" si="21"/>
        <v>745.29000000000065</v>
      </c>
      <c r="DU8" s="10">
        <f t="shared" si="21"/>
        <v>19.360000000000049</v>
      </c>
      <c r="DV8" s="10">
        <f t="shared" si="22"/>
        <v>764.65000000000066</v>
      </c>
      <c r="DW8" s="10">
        <f t="shared" si="23"/>
        <v>27.652305509667737</v>
      </c>
      <c r="DY8" s="1">
        <v>4</v>
      </c>
      <c r="DZ8" s="8" t="s">
        <v>25</v>
      </c>
      <c r="EA8" s="1">
        <f>COUNTIF(DM$3:DM$2000,4)</f>
        <v>0</v>
      </c>
      <c r="EB8" s="9">
        <f t="shared" si="37"/>
        <v>0</v>
      </c>
      <c r="EC8" s="1">
        <v>4.3090000000000002</v>
      </c>
      <c r="ED8" s="1">
        <v>122.8</v>
      </c>
      <c r="EE8" s="1">
        <v>100.9</v>
      </c>
      <c r="EF8" s="1">
        <v>102.6</v>
      </c>
      <c r="EG8" s="1">
        <v>137.19999999999999</v>
      </c>
      <c r="EH8" s="1">
        <v>41.5</v>
      </c>
      <c r="EI8" s="1">
        <v>1</v>
      </c>
      <c r="EJ8" s="1">
        <v>1</v>
      </c>
      <c r="EK8" s="1">
        <v>2</v>
      </c>
      <c r="EL8" s="1">
        <v>1</v>
      </c>
      <c r="EM8" s="1">
        <v>1</v>
      </c>
      <c r="EN8" s="1">
        <f t="shared" si="24"/>
        <v>20.200000000000003</v>
      </c>
      <c r="EO8" s="1">
        <f t="shared" si="24"/>
        <v>-36.299999999999983</v>
      </c>
      <c r="EP8" s="1">
        <f t="shared" si="25"/>
        <v>408.04000000000013</v>
      </c>
      <c r="EQ8" s="1">
        <f t="shared" si="25"/>
        <v>1317.6899999999987</v>
      </c>
      <c r="ER8" s="1">
        <f t="shared" si="26"/>
        <v>1725.7299999999989</v>
      </c>
      <c r="ES8" s="1">
        <f t="shared" si="27"/>
        <v>41.541906552299679</v>
      </c>
      <c r="EU8" s="1">
        <v>4</v>
      </c>
      <c r="EV8" s="8" t="s">
        <v>25</v>
      </c>
      <c r="EW8" s="1">
        <f>COUNTIF(EI$3:EI$2000,4)</f>
        <v>0</v>
      </c>
      <c r="EX8" s="9">
        <f t="shared" si="38"/>
        <v>0</v>
      </c>
      <c r="FJ8" s="10">
        <f t="shared" si="28"/>
        <v>0</v>
      </c>
      <c r="FK8" s="10">
        <f t="shared" si="28"/>
        <v>0</v>
      </c>
      <c r="FL8" s="10">
        <f t="shared" si="29"/>
        <v>0</v>
      </c>
      <c r="FM8" s="10">
        <f t="shared" si="29"/>
        <v>0</v>
      </c>
      <c r="FN8" s="10">
        <f t="shared" si="30"/>
        <v>0</v>
      </c>
      <c r="FO8" s="10">
        <f t="shared" si="31"/>
        <v>0</v>
      </c>
      <c r="FQ8" s="1">
        <v>4</v>
      </c>
      <c r="FR8" s="8" t="s">
        <v>25</v>
      </c>
      <c r="FS8" s="1">
        <f>(COUNTIFS(FO4:FO5000,"&gt;=138.8",FO4:FO5000,"&lt;=184.99"))</f>
        <v>0</v>
      </c>
      <c r="FT8" s="9">
        <f t="shared" si="39"/>
        <v>0</v>
      </c>
    </row>
    <row r="9" spans="1:176" x14ac:dyDescent="0.35">
      <c r="A9">
        <v>4.6870000000000003</v>
      </c>
      <c r="B9">
        <v>185.3</v>
      </c>
      <c r="C9">
        <v>163.19999999999999</v>
      </c>
      <c r="D9">
        <v>188.3</v>
      </c>
      <c r="E9">
        <v>133.80000000000001</v>
      </c>
      <c r="F9">
        <v>29.6</v>
      </c>
      <c r="G9">
        <v>1</v>
      </c>
      <c r="H9">
        <v>1</v>
      </c>
      <c r="I9">
        <v>2</v>
      </c>
      <c r="J9">
        <v>1</v>
      </c>
      <c r="K9">
        <v>1</v>
      </c>
      <c r="L9" s="26">
        <f t="shared" si="0"/>
        <v>-3</v>
      </c>
      <c r="M9" s="26">
        <f t="shared" si="0"/>
        <v>29.399999999999977</v>
      </c>
      <c r="N9" s="26">
        <f t="shared" si="1"/>
        <v>9</v>
      </c>
      <c r="O9" s="26">
        <f t="shared" si="1"/>
        <v>864.35999999999865</v>
      </c>
      <c r="P9" s="26">
        <f t="shared" si="2"/>
        <v>873.35999999999865</v>
      </c>
      <c r="Q9" s="26">
        <f t="shared" si="3"/>
        <v>29.55266485445938</v>
      </c>
      <c r="S9" s="1">
        <v>5</v>
      </c>
      <c r="T9" s="8" t="s">
        <v>26</v>
      </c>
      <c r="U9" s="1">
        <f>COUNTIF(G$3:G$2000,5)</f>
        <v>0</v>
      </c>
      <c r="V9" s="9">
        <f t="shared" si="32"/>
        <v>0</v>
      </c>
      <c r="W9">
        <v>2.988</v>
      </c>
      <c r="X9">
        <v>136.6</v>
      </c>
      <c r="Y9">
        <v>22.7</v>
      </c>
      <c r="Z9">
        <v>185.3</v>
      </c>
      <c r="AA9">
        <v>24.9</v>
      </c>
      <c r="AB9">
        <v>48.7</v>
      </c>
      <c r="AC9">
        <v>2</v>
      </c>
      <c r="AD9">
        <v>0</v>
      </c>
      <c r="AE9">
        <v>1</v>
      </c>
      <c r="AF9">
        <v>-2</v>
      </c>
      <c r="AG9">
        <v>1</v>
      </c>
      <c r="AH9" s="10">
        <f t="shared" si="4"/>
        <v>-48.700000000000017</v>
      </c>
      <c r="AI9" s="10">
        <f t="shared" si="4"/>
        <v>-2.1999999999999993</v>
      </c>
      <c r="AJ9" s="10">
        <f t="shared" si="5"/>
        <v>2371.6900000000019</v>
      </c>
      <c r="AK9" s="10">
        <f t="shared" si="5"/>
        <v>4.8399999999999972</v>
      </c>
      <c r="AL9" s="10">
        <f t="shared" si="6"/>
        <v>2376.530000000002</v>
      </c>
      <c r="AM9" s="10">
        <f t="shared" si="7"/>
        <v>48.74966666552708</v>
      </c>
      <c r="AO9" s="1">
        <v>5</v>
      </c>
      <c r="AP9" s="8" t="s">
        <v>26</v>
      </c>
      <c r="AQ9" s="1">
        <f>COUNTIF(AC$3:AC$2000,5)</f>
        <v>0</v>
      </c>
      <c r="AR9" s="9">
        <f t="shared" si="33"/>
        <v>0</v>
      </c>
      <c r="AS9" s="1">
        <v>11.489000000000001</v>
      </c>
      <c r="AT9" s="1">
        <v>160.80000000000001</v>
      </c>
      <c r="AU9" s="1">
        <v>128.69999999999999</v>
      </c>
      <c r="AV9" s="1">
        <v>190</v>
      </c>
      <c r="AW9" s="1">
        <v>137.4</v>
      </c>
      <c r="AX9" s="1">
        <v>30.5</v>
      </c>
      <c r="AY9" s="1">
        <v>1</v>
      </c>
      <c r="AZ9" s="1">
        <v>0</v>
      </c>
      <c r="BA9" s="1">
        <v>2</v>
      </c>
      <c r="BB9" s="1">
        <v>-2</v>
      </c>
      <c r="BC9" s="1">
        <v>1</v>
      </c>
      <c r="BD9" s="1">
        <f t="shared" si="8"/>
        <v>-29.199999999999989</v>
      </c>
      <c r="BE9" s="1">
        <f t="shared" si="8"/>
        <v>-8.7000000000000171</v>
      </c>
      <c r="BF9" s="1">
        <f t="shared" si="9"/>
        <v>852.6399999999993</v>
      </c>
      <c r="BG9" s="1">
        <f t="shared" si="9"/>
        <v>75.690000000000296</v>
      </c>
      <c r="BH9" s="1">
        <f t="shared" si="10"/>
        <v>928.32999999999959</v>
      </c>
      <c r="BI9" s="1">
        <f t="shared" si="11"/>
        <v>30.468508332374913</v>
      </c>
      <c r="BK9" s="1">
        <v>5</v>
      </c>
      <c r="BL9" s="8" t="s">
        <v>26</v>
      </c>
      <c r="BM9" s="1">
        <f>COUNTIF(AY$3:AY$2000,5)</f>
        <v>0</v>
      </c>
      <c r="BN9" s="9">
        <f t="shared" si="34"/>
        <v>0</v>
      </c>
      <c r="BO9" s="10">
        <v>8.56</v>
      </c>
      <c r="BP9" s="10">
        <v>105</v>
      </c>
      <c r="BQ9" s="10">
        <v>116</v>
      </c>
      <c r="BR9" s="10">
        <v>106.2</v>
      </c>
      <c r="BS9" s="10">
        <v>107.8</v>
      </c>
      <c r="BT9" s="10">
        <v>8.3000000000000007</v>
      </c>
      <c r="BU9" s="10">
        <v>1</v>
      </c>
      <c r="BV9" s="10">
        <v>1</v>
      </c>
      <c r="BW9" s="10">
        <v>2</v>
      </c>
      <c r="BX9" s="10">
        <v>1</v>
      </c>
      <c r="BY9" s="10">
        <v>1</v>
      </c>
      <c r="BZ9" s="10">
        <f t="shared" si="12"/>
        <v>-1.2000000000000028</v>
      </c>
      <c r="CA9" s="10">
        <f t="shared" si="12"/>
        <v>8.2000000000000028</v>
      </c>
      <c r="CB9" s="10">
        <f t="shared" si="13"/>
        <v>1.4400000000000068</v>
      </c>
      <c r="CC9" s="10">
        <f t="shared" si="13"/>
        <v>67.240000000000052</v>
      </c>
      <c r="CD9" s="10">
        <f t="shared" si="14"/>
        <v>68.680000000000064</v>
      </c>
      <c r="CE9" s="10">
        <f t="shared" si="15"/>
        <v>8.2873397420402686</v>
      </c>
      <c r="CG9" s="1">
        <v>5</v>
      </c>
      <c r="CH9" s="8" t="s">
        <v>26</v>
      </c>
      <c r="CI9" s="1">
        <f>COUNTIF(BU$3:BU$2000,5)</f>
        <v>0</v>
      </c>
      <c r="CJ9" s="9">
        <f t="shared" si="35"/>
        <v>0</v>
      </c>
      <c r="CK9">
        <v>8.4060000000000006</v>
      </c>
      <c r="CL9">
        <v>147.30000000000001</v>
      </c>
      <c r="CM9">
        <v>155.6</v>
      </c>
      <c r="CN9">
        <v>150.80000000000001</v>
      </c>
      <c r="CO9">
        <v>150.30000000000001</v>
      </c>
      <c r="CP9">
        <v>6.4</v>
      </c>
      <c r="CQ9">
        <v>1</v>
      </c>
      <c r="CR9">
        <v>1</v>
      </c>
      <c r="CS9">
        <v>3</v>
      </c>
      <c r="CT9">
        <v>1</v>
      </c>
      <c r="CU9">
        <v>1</v>
      </c>
      <c r="CV9" s="1">
        <f t="shared" si="16"/>
        <v>-3.5</v>
      </c>
      <c r="CW9" s="1">
        <f t="shared" si="16"/>
        <v>5.2999999999999829</v>
      </c>
      <c r="CX9" s="1">
        <f t="shared" si="17"/>
        <v>12.25</v>
      </c>
      <c r="CY9" s="1">
        <f t="shared" si="17"/>
        <v>28.089999999999819</v>
      </c>
      <c r="CZ9" s="1">
        <f t="shared" si="18"/>
        <v>40.339999999999819</v>
      </c>
      <c r="DA9" s="1">
        <f t="shared" si="19"/>
        <v>6.3513778032801529</v>
      </c>
      <c r="DC9" s="1">
        <v>5</v>
      </c>
      <c r="DD9" s="8" t="s">
        <v>26</v>
      </c>
      <c r="DE9" s="1">
        <f>COUNTIF(CQ$3:CQ$2000,5)</f>
        <v>0</v>
      </c>
      <c r="DF9" s="9">
        <f t="shared" si="36"/>
        <v>0</v>
      </c>
      <c r="DG9">
        <v>8.2880000000000003</v>
      </c>
      <c r="DH9">
        <v>102.6</v>
      </c>
      <c r="DI9">
        <v>140.1</v>
      </c>
      <c r="DJ9">
        <v>116.4</v>
      </c>
      <c r="DK9">
        <v>122.5</v>
      </c>
      <c r="DL9">
        <v>22.3</v>
      </c>
      <c r="DM9">
        <v>1</v>
      </c>
      <c r="DN9">
        <v>1</v>
      </c>
      <c r="DO9">
        <v>3</v>
      </c>
      <c r="DP9">
        <v>1</v>
      </c>
      <c r="DQ9">
        <v>1</v>
      </c>
      <c r="DR9" s="10">
        <f t="shared" si="20"/>
        <v>-13.800000000000011</v>
      </c>
      <c r="DS9" s="10">
        <f t="shared" si="20"/>
        <v>17.599999999999994</v>
      </c>
      <c r="DT9" s="10">
        <f t="shared" si="21"/>
        <v>190.44000000000031</v>
      </c>
      <c r="DU9" s="10">
        <f t="shared" si="21"/>
        <v>309.75999999999982</v>
      </c>
      <c r="DV9" s="10">
        <f t="shared" si="22"/>
        <v>500.20000000000016</v>
      </c>
      <c r="DW9" s="10">
        <f t="shared" si="23"/>
        <v>22.365151463828724</v>
      </c>
      <c r="DY9" s="1">
        <v>5</v>
      </c>
      <c r="DZ9" s="8" t="s">
        <v>26</v>
      </c>
      <c r="EA9" s="1">
        <f>COUNTIF(DM$3:DM$2000,5)</f>
        <v>0</v>
      </c>
      <c r="EB9" s="9">
        <f t="shared" si="37"/>
        <v>0</v>
      </c>
      <c r="EC9" s="1">
        <v>6.9089999999999998</v>
      </c>
      <c r="ED9" s="1">
        <v>111.6</v>
      </c>
      <c r="EE9" s="1">
        <v>147.6</v>
      </c>
      <c r="EF9" s="1">
        <v>-1</v>
      </c>
      <c r="EG9" s="1">
        <v>-1</v>
      </c>
      <c r="EH9" s="1">
        <v>-1</v>
      </c>
      <c r="EI9" s="1">
        <v>-1</v>
      </c>
      <c r="EJ9" s="1">
        <v>0</v>
      </c>
      <c r="EK9" s="1">
        <v>2</v>
      </c>
      <c r="EL9" s="1">
        <v>-1</v>
      </c>
      <c r="EM9" s="1">
        <v>1</v>
      </c>
      <c r="EN9" s="1">
        <f t="shared" si="24"/>
        <v>-11.200000000000003</v>
      </c>
      <c r="EO9" s="1">
        <f t="shared" si="24"/>
        <v>46.699999999999989</v>
      </c>
      <c r="EP9" s="1">
        <f t="shared" si="25"/>
        <v>125.44000000000007</v>
      </c>
      <c r="EQ9" s="1">
        <f t="shared" si="25"/>
        <v>2180.889999999999</v>
      </c>
      <c r="ER9" s="1">
        <f t="shared" si="26"/>
        <v>2306.329999999999</v>
      </c>
      <c r="ES9" s="1">
        <f t="shared" si="27"/>
        <v>48.02426470025334</v>
      </c>
      <c r="EU9" s="1">
        <v>5</v>
      </c>
      <c r="EV9" s="8" t="s">
        <v>26</v>
      </c>
      <c r="EW9" s="1">
        <f>COUNTIF(EI$3:EI$2000,5)</f>
        <v>0</v>
      </c>
      <c r="EX9" s="9">
        <f t="shared" si="38"/>
        <v>0</v>
      </c>
      <c r="FJ9" s="10">
        <f t="shared" si="28"/>
        <v>0</v>
      </c>
      <c r="FK9" s="10">
        <f t="shared" si="28"/>
        <v>0</v>
      </c>
      <c r="FL9" s="10">
        <f t="shared" si="29"/>
        <v>0</v>
      </c>
      <c r="FM9" s="10">
        <f t="shared" si="29"/>
        <v>0</v>
      </c>
      <c r="FN9" s="10">
        <f t="shared" si="30"/>
        <v>0</v>
      </c>
      <c r="FO9" s="10">
        <f t="shared" si="31"/>
        <v>0</v>
      </c>
      <c r="FQ9" s="1">
        <v>5</v>
      </c>
      <c r="FR9" s="8" t="s">
        <v>26</v>
      </c>
      <c r="FS9" s="1">
        <f>(COUNTIFS(FO4:FO5000,"&gt;=185.0",FO4:FO5000,"&lt;=231.29"))</f>
        <v>0</v>
      </c>
      <c r="FT9" s="9">
        <f t="shared" si="39"/>
        <v>0</v>
      </c>
    </row>
    <row r="10" spans="1:176" x14ac:dyDescent="0.35">
      <c r="A10">
        <v>7.1829999999999998</v>
      </c>
      <c r="B10">
        <v>141.80000000000001</v>
      </c>
      <c r="C10">
        <v>128.30000000000001</v>
      </c>
      <c r="D10">
        <v>-1</v>
      </c>
      <c r="E10">
        <v>-1</v>
      </c>
      <c r="F10">
        <v>-1</v>
      </c>
      <c r="G10">
        <v>-1</v>
      </c>
      <c r="H10">
        <v>0</v>
      </c>
      <c r="I10">
        <v>2</v>
      </c>
      <c r="J10">
        <v>-1</v>
      </c>
      <c r="K10">
        <v>1</v>
      </c>
      <c r="L10" s="26">
        <f t="shared" si="0"/>
        <v>-43.5</v>
      </c>
      <c r="M10" s="26">
        <f t="shared" si="0"/>
        <v>-34.899999999999977</v>
      </c>
      <c r="N10" s="26">
        <f t="shared" si="1"/>
        <v>1892.25</v>
      </c>
      <c r="O10" s="26">
        <f t="shared" si="1"/>
        <v>1218.0099999999984</v>
      </c>
      <c r="P10" s="26">
        <f t="shared" si="2"/>
        <v>3110.2599999999984</v>
      </c>
      <c r="Q10" s="26">
        <f t="shared" si="3"/>
        <v>55.769705037771168</v>
      </c>
      <c r="S10" s="1">
        <v>6</v>
      </c>
      <c r="T10" s="8" t="s">
        <v>27</v>
      </c>
      <c r="U10" s="1">
        <f>COUNTIF(G$3:G$2000,6)</f>
        <v>0</v>
      </c>
      <c r="V10" s="9">
        <f t="shared" si="32"/>
        <v>0</v>
      </c>
      <c r="W10">
        <v>5.524</v>
      </c>
      <c r="X10">
        <v>151.5</v>
      </c>
      <c r="Y10">
        <v>136</v>
      </c>
      <c r="Z10">
        <v>-1</v>
      </c>
      <c r="AA10">
        <v>-1</v>
      </c>
      <c r="AB10">
        <v>-1</v>
      </c>
      <c r="AC10">
        <v>-1</v>
      </c>
      <c r="AD10">
        <v>0</v>
      </c>
      <c r="AE10">
        <v>1</v>
      </c>
      <c r="AF10">
        <v>-1</v>
      </c>
      <c r="AG10">
        <v>1</v>
      </c>
      <c r="AH10" s="10">
        <f t="shared" si="4"/>
        <v>14.900000000000006</v>
      </c>
      <c r="AI10" s="10">
        <f t="shared" si="4"/>
        <v>113.3</v>
      </c>
      <c r="AJ10" s="10">
        <f t="shared" si="5"/>
        <v>222.01000000000016</v>
      </c>
      <c r="AK10" s="10">
        <f t="shared" si="5"/>
        <v>12836.89</v>
      </c>
      <c r="AL10" s="10">
        <f t="shared" si="6"/>
        <v>13058.9</v>
      </c>
      <c r="AM10" s="10">
        <f t="shared" si="7"/>
        <v>114.27554419034722</v>
      </c>
      <c r="AO10" s="1">
        <v>6</v>
      </c>
      <c r="AP10" s="8" t="s">
        <v>27</v>
      </c>
      <c r="AQ10" s="1">
        <f>COUNTIF(AC$3:AC$2000,6)</f>
        <v>0</v>
      </c>
      <c r="AR10" s="9">
        <f t="shared" si="33"/>
        <v>0</v>
      </c>
      <c r="AS10" s="1">
        <v>11.529</v>
      </c>
      <c r="AT10" s="1">
        <v>155.80000000000001</v>
      </c>
      <c r="AU10" s="1">
        <v>107.1</v>
      </c>
      <c r="AV10" s="1">
        <v>160.80000000000001</v>
      </c>
      <c r="AW10" s="1">
        <v>128.69999999999999</v>
      </c>
      <c r="AX10" s="1">
        <v>22.2</v>
      </c>
      <c r="AY10" s="1">
        <v>1</v>
      </c>
      <c r="AZ10" s="1">
        <v>0</v>
      </c>
      <c r="BA10" s="1">
        <v>2</v>
      </c>
      <c r="BB10" s="1">
        <v>-2</v>
      </c>
      <c r="BC10" s="1">
        <v>1</v>
      </c>
      <c r="BD10" s="1">
        <f t="shared" si="8"/>
        <v>-5</v>
      </c>
      <c r="BE10" s="1">
        <f t="shared" si="8"/>
        <v>-21.599999999999994</v>
      </c>
      <c r="BF10" s="1">
        <f t="shared" si="9"/>
        <v>25</v>
      </c>
      <c r="BG10" s="1">
        <f t="shared" si="9"/>
        <v>466.55999999999977</v>
      </c>
      <c r="BH10" s="1">
        <f t="shared" si="10"/>
        <v>491.55999999999977</v>
      </c>
      <c r="BI10" s="1">
        <f t="shared" si="11"/>
        <v>22.171152428324508</v>
      </c>
      <c r="BK10" s="1">
        <v>6</v>
      </c>
      <c r="BL10" s="8" t="s">
        <v>27</v>
      </c>
      <c r="BM10" s="1">
        <f>COUNTIF(AY$3:AY$2000,6)</f>
        <v>0</v>
      </c>
      <c r="BN10" s="9">
        <f t="shared" si="34"/>
        <v>0</v>
      </c>
      <c r="BO10" s="10">
        <v>11.712</v>
      </c>
      <c r="BP10" s="10">
        <v>134.69999999999999</v>
      </c>
      <c r="BQ10" s="10">
        <v>154.5</v>
      </c>
      <c r="BR10" s="10">
        <v>-1</v>
      </c>
      <c r="BS10" s="10">
        <v>-1</v>
      </c>
      <c r="BT10" s="10">
        <v>-1</v>
      </c>
      <c r="BU10" s="10">
        <v>-1</v>
      </c>
      <c r="BV10" s="10">
        <v>0</v>
      </c>
      <c r="BW10" s="10">
        <v>2</v>
      </c>
      <c r="BX10" s="10">
        <v>-1</v>
      </c>
      <c r="BY10" s="10">
        <v>1</v>
      </c>
      <c r="BZ10" s="10">
        <f t="shared" si="12"/>
        <v>29.699999999999989</v>
      </c>
      <c r="CA10" s="10">
        <f t="shared" si="12"/>
        <v>38.5</v>
      </c>
      <c r="CB10" s="10">
        <f t="shared" si="13"/>
        <v>882.08999999999935</v>
      </c>
      <c r="CC10" s="10">
        <f t="shared" si="13"/>
        <v>1482.25</v>
      </c>
      <c r="CD10" s="10">
        <f t="shared" si="14"/>
        <v>2364.3399999999992</v>
      </c>
      <c r="CE10" s="10">
        <f t="shared" si="15"/>
        <v>48.624479431660752</v>
      </c>
      <c r="CG10" s="1">
        <v>6</v>
      </c>
      <c r="CH10" s="8" t="s">
        <v>27</v>
      </c>
      <c r="CI10" s="1">
        <f>COUNTIF(BU$3:BU$2000,6)</f>
        <v>0</v>
      </c>
      <c r="CJ10" s="9">
        <f t="shared" si="35"/>
        <v>0</v>
      </c>
      <c r="CK10">
        <v>8.4540000000000006</v>
      </c>
      <c r="CL10">
        <v>137.30000000000001</v>
      </c>
      <c r="CM10">
        <v>118.7</v>
      </c>
      <c r="CN10">
        <v>147.30000000000001</v>
      </c>
      <c r="CO10">
        <v>155.6</v>
      </c>
      <c r="CP10">
        <v>38.299999999999997</v>
      </c>
      <c r="CQ10">
        <v>1</v>
      </c>
      <c r="CR10">
        <v>0</v>
      </c>
      <c r="CS10">
        <v>3</v>
      </c>
      <c r="CT10">
        <v>-2</v>
      </c>
      <c r="CU10">
        <v>1</v>
      </c>
      <c r="CV10" s="1">
        <f t="shared" si="16"/>
        <v>-10</v>
      </c>
      <c r="CW10" s="1">
        <f t="shared" si="16"/>
        <v>-36.899999999999991</v>
      </c>
      <c r="CX10" s="1">
        <f t="shared" si="17"/>
        <v>100</v>
      </c>
      <c r="CY10" s="1">
        <f t="shared" si="17"/>
        <v>1361.6099999999994</v>
      </c>
      <c r="CZ10" s="1">
        <f t="shared" si="18"/>
        <v>1461.6099999999994</v>
      </c>
      <c r="DA10" s="1">
        <f t="shared" si="19"/>
        <v>38.23100835709149</v>
      </c>
      <c r="DC10" s="1">
        <v>6</v>
      </c>
      <c r="DD10" s="8" t="s">
        <v>27</v>
      </c>
      <c r="DE10" s="1">
        <f>COUNTIF(CQ$3:CQ$2000,6)</f>
        <v>0</v>
      </c>
      <c r="DF10" s="9">
        <f t="shared" si="36"/>
        <v>0</v>
      </c>
      <c r="DG10">
        <v>10.696</v>
      </c>
      <c r="DH10">
        <v>134.19999999999999</v>
      </c>
      <c r="DI10">
        <v>100.4</v>
      </c>
      <c r="DJ10">
        <v>-1</v>
      </c>
      <c r="DK10">
        <v>-1</v>
      </c>
      <c r="DL10">
        <v>-1</v>
      </c>
      <c r="DM10">
        <v>-1</v>
      </c>
      <c r="DN10">
        <v>0</v>
      </c>
      <c r="DO10">
        <v>3</v>
      </c>
      <c r="DP10">
        <v>-1</v>
      </c>
      <c r="DQ10">
        <v>1</v>
      </c>
      <c r="DR10" s="10">
        <f t="shared" si="20"/>
        <v>31.599999999999994</v>
      </c>
      <c r="DS10" s="10">
        <f t="shared" si="20"/>
        <v>-39.699999999999989</v>
      </c>
      <c r="DT10" s="10">
        <f t="shared" si="21"/>
        <v>998.5599999999996</v>
      </c>
      <c r="DU10" s="10">
        <f t="shared" si="21"/>
        <v>1576.089999999999</v>
      </c>
      <c r="DV10" s="10">
        <f t="shared" si="22"/>
        <v>2574.6499999999987</v>
      </c>
      <c r="DW10" s="10">
        <f t="shared" si="23"/>
        <v>50.741009055792325</v>
      </c>
      <c r="DY10" s="1">
        <v>6</v>
      </c>
      <c r="DZ10" s="8" t="s">
        <v>27</v>
      </c>
      <c r="EA10" s="1">
        <f>COUNTIF(DM$3:DM$2000,6)</f>
        <v>0</v>
      </c>
      <c r="EB10" s="9">
        <f t="shared" si="37"/>
        <v>0</v>
      </c>
      <c r="EC10" s="1">
        <v>7.4530000000000003</v>
      </c>
      <c r="ED10" s="1">
        <v>89.1</v>
      </c>
      <c r="EE10" s="1">
        <v>112</v>
      </c>
      <c r="EF10" s="1">
        <v>111.6</v>
      </c>
      <c r="EG10" s="1">
        <v>147.6</v>
      </c>
      <c r="EH10" s="1">
        <v>42.2</v>
      </c>
      <c r="EI10" s="1">
        <v>1</v>
      </c>
      <c r="EJ10" s="1">
        <v>1</v>
      </c>
      <c r="EK10" s="1">
        <v>3</v>
      </c>
      <c r="EL10" s="1">
        <v>1</v>
      </c>
      <c r="EM10" s="1">
        <v>1</v>
      </c>
      <c r="EN10" s="1">
        <f t="shared" si="24"/>
        <v>-22.5</v>
      </c>
      <c r="EO10" s="1">
        <f t="shared" si="24"/>
        <v>-35.599999999999994</v>
      </c>
      <c r="EP10" s="1">
        <f t="shared" si="25"/>
        <v>506.25</v>
      </c>
      <c r="EQ10" s="1">
        <f t="shared" si="25"/>
        <v>1267.3599999999997</v>
      </c>
      <c r="ER10" s="1">
        <f t="shared" si="26"/>
        <v>1773.6099999999997</v>
      </c>
      <c r="ES10" s="1">
        <f t="shared" si="27"/>
        <v>42.114249370017269</v>
      </c>
      <c r="EU10" s="1">
        <v>6</v>
      </c>
      <c r="EV10" s="8" t="s">
        <v>27</v>
      </c>
      <c r="EW10" s="1">
        <f>COUNTIF(EI$3:EI$2000,6)</f>
        <v>0</v>
      </c>
      <c r="EX10" s="9">
        <f t="shared" si="38"/>
        <v>0</v>
      </c>
      <c r="FJ10" s="10">
        <f t="shared" si="28"/>
        <v>0</v>
      </c>
      <c r="FK10" s="10">
        <f t="shared" si="28"/>
        <v>0</v>
      </c>
      <c r="FL10" s="10">
        <f t="shared" si="29"/>
        <v>0</v>
      </c>
      <c r="FM10" s="10">
        <f t="shared" si="29"/>
        <v>0</v>
      </c>
      <c r="FN10" s="10">
        <f t="shared" si="30"/>
        <v>0</v>
      </c>
      <c r="FO10" s="10">
        <f t="shared" si="31"/>
        <v>0</v>
      </c>
      <c r="FQ10" s="1">
        <v>6</v>
      </c>
      <c r="FR10" s="8" t="s">
        <v>27</v>
      </c>
      <c r="FS10" s="1">
        <f>(COUNTIFS(FO4:FO5000,"&gt;=231.30",FO4:FO5000,"&lt;=277.49"))</f>
        <v>0</v>
      </c>
      <c r="FT10" s="9">
        <f t="shared" si="39"/>
        <v>0</v>
      </c>
    </row>
    <row r="11" spans="1:176" x14ac:dyDescent="0.35">
      <c r="A11">
        <v>8.1110000000000007</v>
      </c>
      <c r="B11">
        <v>108.5</v>
      </c>
      <c r="C11">
        <v>124.5</v>
      </c>
      <c r="D11">
        <v>141.80000000000001</v>
      </c>
      <c r="E11">
        <v>128.30000000000001</v>
      </c>
      <c r="F11">
        <v>33.5</v>
      </c>
      <c r="G11">
        <v>1</v>
      </c>
      <c r="H11">
        <v>1</v>
      </c>
      <c r="I11">
        <v>3</v>
      </c>
      <c r="J11">
        <v>1</v>
      </c>
      <c r="K11">
        <v>1</v>
      </c>
      <c r="L11" s="26">
        <f t="shared" si="0"/>
        <v>-33.300000000000011</v>
      </c>
      <c r="M11" s="26">
        <f t="shared" si="0"/>
        <v>-3.8000000000000114</v>
      </c>
      <c r="N11" s="26">
        <f t="shared" si="1"/>
        <v>1108.8900000000008</v>
      </c>
      <c r="O11" s="26">
        <f t="shared" si="1"/>
        <v>14.440000000000087</v>
      </c>
      <c r="P11" s="26">
        <f t="shared" si="2"/>
        <v>1123.3300000000008</v>
      </c>
      <c r="Q11" s="26">
        <f t="shared" si="3"/>
        <v>33.516115526713428</v>
      </c>
      <c r="S11" s="1">
        <v>7</v>
      </c>
      <c r="T11" s="8" t="s">
        <v>28</v>
      </c>
      <c r="U11" s="1">
        <f>COUNTIF(G$3:G$2000,7)</f>
        <v>0</v>
      </c>
      <c r="V11" s="9">
        <f t="shared" si="32"/>
        <v>0</v>
      </c>
      <c r="W11">
        <v>7.0439999999999996</v>
      </c>
      <c r="X11">
        <v>79.599999999999994</v>
      </c>
      <c r="Y11">
        <v>143.6</v>
      </c>
      <c r="Z11">
        <v>151.5</v>
      </c>
      <c r="AA11">
        <v>136</v>
      </c>
      <c r="AB11">
        <v>72.400000000000006</v>
      </c>
      <c r="AC11">
        <v>2</v>
      </c>
      <c r="AD11">
        <v>0</v>
      </c>
      <c r="AE11">
        <v>1</v>
      </c>
      <c r="AF11">
        <v>0</v>
      </c>
      <c r="AG11">
        <v>1</v>
      </c>
      <c r="AH11" s="10">
        <f t="shared" si="4"/>
        <v>-71.900000000000006</v>
      </c>
      <c r="AI11" s="10">
        <f t="shared" si="4"/>
        <v>7.5999999999999943</v>
      </c>
      <c r="AJ11" s="10">
        <f t="shared" si="5"/>
        <v>5169.6100000000006</v>
      </c>
      <c r="AK11" s="10">
        <f t="shared" si="5"/>
        <v>57.759999999999913</v>
      </c>
      <c r="AL11" s="10">
        <f t="shared" si="6"/>
        <v>5227.3700000000008</v>
      </c>
      <c r="AM11" s="10">
        <f t="shared" si="7"/>
        <v>72.300553248229022</v>
      </c>
      <c r="AO11" s="1">
        <v>7</v>
      </c>
      <c r="AP11" s="8" t="s">
        <v>28</v>
      </c>
      <c r="AQ11" s="1">
        <f>COUNTIF(AC$3:AC$2000,7)</f>
        <v>0</v>
      </c>
      <c r="AR11" s="9">
        <f t="shared" si="33"/>
        <v>0</v>
      </c>
      <c r="AS11" s="1">
        <v>11.728999999999999</v>
      </c>
      <c r="AT11" s="1">
        <v>150.80000000000001</v>
      </c>
      <c r="AU11" s="1">
        <v>102.9</v>
      </c>
      <c r="AV11" s="1">
        <v>155.80000000000001</v>
      </c>
      <c r="AW11" s="1">
        <v>107.1</v>
      </c>
      <c r="AX11" s="1">
        <v>6.5</v>
      </c>
      <c r="AY11" s="1">
        <v>1</v>
      </c>
      <c r="AZ11" s="1">
        <v>0</v>
      </c>
      <c r="BA11" s="1">
        <v>2</v>
      </c>
      <c r="BB11" s="1">
        <v>-2</v>
      </c>
      <c r="BC11" s="1">
        <v>1</v>
      </c>
      <c r="BD11" s="1">
        <f t="shared" si="8"/>
        <v>-5</v>
      </c>
      <c r="BE11" s="1">
        <f t="shared" si="8"/>
        <v>-4.1999999999999886</v>
      </c>
      <c r="BF11" s="1">
        <f t="shared" si="9"/>
        <v>25</v>
      </c>
      <c r="BG11" s="1">
        <f t="shared" si="9"/>
        <v>17.639999999999905</v>
      </c>
      <c r="BH11" s="1">
        <f t="shared" si="10"/>
        <v>42.639999999999901</v>
      </c>
      <c r="BI11" s="1">
        <f t="shared" si="11"/>
        <v>6.5299310869257958</v>
      </c>
      <c r="BK11" s="1">
        <v>7</v>
      </c>
      <c r="BL11" s="8" t="s">
        <v>28</v>
      </c>
      <c r="BM11" s="1">
        <f>COUNTIF(AY$3:AY$2000,7)</f>
        <v>0</v>
      </c>
      <c r="BN11" s="9">
        <f t="shared" si="34"/>
        <v>0</v>
      </c>
      <c r="BO11" s="10">
        <v>11.8</v>
      </c>
      <c r="BP11" s="10">
        <v>91.4</v>
      </c>
      <c r="BQ11" s="10">
        <v>100.6</v>
      </c>
      <c r="BR11" s="10">
        <v>134.69999999999999</v>
      </c>
      <c r="BS11" s="10">
        <v>154.5</v>
      </c>
      <c r="BT11" s="10">
        <v>69.099999999999994</v>
      </c>
      <c r="BU11" s="10">
        <v>2</v>
      </c>
      <c r="BV11" s="10">
        <v>0</v>
      </c>
      <c r="BW11" s="10">
        <v>2</v>
      </c>
      <c r="BX11" s="10">
        <v>0</v>
      </c>
      <c r="BY11" s="10">
        <v>1</v>
      </c>
      <c r="BZ11" s="10">
        <f t="shared" si="12"/>
        <v>-43.299999999999983</v>
      </c>
      <c r="CA11" s="10">
        <f t="shared" si="12"/>
        <v>-53.900000000000006</v>
      </c>
      <c r="CB11" s="10">
        <f t="shared" si="13"/>
        <v>1874.8899999999985</v>
      </c>
      <c r="CC11" s="10">
        <f t="shared" si="13"/>
        <v>2905.2100000000005</v>
      </c>
      <c r="CD11" s="10">
        <f t="shared" si="14"/>
        <v>4780.0999999999985</v>
      </c>
      <c r="CE11" s="10">
        <f t="shared" si="15"/>
        <v>69.138267262059713</v>
      </c>
      <c r="CG11" s="1">
        <v>7</v>
      </c>
      <c r="CH11" s="8" t="s">
        <v>28</v>
      </c>
      <c r="CI11" s="1">
        <f>COUNTIF(BU$3:BU$2000,7)</f>
        <v>0</v>
      </c>
      <c r="CJ11" s="9">
        <f t="shared" si="35"/>
        <v>0</v>
      </c>
      <c r="CK11">
        <v>8.6460000000000008</v>
      </c>
      <c r="CL11">
        <v>137</v>
      </c>
      <c r="CM11">
        <v>128.69999999999999</v>
      </c>
      <c r="CN11">
        <v>137.30000000000001</v>
      </c>
      <c r="CO11">
        <v>118.7</v>
      </c>
      <c r="CP11">
        <v>10</v>
      </c>
      <c r="CQ11">
        <v>1</v>
      </c>
      <c r="CR11">
        <v>0</v>
      </c>
      <c r="CS11">
        <v>3</v>
      </c>
      <c r="CT11">
        <v>-2</v>
      </c>
      <c r="CU11">
        <v>1</v>
      </c>
      <c r="CV11" s="1">
        <f t="shared" si="16"/>
        <v>-0.30000000000001137</v>
      </c>
      <c r="CW11" s="1">
        <f t="shared" si="16"/>
        <v>9.9999999999999858</v>
      </c>
      <c r="CX11" s="1">
        <f t="shared" si="17"/>
        <v>9.0000000000006825E-2</v>
      </c>
      <c r="CY11" s="1">
        <f t="shared" si="17"/>
        <v>99.999999999999716</v>
      </c>
      <c r="CZ11" s="1">
        <f t="shared" si="18"/>
        <v>100.08999999999972</v>
      </c>
      <c r="DA11" s="1">
        <f t="shared" si="19"/>
        <v>10.004498987955355</v>
      </c>
      <c r="DC11" s="1">
        <v>7</v>
      </c>
      <c r="DD11" s="8" t="s">
        <v>28</v>
      </c>
      <c r="DE11" s="1">
        <f>COUNTIF(CQ$3:CQ$2000,7)</f>
        <v>0</v>
      </c>
      <c r="DF11" s="9">
        <f t="shared" si="36"/>
        <v>0</v>
      </c>
      <c r="DG11">
        <v>10.784000000000001</v>
      </c>
      <c r="DH11">
        <v>125.9</v>
      </c>
      <c r="DI11">
        <v>104.2</v>
      </c>
      <c r="DJ11">
        <v>134.19999999999999</v>
      </c>
      <c r="DK11">
        <v>100.4</v>
      </c>
      <c r="DL11">
        <v>9.1</v>
      </c>
      <c r="DM11">
        <v>1</v>
      </c>
      <c r="DN11">
        <v>1</v>
      </c>
      <c r="DO11">
        <v>4</v>
      </c>
      <c r="DP11">
        <v>1</v>
      </c>
      <c r="DQ11">
        <v>1</v>
      </c>
      <c r="DR11" s="10">
        <f t="shared" si="20"/>
        <v>-8.2999999999999829</v>
      </c>
      <c r="DS11" s="10">
        <f t="shared" si="20"/>
        <v>3.7999999999999972</v>
      </c>
      <c r="DT11" s="10">
        <f t="shared" si="21"/>
        <v>68.889999999999716</v>
      </c>
      <c r="DU11" s="10">
        <f t="shared" si="21"/>
        <v>14.439999999999978</v>
      </c>
      <c r="DV11" s="10">
        <f t="shared" si="22"/>
        <v>83.3299999999997</v>
      </c>
      <c r="DW11" s="10">
        <f t="shared" si="23"/>
        <v>9.1285267157411383</v>
      </c>
      <c r="DY11" s="1">
        <v>7</v>
      </c>
      <c r="DZ11" s="8" t="s">
        <v>28</v>
      </c>
      <c r="EA11" s="1">
        <f>COUNTIF(DM$3:DM$2000,7)</f>
        <v>0</v>
      </c>
      <c r="EB11" s="9">
        <f t="shared" si="37"/>
        <v>0</v>
      </c>
      <c r="EC11" s="1">
        <v>7.4850000000000003</v>
      </c>
      <c r="ED11" s="1">
        <v>79.599999999999994</v>
      </c>
      <c r="EE11" s="1">
        <v>103.5</v>
      </c>
      <c r="EF11" s="1">
        <v>89.1</v>
      </c>
      <c r="EG11" s="1">
        <v>112</v>
      </c>
      <c r="EH11" s="1">
        <v>12.7</v>
      </c>
      <c r="EI11" s="1">
        <v>1</v>
      </c>
      <c r="EJ11" s="1">
        <v>0</v>
      </c>
      <c r="EK11" s="1">
        <v>3</v>
      </c>
      <c r="EL11" s="1">
        <v>-2</v>
      </c>
      <c r="EM11" s="1">
        <v>1</v>
      </c>
      <c r="EN11" s="1">
        <f t="shared" si="24"/>
        <v>-9.5</v>
      </c>
      <c r="EO11" s="1">
        <f t="shared" si="24"/>
        <v>-8.5</v>
      </c>
      <c r="EP11" s="1">
        <f t="shared" si="25"/>
        <v>90.25</v>
      </c>
      <c r="EQ11" s="1">
        <f t="shared" si="25"/>
        <v>72.25</v>
      </c>
      <c r="ER11" s="1">
        <f t="shared" si="26"/>
        <v>162.5</v>
      </c>
      <c r="ES11" s="1">
        <f t="shared" si="27"/>
        <v>12.747548783981962</v>
      </c>
      <c r="EU11" s="1">
        <v>7</v>
      </c>
      <c r="EV11" s="8" t="s">
        <v>28</v>
      </c>
      <c r="EW11" s="1">
        <f>COUNTIF(EI$3:EI$2000,7)</f>
        <v>0</v>
      </c>
      <c r="EX11" s="9">
        <f t="shared" si="38"/>
        <v>0</v>
      </c>
      <c r="FJ11" s="10">
        <f t="shared" si="28"/>
        <v>0</v>
      </c>
      <c r="FK11" s="10">
        <f t="shared" si="28"/>
        <v>0</v>
      </c>
      <c r="FL11" s="10">
        <f t="shared" si="29"/>
        <v>0</v>
      </c>
      <c r="FM11" s="10">
        <f t="shared" si="29"/>
        <v>0</v>
      </c>
      <c r="FN11" s="10">
        <f t="shared" si="30"/>
        <v>0</v>
      </c>
      <c r="FO11" s="10">
        <f t="shared" si="31"/>
        <v>0</v>
      </c>
      <c r="FQ11" s="1">
        <v>7</v>
      </c>
      <c r="FR11" s="8" t="s">
        <v>28</v>
      </c>
      <c r="FS11" s="1">
        <f>(COUNTIFS(FO4:FO5000,"&gt;=277.5",FO4:FO5000,"&lt;=329.59"))</f>
        <v>0</v>
      </c>
      <c r="FT11" s="9">
        <f t="shared" si="39"/>
        <v>0</v>
      </c>
    </row>
    <row r="12" spans="1:176" x14ac:dyDescent="0.35">
      <c r="A12">
        <v>8.3670000000000009</v>
      </c>
      <c r="B12">
        <v>109.3</v>
      </c>
      <c r="C12">
        <v>87.1</v>
      </c>
      <c r="D12">
        <v>108.5</v>
      </c>
      <c r="E12">
        <v>124.5</v>
      </c>
      <c r="F12">
        <v>37.4</v>
      </c>
      <c r="G12">
        <v>1</v>
      </c>
      <c r="H12">
        <v>0</v>
      </c>
      <c r="I12">
        <v>3</v>
      </c>
      <c r="J12">
        <v>-2</v>
      </c>
      <c r="K12">
        <v>1</v>
      </c>
      <c r="L12" s="26">
        <f t="shared" si="0"/>
        <v>0.79999999999999716</v>
      </c>
      <c r="M12" s="26">
        <f t="shared" si="0"/>
        <v>-37.400000000000006</v>
      </c>
      <c r="N12" s="26">
        <f t="shared" si="1"/>
        <v>0.63999999999999546</v>
      </c>
      <c r="O12" s="26">
        <f t="shared" si="1"/>
        <v>1398.7600000000004</v>
      </c>
      <c r="P12" s="26">
        <f t="shared" si="2"/>
        <v>1399.4000000000005</v>
      </c>
      <c r="Q12" s="26">
        <f t="shared" si="3"/>
        <v>37.408555171243925</v>
      </c>
      <c r="S12" s="1">
        <v>10</v>
      </c>
      <c r="U12" s="1">
        <f>COUNTIF(G$3:G$2000,-1)</f>
        <v>40</v>
      </c>
      <c r="W12">
        <v>7.3</v>
      </c>
      <c r="X12">
        <v>89.1</v>
      </c>
      <c r="Y12">
        <v>147.80000000000001</v>
      </c>
      <c r="Z12">
        <v>79.599999999999994</v>
      </c>
      <c r="AA12">
        <v>143.6</v>
      </c>
      <c r="AB12">
        <v>10.4</v>
      </c>
      <c r="AC12">
        <v>1</v>
      </c>
      <c r="AD12">
        <v>1</v>
      </c>
      <c r="AE12">
        <v>2</v>
      </c>
      <c r="AF12">
        <v>1</v>
      </c>
      <c r="AG12">
        <v>1</v>
      </c>
      <c r="AH12" s="10">
        <f t="shared" si="4"/>
        <v>9.5</v>
      </c>
      <c r="AI12" s="10">
        <f t="shared" si="4"/>
        <v>4.2000000000000171</v>
      </c>
      <c r="AJ12" s="10">
        <f t="shared" si="5"/>
        <v>90.25</v>
      </c>
      <c r="AK12" s="10">
        <f t="shared" si="5"/>
        <v>17.640000000000143</v>
      </c>
      <c r="AL12" s="10">
        <f t="shared" si="6"/>
        <v>107.89000000000014</v>
      </c>
      <c r="AM12" s="10">
        <f t="shared" si="7"/>
        <v>10.387011119662871</v>
      </c>
      <c r="AO12" s="1">
        <v>10</v>
      </c>
      <c r="AQ12" s="1">
        <f>COUNTIF(AC$3:AC$2000,-1)</f>
        <v>40</v>
      </c>
      <c r="AS12" s="1">
        <v>14.881</v>
      </c>
      <c r="AT12" s="1">
        <v>102.6</v>
      </c>
      <c r="AU12" s="1">
        <v>137.4</v>
      </c>
      <c r="AV12" s="1">
        <v>-1</v>
      </c>
      <c r="AW12" s="1">
        <v>-1</v>
      </c>
      <c r="AX12" s="1">
        <v>-1</v>
      </c>
      <c r="AY12" s="1">
        <v>-1</v>
      </c>
      <c r="AZ12" s="1">
        <v>0</v>
      </c>
      <c r="BA12" s="1">
        <v>2</v>
      </c>
      <c r="BB12" s="1">
        <v>-1</v>
      </c>
      <c r="BC12" s="1">
        <v>1</v>
      </c>
      <c r="BD12" s="1">
        <f t="shared" si="8"/>
        <v>-48.200000000000017</v>
      </c>
      <c r="BE12" s="1">
        <f t="shared" si="8"/>
        <v>34.5</v>
      </c>
      <c r="BF12" s="1">
        <f t="shared" si="9"/>
        <v>2323.2400000000016</v>
      </c>
      <c r="BG12" s="1">
        <f t="shared" si="9"/>
        <v>1190.25</v>
      </c>
      <c r="BH12" s="1">
        <f t="shared" si="10"/>
        <v>3513.4900000000016</v>
      </c>
      <c r="BI12" s="1">
        <f t="shared" si="11"/>
        <v>59.274699493122711</v>
      </c>
      <c r="BK12" s="1">
        <v>10</v>
      </c>
      <c r="BM12" s="1">
        <f>COUNTIF(AY$3:AY$2000,-1)</f>
        <v>40</v>
      </c>
      <c r="BO12" s="10">
        <v>12.135999999999999</v>
      </c>
      <c r="BP12" s="10">
        <v>85.5</v>
      </c>
      <c r="BQ12" s="10">
        <v>100.6</v>
      </c>
      <c r="BR12" s="10">
        <v>91.4</v>
      </c>
      <c r="BS12" s="10">
        <v>100.6</v>
      </c>
      <c r="BT12" s="10">
        <v>5.9</v>
      </c>
      <c r="BU12" s="10">
        <v>1</v>
      </c>
      <c r="BV12" s="10">
        <v>1</v>
      </c>
      <c r="BW12" s="10">
        <v>3</v>
      </c>
      <c r="BX12" s="10">
        <v>1</v>
      </c>
      <c r="BY12" s="10">
        <v>1</v>
      </c>
      <c r="BZ12" s="10">
        <f t="shared" si="12"/>
        <v>-5.9000000000000057</v>
      </c>
      <c r="CA12" s="10">
        <f t="shared" si="12"/>
        <v>0</v>
      </c>
      <c r="CB12" s="10">
        <f t="shared" si="13"/>
        <v>34.810000000000066</v>
      </c>
      <c r="CC12" s="10">
        <f t="shared" si="13"/>
        <v>0</v>
      </c>
      <c r="CD12" s="10">
        <f t="shared" si="14"/>
        <v>34.810000000000066</v>
      </c>
      <c r="CE12" s="10">
        <f t="shared" si="15"/>
        <v>5.9000000000000057</v>
      </c>
      <c r="CG12" s="1">
        <v>10</v>
      </c>
      <c r="CI12" s="1">
        <f>COUNTIF(BU$3:BU$2000,-1)</f>
        <v>40</v>
      </c>
      <c r="CK12">
        <v>8.6780000000000008</v>
      </c>
      <c r="CL12">
        <v>129.4</v>
      </c>
      <c r="CM12">
        <v>98.4</v>
      </c>
      <c r="CN12">
        <v>137</v>
      </c>
      <c r="CO12">
        <v>128.69999999999999</v>
      </c>
      <c r="CP12">
        <v>31.2</v>
      </c>
      <c r="CQ12">
        <v>1</v>
      </c>
      <c r="CR12">
        <v>0</v>
      </c>
      <c r="CS12">
        <v>3</v>
      </c>
      <c r="CT12">
        <v>-2</v>
      </c>
      <c r="CU12">
        <v>1</v>
      </c>
      <c r="CV12" s="1">
        <f t="shared" si="16"/>
        <v>-7.5999999999999943</v>
      </c>
      <c r="CW12" s="1">
        <f t="shared" si="16"/>
        <v>-30.299999999999983</v>
      </c>
      <c r="CX12" s="1">
        <f t="shared" si="17"/>
        <v>57.759999999999913</v>
      </c>
      <c r="CY12" s="1">
        <f t="shared" si="17"/>
        <v>918.08999999999901</v>
      </c>
      <c r="CZ12" s="1">
        <f t="shared" si="18"/>
        <v>975.84999999999889</v>
      </c>
      <c r="DA12" s="1">
        <f t="shared" si="19"/>
        <v>31.238597919881087</v>
      </c>
      <c r="DC12" s="1">
        <v>10</v>
      </c>
      <c r="DE12" s="1">
        <f>COUNTIF(CQ$3:CQ$2000,-1)</f>
        <v>40</v>
      </c>
      <c r="DF12" s="9"/>
      <c r="DG12">
        <v>10.872</v>
      </c>
      <c r="DH12">
        <v>125.9</v>
      </c>
      <c r="DI12">
        <v>104.6</v>
      </c>
      <c r="DJ12">
        <v>125.9</v>
      </c>
      <c r="DK12">
        <v>104.2</v>
      </c>
      <c r="DL12">
        <v>0.4</v>
      </c>
      <c r="DM12">
        <v>1</v>
      </c>
      <c r="DN12">
        <v>0</v>
      </c>
      <c r="DO12">
        <v>4</v>
      </c>
      <c r="DP12">
        <v>-2</v>
      </c>
      <c r="DQ12">
        <v>1</v>
      </c>
      <c r="DR12" s="10">
        <f t="shared" si="20"/>
        <v>0</v>
      </c>
      <c r="DS12" s="10">
        <f t="shared" si="20"/>
        <v>0.39999999999999147</v>
      </c>
      <c r="DT12" s="10">
        <f t="shared" si="21"/>
        <v>0</v>
      </c>
      <c r="DU12" s="10">
        <f t="shared" si="21"/>
        <v>0.15999999999999318</v>
      </c>
      <c r="DV12" s="10">
        <f t="shared" si="22"/>
        <v>0.15999999999999318</v>
      </c>
      <c r="DW12" s="10">
        <f t="shared" si="23"/>
        <v>0.39999999999999147</v>
      </c>
      <c r="DY12" s="1">
        <v>10</v>
      </c>
      <c r="EA12" s="1">
        <f>COUNTIF(DM$3:DM$2000,-1)</f>
        <v>40</v>
      </c>
      <c r="EC12" s="1">
        <v>10.260999999999999</v>
      </c>
      <c r="ED12" s="1">
        <v>121.1</v>
      </c>
      <c r="EE12" s="1">
        <v>156.80000000000001</v>
      </c>
      <c r="EF12" s="1">
        <v>-1</v>
      </c>
      <c r="EG12" s="1">
        <v>-1</v>
      </c>
      <c r="EH12" s="1">
        <v>-1</v>
      </c>
      <c r="EI12" s="1">
        <v>-1</v>
      </c>
      <c r="EJ12" s="1">
        <v>0</v>
      </c>
      <c r="EK12" s="1">
        <v>3</v>
      </c>
      <c r="EL12" s="1">
        <v>-1</v>
      </c>
      <c r="EM12" s="1">
        <v>1</v>
      </c>
      <c r="EN12" s="1">
        <f t="shared" si="24"/>
        <v>41.5</v>
      </c>
      <c r="EO12" s="1">
        <f t="shared" si="24"/>
        <v>53.300000000000011</v>
      </c>
      <c r="EP12" s="1">
        <f t="shared" si="25"/>
        <v>1722.25</v>
      </c>
      <c r="EQ12" s="1">
        <f t="shared" si="25"/>
        <v>2840.8900000000012</v>
      </c>
      <c r="ER12" s="1">
        <f t="shared" si="26"/>
        <v>4563.1400000000012</v>
      </c>
      <c r="ES12" s="1">
        <f t="shared" si="27"/>
        <v>67.55101775695168</v>
      </c>
      <c r="EU12" s="1">
        <v>10</v>
      </c>
      <c r="EW12" s="1">
        <f>COUNTIF(EI$3:EI$2000,-1)</f>
        <v>40</v>
      </c>
      <c r="FJ12" s="10">
        <f t="shared" si="28"/>
        <v>0</v>
      </c>
      <c r="FK12" s="10">
        <f t="shared" si="28"/>
        <v>0</v>
      </c>
      <c r="FL12" s="10">
        <f t="shared" si="29"/>
        <v>0</v>
      </c>
      <c r="FM12" s="10">
        <f t="shared" si="29"/>
        <v>0</v>
      </c>
      <c r="FN12" s="10">
        <f t="shared" si="30"/>
        <v>0</v>
      </c>
      <c r="FO12" s="10">
        <f t="shared" si="31"/>
        <v>0</v>
      </c>
    </row>
    <row r="13" spans="1:176" x14ac:dyDescent="0.35">
      <c r="A13">
        <v>10.983000000000001</v>
      </c>
      <c r="B13">
        <v>121.1</v>
      </c>
      <c r="C13">
        <v>134.5</v>
      </c>
      <c r="D13">
        <v>-1</v>
      </c>
      <c r="E13">
        <v>-1</v>
      </c>
      <c r="F13">
        <v>-1</v>
      </c>
      <c r="G13">
        <v>-1</v>
      </c>
      <c r="H13">
        <v>0</v>
      </c>
      <c r="I13">
        <v>3</v>
      </c>
      <c r="J13">
        <v>-1</v>
      </c>
      <c r="K13">
        <v>1</v>
      </c>
      <c r="L13" s="26">
        <f t="shared" si="0"/>
        <v>11.799999999999997</v>
      </c>
      <c r="M13" s="26">
        <f t="shared" si="0"/>
        <v>47.400000000000006</v>
      </c>
      <c r="N13" s="26">
        <f t="shared" si="1"/>
        <v>139.23999999999992</v>
      </c>
      <c r="O13" s="26">
        <f t="shared" si="1"/>
        <v>2246.7600000000007</v>
      </c>
      <c r="P13" s="26">
        <f t="shared" si="2"/>
        <v>2386.0000000000005</v>
      </c>
      <c r="Q13" s="26">
        <f t="shared" si="3"/>
        <v>48.846698967279259</v>
      </c>
      <c r="S13" s="1" t="s">
        <v>53</v>
      </c>
      <c r="U13" s="1">
        <f>SUM(U5:U11)</f>
        <v>117</v>
      </c>
      <c r="V13" s="1">
        <f>SUM(V5:V11)</f>
        <v>0.97499999999999998</v>
      </c>
      <c r="W13">
        <v>7.42</v>
      </c>
      <c r="X13">
        <v>102.6</v>
      </c>
      <c r="Y13">
        <v>121.3</v>
      </c>
      <c r="Z13">
        <v>89.1</v>
      </c>
      <c r="AA13">
        <v>147.80000000000001</v>
      </c>
      <c r="AB13">
        <v>29.8</v>
      </c>
      <c r="AC13">
        <v>1</v>
      </c>
      <c r="AD13">
        <v>0</v>
      </c>
      <c r="AE13">
        <v>2</v>
      </c>
      <c r="AF13">
        <v>-2</v>
      </c>
      <c r="AG13">
        <v>1</v>
      </c>
      <c r="AH13" s="10">
        <f t="shared" si="4"/>
        <v>13.5</v>
      </c>
      <c r="AI13" s="10">
        <f t="shared" si="4"/>
        <v>-26.500000000000014</v>
      </c>
      <c r="AJ13" s="10">
        <f t="shared" si="5"/>
        <v>182.25</v>
      </c>
      <c r="AK13" s="10">
        <f t="shared" si="5"/>
        <v>702.2500000000008</v>
      </c>
      <c r="AL13" s="10">
        <f t="shared" si="6"/>
        <v>884.5000000000008</v>
      </c>
      <c r="AM13" s="10">
        <f t="shared" si="7"/>
        <v>29.740544715926116</v>
      </c>
      <c r="AO13" s="1" t="s">
        <v>53</v>
      </c>
      <c r="AQ13" s="1">
        <f>SUM(AQ5:AQ11)</f>
        <v>107</v>
      </c>
      <c r="AR13" s="1">
        <f>SUM(AR5:AR11)</f>
        <v>0.99999999999999989</v>
      </c>
      <c r="AS13" s="1">
        <v>15.528</v>
      </c>
      <c r="AT13" s="1">
        <v>50.4</v>
      </c>
      <c r="AU13" s="1">
        <v>132.9</v>
      </c>
      <c r="AV13" s="1">
        <v>102.6</v>
      </c>
      <c r="AW13" s="1">
        <v>137.4</v>
      </c>
      <c r="AX13" s="1">
        <v>52.4</v>
      </c>
      <c r="AY13" s="1">
        <v>2</v>
      </c>
      <c r="AZ13" s="1">
        <v>0</v>
      </c>
      <c r="BA13" s="1">
        <v>2</v>
      </c>
      <c r="BB13" s="1">
        <v>0</v>
      </c>
      <c r="BC13" s="1">
        <v>1</v>
      </c>
      <c r="BD13" s="1">
        <f t="shared" si="8"/>
        <v>-52.199999999999996</v>
      </c>
      <c r="BE13" s="1">
        <f t="shared" si="8"/>
        <v>-4.5</v>
      </c>
      <c r="BF13" s="1">
        <f t="shared" si="9"/>
        <v>2724.8399999999997</v>
      </c>
      <c r="BG13" s="1">
        <f t="shared" si="9"/>
        <v>20.25</v>
      </c>
      <c r="BH13" s="1">
        <f t="shared" si="10"/>
        <v>2745.0899999999997</v>
      </c>
      <c r="BI13" s="1">
        <f t="shared" si="11"/>
        <v>52.393606480180381</v>
      </c>
      <c r="BK13" s="1" t="s">
        <v>53</v>
      </c>
      <c r="BM13" s="1">
        <f>SUM(BM5:BM11)</f>
        <v>101</v>
      </c>
      <c r="BN13" s="1">
        <f>SUM(BN5:BN11)</f>
        <v>1</v>
      </c>
      <c r="BO13" s="10">
        <v>12.208</v>
      </c>
      <c r="BP13" s="10">
        <v>96.7</v>
      </c>
      <c r="BQ13" s="10">
        <v>114.4</v>
      </c>
      <c r="BR13" s="10">
        <v>85.5</v>
      </c>
      <c r="BS13" s="10">
        <v>100.6</v>
      </c>
      <c r="BT13" s="10">
        <v>17.8</v>
      </c>
      <c r="BU13" s="10">
        <v>1</v>
      </c>
      <c r="BV13" s="10">
        <v>0</v>
      </c>
      <c r="BW13" s="10">
        <v>3</v>
      </c>
      <c r="BX13" s="10">
        <v>-2</v>
      </c>
      <c r="BY13" s="10">
        <v>1</v>
      </c>
      <c r="BZ13" s="10">
        <f t="shared" si="12"/>
        <v>11.200000000000003</v>
      </c>
      <c r="CA13" s="10">
        <f t="shared" si="12"/>
        <v>13.800000000000011</v>
      </c>
      <c r="CB13" s="10">
        <f t="shared" si="13"/>
        <v>125.44000000000007</v>
      </c>
      <c r="CC13" s="10">
        <f t="shared" si="13"/>
        <v>190.44000000000031</v>
      </c>
      <c r="CD13" s="10">
        <f t="shared" si="14"/>
        <v>315.88000000000039</v>
      </c>
      <c r="CE13" s="10">
        <f t="shared" si="15"/>
        <v>17.773013250431127</v>
      </c>
      <c r="CG13" s="1" t="s">
        <v>53</v>
      </c>
      <c r="CI13" s="1">
        <f>SUM(CI5:CI11)</f>
        <v>88</v>
      </c>
      <c r="CJ13" s="1">
        <f>SUM(CJ5:CJ11)</f>
        <v>1</v>
      </c>
      <c r="CK13">
        <v>11.038</v>
      </c>
      <c r="CL13">
        <v>107.1</v>
      </c>
      <c r="CM13">
        <v>140.69999999999999</v>
      </c>
      <c r="CN13">
        <v>-1</v>
      </c>
      <c r="CO13">
        <v>-1</v>
      </c>
      <c r="CP13">
        <v>-1</v>
      </c>
      <c r="CQ13">
        <v>-1</v>
      </c>
      <c r="CR13">
        <v>0</v>
      </c>
      <c r="CS13">
        <v>3</v>
      </c>
      <c r="CT13">
        <v>-1</v>
      </c>
      <c r="CU13">
        <v>1</v>
      </c>
      <c r="CV13" s="1">
        <f t="shared" si="16"/>
        <v>-22.300000000000011</v>
      </c>
      <c r="CW13" s="1">
        <f t="shared" si="16"/>
        <v>42.299999999999983</v>
      </c>
      <c r="CX13" s="1">
        <f t="shared" si="17"/>
        <v>497.29000000000053</v>
      </c>
      <c r="CY13" s="1">
        <f t="shared" si="17"/>
        <v>1789.2899999999986</v>
      </c>
      <c r="CZ13" s="1">
        <f t="shared" si="18"/>
        <v>2286.579999999999</v>
      </c>
      <c r="DA13" s="1">
        <f t="shared" si="19"/>
        <v>47.818197372966694</v>
      </c>
      <c r="DC13" s="1" t="s">
        <v>53</v>
      </c>
      <c r="DE13" s="1">
        <f>SUM(DE5:DE11)</f>
        <v>75</v>
      </c>
      <c r="DF13" s="1">
        <f>SUM(DF5:DF11)</f>
        <v>1</v>
      </c>
      <c r="DG13">
        <v>14.208</v>
      </c>
      <c r="DH13">
        <v>114</v>
      </c>
      <c r="DI13">
        <v>118.9</v>
      </c>
      <c r="DJ13">
        <v>-1</v>
      </c>
      <c r="DK13">
        <v>-1</v>
      </c>
      <c r="DL13">
        <v>-1</v>
      </c>
      <c r="DM13">
        <v>-1</v>
      </c>
      <c r="DN13">
        <v>0</v>
      </c>
      <c r="DO13">
        <v>4</v>
      </c>
      <c r="DP13">
        <v>-1</v>
      </c>
      <c r="DQ13">
        <v>1</v>
      </c>
      <c r="DR13" s="10">
        <f t="shared" si="20"/>
        <v>-11.900000000000006</v>
      </c>
      <c r="DS13" s="10">
        <f t="shared" si="20"/>
        <v>14.300000000000011</v>
      </c>
      <c r="DT13" s="10">
        <f t="shared" si="21"/>
        <v>141.61000000000013</v>
      </c>
      <c r="DU13" s="10">
        <f t="shared" si="21"/>
        <v>204.49000000000032</v>
      </c>
      <c r="DV13" s="10">
        <f t="shared" si="22"/>
        <v>346.10000000000048</v>
      </c>
      <c r="DW13" s="10">
        <f t="shared" si="23"/>
        <v>18.603763060198343</v>
      </c>
      <c r="DY13" s="1" t="s">
        <v>53</v>
      </c>
      <c r="EA13" s="1">
        <f>SUM(EA5:EA11)</f>
        <v>75</v>
      </c>
      <c r="EB13" s="1">
        <f>SUM(EB5:EB11)</f>
        <v>1</v>
      </c>
      <c r="EC13" s="1">
        <v>10.653</v>
      </c>
      <c r="ED13" s="1">
        <v>83.1</v>
      </c>
      <c r="EE13" s="1">
        <v>87.9</v>
      </c>
      <c r="EF13" s="1">
        <v>121.1</v>
      </c>
      <c r="EG13" s="1">
        <v>156.80000000000001</v>
      </c>
      <c r="EH13" s="1">
        <v>78.599999999999994</v>
      </c>
      <c r="EI13" s="1">
        <v>2</v>
      </c>
      <c r="EJ13" s="1">
        <v>0</v>
      </c>
      <c r="EK13" s="1">
        <v>3</v>
      </c>
      <c r="EL13" s="1">
        <v>0</v>
      </c>
      <c r="EM13" s="1">
        <v>1</v>
      </c>
      <c r="EN13" s="1">
        <f t="shared" si="24"/>
        <v>-38</v>
      </c>
      <c r="EO13" s="1">
        <f t="shared" si="24"/>
        <v>-68.900000000000006</v>
      </c>
      <c r="EP13" s="1">
        <f t="shared" si="25"/>
        <v>1444</v>
      </c>
      <c r="EQ13" s="1">
        <f t="shared" si="25"/>
        <v>4747.2100000000009</v>
      </c>
      <c r="ER13" s="1">
        <f t="shared" si="26"/>
        <v>6191.2100000000009</v>
      </c>
      <c r="ES13" s="1">
        <f t="shared" si="27"/>
        <v>78.684242386897267</v>
      </c>
      <c r="EU13" s="1" t="s">
        <v>53</v>
      </c>
      <c r="EW13" s="1">
        <f>SUM(EW5:EW11)</f>
        <v>84</v>
      </c>
      <c r="EX13" s="1">
        <f>SUM(EX5:EX11)</f>
        <v>1</v>
      </c>
      <c r="FJ13" s="10">
        <f t="shared" si="28"/>
        <v>0</v>
      </c>
      <c r="FK13" s="10">
        <f t="shared" si="28"/>
        <v>0</v>
      </c>
      <c r="FL13" s="10">
        <f t="shared" si="29"/>
        <v>0</v>
      </c>
      <c r="FM13" s="10">
        <f t="shared" si="29"/>
        <v>0</v>
      </c>
      <c r="FN13" s="10">
        <f t="shared" si="30"/>
        <v>0</v>
      </c>
      <c r="FO13" s="10">
        <f t="shared" si="31"/>
        <v>0</v>
      </c>
    </row>
    <row r="14" spans="1:176" x14ac:dyDescent="0.35">
      <c r="A14">
        <v>11.031000000000001</v>
      </c>
      <c r="B14">
        <v>109.3</v>
      </c>
      <c r="C14">
        <v>106</v>
      </c>
      <c r="D14">
        <v>121.1</v>
      </c>
      <c r="E14">
        <v>134.5</v>
      </c>
      <c r="F14">
        <v>30.9</v>
      </c>
      <c r="G14">
        <v>1</v>
      </c>
      <c r="H14">
        <v>1</v>
      </c>
      <c r="I14">
        <v>4</v>
      </c>
      <c r="J14">
        <v>1</v>
      </c>
      <c r="K14">
        <v>1</v>
      </c>
      <c r="L14" s="26">
        <f t="shared" si="0"/>
        <v>-11.799999999999997</v>
      </c>
      <c r="M14" s="26">
        <f t="shared" si="0"/>
        <v>-28.5</v>
      </c>
      <c r="N14" s="26">
        <f t="shared" si="1"/>
        <v>139.23999999999992</v>
      </c>
      <c r="O14" s="26">
        <f t="shared" si="1"/>
        <v>812.25</v>
      </c>
      <c r="P14" s="26">
        <f t="shared" si="2"/>
        <v>951.4899999999999</v>
      </c>
      <c r="Q14" s="26">
        <f t="shared" si="3"/>
        <v>30.846231536445419</v>
      </c>
      <c r="W14">
        <v>10.3</v>
      </c>
      <c r="X14">
        <v>148.4</v>
      </c>
      <c r="Y14">
        <v>46.5</v>
      </c>
      <c r="Z14">
        <v>-1</v>
      </c>
      <c r="AA14">
        <v>-1</v>
      </c>
      <c r="AB14">
        <v>-1</v>
      </c>
      <c r="AC14">
        <v>-1</v>
      </c>
      <c r="AD14">
        <v>0</v>
      </c>
      <c r="AE14">
        <v>2</v>
      </c>
      <c r="AF14">
        <v>-1</v>
      </c>
      <c r="AG14">
        <v>1</v>
      </c>
      <c r="AH14" s="10">
        <f t="shared" si="4"/>
        <v>45.800000000000011</v>
      </c>
      <c r="AI14" s="10">
        <f t="shared" si="4"/>
        <v>-74.8</v>
      </c>
      <c r="AJ14" s="10">
        <f t="shared" si="5"/>
        <v>2097.6400000000012</v>
      </c>
      <c r="AK14" s="10">
        <f t="shared" si="5"/>
        <v>5595.04</v>
      </c>
      <c r="AL14" s="10">
        <f t="shared" si="6"/>
        <v>7692.6800000000012</v>
      </c>
      <c r="AM14" s="10">
        <f t="shared" si="7"/>
        <v>87.707924385428257</v>
      </c>
      <c r="AS14" s="1">
        <v>15.601000000000001</v>
      </c>
      <c r="AT14" s="1">
        <v>92.6</v>
      </c>
      <c r="AU14" s="1">
        <v>96.4</v>
      </c>
      <c r="AV14" s="1">
        <v>50.4</v>
      </c>
      <c r="AW14" s="1">
        <v>132.9</v>
      </c>
      <c r="AX14" s="1">
        <v>55.9</v>
      </c>
      <c r="AY14" s="1">
        <v>2</v>
      </c>
      <c r="AZ14" s="1">
        <v>0</v>
      </c>
      <c r="BA14" s="1">
        <v>2</v>
      </c>
      <c r="BB14" s="1">
        <v>0</v>
      </c>
      <c r="BC14" s="1">
        <v>1</v>
      </c>
      <c r="BD14" s="1">
        <f t="shared" si="8"/>
        <v>42.199999999999996</v>
      </c>
      <c r="BE14" s="1">
        <f t="shared" si="8"/>
        <v>-36.5</v>
      </c>
      <c r="BF14" s="1">
        <f t="shared" si="9"/>
        <v>1780.8399999999997</v>
      </c>
      <c r="BG14" s="1">
        <f t="shared" si="9"/>
        <v>1332.25</v>
      </c>
      <c r="BH14" s="1">
        <f t="shared" si="10"/>
        <v>3113.0899999999997</v>
      </c>
      <c r="BI14" s="1">
        <f t="shared" si="11"/>
        <v>55.795071466931553</v>
      </c>
      <c r="BO14" s="10">
        <v>12.375999999999999</v>
      </c>
      <c r="BP14" s="10">
        <v>102.6</v>
      </c>
      <c r="BQ14" s="10">
        <v>82.4</v>
      </c>
      <c r="BR14" s="10">
        <v>96.7</v>
      </c>
      <c r="BS14" s="10">
        <v>114.4</v>
      </c>
      <c r="BT14" s="10">
        <v>32.6</v>
      </c>
      <c r="BU14" s="10">
        <v>1</v>
      </c>
      <c r="BV14" s="10">
        <v>0</v>
      </c>
      <c r="BW14" s="10">
        <v>3</v>
      </c>
      <c r="BX14" s="10">
        <v>-2</v>
      </c>
      <c r="BY14" s="10">
        <v>1</v>
      </c>
      <c r="BZ14" s="10">
        <f t="shared" si="12"/>
        <v>5.8999999999999915</v>
      </c>
      <c r="CA14" s="10">
        <f t="shared" si="12"/>
        <v>-32</v>
      </c>
      <c r="CB14" s="10">
        <f t="shared" si="13"/>
        <v>34.809999999999903</v>
      </c>
      <c r="CC14" s="10">
        <f t="shared" si="13"/>
        <v>1024</v>
      </c>
      <c r="CD14" s="10">
        <f t="shared" si="14"/>
        <v>1058.81</v>
      </c>
      <c r="CE14" s="10">
        <f t="shared" si="15"/>
        <v>32.539360780445577</v>
      </c>
      <c r="CK14">
        <v>11.093999999999999</v>
      </c>
      <c r="CL14">
        <v>97.9</v>
      </c>
      <c r="CM14">
        <v>150.1</v>
      </c>
      <c r="CN14">
        <v>107.1</v>
      </c>
      <c r="CO14">
        <v>140.69999999999999</v>
      </c>
      <c r="CP14">
        <v>13.2</v>
      </c>
      <c r="CQ14">
        <v>1</v>
      </c>
      <c r="CR14">
        <v>1</v>
      </c>
      <c r="CS14">
        <v>4</v>
      </c>
      <c r="CT14">
        <v>1</v>
      </c>
      <c r="CU14">
        <v>1</v>
      </c>
      <c r="CV14" s="1">
        <f t="shared" si="16"/>
        <v>-9.1999999999999886</v>
      </c>
      <c r="CW14" s="1">
        <f t="shared" si="16"/>
        <v>9.4000000000000057</v>
      </c>
      <c r="CX14" s="1">
        <f t="shared" si="17"/>
        <v>84.639999999999787</v>
      </c>
      <c r="CY14" s="1">
        <f t="shared" si="17"/>
        <v>88.360000000000113</v>
      </c>
      <c r="CZ14" s="1">
        <f t="shared" si="18"/>
        <v>172.99999999999989</v>
      </c>
      <c r="DA14" s="1">
        <f t="shared" si="19"/>
        <v>13.152946437965902</v>
      </c>
      <c r="DG14">
        <v>14.36</v>
      </c>
      <c r="DH14">
        <v>93.3</v>
      </c>
      <c r="DI14">
        <v>112.9</v>
      </c>
      <c r="DJ14">
        <v>114</v>
      </c>
      <c r="DK14">
        <v>118.9</v>
      </c>
      <c r="DL14">
        <v>21.5</v>
      </c>
      <c r="DM14">
        <v>1</v>
      </c>
      <c r="DN14">
        <v>1</v>
      </c>
      <c r="DO14">
        <v>5</v>
      </c>
      <c r="DP14">
        <v>1</v>
      </c>
      <c r="DQ14">
        <v>1</v>
      </c>
      <c r="DR14" s="10">
        <f t="shared" si="20"/>
        <v>-20.700000000000003</v>
      </c>
      <c r="DS14" s="10">
        <f t="shared" si="20"/>
        <v>-6</v>
      </c>
      <c r="DT14" s="10">
        <f t="shared" si="21"/>
        <v>428.49000000000012</v>
      </c>
      <c r="DU14" s="10">
        <f t="shared" si="21"/>
        <v>36</v>
      </c>
      <c r="DV14" s="10">
        <f t="shared" si="22"/>
        <v>464.49000000000012</v>
      </c>
      <c r="DW14" s="10">
        <f t="shared" si="23"/>
        <v>21.552030066794174</v>
      </c>
      <c r="EC14" s="1">
        <v>10.949</v>
      </c>
      <c r="ED14" s="1">
        <v>107.4</v>
      </c>
      <c r="EE14" s="1">
        <v>141.6</v>
      </c>
      <c r="EF14" s="1">
        <v>83.1</v>
      </c>
      <c r="EG14" s="1">
        <v>87.9</v>
      </c>
      <c r="EH14" s="1">
        <v>58.9</v>
      </c>
      <c r="EI14" s="1">
        <v>2</v>
      </c>
      <c r="EJ14" s="1">
        <v>0</v>
      </c>
      <c r="EK14" s="1">
        <v>3</v>
      </c>
      <c r="EL14" s="1">
        <v>0</v>
      </c>
      <c r="EM14" s="1">
        <v>1</v>
      </c>
      <c r="EN14" s="1">
        <f t="shared" si="24"/>
        <v>24.300000000000011</v>
      </c>
      <c r="EO14" s="1">
        <f t="shared" si="24"/>
        <v>53.699999999999989</v>
      </c>
      <c r="EP14" s="1">
        <f t="shared" si="25"/>
        <v>590.49000000000058</v>
      </c>
      <c r="EQ14" s="1">
        <f t="shared" si="25"/>
        <v>2883.6899999999987</v>
      </c>
      <c r="ER14" s="1">
        <f t="shared" si="26"/>
        <v>3474.1799999999994</v>
      </c>
      <c r="ES14" s="1">
        <f t="shared" si="27"/>
        <v>58.942175053182417</v>
      </c>
      <c r="FJ14" s="10">
        <f t="shared" si="28"/>
        <v>0</v>
      </c>
      <c r="FK14" s="10">
        <f t="shared" si="28"/>
        <v>0</v>
      </c>
      <c r="FL14" s="10">
        <f t="shared" si="29"/>
        <v>0</v>
      </c>
      <c r="FM14" s="10">
        <f t="shared" si="29"/>
        <v>0</v>
      </c>
      <c r="FN14" s="10">
        <f t="shared" si="30"/>
        <v>0</v>
      </c>
      <c r="FO14" s="10">
        <f t="shared" si="31"/>
        <v>0</v>
      </c>
    </row>
    <row r="15" spans="1:176" x14ac:dyDescent="0.35">
      <c r="A15">
        <v>15.622999999999999</v>
      </c>
      <c r="B15">
        <v>171.5</v>
      </c>
      <c r="C15">
        <v>153.4</v>
      </c>
      <c r="D15">
        <v>-1</v>
      </c>
      <c r="E15">
        <v>-1</v>
      </c>
      <c r="F15">
        <v>-1</v>
      </c>
      <c r="G15">
        <v>-1</v>
      </c>
      <c r="H15">
        <v>0</v>
      </c>
      <c r="I15">
        <v>4</v>
      </c>
      <c r="J15">
        <v>-1</v>
      </c>
      <c r="K15">
        <v>1</v>
      </c>
      <c r="L15" s="26">
        <f t="shared" si="0"/>
        <v>62.2</v>
      </c>
      <c r="M15" s="26">
        <f t="shared" si="0"/>
        <v>47.400000000000006</v>
      </c>
      <c r="N15" s="26">
        <f t="shared" si="1"/>
        <v>3868.84</v>
      </c>
      <c r="O15" s="26">
        <f t="shared" si="1"/>
        <v>2246.7600000000007</v>
      </c>
      <c r="P15" s="26">
        <f t="shared" si="2"/>
        <v>6115.6</v>
      </c>
      <c r="Q15" s="26">
        <f t="shared" si="3"/>
        <v>78.202301756406129</v>
      </c>
      <c r="W15">
        <v>10.348000000000001</v>
      </c>
      <c r="X15">
        <v>159.6</v>
      </c>
      <c r="Y15">
        <v>135.80000000000001</v>
      </c>
      <c r="Z15">
        <v>148.4</v>
      </c>
      <c r="AA15">
        <v>46.5</v>
      </c>
      <c r="AB15">
        <v>90</v>
      </c>
      <c r="AC15">
        <v>2</v>
      </c>
      <c r="AD15">
        <v>0</v>
      </c>
      <c r="AE15">
        <v>2</v>
      </c>
      <c r="AF15">
        <v>0</v>
      </c>
      <c r="AG15">
        <v>1</v>
      </c>
      <c r="AH15" s="10">
        <f t="shared" si="4"/>
        <v>11.199999999999989</v>
      </c>
      <c r="AI15" s="10">
        <f t="shared" si="4"/>
        <v>89.300000000000011</v>
      </c>
      <c r="AJ15" s="10">
        <f t="shared" si="5"/>
        <v>125.43999999999974</v>
      </c>
      <c r="AK15" s="10">
        <f t="shared" si="5"/>
        <v>7974.4900000000016</v>
      </c>
      <c r="AL15" s="10">
        <f t="shared" si="6"/>
        <v>8099.9300000000012</v>
      </c>
      <c r="AM15" s="10">
        <f t="shared" si="7"/>
        <v>89.999611110270919</v>
      </c>
      <c r="AS15" s="1">
        <v>15.872999999999999</v>
      </c>
      <c r="AT15" s="1">
        <v>99</v>
      </c>
      <c r="AU15" s="1">
        <v>141.6</v>
      </c>
      <c r="AV15" s="1">
        <v>92.6</v>
      </c>
      <c r="AW15" s="1">
        <v>96.4</v>
      </c>
      <c r="AX15" s="1">
        <v>45.7</v>
      </c>
      <c r="AY15" s="1">
        <v>1</v>
      </c>
      <c r="AZ15" s="1">
        <v>1</v>
      </c>
      <c r="BA15" s="1">
        <v>3</v>
      </c>
      <c r="BB15" s="1">
        <v>1</v>
      </c>
      <c r="BC15" s="1">
        <v>1</v>
      </c>
      <c r="BD15" s="1">
        <f t="shared" si="8"/>
        <v>6.4000000000000057</v>
      </c>
      <c r="BE15" s="1">
        <f t="shared" si="8"/>
        <v>45.199999999999989</v>
      </c>
      <c r="BF15" s="1">
        <f t="shared" si="9"/>
        <v>40.960000000000072</v>
      </c>
      <c r="BG15" s="1">
        <f t="shared" si="9"/>
        <v>2043.0399999999991</v>
      </c>
      <c r="BH15" s="1">
        <f t="shared" si="10"/>
        <v>2083.9999999999991</v>
      </c>
      <c r="BI15" s="1">
        <f t="shared" si="11"/>
        <v>45.6508488420533</v>
      </c>
      <c r="BO15" s="10">
        <v>14.96</v>
      </c>
      <c r="BP15" s="10">
        <v>125.9</v>
      </c>
      <c r="BQ15" s="10">
        <v>120.7</v>
      </c>
      <c r="BR15" s="10">
        <v>-1</v>
      </c>
      <c r="BS15" s="10">
        <v>-1</v>
      </c>
      <c r="BT15" s="10">
        <v>-1</v>
      </c>
      <c r="BU15" s="10">
        <v>-1</v>
      </c>
      <c r="BV15" s="10">
        <v>0</v>
      </c>
      <c r="BW15" s="10">
        <v>3</v>
      </c>
      <c r="BX15" s="10">
        <v>-1</v>
      </c>
      <c r="BY15" s="10">
        <v>1</v>
      </c>
      <c r="BZ15" s="10">
        <f t="shared" si="12"/>
        <v>23.300000000000011</v>
      </c>
      <c r="CA15" s="10">
        <f t="shared" si="12"/>
        <v>38.299999999999997</v>
      </c>
      <c r="CB15" s="10">
        <f t="shared" si="13"/>
        <v>542.89000000000055</v>
      </c>
      <c r="CC15" s="10">
        <f t="shared" si="13"/>
        <v>1466.8899999999999</v>
      </c>
      <c r="CD15" s="10">
        <f t="shared" si="14"/>
        <v>2009.7800000000004</v>
      </c>
      <c r="CE15" s="10">
        <f t="shared" si="15"/>
        <v>44.830569927227117</v>
      </c>
      <c r="CK15">
        <v>11.334</v>
      </c>
      <c r="CL15">
        <v>93.8</v>
      </c>
      <c r="CM15">
        <v>106.7</v>
      </c>
      <c r="CN15">
        <v>97.9</v>
      </c>
      <c r="CO15">
        <v>150.1</v>
      </c>
      <c r="CP15">
        <v>43.6</v>
      </c>
      <c r="CQ15">
        <v>1</v>
      </c>
      <c r="CR15">
        <v>0</v>
      </c>
      <c r="CS15">
        <v>4</v>
      </c>
      <c r="CT15">
        <v>-2</v>
      </c>
      <c r="CU15">
        <v>1</v>
      </c>
      <c r="CV15" s="1">
        <f t="shared" si="16"/>
        <v>-4.1000000000000085</v>
      </c>
      <c r="CW15" s="1">
        <f t="shared" si="16"/>
        <v>-43.399999999999991</v>
      </c>
      <c r="CX15" s="1">
        <f t="shared" si="17"/>
        <v>16.81000000000007</v>
      </c>
      <c r="CY15" s="1">
        <f t="shared" si="17"/>
        <v>1883.5599999999993</v>
      </c>
      <c r="CZ15" s="1">
        <f t="shared" si="18"/>
        <v>1900.3699999999994</v>
      </c>
      <c r="DA15" s="1">
        <f t="shared" si="19"/>
        <v>43.593233419878359</v>
      </c>
      <c r="DG15">
        <v>22.608000000000001</v>
      </c>
      <c r="DH15">
        <v>52.3</v>
      </c>
      <c r="DI15">
        <v>166.8</v>
      </c>
      <c r="DJ15">
        <v>-1</v>
      </c>
      <c r="DK15">
        <v>-1</v>
      </c>
      <c r="DL15">
        <v>-1</v>
      </c>
      <c r="DM15">
        <v>-1</v>
      </c>
      <c r="DN15">
        <v>0</v>
      </c>
      <c r="DO15">
        <v>5</v>
      </c>
      <c r="DP15">
        <v>-1</v>
      </c>
      <c r="DQ15">
        <v>1</v>
      </c>
      <c r="DR15" s="10">
        <f t="shared" si="20"/>
        <v>-41</v>
      </c>
      <c r="DS15" s="10">
        <f t="shared" si="20"/>
        <v>53.900000000000006</v>
      </c>
      <c r="DT15" s="10">
        <f t="shared" si="21"/>
        <v>1681</v>
      </c>
      <c r="DU15" s="10">
        <f t="shared" si="21"/>
        <v>2905.2100000000005</v>
      </c>
      <c r="DV15" s="10">
        <f t="shared" si="22"/>
        <v>4586.2100000000009</v>
      </c>
      <c r="DW15" s="10">
        <f t="shared" si="23"/>
        <v>67.721562297395366</v>
      </c>
      <c r="EC15" s="1">
        <v>11.069000000000001</v>
      </c>
      <c r="ED15" s="1">
        <v>116.4</v>
      </c>
      <c r="EE15" s="1">
        <v>105.5</v>
      </c>
      <c r="EF15" s="1">
        <v>107.4</v>
      </c>
      <c r="EG15" s="1">
        <v>141.6</v>
      </c>
      <c r="EH15" s="1">
        <v>37.200000000000003</v>
      </c>
      <c r="EI15" s="1">
        <v>1</v>
      </c>
      <c r="EJ15" s="1">
        <v>1</v>
      </c>
      <c r="EK15" s="1">
        <v>4</v>
      </c>
      <c r="EL15" s="1">
        <v>1</v>
      </c>
      <c r="EM15" s="1">
        <v>1</v>
      </c>
      <c r="EN15" s="1">
        <f t="shared" si="24"/>
        <v>9</v>
      </c>
      <c r="EO15" s="1">
        <f t="shared" si="24"/>
        <v>-36.099999999999994</v>
      </c>
      <c r="EP15" s="1">
        <f t="shared" si="25"/>
        <v>81</v>
      </c>
      <c r="EQ15" s="1">
        <f t="shared" si="25"/>
        <v>1303.2099999999996</v>
      </c>
      <c r="ER15" s="1">
        <f t="shared" si="26"/>
        <v>1384.2099999999996</v>
      </c>
      <c r="ES15" s="1">
        <f t="shared" si="27"/>
        <v>37.204972785905916</v>
      </c>
      <c r="FJ15" s="10">
        <f t="shared" si="28"/>
        <v>0</v>
      </c>
      <c r="FK15" s="10">
        <f t="shared" si="28"/>
        <v>0</v>
      </c>
      <c r="FL15" s="10">
        <f t="shared" si="29"/>
        <v>0</v>
      </c>
      <c r="FM15" s="10">
        <f t="shared" si="29"/>
        <v>0</v>
      </c>
      <c r="FN15" s="10">
        <f t="shared" si="30"/>
        <v>0</v>
      </c>
      <c r="FO15" s="10">
        <f t="shared" si="31"/>
        <v>0</v>
      </c>
    </row>
    <row r="16" spans="1:176" x14ac:dyDescent="0.35">
      <c r="A16">
        <v>16.495000000000001</v>
      </c>
      <c r="B16">
        <v>217.3</v>
      </c>
      <c r="C16">
        <v>142.9</v>
      </c>
      <c r="D16">
        <v>171.5</v>
      </c>
      <c r="E16">
        <v>153.4</v>
      </c>
      <c r="F16">
        <v>47</v>
      </c>
      <c r="G16">
        <v>2</v>
      </c>
      <c r="H16">
        <v>0</v>
      </c>
      <c r="I16">
        <v>4</v>
      </c>
      <c r="J16">
        <v>0</v>
      </c>
      <c r="K16">
        <v>1</v>
      </c>
      <c r="L16" s="26">
        <f t="shared" si="0"/>
        <v>45.800000000000011</v>
      </c>
      <c r="M16" s="26">
        <f t="shared" si="0"/>
        <v>-10.5</v>
      </c>
      <c r="N16" s="26">
        <f t="shared" si="1"/>
        <v>2097.6400000000012</v>
      </c>
      <c r="O16" s="26">
        <f t="shared" si="1"/>
        <v>110.25</v>
      </c>
      <c r="P16" s="26">
        <f t="shared" si="2"/>
        <v>2207.8900000000012</v>
      </c>
      <c r="Q16" s="26">
        <f t="shared" si="3"/>
        <v>46.988190005574815</v>
      </c>
      <c r="W16">
        <v>10.38</v>
      </c>
      <c r="X16">
        <v>159.80000000000001</v>
      </c>
      <c r="Y16">
        <v>36.5</v>
      </c>
      <c r="Z16">
        <v>159.6</v>
      </c>
      <c r="AA16">
        <v>135.80000000000001</v>
      </c>
      <c r="AB16">
        <v>99.3</v>
      </c>
      <c r="AC16">
        <v>3</v>
      </c>
      <c r="AD16">
        <v>0</v>
      </c>
      <c r="AE16">
        <v>2</v>
      </c>
      <c r="AF16">
        <v>0</v>
      </c>
      <c r="AG16">
        <v>1</v>
      </c>
      <c r="AH16" s="10">
        <f t="shared" si="4"/>
        <v>0.20000000000001705</v>
      </c>
      <c r="AI16" s="10">
        <f t="shared" si="4"/>
        <v>-99.300000000000011</v>
      </c>
      <c r="AJ16" s="10">
        <f t="shared" si="5"/>
        <v>4.0000000000006822E-2</v>
      </c>
      <c r="AK16" s="10">
        <f t="shared" si="5"/>
        <v>9860.4900000000016</v>
      </c>
      <c r="AL16" s="10">
        <f t="shared" si="6"/>
        <v>9860.5300000000025</v>
      </c>
      <c r="AM16" s="10">
        <f t="shared" si="7"/>
        <v>99.300201409664837</v>
      </c>
      <c r="AS16" s="1">
        <v>15.904999999999999</v>
      </c>
      <c r="AT16" s="1">
        <v>123.7</v>
      </c>
      <c r="AU16" s="1">
        <v>109.5</v>
      </c>
      <c r="AV16" s="1">
        <v>99</v>
      </c>
      <c r="AW16" s="1">
        <v>141.6</v>
      </c>
      <c r="AX16" s="1">
        <v>40.5</v>
      </c>
      <c r="AY16" s="1">
        <v>1</v>
      </c>
      <c r="AZ16" s="1">
        <v>0</v>
      </c>
      <c r="BA16" s="1">
        <v>3</v>
      </c>
      <c r="BB16" s="1">
        <v>-2</v>
      </c>
      <c r="BC16" s="1">
        <v>1</v>
      </c>
      <c r="BD16" s="1">
        <f t="shared" si="8"/>
        <v>24.700000000000003</v>
      </c>
      <c r="BE16" s="1">
        <f t="shared" si="8"/>
        <v>-32.099999999999994</v>
      </c>
      <c r="BF16" s="1">
        <f t="shared" si="9"/>
        <v>610.09000000000015</v>
      </c>
      <c r="BG16" s="1">
        <f t="shared" si="9"/>
        <v>1030.4099999999996</v>
      </c>
      <c r="BH16" s="1">
        <f t="shared" si="10"/>
        <v>1640.4999999999998</v>
      </c>
      <c r="BI16" s="1">
        <f t="shared" si="11"/>
        <v>40.503086302157271</v>
      </c>
      <c r="BO16" s="10">
        <v>16.416</v>
      </c>
      <c r="BP16" s="10">
        <v>130.9</v>
      </c>
      <c r="BQ16" s="10">
        <v>70.599999999999994</v>
      </c>
      <c r="BR16" s="10">
        <v>125.9</v>
      </c>
      <c r="BS16" s="10">
        <v>120.7</v>
      </c>
      <c r="BT16" s="10">
        <v>50.3</v>
      </c>
      <c r="BU16" s="10">
        <v>2</v>
      </c>
      <c r="BV16" s="10">
        <v>0</v>
      </c>
      <c r="BW16" s="10">
        <v>3</v>
      </c>
      <c r="BX16" s="10">
        <v>0</v>
      </c>
      <c r="BY16" s="10">
        <v>1</v>
      </c>
      <c r="BZ16" s="10">
        <f t="shared" si="12"/>
        <v>5</v>
      </c>
      <c r="CA16" s="10">
        <f t="shared" si="12"/>
        <v>-50.100000000000009</v>
      </c>
      <c r="CB16" s="10">
        <f t="shared" si="13"/>
        <v>25</v>
      </c>
      <c r="CC16" s="10">
        <f t="shared" si="13"/>
        <v>2510.0100000000007</v>
      </c>
      <c r="CD16" s="10">
        <f t="shared" si="14"/>
        <v>2535.0100000000007</v>
      </c>
      <c r="CE16" s="10">
        <f t="shared" si="15"/>
        <v>50.348882807863781</v>
      </c>
      <c r="CK16">
        <v>13.334</v>
      </c>
      <c r="CL16">
        <v>116.4</v>
      </c>
      <c r="CM16">
        <v>117.8</v>
      </c>
      <c r="CN16">
        <v>-1</v>
      </c>
      <c r="CO16">
        <v>-1</v>
      </c>
      <c r="CP16">
        <v>-1</v>
      </c>
      <c r="CQ16">
        <v>-1</v>
      </c>
      <c r="CR16">
        <v>0</v>
      </c>
      <c r="CS16">
        <v>4</v>
      </c>
      <c r="CT16">
        <v>-1</v>
      </c>
      <c r="CU16">
        <v>1</v>
      </c>
      <c r="CV16" s="1">
        <f t="shared" si="16"/>
        <v>22.600000000000009</v>
      </c>
      <c r="CW16" s="1">
        <f t="shared" si="16"/>
        <v>11.099999999999994</v>
      </c>
      <c r="CX16" s="1">
        <f t="shared" si="17"/>
        <v>510.76000000000039</v>
      </c>
      <c r="CY16" s="1">
        <f t="shared" si="17"/>
        <v>123.20999999999988</v>
      </c>
      <c r="CZ16" s="1">
        <f t="shared" si="18"/>
        <v>633.97000000000025</v>
      </c>
      <c r="DA16" s="1">
        <f t="shared" si="19"/>
        <v>25.178760890877857</v>
      </c>
      <c r="DG16">
        <v>23.271999999999998</v>
      </c>
      <c r="DH16">
        <v>52.3</v>
      </c>
      <c r="DI16">
        <v>111.3</v>
      </c>
      <c r="DJ16">
        <v>52.3</v>
      </c>
      <c r="DK16">
        <v>166.8</v>
      </c>
      <c r="DL16">
        <v>55.4</v>
      </c>
      <c r="DM16">
        <v>2</v>
      </c>
      <c r="DN16">
        <v>0</v>
      </c>
      <c r="DO16">
        <v>5</v>
      </c>
      <c r="DP16">
        <v>0</v>
      </c>
      <c r="DQ16">
        <v>1</v>
      </c>
      <c r="DR16" s="10">
        <f t="shared" si="20"/>
        <v>0</v>
      </c>
      <c r="DS16" s="10">
        <f t="shared" si="20"/>
        <v>-55.500000000000014</v>
      </c>
      <c r="DT16" s="10">
        <f t="shared" si="21"/>
        <v>0</v>
      </c>
      <c r="DU16" s="10">
        <f t="shared" si="21"/>
        <v>3080.2500000000014</v>
      </c>
      <c r="DV16" s="10">
        <f t="shared" si="22"/>
        <v>3080.2500000000014</v>
      </c>
      <c r="DW16" s="10">
        <f t="shared" si="23"/>
        <v>55.500000000000014</v>
      </c>
      <c r="EC16" s="1">
        <v>13.548999999999999</v>
      </c>
      <c r="ED16" s="1">
        <v>125.9</v>
      </c>
      <c r="EE16" s="1">
        <v>152.1</v>
      </c>
      <c r="EF16" s="1">
        <v>-1</v>
      </c>
      <c r="EG16" s="1">
        <v>-1</v>
      </c>
      <c r="EH16" s="1">
        <v>-1</v>
      </c>
      <c r="EI16" s="1">
        <v>-1</v>
      </c>
      <c r="EJ16" s="1">
        <v>0</v>
      </c>
      <c r="EK16" s="1">
        <v>4</v>
      </c>
      <c r="EL16" s="1">
        <v>-1</v>
      </c>
      <c r="EM16" s="1">
        <v>1</v>
      </c>
      <c r="EN16" s="1">
        <f t="shared" si="24"/>
        <v>9.5</v>
      </c>
      <c r="EO16" s="1">
        <f t="shared" si="24"/>
        <v>46.599999999999994</v>
      </c>
      <c r="EP16" s="1">
        <f t="shared" si="25"/>
        <v>90.25</v>
      </c>
      <c r="EQ16" s="1">
        <f t="shared" si="25"/>
        <v>2171.5599999999995</v>
      </c>
      <c r="ER16" s="1">
        <f t="shared" si="26"/>
        <v>2261.8099999999995</v>
      </c>
      <c r="ES16" s="1">
        <f t="shared" si="27"/>
        <v>47.558490304045598</v>
      </c>
      <c r="FJ16" s="10">
        <f t="shared" si="28"/>
        <v>0</v>
      </c>
      <c r="FK16" s="10">
        <f t="shared" si="28"/>
        <v>0</v>
      </c>
      <c r="FL16" s="10">
        <f t="shared" si="29"/>
        <v>0</v>
      </c>
      <c r="FM16" s="10">
        <f t="shared" si="29"/>
        <v>0</v>
      </c>
      <c r="FN16" s="10">
        <f t="shared" si="30"/>
        <v>0</v>
      </c>
      <c r="FO16" s="10">
        <f t="shared" si="31"/>
        <v>0</v>
      </c>
    </row>
    <row r="17" spans="1:176" x14ac:dyDescent="0.35">
      <c r="A17">
        <v>16.751000000000001</v>
      </c>
      <c r="B17">
        <v>212.8</v>
      </c>
      <c r="C17">
        <v>149</v>
      </c>
      <c r="D17">
        <v>217.3</v>
      </c>
      <c r="E17">
        <v>142.9</v>
      </c>
      <c r="F17">
        <v>7.5</v>
      </c>
      <c r="G17">
        <v>1</v>
      </c>
      <c r="H17">
        <v>1</v>
      </c>
      <c r="I17">
        <v>5</v>
      </c>
      <c r="J17">
        <v>1</v>
      </c>
      <c r="K17">
        <v>1</v>
      </c>
      <c r="L17" s="26">
        <f t="shared" si="0"/>
        <v>-4.5</v>
      </c>
      <c r="M17" s="26">
        <f t="shared" si="0"/>
        <v>6.0999999999999943</v>
      </c>
      <c r="N17" s="26">
        <f t="shared" si="1"/>
        <v>20.25</v>
      </c>
      <c r="O17" s="26">
        <f t="shared" si="1"/>
        <v>37.20999999999993</v>
      </c>
      <c r="P17" s="26">
        <f t="shared" si="2"/>
        <v>57.45999999999993</v>
      </c>
      <c r="Q17" s="26">
        <f t="shared" si="3"/>
        <v>7.5802374632988858</v>
      </c>
      <c r="S17"/>
      <c r="T17"/>
      <c r="U17"/>
      <c r="V17"/>
      <c r="W17">
        <v>10.436</v>
      </c>
      <c r="X17">
        <v>102.6</v>
      </c>
      <c r="Y17">
        <v>24.9</v>
      </c>
      <c r="Z17">
        <v>159.80000000000001</v>
      </c>
      <c r="AA17">
        <v>36.5</v>
      </c>
      <c r="AB17">
        <v>58.4</v>
      </c>
      <c r="AC17">
        <v>2</v>
      </c>
      <c r="AD17">
        <v>0</v>
      </c>
      <c r="AE17">
        <v>2</v>
      </c>
      <c r="AF17">
        <v>0</v>
      </c>
      <c r="AG17">
        <v>1</v>
      </c>
      <c r="AH17" s="10">
        <f t="shared" si="4"/>
        <v>-57.200000000000017</v>
      </c>
      <c r="AI17" s="10">
        <f t="shared" si="4"/>
        <v>-11.600000000000001</v>
      </c>
      <c r="AJ17" s="10">
        <f t="shared" si="5"/>
        <v>3271.840000000002</v>
      </c>
      <c r="AK17" s="10">
        <f t="shared" si="5"/>
        <v>134.56000000000003</v>
      </c>
      <c r="AL17" s="10">
        <f t="shared" si="6"/>
        <v>3406.4000000000019</v>
      </c>
      <c r="AM17" s="10">
        <f t="shared" si="7"/>
        <v>58.364372694307285</v>
      </c>
      <c r="AN17"/>
      <c r="AO17"/>
      <c r="AP17"/>
      <c r="AQ17"/>
      <c r="AR17"/>
      <c r="AS17" s="1">
        <v>16.04</v>
      </c>
      <c r="AT17" s="1">
        <v>134.69999999999999</v>
      </c>
      <c r="AU17" s="1">
        <v>171.9</v>
      </c>
      <c r="AV17" s="1">
        <v>123.7</v>
      </c>
      <c r="AW17" s="1">
        <v>109.5</v>
      </c>
      <c r="AX17" s="1">
        <v>63.3</v>
      </c>
      <c r="AY17" s="1">
        <v>2</v>
      </c>
      <c r="AZ17" s="1">
        <v>0</v>
      </c>
      <c r="BA17" s="1">
        <v>3</v>
      </c>
      <c r="BB17" s="1">
        <v>-2</v>
      </c>
      <c r="BC17" s="1">
        <v>1</v>
      </c>
      <c r="BD17" s="1">
        <f t="shared" si="8"/>
        <v>10.999999999999986</v>
      </c>
      <c r="BE17" s="1">
        <f t="shared" si="8"/>
        <v>62.400000000000006</v>
      </c>
      <c r="BF17" s="1">
        <f t="shared" si="9"/>
        <v>120.99999999999969</v>
      </c>
      <c r="BG17" s="1">
        <f t="shared" si="9"/>
        <v>3893.7600000000007</v>
      </c>
      <c r="BH17" s="1">
        <f t="shared" si="10"/>
        <v>4014.76</v>
      </c>
      <c r="BI17" s="1">
        <f t="shared" si="11"/>
        <v>63.362133802453343</v>
      </c>
      <c r="BJ17"/>
      <c r="BK17"/>
      <c r="BL17"/>
      <c r="BM17"/>
      <c r="BN17"/>
      <c r="BO17" s="10">
        <v>18.399999999999999</v>
      </c>
      <c r="BP17" s="10">
        <v>148.4</v>
      </c>
      <c r="BQ17" s="10">
        <v>137.4</v>
      </c>
      <c r="BR17" s="10">
        <v>130.9</v>
      </c>
      <c r="BS17" s="10">
        <v>70.599999999999994</v>
      </c>
      <c r="BT17" s="10">
        <v>69.099999999999994</v>
      </c>
      <c r="BU17" s="10">
        <v>2</v>
      </c>
      <c r="BV17" s="10">
        <v>0</v>
      </c>
      <c r="BW17" s="10">
        <v>3</v>
      </c>
      <c r="BX17" s="10">
        <v>0</v>
      </c>
      <c r="BY17" s="10">
        <v>1</v>
      </c>
      <c r="BZ17" s="10">
        <f t="shared" si="12"/>
        <v>17.5</v>
      </c>
      <c r="CA17" s="10">
        <f t="shared" si="12"/>
        <v>66.800000000000011</v>
      </c>
      <c r="CB17" s="10">
        <f t="shared" si="13"/>
        <v>306.25</v>
      </c>
      <c r="CC17" s="10">
        <f t="shared" si="13"/>
        <v>4462.2400000000016</v>
      </c>
      <c r="CD17" s="10">
        <f t="shared" si="14"/>
        <v>4768.4900000000016</v>
      </c>
      <c r="CE17" s="10">
        <f t="shared" si="15"/>
        <v>69.054254032608313</v>
      </c>
      <c r="CG17"/>
      <c r="CH17"/>
      <c r="CI17"/>
      <c r="CJ17"/>
      <c r="CK17">
        <v>13.742000000000001</v>
      </c>
      <c r="CL17">
        <v>106.9</v>
      </c>
      <c r="CM17">
        <v>96.4</v>
      </c>
      <c r="CN17">
        <v>116.4</v>
      </c>
      <c r="CO17">
        <v>117.8</v>
      </c>
      <c r="CP17">
        <v>23.4</v>
      </c>
      <c r="CQ17">
        <v>1</v>
      </c>
      <c r="CR17">
        <v>1</v>
      </c>
      <c r="CS17">
        <v>5</v>
      </c>
      <c r="CT17">
        <v>1</v>
      </c>
      <c r="CU17">
        <v>1</v>
      </c>
      <c r="CV17" s="1">
        <f t="shared" si="16"/>
        <v>-9.5</v>
      </c>
      <c r="CW17" s="1">
        <f t="shared" si="16"/>
        <v>-21.399999999999991</v>
      </c>
      <c r="CX17" s="1">
        <f t="shared" si="17"/>
        <v>90.25</v>
      </c>
      <c r="CY17" s="1">
        <f t="shared" si="17"/>
        <v>457.95999999999964</v>
      </c>
      <c r="CZ17" s="1">
        <f t="shared" si="18"/>
        <v>548.20999999999958</v>
      </c>
      <c r="DA17" s="1">
        <f t="shared" si="19"/>
        <v>23.41388476951229</v>
      </c>
      <c r="DB17"/>
      <c r="DC17"/>
      <c r="DD17"/>
      <c r="DE17"/>
      <c r="DF17"/>
      <c r="DG17">
        <v>23.584</v>
      </c>
      <c r="DH17">
        <v>84.3</v>
      </c>
      <c r="DI17">
        <v>107.1</v>
      </c>
      <c r="DJ17">
        <v>52.3</v>
      </c>
      <c r="DK17">
        <v>111.3</v>
      </c>
      <c r="DL17">
        <v>32.299999999999997</v>
      </c>
      <c r="DM17">
        <v>1</v>
      </c>
      <c r="DN17">
        <v>1</v>
      </c>
      <c r="DO17">
        <v>6</v>
      </c>
      <c r="DP17">
        <v>1</v>
      </c>
      <c r="DQ17">
        <v>1</v>
      </c>
      <c r="DR17" s="10">
        <f t="shared" si="20"/>
        <v>32</v>
      </c>
      <c r="DS17" s="10">
        <f t="shared" si="20"/>
        <v>-4.2000000000000028</v>
      </c>
      <c r="DT17" s="10">
        <f t="shared" si="21"/>
        <v>1024</v>
      </c>
      <c r="DU17" s="10">
        <f t="shared" si="21"/>
        <v>17.640000000000025</v>
      </c>
      <c r="DV17" s="10">
        <f t="shared" si="22"/>
        <v>1041.6400000000001</v>
      </c>
      <c r="DW17" s="10">
        <f t="shared" si="23"/>
        <v>32.274448097527554</v>
      </c>
      <c r="DX17"/>
      <c r="DY17"/>
      <c r="DZ17"/>
      <c r="EA17"/>
      <c r="EB17"/>
      <c r="EC17" s="1">
        <v>13.869</v>
      </c>
      <c r="ED17" s="1">
        <v>89.1</v>
      </c>
      <c r="EE17" s="1">
        <v>136.5</v>
      </c>
      <c r="EF17" s="1">
        <v>125.9</v>
      </c>
      <c r="EG17" s="1">
        <v>152.1</v>
      </c>
      <c r="EH17" s="1">
        <v>40</v>
      </c>
      <c r="EI17" s="1">
        <v>1</v>
      </c>
      <c r="EJ17" s="1">
        <v>1</v>
      </c>
      <c r="EK17" s="1">
        <v>5</v>
      </c>
      <c r="EL17" s="1">
        <v>1</v>
      </c>
      <c r="EM17" s="1">
        <v>1</v>
      </c>
      <c r="EN17" s="1">
        <f t="shared" si="24"/>
        <v>-36.800000000000011</v>
      </c>
      <c r="EO17" s="1">
        <f t="shared" si="24"/>
        <v>-15.599999999999994</v>
      </c>
      <c r="EP17" s="1">
        <f t="shared" si="25"/>
        <v>1354.2400000000009</v>
      </c>
      <c r="EQ17" s="1">
        <f t="shared" si="25"/>
        <v>243.35999999999981</v>
      </c>
      <c r="ER17" s="1">
        <f t="shared" si="26"/>
        <v>1597.6000000000008</v>
      </c>
      <c r="ES17" s="1">
        <f t="shared" si="27"/>
        <v>39.969988741554594</v>
      </c>
      <c r="ET17"/>
      <c r="EU17"/>
      <c r="EV17"/>
      <c r="EW17"/>
      <c r="EX17"/>
      <c r="FJ17" s="10">
        <f t="shared" si="28"/>
        <v>0</v>
      </c>
      <c r="FK17" s="10">
        <f t="shared" si="28"/>
        <v>0</v>
      </c>
      <c r="FL17" s="10">
        <f t="shared" si="29"/>
        <v>0</v>
      </c>
      <c r="FM17" s="10">
        <f t="shared" si="29"/>
        <v>0</v>
      </c>
      <c r="FN17" s="10">
        <f t="shared" si="30"/>
        <v>0</v>
      </c>
      <c r="FO17" s="10">
        <f t="shared" si="31"/>
        <v>0</v>
      </c>
      <c r="FP17"/>
      <c r="FQ17"/>
      <c r="FR17"/>
      <c r="FS17"/>
      <c r="FT17"/>
    </row>
    <row r="18" spans="1:176" x14ac:dyDescent="0.35">
      <c r="A18">
        <v>19.695</v>
      </c>
      <c r="B18">
        <v>208.1</v>
      </c>
      <c r="C18">
        <v>136.5</v>
      </c>
      <c r="D18">
        <v>-1</v>
      </c>
      <c r="E18">
        <v>-1</v>
      </c>
      <c r="F18">
        <v>-1</v>
      </c>
      <c r="G18">
        <v>-1</v>
      </c>
      <c r="H18">
        <v>0</v>
      </c>
      <c r="I18">
        <v>5</v>
      </c>
      <c r="J18">
        <v>-1</v>
      </c>
      <c r="K18">
        <v>1</v>
      </c>
      <c r="L18" s="26">
        <f t="shared" si="0"/>
        <v>-4.7000000000000171</v>
      </c>
      <c r="M18" s="26">
        <f t="shared" si="0"/>
        <v>-12.5</v>
      </c>
      <c r="N18" s="26">
        <f t="shared" si="1"/>
        <v>22.09000000000016</v>
      </c>
      <c r="O18" s="26">
        <f t="shared" si="1"/>
        <v>156.25</v>
      </c>
      <c r="P18" s="26">
        <f t="shared" si="2"/>
        <v>178.34000000000015</v>
      </c>
      <c r="Q18" s="26">
        <f t="shared" si="3"/>
        <v>13.354400023962146</v>
      </c>
      <c r="S18" t="s">
        <v>52</v>
      </c>
      <c r="T18"/>
      <c r="U18"/>
      <c r="V18"/>
      <c r="W18">
        <v>11.308</v>
      </c>
      <c r="X18">
        <v>140.1</v>
      </c>
      <c r="Y18">
        <v>43.6</v>
      </c>
      <c r="Z18">
        <v>102.6</v>
      </c>
      <c r="AA18">
        <v>24.9</v>
      </c>
      <c r="AB18">
        <v>41.9</v>
      </c>
      <c r="AC18">
        <v>1</v>
      </c>
      <c r="AD18">
        <v>1</v>
      </c>
      <c r="AE18">
        <v>3</v>
      </c>
      <c r="AF18">
        <v>1</v>
      </c>
      <c r="AG18">
        <v>1</v>
      </c>
      <c r="AH18" s="10">
        <f t="shared" si="4"/>
        <v>37.5</v>
      </c>
      <c r="AI18" s="10">
        <f t="shared" si="4"/>
        <v>18.700000000000003</v>
      </c>
      <c r="AJ18" s="10">
        <f t="shared" si="5"/>
        <v>1406.25</v>
      </c>
      <c r="AK18" s="10">
        <f t="shared" si="5"/>
        <v>349.69000000000011</v>
      </c>
      <c r="AL18" s="10">
        <f t="shared" si="6"/>
        <v>1755.94</v>
      </c>
      <c r="AM18" s="10">
        <f t="shared" si="7"/>
        <v>41.903937762458554</v>
      </c>
      <c r="AN18"/>
      <c r="AO18" t="s">
        <v>52</v>
      </c>
      <c r="AP18"/>
      <c r="AQ18"/>
      <c r="AR18"/>
      <c r="AS18" s="1">
        <v>19.689</v>
      </c>
      <c r="AT18" s="1">
        <v>102.6</v>
      </c>
      <c r="AU18" s="1">
        <v>160.5</v>
      </c>
      <c r="AV18" s="1">
        <v>-1</v>
      </c>
      <c r="AW18" s="1">
        <v>-1</v>
      </c>
      <c r="AX18" s="1">
        <v>-1</v>
      </c>
      <c r="AY18" s="1">
        <v>-1</v>
      </c>
      <c r="AZ18" s="1">
        <v>0</v>
      </c>
      <c r="BA18" s="1">
        <v>3</v>
      </c>
      <c r="BB18" s="1">
        <v>-1</v>
      </c>
      <c r="BC18" s="1">
        <v>1</v>
      </c>
      <c r="BD18" s="1">
        <f t="shared" si="8"/>
        <v>-32.099999999999994</v>
      </c>
      <c r="BE18" s="1">
        <f t="shared" si="8"/>
        <v>-11.400000000000006</v>
      </c>
      <c r="BF18" s="1">
        <f t="shared" si="9"/>
        <v>1030.4099999999996</v>
      </c>
      <c r="BG18" s="1">
        <f t="shared" si="9"/>
        <v>129.96000000000012</v>
      </c>
      <c r="BH18" s="1">
        <f t="shared" si="10"/>
        <v>1160.3699999999997</v>
      </c>
      <c r="BI18" s="1">
        <f t="shared" si="11"/>
        <v>34.064204085814183</v>
      </c>
      <c r="BJ18"/>
      <c r="BK18" t="s">
        <v>52</v>
      </c>
      <c r="BL18"/>
      <c r="BM18"/>
      <c r="BN18"/>
      <c r="BO18" s="10">
        <v>18.608000000000001</v>
      </c>
      <c r="BP18" s="10">
        <v>100.2</v>
      </c>
      <c r="BQ18" s="10">
        <v>109.5</v>
      </c>
      <c r="BR18" s="10">
        <v>148.4</v>
      </c>
      <c r="BS18" s="10">
        <v>137.4</v>
      </c>
      <c r="BT18" s="10">
        <v>55.7</v>
      </c>
      <c r="BU18" s="10">
        <v>2</v>
      </c>
      <c r="BV18" s="10">
        <v>0</v>
      </c>
      <c r="BW18" s="10">
        <v>3</v>
      </c>
      <c r="BX18" s="10">
        <v>0</v>
      </c>
      <c r="BY18" s="10">
        <v>1</v>
      </c>
      <c r="BZ18" s="10">
        <f t="shared" si="12"/>
        <v>-48.2</v>
      </c>
      <c r="CA18" s="10">
        <f t="shared" si="12"/>
        <v>-27.900000000000006</v>
      </c>
      <c r="CB18" s="10">
        <f t="shared" si="13"/>
        <v>2323.2400000000002</v>
      </c>
      <c r="CC18" s="10">
        <f t="shared" si="13"/>
        <v>778.41000000000031</v>
      </c>
      <c r="CD18" s="10">
        <f t="shared" si="14"/>
        <v>3101.6500000000005</v>
      </c>
      <c r="CE18" s="10">
        <f t="shared" si="15"/>
        <v>55.692459094566836</v>
      </c>
      <c r="CG18" t="s">
        <v>52</v>
      </c>
      <c r="CH18"/>
      <c r="CI18"/>
      <c r="CJ18"/>
      <c r="CK18">
        <v>16.158000000000001</v>
      </c>
      <c r="CL18">
        <v>134.69999999999999</v>
      </c>
      <c r="CM18">
        <v>169</v>
      </c>
      <c r="CN18">
        <v>-1</v>
      </c>
      <c r="CO18">
        <v>-1</v>
      </c>
      <c r="CP18">
        <v>-1</v>
      </c>
      <c r="CQ18">
        <v>-1</v>
      </c>
      <c r="CR18">
        <v>0</v>
      </c>
      <c r="CS18">
        <v>5</v>
      </c>
      <c r="CT18">
        <v>-1</v>
      </c>
      <c r="CU18">
        <v>1</v>
      </c>
      <c r="CV18" s="1">
        <f t="shared" si="16"/>
        <v>27.799999999999983</v>
      </c>
      <c r="CW18" s="1">
        <f t="shared" si="16"/>
        <v>72.599999999999994</v>
      </c>
      <c r="CX18" s="1">
        <f t="shared" si="17"/>
        <v>772.83999999999901</v>
      </c>
      <c r="CY18" s="1">
        <f t="shared" si="17"/>
        <v>5270.7599999999993</v>
      </c>
      <c r="CZ18" s="1">
        <f t="shared" si="18"/>
        <v>6043.5999999999985</v>
      </c>
      <c r="DA18" s="1">
        <f t="shared" si="19"/>
        <v>77.740594286382958</v>
      </c>
      <c r="DB18"/>
      <c r="DC18" t="s">
        <v>52</v>
      </c>
      <c r="DD18"/>
      <c r="DE18"/>
      <c r="DF18"/>
      <c r="DG18">
        <v>31.591999999999999</v>
      </c>
      <c r="DH18">
        <v>143</v>
      </c>
      <c r="DI18">
        <v>128.5</v>
      </c>
      <c r="DJ18">
        <v>-1</v>
      </c>
      <c r="DK18">
        <v>-1</v>
      </c>
      <c r="DL18">
        <v>-1</v>
      </c>
      <c r="DM18">
        <v>-1</v>
      </c>
      <c r="DN18">
        <v>0</v>
      </c>
      <c r="DO18">
        <v>6</v>
      </c>
      <c r="DP18">
        <v>-1</v>
      </c>
      <c r="DQ18">
        <v>1</v>
      </c>
      <c r="DR18" s="10">
        <f t="shared" si="20"/>
        <v>58.7</v>
      </c>
      <c r="DS18" s="10">
        <f t="shared" si="20"/>
        <v>21.400000000000006</v>
      </c>
      <c r="DT18" s="10">
        <f t="shared" si="21"/>
        <v>3445.6900000000005</v>
      </c>
      <c r="DU18" s="10">
        <f t="shared" si="21"/>
        <v>457.96000000000026</v>
      </c>
      <c r="DV18" s="10">
        <f t="shared" si="22"/>
        <v>3903.6500000000005</v>
      </c>
      <c r="DW18" s="10">
        <f t="shared" si="23"/>
        <v>62.479196537727667</v>
      </c>
      <c r="DX18"/>
      <c r="DY18" t="s">
        <v>52</v>
      </c>
      <c r="DZ18"/>
      <c r="EA18"/>
      <c r="EB18"/>
      <c r="EC18" s="1">
        <v>16.556999999999999</v>
      </c>
      <c r="ED18" s="1">
        <v>99.8</v>
      </c>
      <c r="EE18" s="1">
        <v>150.1</v>
      </c>
      <c r="EF18" s="1">
        <v>-1</v>
      </c>
      <c r="EG18" s="1">
        <v>-1</v>
      </c>
      <c r="EH18" s="1">
        <v>-1</v>
      </c>
      <c r="EI18" s="1">
        <v>-1</v>
      </c>
      <c r="EJ18" s="1">
        <v>0</v>
      </c>
      <c r="EK18" s="1">
        <v>5</v>
      </c>
      <c r="EL18" s="1">
        <v>-1</v>
      </c>
      <c r="EM18" s="1">
        <v>1</v>
      </c>
      <c r="EN18" s="1">
        <f t="shared" si="24"/>
        <v>10.700000000000003</v>
      </c>
      <c r="EO18" s="1">
        <f t="shared" si="24"/>
        <v>13.599999999999994</v>
      </c>
      <c r="EP18" s="1">
        <f t="shared" si="25"/>
        <v>114.49000000000007</v>
      </c>
      <c r="EQ18" s="1">
        <f t="shared" si="25"/>
        <v>184.95999999999984</v>
      </c>
      <c r="ER18" s="1">
        <f t="shared" si="26"/>
        <v>299.44999999999993</v>
      </c>
      <c r="ES18" s="1">
        <f t="shared" si="27"/>
        <v>17.304623659588785</v>
      </c>
      <c r="ET18"/>
      <c r="EU18" t="s">
        <v>52</v>
      </c>
      <c r="EV18"/>
      <c r="EW18"/>
      <c r="EX18"/>
      <c r="FJ18" s="10">
        <f t="shared" si="28"/>
        <v>0</v>
      </c>
      <c r="FK18" s="10">
        <f t="shared" si="28"/>
        <v>0</v>
      </c>
      <c r="FL18" s="10">
        <f t="shared" si="29"/>
        <v>0</v>
      </c>
      <c r="FM18" s="10">
        <f t="shared" si="29"/>
        <v>0</v>
      </c>
      <c r="FN18" s="10">
        <f t="shared" si="30"/>
        <v>0</v>
      </c>
      <c r="FO18" s="10">
        <f t="shared" si="31"/>
        <v>0</v>
      </c>
      <c r="FP18"/>
      <c r="FQ18"/>
      <c r="FR18"/>
      <c r="FS18"/>
      <c r="FT18"/>
    </row>
    <row r="19" spans="1:176" x14ac:dyDescent="0.35">
      <c r="A19">
        <v>19.727</v>
      </c>
      <c r="B19">
        <v>213.8</v>
      </c>
      <c r="C19">
        <v>128.9</v>
      </c>
      <c r="D19">
        <v>208.1</v>
      </c>
      <c r="E19">
        <v>136.5</v>
      </c>
      <c r="F19">
        <v>9.5</v>
      </c>
      <c r="G19">
        <v>1</v>
      </c>
      <c r="H19">
        <v>1</v>
      </c>
      <c r="I19">
        <v>6</v>
      </c>
      <c r="J19">
        <v>1</v>
      </c>
      <c r="K19">
        <v>1</v>
      </c>
      <c r="L19" s="26">
        <f t="shared" si="0"/>
        <v>5.7000000000000171</v>
      </c>
      <c r="M19" s="26">
        <f t="shared" si="0"/>
        <v>-7.5999999999999943</v>
      </c>
      <c r="N19" s="26">
        <f t="shared" si="1"/>
        <v>32.490000000000194</v>
      </c>
      <c r="O19" s="26">
        <f t="shared" si="1"/>
        <v>57.759999999999913</v>
      </c>
      <c r="P19" s="26">
        <f t="shared" si="2"/>
        <v>90.250000000000114</v>
      </c>
      <c r="Q19" s="26">
        <f t="shared" si="3"/>
        <v>9.5000000000000053</v>
      </c>
      <c r="S19"/>
      <c r="T19"/>
      <c r="U19"/>
      <c r="V19"/>
      <c r="W19">
        <v>11.356</v>
      </c>
      <c r="X19">
        <v>93.3</v>
      </c>
      <c r="Y19">
        <v>111.3</v>
      </c>
      <c r="Z19">
        <v>140.1</v>
      </c>
      <c r="AA19">
        <v>43.6</v>
      </c>
      <c r="AB19">
        <v>82.3</v>
      </c>
      <c r="AC19">
        <v>2</v>
      </c>
      <c r="AD19">
        <v>0</v>
      </c>
      <c r="AE19">
        <v>3</v>
      </c>
      <c r="AF19">
        <v>-2</v>
      </c>
      <c r="AG19">
        <v>1</v>
      </c>
      <c r="AH19" s="10">
        <f t="shared" si="4"/>
        <v>-46.8</v>
      </c>
      <c r="AI19" s="10">
        <f t="shared" si="4"/>
        <v>67.699999999999989</v>
      </c>
      <c r="AJ19" s="10">
        <f t="shared" si="5"/>
        <v>2190.2399999999998</v>
      </c>
      <c r="AK19" s="10">
        <f t="shared" si="5"/>
        <v>4583.2899999999981</v>
      </c>
      <c r="AL19" s="10">
        <f t="shared" si="6"/>
        <v>6773.5299999999979</v>
      </c>
      <c r="AM19" s="10">
        <f t="shared" si="7"/>
        <v>82.301458067278475</v>
      </c>
      <c r="AN19"/>
      <c r="AO19"/>
      <c r="AP19"/>
      <c r="AQ19"/>
      <c r="AR19"/>
      <c r="AS19" s="1">
        <v>20.504000000000001</v>
      </c>
      <c r="AT19" s="1">
        <v>122.6</v>
      </c>
      <c r="AU19" s="1">
        <v>141.6</v>
      </c>
      <c r="AV19" s="1">
        <v>102.6</v>
      </c>
      <c r="AW19" s="1">
        <v>160.5</v>
      </c>
      <c r="AX19" s="1">
        <v>27.5</v>
      </c>
      <c r="AY19" s="1">
        <v>1</v>
      </c>
      <c r="AZ19" s="1">
        <v>1</v>
      </c>
      <c r="BA19" s="1">
        <v>4</v>
      </c>
      <c r="BB19" s="1">
        <v>1</v>
      </c>
      <c r="BC19" s="1">
        <v>1</v>
      </c>
      <c r="BD19" s="1">
        <f t="shared" si="8"/>
        <v>20</v>
      </c>
      <c r="BE19" s="1">
        <f t="shared" si="8"/>
        <v>-18.900000000000006</v>
      </c>
      <c r="BF19" s="1">
        <f t="shared" si="9"/>
        <v>400</v>
      </c>
      <c r="BG19" s="1">
        <f t="shared" si="9"/>
        <v>357.21000000000021</v>
      </c>
      <c r="BH19" s="1">
        <f t="shared" si="10"/>
        <v>757.21000000000026</v>
      </c>
      <c r="BI19" s="1">
        <f t="shared" si="11"/>
        <v>27.51744900967385</v>
      </c>
      <c r="BJ19"/>
      <c r="BK19"/>
      <c r="BL19"/>
      <c r="BM19"/>
      <c r="BN19"/>
      <c r="BO19" s="10">
        <v>18.64</v>
      </c>
      <c r="BP19" s="10">
        <v>95</v>
      </c>
      <c r="BQ19" s="10">
        <v>103.5</v>
      </c>
      <c r="BR19" s="10">
        <v>100.2</v>
      </c>
      <c r="BS19" s="10">
        <v>109.5</v>
      </c>
      <c r="BT19" s="10">
        <v>8</v>
      </c>
      <c r="BU19" s="10">
        <v>1</v>
      </c>
      <c r="BV19" s="10">
        <v>1</v>
      </c>
      <c r="BW19" s="10">
        <v>4</v>
      </c>
      <c r="BX19" s="10">
        <v>1</v>
      </c>
      <c r="BY19" s="10">
        <v>1</v>
      </c>
      <c r="BZ19" s="10">
        <f t="shared" si="12"/>
        <v>-5.2000000000000028</v>
      </c>
      <c r="CA19" s="10">
        <f t="shared" si="12"/>
        <v>-6</v>
      </c>
      <c r="CB19" s="10">
        <f t="shared" si="13"/>
        <v>27.040000000000031</v>
      </c>
      <c r="CC19" s="10">
        <f t="shared" si="13"/>
        <v>36</v>
      </c>
      <c r="CD19" s="10">
        <f t="shared" si="14"/>
        <v>63.040000000000035</v>
      </c>
      <c r="CE19" s="10">
        <f t="shared" si="15"/>
        <v>7.9397732965116852</v>
      </c>
      <c r="CG19"/>
      <c r="CH19"/>
      <c r="CI19"/>
      <c r="CJ19"/>
      <c r="CK19">
        <v>16.878</v>
      </c>
      <c r="CL19">
        <v>75.099999999999994</v>
      </c>
      <c r="CM19">
        <v>120</v>
      </c>
      <c r="CN19">
        <v>134.69999999999999</v>
      </c>
      <c r="CO19">
        <v>169</v>
      </c>
      <c r="CP19">
        <v>77.2</v>
      </c>
      <c r="CQ19">
        <v>2</v>
      </c>
      <c r="CR19">
        <v>0</v>
      </c>
      <c r="CS19">
        <v>5</v>
      </c>
      <c r="CT19">
        <v>0</v>
      </c>
      <c r="CU19">
        <v>1</v>
      </c>
      <c r="CV19" s="1">
        <f t="shared" si="16"/>
        <v>-59.599999999999994</v>
      </c>
      <c r="CW19" s="1">
        <f t="shared" si="16"/>
        <v>-49</v>
      </c>
      <c r="CX19" s="1">
        <f t="shared" si="17"/>
        <v>3552.1599999999994</v>
      </c>
      <c r="CY19" s="1">
        <f t="shared" si="17"/>
        <v>2401</v>
      </c>
      <c r="CZ19" s="1">
        <f t="shared" si="18"/>
        <v>5953.16</v>
      </c>
      <c r="DA19" s="1">
        <f t="shared" si="19"/>
        <v>77.156723621470604</v>
      </c>
      <c r="DB19"/>
      <c r="DC19"/>
      <c r="DD19"/>
      <c r="DE19"/>
      <c r="DF19"/>
      <c r="DG19">
        <v>31.928000000000001</v>
      </c>
      <c r="DH19">
        <v>120.7</v>
      </c>
      <c r="DI19">
        <v>111.3</v>
      </c>
      <c r="DJ19">
        <v>143</v>
      </c>
      <c r="DK19">
        <v>128.5</v>
      </c>
      <c r="DL19">
        <v>28.1</v>
      </c>
      <c r="DM19">
        <v>1</v>
      </c>
      <c r="DN19">
        <v>1</v>
      </c>
      <c r="DO19">
        <v>7</v>
      </c>
      <c r="DP19">
        <v>1</v>
      </c>
      <c r="DQ19">
        <v>1</v>
      </c>
      <c r="DR19" s="10">
        <f t="shared" si="20"/>
        <v>-22.299999999999997</v>
      </c>
      <c r="DS19" s="10">
        <f t="shared" si="20"/>
        <v>-17.200000000000003</v>
      </c>
      <c r="DT19" s="10">
        <f t="shared" si="21"/>
        <v>497.28999999999985</v>
      </c>
      <c r="DU19" s="10">
        <f t="shared" si="21"/>
        <v>295.84000000000009</v>
      </c>
      <c r="DV19" s="10">
        <f t="shared" si="22"/>
        <v>793.12999999999988</v>
      </c>
      <c r="DW19" s="10">
        <f t="shared" si="23"/>
        <v>28.162563803744856</v>
      </c>
      <c r="DX19"/>
      <c r="DY19"/>
      <c r="DZ19"/>
      <c r="EA19"/>
      <c r="EB19"/>
      <c r="EC19" s="1">
        <v>16.709</v>
      </c>
      <c r="ED19" s="1">
        <v>127.8</v>
      </c>
      <c r="EE19" s="1">
        <v>144.69999999999999</v>
      </c>
      <c r="EF19" s="1">
        <v>99.8</v>
      </c>
      <c r="EG19" s="1">
        <v>150.1</v>
      </c>
      <c r="EH19" s="1">
        <v>28.5</v>
      </c>
      <c r="EI19" s="1">
        <v>1</v>
      </c>
      <c r="EJ19" s="1">
        <v>1</v>
      </c>
      <c r="EK19" s="1">
        <v>6</v>
      </c>
      <c r="EL19" s="1">
        <v>1</v>
      </c>
      <c r="EM19" s="1">
        <v>1</v>
      </c>
      <c r="EN19" s="1">
        <f t="shared" si="24"/>
        <v>28</v>
      </c>
      <c r="EO19" s="1">
        <f t="shared" si="24"/>
        <v>-5.4000000000000057</v>
      </c>
      <c r="EP19" s="1">
        <f t="shared" si="25"/>
        <v>784</v>
      </c>
      <c r="EQ19" s="1">
        <f t="shared" si="25"/>
        <v>29.160000000000061</v>
      </c>
      <c r="ER19" s="1">
        <f t="shared" si="26"/>
        <v>813.16000000000008</v>
      </c>
      <c r="ES19" s="1">
        <f t="shared" si="27"/>
        <v>28.51596044323249</v>
      </c>
      <c r="ET19"/>
      <c r="EU19"/>
      <c r="EV19"/>
      <c r="EW19"/>
      <c r="EX19"/>
      <c r="FJ19" s="10">
        <f t="shared" si="28"/>
        <v>0</v>
      </c>
      <c r="FK19" s="10">
        <f t="shared" si="28"/>
        <v>0</v>
      </c>
      <c r="FL19" s="10">
        <f t="shared" si="29"/>
        <v>0</v>
      </c>
      <c r="FM19" s="10">
        <f t="shared" si="29"/>
        <v>0</v>
      </c>
      <c r="FN19" s="10">
        <f t="shared" si="30"/>
        <v>0</v>
      </c>
      <c r="FO19" s="10">
        <f t="shared" si="31"/>
        <v>0</v>
      </c>
      <c r="FP19"/>
      <c r="FQ19"/>
      <c r="FR19"/>
      <c r="FS19"/>
      <c r="FT19"/>
    </row>
    <row r="20" spans="1:176" x14ac:dyDescent="0.35">
      <c r="A20">
        <v>23.870999999999999</v>
      </c>
      <c r="B20">
        <v>199</v>
      </c>
      <c r="C20">
        <v>170.3</v>
      </c>
      <c r="D20">
        <v>-1</v>
      </c>
      <c r="E20">
        <v>-1</v>
      </c>
      <c r="F20">
        <v>-1</v>
      </c>
      <c r="G20">
        <v>-1</v>
      </c>
      <c r="H20">
        <v>0</v>
      </c>
      <c r="I20">
        <v>6</v>
      </c>
      <c r="J20">
        <v>-1</v>
      </c>
      <c r="K20">
        <v>1</v>
      </c>
      <c r="L20" s="26">
        <f t="shared" si="0"/>
        <v>-14.800000000000011</v>
      </c>
      <c r="M20" s="26">
        <f t="shared" si="0"/>
        <v>41.400000000000006</v>
      </c>
      <c r="N20" s="26">
        <f t="shared" si="1"/>
        <v>219.04000000000033</v>
      </c>
      <c r="O20" s="26">
        <f t="shared" si="1"/>
        <v>1713.9600000000005</v>
      </c>
      <c r="P20" s="26">
        <f t="shared" si="2"/>
        <v>1933.0000000000009</v>
      </c>
      <c r="Q20" s="26">
        <f t="shared" si="3"/>
        <v>43.96589587396123</v>
      </c>
      <c r="S20" t="s">
        <v>14</v>
      </c>
      <c r="T20">
        <f>V20-U12</f>
        <v>120</v>
      </c>
      <c r="U20"/>
      <c r="V20">
        <f>COUNT(G3:G2000)</f>
        <v>160</v>
      </c>
      <c r="W20">
        <v>11.396000000000001</v>
      </c>
      <c r="X20">
        <v>89.1</v>
      </c>
      <c r="Y20">
        <v>111.3</v>
      </c>
      <c r="Z20">
        <v>93.3</v>
      </c>
      <c r="AA20">
        <v>111.3</v>
      </c>
      <c r="AB20">
        <v>4.3</v>
      </c>
      <c r="AC20">
        <v>1</v>
      </c>
      <c r="AD20">
        <v>0</v>
      </c>
      <c r="AE20">
        <v>3</v>
      </c>
      <c r="AF20">
        <v>-2</v>
      </c>
      <c r="AG20">
        <v>1</v>
      </c>
      <c r="AH20" s="10">
        <f t="shared" si="4"/>
        <v>-4.2000000000000028</v>
      </c>
      <c r="AI20" s="10">
        <f t="shared" si="4"/>
        <v>0</v>
      </c>
      <c r="AJ20" s="10">
        <f t="shared" si="5"/>
        <v>17.640000000000025</v>
      </c>
      <c r="AK20" s="10">
        <f t="shared" si="5"/>
        <v>0</v>
      </c>
      <c r="AL20" s="10">
        <f t="shared" si="6"/>
        <v>17.640000000000025</v>
      </c>
      <c r="AM20" s="10">
        <f t="shared" si="7"/>
        <v>4.2000000000000028</v>
      </c>
      <c r="AN20"/>
      <c r="AO20" t="s">
        <v>14</v>
      </c>
      <c r="AP20">
        <f>AR20-AQ12</f>
        <v>107</v>
      </c>
      <c r="AQ20"/>
      <c r="AR20">
        <f>COUNT(AC3:AC2000)</f>
        <v>147</v>
      </c>
      <c r="AS20" s="1">
        <v>23.367999999999999</v>
      </c>
      <c r="AT20" s="1">
        <v>153.19999999999999</v>
      </c>
      <c r="AU20" s="1">
        <v>149.19999999999999</v>
      </c>
      <c r="AV20" s="1">
        <v>-1</v>
      </c>
      <c r="AW20" s="1">
        <v>-1</v>
      </c>
      <c r="AX20" s="1">
        <v>-1</v>
      </c>
      <c r="AY20" s="1">
        <v>-1</v>
      </c>
      <c r="AZ20" s="1">
        <v>0</v>
      </c>
      <c r="BA20" s="1">
        <v>4</v>
      </c>
      <c r="BB20" s="1">
        <v>-1</v>
      </c>
      <c r="BC20" s="1">
        <v>1</v>
      </c>
      <c r="BD20" s="1">
        <f t="shared" si="8"/>
        <v>30.599999999999994</v>
      </c>
      <c r="BE20" s="1">
        <f t="shared" si="8"/>
        <v>7.5999999999999943</v>
      </c>
      <c r="BF20" s="1">
        <f t="shared" si="9"/>
        <v>936.35999999999967</v>
      </c>
      <c r="BG20" s="1">
        <f t="shared" si="9"/>
        <v>57.759999999999913</v>
      </c>
      <c r="BH20" s="1">
        <f t="shared" si="10"/>
        <v>994.11999999999955</v>
      </c>
      <c r="BI20" s="1">
        <f t="shared" si="11"/>
        <v>31.529668567874282</v>
      </c>
      <c r="BJ20"/>
      <c r="BK20" t="s">
        <v>14</v>
      </c>
      <c r="BL20">
        <f>BN20-BM12</f>
        <v>101</v>
      </c>
      <c r="BM20"/>
      <c r="BN20">
        <f>COUNT(AY3:AY2000)</f>
        <v>141</v>
      </c>
      <c r="BO20" s="10">
        <v>21.856000000000002</v>
      </c>
      <c r="BP20" s="10">
        <v>134.69999999999999</v>
      </c>
      <c r="BQ20" s="10">
        <v>132</v>
      </c>
      <c r="BR20" s="10">
        <v>-1</v>
      </c>
      <c r="BS20" s="10">
        <v>-1</v>
      </c>
      <c r="BT20" s="10">
        <v>-1</v>
      </c>
      <c r="BU20" s="10">
        <v>-1</v>
      </c>
      <c r="BV20" s="10">
        <v>0</v>
      </c>
      <c r="BW20" s="10">
        <v>4</v>
      </c>
      <c r="BX20" s="10">
        <v>-1</v>
      </c>
      <c r="BY20" s="10">
        <v>1</v>
      </c>
      <c r="BZ20" s="10">
        <f t="shared" si="12"/>
        <v>39.699999999999989</v>
      </c>
      <c r="CA20" s="10">
        <f t="shared" si="12"/>
        <v>28.5</v>
      </c>
      <c r="CB20" s="10">
        <f t="shared" si="13"/>
        <v>1576.089999999999</v>
      </c>
      <c r="CC20" s="10">
        <f t="shared" si="13"/>
        <v>812.25</v>
      </c>
      <c r="CD20" s="10">
        <f t="shared" si="14"/>
        <v>2388.3399999999992</v>
      </c>
      <c r="CE20" s="10">
        <f t="shared" si="15"/>
        <v>48.870645586077529</v>
      </c>
      <c r="CG20" t="s">
        <v>14</v>
      </c>
      <c r="CH20">
        <f>CJ20-CI12</f>
        <v>88</v>
      </c>
      <c r="CI20"/>
      <c r="CJ20">
        <f>COUNT(BU3:BU2000)</f>
        <v>128</v>
      </c>
      <c r="CK20">
        <v>16.91</v>
      </c>
      <c r="CL20">
        <v>75.099999999999994</v>
      </c>
      <c r="CM20">
        <v>107.1</v>
      </c>
      <c r="CN20">
        <v>75.099999999999994</v>
      </c>
      <c r="CO20">
        <v>120</v>
      </c>
      <c r="CP20">
        <v>12.9</v>
      </c>
      <c r="CQ20">
        <v>1</v>
      </c>
      <c r="CR20">
        <v>1</v>
      </c>
      <c r="CS20">
        <v>6</v>
      </c>
      <c r="CT20">
        <v>1</v>
      </c>
      <c r="CU20">
        <v>1</v>
      </c>
      <c r="CV20" s="1">
        <f t="shared" si="16"/>
        <v>0</v>
      </c>
      <c r="CW20" s="1">
        <f t="shared" si="16"/>
        <v>-12.900000000000006</v>
      </c>
      <c r="CX20" s="1">
        <f t="shared" si="17"/>
        <v>0</v>
      </c>
      <c r="CY20" s="1">
        <f t="shared" si="17"/>
        <v>166.41000000000014</v>
      </c>
      <c r="CZ20" s="1">
        <f t="shared" si="18"/>
        <v>166.41000000000014</v>
      </c>
      <c r="DA20" s="1">
        <f t="shared" si="19"/>
        <v>12.900000000000006</v>
      </c>
      <c r="DB20"/>
      <c r="DC20" t="s">
        <v>14</v>
      </c>
      <c r="DD20">
        <f>DF20-DE12</f>
        <v>75</v>
      </c>
      <c r="DE20"/>
      <c r="DF20">
        <f>COUNT(CQ3:CQ2000)</f>
        <v>115</v>
      </c>
      <c r="DG20">
        <v>31.968</v>
      </c>
      <c r="DH20">
        <v>104</v>
      </c>
      <c r="DI20">
        <v>115.8</v>
      </c>
      <c r="DJ20">
        <v>120.7</v>
      </c>
      <c r="DK20">
        <v>111.3</v>
      </c>
      <c r="DL20">
        <v>17.2</v>
      </c>
      <c r="DM20">
        <v>1</v>
      </c>
      <c r="DN20">
        <v>0</v>
      </c>
      <c r="DO20">
        <v>7</v>
      </c>
      <c r="DP20">
        <v>-2</v>
      </c>
      <c r="DQ20">
        <v>1</v>
      </c>
      <c r="DR20" s="10">
        <f t="shared" si="20"/>
        <v>-16.700000000000003</v>
      </c>
      <c r="DS20" s="10">
        <f t="shared" si="20"/>
        <v>4.5</v>
      </c>
      <c r="DT20" s="10">
        <f t="shared" si="21"/>
        <v>278.8900000000001</v>
      </c>
      <c r="DU20" s="10">
        <f t="shared" si="21"/>
        <v>20.25</v>
      </c>
      <c r="DV20" s="10">
        <f t="shared" si="22"/>
        <v>299.1400000000001</v>
      </c>
      <c r="DW20" s="10">
        <f t="shared" si="23"/>
        <v>17.295664196555162</v>
      </c>
      <c r="DX20"/>
      <c r="DY20" t="s">
        <v>14</v>
      </c>
      <c r="DZ20">
        <f>EB20-EA12</f>
        <v>75</v>
      </c>
      <c r="EA20"/>
      <c r="EB20">
        <f>COUNT(DM3:DM2000)</f>
        <v>115</v>
      </c>
      <c r="EC20" s="1">
        <v>19.741</v>
      </c>
      <c r="ED20" s="1">
        <v>139.4</v>
      </c>
      <c r="EE20" s="1">
        <v>140.69999999999999</v>
      </c>
      <c r="EF20" s="1">
        <v>-1</v>
      </c>
      <c r="EG20" s="1">
        <v>-1</v>
      </c>
      <c r="EH20" s="1">
        <v>-1</v>
      </c>
      <c r="EI20" s="1">
        <v>-1</v>
      </c>
      <c r="EJ20" s="1">
        <v>0</v>
      </c>
      <c r="EK20" s="1">
        <v>6</v>
      </c>
      <c r="EL20" s="1">
        <v>-1</v>
      </c>
      <c r="EM20" s="1">
        <v>1</v>
      </c>
      <c r="EN20" s="1">
        <f t="shared" si="24"/>
        <v>11.600000000000009</v>
      </c>
      <c r="EO20" s="1">
        <f t="shared" si="24"/>
        <v>-4</v>
      </c>
      <c r="EP20" s="1">
        <f t="shared" si="25"/>
        <v>134.5600000000002</v>
      </c>
      <c r="EQ20" s="1">
        <f t="shared" si="25"/>
        <v>16</v>
      </c>
      <c r="ER20" s="1">
        <f t="shared" si="26"/>
        <v>150.5600000000002</v>
      </c>
      <c r="ES20" s="1">
        <f t="shared" si="27"/>
        <v>12.270289320142382</v>
      </c>
      <c r="ET20"/>
      <c r="EU20" t="s">
        <v>14</v>
      </c>
      <c r="EV20">
        <f>EX20-EW12</f>
        <v>84</v>
      </c>
      <c r="EW20"/>
      <c r="EX20">
        <f>COUNT(EI3:EI2000)</f>
        <v>124</v>
      </c>
      <c r="FJ20" s="10">
        <f t="shared" si="28"/>
        <v>0</v>
      </c>
      <c r="FK20" s="10">
        <f t="shared" si="28"/>
        <v>0</v>
      </c>
      <c r="FL20" s="10">
        <f t="shared" si="29"/>
        <v>0</v>
      </c>
      <c r="FM20" s="10">
        <f t="shared" si="29"/>
        <v>0</v>
      </c>
      <c r="FN20" s="10">
        <f t="shared" si="30"/>
        <v>0</v>
      </c>
      <c r="FO20" s="10">
        <f t="shared" si="31"/>
        <v>0</v>
      </c>
      <c r="FP20"/>
      <c r="FQ20"/>
      <c r="FR20"/>
      <c r="FS20"/>
      <c r="FT20"/>
    </row>
    <row r="21" spans="1:176" x14ac:dyDescent="0.35">
      <c r="A21">
        <v>24.222999999999999</v>
      </c>
      <c r="B21">
        <v>178.6</v>
      </c>
      <c r="C21">
        <v>141.6</v>
      </c>
      <c r="D21">
        <v>199</v>
      </c>
      <c r="E21">
        <v>170.3</v>
      </c>
      <c r="F21">
        <v>35.200000000000003</v>
      </c>
      <c r="G21">
        <v>1</v>
      </c>
      <c r="H21">
        <v>1</v>
      </c>
      <c r="I21">
        <v>7</v>
      </c>
      <c r="J21">
        <v>1</v>
      </c>
      <c r="K21">
        <v>1</v>
      </c>
      <c r="L21" s="26">
        <f t="shared" si="0"/>
        <v>-20.400000000000006</v>
      </c>
      <c r="M21" s="26">
        <f t="shared" si="0"/>
        <v>-28.700000000000017</v>
      </c>
      <c r="N21" s="26">
        <f t="shared" si="1"/>
        <v>416.16000000000025</v>
      </c>
      <c r="O21" s="26">
        <f t="shared" si="1"/>
        <v>823.69000000000096</v>
      </c>
      <c r="P21" s="26">
        <f t="shared" si="2"/>
        <v>1239.8500000000013</v>
      </c>
      <c r="Q21" s="26">
        <f t="shared" si="3"/>
        <v>35.211503802024723</v>
      </c>
      <c r="S21"/>
      <c r="T21"/>
      <c r="U21"/>
      <c r="V21"/>
      <c r="W21">
        <v>15.772</v>
      </c>
      <c r="X21">
        <v>166.7</v>
      </c>
      <c r="Y21">
        <v>148.69999999999999</v>
      </c>
      <c r="Z21">
        <v>-1</v>
      </c>
      <c r="AA21">
        <v>-1</v>
      </c>
      <c r="AB21">
        <v>-1</v>
      </c>
      <c r="AC21">
        <v>-1</v>
      </c>
      <c r="AD21">
        <v>0</v>
      </c>
      <c r="AE21">
        <v>3</v>
      </c>
      <c r="AF21">
        <v>-1</v>
      </c>
      <c r="AG21">
        <v>1</v>
      </c>
      <c r="AH21" s="10">
        <f t="shared" si="4"/>
        <v>77.599999999999994</v>
      </c>
      <c r="AI21" s="10">
        <f t="shared" si="4"/>
        <v>37.399999999999991</v>
      </c>
      <c r="AJ21" s="10">
        <f t="shared" si="5"/>
        <v>6021.7599999999993</v>
      </c>
      <c r="AK21" s="10">
        <f t="shared" si="5"/>
        <v>1398.7599999999993</v>
      </c>
      <c r="AL21" s="10">
        <f t="shared" si="6"/>
        <v>7420.5199999999986</v>
      </c>
      <c r="AM21" s="10">
        <f t="shared" si="7"/>
        <v>86.142440179042978</v>
      </c>
      <c r="AN21"/>
      <c r="AO21"/>
      <c r="AP21"/>
      <c r="AQ21"/>
      <c r="AR21"/>
      <c r="AS21" s="1">
        <v>23.76</v>
      </c>
      <c r="AT21" s="1">
        <v>150.80000000000001</v>
      </c>
      <c r="AU21" s="1">
        <v>117.6</v>
      </c>
      <c r="AV21" s="1">
        <v>153.19999999999999</v>
      </c>
      <c r="AW21" s="1">
        <v>149.19999999999999</v>
      </c>
      <c r="AX21" s="1">
        <v>31.7</v>
      </c>
      <c r="AY21" s="1">
        <v>1</v>
      </c>
      <c r="AZ21" s="1">
        <v>1</v>
      </c>
      <c r="BA21" s="1">
        <v>5</v>
      </c>
      <c r="BB21" s="1">
        <v>1</v>
      </c>
      <c r="BC21" s="1">
        <v>1</v>
      </c>
      <c r="BD21" s="1">
        <f t="shared" si="8"/>
        <v>-2.3999999999999773</v>
      </c>
      <c r="BE21" s="1">
        <f t="shared" si="8"/>
        <v>-31.599999999999994</v>
      </c>
      <c r="BF21" s="1">
        <f t="shared" si="9"/>
        <v>5.7599999999998905</v>
      </c>
      <c r="BG21" s="1">
        <f t="shared" si="9"/>
        <v>998.5599999999996</v>
      </c>
      <c r="BH21" s="1">
        <f t="shared" si="10"/>
        <v>1004.3199999999995</v>
      </c>
      <c r="BI21" s="1">
        <f t="shared" si="11"/>
        <v>31.691008188443604</v>
      </c>
      <c r="BJ21"/>
      <c r="BK21"/>
      <c r="BL21"/>
      <c r="BM21"/>
      <c r="BN21"/>
      <c r="BO21" s="10">
        <v>21.928000000000001</v>
      </c>
      <c r="BP21" s="10">
        <v>108.1</v>
      </c>
      <c r="BQ21" s="10">
        <v>126.7</v>
      </c>
      <c r="BR21" s="10">
        <v>134.69999999999999</v>
      </c>
      <c r="BS21" s="10">
        <v>132</v>
      </c>
      <c r="BT21" s="10">
        <v>27.1</v>
      </c>
      <c r="BU21" s="10">
        <v>1</v>
      </c>
      <c r="BV21" s="10">
        <v>1</v>
      </c>
      <c r="BW21" s="10">
        <v>5</v>
      </c>
      <c r="BX21" s="10">
        <v>1</v>
      </c>
      <c r="BY21" s="10">
        <v>1</v>
      </c>
      <c r="BZ21" s="10">
        <f t="shared" si="12"/>
        <v>-26.599999999999994</v>
      </c>
      <c r="CA21" s="10">
        <f t="shared" si="12"/>
        <v>-5.2999999999999972</v>
      </c>
      <c r="CB21" s="10">
        <f t="shared" si="13"/>
        <v>707.55999999999972</v>
      </c>
      <c r="CC21" s="10">
        <f t="shared" si="13"/>
        <v>28.089999999999971</v>
      </c>
      <c r="CD21" s="10">
        <f t="shared" si="14"/>
        <v>735.64999999999964</v>
      </c>
      <c r="CE21" s="10">
        <f t="shared" si="15"/>
        <v>27.122868579853417</v>
      </c>
      <c r="CG21"/>
      <c r="CH21"/>
      <c r="CI21"/>
      <c r="CJ21"/>
      <c r="CK21">
        <v>20.574000000000002</v>
      </c>
      <c r="CL21">
        <v>123.5</v>
      </c>
      <c r="CM21">
        <v>72.599999999999994</v>
      </c>
      <c r="CN21">
        <v>-1</v>
      </c>
      <c r="CO21">
        <v>-1</v>
      </c>
      <c r="CP21">
        <v>-1</v>
      </c>
      <c r="CQ21">
        <v>-1</v>
      </c>
      <c r="CR21">
        <v>0</v>
      </c>
      <c r="CS21">
        <v>6</v>
      </c>
      <c r="CT21">
        <v>-1</v>
      </c>
      <c r="CU21">
        <v>1</v>
      </c>
      <c r="CV21" s="1">
        <f t="shared" si="16"/>
        <v>48.400000000000006</v>
      </c>
      <c r="CW21" s="1">
        <f t="shared" si="16"/>
        <v>-34.5</v>
      </c>
      <c r="CX21" s="1">
        <f t="shared" si="17"/>
        <v>2342.5600000000004</v>
      </c>
      <c r="CY21" s="1">
        <f t="shared" si="17"/>
        <v>1190.25</v>
      </c>
      <c r="CZ21" s="1">
        <f t="shared" si="18"/>
        <v>3532.8100000000004</v>
      </c>
      <c r="DA21" s="1">
        <f t="shared" si="19"/>
        <v>59.43744610933414</v>
      </c>
      <c r="DB21"/>
      <c r="DC21"/>
      <c r="DD21"/>
      <c r="DE21"/>
      <c r="DF21"/>
      <c r="DG21">
        <v>34.872</v>
      </c>
      <c r="DH21">
        <v>97.9</v>
      </c>
      <c r="DI21">
        <v>111.3</v>
      </c>
      <c r="DJ21">
        <v>-1</v>
      </c>
      <c r="DK21">
        <v>-1</v>
      </c>
      <c r="DL21">
        <v>-1</v>
      </c>
      <c r="DM21">
        <v>-1</v>
      </c>
      <c r="DN21">
        <v>0</v>
      </c>
      <c r="DO21">
        <v>7</v>
      </c>
      <c r="DP21">
        <v>-1</v>
      </c>
      <c r="DQ21">
        <v>1</v>
      </c>
      <c r="DR21" s="10">
        <f t="shared" si="20"/>
        <v>-6.0999999999999943</v>
      </c>
      <c r="DS21" s="10">
        <f t="shared" si="20"/>
        <v>-4.5</v>
      </c>
      <c r="DT21" s="10">
        <f t="shared" si="21"/>
        <v>37.20999999999993</v>
      </c>
      <c r="DU21" s="10">
        <f t="shared" si="21"/>
        <v>20.25</v>
      </c>
      <c r="DV21" s="10">
        <f t="shared" si="22"/>
        <v>57.45999999999993</v>
      </c>
      <c r="DW21" s="10">
        <f t="shared" si="23"/>
        <v>7.5802374632988858</v>
      </c>
      <c r="DX21"/>
      <c r="DY21"/>
      <c r="DZ21"/>
      <c r="EA21"/>
      <c r="EB21"/>
      <c r="EC21" s="1">
        <v>20.132999999999999</v>
      </c>
      <c r="ED21" s="1">
        <v>97.9</v>
      </c>
      <c r="EE21" s="1">
        <v>146.1</v>
      </c>
      <c r="EF21" s="1">
        <v>139.4</v>
      </c>
      <c r="EG21" s="1">
        <v>140.69999999999999</v>
      </c>
      <c r="EH21" s="1">
        <v>41.9</v>
      </c>
      <c r="EI21" s="1">
        <v>1</v>
      </c>
      <c r="EJ21" s="1">
        <v>1</v>
      </c>
      <c r="EK21" s="1">
        <v>7</v>
      </c>
      <c r="EL21" s="1">
        <v>1</v>
      </c>
      <c r="EM21" s="1">
        <v>1</v>
      </c>
      <c r="EN21" s="1">
        <f t="shared" si="24"/>
        <v>-41.5</v>
      </c>
      <c r="EO21" s="1">
        <f t="shared" si="24"/>
        <v>5.4000000000000057</v>
      </c>
      <c r="EP21" s="1">
        <f t="shared" si="25"/>
        <v>1722.25</v>
      </c>
      <c r="EQ21" s="1">
        <f t="shared" si="25"/>
        <v>29.160000000000061</v>
      </c>
      <c r="ER21" s="1">
        <f t="shared" si="26"/>
        <v>1751.41</v>
      </c>
      <c r="ES21" s="1">
        <f t="shared" si="27"/>
        <v>41.849850656842257</v>
      </c>
      <c r="ET21"/>
      <c r="EU21"/>
      <c r="EV21"/>
      <c r="EW21"/>
      <c r="EX21"/>
      <c r="FJ21" s="10">
        <f t="shared" si="28"/>
        <v>0</v>
      </c>
      <c r="FK21" s="10">
        <f t="shared" si="28"/>
        <v>0</v>
      </c>
      <c r="FL21" s="10">
        <f t="shared" si="29"/>
        <v>0</v>
      </c>
      <c r="FM21" s="10">
        <f t="shared" si="29"/>
        <v>0</v>
      </c>
      <c r="FN21" s="10">
        <f t="shared" si="30"/>
        <v>0</v>
      </c>
      <c r="FO21" s="10">
        <f t="shared" si="31"/>
        <v>0</v>
      </c>
      <c r="FP21"/>
      <c r="FQ21"/>
      <c r="FR21"/>
      <c r="FS21"/>
      <c r="FT21"/>
    </row>
    <row r="22" spans="1:176" x14ac:dyDescent="0.35">
      <c r="A22">
        <v>28.815000000000001</v>
      </c>
      <c r="B22">
        <v>111.6</v>
      </c>
      <c r="C22">
        <v>152.1</v>
      </c>
      <c r="D22">
        <v>-1</v>
      </c>
      <c r="E22">
        <v>-1</v>
      </c>
      <c r="F22">
        <v>-1</v>
      </c>
      <c r="G22">
        <v>-1</v>
      </c>
      <c r="H22">
        <v>0</v>
      </c>
      <c r="I22">
        <v>7</v>
      </c>
      <c r="J22">
        <v>-1</v>
      </c>
      <c r="K22">
        <v>1</v>
      </c>
      <c r="L22" s="26">
        <f t="shared" si="0"/>
        <v>-67</v>
      </c>
      <c r="M22" s="26">
        <f t="shared" si="0"/>
        <v>10.5</v>
      </c>
      <c r="N22" s="26">
        <f t="shared" si="1"/>
        <v>4489</v>
      </c>
      <c r="O22" s="26">
        <f t="shared" si="1"/>
        <v>110.25</v>
      </c>
      <c r="P22" s="26">
        <f t="shared" si="2"/>
        <v>4599.25</v>
      </c>
      <c r="Q22" s="26">
        <f t="shared" si="3"/>
        <v>67.817770532508661</v>
      </c>
      <c r="S22"/>
      <c r="T22"/>
      <c r="U22"/>
      <c r="V22"/>
      <c r="W22">
        <v>15.923999999999999</v>
      </c>
      <c r="X22">
        <v>89.1</v>
      </c>
      <c r="Y22">
        <v>33.6</v>
      </c>
      <c r="Z22">
        <v>166.7</v>
      </c>
      <c r="AA22">
        <v>148.69999999999999</v>
      </c>
      <c r="AB22">
        <v>138.9</v>
      </c>
      <c r="AC22">
        <v>3</v>
      </c>
      <c r="AD22">
        <v>0</v>
      </c>
      <c r="AE22">
        <v>3</v>
      </c>
      <c r="AF22">
        <v>0</v>
      </c>
      <c r="AG22">
        <v>1</v>
      </c>
      <c r="AH22" s="10">
        <f t="shared" si="4"/>
        <v>-77.599999999999994</v>
      </c>
      <c r="AI22" s="10">
        <f t="shared" si="4"/>
        <v>-115.1</v>
      </c>
      <c r="AJ22" s="10">
        <f t="shared" si="5"/>
        <v>6021.7599999999993</v>
      </c>
      <c r="AK22" s="10">
        <f t="shared" si="5"/>
        <v>13248.009999999998</v>
      </c>
      <c r="AL22" s="10">
        <f t="shared" si="6"/>
        <v>19269.769999999997</v>
      </c>
      <c r="AM22" s="10">
        <f t="shared" si="7"/>
        <v>138.81559710637706</v>
      </c>
      <c r="AN22"/>
      <c r="AO22"/>
      <c r="AP22"/>
      <c r="AQ22"/>
      <c r="AR22"/>
      <c r="AS22" s="1">
        <v>23.808</v>
      </c>
      <c r="AT22" s="1">
        <v>133</v>
      </c>
      <c r="AU22" s="1">
        <v>111.3</v>
      </c>
      <c r="AV22" s="1">
        <v>150.80000000000001</v>
      </c>
      <c r="AW22" s="1">
        <v>117.6</v>
      </c>
      <c r="AX22" s="1">
        <v>18.899999999999999</v>
      </c>
      <c r="AY22" s="1">
        <v>1</v>
      </c>
      <c r="AZ22" s="1">
        <v>0</v>
      </c>
      <c r="BA22" s="1">
        <v>5</v>
      </c>
      <c r="BB22" s="1">
        <v>-2</v>
      </c>
      <c r="BC22" s="1">
        <v>1</v>
      </c>
      <c r="BD22" s="1">
        <f t="shared" si="8"/>
        <v>-17.800000000000011</v>
      </c>
      <c r="BE22" s="1">
        <f t="shared" si="8"/>
        <v>-6.2999999999999972</v>
      </c>
      <c r="BF22" s="1">
        <f t="shared" si="9"/>
        <v>316.84000000000043</v>
      </c>
      <c r="BG22" s="1">
        <f t="shared" si="9"/>
        <v>39.689999999999962</v>
      </c>
      <c r="BH22" s="1">
        <f t="shared" si="10"/>
        <v>356.53000000000037</v>
      </c>
      <c r="BI22" s="1">
        <f t="shared" si="11"/>
        <v>18.882002012498578</v>
      </c>
      <c r="BJ22"/>
      <c r="BK22"/>
      <c r="BL22"/>
      <c r="BM22"/>
      <c r="BN22"/>
      <c r="BO22" s="10">
        <v>24.696000000000002</v>
      </c>
      <c r="BP22" s="10">
        <v>151.5</v>
      </c>
      <c r="BQ22" s="10">
        <v>97.1</v>
      </c>
      <c r="BR22" s="10">
        <v>-1</v>
      </c>
      <c r="BS22" s="10">
        <v>-1</v>
      </c>
      <c r="BT22" s="10">
        <v>-1</v>
      </c>
      <c r="BU22" s="10">
        <v>-1</v>
      </c>
      <c r="BV22" s="10">
        <v>0</v>
      </c>
      <c r="BW22" s="10">
        <v>5</v>
      </c>
      <c r="BX22" s="10">
        <v>-1</v>
      </c>
      <c r="BY22" s="10">
        <v>1</v>
      </c>
      <c r="BZ22" s="10">
        <f t="shared" si="12"/>
        <v>43.400000000000006</v>
      </c>
      <c r="CA22" s="10">
        <f t="shared" si="12"/>
        <v>-29.600000000000009</v>
      </c>
      <c r="CB22" s="10">
        <f t="shared" si="13"/>
        <v>1883.5600000000004</v>
      </c>
      <c r="CC22" s="10">
        <f t="shared" si="13"/>
        <v>876.16000000000054</v>
      </c>
      <c r="CD22" s="10">
        <f t="shared" si="14"/>
        <v>2759.7200000000012</v>
      </c>
      <c r="CE22" s="10">
        <f t="shared" si="15"/>
        <v>52.533037224207789</v>
      </c>
      <c r="CG22"/>
      <c r="CH22"/>
      <c r="CI22"/>
      <c r="CJ22"/>
      <c r="CK22">
        <v>21.942</v>
      </c>
      <c r="CL22">
        <v>101.4</v>
      </c>
      <c r="CM22">
        <v>118.5</v>
      </c>
      <c r="CN22">
        <v>123.5</v>
      </c>
      <c r="CO22">
        <v>72.599999999999994</v>
      </c>
      <c r="CP22">
        <v>50.9</v>
      </c>
      <c r="CQ22">
        <v>2</v>
      </c>
      <c r="CR22">
        <v>0</v>
      </c>
      <c r="CS22">
        <v>6</v>
      </c>
      <c r="CT22">
        <v>0</v>
      </c>
      <c r="CU22">
        <v>1</v>
      </c>
      <c r="CV22" s="1">
        <f t="shared" si="16"/>
        <v>-22.099999999999994</v>
      </c>
      <c r="CW22" s="1">
        <f t="shared" si="16"/>
        <v>45.900000000000006</v>
      </c>
      <c r="CX22" s="1">
        <f t="shared" si="17"/>
        <v>488.40999999999974</v>
      </c>
      <c r="CY22" s="1">
        <f t="shared" si="17"/>
        <v>2106.8100000000004</v>
      </c>
      <c r="CZ22" s="1">
        <f t="shared" si="18"/>
        <v>2595.2200000000003</v>
      </c>
      <c r="DA22" s="1">
        <f t="shared" si="19"/>
        <v>50.943301816823769</v>
      </c>
      <c r="DB22"/>
      <c r="DC22"/>
      <c r="DD22"/>
      <c r="DE22"/>
      <c r="DF22"/>
      <c r="DG22">
        <v>35.112000000000002</v>
      </c>
      <c r="DH22">
        <v>102.6</v>
      </c>
      <c r="DI22">
        <v>120</v>
      </c>
      <c r="DJ22">
        <v>97.9</v>
      </c>
      <c r="DK22">
        <v>111.3</v>
      </c>
      <c r="DL22">
        <v>9.9</v>
      </c>
      <c r="DM22">
        <v>1</v>
      </c>
      <c r="DN22">
        <v>1</v>
      </c>
      <c r="DO22">
        <v>8</v>
      </c>
      <c r="DP22">
        <v>1</v>
      </c>
      <c r="DQ22">
        <v>1</v>
      </c>
      <c r="DR22" s="10">
        <f t="shared" si="20"/>
        <v>4.6999999999999886</v>
      </c>
      <c r="DS22" s="10">
        <f t="shared" si="20"/>
        <v>8.7000000000000028</v>
      </c>
      <c r="DT22" s="10">
        <f t="shared" si="21"/>
        <v>22.089999999999893</v>
      </c>
      <c r="DU22" s="10">
        <f t="shared" si="21"/>
        <v>75.690000000000055</v>
      </c>
      <c r="DV22" s="10">
        <f t="shared" si="22"/>
        <v>97.779999999999944</v>
      </c>
      <c r="DW22" s="10">
        <f t="shared" si="23"/>
        <v>9.888377015466185</v>
      </c>
      <c r="DX22"/>
      <c r="DY22"/>
      <c r="DZ22"/>
      <c r="EA22"/>
      <c r="EB22"/>
      <c r="EC22" s="1">
        <v>20.181000000000001</v>
      </c>
      <c r="ED22" s="1">
        <v>83.6</v>
      </c>
      <c r="EE22" s="1">
        <v>124.7</v>
      </c>
      <c r="EF22" s="1">
        <v>97.9</v>
      </c>
      <c r="EG22" s="1">
        <v>146.1</v>
      </c>
      <c r="EH22" s="1">
        <v>25.7</v>
      </c>
      <c r="EI22" s="1">
        <v>1</v>
      </c>
      <c r="EJ22" s="1">
        <v>0</v>
      </c>
      <c r="EK22" s="1">
        <v>7</v>
      </c>
      <c r="EL22" s="1">
        <v>-2</v>
      </c>
      <c r="EM22" s="1">
        <v>1</v>
      </c>
      <c r="EN22" s="1">
        <f t="shared" si="24"/>
        <v>-14.300000000000011</v>
      </c>
      <c r="EO22" s="1">
        <f t="shared" si="24"/>
        <v>-21.399999999999991</v>
      </c>
      <c r="EP22" s="1">
        <f t="shared" si="25"/>
        <v>204.49000000000032</v>
      </c>
      <c r="EQ22" s="1">
        <f t="shared" si="25"/>
        <v>457.95999999999964</v>
      </c>
      <c r="ER22" s="1">
        <f t="shared" si="26"/>
        <v>662.44999999999993</v>
      </c>
      <c r="ES22" s="1">
        <f t="shared" si="27"/>
        <v>25.738104048278302</v>
      </c>
      <c r="ET22"/>
      <c r="EU22"/>
      <c r="EV22"/>
      <c r="EW22"/>
      <c r="EX22"/>
      <c r="FJ22" s="10">
        <f t="shared" si="28"/>
        <v>0</v>
      </c>
      <c r="FK22" s="10">
        <f t="shared" si="28"/>
        <v>0</v>
      </c>
      <c r="FL22" s="10">
        <f t="shared" si="29"/>
        <v>0</v>
      </c>
      <c r="FM22" s="10">
        <f t="shared" si="29"/>
        <v>0</v>
      </c>
      <c r="FN22" s="10">
        <f t="shared" si="30"/>
        <v>0</v>
      </c>
      <c r="FO22" s="10">
        <f t="shared" si="31"/>
        <v>0</v>
      </c>
      <c r="FP22"/>
      <c r="FQ22"/>
      <c r="FR22"/>
      <c r="FS22"/>
      <c r="FT22"/>
    </row>
    <row r="23" spans="1:176" x14ac:dyDescent="0.35">
      <c r="A23">
        <v>28.934999999999999</v>
      </c>
      <c r="B23">
        <v>117.6</v>
      </c>
      <c r="C23">
        <v>177.2</v>
      </c>
      <c r="D23">
        <v>111.6</v>
      </c>
      <c r="E23">
        <v>152.1</v>
      </c>
      <c r="F23">
        <v>25.9</v>
      </c>
      <c r="G23">
        <v>1</v>
      </c>
      <c r="H23">
        <v>1</v>
      </c>
      <c r="I23">
        <v>8</v>
      </c>
      <c r="J23">
        <v>1</v>
      </c>
      <c r="K23">
        <v>1</v>
      </c>
      <c r="L23" s="26">
        <f t="shared" si="0"/>
        <v>6</v>
      </c>
      <c r="M23" s="26">
        <f t="shared" si="0"/>
        <v>25.099999999999994</v>
      </c>
      <c r="N23" s="26">
        <f t="shared" si="1"/>
        <v>36</v>
      </c>
      <c r="O23" s="26">
        <f t="shared" si="1"/>
        <v>630.00999999999976</v>
      </c>
      <c r="P23" s="26">
        <f t="shared" si="2"/>
        <v>666.00999999999976</v>
      </c>
      <c r="Q23" s="26">
        <f t="shared" si="3"/>
        <v>25.807169546465179</v>
      </c>
      <c r="S23"/>
      <c r="T23"/>
      <c r="U23"/>
      <c r="V23"/>
      <c r="W23">
        <v>16.356000000000002</v>
      </c>
      <c r="X23">
        <v>172.2</v>
      </c>
      <c r="Y23">
        <v>26.1</v>
      </c>
      <c r="Z23">
        <v>89.1</v>
      </c>
      <c r="AA23">
        <v>33.6</v>
      </c>
      <c r="AB23">
        <v>83.5</v>
      </c>
      <c r="AC23">
        <v>2</v>
      </c>
      <c r="AD23">
        <v>0</v>
      </c>
      <c r="AE23">
        <v>3</v>
      </c>
      <c r="AF23">
        <v>0</v>
      </c>
      <c r="AG23">
        <v>1</v>
      </c>
      <c r="AH23" s="10">
        <f t="shared" si="4"/>
        <v>83.1</v>
      </c>
      <c r="AI23" s="10">
        <f t="shared" si="4"/>
        <v>-7.5</v>
      </c>
      <c r="AJ23" s="10">
        <f t="shared" si="5"/>
        <v>6905.6099999999988</v>
      </c>
      <c r="AK23" s="10">
        <f t="shared" si="5"/>
        <v>56.25</v>
      </c>
      <c r="AL23" s="10">
        <f t="shared" si="6"/>
        <v>6961.8599999999988</v>
      </c>
      <c r="AM23" s="10">
        <f t="shared" si="7"/>
        <v>83.437761235546091</v>
      </c>
      <c r="AN23"/>
      <c r="AO23"/>
      <c r="AP23"/>
      <c r="AQ23"/>
      <c r="AR23"/>
      <c r="AS23" s="1">
        <v>23.864000000000001</v>
      </c>
      <c r="AT23" s="1">
        <v>112.8</v>
      </c>
      <c r="AU23" s="1">
        <v>133.1</v>
      </c>
      <c r="AV23" s="1">
        <v>133</v>
      </c>
      <c r="AW23" s="1">
        <v>111.3</v>
      </c>
      <c r="AX23" s="1">
        <v>29.7</v>
      </c>
      <c r="AY23" s="1">
        <v>1</v>
      </c>
      <c r="AZ23" s="1">
        <v>0</v>
      </c>
      <c r="BA23" s="1">
        <v>5</v>
      </c>
      <c r="BB23" s="1">
        <v>-2</v>
      </c>
      <c r="BC23" s="1">
        <v>1</v>
      </c>
      <c r="BD23" s="1">
        <f t="shared" si="8"/>
        <v>-20.200000000000003</v>
      </c>
      <c r="BE23" s="1">
        <f t="shared" si="8"/>
        <v>21.799999999999997</v>
      </c>
      <c r="BF23" s="1">
        <f t="shared" si="9"/>
        <v>408.04000000000013</v>
      </c>
      <c r="BG23" s="1">
        <f t="shared" si="9"/>
        <v>475.2399999999999</v>
      </c>
      <c r="BH23" s="1">
        <f t="shared" si="10"/>
        <v>883.28</v>
      </c>
      <c r="BI23" s="1">
        <f t="shared" si="11"/>
        <v>29.720026917888212</v>
      </c>
      <c r="BJ23"/>
      <c r="BK23"/>
      <c r="BL23"/>
      <c r="BM23"/>
      <c r="BN23"/>
      <c r="BO23" s="10">
        <v>25.071999999999999</v>
      </c>
      <c r="BP23" s="10">
        <v>117.6</v>
      </c>
      <c r="BQ23" s="10">
        <v>111.3</v>
      </c>
      <c r="BR23" s="10">
        <v>151.5</v>
      </c>
      <c r="BS23" s="10">
        <v>97.1</v>
      </c>
      <c r="BT23" s="10">
        <v>36.799999999999997</v>
      </c>
      <c r="BU23" s="10">
        <v>1</v>
      </c>
      <c r="BV23" s="10">
        <v>1</v>
      </c>
      <c r="BW23" s="10">
        <v>6</v>
      </c>
      <c r="BX23" s="10">
        <v>1</v>
      </c>
      <c r="BY23" s="10">
        <v>1</v>
      </c>
      <c r="BZ23" s="10">
        <f t="shared" si="12"/>
        <v>-33.900000000000006</v>
      </c>
      <c r="CA23" s="10">
        <f t="shared" si="12"/>
        <v>14.200000000000003</v>
      </c>
      <c r="CB23" s="10">
        <f t="shared" si="13"/>
        <v>1149.2100000000005</v>
      </c>
      <c r="CC23" s="10">
        <f t="shared" si="13"/>
        <v>201.64000000000007</v>
      </c>
      <c r="CD23" s="10">
        <f t="shared" si="14"/>
        <v>1350.8500000000006</v>
      </c>
      <c r="CE23" s="10">
        <f t="shared" si="15"/>
        <v>36.753911356480153</v>
      </c>
      <c r="CG23"/>
      <c r="CH23"/>
      <c r="CI23"/>
      <c r="CJ23"/>
      <c r="CK23">
        <v>22.382000000000001</v>
      </c>
      <c r="CL23">
        <v>91.7</v>
      </c>
      <c r="CM23">
        <v>105.8</v>
      </c>
      <c r="CN23">
        <v>101.4</v>
      </c>
      <c r="CO23">
        <v>118.5</v>
      </c>
      <c r="CP23">
        <v>16</v>
      </c>
      <c r="CQ23">
        <v>1</v>
      </c>
      <c r="CR23">
        <v>1</v>
      </c>
      <c r="CS23">
        <v>7</v>
      </c>
      <c r="CT23">
        <v>1</v>
      </c>
      <c r="CU23">
        <v>1</v>
      </c>
      <c r="CV23" s="1">
        <f t="shared" si="16"/>
        <v>-9.7000000000000028</v>
      </c>
      <c r="CW23" s="1">
        <f t="shared" si="16"/>
        <v>-12.700000000000003</v>
      </c>
      <c r="CX23" s="1">
        <f t="shared" si="17"/>
        <v>94.09000000000006</v>
      </c>
      <c r="CY23" s="1">
        <f t="shared" si="17"/>
        <v>161.29000000000008</v>
      </c>
      <c r="CZ23" s="1">
        <f t="shared" si="18"/>
        <v>255.38000000000014</v>
      </c>
      <c r="DA23" s="1">
        <f t="shared" si="19"/>
        <v>15.980613254815978</v>
      </c>
      <c r="DB23"/>
      <c r="DC23"/>
      <c r="DD23"/>
      <c r="DE23"/>
      <c r="DF23"/>
      <c r="DG23">
        <v>37.752000000000002</v>
      </c>
      <c r="DH23">
        <v>79.599999999999994</v>
      </c>
      <c r="DI23">
        <v>111.3</v>
      </c>
      <c r="DJ23">
        <v>-1</v>
      </c>
      <c r="DK23">
        <v>-1</v>
      </c>
      <c r="DL23">
        <v>-1</v>
      </c>
      <c r="DM23">
        <v>-1</v>
      </c>
      <c r="DN23">
        <v>0</v>
      </c>
      <c r="DO23">
        <v>8</v>
      </c>
      <c r="DP23">
        <v>-1</v>
      </c>
      <c r="DQ23">
        <v>1</v>
      </c>
      <c r="DR23" s="10">
        <f t="shared" si="20"/>
        <v>-23</v>
      </c>
      <c r="DS23" s="10">
        <f t="shared" si="20"/>
        <v>-8.7000000000000028</v>
      </c>
      <c r="DT23" s="10">
        <f t="shared" si="21"/>
        <v>529</v>
      </c>
      <c r="DU23" s="10">
        <f t="shared" si="21"/>
        <v>75.690000000000055</v>
      </c>
      <c r="DV23" s="10">
        <f t="shared" si="22"/>
        <v>604.69000000000005</v>
      </c>
      <c r="DW23" s="10">
        <f t="shared" si="23"/>
        <v>24.590445298936739</v>
      </c>
      <c r="DX23"/>
      <c r="DY23"/>
      <c r="DZ23"/>
      <c r="EA23"/>
      <c r="EB23"/>
      <c r="EC23" s="1">
        <v>22.972999999999999</v>
      </c>
      <c r="ED23" s="1">
        <v>157.9</v>
      </c>
      <c r="EE23" s="1">
        <v>156.80000000000001</v>
      </c>
      <c r="EF23" s="1">
        <v>-1</v>
      </c>
      <c r="EG23" s="1">
        <v>-1</v>
      </c>
      <c r="EH23" s="1">
        <v>-1</v>
      </c>
      <c r="EI23" s="1">
        <v>-1</v>
      </c>
      <c r="EJ23" s="1">
        <v>0</v>
      </c>
      <c r="EK23" s="1">
        <v>7</v>
      </c>
      <c r="EL23" s="1">
        <v>-1</v>
      </c>
      <c r="EM23" s="1">
        <v>1</v>
      </c>
      <c r="EN23" s="1">
        <f t="shared" si="24"/>
        <v>74.300000000000011</v>
      </c>
      <c r="EO23" s="1">
        <f t="shared" si="24"/>
        <v>32.100000000000009</v>
      </c>
      <c r="EP23" s="1">
        <f t="shared" si="25"/>
        <v>5520.4900000000016</v>
      </c>
      <c r="EQ23" s="1">
        <f t="shared" si="25"/>
        <v>1030.4100000000005</v>
      </c>
      <c r="ER23" s="1">
        <f t="shared" si="26"/>
        <v>6550.9000000000024</v>
      </c>
      <c r="ES23" s="1">
        <f t="shared" si="27"/>
        <v>80.937630308775425</v>
      </c>
      <c r="ET23"/>
      <c r="EU23"/>
      <c r="EV23"/>
      <c r="EW23"/>
      <c r="EX23"/>
      <c r="FJ23" s="10">
        <f t="shared" si="28"/>
        <v>0</v>
      </c>
      <c r="FK23" s="10">
        <f t="shared" si="28"/>
        <v>0</v>
      </c>
      <c r="FL23" s="10">
        <f t="shared" si="29"/>
        <v>0</v>
      </c>
      <c r="FM23" s="10">
        <f t="shared" si="29"/>
        <v>0</v>
      </c>
      <c r="FN23" s="10">
        <f t="shared" si="30"/>
        <v>0</v>
      </c>
      <c r="FO23" s="10">
        <f t="shared" si="31"/>
        <v>0</v>
      </c>
      <c r="FP23"/>
      <c r="FQ23"/>
      <c r="FR23"/>
      <c r="FS23"/>
      <c r="FT23"/>
    </row>
    <row r="24" spans="1:176" x14ac:dyDescent="0.35">
      <c r="A24">
        <v>29.343</v>
      </c>
      <c r="B24">
        <v>139.19999999999999</v>
      </c>
      <c r="C24">
        <v>24.9</v>
      </c>
      <c r="D24">
        <v>117.6</v>
      </c>
      <c r="E24">
        <v>177.2</v>
      </c>
      <c r="F24">
        <v>153.80000000000001</v>
      </c>
      <c r="G24">
        <v>4</v>
      </c>
      <c r="H24">
        <v>0</v>
      </c>
      <c r="I24">
        <v>8</v>
      </c>
      <c r="J24">
        <v>-2</v>
      </c>
      <c r="K24">
        <v>1</v>
      </c>
      <c r="L24" s="26">
        <f t="shared" si="0"/>
        <v>21.599999999999994</v>
      </c>
      <c r="M24" s="26">
        <f t="shared" si="0"/>
        <v>-152.29999999999998</v>
      </c>
      <c r="N24" s="26">
        <f t="shared" si="1"/>
        <v>466.55999999999977</v>
      </c>
      <c r="O24" s="26">
        <f t="shared" si="1"/>
        <v>23195.289999999994</v>
      </c>
      <c r="P24" s="26">
        <f t="shared" si="2"/>
        <v>23661.849999999995</v>
      </c>
      <c r="Q24" s="26">
        <f t="shared" si="3"/>
        <v>153.82408784062395</v>
      </c>
      <c r="S24"/>
      <c r="T24"/>
      <c r="U24"/>
      <c r="V24"/>
      <c r="W24">
        <v>16.492000000000001</v>
      </c>
      <c r="X24">
        <v>180.5</v>
      </c>
      <c r="Y24">
        <v>21.6</v>
      </c>
      <c r="Z24">
        <v>172.2</v>
      </c>
      <c r="AA24">
        <v>26.1</v>
      </c>
      <c r="AB24">
        <v>9.4</v>
      </c>
      <c r="AC24">
        <v>1</v>
      </c>
      <c r="AD24">
        <v>1</v>
      </c>
      <c r="AE24">
        <v>4</v>
      </c>
      <c r="AF24">
        <v>1</v>
      </c>
      <c r="AG24">
        <v>1</v>
      </c>
      <c r="AH24" s="10">
        <f t="shared" si="4"/>
        <v>8.3000000000000114</v>
      </c>
      <c r="AI24" s="10">
        <f t="shared" si="4"/>
        <v>-4.5</v>
      </c>
      <c r="AJ24" s="10">
        <f t="shared" si="5"/>
        <v>68.890000000000185</v>
      </c>
      <c r="AK24" s="10">
        <f t="shared" si="5"/>
        <v>20.25</v>
      </c>
      <c r="AL24" s="10">
        <f t="shared" si="6"/>
        <v>89.140000000000185</v>
      </c>
      <c r="AM24" s="10">
        <f t="shared" si="7"/>
        <v>9.441398201537746</v>
      </c>
      <c r="AN24"/>
      <c r="AO24"/>
      <c r="AP24"/>
      <c r="AQ24"/>
      <c r="AR24"/>
      <c r="AS24" s="1">
        <v>26.96</v>
      </c>
      <c r="AT24" s="1">
        <v>155.6</v>
      </c>
      <c r="AU24" s="1">
        <v>150.69999999999999</v>
      </c>
      <c r="AV24" s="1">
        <v>-1</v>
      </c>
      <c r="AW24" s="1">
        <v>-1</v>
      </c>
      <c r="AX24" s="1">
        <v>-1</v>
      </c>
      <c r="AY24" s="1">
        <v>-1</v>
      </c>
      <c r="AZ24" s="1">
        <v>0</v>
      </c>
      <c r="BA24" s="1">
        <v>5</v>
      </c>
      <c r="BB24" s="1">
        <v>-1</v>
      </c>
      <c r="BC24" s="1">
        <v>1</v>
      </c>
      <c r="BD24" s="1">
        <f t="shared" si="8"/>
        <v>42.8</v>
      </c>
      <c r="BE24" s="1">
        <f t="shared" si="8"/>
        <v>17.599999999999994</v>
      </c>
      <c r="BF24" s="1">
        <f t="shared" si="9"/>
        <v>1831.8399999999997</v>
      </c>
      <c r="BG24" s="1">
        <f t="shared" si="9"/>
        <v>309.75999999999982</v>
      </c>
      <c r="BH24" s="1">
        <f t="shared" si="10"/>
        <v>2141.5999999999995</v>
      </c>
      <c r="BI24" s="1">
        <f t="shared" si="11"/>
        <v>46.277424301704599</v>
      </c>
      <c r="BJ24"/>
      <c r="BK24"/>
      <c r="BL24"/>
      <c r="BM24"/>
      <c r="BN24"/>
      <c r="BO24" s="10">
        <v>25.111999999999998</v>
      </c>
      <c r="BP24" s="10">
        <v>97.9</v>
      </c>
      <c r="BQ24" s="10">
        <v>102.6</v>
      </c>
      <c r="BR24" s="10">
        <v>117.6</v>
      </c>
      <c r="BS24" s="10">
        <v>111.3</v>
      </c>
      <c r="BT24" s="10">
        <v>21.5</v>
      </c>
      <c r="BU24" s="10">
        <v>1</v>
      </c>
      <c r="BV24" s="10">
        <v>0</v>
      </c>
      <c r="BW24" s="10">
        <v>6</v>
      </c>
      <c r="BX24" s="10">
        <v>-2</v>
      </c>
      <c r="BY24" s="10">
        <v>1</v>
      </c>
      <c r="BZ24" s="10">
        <f t="shared" si="12"/>
        <v>-19.699999999999989</v>
      </c>
      <c r="CA24" s="10">
        <f t="shared" si="12"/>
        <v>-8.7000000000000028</v>
      </c>
      <c r="CB24" s="10">
        <f t="shared" si="13"/>
        <v>388.08999999999958</v>
      </c>
      <c r="CC24" s="10">
        <f t="shared" si="13"/>
        <v>75.690000000000055</v>
      </c>
      <c r="CD24" s="10">
        <f t="shared" si="14"/>
        <v>463.77999999999963</v>
      </c>
      <c r="CE24" s="10">
        <f t="shared" si="15"/>
        <v>21.535552001283822</v>
      </c>
      <c r="CG24"/>
      <c r="CH24"/>
      <c r="CI24"/>
      <c r="CJ24"/>
      <c r="CK24">
        <v>26.181999999999999</v>
      </c>
      <c r="CL24">
        <v>93.8</v>
      </c>
      <c r="CM24">
        <v>82.2</v>
      </c>
      <c r="CN24">
        <v>-1</v>
      </c>
      <c r="CO24">
        <v>-1</v>
      </c>
      <c r="CP24">
        <v>-1</v>
      </c>
      <c r="CQ24">
        <v>-1</v>
      </c>
      <c r="CR24">
        <v>0</v>
      </c>
      <c r="CS24">
        <v>7</v>
      </c>
      <c r="CT24">
        <v>-1</v>
      </c>
      <c r="CU24">
        <v>1</v>
      </c>
      <c r="CV24" s="1">
        <f t="shared" si="16"/>
        <v>2.0999999999999943</v>
      </c>
      <c r="CW24" s="1">
        <f t="shared" si="16"/>
        <v>-23.599999999999994</v>
      </c>
      <c r="CX24" s="1">
        <f t="shared" si="17"/>
        <v>4.4099999999999762</v>
      </c>
      <c r="CY24" s="1">
        <f t="shared" si="17"/>
        <v>556.9599999999997</v>
      </c>
      <c r="CZ24" s="1">
        <f t="shared" si="18"/>
        <v>561.36999999999966</v>
      </c>
      <c r="DA24" s="1">
        <f t="shared" si="19"/>
        <v>23.693247983339045</v>
      </c>
      <c r="DB24"/>
      <c r="DC24"/>
      <c r="DD24"/>
      <c r="DE24"/>
      <c r="DF24"/>
      <c r="DG24">
        <v>38.72</v>
      </c>
      <c r="DH24">
        <v>78.400000000000006</v>
      </c>
      <c r="DI24">
        <v>89.7</v>
      </c>
      <c r="DJ24">
        <v>79.599999999999994</v>
      </c>
      <c r="DK24">
        <v>111.3</v>
      </c>
      <c r="DL24">
        <v>21.6</v>
      </c>
      <c r="DM24">
        <v>1</v>
      </c>
      <c r="DN24">
        <v>1</v>
      </c>
      <c r="DO24">
        <v>9</v>
      </c>
      <c r="DP24">
        <v>1</v>
      </c>
      <c r="DQ24">
        <v>1</v>
      </c>
      <c r="DR24" s="10">
        <f t="shared" si="20"/>
        <v>-1.1999999999999886</v>
      </c>
      <c r="DS24" s="10">
        <f t="shared" si="20"/>
        <v>-21.599999999999994</v>
      </c>
      <c r="DT24" s="10">
        <f t="shared" si="21"/>
        <v>1.4399999999999726</v>
      </c>
      <c r="DU24" s="10">
        <f t="shared" si="21"/>
        <v>466.55999999999977</v>
      </c>
      <c r="DV24" s="10">
        <f t="shared" si="22"/>
        <v>467.99999999999977</v>
      </c>
      <c r="DW24" s="10">
        <f t="shared" si="23"/>
        <v>21.63330765278393</v>
      </c>
      <c r="DX24"/>
      <c r="DY24"/>
      <c r="DZ24"/>
      <c r="EA24"/>
      <c r="EB24"/>
      <c r="EC24" s="1">
        <v>23.741</v>
      </c>
      <c r="ED24" s="1">
        <v>118.8</v>
      </c>
      <c r="EE24" s="1">
        <v>117.1</v>
      </c>
      <c r="EF24" s="1">
        <v>157.9</v>
      </c>
      <c r="EG24" s="1">
        <v>156.80000000000001</v>
      </c>
      <c r="EH24" s="1">
        <v>55.7</v>
      </c>
      <c r="EI24" s="1">
        <v>2</v>
      </c>
      <c r="EJ24" s="1">
        <v>0</v>
      </c>
      <c r="EK24" s="1">
        <v>7</v>
      </c>
      <c r="EL24" s="1">
        <v>0</v>
      </c>
      <c r="EM24" s="1">
        <v>1</v>
      </c>
      <c r="EN24" s="1">
        <f t="shared" si="24"/>
        <v>-39.100000000000009</v>
      </c>
      <c r="EO24" s="1">
        <f t="shared" si="24"/>
        <v>-39.700000000000017</v>
      </c>
      <c r="EP24" s="1">
        <f t="shared" si="25"/>
        <v>1528.8100000000006</v>
      </c>
      <c r="EQ24" s="1">
        <f t="shared" si="25"/>
        <v>1576.0900000000013</v>
      </c>
      <c r="ER24" s="1">
        <f t="shared" si="26"/>
        <v>3104.9000000000019</v>
      </c>
      <c r="ES24" s="1">
        <f t="shared" si="27"/>
        <v>55.721629552625274</v>
      </c>
      <c r="ET24"/>
      <c r="EU24"/>
      <c r="EV24"/>
      <c r="EW24"/>
      <c r="EX24"/>
      <c r="FJ24" s="10">
        <f t="shared" si="28"/>
        <v>0</v>
      </c>
      <c r="FK24" s="10">
        <f t="shared" si="28"/>
        <v>0</v>
      </c>
      <c r="FL24" s="10">
        <f t="shared" si="29"/>
        <v>0</v>
      </c>
      <c r="FM24" s="10">
        <f t="shared" si="29"/>
        <v>0</v>
      </c>
      <c r="FN24" s="10">
        <f t="shared" si="30"/>
        <v>0</v>
      </c>
      <c r="FO24" s="10">
        <f t="shared" si="31"/>
        <v>0</v>
      </c>
      <c r="FP24"/>
      <c r="FQ24"/>
      <c r="FR24"/>
      <c r="FS24"/>
      <c r="FT24"/>
    </row>
    <row r="25" spans="1:176" x14ac:dyDescent="0.35">
      <c r="A25">
        <v>31.806999999999999</v>
      </c>
      <c r="B25">
        <v>144.9</v>
      </c>
      <c r="C25">
        <v>138.30000000000001</v>
      </c>
      <c r="D25">
        <v>-1</v>
      </c>
      <c r="E25">
        <v>-1</v>
      </c>
      <c r="F25">
        <v>-1</v>
      </c>
      <c r="G25">
        <v>-1</v>
      </c>
      <c r="H25">
        <v>0</v>
      </c>
      <c r="I25">
        <v>8</v>
      </c>
      <c r="J25">
        <v>-1</v>
      </c>
      <c r="K25">
        <v>1</v>
      </c>
      <c r="L25" s="26">
        <f t="shared" si="0"/>
        <v>5.7000000000000171</v>
      </c>
      <c r="M25" s="26">
        <f t="shared" si="0"/>
        <v>113.4</v>
      </c>
      <c r="N25" s="26">
        <f t="shared" si="1"/>
        <v>32.490000000000194</v>
      </c>
      <c r="O25" s="26">
        <f t="shared" si="1"/>
        <v>12859.560000000001</v>
      </c>
      <c r="P25" s="26">
        <f t="shared" si="2"/>
        <v>12892.050000000001</v>
      </c>
      <c r="Q25" s="26">
        <f t="shared" si="3"/>
        <v>113.54316359869493</v>
      </c>
      <c r="S25"/>
      <c r="T25"/>
      <c r="U25"/>
      <c r="V25"/>
      <c r="W25">
        <v>19.62</v>
      </c>
      <c r="X25">
        <v>131.1</v>
      </c>
      <c r="Y25">
        <v>158.5</v>
      </c>
      <c r="Z25">
        <v>-1</v>
      </c>
      <c r="AA25">
        <v>-1</v>
      </c>
      <c r="AB25">
        <v>-1</v>
      </c>
      <c r="AC25">
        <v>-1</v>
      </c>
      <c r="AD25">
        <v>0</v>
      </c>
      <c r="AE25">
        <v>4</v>
      </c>
      <c r="AF25">
        <v>-1</v>
      </c>
      <c r="AG25">
        <v>1</v>
      </c>
      <c r="AH25" s="10">
        <f t="shared" si="4"/>
        <v>-49.400000000000006</v>
      </c>
      <c r="AI25" s="10">
        <f t="shared" si="4"/>
        <v>136.9</v>
      </c>
      <c r="AJ25" s="10">
        <f t="shared" si="5"/>
        <v>2440.3600000000006</v>
      </c>
      <c r="AK25" s="10">
        <f t="shared" si="5"/>
        <v>18741.61</v>
      </c>
      <c r="AL25" s="10">
        <f t="shared" si="6"/>
        <v>21181.97</v>
      </c>
      <c r="AM25" s="10">
        <f t="shared" si="7"/>
        <v>145.5402693415125</v>
      </c>
      <c r="AN25"/>
      <c r="AO25"/>
      <c r="AP25"/>
      <c r="AQ25"/>
      <c r="AR25"/>
      <c r="AS25" s="1">
        <v>27.007999999999999</v>
      </c>
      <c r="AT25" s="1">
        <v>123.5</v>
      </c>
      <c r="AU25" s="1">
        <v>124.5</v>
      </c>
      <c r="AV25" s="1">
        <v>155.6</v>
      </c>
      <c r="AW25" s="1">
        <v>150.69999999999999</v>
      </c>
      <c r="AX25" s="1">
        <v>41.5</v>
      </c>
      <c r="AY25" s="1">
        <v>1</v>
      </c>
      <c r="AZ25" s="1">
        <v>1</v>
      </c>
      <c r="BA25" s="1">
        <v>6</v>
      </c>
      <c r="BB25" s="1">
        <v>1</v>
      </c>
      <c r="BC25" s="1">
        <v>1</v>
      </c>
      <c r="BD25" s="1">
        <f t="shared" si="8"/>
        <v>-32.099999999999994</v>
      </c>
      <c r="BE25" s="1">
        <f t="shared" si="8"/>
        <v>-26.199999999999989</v>
      </c>
      <c r="BF25" s="1">
        <f t="shared" si="9"/>
        <v>1030.4099999999996</v>
      </c>
      <c r="BG25" s="1">
        <f t="shared" si="9"/>
        <v>686.43999999999937</v>
      </c>
      <c r="BH25" s="1">
        <f t="shared" si="10"/>
        <v>1716.849999999999</v>
      </c>
      <c r="BI25" s="1">
        <f t="shared" si="11"/>
        <v>41.434888680917183</v>
      </c>
      <c r="BJ25"/>
      <c r="BK25"/>
      <c r="BL25"/>
      <c r="BM25"/>
      <c r="BN25"/>
      <c r="BO25" s="10">
        <v>25.263999999999999</v>
      </c>
      <c r="BP25" s="10">
        <v>92.9</v>
      </c>
      <c r="BQ25" s="10">
        <v>98.4</v>
      </c>
      <c r="BR25" s="10">
        <v>97.9</v>
      </c>
      <c r="BS25" s="10">
        <v>102.6</v>
      </c>
      <c r="BT25" s="10">
        <v>6.5</v>
      </c>
      <c r="BU25" s="10">
        <v>1</v>
      </c>
      <c r="BV25" s="10">
        <v>0</v>
      </c>
      <c r="BW25" s="10">
        <v>6</v>
      </c>
      <c r="BX25" s="10">
        <v>-2</v>
      </c>
      <c r="BY25" s="10">
        <v>1</v>
      </c>
      <c r="BZ25" s="10">
        <f t="shared" si="12"/>
        <v>-5</v>
      </c>
      <c r="CA25" s="10">
        <f t="shared" si="12"/>
        <v>-4.1999999999999886</v>
      </c>
      <c r="CB25" s="10">
        <f t="shared" si="13"/>
        <v>25</v>
      </c>
      <c r="CC25" s="10">
        <f t="shared" si="13"/>
        <v>17.639999999999905</v>
      </c>
      <c r="CD25" s="10">
        <f t="shared" si="14"/>
        <v>42.639999999999901</v>
      </c>
      <c r="CE25" s="10">
        <f t="shared" si="15"/>
        <v>6.5299310869257958</v>
      </c>
      <c r="CG25"/>
      <c r="CH25"/>
      <c r="CI25"/>
      <c r="CJ25"/>
      <c r="CK25">
        <v>26.558</v>
      </c>
      <c r="CL25">
        <v>95.5</v>
      </c>
      <c r="CM25">
        <v>76.8</v>
      </c>
      <c r="CN25">
        <v>93.8</v>
      </c>
      <c r="CO25">
        <v>82.2</v>
      </c>
      <c r="CP25">
        <v>5.6</v>
      </c>
      <c r="CQ25">
        <v>1</v>
      </c>
      <c r="CR25">
        <v>1</v>
      </c>
      <c r="CS25">
        <v>8</v>
      </c>
      <c r="CT25">
        <v>1</v>
      </c>
      <c r="CU25">
        <v>1</v>
      </c>
      <c r="CV25" s="1">
        <f t="shared" si="16"/>
        <v>1.7000000000000028</v>
      </c>
      <c r="CW25" s="1">
        <f t="shared" si="16"/>
        <v>-5.4000000000000057</v>
      </c>
      <c r="CX25" s="1">
        <f t="shared" si="17"/>
        <v>2.8900000000000095</v>
      </c>
      <c r="CY25" s="1">
        <f t="shared" si="17"/>
        <v>29.160000000000061</v>
      </c>
      <c r="CZ25" s="1">
        <f t="shared" si="18"/>
        <v>32.050000000000068</v>
      </c>
      <c r="DA25" s="1">
        <f t="shared" si="19"/>
        <v>5.6612719418872706</v>
      </c>
      <c r="DB25"/>
      <c r="DC25"/>
      <c r="DD25"/>
      <c r="DE25"/>
      <c r="DF25"/>
      <c r="DG25">
        <v>42.064</v>
      </c>
      <c r="DH25">
        <v>117.6</v>
      </c>
      <c r="DI25">
        <v>106</v>
      </c>
      <c r="DJ25">
        <v>-1</v>
      </c>
      <c r="DK25">
        <v>-1</v>
      </c>
      <c r="DL25">
        <v>-1</v>
      </c>
      <c r="DM25">
        <v>-1</v>
      </c>
      <c r="DN25">
        <v>0</v>
      </c>
      <c r="DO25">
        <v>9</v>
      </c>
      <c r="DP25">
        <v>-1</v>
      </c>
      <c r="DQ25">
        <v>1</v>
      </c>
      <c r="DR25" s="10">
        <f t="shared" si="20"/>
        <v>39.199999999999989</v>
      </c>
      <c r="DS25" s="10">
        <f t="shared" si="20"/>
        <v>16.299999999999997</v>
      </c>
      <c r="DT25" s="10">
        <f t="shared" si="21"/>
        <v>1536.6399999999992</v>
      </c>
      <c r="DU25" s="10">
        <f t="shared" si="21"/>
        <v>265.68999999999988</v>
      </c>
      <c r="DV25" s="10">
        <f t="shared" si="22"/>
        <v>1802.329999999999</v>
      </c>
      <c r="DW25" s="10">
        <f t="shared" si="23"/>
        <v>42.453857304136676</v>
      </c>
      <c r="DX25"/>
      <c r="DY25"/>
      <c r="DZ25"/>
      <c r="EA25"/>
      <c r="EB25"/>
      <c r="EC25" s="1">
        <v>24.036999999999999</v>
      </c>
      <c r="ED25" s="1">
        <v>178.8</v>
      </c>
      <c r="EE25" s="1">
        <v>90.8</v>
      </c>
      <c r="EF25" s="1">
        <v>118.8</v>
      </c>
      <c r="EG25" s="1">
        <v>117.1</v>
      </c>
      <c r="EH25" s="1">
        <v>65.599999999999994</v>
      </c>
      <c r="EI25" s="1">
        <v>2</v>
      </c>
      <c r="EJ25" s="1">
        <v>0</v>
      </c>
      <c r="EK25" s="1">
        <v>7</v>
      </c>
      <c r="EL25" s="1">
        <v>0</v>
      </c>
      <c r="EM25" s="1">
        <v>1</v>
      </c>
      <c r="EN25" s="1">
        <f t="shared" si="24"/>
        <v>60.000000000000014</v>
      </c>
      <c r="EO25" s="1">
        <f t="shared" si="24"/>
        <v>-26.299999999999997</v>
      </c>
      <c r="EP25" s="1">
        <f t="shared" si="25"/>
        <v>3600.0000000000018</v>
      </c>
      <c r="EQ25" s="1">
        <f t="shared" si="25"/>
        <v>691.68999999999983</v>
      </c>
      <c r="ER25" s="1">
        <f t="shared" si="26"/>
        <v>4291.6900000000014</v>
      </c>
      <c r="ES25" s="1">
        <f t="shared" si="27"/>
        <v>65.510991444184398</v>
      </c>
      <c r="ET25"/>
      <c r="EU25"/>
      <c r="EV25"/>
      <c r="EW25"/>
      <c r="EX25"/>
      <c r="FJ25" s="10">
        <f t="shared" si="28"/>
        <v>0</v>
      </c>
      <c r="FK25" s="10">
        <f t="shared" si="28"/>
        <v>0</v>
      </c>
      <c r="FL25" s="10">
        <f t="shared" si="29"/>
        <v>0</v>
      </c>
      <c r="FM25" s="10">
        <f t="shared" si="29"/>
        <v>0</v>
      </c>
      <c r="FN25" s="10">
        <f t="shared" si="30"/>
        <v>0</v>
      </c>
      <c r="FO25" s="10">
        <f t="shared" si="31"/>
        <v>0</v>
      </c>
      <c r="FP25"/>
      <c r="FQ25"/>
      <c r="FR25"/>
      <c r="FS25"/>
      <c r="FT25"/>
    </row>
    <row r="26" spans="1:176" x14ac:dyDescent="0.35">
      <c r="A26">
        <v>32.527000000000001</v>
      </c>
      <c r="B26">
        <v>70.5</v>
      </c>
      <c r="C26">
        <v>124.5</v>
      </c>
      <c r="D26">
        <v>144.9</v>
      </c>
      <c r="E26">
        <v>138.30000000000001</v>
      </c>
      <c r="F26">
        <v>75.599999999999994</v>
      </c>
      <c r="G26">
        <v>2</v>
      </c>
      <c r="H26">
        <v>0</v>
      </c>
      <c r="I26">
        <v>8</v>
      </c>
      <c r="J26">
        <v>0</v>
      </c>
      <c r="K26">
        <v>1</v>
      </c>
      <c r="L26" s="26">
        <f t="shared" si="0"/>
        <v>-74.400000000000006</v>
      </c>
      <c r="M26" s="26">
        <f t="shared" si="0"/>
        <v>-13.800000000000011</v>
      </c>
      <c r="N26" s="26">
        <f t="shared" si="1"/>
        <v>5535.3600000000006</v>
      </c>
      <c r="O26" s="26">
        <f t="shared" si="1"/>
        <v>190.44000000000031</v>
      </c>
      <c r="P26" s="26">
        <f t="shared" si="2"/>
        <v>5725.8000000000011</v>
      </c>
      <c r="Q26" s="26">
        <f t="shared" si="3"/>
        <v>75.669016116241409</v>
      </c>
      <c r="S26"/>
      <c r="T26"/>
      <c r="U26"/>
      <c r="V26"/>
      <c r="W26">
        <v>19.899999999999999</v>
      </c>
      <c r="X26">
        <v>134.69999999999999</v>
      </c>
      <c r="Y26">
        <v>154.5</v>
      </c>
      <c r="Z26">
        <v>131.1</v>
      </c>
      <c r="AA26">
        <v>158.5</v>
      </c>
      <c r="AB26">
        <v>5.4</v>
      </c>
      <c r="AC26">
        <v>1</v>
      </c>
      <c r="AD26">
        <v>1</v>
      </c>
      <c r="AE26">
        <v>5</v>
      </c>
      <c r="AF26">
        <v>1</v>
      </c>
      <c r="AG26">
        <v>1</v>
      </c>
      <c r="AH26" s="10">
        <f t="shared" si="4"/>
        <v>3.5999999999999943</v>
      </c>
      <c r="AI26" s="10">
        <f t="shared" si="4"/>
        <v>-4</v>
      </c>
      <c r="AJ26" s="10">
        <f t="shared" si="5"/>
        <v>12.959999999999958</v>
      </c>
      <c r="AK26" s="10">
        <f t="shared" si="5"/>
        <v>16</v>
      </c>
      <c r="AL26" s="10">
        <f t="shared" si="6"/>
        <v>28.959999999999958</v>
      </c>
      <c r="AM26" s="10">
        <f t="shared" si="7"/>
        <v>5.38144961882948</v>
      </c>
      <c r="AN26"/>
      <c r="AO26"/>
      <c r="AP26"/>
      <c r="AQ26"/>
      <c r="AR26"/>
      <c r="AS26" s="1">
        <v>30.192</v>
      </c>
      <c r="AT26" s="1">
        <v>174.6</v>
      </c>
      <c r="AU26" s="1">
        <v>100.4</v>
      </c>
      <c r="AV26" s="1">
        <v>-1</v>
      </c>
      <c r="AW26" s="1">
        <v>-1</v>
      </c>
      <c r="AX26" s="1">
        <v>-1</v>
      </c>
      <c r="AY26" s="1">
        <v>-1</v>
      </c>
      <c r="AZ26" s="1">
        <v>0</v>
      </c>
      <c r="BA26" s="1">
        <v>6</v>
      </c>
      <c r="BB26" s="1">
        <v>-1</v>
      </c>
      <c r="BC26" s="1">
        <v>1</v>
      </c>
      <c r="BD26" s="1">
        <f t="shared" si="8"/>
        <v>51.099999999999994</v>
      </c>
      <c r="BE26" s="1">
        <f t="shared" si="8"/>
        <v>-24.099999999999994</v>
      </c>
      <c r="BF26" s="1">
        <f t="shared" si="9"/>
        <v>2611.2099999999996</v>
      </c>
      <c r="BG26" s="1">
        <f t="shared" si="9"/>
        <v>580.80999999999972</v>
      </c>
      <c r="BH26" s="1">
        <f t="shared" si="10"/>
        <v>3192.0199999999995</v>
      </c>
      <c r="BI26" s="1">
        <f t="shared" si="11"/>
        <v>56.49796456510623</v>
      </c>
      <c r="BJ26"/>
      <c r="BK26"/>
      <c r="BL26"/>
      <c r="BM26"/>
      <c r="BN26"/>
      <c r="BO26" s="10">
        <v>27.832000000000001</v>
      </c>
      <c r="BP26" s="10">
        <v>111.6</v>
      </c>
      <c r="BQ26" s="10">
        <v>140.5</v>
      </c>
      <c r="BR26" s="10">
        <v>-1</v>
      </c>
      <c r="BS26" s="10">
        <v>-1</v>
      </c>
      <c r="BT26" s="10">
        <v>-1</v>
      </c>
      <c r="BU26" s="10">
        <v>-1</v>
      </c>
      <c r="BV26" s="10">
        <v>0</v>
      </c>
      <c r="BW26" s="10">
        <v>6</v>
      </c>
      <c r="BX26" s="10">
        <v>-1</v>
      </c>
      <c r="BY26" s="10">
        <v>1</v>
      </c>
      <c r="BZ26" s="10">
        <f t="shared" si="12"/>
        <v>18.699999999999989</v>
      </c>
      <c r="CA26" s="10">
        <f t="shared" si="12"/>
        <v>42.099999999999994</v>
      </c>
      <c r="CB26" s="10">
        <f t="shared" si="13"/>
        <v>349.6899999999996</v>
      </c>
      <c r="CC26" s="10">
        <f t="shared" si="13"/>
        <v>1772.4099999999996</v>
      </c>
      <c r="CD26" s="10">
        <f t="shared" si="14"/>
        <v>2122.0999999999995</v>
      </c>
      <c r="CE26" s="10">
        <f t="shared" si="15"/>
        <v>46.066256631074324</v>
      </c>
      <c r="CG26"/>
      <c r="CH26"/>
      <c r="CI26"/>
      <c r="CJ26"/>
      <c r="CK26">
        <v>30.166</v>
      </c>
      <c r="CL26">
        <v>97.9</v>
      </c>
      <c r="CM26">
        <v>155.6</v>
      </c>
      <c r="CN26">
        <v>-1</v>
      </c>
      <c r="CO26">
        <v>-1</v>
      </c>
      <c r="CP26">
        <v>-1</v>
      </c>
      <c r="CQ26">
        <v>-1</v>
      </c>
      <c r="CR26">
        <v>0</v>
      </c>
      <c r="CS26">
        <v>8</v>
      </c>
      <c r="CT26">
        <v>-1</v>
      </c>
      <c r="CU26">
        <v>1</v>
      </c>
      <c r="CV26" s="1">
        <f t="shared" si="16"/>
        <v>2.4000000000000057</v>
      </c>
      <c r="CW26" s="1">
        <f t="shared" si="16"/>
        <v>78.8</v>
      </c>
      <c r="CX26" s="1">
        <f t="shared" si="17"/>
        <v>5.7600000000000273</v>
      </c>
      <c r="CY26" s="1">
        <f t="shared" si="17"/>
        <v>6209.44</v>
      </c>
      <c r="CZ26" s="1">
        <f t="shared" si="18"/>
        <v>6215.2</v>
      </c>
      <c r="DA26" s="1">
        <f t="shared" si="19"/>
        <v>78.836539751564445</v>
      </c>
      <c r="DB26"/>
      <c r="DC26"/>
      <c r="DD26"/>
      <c r="DE26"/>
      <c r="DF26"/>
      <c r="DG26">
        <v>42.4</v>
      </c>
      <c r="DH26">
        <v>153.19999999999999</v>
      </c>
      <c r="DI26">
        <v>94.2</v>
      </c>
      <c r="DJ26">
        <v>117.6</v>
      </c>
      <c r="DK26">
        <v>106</v>
      </c>
      <c r="DL26">
        <v>37.5</v>
      </c>
      <c r="DM26">
        <v>1</v>
      </c>
      <c r="DN26">
        <v>1</v>
      </c>
      <c r="DO26">
        <v>10</v>
      </c>
      <c r="DP26">
        <v>1</v>
      </c>
      <c r="DQ26">
        <v>1</v>
      </c>
      <c r="DR26" s="10">
        <f t="shared" si="20"/>
        <v>35.599999999999994</v>
      </c>
      <c r="DS26" s="10">
        <f t="shared" si="20"/>
        <v>-11.799999999999997</v>
      </c>
      <c r="DT26" s="10">
        <f t="shared" si="21"/>
        <v>1267.3599999999997</v>
      </c>
      <c r="DU26" s="10">
        <f t="shared" si="21"/>
        <v>139.23999999999992</v>
      </c>
      <c r="DV26" s="10">
        <f t="shared" si="22"/>
        <v>1406.5999999999997</v>
      </c>
      <c r="DW26" s="10">
        <f t="shared" si="23"/>
        <v>37.504666376332423</v>
      </c>
      <c r="DX26"/>
      <c r="DY26"/>
      <c r="DZ26"/>
      <c r="EA26"/>
      <c r="EB26"/>
      <c r="EC26" s="1">
        <v>24.117000000000001</v>
      </c>
      <c r="ED26" s="1">
        <v>186.7</v>
      </c>
      <c r="EE26" s="1">
        <v>128.69999999999999</v>
      </c>
      <c r="EF26" s="1">
        <v>178.8</v>
      </c>
      <c r="EG26" s="1">
        <v>90.8</v>
      </c>
      <c r="EH26" s="1">
        <v>38.700000000000003</v>
      </c>
      <c r="EI26" s="1">
        <v>1</v>
      </c>
      <c r="EJ26" s="1">
        <v>1</v>
      </c>
      <c r="EK26" s="1">
        <v>8</v>
      </c>
      <c r="EL26" s="1">
        <v>1</v>
      </c>
      <c r="EM26" s="1">
        <v>1</v>
      </c>
      <c r="EN26" s="1">
        <f t="shared" si="24"/>
        <v>7.8999999999999773</v>
      </c>
      <c r="EO26" s="1">
        <f t="shared" si="24"/>
        <v>37.899999999999991</v>
      </c>
      <c r="EP26" s="1">
        <f t="shared" si="25"/>
        <v>62.409999999999641</v>
      </c>
      <c r="EQ26" s="1">
        <f t="shared" si="25"/>
        <v>1436.4099999999994</v>
      </c>
      <c r="ER26" s="1">
        <f t="shared" si="26"/>
        <v>1498.819999999999</v>
      </c>
      <c r="ES26" s="1">
        <f t="shared" si="27"/>
        <v>38.714596730432298</v>
      </c>
      <c r="ET26"/>
      <c r="EU26"/>
      <c r="EV26"/>
      <c r="EW26"/>
      <c r="EX26"/>
      <c r="FJ26" s="10">
        <f t="shared" si="28"/>
        <v>0</v>
      </c>
      <c r="FK26" s="10">
        <f t="shared" si="28"/>
        <v>0</v>
      </c>
      <c r="FL26" s="10">
        <f t="shared" si="29"/>
        <v>0</v>
      </c>
      <c r="FM26" s="10">
        <f t="shared" si="29"/>
        <v>0</v>
      </c>
      <c r="FN26" s="10">
        <f t="shared" si="30"/>
        <v>0</v>
      </c>
      <c r="FO26" s="10">
        <f t="shared" si="31"/>
        <v>0</v>
      </c>
      <c r="FP26"/>
      <c r="FQ26"/>
      <c r="FR26"/>
      <c r="FS26"/>
      <c r="FT26"/>
    </row>
    <row r="27" spans="1:176" x14ac:dyDescent="0.35">
      <c r="A27">
        <v>33.039000000000001</v>
      </c>
      <c r="B27">
        <v>93.3</v>
      </c>
      <c r="C27">
        <v>157.6</v>
      </c>
      <c r="D27">
        <v>70.5</v>
      </c>
      <c r="E27">
        <v>124.5</v>
      </c>
      <c r="F27">
        <v>40.299999999999997</v>
      </c>
      <c r="G27">
        <v>1</v>
      </c>
      <c r="H27">
        <v>1</v>
      </c>
      <c r="I27">
        <v>9</v>
      </c>
      <c r="J27">
        <v>1</v>
      </c>
      <c r="K27">
        <v>1</v>
      </c>
      <c r="L27" s="26">
        <f t="shared" si="0"/>
        <v>22.799999999999997</v>
      </c>
      <c r="M27" s="26">
        <f t="shared" si="0"/>
        <v>33.099999999999994</v>
      </c>
      <c r="N27" s="26">
        <f t="shared" si="1"/>
        <v>519.83999999999992</v>
      </c>
      <c r="O27" s="26">
        <f t="shared" si="1"/>
        <v>1095.6099999999997</v>
      </c>
      <c r="P27" s="26">
        <f t="shared" si="2"/>
        <v>1615.4499999999996</v>
      </c>
      <c r="Q27" s="26">
        <f t="shared" si="3"/>
        <v>40.192661021634279</v>
      </c>
      <c r="S27"/>
      <c r="T27"/>
      <c r="U27"/>
      <c r="V27"/>
      <c r="W27">
        <v>19.931999999999999</v>
      </c>
      <c r="X27">
        <v>148.4</v>
      </c>
      <c r="Y27">
        <v>139.19999999999999</v>
      </c>
      <c r="Z27">
        <v>134.69999999999999</v>
      </c>
      <c r="AA27">
        <v>154.5</v>
      </c>
      <c r="AB27">
        <v>20.6</v>
      </c>
      <c r="AC27">
        <v>1</v>
      </c>
      <c r="AD27">
        <v>0</v>
      </c>
      <c r="AE27">
        <v>5</v>
      </c>
      <c r="AF27">
        <v>-2</v>
      </c>
      <c r="AG27">
        <v>1</v>
      </c>
      <c r="AH27" s="10">
        <f t="shared" si="4"/>
        <v>13.700000000000017</v>
      </c>
      <c r="AI27" s="10">
        <f t="shared" si="4"/>
        <v>-15.300000000000011</v>
      </c>
      <c r="AJ27" s="10">
        <f t="shared" si="5"/>
        <v>187.69000000000048</v>
      </c>
      <c r="AK27" s="10">
        <f t="shared" si="5"/>
        <v>234.09000000000034</v>
      </c>
      <c r="AL27" s="10">
        <f t="shared" si="6"/>
        <v>421.78000000000083</v>
      </c>
      <c r="AM27" s="10">
        <f t="shared" si="7"/>
        <v>20.537283169884006</v>
      </c>
      <c r="AN27"/>
      <c r="AO27"/>
      <c r="AP27"/>
      <c r="AQ27"/>
      <c r="AR27"/>
      <c r="AS27" s="1">
        <v>31.047999999999998</v>
      </c>
      <c r="AT27" s="1">
        <v>65.8</v>
      </c>
      <c r="AU27" s="1">
        <v>89.7</v>
      </c>
      <c r="AV27" s="1">
        <v>174.6</v>
      </c>
      <c r="AW27" s="1">
        <v>100.4</v>
      </c>
      <c r="AX27" s="1">
        <v>109.3</v>
      </c>
      <c r="AY27" s="1">
        <v>3</v>
      </c>
      <c r="AZ27" s="1">
        <v>0</v>
      </c>
      <c r="BA27" s="1">
        <v>6</v>
      </c>
      <c r="BB27" s="1">
        <v>0</v>
      </c>
      <c r="BC27" s="1">
        <v>1</v>
      </c>
      <c r="BD27" s="1">
        <f t="shared" si="8"/>
        <v>-108.8</v>
      </c>
      <c r="BE27" s="1">
        <f t="shared" si="8"/>
        <v>-10.700000000000003</v>
      </c>
      <c r="BF27" s="1">
        <f t="shared" si="9"/>
        <v>11837.439999999999</v>
      </c>
      <c r="BG27" s="1">
        <f t="shared" si="9"/>
        <v>114.49000000000007</v>
      </c>
      <c r="BH27" s="1">
        <f t="shared" si="10"/>
        <v>11951.929999999998</v>
      </c>
      <c r="BI27" s="1">
        <f t="shared" si="11"/>
        <v>109.32488280350452</v>
      </c>
      <c r="BJ27"/>
      <c r="BK27"/>
      <c r="BL27"/>
      <c r="BM27"/>
      <c r="BN27"/>
      <c r="BO27" s="10">
        <v>28.207999999999998</v>
      </c>
      <c r="BP27" s="10">
        <v>114</v>
      </c>
      <c r="BQ27" s="10">
        <v>150.30000000000001</v>
      </c>
      <c r="BR27" s="10">
        <v>111.6</v>
      </c>
      <c r="BS27" s="10">
        <v>140.5</v>
      </c>
      <c r="BT27" s="10">
        <v>10.1</v>
      </c>
      <c r="BU27" s="10">
        <v>1</v>
      </c>
      <c r="BV27" s="10">
        <v>1</v>
      </c>
      <c r="BW27" s="10">
        <v>7</v>
      </c>
      <c r="BX27" s="10">
        <v>1</v>
      </c>
      <c r="BY27" s="10">
        <v>1</v>
      </c>
      <c r="BZ27" s="10">
        <f t="shared" si="12"/>
        <v>2.4000000000000057</v>
      </c>
      <c r="CA27" s="10">
        <f t="shared" si="12"/>
        <v>9.8000000000000114</v>
      </c>
      <c r="CB27" s="10">
        <f t="shared" si="13"/>
        <v>5.7600000000000273</v>
      </c>
      <c r="CC27" s="10">
        <f t="shared" si="13"/>
        <v>96.040000000000219</v>
      </c>
      <c r="CD27" s="10">
        <f t="shared" si="14"/>
        <v>101.80000000000025</v>
      </c>
      <c r="CE27" s="10">
        <f t="shared" si="15"/>
        <v>10.089598604503564</v>
      </c>
      <c r="CG27"/>
      <c r="CH27"/>
      <c r="CI27"/>
      <c r="CJ27"/>
      <c r="CK27">
        <v>30.942</v>
      </c>
      <c r="CL27">
        <v>130.19999999999999</v>
      </c>
      <c r="CM27">
        <v>117.1</v>
      </c>
      <c r="CN27">
        <v>97.9</v>
      </c>
      <c r="CO27">
        <v>155.6</v>
      </c>
      <c r="CP27">
        <v>50.3</v>
      </c>
      <c r="CQ27">
        <v>2</v>
      </c>
      <c r="CR27">
        <v>0</v>
      </c>
      <c r="CS27">
        <v>8</v>
      </c>
      <c r="CT27">
        <v>0</v>
      </c>
      <c r="CU27">
        <v>1</v>
      </c>
      <c r="CV27" s="1">
        <f t="shared" si="16"/>
        <v>32.299999999999983</v>
      </c>
      <c r="CW27" s="1">
        <f t="shared" si="16"/>
        <v>-38.5</v>
      </c>
      <c r="CX27" s="1">
        <f t="shared" si="17"/>
        <v>1043.2899999999988</v>
      </c>
      <c r="CY27" s="1">
        <f t="shared" si="17"/>
        <v>1482.25</v>
      </c>
      <c r="CZ27" s="1">
        <f t="shared" si="18"/>
        <v>2525.5399999999991</v>
      </c>
      <c r="DA27" s="1">
        <f t="shared" si="19"/>
        <v>50.254751019182244</v>
      </c>
      <c r="DB27"/>
      <c r="DC27"/>
      <c r="DD27"/>
      <c r="DE27"/>
      <c r="DF27"/>
      <c r="DG27">
        <v>45.055999999999997</v>
      </c>
      <c r="DH27">
        <v>121.1</v>
      </c>
      <c r="DI27">
        <v>127.6</v>
      </c>
      <c r="DJ27">
        <v>-1</v>
      </c>
      <c r="DK27">
        <v>-1</v>
      </c>
      <c r="DL27">
        <v>-1</v>
      </c>
      <c r="DM27">
        <v>-1</v>
      </c>
      <c r="DN27">
        <v>0</v>
      </c>
      <c r="DO27">
        <v>10</v>
      </c>
      <c r="DP27">
        <v>-1</v>
      </c>
      <c r="DQ27">
        <v>1</v>
      </c>
      <c r="DR27" s="10">
        <f t="shared" si="20"/>
        <v>-32.099999999999994</v>
      </c>
      <c r="DS27" s="10">
        <f t="shared" si="20"/>
        <v>33.399999999999991</v>
      </c>
      <c r="DT27" s="10">
        <f t="shared" si="21"/>
        <v>1030.4099999999996</v>
      </c>
      <c r="DU27" s="10">
        <f t="shared" si="21"/>
        <v>1115.5599999999995</v>
      </c>
      <c r="DV27" s="10">
        <f t="shared" si="22"/>
        <v>2145.9699999999993</v>
      </c>
      <c r="DW27" s="10">
        <f t="shared" si="23"/>
        <v>46.324615486801392</v>
      </c>
      <c r="DX27"/>
      <c r="DY27"/>
      <c r="DZ27"/>
      <c r="EA27"/>
      <c r="EB27"/>
      <c r="EC27" s="1">
        <v>27.645</v>
      </c>
      <c r="ED27" s="1">
        <v>136.80000000000001</v>
      </c>
      <c r="EE27" s="1">
        <v>102.6</v>
      </c>
      <c r="EF27" s="1">
        <v>-1</v>
      </c>
      <c r="EG27" s="1">
        <v>-1</v>
      </c>
      <c r="EH27" s="1">
        <v>-1</v>
      </c>
      <c r="EI27" s="1">
        <v>-1</v>
      </c>
      <c r="EJ27" s="1">
        <v>0</v>
      </c>
      <c r="EK27" s="1">
        <v>8</v>
      </c>
      <c r="EL27" s="1">
        <v>-1</v>
      </c>
      <c r="EM27" s="1">
        <v>1</v>
      </c>
      <c r="EN27" s="1">
        <f t="shared" si="24"/>
        <v>-49.899999999999977</v>
      </c>
      <c r="EO27" s="1">
        <f t="shared" si="24"/>
        <v>-26.099999999999994</v>
      </c>
      <c r="EP27" s="1">
        <f t="shared" si="25"/>
        <v>2490.0099999999979</v>
      </c>
      <c r="EQ27" s="1">
        <f t="shared" si="25"/>
        <v>681.2099999999997</v>
      </c>
      <c r="ER27" s="1">
        <f t="shared" si="26"/>
        <v>3171.2199999999975</v>
      </c>
      <c r="ES27" s="1">
        <f t="shared" si="27"/>
        <v>56.313586282530416</v>
      </c>
      <c r="ET27"/>
      <c r="EU27"/>
      <c r="EV27"/>
      <c r="EW27"/>
      <c r="EX27"/>
      <c r="FJ27" s="10">
        <f t="shared" si="28"/>
        <v>0</v>
      </c>
      <c r="FK27" s="10">
        <f t="shared" si="28"/>
        <v>0</v>
      </c>
      <c r="FL27" s="10">
        <f t="shared" si="29"/>
        <v>0</v>
      </c>
      <c r="FM27" s="10">
        <f t="shared" si="29"/>
        <v>0</v>
      </c>
      <c r="FN27" s="10">
        <f t="shared" si="30"/>
        <v>0</v>
      </c>
      <c r="FO27" s="10">
        <f t="shared" si="31"/>
        <v>0</v>
      </c>
      <c r="FP27"/>
      <c r="FQ27"/>
      <c r="FR27"/>
      <c r="FS27"/>
      <c r="FT27"/>
    </row>
    <row r="28" spans="1:176" x14ac:dyDescent="0.35">
      <c r="A28">
        <v>33.070999999999998</v>
      </c>
      <c r="B28">
        <v>100.2</v>
      </c>
      <c r="C28">
        <v>118.5</v>
      </c>
      <c r="D28">
        <v>93.3</v>
      </c>
      <c r="E28">
        <v>157.6</v>
      </c>
      <c r="F28">
        <v>39.799999999999997</v>
      </c>
      <c r="G28">
        <v>1</v>
      </c>
      <c r="H28">
        <v>0</v>
      </c>
      <c r="I28">
        <v>9</v>
      </c>
      <c r="J28">
        <v>-2</v>
      </c>
      <c r="K28">
        <v>1</v>
      </c>
      <c r="L28" s="26">
        <f t="shared" si="0"/>
        <v>6.9000000000000057</v>
      </c>
      <c r="M28" s="26">
        <f t="shared" si="0"/>
        <v>-39.099999999999994</v>
      </c>
      <c r="N28" s="26">
        <f t="shared" si="1"/>
        <v>47.610000000000078</v>
      </c>
      <c r="O28" s="26">
        <f t="shared" si="1"/>
        <v>1528.8099999999995</v>
      </c>
      <c r="P28" s="26">
        <f t="shared" si="2"/>
        <v>1576.4199999999996</v>
      </c>
      <c r="Q28" s="26">
        <f t="shared" si="3"/>
        <v>39.704155953753755</v>
      </c>
      <c r="S28"/>
      <c r="T28"/>
      <c r="U28"/>
      <c r="V28"/>
      <c r="W28">
        <v>19.98</v>
      </c>
      <c r="X28">
        <v>152.69999999999999</v>
      </c>
      <c r="Y28">
        <v>121.1</v>
      </c>
      <c r="Z28">
        <v>148.4</v>
      </c>
      <c r="AA28">
        <v>139.19999999999999</v>
      </c>
      <c r="AB28">
        <v>18.5</v>
      </c>
      <c r="AC28">
        <v>1</v>
      </c>
      <c r="AD28">
        <v>0</v>
      </c>
      <c r="AE28">
        <v>5</v>
      </c>
      <c r="AF28">
        <v>-2</v>
      </c>
      <c r="AG28">
        <v>1</v>
      </c>
      <c r="AH28" s="10">
        <f t="shared" si="4"/>
        <v>4.2999999999999829</v>
      </c>
      <c r="AI28" s="10">
        <f t="shared" si="4"/>
        <v>-18.099999999999994</v>
      </c>
      <c r="AJ28" s="10">
        <f t="shared" si="5"/>
        <v>18.489999999999853</v>
      </c>
      <c r="AK28" s="10">
        <f t="shared" si="5"/>
        <v>327.60999999999979</v>
      </c>
      <c r="AL28" s="10">
        <f t="shared" si="6"/>
        <v>346.09999999999962</v>
      </c>
      <c r="AM28" s="10">
        <f t="shared" si="7"/>
        <v>18.603763060198322</v>
      </c>
      <c r="AN28"/>
      <c r="AO28"/>
      <c r="AP28"/>
      <c r="AQ28"/>
      <c r="AR28"/>
      <c r="AS28" s="1">
        <v>31.32</v>
      </c>
      <c r="AT28" s="1">
        <v>89.1</v>
      </c>
      <c r="AU28" s="1">
        <v>114.7</v>
      </c>
      <c r="AV28" s="1">
        <v>65.8</v>
      </c>
      <c r="AW28" s="1">
        <v>89.7</v>
      </c>
      <c r="AX28" s="1">
        <v>34.1</v>
      </c>
      <c r="AY28" s="1">
        <v>1</v>
      </c>
      <c r="AZ28" s="1">
        <v>1</v>
      </c>
      <c r="BA28" s="1">
        <v>7</v>
      </c>
      <c r="BB28" s="1">
        <v>1</v>
      </c>
      <c r="BC28" s="1">
        <v>1</v>
      </c>
      <c r="BD28" s="1">
        <f t="shared" si="8"/>
        <v>23.299999999999997</v>
      </c>
      <c r="BE28" s="1">
        <f t="shared" si="8"/>
        <v>25</v>
      </c>
      <c r="BF28" s="1">
        <f t="shared" si="9"/>
        <v>542.88999999999987</v>
      </c>
      <c r="BG28" s="1">
        <f t="shared" si="9"/>
        <v>625</v>
      </c>
      <c r="BH28" s="1">
        <f t="shared" si="10"/>
        <v>1167.8899999999999</v>
      </c>
      <c r="BI28" s="1">
        <f t="shared" si="11"/>
        <v>34.174405627603825</v>
      </c>
      <c r="BJ28"/>
      <c r="BK28"/>
      <c r="BL28"/>
      <c r="BM28"/>
      <c r="BN28"/>
      <c r="BO28" s="10">
        <v>28.288</v>
      </c>
      <c r="BP28" s="10">
        <v>81.900000000000006</v>
      </c>
      <c r="BQ28" s="10">
        <v>97.7</v>
      </c>
      <c r="BR28" s="10">
        <v>114</v>
      </c>
      <c r="BS28" s="10">
        <v>150.30000000000001</v>
      </c>
      <c r="BT28" s="10">
        <v>61.6</v>
      </c>
      <c r="BU28" s="10">
        <v>2</v>
      </c>
      <c r="BV28" s="10">
        <v>0</v>
      </c>
      <c r="BW28" s="10">
        <v>7</v>
      </c>
      <c r="BX28" s="10">
        <v>-2</v>
      </c>
      <c r="BY28" s="10">
        <v>1</v>
      </c>
      <c r="BZ28" s="10">
        <f t="shared" si="12"/>
        <v>-32.099999999999994</v>
      </c>
      <c r="CA28" s="10">
        <f t="shared" si="12"/>
        <v>-52.600000000000009</v>
      </c>
      <c r="CB28" s="10">
        <f t="shared" si="13"/>
        <v>1030.4099999999996</v>
      </c>
      <c r="CC28" s="10">
        <f t="shared" si="13"/>
        <v>2766.7600000000007</v>
      </c>
      <c r="CD28" s="10">
        <f t="shared" si="14"/>
        <v>3797.17</v>
      </c>
      <c r="CE28" s="10">
        <f t="shared" si="15"/>
        <v>61.621181423273605</v>
      </c>
      <c r="CG28"/>
      <c r="CH28"/>
      <c r="CI28"/>
      <c r="CJ28"/>
      <c r="CK28">
        <v>30.99</v>
      </c>
      <c r="CL28">
        <v>107.1</v>
      </c>
      <c r="CM28">
        <v>94.2</v>
      </c>
      <c r="CN28">
        <v>130.19999999999999</v>
      </c>
      <c r="CO28">
        <v>117.1</v>
      </c>
      <c r="CP28">
        <v>32.5</v>
      </c>
      <c r="CQ28">
        <v>1</v>
      </c>
      <c r="CR28">
        <v>1</v>
      </c>
      <c r="CS28">
        <v>9</v>
      </c>
      <c r="CT28">
        <v>1</v>
      </c>
      <c r="CU28">
        <v>1</v>
      </c>
      <c r="CV28" s="1">
        <f t="shared" si="16"/>
        <v>-23.099999999999994</v>
      </c>
      <c r="CW28" s="1">
        <f t="shared" si="16"/>
        <v>-22.899999999999991</v>
      </c>
      <c r="CX28" s="1">
        <f t="shared" si="17"/>
        <v>533.60999999999979</v>
      </c>
      <c r="CY28" s="1">
        <f t="shared" si="17"/>
        <v>524.40999999999963</v>
      </c>
      <c r="CZ28" s="1">
        <f t="shared" si="18"/>
        <v>1058.0199999999995</v>
      </c>
      <c r="DA28" s="1">
        <f t="shared" si="19"/>
        <v>32.527219370859221</v>
      </c>
      <c r="DB28"/>
      <c r="DC28"/>
      <c r="DD28"/>
      <c r="DE28"/>
      <c r="DF28"/>
      <c r="DG28">
        <v>45.415999999999997</v>
      </c>
      <c r="DH28">
        <v>138.5</v>
      </c>
      <c r="DI28">
        <v>115.8</v>
      </c>
      <c r="DJ28">
        <v>121.1</v>
      </c>
      <c r="DK28">
        <v>127.6</v>
      </c>
      <c r="DL28">
        <v>21</v>
      </c>
      <c r="DM28">
        <v>1</v>
      </c>
      <c r="DN28">
        <v>1</v>
      </c>
      <c r="DO28">
        <v>11</v>
      </c>
      <c r="DP28">
        <v>1</v>
      </c>
      <c r="DQ28">
        <v>1</v>
      </c>
      <c r="DR28" s="10">
        <f t="shared" si="20"/>
        <v>17.400000000000006</v>
      </c>
      <c r="DS28" s="10">
        <f t="shared" si="20"/>
        <v>-11.799999999999997</v>
      </c>
      <c r="DT28" s="10">
        <f t="shared" si="21"/>
        <v>302.76000000000022</v>
      </c>
      <c r="DU28" s="10">
        <f t="shared" si="21"/>
        <v>139.23999999999992</v>
      </c>
      <c r="DV28" s="10">
        <f t="shared" si="22"/>
        <v>442.00000000000011</v>
      </c>
      <c r="DW28" s="10">
        <f t="shared" si="23"/>
        <v>21.023796041628643</v>
      </c>
      <c r="DX28"/>
      <c r="DY28"/>
      <c r="DZ28"/>
      <c r="EA28"/>
      <c r="EB28"/>
      <c r="EC28" s="1">
        <v>27.933</v>
      </c>
      <c r="ED28" s="1">
        <v>138.19999999999999</v>
      </c>
      <c r="EE28" s="1">
        <v>115.8</v>
      </c>
      <c r="EF28" s="1">
        <v>136.80000000000001</v>
      </c>
      <c r="EG28" s="1">
        <v>102.6</v>
      </c>
      <c r="EH28" s="1">
        <v>13.2</v>
      </c>
      <c r="EI28" s="1">
        <v>1</v>
      </c>
      <c r="EJ28" s="1">
        <v>1</v>
      </c>
      <c r="EK28" s="1">
        <v>9</v>
      </c>
      <c r="EL28" s="1">
        <v>1</v>
      </c>
      <c r="EM28" s="1">
        <v>1</v>
      </c>
      <c r="EN28" s="1">
        <f t="shared" si="24"/>
        <v>1.3999999999999773</v>
      </c>
      <c r="EO28" s="1">
        <f t="shared" si="24"/>
        <v>13.200000000000003</v>
      </c>
      <c r="EP28" s="1">
        <f t="shared" si="25"/>
        <v>1.9599999999999362</v>
      </c>
      <c r="EQ28" s="1">
        <f t="shared" si="25"/>
        <v>174.24000000000007</v>
      </c>
      <c r="ER28" s="1">
        <f t="shared" si="26"/>
        <v>176.2</v>
      </c>
      <c r="ES28" s="1">
        <f t="shared" si="27"/>
        <v>13.274034804836093</v>
      </c>
      <c r="ET28"/>
      <c r="EU28"/>
      <c r="EV28"/>
      <c r="EW28"/>
      <c r="EX28"/>
      <c r="FJ28" s="10">
        <f t="shared" si="28"/>
        <v>0</v>
      </c>
      <c r="FK28" s="10">
        <f t="shared" si="28"/>
        <v>0</v>
      </c>
      <c r="FL28" s="10">
        <f t="shared" si="29"/>
        <v>0</v>
      </c>
      <c r="FM28" s="10">
        <f t="shared" si="29"/>
        <v>0</v>
      </c>
      <c r="FN28" s="10">
        <f t="shared" si="30"/>
        <v>0</v>
      </c>
      <c r="FO28" s="10">
        <f t="shared" si="31"/>
        <v>0</v>
      </c>
      <c r="FP28"/>
      <c r="FQ28"/>
      <c r="FR28"/>
      <c r="FS28"/>
      <c r="FT28"/>
    </row>
    <row r="29" spans="1:176" x14ac:dyDescent="0.35">
      <c r="A29">
        <v>35.591000000000001</v>
      </c>
      <c r="B29">
        <v>180.5</v>
      </c>
      <c r="C29">
        <v>147.4</v>
      </c>
      <c r="D29">
        <v>-1</v>
      </c>
      <c r="E29">
        <v>-1</v>
      </c>
      <c r="F29">
        <v>-1</v>
      </c>
      <c r="G29">
        <v>-1</v>
      </c>
      <c r="H29">
        <v>0</v>
      </c>
      <c r="I29">
        <v>9</v>
      </c>
      <c r="J29">
        <v>-1</v>
      </c>
      <c r="K29">
        <v>1</v>
      </c>
      <c r="L29" s="26">
        <f t="shared" si="0"/>
        <v>80.3</v>
      </c>
      <c r="M29" s="26">
        <f t="shared" si="0"/>
        <v>28.900000000000006</v>
      </c>
      <c r="N29" s="26">
        <f t="shared" si="1"/>
        <v>6448.0899999999992</v>
      </c>
      <c r="O29" s="26">
        <f t="shared" si="1"/>
        <v>835.21000000000038</v>
      </c>
      <c r="P29" s="26">
        <f t="shared" si="2"/>
        <v>7283.2999999999993</v>
      </c>
      <c r="Q29" s="26">
        <f t="shared" si="3"/>
        <v>85.342252138082216</v>
      </c>
      <c r="S29"/>
      <c r="T29"/>
      <c r="U29"/>
      <c r="V29"/>
      <c r="W29">
        <v>20.052</v>
      </c>
      <c r="X29">
        <v>102.4</v>
      </c>
      <c r="Y29">
        <v>25.2</v>
      </c>
      <c r="Z29">
        <v>152.69999999999999</v>
      </c>
      <c r="AA29">
        <v>121.1</v>
      </c>
      <c r="AB29">
        <v>108.4</v>
      </c>
      <c r="AC29">
        <v>3</v>
      </c>
      <c r="AD29">
        <v>0</v>
      </c>
      <c r="AE29">
        <v>5</v>
      </c>
      <c r="AF29">
        <v>-2</v>
      </c>
      <c r="AG29">
        <v>1</v>
      </c>
      <c r="AH29" s="10">
        <f t="shared" si="4"/>
        <v>-50.299999999999983</v>
      </c>
      <c r="AI29" s="10">
        <f t="shared" si="4"/>
        <v>-95.899999999999991</v>
      </c>
      <c r="AJ29" s="10">
        <f t="shared" si="5"/>
        <v>2530.0899999999983</v>
      </c>
      <c r="AK29" s="10">
        <f t="shared" si="5"/>
        <v>9196.8099999999977</v>
      </c>
      <c r="AL29" s="10">
        <f t="shared" si="6"/>
        <v>11726.899999999996</v>
      </c>
      <c r="AM29" s="10">
        <f t="shared" si="7"/>
        <v>108.29081216797664</v>
      </c>
      <c r="AN29"/>
      <c r="AO29"/>
      <c r="AP29"/>
      <c r="AQ29"/>
      <c r="AR29"/>
      <c r="AS29" s="1">
        <v>34.192</v>
      </c>
      <c r="AT29" s="1">
        <v>89.1</v>
      </c>
      <c r="AU29" s="1">
        <v>146.1</v>
      </c>
      <c r="AV29" s="1">
        <v>-1</v>
      </c>
      <c r="AW29" s="1">
        <v>-1</v>
      </c>
      <c r="AX29" s="1">
        <v>-1</v>
      </c>
      <c r="AY29" s="1">
        <v>-1</v>
      </c>
      <c r="AZ29" s="1">
        <v>0</v>
      </c>
      <c r="BA29" s="1">
        <v>7</v>
      </c>
      <c r="BB29" s="1">
        <v>-1</v>
      </c>
      <c r="BC29" s="1">
        <v>1</v>
      </c>
      <c r="BD29" s="1">
        <f t="shared" si="8"/>
        <v>0</v>
      </c>
      <c r="BE29" s="1">
        <f t="shared" si="8"/>
        <v>31.399999999999991</v>
      </c>
      <c r="BF29" s="1">
        <f t="shared" si="9"/>
        <v>0</v>
      </c>
      <c r="BG29" s="1">
        <f t="shared" si="9"/>
        <v>985.95999999999947</v>
      </c>
      <c r="BH29" s="1">
        <f t="shared" si="10"/>
        <v>985.95999999999947</v>
      </c>
      <c r="BI29" s="1">
        <f t="shared" si="11"/>
        <v>31.399999999999991</v>
      </c>
      <c r="BJ29"/>
      <c r="BK29"/>
      <c r="BL29"/>
      <c r="BM29"/>
      <c r="BN29"/>
      <c r="BO29" s="10">
        <v>31.367000000000001</v>
      </c>
      <c r="BP29" s="10">
        <v>114</v>
      </c>
      <c r="BQ29" s="10">
        <v>119.1</v>
      </c>
      <c r="BR29" s="10">
        <v>-1</v>
      </c>
      <c r="BS29" s="10">
        <v>-1</v>
      </c>
      <c r="BT29" s="10">
        <v>-1</v>
      </c>
      <c r="BU29" s="10">
        <v>-1</v>
      </c>
      <c r="BV29" s="10">
        <v>0</v>
      </c>
      <c r="BW29" s="10">
        <v>7</v>
      </c>
      <c r="BX29" s="10">
        <v>-1</v>
      </c>
      <c r="BY29" s="10">
        <v>1</v>
      </c>
      <c r="BZ29" s="10">
        <f t="shared" si="12"/>
        <v>32.099999999999994</v>
      </c>
      <c r="CA29" s="10">
        <f t="shared" si="12"/>
        <v>21.399999999999991</v>
      </c>
      <c r="CB29" s="10">
        <f t="shared" si="13"/>
        <v>1030.4099999999996</v>
      </c>
      <c r="CC29" s="10">
        <f t="shared" si="13"/>
        <v>457.95999999999964</v>
      </c>
      <c r="CD29" s="10">
        <f t="shared" si="14"/>
        <v>1488.3699999999992</v>
      </c>
      <c r="CE29" s="10">
        <f t="shared" si="15"/>
        <v>38.579398647464679</v>
      </c>
      <c r="CG29"/>
      <c r="CH29"/>
      <c r="CI29"/>
      <c r="CJ29"/>
      <c r="CK29">
        <v>33.902000000000001</v>
      </c>
      <c r="CL29">
        <v>116.4</v>
      </c>
      <c r="CM29">
        <v>119.6</v>
      </c>
      <c r="CN29">
        <v>-1</v>
      </c>
      <c r="CO29">
        <v>-1</v>
      </c>
      <c r="CP29">
        <v>-1</v>
      </c>
      <c r="CQ29">
        <v>-1</v>
      </c>
      <c r="CR29">
        <v>0</v>
      </c>
      <c r="CS29">
        <v>9</v>
      </c>
      <c r="CT29">
        <v>-1</v>
      </c>
      <c r="CU29">
        <v>1</v>
      </c>
      <c r="CV29" s="1">
        <f t="shared" si="16"/>
        <v>9.3000000000000114</v>
      </c>
      <c r="CW29" s="1">
        <f t="shared" si="16"/>
        <v>25.399999999999991</v>
      </c>
      <c r="CX29" s="1">
        <f t="shared" si="17"/>
        <v>86.490000000000208</v>
      </c>
      <c r="CY29" s="1">
        <f t="shared" si="17"/>
        <v>645.15999999999951</v>
      </c>
      <c r="CZ29" s="1">
        <f t="shared" si="18"/>
        <v>731.64999999999975</v>
      </c>
      <c r="DA29" s="1">
        <f t="shared" si="19"/>
        <v>27.049029557453622</v>
      </c>
      <c r="DB29"/>
      <c r="DC29"/>
      <c r="DD29"/>
      <c r="DE29"/>
      <c r="DF29"/>
      <c r="DG29">
        <v>49.070999999999998</v>
      </c>
      <c r="DH29">
        <v>89.1</v>
      </c>
      <c r="DI29">
        <v>121.1</v>
      </c>
      <c r="DJ29">
        <v>-1</v>
      </c>
      <c r="DK29">
        <v>-1</v>
      </c>
      <c r="DL29">
        <v>-1</v>
      </c>
      <c r="DM29">
        <v>-1</v>
      </c>
      <c r="DN29">
        <v>0</v>
      </c>
      <c r="DO29">
        <v>11</v>
      </c>
      <c r="DP29">
        <v>-1</v>
      </c>
      <c r="DQ29">
        <v>1</v>
      </c>
      <c r="DR29" s="10">
        <f t="shared" si="20"/>
        <v>-49.400000000000006</v>
      </c>
      <c r="DS29" s="10">
        <f t="shared" si="20"/>
        <v>5.2999999999999972</v>
      </c>
      <c r="DT29" s="10">
        <f t="shared" si="21"/>
        <v>2440.3600000000006</v>
      </c>
      <c r="DU29" s="10">
        <f t="shared" si="21"/>
        <v>28.089999999999971</v>
      </c>
      <c r="DV29" s="10">
        <f t="shared" si="22"/>
        <v>2468.4500000000007</v>
      </c>
      <c r="DW29" s="10">
        <f t="shared" si="23"/>
        <v>49.683498266527096</v>
      </c>
      <c r="DX29"/>
      <c r="DY29"/>
      <c r="DZ29"/>
      <c r="EA29"/>
      <c r="EB29"/>
      <c r="EC29" s="1">
        <v>27.989000000000001</v>
      </c>
      <c r="ED29" s="1">
        <v>107.1</v>
      </c>
      <c r="EE29" s="1">
        <v>128.69999999999999</v>
      </c>
      <c r="EF29" s="1">
        <v>138.19999999999999</v>
      </c>
      <c r="EG29" s="1">
        <v>115.8</v>
      </c>
      <c r="EH29" s="1">
        <v>33.700000000000003</v>
      </c>
      <c r="EI29" s="1">
        <v>1</v>
      </c>
      <c r="EJ29" s="1">
        <v>0</v>
      </c>
      <c r="EK29" s="1">
        <v>9</v>
      </c>
      <c r="EL29" s="1">
        <v>-2</v>
      </c>
      <c r="EM29" s="1">
        <v>1</v>
      </c>
      <c r="EN29" s="1">
        <f t="shared" si="24"/>
        <v>-31.099999999999994</v>
      </c>
      <c r="EO29" s="1">
        <f t="shared" si="24"/>
        <v>12.899999999999991</v>
      </c>
      <c r="EP29" s="1">
        <f t="shared" si="25"/>
        <v>967.2099999999997</v>
      </c>
      <c r="EQ29" s="1">
        <f t="shared" si="25"/>
        <v>166.40999999999977</v>
      </c>
      <c r="ER29" s="1">
        <f t="shared" si="26"/>
        <v>1133.6199999999994</v>
      </c>
      <c r="ES29" s="1">
        <f t="shared" si="27"/>
        <v>33.669273826442996</v>
      </c>
      <c r="ET29"/>
      <c r="EU29"/>
      <c r="EV29"/>
      <c r="EW29"/>
      <c r="EX29"/>
      <c r="FJ29" s="10">
        <f t="shared" si="28"/>
        <v>0</v>
      </c>
      <c r="FK29" s="10">
        <f t="shared" si="28"/>
        <v>0</v>
      </c>
      <c r="FL29" s="10">
        <f t="shared" si="29"/>
        <v>0</v>
      </c>
      <c r="FM29" s="10">
        <f t="shared" si="29"/>
        <v>0</v>
      </c>
      <c r="FN29" s="10">
        <f t="shared" si="30"/>
        <v>0</v>
      </c>
      <c r="FO29" s="10">
        <f t="shared" si="31"/>
        <v>0</v>
      </c>
      <c r="FP29"/>
      <c r="FQ29"/>
      <c r="FR29"/>
      <c r="FS29"/>
      <c r="FT29"/>
    </row>
    <row r="30" spans="1:176" x14ac:dyDescent="0.35">
      <c r="A30">
        <v>35.878999999999998</v>
      </c>
      <c r="B30">
        <v>180.5</v>
      </c>
      <c r="C30">
        <v>152.1</v>
      </c>
      <c r="D30">
        <v>180.5</v>
      </c>
      <c r="E30">
        <v>147.4</v>
      </c>
      <c r="F30">
        <v>4.7</v>
      </c>
      <c r="G30">
        <v>1</v>
      </c>
      <c r="H30">
        <v>1</v>
      </c>
      <c r="I30">
        <v>10</v>
      </c>
      <c r="J30">
        <v>1</v>
      </c>
      <c r="K30">
        <v>1</v>
      </c>
      <c r="L30" s="26">
        <f t="shared" si="0"/>
        <v>0</v>
      </c>
      <c r="M30" s="26">
        <f t="shared" si="0"/>
        <v>4.6999999999999886</v>
      </c>
      <c r="N30" s="26">
        <f t="shared" si="1"/>
        <v>0</v>
      </c>
      <c r="O30" s="26">
        <f t="shared" si="1"/>
        <v>22.089999999999893</v>
      </c>
      <c r="P30" s="26">
        <f t="shared" si="2"/>
        <v>22.089999999999893</v>
      </c>
      <c r="Q30" s="26">
        <f t="shared" si="3"/>
        <v>4.6999999999999886</v>
      </c>
      <c r="S30"/>
      <c r="T30"/>
      <c r="U30"/>
      <c r="V30"/>
      <c r="W30">
        <v>20.100000000000001</v>
      </c>
      <c r="X30">
        <v>82.2</v>
      </c>
      <c r="Y30">
        <v>68.099999999999994</v>
      </c>
      <c r="Z30">
        <v>102.4</v>
      </c>
      <c r="AA30">
        <v>25.2</v>
      </c>
      <c r="AB30">
        <v>47.5</v>
      </c>
      <c r="AC30">
        <v>2</v>
      </c>
      <c r="AD30">
        <v>0</v>
      </c>
      <c r="AE30">
        <v>5</v>
      </c>
      <c r="AF30">
        <v>-2</v>
      </c>
      <c r="AG30">
        <v>1</v>
      </c>
      <c r="AH30" s="10">
        <f t="shared" si="4"/>
        <v>-20.200000000000003</v>
      </c>
      <c r="AI30" s="10">
        <f t="shared" si="4"/>
        <v>42.899999999999991</v>
      </c>
      <c r="AJ30" s="10">
        <f t="shared" si="5"/>
        <v>408.04000000000013</v>
      </c>
      <c r="AK30" s="10">
        <f t="shared" si="5"/>
        <v>1840.4099999999992</v>
      </c>
      <c r="AL30" s="10">
        <f t="shared" si="6"/>
        <v>2248.4499999999994</v>
      </c>
      <c r="AM30" s="10">
        <f t="shared" si="7"/>
        <v>47.417823653137006</v>
      </c>
      <c r="AN30"/>
      <c r="AO30"/>
      <c r="AP30"/>
      <c r="AQ30"/>
      <c r="AR30"/>
      <c r="AS30" s="1">
        <v>34.607999999999997</v>
      </c>
      <c r="AT30" s="1">
        <v>120.2</v>
      </c>
      <c r="AU30" s="1">
        <v>107.3</v>
      </c>
      <c r="AV30" s="1">
        <v>89.1</v>
      </c>
      <c r="AW30" s="1">
        <v>146.1</v>
      </c>
      <c r="AX30" s="1">
        <v>49.7</v>
      </c>
      <c r="AY30" s="1">
        <v>2</v>
      </c>
      <c r="AZ30" s="1">
        <v>0</v>
      </c>
      <c r="BA30" s="1">
        <v>7</v>
      </c>
      <c r="BB30" s="1">
        <v>0</v>
      </c>
      <c r="BC30" s="1">
        <v>1</v>
      </c>
      <c r="BD30" s="1">
        <f t="shared" si="8"/>
        <v>31.100000000000009</v>
      </c>
      <c r="BE30" s="1">
        <f t="shared" si="8"/>
        <v>-38.799999999999997</v>
      </c>
      <c r="BF30" s="1">
        <f t="shared" si="9"/>
        <v>967.21000000000049</v>
      </c>
      <c r="BG30" s="1">
        <f t="shared" si="9"/>
        <v>1505.4399999999998</v>
      </c>
      <c r="BH30" s="1">
        <f t="shared" si="10"/>
        <v>2472.6500000000005</v>
      </c>
      <c r="BI30" s="1">
        <f t="shared" si="11"/>
        <v>49.725747857624029</v>
      </c>
      <c r="BJ30"/>
      <c r="BK30"/>
      <c r="BL30"/>
      <c r="BM30"/>
      <c r="BN30"/>
      <c r="BO30" s="10">
        <v>31.742999999999999</v>
      </c>
      <c r="BP30" s="10">
        <v>77.400000000000006</v>
      </c>
      <c r="BQ30" s="10">
        <v>98.4</v>
      </c>
      <c r="BR30" s="10">
        <v>114</v>
      </c>
      <c r="BS30" s="10">
        <v>119.1</v>
      </c>
      <c r="BT30" s="10">
        <v>42</v>
      </c>
      <c r="BU30" s="10">
        <v>1</v>
      </c>
      <c r="BV30" s="10">
        <v>1</v>
      </c>
      <c r="BW30" s="10">
        <v>8</v>
      </c>
      <c r="BX30" s="10">
        <v>1</v>
      </c>
      <c r="BY30" s="10">
        <v>1</v>
      </c>
      <c r="BZ30" s="10">
        <f t="shared" si="12"/>
        <v>-36.599999999999994</v>
      </c>
      <c r="CA30" s="10">
        <f t="shared" si="12"/>
        <v>-20.699999999999989</v>
      </c>
      <c r="CB30" s="10">
        <f t="shared" si="13"/>
        <v>1339.5599999999995</v>
      </c>
      <c r="CC30" s="10">
        <f t="shared" si="13"/>
        <v>428.48999999999955</v>
      </c>
      <c r="CD30" s="10">
        <f t="shared" si="14"/>
        <v>1768.049999999999</v>
      </c>
      <c r="CE30" s="10">
        <f t="shared" si="15"/>
        <v>42.048186643421367</v>
      </c>
      <c r="CG30"/>
      <c r="CH30"/>
      <c r="CI30"/>
      <c r="CJ30"/>
      <c r="CK30">
        <v>33.950000000000003</v>
      </c>
      <c r="CL30">
        <v>107.1</v>
      </c>
      <c r="CM30">
        <v>87.9</v>
      </c>
      <c r="CN30">
        <v>116.4</v>
      </c>
      <c r="CO30">
        <v>119.6</v>
      </c>
      <c r="CP30">
        <v>32.9</v>
      </c>
      <c r="CQ30">
        <v>1</v>
      </c>
      <c r="CR30">
        <v>1</v>
      </c>
      <c r="CS30">
        <v>10</v>
      </c>
      <c r="CT30">
        <v>1</v>
      </c>
      <c r="CU30">
        <v>1</v>
      </c>
      <c r="CV30" s="1">
        <f t="shared" si="16"/>
        <v>-9.3000000000000114</v>
      </c>
      <c r="CW30" s="1">
        <f t="shared" si="16"/>
        <v>-31.699999999999989</v>
      </c>
      <c r="CX30" s="1">
        <f t="shared" si="17"/>
        <v>86.490000000000208</v>
      </c>
      <c r="CY30" s="1">
        <f t="shared" si="17"/>
        <v>1004.8899999999993</v>
      </c>
      <c r="CZ30" s="1">
        <f t="shared" si="18"/>
        <v>1091.3799999999994</v>
      </c>
      <c r="DA30" s="1">
        <f t="shared" si="19"/>
        <v>33.0360409250261</v>
      </c>
      <c r="DB30"/>
      <c r="DC30"/>
      <c r="DD30"/>
      <c r="DE30"/>
      <c r="DF30"/>
      <c r="DG30">
        <v>49.790999999999997</v>
      </c>
      <c r="DH30">
        <v>153.4</v>
      </c>
      <c r="DI30">
        <v>89.7</v>
      </c>
      <c r="DJ30">
        <v>89.1</v>
      </c>
      <c r="DK30">
        <v>121.1</v>
      </c>
      <c r="DL30">
        <v>71.599999999999994</v>
      </c>
      <c r="DM30">
        <v>2</v>
      </c>
      <c r="DN30">
        <v>0</v>
      </c>
      <c r="DO30">
        <v>11</v>
      </c>
      <c r="DP30">
        <v>0</v>
      </c>
      <c r="DQ30">
        <v>1</v>
      </c>
      <c r="DR30" s="10">
        <f t="shared" si="20"/>
        <v>64.300000000000011</v>
      </c>
      <c r="DS30" s="10">
        <f t="shared" si="20"/>
        <v>-31.399999999999991</v>
      </c>
      <c r="DT30" s="10">
        <f t="shared" si="21"/>
        <v>4134.4900000000016</v>
      </c>
      <c r="DU30" s="10">
        <f t="shared" si="21"/>
        <v>985.95999999999947</v>
      </c>
      <c r="DV30" s="10">
        <f t="shared" si="22"/>
        <v>5120.4500000000007</v>
      </c>
      <c r="DW30" s="10">
        <f t="shared" si="23"/>
        <v>71.557319681497304</v>
      </c>
      <c r="DX30"/>
      <c r="DY30"/>
      <c r="DZ30"/>
      <c r="EA30"/>
      <c r="EB30"/>
      <c r="EC30" s="1">
        <v>31.268999999999998</v>
      </c>
      <c r="ED30" s="1">
        <v>165.5</v>
      </c>
      <c r="EE30" s="1">
        <v>165.7</v>
      </c>
      <c r="EF30" s="1">
        <v>-1</v>
      </c>
      <c r="EG30" s="1">
        <v>-1</v>
      </c>
      <c r="EH30" s="1">
        <v>-1</v>
      </c>
      <c r="EI30" s="1">
        <v>-1</v>
      </c>
      <c r="EJ30" s="1">
        <v>0</v>
      </c>
      <c r="EK30" s="1">
        <v>9</v>
      </c>
      <c r="EL30" s="1">
        <v>-1</v>
      </c>
      <c r="EM30" s="1">
        <v>1</v>
      </c>
      <c r="EN30" s="1">
        <f t="shared" si="24"/>
        <v>58.400000000000006</v>
      </c>
      <c r="EO30" s="1">
        <f t="shared" si="24"/>
        <v>37</v>
      </c>
      <c r="EP30" s="1">
        <f t="shared" si="25"/>
        <v>3410.5600000000009</v>
      </c>
      <c r="EQ30" s="1">
        <f t="shared" si="25"/>
        <v>1369</v>
      </c>
      <c r="ER30" s="1">
        <f t="shared" si="26"/>
        <v>4779.5600000000013</v>
      </c>
      <c r="ES30" s="1">
        <f t="shared" si="27"/>
        <v>69.134361933845909</v>
      </c>
      <c r="ET30"/>
      <c r="EU30"/>
      <c r="EV30"/>
      <c r="EW30"/>
      <c r="EX30"/>
      <c r="FJ30" s="10">
        <f t="shared" si="28"/>
        <v>0</v>
      </c>
      <c r="FK30" s="10">
        <f t="shared" si="28"/>
        <v>0</v>
      </c>
      <c r="FL30" s="10">
        <f t="shared" si="29"/>
        <v>0</v>
      </c>
      <c r="FM30" s="10">
        <f t="shared" si="29"/>
        <v>0</v>
      </c>
      <c r="FN30" s="10">
        <f t="shared" si="30"/>
        <v>0</v>
      </c>
      <c r="FO30" s="10">
        <f t="shared" si="31"/>
        <v>0</v>
      </c>
      <c r="FP30"/>
      <c r="FQ30"/>
      <c r="FR30"/>
      <c r="FS30"/>
      <c r="FT30"/>
    </row>
    <row r="31" spans="1:176" x14ac:dyDescent="0.35">
      <c r="A31">
        <v>36.030999999999999</v>
      </c>
      <c r="B31">
        <v>93.3</v>
      </c>
      <c r="C31">
        <v>124.5</v>
      </c>
      <c r="D31">
        <v>180.5</v>
      </c>
      <c r="E31">
        <v>152.1</v>
      </c>
      <c r="F31">
        <v>91.4</v>
      </c>
      <c r="G31">
        <v>2</v>
      </c>
      <c r="H31">
        <v>0</v>
      </c>
      <c r="I31">
        <v>10</v>
      </c>
      <c r="J31">
        <v>-2</v>
      </c>
      <c r="K31">
        <v>1</v>
      </c>
      <c r="L31" s="26">
        <f t="shared" si="0"/>
        <v>-87.2</v>
      </c>
      <c r="M31" s="26">
        <f t="shared" si="0"/>
        <v>-27.599999999999994</v>
      </c>
      <c r="N31" s="26">
        <f t="shared" si="1"/>
        <v>7603.84</v>
      </c>
      <c r="O31" s="26">
        <f t="shared" si="1"/>
        <v>761.75999999999965</v>
      </c>
      <c r="P31" s="26">
        <f t="shared" si="2"/>
        <v>8365.6</v>
      </c>
      <c r="Q31" s="26">
        <f t="shared" si="3"/>
        <v>91.463653983426667</v>
      </c>
      <c r="S31"/>
      <c r="T31"/>
      <c r="U31"/>
      <c r="V31"/>
      <c r="W31">
        <v>24.004000000000001</v>
      </c>
      <c r="X31">
        <v>61.3</v>
      </c>
      <c r="Y31">
        <v>139.4</v>
      </c>
      <c r="Z31">
        <v>-1</v>
      </c>
      <c r="AA31">
        <v>-1</v>
      </c>
      <c r="AB31">
        <v>-1</v>
      </c>
      <c r="AC31">
        <v>-1</v>
      </c>
      <c r="AD31">
        <v>0</v>
      </c>
      <c r="AE31">
        <v>5</v>
      </c>
      <c r="AF31">
        <v>-1</v>
      </c>
      <c r="AG31">
        <v>1</v>
      </c>
      <c r="AH31" s="10">
        <f t="shared" si="4"/>
        <v>-20.900000000000006</v>
      </c>
      <c r="AI31" s="10">
        <f t="shared" si="4"/>
        <v>71.300000000000011</v>
      </c>
      <c r="AJ31" s="10">
        <f t="shared" si="5"/>
        <v>436.81000000000023</v>
      </c>
      <c r="AK31" s="10">
        <f t="shared" si="5"/>
        <v>5083.6900000000014</v>
      </c>
      <c r="AL31" s="10">
        <f t="shared" si="6"/>
        <v>5520.5000000000018</v>
      </c>
      <c r="AM31" s="10">
        <f t="shared" si="7"/>
        <v>74.300067294720549</v>
      </c>
      <c r="AN31"/>
      <c r="AO31"/>
      <c r="AP31"/>
      <c r="AQ31"/>
      <c r="AR31"/>
      <c r="AS31" s="1">
        <v>35.271999999999998</v>
      </c>
      <c r="AT31" s="1">
        <v>157.9</v>
      </c>
      <c r="AU31" s="1">
        <v>78.2</v>
      </c>
      <c r="AV31" s="1">
        <v>120.2</v>
      </c>
      <c r="AW31" s="1">
        <v>107.3</v>
      </c>
      <c r="AX31" s="1">
        <v>47.7</v>
      </c>
      <c r="AY31" s="1">
        <v>2</v>
      </c>
      <c r="AZ31" s="1">
        <v>0</v>
      </c>
      <c r="BA31" s="1">
        <v>7</v>
      </c>
      <c r="BB31" s="1">
        <v>0</v>
      </c>
      <c r="BC31" s="1">
        <v>1</v>
      </c>
      <c r="BD31" s="1">
        <f t="shared" si="8"/>
        <v>37.700000000000003</v>
      </c>
      <c r="BE31" s="1">
        <f t="shared" si="8"/>
        <v>-29.099999999999994</v>
      </c>
      <c r="BF31" s="1">
        <f t="shared" si="9"/>
        <v>1421.2900000000002</v>
      </c>
      <c r="BG31" s="1">
        <f t="shared" si="9"/>
        <v>846.80999999999972</v>
      </c>
      <c r="BH31" s="1">
        <f t="shared" si="10"/>
        <v>2268.1</v>
      </c>
      <c r="BI31" s="1">
        <f t="shared" si="11"/>
        <v>47.624573488903813</v>
      </c>
      <c r="BJ31"/>
      <c r="BK31"/>
      <c r="BL31"/>
      <c r="BM31"/>
      <c r="BN31"/>
      <c r="BO31" s="10">
        <v>31.783999999999999</v>
      </c>
      <c r="BP31" s="10">
        <v>67.2</v>
      </c>
      <c r="BQ31" s="10">
        <v>88.6</v>
      </c>
      <c r="BR31" s="10">
        <v>77.400000000000006</v>
      </c>
      <c r="BS31" s="10">
        <v>98.4</v>
      </c>
      <c r="BT31" s="10">
        <v>14.2</v>
      </c>
      <c r="BU31" s="10">
        <v>1</v>
      </c>
      <c r="BV31" s="10">
        <v>0</v>
      </c>
      <c r="BW31" s="10">
        <v>8</v>
      </c>
      <c r="BX31" s="10">
        <v>-2</v>
      </c>
      <c r="BY31" s="10">
        <v>1</v>
      </c>
      <c r="BZ31" s="10">
        <f t="shared" si="12"/>
        <v>-10.200000000000003</v>
      </c>
      <c r="CA31" s="10">
        <f t="shared" si="12"/>
        <v>-9.8000000000000114</v>
      </c>
      <c r="CB31" s="10">
        <f t="shared" si="13"/>
        <v>104.04000000000006</v>
      </c>
      <c r="CC31" s="10">
        <f t="shared" si="13"/>
        <v>96.040000000000219</v>
      </c>
      <c r="CD31" s="10">
        <f t="shared" si="14"/>
        <v>200.08000000000027</v>
      </c>
      <c r="CE31" s="10">
        <f t="shared" si="15"/>
        <v>14.144963768069548</v>
      </c>
      <c r="CG31"/>
      <c r="CH31"/>
      <c r="CI31"/>
      <c r="CJ31"/>
      <c r="CK31">
        <v>36.838000000000001</v>
      </c>
      <c r="CL31">
        <v>121.1</v>
      </c>
      <c r="CM31">
        <v>161.6</v>
      </c>
      <c r="CN31">
        <v>-1</v>
      </c>
      <c r="CO31">
        <v>-1</v>
      </c>
      <c r="CP31">
        <v>-1</v>
      </c>
      <c r="CQ31">
        <v>-1</v>
      </c>
      <c r="CR31">
        <v>0</v>
      </c>
      <c r="CS31">
        <v>10</v>
      </c>
      <c r="CT31">
        <v>-1</v>
      </c>
      <c r="CU31">
        <v>1</v>
      </c>
      <c r="CV31" s="1">
        <f t="shared" si="16"/>
        <v>14</v>
      </c>
      <c r="CW31" s="1">
        <f t="shared" si="16"/>
        <v>73.699999999999989</v>
      </c>
      <c r="CX31" s="1">
        <f t="shared" si="17"/>
        <v>196</v>
      </c>
      <c r="CY31" s="1">
        <f t="shared" si="17"/>
        <v>5431.6899999999987</v>
      </c>
      <c r="CZ31" s="1">
        <f t="shared" si="18"/>
        <v>5627.6899999999987</v>
      </c>
      <c r="DA31" s="1">
        <f t="shared" si="19"/>
        <v>75.01793118981621</v>
      </c>
      <c r="DB31"/>
      <c r="DC31"/>
      <c r="DD31"/>
      <c r="DE31"/>
      <c r="DF31"/>
      <c r="DG31">
        <v>50.103000000000002</v>
      </c>
      <c r="DH31">
        <v>159.1</v>
      </c>
      <c r="DI31">
        <v>141.6</v>
      </c>
      <c r="DJ31">
        <v>153.4</v>
      </c>
      <c r="DK31">
        <v>89.7</v>
      </c>
      <c r="DL31">
        <v>52.2</v>
      </c>
      <c r="DM31">
        <v>2</v>
      </c>
      <c r="DN31">
        <v>0</v>
      </c>
      <c r="DO31">
        <v>11</v>
      </c>
      <c r="DP31">
        <v>0</v>
      </c>
      <c r="DQ31">
        <v>1</v>
      </c>
      <c r="DR31" s="10">
        <f t="shared" si="20"/>
        <v>5.6999999999999886</v>
      </c>
      <c r="DS31" s="10">
        <f t="shared" si="20"/>
        <v>51.899999999999991</v>
      </c>
      <c r="DT31" s="10">
        <f t="shared" si="21"/>
        <v>32.489999999999867</v>
      </c>
      <c r="DU31" s="10">
        <f t="shared" si="21"/>
        <v>2693.6099999999992</v>
      </c>
      <c r="DV31" s="10">
        <f t="shared" si="22"/>
        <v>2726.099999999999</v>
      </c>
      <c r="DW31" s="10">
        <f t="shared" si="23"/>
        <v>52.212067570629678</v>
      </c>
      <c r="DX31"/>
      <c r="DY31"/>
      <c r="DZ31"/>
      <c r="EA31"/>
      <c r="EB31"/>
      <c r="EC31" s="1">
        <v>31.629000000000001</v>
      </c>
      <c r="ED31" s="1">
        <v>93.3</v>
      </c>
      <c r="EE31" s="1">
        <v>149.19999999999999</v>
      </c>
      <c r="EF31" s="1">
        <v>165.5</v>
      </c>
      <c r="EG31" s="1">
        <v>165.7</v>
      </c>
      <c r="EH31" s="1">
        <v>74.099999999999994</v>
      </c>
      <c r="EI31" s="1">
        <v>2</v>
      </c>
      <c r="EJ31" s="1">
        <v>0</v>
      </c>
      <c r="EK31" s="1">
        <v>9</v>
      </c>
      <c r="EL31" s="1">
        <v>0</v>
      </c>
      <c r="EM31" s="1">
        <v>1</v>
      </c>
      <c r="EN31" s="1">
        <f t="shared" si="24"/>
        <v>-72.2</v>
      </c>
      <c r="EO31" s="1">
        <f t="shared" si="24"/>
        <v>-16.5</v>
      </c>
      <c r="EP31" s="1">
        <f t="shared" si="25"/>
        <v>5212.84</v>
      </c>
      <c r="EQ31" s="1">
        <f t="shared" si="25"/>
        <v>272.25</v>
      </c>
      <c r="ER31" s="1">
        <f t="shared" si="26"/>
        <v>5485.09</v>
      </c>
      <c r="ES31" s="1">
        <f t="shared" si="27"/>
        <v>74.061393451649295</v>
      </c>
      <c r="ET31"/>
      <c r="EU31"/>
      <c r="EV31"/>
      <c r="EW31"/>
      <c r="EX31"/>
      <c r="FJ31" s="10">
        <f t="shared" si="28"/>
        <v>0</v>
      </c>
      <c r="FK31" s="10">
        <f t="shared" si="28"/>
        <v>0</v>
      </c>
      <c r="FL31" s="10">
        <f t="shared" si="29"/>
        <v>0</v>
      </c>
      <c r="FM31" s="10">
        <f t="shared" si="29"/>
        <v>0</v>
      </c>
      <c r="FN31" s="10">
        <f t="shared" si="30"/>
        <v>0</v>
      </c>
      <c r="FO31" s="10">
        <f t="shared" si="31"/>
        <v>0</v>
      </c>
      <c r="FP31"/>
      <c r="FQ31"/>
      <c r="FR31"/>
      <c r="FS31"/>
      <c r="FT31"/>
    </row>
    <row r="32" spans="1:176" x14ac:dyDescent="0.35">
      <c r="A32">
        <v>36.063000000000002</v>
      </c>
      <c r="B32">
        <v>89.1</v>
      </c>
      <c r="C32">
        <v>89.7</v>
      </c>
      <c r="D32">
        <v>93.3</v>
      </c>
      <c r="E32">
        <v>124.5</v>
      </c>
      <c r="F32">
        <v>35</v>
      </c>
      <c r="G32">
        <v>1</v>
      </c>
      <c r="H32">
        <v>0</v>
      </c>
      <c r="I32">
        <v>10</v>
      </c>
      <c r="J32">
        <v>-2</v>
      </c>
      <c r="K32">
        <v>1</v>
      </c>
      <c r="L32" s="26">
        <f t="shared" si="0"/>
        <v>-4.2000000000000028</v>
      </c>
      <c r="M32" s="26">
        <f t="shared" si="0"/>
        <v>-34.799999999999997</v>
      </c>
      <c r="N32" s="26">
        <f t="shared" si="1"/>
        <v>17.640000000000025</v>
      </c>
      <c r="O32" s="26">
        <f t="shared" si="1"/>
        <v>1211.0399999999997</v>
      </c>
      <c r="P32" s="26">
        <f t="shared" si="2"/>
        <v>1228.6799999999998</v>
      </c>
      <c r="Q32" s="26">
        <f t="shared" si="3"/>
        <v>35.052532005548471</v>
      </c>
      <c r="S32"/>
      <c r="T32"/>
      <c r="U32"/>
      <c r="V32"/>
      <c r="W32">
        <v>24.228000000000002</v>
      </c>
      <c r="X32">
        <v>58.7</v>
      </c>
      <c r="Y32">
        <v>137.4</v>
      </c>
      <c r="Z32">
        <v>61.3</v>
      </c>
      <c r="AA32">
        <v>139.4</v>
      </c>
      <c r="AB32">
        <v>3.3</v>
      </c>
      <c r="AC32">
        <v>1</v>
      </c>
      <c r="AD32">
        <v>1</v>
      </c>
      <c r="AE32">
        <v>6</v>
      </c>
      <c r="AF32">
        <v>1</v>
      </c>
      <c r="AG32">
        <v>1</v>
      </c>
      <c r="AH32" s="10">
        <f t="shared" si="4"/>
        <v>-2.5999999999999943</v>
      </c>
      <c r="AI32" s="10">
        <f t="shared" si="4"/>
        <v>-2</v>
      </c>
      <c r="AJ32" s="10">
        <f t="shared" si="5"/>
        <v>6.7599999999999705</v>
      </c>
      <c r="AK32" s="10">
        <f t="shared" si="5"/>
        <v>4</v>
      </c>
      <c r="AL32" s="10">
        <f t="shared" si="6"/>
        <v>10.75999999999997</v>
      </c>
      <c r="AM32" s="10">
        <f t="shared" si="7"/>
        <v>3.2802438933713405</v>
      </c>
      <c r="AN32"/>
      <c r="AO32"/>
      <c r="AP32"/>
      <c r="AQ32"/>
      <c r="AR32"/>
      <c r="AS32" s="1">
        <v>35.704000000000001</v>
      </c>
      <c r="AT32" s="1">
        <v>130.19999999999999</v>
      </c>
      <c r="AU32" s="1">
        <v>92.4</v>
      </c>
      <c r="AV32" s="1">
        <v>157.9</v>
      </c>
      <c r="AW32" s="1">
        <v>78.2</v>
      </c>
      <c r="AX32" s="1">
        <v>31.2</v>
      </c>
      <c r="AY32" s="1">
        <v>1</v>
      </c>
      <c r="AZ32" s="1">
        <v>1</v>
      </c>
      <c r="BA32" s="1">
        <v>8</v>
      </c>
      <c r="BB32" s="1">
        <v>1</v>
      </c>
      <c r="BC32" s="1">
        <v>1</v>
      </c>
      <c r="BD32" s="1">
        <f t="shared" si="8"/>
        <v>-27.700000000000017</v>
      </c>
      <c r="BE32" s="1">
        <f t="shared" si="8"/>
        <v>14.200000000000003</v>
      </c>
      <c r="BF32" s="1">
        <f t="shared" si="9"/>
        <v>767.29000000000099</v>
      </c>
      <c r="BG32" s="1">
        <f t="shared" si="9"/>
        <v>201.64000000000007</v>
      </c>
      <c r="BH32" s="1">
        <f t="shared" si="10"/>
        <v>968.93000000000109</v>
      </c>
      <c r="BI32" s="1">
        <f t="shared" si="11"/>
        <v>31.127640450249373</v>
      </c>
      <c r="BJ32"/>
      <c r="BK32"/>
      <c r="BL32"/>
      <c r="BM32"/>
      <c r="BN32"/>
      <c r="BO32" s="10">
        <v>34.639000000000003</v>
      </c>
      <c r="BP32" s="10">
        <v>121.1</v>
      </c>
      <c r="BQ32" s="10">
        <v>154.5</v>
      </c>
      <c r="BR32" s="10">
        <v>-1</v>
      </c>
      <c r="BS32" s="10">
        <v>-1</v>
      </c>
      <c r="BT32" s="10">
        <v>-1</v>
      </c>
      <c r="BU32" s="10">
        <v>-1</v>
      </c>
      <c r="BV32" s="10">
        <v>0</v>
      </c>
      <c r="BW32" s="10">
        <v>8</v>
      </c>
      <c r="BX32" s="10">
        <v>-1</v>
      </c>
      <c r="BY32" s="10">
        <v>1</v>
      </c>
      <c r="BZ32" s="10">
        <f t="shared" si="12"/>
        <v>53.899999999999991</v>
      </c>
      <c r="CA32" s="10">
        <f t="shared" si="12"/>
        <v>65.900000000000006</v>
      </c>
      <c r="CB32" s="10">
        <f t="shared" si="13"/>
        <v>2905.2099999999991</v>
      </c>
      <c r="CC32" s="10">
        <f t="shared" si="13"/>
        <v>4342.8100000000004</v>
      </c>
      <c r="CD32" s="10">
        <f t="shared" si="14"/>
        <v>7248.0199999999995</v>
      </c>
      <c r="CE32" s="10">
        <f t="shared" si="15"/>
        <v>85.13530407533645</v>
      </c>
      <c r="CG32"/>
      <c r="CH32"/>
      <c r="CI32"/>
      <c r="CJ32"/>
      <c r="CK32">
        <v>36.893999999999998</v>
      </c>
      <c r="CL32">
        <v>127.3</v>
      </c>
      <c r="CM32">
        <v>107.1</v>
      </c>
      <c r="CN32">
        <v>121.1</v>
      </c>
      <c r="CO32">
        <v>161.6</v>
      </c>
      <c r="CP32">
        <v>54.9</v>
      </c>
      <c r="CQ32">
        <v>2</v>
      </c>
      <c r="CR32">
        <v>0</v>
      </c>
      <c r="CS32">
        <v>10</v>
      </c>
      <c r="CT32">
        <v>0</v>
      </c>
      <c r="CU32">
        <v>1</v>
      </c>
      <c r="CV32" s="1">
        <f t="shared" si="16"/>
        <v>6.2000000000000028</v>
      </c>
      <c r="CW32" s="1">
        <f t="shared" si="16"/>
        <v>-54.5</v>
      </c>
      <c r="CX32" s="1">
        <f t="shared" si="17"/>
        <v>38.440000000000033</v>
      </c>
      <c r="CY32" s="1">
        <f t="shared" si="17"/>
        <v>2970.25</v>
      </c>
      <c r="CZ32" s="1">
        <f t="shared" si="18"/>
        <v>3008.69</v>
      </c>
      <c r="DA32" s="1">
        <f t="shared" si="19"/>
        <v>54.85152687027044</v>
      </c>
      <c r="DB32"/>
      <c r="DC32"/>
      <c r="DD32"/>
      <c r="DE32"/>
      <c r="DF32"/>
      <c r="DG32">
        <v>50.183</v>
      </c>
      <c r="DH32">
        <v>109.5</v>
      </c>
      <c r="DI32">
        <v>107.8</v>
      </c>
      <c r="DJ32">
        <v>159.1</v>
      </c>
      <c r="DK32">
        <v>141.6</v>
      </c>
      <c r="DL32">
        <v>60.1</v>
      </c>
      <c r="DM32">
        <v>2</v>
      </c>
      <c r="DN32">
        <v>0</v>
      </c>
      <c r="DO32">
        <v>11</v>
      </c>
      <c r="DP32">
        <v>0</v>
      </c>
      <c r="DQ32">
        <v>1</v>
      </c>
      <c r="DR32" s="10">
        <f t="shared" si="20"/>
        <v>-49.599999999999994</v>
      </c>
      <c r="DS32" s="10">
        <f t="shared" si="20"/>
        <v>-33.799999999999997</v>
      </c>
      <c r="DT32" s="10">
        <f t="shared" si="21"/>
        <v>2460.1599999999994</v>
      </c>
      <c r="DU32" s="10">
        <f t="shared" si="21"/>
        <v>1142.4399999999998</v>
      </c>
      <c r="DV32" s="10">
        <f t="shared" si="22"/>
        <v>3602.5999999999995</v>
      </c>
      <c r="DW32" s="10">
        <f t="shared" si="23"/>
        <v>60.021662756041671</v>
      </c>
      <c r="DX32"/>
      <c r="DY32"/>
      <c r="DZ32"/>
      <c r="EA32"/>
      <c r="EB32"/>
      <c r="EC32" s="1">
        <v>31.748999999999999</v>
      </c>
      <c r="ED32" s="1">
        <v>86.7</v>
      </c>
      <c r="EE32" s="1">
        <v>163.19999999999999</v>
      </c>
      <c r="EF32" s="1">
        <v>93.3</v>
      </c>
      <c r="EG32" s="1">
        <v>149.19999999999999</v>
      </c>
      <c r="EH32" s="1">
        <v>15.5</v>
      </c>
      <c r="EI32" s="1">
        <v>1</v>
      </c>
      <c r="EJ32" s="1">
        <v>1</v>
      </c>
      <c r="EK32" s="1">
        <v>10</v>
      </c>
      <c r="EL32" s="1">
        <v>1</v>
      </c>
      <c r="EM32" s="1">
        <v>1</v>
      </c>
      <c r="EN32" s="1">
        <f t="shared" si="24"/>
        <v>-6.5999999999999943</v>
      </c>
      <c r="EO32" s="1">
        <f t="shared" si="24"/>
        <v>14</v>
      </c>
      <c r="EP32" s="1">
        <f t="shared" si="25"/>
        <v>43.559999999999924</v>
      </c>
      <c r="EQ32" s="1">
        <f t="shared" si="25"/>
        <v>196</v>
      </c>
      <c r="ER32" s="1">
        <f t="shared" si="26"/>
        <v>239.55999999999992</v>
      </c>
      <c r="ES32" s="1">
        <f t="shared" si="27"/>
        <v>15.47772593115668</v>
      </c>
      <c r="ET32"/>
      <c r="EU32"/>
      <c r="EV32"/>
      <c r="EW32"/>
      <c r="EX32"/>
      <c r="FJ32" s="10">
        <f t="shared" si="28"/>
        <v>0</v>
      </c>
      <c r="FK32" s="10">
        <f t="shared" si="28"/>
        <v>0</v>
      </c>
      <c r="FL32" s="10">
        <f t="shared" si="29"/>
        <v>0</v>
      </c>
      <c r="FM32" s="10">
        <f t="shared" si="29"/>
        <v>0</v>
      </c>
      <c r="FN32" s="10">
        <f t="shared" si="30"/>
        <v>0</v>
      </c>
      <c r="FO32" s="10">
        <f t="shared" si="31"/>
        <v>0</v>
      </c>
      <c r="FP32"/>
      <c r="FQ32"/>
      <c r="FR32"/>
      <c r="FS32"/>
      <c r="FT32"/>
    </row>
    <row r="33" spans="1:176" x14ac:dyDescent="0.35">
      <c r="A33">
        <v>39.094999999999999</v>
      </c>
      <c r="B33">
        <v>134.69999999999999</v>
      </c>
      <c r="C33">
        <v>155.19999999999999</v>
      </c>
      <c r="D33">
        <v>-1</v>
      </c>
      <c r="E33">
        <v>-1</v>
      </c>
      <c r="F33">
        <v>-1</v>
      </c>
      <c r="G33">
        <v>-1</v>
      </c>
      <c r="H33">
        <v>0</v>
      </c>
      <c r="I33">
        <v>10</v>
      </c>
      <c r="J33">
        <v>-1</v>
      </c>
      <c r="K33">
        <v>1</v>
      </c>
      <c r="L33" s="26">
        <f t="shared" si="0"/>
        <v>45.599999999999994</v>
      </c>
      <c r="M33" s="26">
        <f t="shared" si="0"/>
        <v>65.499999999999986</v>
      </c>
      <c r="N33" s="26">
        <f t="shared" si="1"/>
        <v>2079.3599999999997</v>
      </c>
      <c r="O33" s="26">
        <f t="shared" si="1"/>
        <v>4290.2499999999982</v>
      </c>
      <c r="P33" s="26">
        <f t="shared" si="2"/>
        <v>6369.6099999999979</v>
      </c>
      <c r="Q33" s="26">
        <f t="shared" si="3"/>
        <v>79.809836486488294</v>
      </c>
      <c r="S33"/>
      <c r="T33"/>
      <c r="U33"/>
      <c r="V33"/>
      <c r="W33">
        <v>24.308</v>
      </c>
      <c r="X33">
        <v>134.69999999999999</v>
      </c>
      <c r="Y33">
        <v>102.4</v>
      </c>
      <c r="Z33">
        <v>58.7</v>
      </c>
      <c r="AA33">
        <v>137.4</v>
      </c>
      <c r="AB33">
        <v>83.7</v>
      </c>
      <c r="AC33">
        <v>2</v>
      </c>
      <c r="AD33">
        <v>0</v>
      </c>
      <c r="AE33">
        <v>6</v>
      </c>
      <c r="AF33">
        <v>-2</v>
      </c>
      <c r="AG33">
        <v>1</v>
      </c>
      <c r="AH33" s="10">
        <f t="shared" si="4"/>
        <v>75.999999999999986</v>
      </c>
      <c r="AI33" s="10">
        <f t="shared" si="4"/>
        <v>-35</v>
      </c>
      <c r="AJ33" s="10">
        <f t="shared" si="5"/>
        <v>5775.9999999999982</v>
      </c>
      <c r="AK33" s="10">
        <f t="shared" si="5"/>
        <v>1225</v>
      </c>
      <c r="AL33" s="10">
        <f t="shared" si="6"/>
        <v>7000.9999999999982</v>
      </c>
      <c r="AM33" s="10">
        <f t="shared" si="7"/>
        <v>83.671978583035781</v>
      </c>
      <c r="AN33"/>
      <c r="AO33"/>
      <c r="AP33"/>
      <c r="AQ33"/>
      <c r="AR33"/>
      <c r="AS33" s="1">
        <v>35.783999999999999</v>
      </c>
      <c r="AT33" s="1">
        <v>167.7</v>
      </c>
      <c r="AU33" s="1">
        <v>94.2</v>
      </c>
      <c r="AV33" s="1">
        <v>130.19999999999999</v>
      </c>
      <c r="AW33" s="1">
        <v>92.4</v>
      </c>
      <c r="AX33" s="1">
        <v>37.6</v>
      </c>
      <c r="AY33" s="1">
        <v>1</v>
      </c>
      <c r="AZ33" s="1">
        <v>0</v>
      </c>
      <c r="BA33" s="1">
        <v>8</v>
      </c>
      <c r="BB33" s="1">
        <v>-2</v>
      </c>
      <c r="BC33" s="1">
        <v>1</v>
      </c>
      <c r="BD33" s="1">
        <f t="shared" si="8"/>
        <v>37.5</v>
      </c>
      <c r="BE33" s="1">
        <f t="shared" si="8"/>
        <v>1.7999999999999972</v>
      </c>
      <c r="BF33" s="1">
        <f t="shared" si="9"/>
        <v>1406.25</v>
      </c>
      <c r="BG33" s="1">
        <f t="shared" si="9"/>
        <v>3.2399999999999896</v>
      </c>
      <c r="BH33" s="1">
        <f t="shared" si="10"/>
        <v>1409.49</v>
      </c>
      <c r="BI33" s="1">
        <f t="shared" si="11"/>
        <v>37.543175145424236</v>
      </c>
      <c r="BJ33"/>
      <c r="BK33"/>
      <c r="BL33"/>
      <c r="BM33"/>
      <c r="BN33"/>
      <c r="BO33" s="10">
        <v>34.982999999999997</v>
      </c>
      <c r="BP33" s="10">
        <v>94.5</v>
      </c>
      <c r="BQ33" s="10">
        <v>115.8</v>
      </c>
      <c r="BR33" s="10">
        <v>121.1</v>
      </c>
      <c r="BS33" s="10">
        <v>154.5</v>
      </c>
      <c r="BT33" s="10">
        <v>47</v>
      </c>
      <c r="BU33" s="10">
        <v>2</v>
      </c>
      <c r="BV33" s="10">
        <v>0</v>
      </c>
      <c r="BW33" s="10">
        <v>8</v>
      </c>
      <c r="BX33" s="10">
        <v>0</v>
      </c>
      <c r="BY33" s="10">
        <v>1</v>
      </c>
      <c r="BZ33" s="10">
        <f t="shared" si="12"/>
        <v>-26.599999999999994</v>
      </c>
      <c r="CA33" s="10">
        <f t="shared" si="12"/>
        <v>-38.700000000000003</v>
      </c>
      <c r="CB33" s="10">
        <f t="shared" si="13"/>
        <v>707.55999999999972</v>
      </c>
      <c r="CC33" s="10">
        <f t="shared" si="13"/>
        <v>1497.6900000000003</v>
      </c>
      <c r="CD33" s="10">
        <f t="shared" si="14"/>
        <v>2205.25</v>
      </c>
      <c r="CE33" s="10">
        <f t="shared" si="15"/>
        <v>46.960089437734254</v>
      </c>
      <c r="CG33"/>
      <c r="CH33"/>
      <c r="CI33"/>
      <c r="CJ33"/>
      <c r="CK33">
        <v>37.238</v>
      </c>
      <c r="CL33">
        <v>123.5</v>
      </c>
      <c r="CM33">
        <v>137.4</v>
      </c>
      <c r="CN33">
        <v>127.3</v>
      </c>
      <c r="CO33">
        <v>107.1</v>
      </c>
      <c r="CP33">
        <v>30.5</v>
      </c>
      <c r="CQ33">
        <v>1</v>
      </c>
      <c r="CR33">
        <v>1</v>
      </c>
      <c r="CS33">
        <v>11</v>
      </c>
      <c r="CT33">
        <v>1</v>
      </c>
      <c r="CU33">
        <v>1</v>
      </c>
      <c r="CV33" s="1">
        <f t="shared" si="16"/>
        <v>-3.7999999999999972</v>
      </c>
      <c r="CW33" s="1">
        <f t="shared" si="16"/>
        <v>30.300000000000011</v>
      </c>
      <c r="CX33" s="1">
        <f t="shared" si="17"/>
        <v>14.439999999999978</v>
      </c>
      <c r="CY33" s="1">
        <f t="shared" si="17"/>
        <v>918.09000000000071</v>
      </c>
      <c r="CZ33" s="1">
        <f t="shared" si="18"/>
        <v>932.53000000000065</v>
      </c>
      <c r="DA33" s="1">
        <f t="shared" si="19"/>
        <v>30.537354174846264</v>
      </c>
      <c r="DB33"/>
      <c r="DC33"/>
      <c r="DD33"/>
      <c r="DE33"/>
      <c r="DF33"/>
      <c r="DG33">
        <v>50.494999999999997</v>
      </c>
      <c r="DH33">
        <v>111.6</v>
      </c>
      <c r="DI33">
        <v>98.4</v>
      </c>
      <c r="DJ33">
        <v>109.5</v>
      </c>
      <c r="DK33">
        <v>107.8</v>
      </c>
      <c r="DL33">
        <v>9.6</v>
      </c>
      <c r="DM33">
        <v>1</v>
      </c>
      <c r="DN33">
        <v>1</v>
      </c>
      <c r="DO33">
        <v>12</v>
      </c>
      <c r="DP33">
        <v>1</v>
      </c>
      <c r="DQ33">
        <v>1</v>
      </c>
      <c r="DR33" s="10">
        <f t="shared" si="20"/>
        <v>2.0999999999999943</v>
      </c>
      <c r="DS33" s="10">
        <f t="shared" si="20"/>
        <v>-9.3999999999999915</v>
      </c>
      <c r="DT33" s="10">
        <f t="shared" si="21"/>
        <v>4.4099999999999762</v>
      </c>
      <c r="DU33" s="10">
        <f t="shared" si="21"/>
        <v>88.359999999999843</v>
      </c>
      <c r="DV33" s="10">
        <f t="shared" si="22"/>
        <v>92.769999999999825</v>
      </c>
      <c r="DW33" s="10">
        <f t="shared" si="23"/>
        <v>9.6317184344227904</v>
      </c>
      <c r="DX33"/>
      <c r="DY33"/>
      <c r="DZ33"/>
      <c r="EA33"/>
      <c r="EB33"/>
      <c r="EC33" s="1">
        <v>34.628</v>
      </c>
      <c r="ED33" s="1">
        <v>129.4</v>
      </c>
      <c r="EE33" s="1">
        <v>104</v>
      </c>
      <c r="EF33" s="1">
        <v>-1</v>
      </c>
      <c r="EG33" s="1">
        <v>-1</v>
      </c>
      <c r="EH33" s="1">
        <v>-1</v>
      </c>
      <c r="EI33" s="1">
        <v>-1</v>
      </c>
      <c r="EJ33" s="1">
        <v>0</v>
      </c>
      <c r="EK33" s="1">
        <v>10</v>
      </c>
      <c r="EL33" s="1">
        <v>-1</v>
      </c>
      <c r="EM33" s="1">
        <v>1</v>
      </c>
      <c r="EN33" s="1">
        <f t="shared" si="24"/>
        <v>42.7</v>
      </c>
      <c r="EO33" s="1">
        <f t="shared" si="24"/>
        <v>-59.199999999999989</v>
      </c>
      <c r="EP33" s="1">
        <f t="shared" si="25"/>
        <v>1823.2900000000002</v>
      </c>
      <c r="EQ33" s="1">
        <f t="shared" si="25"/>
        <v>3504.6399999999985</v>
      </c>
      <c r="ER33" s="1">
        <f t="shared" si="26"/>
        <v>5327.9299999999985</v>
      </c>
      <c r="ES33" s="1">
        <f t="shared" si="27"/>
        <v>72.99267086495739</v>
      </c>
      <c r="ET33"/>
      <c r="EU33"/>
      <c r="EV33"/>
      <c r="EW33"/>
      <c r="EX33"/>
      <c r="FJ33" s="10">
        <f t="shared" si="28"/>
        <v>0</v>
      </c>
      <c r="FK33" s="10">
        <f t="shared" si="28"/>
        <v>0</v>
      </c>
      <c r="FL33" s="10">
        <f t="shared" si="29"/>
        <v>0</v>
      </c>
      <c r="FM33" s="10">
        <f t="shared" si="29"/>
        <v>0</v>
      </c>
      <c r="FN33" s="10">
        <f t="shared" si="30"/>
        <v>0</v>
      </c>
      <c r="FO33" s="10">
        <f t="shared" si="31"/>
        <v>0</v>
      </c>
      <c r="FP33"/>
      <c r="FQ33"/>
      <c r="FR33"/>
      <c r="FS33"/>
      <c r="FT33"/>
    </row>
    <row r="34" spans="1:176" x14ac:dyDescent="0.35">
      <c r="A34">
        <v>39.542999999999999</v>
      </c>
      <c r="B34">
        <v>75.099999999999994</v>
      </c>
      <c r="C34">
        <v>117.1</v>
      </c>
      <c r="D34">
        <v>134.69999999999999</v>
      </c>
      <c r="E34">
        <v>155.19999999999999</v>
      </c>
      <c r="F34">
        <v>70.7</v>
      </c>
      <c r="G34">
        <v>2</v>
      </c>
      <c r="H34">
        <v>0</v>
      </c>
      <c r="I34">
        <v>10</v>
      </c>
      <c r="J34">
        <v>0</v>
      </c>
      <c r="K34">
        <v>1</v>
      </c>
      <c r="L34" s="26">
        <f t="shared" si="0"/>
        <v>-59.599999999999994</v>
      </c>
      <c r="M34" s="26">
        <f t="shared" si="0"/>
        <v>-38.099999999999994</v>
      </c>
      <c r="N34" s="26">
        <f t="shared" si="1"/>
        <v>3552.1599999999994</v>
      </c>
      <c r="O34" s="26">
        <f t="shared" si="1"/>
        <v>1451.6099999999997</v>
      </c>
      <c r="P34" s="26">
        <f t="shared" si="2"/>
        <v>5003.7699999999986</v>
      </c>
      <c r="Q34" s="26">
        <f t="shared" si="3"/>
        <v>70.737331021180026</v>
      </c>
      <c r="S34"/>
      <c r="T34"/>
      <c r="U34"/>
      <c r="V34"/>
      <c r="W34">
        <v>24.588000000000001</v>
      </c>
      <c r="X34">
        <v>174.8</v>
      </c>
      <c r="Y34">
        <v>35.4</v>
      </c>
      <c r="Z34">
        <v>134.69999999999999</v>
      </c>
      <c r="AA34">
        <v>102.4</v>
      </c>
      <c r="AB34">
        <v>78.099999999999994</v>
      </c>
      <c r="AC34">
        <v>2</v>
      </c>
      <c r="AD34">
        <v>0</v>
      </c>
      <c r="AE34">
        <v>6</v>
      </c>
      <c r="AF34">
        <v>-2</v>
      </c>
      <c r="AG34">
        <v>1</v>
      </c>
      <c r="AH34" s="10">
        <f t="shared" si="4"/>
        <v>40.100000000000023</v>
      </c>
      <c r="AI34" s="10">
        <f t="shared" si="4"/>
        <v>-67</v>
      </c>
      <c r="AJ34" s="10">
        <f t="shared" si="5"/>
        <v>1608.0100000000018</v>
      </c>
      <c r="AK34" s="10">
        <f t="shared" si="5"/>
        <v>4489</v>
      </c>
      <c r="AL34" s="10">
        <f t="shared" si="6"/>
        <v>6097.010000000002</v>
      </c>
      <c r="AM34" s="10">
        <f t="shared" si="7"/>
        <v>78.083352899321639</v>
      </c>
      <c r="AN34"/>
      <c r="AO34"/>
      <c r="AP34"/>
      <c r="AQ34"/>
      <c r="AR34"/>
      <c r="AS34" s="1">
        <v>35.840000000000003</v>
      </c>
      <c r="AT34" s="1">
        <v>176</v>
      </c>
      <c r="AU34" s="1">
        <v>137.4</v>
      </c>
      <c r="AV34" s="1">
        <v>167.7</v>
      </c>
      <c r="AW34" s="1">
        <v>94.2</v>
      </c>
      <c r="AX34" s="1">
        <v>44</v>
      </c>
      <c r="AY34" s="1">
        <v>1</v>
      </c>
      <c r="AZ34" s="1">
        <v>0</v>
      </c>
      <c r="BA34" s="1">
        <v>8</v>
      </c>
      <c r="BB34" s="1">
        <v>-2</v>
      </c>
      <c r="BC34" s="1">
        <v>1</v>
      </c>
      <c r="BD34" s="1">
        <f t="shared" si="8"/>
        <v>8.3000000000000114</v>
      </c>
      <c r="BE34" s="1">
        <f t="shared" si="8"/>
        <v>43.2</v>
      </c>
      <c r="BF34" s="1">
        <f t="shared" si="9"/>
        <v>68.890000000000185</v>
      </c>
      <c r="BG34" s="1">
        <f t="shared" si="9"/>
        <v>1866.2400000000002</v>
      </c>
      <c r="BH34" s="1">
        <f t="shared" si="10"/>
        <v>1935.1300000000003</v>
      </c>
      <c r="BI34" s="1">
        <f t="shared" si="11"/>
        <v>43.990112525430078</v>
      </c>
      <c r="BJ34"/>
      <c r="BK34"/>
      <c r="BL34"/>
      <c r="BM34"/>
      <c r="BN34"/>
      <c r="BO34" s="10">
        <v>35.302999999999997</v>
      </c>
      <c r="BP34" s="10">
        <v>65.8</v>
      </c>
      <c r="BQ34" s="10">
        <v>94.2</v>
      </c>
      <c r="BR34" s="10">
        <v>94.5</v>
      </c>
      <c r="BS34" s="10">
        <v>115.8</v>
      </c>
      <c r="BT34" s="10">
        <v>35.9</v>
      </c>
      <c r="BU34" s="10">
        <v>1</v>
      </c>
      <c r="BV34" s="10">
        <v>1</v>
      </c>
      <c r="BW34" s="10">
        <v>9</v>
      </c>
      <c r="BX34" s="10">
        <v>1</v>
      </c>
      <c r="BY34" s="10">
        <v>1</v>
      </c>
      <c r="BZ34" s="10">
        <f t="shared" si="12"/>
        <v>-28.700000000000003</v>
      </c>
      <c r="CA34" s="10">
        <f t="shared" si="12"/>
        <v>-21.599999999999994</v>
      </c>
      <c r="CB34" s="10">
        <f t="shared" si="13"/>
        <v>823.69000000000017</v>
      </c>
      <c r="CC34" s="10">
        <f t="shared" si="13"/>
        <v>466.55999999999977</v>
      </c>
      <c r="CD34" s="10">
        <f t="shared" si="14"/>
        <v>1290.25</v>
      </c>
      <c r="CE34" s="10">
        <f t="shared" si="15"/>
        <v>35.920050111323619</v>
      </c>
      <c r="CG34"/>
      <c r="CH34"/>
      <c r="CI34"/>
      <c r="CJ34"/>
      <c r="CK34">
        <v>37.270000000000003</v>
      </c>
      <c r="CL34">
        <v>111.9</v>
      </c>
      <c r="CM34">
        <v>124</v>
      </c>
      <c r="CN34">
        <v>123.5</v>
      </c>
      <c r="CO34">
        <v>137.4</v>
      </c>
      <c r="CP34">
        <v>17.7</v>
      </c>
      <c r="CQ34">
        <v>1</v>
      </c>
      <c r="CR34">
        <v>0</v>
      </c>
      <c r="CS34">
        <v>11</v>
      </c>
      <c r="CT34">
        <v>-2</v>
      </c>
      <c r="CU34">
        <v>1</v>
      </c>
      <c r="CV34" s="1">
        <f t="shared" si="16"/>
        <v>-11.599999999999994</v>
      </c>
      <c r="CW34" s="1">
        <f t="shared" si="16"/>
        <v>-13.400000000000006</v>
      </c>
      <c r="CX34" s="1">
        <f t="shared" si="17"/>
        <v>134.55999999999986</v>
      </c>
      <c r="CY34" s="1">
        <f t="shared" si="17"/>
        <v>179.56000000000014</v>
      </c>
      <c r="CZ34" s="1">
        <f t="shared" si="18"/>
        <v>314.12</v>
      </c>
      <c r="DA34" s="1">
        <f t="shared" si="19"/>
        <v>17.72343081911626</v>
      </c>
      <c r="DB34"/>
      <c r="DC34"/>
      <c r="DD34"/>
      <c r="DE34"/>
      <c r="DF34"/>
      <c r="DG34">
        <v>50.648000000000003</v>
      </c>
      <c r="DH34">
        <v>98.6</v>
      </c>
      <c r="DI34">
        <v>102.9</v>
      </c>
      <c r="DJ34">
        <v>111.6</v>
      </c>
      <c r="DK34">
        <v>98.4</v>
      </c>
      <c r="DL34">
        <v>13.8</v>
      </c>
      <c r="DM34">
        <v>1</v>
      </c>
      <c r="DN34">
        <v>0</v>
      </c>
      <c r="DO34">
        <v>12</v>
      </c>
      <c r="DP34">
        <v>-2</v>
      </c>
      <c r="DQ34">
        <v>1</v>
      </c>
      <c r="DR34" s="10">
        <f t="shared" si="20"/>
        <v>-13</v>
      </c>
      <c r="DS34" s="10">
        <f t="shared" si="20"/>
        <v>4.5</v>
      </c>
      <c r="DT34" s="10">
        <f t="shared" si="21"/>
        <v>169</v>
      </c>
      <c r="DU34" s="10">
        <f t="shared" si="21"/>
        <v>20.25</v>
      </c>
      <c r="DV34" s="10">
        <f t="shared" si="22"/>
        <v>189.25</v>
      </c>
      <c r="DW34" s="10">
        <f t="shared" si="23"/>
        <v>13.756816492197604</v>
      </c>
      <c r="DX34"/>
      <c r="DY34"/>
      <c r="DZ34"/>
      <c r="EA34"/>
      <c r="EB34"/>
      <c r="EC34" s="1">
        <v>35.020000000000003</v>
      </c>
      <c r="ED34" s="1">
        <v>180.7</v>
      </c>
      <c r="EE34" s="1">
        <v>109.1</v>
      </c>
      <c r="EF34" s="1">
        <v>129.4</v>
      </c>
      <c r="EG34" s="1">
        <v>104</v>
      </c>
      <c r="EH34" s="1">
        <v>51.6</v>
      </c>
      <c r="EI34" s="1">
        <v>2</v>
      </c>
      <c r="EJ34" s="1">
        <v>0</v>
      </c>
      <c r="EK34" s="1">
        <v>10</v>
      </c>
      <c r="EL34" s="1">
        <v>0</v>
      </c>
      <c r="EM34" s="1">
        <v>1</v>
      </c>
      <c r="EN34" s="1">
        <f t="shared" si="24"/>
        <v>51.299999999999983</v>
      </c>
      <c r="EO34" s="1">
        <f t="shared" si="24"/>
        <v>5.0999999999999943</v>
      </c>
      <c r="EP34" s="1">
        <f t="shared" si="25"/>
        <v>2631.6899999999982</v>
      </c>
      <c r="EQ34" s="1">
        <f t="shared" si="25"/>
        <v>26.009999999999941</v>
      </c>
      <c r="ER34" s="1">
        <f t="shared" si="26"/>
        <v>2657.699999999998</v>
      </c>
      <c r="ES34" s="1">
        <f t="shared" si="27"/>
        <v>51.552885467255834</v>
      </c>
      <c r="ET34"/>
      <c r="EU34"/>
      <c r="EV34"/>
      <c r="EW34"/>
      <c r="EX34"/>
      <c r="FJ34" s="10">
        <f t="shared" si="28"/>
        <v>0</v>
      </c>
      <c r="FK34" s="10">
        <f t="shared" si="28"/>
        <v>0</v>
      </c>
      <c r="FL34" s="10">
        <f t="shared" si="29"/>
        <v>0</v>
      </c>
      <c r="FM34" s="10">
        <f t="shared" si="29"/>
        <v>0</v>
      </c>
      <c r="FN34" s="10">
        <f t="shared" si="30"/>
        <v>0</v>
      </c>
      <c r="FO34" s="10">
        <f t="shared" si="31"/>
        <v>0</v>
      </c>
      <c r="FP34"/>
      <c r="FQ34"/>
      <c r="FR34"/>
      <c r="FS34"/>
      <c r="FT34"/>
    </row>
    <row r="35" spans="1:176" x14ac:dyDescent="0.35">
      <c r="A35">
        <v>39.935000000000002</v>
      </c>
      <c r="B35">
        <v>84.3</v>
      </c>
      <c r="C35">
        <v>133.4</v>
      </c>
      <c r="D35">
        <v>75.099999999999994</v>
      </c>
      <c r="E35">
        <v>117.1</v>
      </c>
      <c r="F35">
        <v>18.7</v>
      </c>
      <c r="G35">
        <v>1</v>
      </c>
      <c r="H35">
        <v>1</v>
      </c>
      <c r="I35">
        <v>11</v>
      </c>
      <c r="J35">
        <v>1</v>
      </c>
      <c r="K35">
        <v>1</v>
      </c>
      <c r="L35" s="26">
        <f t="shared" si="0"/>
        <v>9.2000000000000028</v>
      </c>
      <c r="M35" s="26">
        <f t="shared" si="0"/>
        <v>16.300000000000011</v>
      </c>
      <c r="N35" s="26">
        <f t="shared" si="1"/>
        <v>84.640000000000057</v>
      </c>
      <c r="O35" s="26">
        <f t="shared" si="1"/>
        <v>265.6900000000004</v>
      </c>
      <c r="P35" s="26">
        <f t="shared" si="2"/>
        <v>350.33000000000044</v>
      </c>
      <c r="Q35" s="26">
        <f t="shared" si="3"/>
        <v>18.717104476921648</v>
      </c>
      <c r="S35"/>
      <c r="T35"/>
      <c r="U35"/>
      <c r="V35"/>
      <c r="W35">
        <v>27.972000000000001</v>
      </c>
      <c r="X35">
        <v>171.5</v>
      </c>
      <c r="Y35">
        <v>150.69999999999999</v>
      </c>
      <c r="Z35">
        <v>-1</v>
      </c>
      <c r="AA35">
        <v>-1</v>
      </c>
      <c r="AB35">
        <v>-1</v>
      </c>
      <c r="AC35">
        <v>-1</v>
      </c>
      <c r="AD35">
        <v>0</v>
      </c>
      <c r="AE35">
        <v>6</v>
      </c>
      <c r="AF35">
        <v>-1</v>
      </c>
      <c r="AG35">
        <v>1</v>
      </c>
      <c r="AH35" s="10">
        <f t="shared" si="4"/>
        <v>-3.3000000000000114</v>
      </c>
      <c r="AI35" s="10">
        <f t="shared" si="4"/>
        <v>115.29999999999998</v>
      </c>
      <c r="AJ35" s="10">
        <f t="shared" si="5"/>
        <v>10.890000000000075</v>
      </c>
      <c r="AK35" s="10">
        <f t="shared" si="5"/>
        <v>13294.089999999997</v>
      </c>
      <c r="AL35" s="10">
        <f t="shared" si="6"/>
        <v>13304.979999999996</v>
      </c>
      <c r="AM35" s="10">
        <f t="shared" si="7"/>
        <v>115.3472149642114</v>
      </c>
      <c r="AN35"/>
      <c r="AO35"/>
      <c r="AP35"/>
      <c r="AQ35"/>
      <c r="AR35"/>
      <c r="AS35" s="1">
        <v>36.04</v>
      </c>
      <c r="AT35" s="1">
        <v>150.1</v>
      </c>
      <c r="AU35" s="1">
        <v>76.8</v>
      </c>
      <c r="AV35" s="1">
        <v>176</v>
      </c>
      <c r="AW35" s="1">
        <v>137.4</v>
      </c>
      <c r="AX35" s="1">
        <v>65.900000000000006</v>
      </c>
      <c r="AY35" s="1">
        <v>2</v>
      </c>
      <c r="AZ35" s="1">
        <v>0</v>
      </c>
      <c r="BA35" s="1">
        <v>8</v>
      </c>
      <c r="BB35" s="1">
        <v>-2</v>
      </c>
      <c r="BC35" s="1">
        <v>1</v>
      </c>
      <c r="BD35" s="1">
        <f t="shared" si="8"/>
        <v>-25.900000000000006</v>
      </c>
      <c r="BE35" s="1">
        <f t="shared" si="8"/>
        <v>-60.600000000000009</v>
      </c>
      <c r="BF35" s="1">
        <f t="shared" si="9"/>
        <v>670.81000000000029</v>
      </c>
      <c r="BG35" s="1">
        <f t="shared" si="9"/>
        <v>3672.360000000001</v>
      </c>
      <c r="BH35" s="1">
        <f t="shared" si="10"/>
        <v>4343.170000000001</v>
      </c>
      <c r="BI35" s="1">
        <f t="shared" si="11"/>
        <v>65.902731354625971</v>
      </c>
      <c r="BJ35"/>
      <c r="BK35"/>
      <c r="BL35"/>
      <c r="BM35"/>
      <c r="BN35"/>
      <c r="BO35" s="10">
        <v>35.359000000000002</v>
      </c>
      <c r="BP35" s="10">
        <v>89.1</v>
      </c>
      <c r="BQ35" s="10">
        <v>89.1</v>
      </c>
      <c r="BR35" s="10">
        <v>65.8</v>
      </c>
      <c r="BS35" s="10">
        <v>94.2</v>
      </c>
      <c r="BT35" s="10">
        <v>23.8</v>
      </c>
      <c r="BU35" s="10">
        <v>1</v>
      </c>
      <c r="BV35" s="10">
        <v>0</v>
      </c>
      <c r="BW35" s="10">
        <v>9</v>
      </c>
      <c r="BX35" s="10">
        <v>-2</v>
      </c>
      <c r="BY35" s="10">
        <v>1</v>
      </c>
      <c r="BZ35" s="10">
        <f t="shared" si="12"/>
        <v>23.299999999999997</v>
      </c>
      <c r="CA35" s="10">
        <f t="shared" si="12"/>
        <v>-5.1000000000000085</v>
      </c>
      <c r="CB35" s="10">
        <f t="shared" si="13"/>
        <v>542.88999999999987</v>
      </c>
      <c r="CC35" s="10">
        <f t="shared" si="13"/>
        <v>26.010000000000087</v>
      </c>
      <c r="CD35" s="10">
        <f t="shared" si="14"/>
        <v>568.9</v>
      </c>
      <c r="CE35" s="10">
        <f t="shared" si="15"/>
        <v>23.851624682608101</v>
      </c>
      <c r="CG35"/>
      <c r="CH35"/>
      <c r="CI35"/>
      <c r="CJ35"/>
      <c r="CK35">
        <v>40.125999999999998</v>
      </c>
      <c r="CL35">
        <v>112.8</v>
      </c>
      <c r="CM35">
        <v>144.1</v>
      </c>
      <c r="CN35">
        <v>-1</v>
      </c>
      <c r="CO35">
        <v>-1</v>
      </c>
      <c r="CP35">
        <v>-1</v>
      </c>
      <c r="CQ35">
        <v>-1</v>
      </c>
      <c r="CR35">
        <v>0</v>
      </c>
      <c r="CS35">
        <v>11</v>
      </c>
      <c r="CT35">
        <v>-1</v>
      </c>
      <c r="CU35">
        <v>1</v>
      </c>
      <c r="CV35" s="1">
        <f t="shared" si="16"/>
        <v>0.89999999999999147</v>
      </c>
      <c r="CW35" s="1">
        <f t="shared" si="16"/>
        <v>20.099999999999994</v>
      </c>
      <c r="CX35" s="1">
        <f t="shared" si="17"/>
        <v>0.80999999999998462</v>
      </c>
      <c r="CY35" s="1">
        <f t="shared" si="17"/>
        <v>404.00999999999976</v>
      </c>
      <c r="CZ35" s="1">
        <f t="shared" si="18"/>
        <v>404.81999999999977</v>
      </c>
      <c r="DA35" s="1">
        <f t="shared" si="19"/>
        <v>20.120139164528652</v>
      </c>
      <c r="DB35"/>
      <c r="DC35"/>
      <c r="DD35"/>
      <c r="DE35"/>
      <c r="DF35"/>
      <c r="DG35">
        <v>53.423000000000002</v>
      </c>
      <c r="DH35">
        <v>95</v>
      </c>
      <c r="DI35">
        <v>146.30000000000001</v>
      </c>
      <c r="DJ35">
        <v>-1</v>
      </c>
      <c r="DK35">
        <v>-1</v>
      </c>
      <c r="DL35">
        <v>-1</v>
      </c>
      <c r="DM35">
        <v>-1</v>
      </c>
      <c r="DN35">
        <v>0</v>
      </c>
      <c r="DO35">
        <v>12</v>
      </c>
      <c r="DP35">
        <v>-1</v>
      </c>
      <c r="DQ35">
        <v>1</v>
      </c>
      <c r="DR35" s="10">
        <f t="shared" si="20"/>
        <v>-3.5999999999999943</v>
      </c>
      <c r="DS35" s="10">
        <f t="shared" si="20"/>
        <v>43.400000000000006</v>
      </c>
      <c r="DT35" s="10">
        <f t="shared" si="21"/>
        <v>12.959999999999958</v>
      </c>
      <c r="DU35" s="10">
        <f t="shared" si="21"/>
        <v>1883.5600000000004</v>
      </c>
      <c r="DV35" s="10">
        <f t="shared" si="22"/>
        <v>1896.5200000000004</v>
      </c>
      <c r="DW35" s="10">
        <f t="shared" si="23"/>
        <v>43.54905280255818</v>
      </c>
      <c r="DX35"/>
      <c r="DY35"/>
      <c r="DZ35"/>
      <c r="EA35"/>
      <c r="EB35"/>
      <c r="EC35" s="1">
        <v>35.276000000000003</v>
      </c>
      <c r="ED35" s="1">
        <v>181.7</v>
      </c>
      <c r="EE35" s="1">
        <v>83.1</v>
      </c>
      <c r="EF35" s="1">
        <v>180.7</v>
      </c>
      <c r="EG35" s="1">
        <v>109.1</v>
      </c>
      <c r="EH35" s="1">
        <v>26.1</v>
      </c>
      <c r="EI35" s="1">
        <v>1</v>
      </c>
      <c r="EJ35" s="1">
        <v>1</v>
      </c>
      <c r="EK35" s="1">
        <v>11</v>
      </c>
      <c r="EL35" s="1">
        <v>1</v>
      </c>
      <c r="EM35" s="1">
        <v>1</v>
      </c>
      <c r="EN35" s="1">
        <f t="shared" si="24"/>
        <v>1</v>
      </c>
      <c r="EO35" s="1">
        <f t="shared" si="24"/>
        <v>-26</v>
      </c>
      <c r="EP35" s="1">
        <f t="shared" si="25"/>
        <v>1</v>
      </c>
      <c r="EQ35" s="1">
        <f t="shared" si="25"/>
        <v>676</v>
      </c>
      <c r="ER35" s="1">
        <f t="shared" si="26"/>
        <v>677</v>
      </c>
      <c r="ES35" s="1">
        <f t="shared" si="27"/>
        <v>26.019223662515376</v>
      </c>
      <c r="ET35"/>
      <c r="EU35"/>
      <c r="EV35"/>
      <c r="EW35"/>
      <c r="EX35"/>
      <c r="FJ35" s="10">
        <f t="shared" si="28"/>
        <v>0</v>
      </c>
      <c r="FK35" s="10">
        <f t="shared" si="28"/>
        <v>0</v>
      </c>
      <c r="FL35" s="10">
        <f t="shared" si="29"/>
        <v>0</v>
      </c>
      <c r="FM35" s="10">
        <f t="shared" si="29"/>
        <v>0</v>
      </c>
      <c r="FN35" s="10">
        <f t="shared" si="30"/>
        <v>0</v>
      </c>
      <c r="FO35" s="10">
        <f t="shared" si="31"/>
        <v>0</v>
      </c>
      <c r="FP35"/>
      <c r="FQ35"/>
      <c r="FR35"/>
      <c r="FS35"/>
      <c r="FT35"/>
    </row>
    <row r="36" spans="1:176" x14ac:dyDescent="0.35">
      <c r="A36">
        <v>39.982999999999997</v>
      </c>
      <c r="B36">
        <v>110.7</v>
      </c>
      <c r="C36">
        <v>113.8</v>
      </c>
      <c r="D36">
        <v>84.3</v>
      </c>
      <c r="E36">
        <v>133.4</v>
      </c>
      <c r="F36">
        <v>32.799999999999997</v>
      </c>
      <c r="G36">
        <v>1</v>
      </c>
      <c r="H36">
        <v>0</v>
      </c>
      <c r="I36">
        <v>11</v>
      </c>
      <c r="J36">
        <v>-2</v>
      </c>
      <c r="K36">
        <v>1</v>
      </c>
      <c r="L36" s="26">
        <f t="shared" si="0"/>
        <v>26.400000000000006</v>
      </c>
      <c r="M36" s="26">
        <f t="shared" si="0"/>
        <v>-19.600000000000009</v>
      </c>
      <c r="N36" s="26">
        <f t="shared" si="1"/>
        <v>696.96000000000026</v>
      </c>
      <c r="O36" s="26">
        <f t="shared" si="1"/>
        <v>384.16000000000031</v>
      </c>
      <c r="P36" s="26">
        <f t="shared" si="2"/>
        <v>1081.1200000000006</v>
      </c>
      <c r="Q36" s="26">
        <f t="shared" si="3"/>
        <v>32.880389292099338</v>
      </c>
      <c r="S36"/>
      <c r="T36"/>
      <c r="U36"/>
      <c r="V36"/>
      <c r="W36">
        <v>28.06</v>
      </c>
      <c r="X36">
        <v>162.19999999999999</v>
      </c>
      <c r="Y36">
        <v>141.19999999999999</v>
      </c>
      <c r="Z36">
        <v>171.5</v>
      </c>
      <c r="AA36">
        <v>150.69999999999999</v>
      </c>
      <c r="AB36">
        <v>13.3</v>
      </c>
      <c r="AC36">
        <v>1</v>
      </c>
      <c r="AD36">
        <v>1</v>
      </c>
      <c r="AE36">
        <v>7</v>
      </c>
      <c r="AF36">
        <v>1</v>
      </c>
      <c r="AG36">
        <v>1</v>
      </c>
      <c r="AH36" s="10">
        <f t="shared" si="4"/>
        <v>-9.3000000000000114</v>
      </c>
      <c r="AI36" s="10">
        <f t="shared" si="4"/>
        <v>-9.5</v>
      </c>
      <c r="AJ36" s="10">
        <f t="shared" si="5"/>
        <v>86.490000000000208</v>
      </c>
      <c r="AK36" s="10">
        <f t="shared" si="5"/>
        <v>90.25</v>
      </c>
      <c r="AL36" s="10">
        <f t="shared" si="6"/>
        <v>176.74000000000021</v>
      </c>
      <c r="AM36" s="10">
        <f t="shared" si="7"/>
        <v>13.294359706281465</v>
      </c>
      <c r="AN36"/>
      <c r="AO36"/>
      <c r="AP36"/>
      <c r="AQ36"/>
      <c r="AR36"/>
      <c r="AS36" s="1">
        <v>39.136000000000003</v>
      </c>
      <c r="AT36" s="1">
        <v>102.6</v>
      </c>
      <c r="AU36" s="1">
        <v>160.30000000000001</v>
      </c>
      <c r="AV36" s="1">
        <v>-1</v>
      </c>
      <c r="AW36" s="1">
        <v>-1</v>
      </c>
      <c r="AX36" s="1">
        <v>-1</v>
      </c>
      <c r="AY36" s="1">
        <v>-1</v>
      </c>
      <c r="AZ36" s="1">
        <v>0</v>
      </c>
      <c r="BA36" s="1">
        <v>8</v>
      </c>
      <c r="BB36" s="1">
        <v>-1</v>
      </c>
      <c r="BC36" s="1">
        <v>1</v>
      </c>
      <c r="BD36" s="1">
        <f t="shared" si="8"/>
        <v>-47.5</v>
      </c>
      <c r="BE36" s="1">
        <f t="shared" si="8"/>
        <v>83.500000000000014</v>
      </c>
      <c r="BF36" s="1">
        <f t="shared" si="9"/>
        <v>2256.25</v>
      </c>
      <c r="BG36" s="1">
        <f t="shared" si="9"/>
        <v>6972.2500000000027</v>
      </c>
      <c r="BH36" s="1">
        <f t="shared" si="10"/>
        <v>9228.5000000000036</v>
      </c>
      <c r="BI36" s="1">
        <f t="shared" si="11"/>
        <v>96.065082105830754</v>
      </c>
      <c r="BJ36"/>
      <c r="BK36"/>
      <c r="BL36"/>
      <c r="BM36"/>
      <c r="BN36"/>
      <c r="BO36" s="10">
        <v>40.487000000000002</v>
      </c>
      <c r="BP36" s="10">
        <v>140.80000000000001</v>
      </c>
      <c r="BQ36" s="10">
        <v>88.6</v>
      </c>
      <c r="BR36" s="10">
        <v>-1</v>
      </c>
      <c r="BS36" s="10">
        <v>-1</v>
      </c>
      <c r="BT36" s="10">
        <v>-1</v>
      </c>
      <c r="BU36" s="10">
        <v>-1</v>
      </c>
      <c r="BV36" s="10">
        <v>0</v>
      </c>
      <c r="BW36" s="10">
        <v>9</v>
      </c>
      <c r="BX36" s="10">
        <v>-1</v>
      </c>
      <c r="BY36" s="10">
        <v>1</v>
      </c>
      <c r="BZ36" s="10">
        <f t="shared" si="12"/>
        <v>51.700000000000017</v>
      </c>
      <c r="CA36" s="10">
        <f t="shared" si="12"/>
        <v>-0.5</v>
      </c>
      <c r="CB36" s="10">
        <f t="shared" si="13"/>
        <v>2672.8900000000017</v>
      </c>
      <c r="CC36" s="10">
        <f t="shared" si="13"/>
        <v>0.25</v>
      </c>
      <c r="CD36" s="10">
        <f t="shared" si="14"/>
        <v>2673.1400000000017</v>
      </c>
      <c r="CE36" s="10">
        <f t="shared" si="15"/>
        <v>51.702417738438513</v>
      </c>
      <c r="CG36"/>
      <c r="CH36"/>
      <c r="CI36"/>
      <c r="CJ36"/>
      <c r="CK36">
        <v>40.933999999999997</v>
      </c>
      <c r="CL36">
        <v>121.6</v>
      </c>
      <c r="CM36">
        <v>115.8</v>
      </c>
      <c r="CN36">
        <v>112.8</v>
      </c>
      <c r="CO36">
        <v>144.1</v>
      </c>
      <c r="CP36">
        <v>29.6</v>
      </c>
      <c r="CQ36">
        <v>1</v>
      </c>
      <c r="CR36">
        <v>1</v>
      </c>
      <c r="CS36">
        <v>12</v>
      </c>
      <c r="CT36">
        <v>1</v>
      </c>
      <c r="CU36">
        <v>1</v>
      </c>
      <c r="CV36" s="1">
        <f t="shared" si="16"/>
        <v>8.7999999999999972</v>
      </c>
      <c r="CW36" s="1">
        <f t="shared" si="16"/>
        <v>-28.299999999999997</v>
      </c>
      <c r="CX36" s="1">
        <f t="shared" si="17"/>
        <v>77.439999999999955</v>
      </c>
      <c r="CY36" s="1">
        <f t="shared" si="17"/>
        <v>800.88999999999987</v>
      </c>
      <c r="CZ36" s="1">
        <f t="shared" si="18"/>
        <v>878.32999999999981</v>
      </c>
      <c r="DA36" s="1">
        <f t="shared" si="19"/>
        <v>29.636632737205485</v>
      </c>
      <c r="DB36"/>
      <c r="DC36"/>
      <c r="DD36"/>
      <c r="DE36"/>
      <c r="DF36"/>
      <c r="DG36">
        <v>53.759</v>
      </c>
      <c r="DH36">
        <v>123</v>
      </c>
      <c r="DI36">
        <v>136.30000000000001</v>
      </c>
      <c r="DJ36">
        <v>95</v>
      </c>
      <c r="DK36">
        <v>146.30000000000001</v>
      </c>
      <c r="DL36">
        <v>29.8</v>
      </c>
      <c r="DM36">
        <v>1</v>
      </c>
      <c r="DN36">
        <v>1</v>
      </c>
      <c r="DO36">
        <v>13</v>
      </c>
      <c r="DP36">
        <v>1</v>
      </c>
      <c r="DQ36">
        <v>1</v>
      </c>
      <c r="DR36" s="10">
        <f t="shared" si="20"/>
        <v>28</v>
      </c>
      <c r="DS36" s="10">
        <f t="shared" si="20"/>
        <v>-10</v>
      </c>
      <c r="DT36" s="10">
        <f t="shared" si="21"/>
        <v>784</v>
      </c>
      <c r="DU36" s="10">
        <f t="shared" si="21"/>
        <v>100</v>
      </c>
      <c r="DV36" s="10">
        <f t="shared" si="22"/>
        <v>884</v>
      </c>
      <c r="DW36" s="10">
        <f t="shared" si="23"/>
        <v>29.732137494637012</v>
      </c>
      <c r="DX36"/>
      <c r="DY36"/>
      <c r="DZ36"/>
      <c r="EA36"/>
      <c r="EB36"/>
      <c r="EC36" s="1">
        <v>37.875999999999998</v>
      </c>
      <c r="ED36" s="1">
        <v>108.1</v>
      </c>
      <c r="EE36" s="1">
        <v>85.1</v>
      </c>
      <c r="EF36" s="1">
        <v>-1</v>
      </c>
      <c r="EG36" s="1">
        <v>-1</v>
      </c>
      <c r="EH36" s="1">
        <v>-1</v>
      </c>
      <c r="EI36" s="1">
        <v>-1</v>
      </c>
      <c r="EJ36" s="1">
        <v>0</v>
      </c>
      <c r="EK36" s="1">
        <v>11</v>
      </c>
      <c r="EL36" s="1">
        <v>-1</v>
      </c>
      <c r="EM36" s="1">
        <v>1</v>
      </c>
      <c r="EN36" s="1">
        <f t="shared" si="24"/>
        <v>-73.599999999999994</v>
      </c>
      <c r="EO36" s="1">
        <f t="shared" si="24"/>
        <v>2</v>
      </c>
      <c r="EP36" s="1">
        <f t="shared" si="25"/>
        <v>5416.9599999999991</v>
      </c>
      <c r="EQ36" s="1">
        <f t="shared" si="25"/>
        <v>4</v>
      </c>
      <c r="ER36" s="1">
        <f t="shared" si="26"/>
        <v>5420.9599999999991</v>
      </c>
      <c r="ES36" s="1">
        <f t="shared" si="27"/>
        <v>73.627168898443998</v>
      </c>
      <c r="ET36"/>
      <c r="EU36"/>
      <c r="EV36"/>
      <c r="EW36"/>
      <c r="EX36"/>
      <c r="FJ36" s="10">
        <f t="shared" si="28"/>
        <v>0</v>
      </c>
      <c r="FK36" s="10">
        <f t="shared" si="28"/>
        <v>0</v>
      </c>
      <c r="FL36" s="10">
        <f t="shared" si="29"/>
        <v>0</v>
      </c>
      <c r="FM36" s="10">
        <f t="shared" si="29"/>
        <v>0</v>
      </c>
      <c r="FN36" s="10">
        <f t="shared" si="30"/>
        <v>0</v>
      </c>
      <c r="FO36" s="10">
        <f t="shared" si="31"/>
        <v>0</v>
      </c>
      <c r="FP36"/>
      <c r="FQ36"/>
      <c r="FR36"/>
      <c r="FS36"/>
      <c r="FT36"/>
    </row>
    <row r="37" spans="1:176" x14ac:dyDescent="0.35">
      <c r="A37">
        <v>43.734999999999999</v>
      </c>
      <c r="B37">
        <v>133.5</v>
      </c>
      <c r="C37">
        <v>164.3</v>
      </c>
      <c r="D37">
        <v>-1</v>
      </c>
      <c r="E37">
        <v>-1</v>
      </c>
      <c r="F37">
        <v>-1</v>
      </c>
      <c r="G37">
        <v>-1</v>
      </c>
      <c r="H37">
        <v>0</v>
      </c>
      <c r="I37">
        <v>11</v>
      </c>
      <c r="J37">
        <v>-1</v>
      </c>
      <c r="K37">
        <v>1</v>
      </c>
      <c r="L37" s="26">
        <f t="shared" si="0"/>
        <v>22.799999999999997</v>
      </c>
      <c r="M37" s="26">
        <f t="shared" si="0"/>
        <v>50.500000000000014</v>
      </c>
      <c r="N37" s="26">
        <f t="shared" si="1"/>
        <v>519.83999999999992</v>
      </c>
      <c r="O37" s="26">
        <f t="shared" si="1"/>
        <v>2550.2500000000014</v>
      </c>
      <c r="P37" s="26">
        <f t="shared" si="2"/>
        <v>3070.0900000000011</v>
      </c>
      <c r="Q37" s="26">
        <f t="shared" si="3"/>
        <v>55.408392866063181</v>
      </c>
      <c r="S37"/>
      <c r="T37"/>
      <c r="U37"/>
      <c r="V37"/>
      <c r="W37">
        <v>33.484000000000002</v>
      </c>
      <c r="X37">
        <v>134.69999999999999</v>
      </c>
      <c r="Y37">
        <v>115.8</v>
      </c>
      <c r="Z37">
        <v>-1</v>
      </c>
      <c r="AA37">
        <v>-1</v>
      </c>
      <c r="AB37">
        <v>-1</v>
      </c>
      <c r="AC37">
        <v>-1</v>
      </c>
      <c r="AD37">
        <v>0</v>
      </c>
      <c r="AE37">
        <v>7</v>
      </c>
      <c r="AF37">
        <v>-1</v>
      </c>
      <c r="AG37">
        <v>1</v>
      </c>
      <c r="AH37" s="10">
        <f t="shared" si="4"/>
        <v>-27.5</v>
      </c>
      <c r="AI37" s="10">
        <f t="shared" si="4"/>
        <v>-25.399999999999991</v>
      </c>
      <c r="AJ37" s="10">
        <f t="shared" si="5"/>
        <v>756.25</v>
      </c>
      <c r="AK37" s="10">
        <f t="shared" si="5"/>
        <v>645.15999999999951</v>
      </c>
      <c r="AL37" s="10">
        <f t="shared" si="6"/>
        <v>1401.4099999999994</v>
      </c>
      <c r="AM37" s="10">
        <f t="shared" si="7"/>
        <v>37.435411043556066</v>
      </c>
      <c r="AN37"/>
      <c r="AO37"/>
      <c r="AP37"/>
      <c r="AQ37"/>
      <c r="AR37"/>
      <c r="AS37" s="1">
        <v>39.975999999999999</v>
      </c>
      <c r="AT37" s="1">
        <v>114</v>
      </c>
      <c r="AU37" s="1">
        <v>98.4</v>
      </c>
      <c r="AV37" s="1">
        <v>102.6</v>
      </c>
      <c r="AW37" s="1">
        <v>160.30000000000001</v>
      </c>
      <c r="AX37" s="1">
        <v>62.9</v>
      </c>
      <c r="AY37" s="1">
        <v>2</v>
      </c>
      <c r="AZ37" s="1">
        <v>0</v>
      </c>
      <c r="BA37" s="1">
        <v>8</v>
      </c>
      <c r="BB37" s="1">
        <v>0</v>
      </c>
      <c r="BC37" s="1">
        <v>1</v>
      </c>
      <c r="BD37" s="1">
        <f t="shared" si="8"/>
        <v>11.400000000000006</v>
      </c>
      <c r="BE37" s="1">
        <f t="shared" si="8"/>
        <v>-61.900000000000006</v>
      </c>
      <c r="BF37" s="1">
        <f t="shared" si="9"/>
        <v>129.96000000000012</v>
      </c>
      <c r="BG37" s="1">
        <f t="shared" si="9"/>
        <v>3831.6100000000006</v>
      </c>
      <c r="BH37" s="1">
        <f t="shared" si="10"/>
        <v>3961.5700000000006</v>
      </c>
      <c r="BI37" s="1">
        <f t="shared" si="11"/>
        <v>62.941004122908623</v>
      </c>
      <c r="BJ37"/>
      <c r="BK37"/>
      <c r="BL37"/>
      <c r="BM37"/>
      <c r="BN37"/>
      <c r="BO37" s="10">
        <v>42.470999999999997</v>
      </c>
      <c r="BP37" s="10">
        <v>81.900000000000006</v>
      </c>
      <c r="BQ37" s="10">
        <v>108.2</v>
      </c>
      <c r="BR37" s="10">
        <v>140.80000000000001</v>
      </c>
      <c r="BS37" s="10">
        <v>88.6</v>
      </c>
      <c r="BT37" s="10">
        <v>62.1</v>
      </c>
      <c r="BU37" s="10">
        <v>2</v>
      </c>
      <c r="BV37" s="10">
        <v>0</v>
      </c>
      <c r="BW37" s="10">
        <v>9</v>
      </c>
      <c r="BX37" s="10">
        <v>0</v>
      </c>
      <c r="BY37" s="10">
        <v>1</v>
      </c>
      <c r="BZ37" s="10">
        <f t="shared" si="12"/>
        <v>-58.900000000000006</v>
      </c>
      <c r="CA37" s="10">
        <f t="shared" si="12"/>
        <v>19.600000000000009</v>
      </c>
      <c r="CB37" s="10">
        <f t="shared" si="13"/>
        <v>3469.2100000000005</v>
      </c>
      <c r="CC37" s="10">
        <f t="shared" si="13"/>
        <v>384.16000000000031</v>
      </c>
      <c r="CD37" s="10">
        <f t="shared" si="14"/>
        <v>3853.3700000000008</v>
      </c>
      <c r="CE37" s="10">
        <f t="shared" si="15"/>
        <v>62.075518523810985</v>
      </c>
      <c r="CG37"/>
      <c r="CH37"/>
      <c r="CI37"/>
      <c r="CJ37"/>
      <c r="CK37">
        <v>43.462000000000003</v>
      </c>
      <c r="CL37">
        <v>111.6</v>
      </c>
      <c r="CM37">
        <v>134.5</v>
      </c>
      <c r="CN37">
        <v>-1</v>
      </c>
      <c r="CO37">
        <v>-1</v>
      </c>
      <c r="CP37">
        <v>-1</v>
      </c>
      <c r="CQ37">
        <v>-1</v>
      </c>
      <c r="CR37">
        <v>0</v>
      </c>
      <c r="CS37">
        <v>12</v>
      </c>
      <c r="CT37">
        <v>-1</v>
      </c>
      <c r="CU37">
        <v>1</v>
      </c>
      <c r="CV37" s="1">
        <f t="shared" si="16"/>
        <v>-10</v>
      </c>
      <c r="CW37" s="1">
        <f t="shared" si="16"/>
        <v>18.700000000000003</v>
      </c>
      <c r="CX37" s="1">
        <f t="shared" si="17"/>
        <v>100</v>
      </c>
      <c r="CY37" s="1">
        <f t="shared" si="17"/>
        <v>349.69000000000011</v>
      </c>
      <c r="CZ37" s="1">
        <f t="shared" si="18"/>
        <v>449.69000000000011</v>
      </c>
      <c r="DA37" s="1">
        <f t="shared" si="19"/>
        <v>21.205895406702357</v>
      </c>
      <c r="DB37"/>
      <c r="DC37"/>
      <c r="DD37"/>
      <c r="DE37"/>
      <c r="DF37"/>
      <c r="DG37">
        <v>53.966999999999999</v>
      </c>
      <c r="DH37">
        <v>121.1</v>
      </c>
      <c r="DI37">
        <v>137.4</v>
      </c>
      <c r="DJ37">
        <v>123</v>
      </c>
      <c r="DK37">
        <v>136.30000000000001</v>
      </c>
      <c r="DL37">
        <v>2.2000000000000002</v>
      </c>
      <c r="DM37">
        <v>1</v>
      </c>
      <c r="DN37">
        <v>0</v>
      </c>
      <c r="DO37">
        <v>13</v>
      </c>
      <c r="DP37">
        <v>-2</v>
      </c>
      <c r="DQ37">
        <v>1</v>
      </c>
      <c r="DR37" s="10">
        <f t="shared" si="20"/>
        <v>-1.9000000000000057</v>
      </c>
      <c r="DS37" s="10">
        <f t="shared" si="20"/>
        <v>1.0999999999999943</v>
      </c>
      <c r="DT37" s="10">
        <f t="shared" si="21"/>
        <v>3.6100000000000216</v>
      </c>
      <c r="DU37" s="10">
        <f t="shared" si="21"/>
        <v>1.2099999999999875</v>
      </c>
      <c r="DV37" s="10">
        <f t="shared" si="22"/>
        <v>4.8200000000000092</v>
      </c>
      <c r="DW37" s="10">
        <f t="shared" si="23"/>
        <v>2.1954498400100171</v>
      </c>
      <c r="DX37"/>
      <c r="DY37"/>
      <c r="DZ37"/>
      <c r="EA37"/>
      <c r="EB37"/>
      <c r="EC37" s="1">
        <v>38.387999999999998</v>
      </c>
      <c r="ED37" s="1">
        <v>87.9</v>
      </c>
      <c r="EE37" s="1">
        <v>124.5</v>
      </c>
      <c r="EF37" s="1">
        <v>108.1</v>
      </c>
      <c r="EG37" s="1">
        <v>85.1</v>
      </c>
      <c r="EH37" s="1">
        <v>44.3</v>
      </c>
      <c r="EI37" s="1">
        <v>1</v>
      </c>
      <c r="EJ37" s="1">
        <v>1</v>
      </c>
      <c r="EK37" s="1">
        <v>12</v>
      </c>
      <c r="EL37" s="1">
        <v>1</v>
      </c>
      <c r="EM37" s="1">
        <v>1</v>
      </c>
      <c r="EN37" s="1">
        <f t="shared" si="24"/>
        <v>-20.199999999999989</v>
      </c>
      <c r="EO37" s="1">
        <f t="shared" si="24"/>
        <v>39.400000000000006</v>
      </c>
      <c r="EP37" s="1">
        <f t="shared" si="25"/>
        <v>408.03999999999957</v>
      </c>
      <c r="EQ37" s="1">
        <f t="shared" si="25"/>
        <v>1552.3600000000004</v>
      </c>
      <c r="ER37" s="1">
        <f t="shared" si="26"/>
        <v>1960.3999999999999</v>
      </c>
      <c r="ES37" s="1">
        <f t="shared" si="27"/>
        <v>44.276404551408639</v>
      </c>
      <c r="ET37"/>
      <c r="EU37"/>
      <c r="EV37"/>
      <c r="EW37"/>
      <c r="EX37"/>
      <c r="FJ37" s="10">
        <f t="shared" si="28"/>
        <v>0</v>
      </c>
      <c r="FK37" s="10">
        <f t="shared" si="28"/>
        <v>0</v>
      </c>
      <c r="FL37" s="10">
        <f t="shared" si="29"/>
        <v>0</v>
      </c>
      <c r="FM37" s="10">
        <f t="shared" si="29"/>
        <v>0</v>
      </c>
      <c r="FN37" s="10">
        <f t="shared" si="30"/>
        <v>0</v>
      </c>
      <c r="FO37" s="10">
        <f t="shared" si="31"/>
        <v>0</v>
      </c>
      <c r="FP37"/>
      <c r="FQ37"/>
      <c r="FR37"/>
      <c r="FS37"/>
      <c r="FT37"/>
    </row>
    <row r="38" spans="1:176" x14ac:dyDescent="0.35">
      <c r="A38">
        <v>44.279000000000003</v>
      </c>
      <c r="B38">
        <v>107.1</v>
      </c>
      <c r="C38">
        <v>159</v>
      </c>
      <c r="D38">
        <v>133.5</v>
      </c>
      <c r="E38">
        <v>164.3</v>
      </c>
      <c r="F38">
        <v>26.9</v>
      </c>
      <c r="G38">
        <v>1</v>
      </c>
      <c r="H38">
        <v>1</v>
      </c>
      <c r="I38">
        <v>12</v>
      </c>
      <c r="J38">
        <v>1</v>
      </c>
      <c r="K38">
        <v>1</v>
      </c>
      <c r="L38" s="26">
        <f t="shared" si="0"/>
        <v>-26.400000000000006</v>
      </c>
      <c r="M38" s="26">
        <f t="shared" si="0"/>
        <v>-5.3000000000000114</v>
      </c>
      <c r="N38" s="26">
        <f t="shared" si="1"/>
        <v>696.96000000000026</v>
      </c>
      <c r="O38" s="26">
        <f t="shared" si="1"/>
        <v>28.090000000000121</v>
      </c>
      <c r="P38" s="26">
        <f t="shared" si="2"/>
        <v>725.05000000000041</v>
      </c>
      <c r="Q38" s="26">
        <f t="shared" si="3"/>
        <v>26.926752496355746</v>
      </c>
      <c r="S38"/>
      <c r="T38"/>
      <c r="U38"/>
      <c r="V38"/>
      <c r="W38">
        <v>33.923999999999999</v>
      </c>
      <c r="X38">
        <v>130.19999999999999</v>
      </c>
      <c r="Y38">
        <v>138.69999999999999</v>
      </c>
      <c r="Z38">
        <v>134.69999999999999</v>
      </c>
      <c r="AA38">
        <v>115.8</v>
      </c>
      <c r="AB38">
        <v>23.4</v>
      </c>
      <c r="AC38">
        <v>1</v>
      </c>
      <c r="AD38">
        <v>1</v>
      </c>
      <c r="AE38">
        <v>8</v>
      </c>
      <c r="AF38">
        <v>1</v>
      </c>
      <c r="AG38">
        <v>1</v>
      </c>
      <c r="AH38" s="10">
        <f t="shared" si="4"/>
        <v>-4.5</v>
      </c>
      <c r="AI38" s="10">
        <f t="shared" si="4"/>
        <v>22.899999999999991</v>
      </c>
      <c r="AJ38" s="10">
        <f t="shared" si="5"/>
        <v>20.25</v>
      </c>
      <c r="AK38" s="10">
        <f t="shared" si="5"/>
        <v>524.40999999999963</v>
      </c>
      <c r="AL38" s="10">
        <f t="shared" si="6"/>
        <v>544.65999999999963</v>
      </c>
      <c r="AM38" s="10">
        <f t="shared" si="7"/>
        <v>23.337951923851406</v>
      </c>
      <c r="AN38"/>
      <c r="AO38"/>
      <c r="AP38"/>
      <c r="AQ38"/>
      <c r="AR38"/>
      <c r="AS38" s="1">
        <v>40.423999999999999</v>
      </c>
      <c r="AT38" s="1">
        <v>113.1</v>
      </c>
      <c r="AU38" s="1">
        <v>90.8</v>
      </c>
      <c r="AV38" s="1">
        <v>114</v>
      </c>
      <c r="AW38" s="1">
        <v>98.4</v>
      </c>
      <c r="AX38" s="1">
        <v>7.6</v>
      </c>
      <c r="AY38" s="1">
        <v>1</v>
      </c>
      <c r="AZ38" s="1">
        <v>1</v>
      </c>
      <c r="BA38" s="1">
        <v>9</v>
      </c>
      <c r="BB38" s="1">
        <v>1</v>
      </c>
      <c r="BC38" s="1">
        <v>1</v>
      </c>
      <c r="BD38" s="1">
        <f t="shared" si="8"/>
        <v>-0.90000000000000568</v>
      </c>
      <c r="BE38" s="1">
        <f t="shared" si="8"/>
        <v>-7.6000000000000085</v>
      </c>
      <c r="BF38" s="1">
        <f t="shared" si="9"/>
        <v>0.81000000000001027</v>
      </c>
      <c r="BG38" s="1">
        <f t="shared" si="9"/>
        <v>57.760000000000133</v>
      </c>
      <c r="BH38" s="1">
        <f t="shared" si="10"/>
        <v>58.570000000000142</v>
      </c>
      <c r="BI38" s="1">
        <f t="shared" si="11"/>
        <v>7.6531039454590015</v>
      </c>
      <c r="BJ38"/>
      <c r="BK38"/>
      <c r="BL38"/>
      <c r="BM38"/>
      <c r="BN38"/>
      <c r="BO38" s="10">
        <v>43.103000000000002</v>
      </c>
      <c r="BP38" s="10">
        <v>138.19999999999999</v>
      </c>
      <c r="BQ38" s="10">
        <v>67</v>
      </c>
      <c r="BR38" s="10">
        <v>81.900000000000006</v>
      </c>
      <c r="BS38" s="10">
        <v>108.2</v>
      </c>
      <c r="BT38" s="10">
        <v>69.7</v>
      </c>
      <c r="BU38" s="10">
        <v>2</v>
      </c>
      <c r="BV38" s="10">
        <v>0</v>
      </c>
      <c r="BW38" s="10">
        <v>9</v>
      </c>
      <c r="BX38" s="10">
        <v>0</v>
      </c>
      <c r="BY38" s="10">
        <v>1</v>
      </c>
      <c r="BZ38" s="10">
        <f t="shared" si="12"/>
        <v>56.299999999999983</v>
      </c>
      <c r="CA38" s="10">
        <f t="shared" si="12"/>
        <v>-41.2</v>
      </c>
      <c r="CB38" s="10">
        <f t="shared" si="13"/>
        <v>3169.6899999999982</v>
      </c>
      <c r="CC38" s="10">
        <f t="shared" si="13"/>
        <v>1697.4400000000003</v>
      </c>
      <c r="CD38" s="10">
        <f t="shared" si="14"/>
        <v>4867.1299999999983</v>
      </c>
      <c r="CE38" s="10">
        <f t="shared" si="15"/>
        <v>69.764819214271583</v>
      </c>
      <c r="CG38"/>
      <c r="CH38"/>
      <c r="CI38"/>
      <c r="CJ38"/>
      <c r="CK38">
        <v>44.165999999999997</v>
      </c>
      <c r="CL38">
        <v>134.69999999999999</v>
      </c>
      <c r="CM38">
        <v>89.7</v>
      </c>
      <c r="CN38">
        <v>111.6</v>
      </c>
      <c r="CO38">
        <v>134.5</v>
      </c>
      <c r="CP38">
        <v>50.3</v>
      </c>
      <c r="CQ38">
        <v>2</v>
      </c>
      <c r="CR38">
        <v>0</v>
      </c>
      <c r="CS38">
        <v>12</v>
      </c>
      <c r="CT38">
        <v>0</v>
      </c>
      <c r="CU38">
        <v>1</v>
      </c>
      <c r="CV38" s="1">
        <f t="shared" si="16"/>
        <v>23.099999999999994</v>
      </c>
      <c r="CW38" s="1">
        <f t="shared" si="16"/>
        <v>-44.8</v>
      </c>
      <c r="CX38" s="1">
        <f t="shared" si="17"/>
        <v>533.60999999999979</v>
      </c>
      <c r="CY38" s="1">
        <f t="shared" si="17"/>
        <v>2007.0399999999997</v>
      </c>
      <c r="CZ38" s="1">
        <f t="shared" si="18"/>
        <v>2540.6499999999996</v>
      </c>
      <c r="DA38" s="1">
        <f t="shared" si="19"/>
        <v>50.404860876705129</v>
      </c>
      <c r="DB38"/>
      <c r="DC38"/>
      <c r="DD38"/>
      <c r="DE38"/>
      <c r="DF38"/>
      <c r="DG38">
        <v>57.167000000000002</v>
      </c>
      <c r="DH38">
        <v>119.5</v>
      </c>
      <c r="DI38">
        <v>120</v>
      </c>
      <c r="DJ38">
        <v>-1</v>
      </c>
      <c r="DK38">
        <v>-1</v>
      </c>
      <c r="DL38">
        <v>-1</v>
      </c>
      <c r="DM38">
        <v>-1</v>
      </c>
      <c r="DN38">
        <v>0</v>
      </c>
      <c r="DO38">
        <v>13</v>
      </c>
      <c r="DP38">
        <v>-1</v>
      </c>
      <c r="DQ38">
        <v>1</v>
      </c>
      <c r="DR38" s="10">
        <f t="shared" si="20"/>
        <v>-1.5999999999999943</v>
      </c>
      <c r="DS38" s="10">
        <f t="shared" si="20"/>
        <v>-17.400000000000006</v>
      </c>
      <c r="DT38" s="10">
        <f t="shared" si="21"/>
        <v>2.5599999999999818</v>
      </c>
      <c r="DU38" s="10">
        <f t="shared" si="21"/>
        <v>302.76000000000022</v>
      </c>
      <c r="DV38" s="10">
        <f t="shared" si="22"/>
        <v>305.32000000000022</v>
      </c>
      <c r="DW38" s="10">
        <f t="shared" si="23"/>
        <v>17.47340836814616</v>
      </c>
      <c r="DX38"/>
      <c r="DY38"/>
      <c r="DZ38"/>
      <c r="EA38"/>
      <c r="EB38"/>
      <c r="EC38" s="1">
        <v>38.508000000000003</v>
      </c>
      <c r="ED38" s="1">
        <v>125.9</v>
      </c>
      <c r="EE38" s="1">
        <v>122.2</v>
      </c>
      <c r="EF38" s="1">
        <v>87.9</v>
      </c>
      <c r="EG38" s="1">
        <v>124.5</v>
      </c>
      <c r="EH38" s="1">
        <v>38.1</v>
      </c>
      <c r="EI38" s="1">
        <v>1</v>
      </c>
      <c r="EJ38" s="1">
        <v>0</v>
      </c>
      <c r="EK38" s="1">
        <v>12</v>
      </c>
      <c r="EL38" s="1">
        <v>-2</v>
      </c>
      <c r="EM38" s="1">
        <v>1</v>
      </c>
      <c r="EN38" s="1">
        <f t="shared" si="24"/>
        <v>38</v>
      </c>
      <c r="EO38" s="1">
        <f t="shared" si="24"/>
        <v>-2.2999999999999972</v>
      </c>
      <c r="EP38" s="1">
        <f t="shared" si="25"/>
        <v>1444</v>
      </c>
      <c r="EQ38" s="1">
        <f t="shared" si="25"/>
        <v>5.2899999999999867</v>
      </c>
      <c r="ER38" s="1">
        <f t="shared" si="26"/>
        <v>1449.29</v>
      </c>
      <c r="ES38" s="1">
        <f t="shared" si="27"/>
        <v>38.069541631072994</v>
      </c>
      <c r="ET38"/>
      <c r="EU38"/>
      <c r="EV38"/>
      <c r="EW38"/>
      <c r="EX38"/>
      <c r="FJ38" s="10">
        <f t="shared" si="28"/>
        <v>0</v>
      </c>
      <c r="FK38" s="10">
        <f t="shared" si="28"/>
        <v>0</v>
      </c>
      <c r="FL38" s="10">
        <f t="shared" si="29"/>
        <v>0</v>
      </c>
      <c r="FM38" s="10">
        <f t="shared" si="29"/>
        <v>0</v>
      </c>
      <c r="FN38" s="10">
        <f t="shared" si="30"/>
        <v>0</v>
      </c>
      <c r="FO38" s="10">
        <f t="shared" si="31"/>
        <v>0</v>
      </c>
      <c r="FP38"/>
      <c r="FQ38"/>
      <c r="FR38"/>
      <c r="FS38"/>
      <c r="FT38"/>
    </row>
    <row r="39" spans="1:176" x14ac:dyDescent="0.35">
      <c r="A39">
        <v>44.567</v>
      </c>
      <c r="B39">
        <v>127.3</v>
      </c>
      <c r="C39">
        <v>68.599999999999994</v>
      </c>
      <c r="D39">
        <v>107.1</v>
      </c>
      <c r="E39">
        <v>159</v>
      </c>
      <c r="F39">
        <v>92.6</v>
      </c>
      <c r="G39">
        <v>0</v>
      </c>
      <c r="H39">
        <v>0</v>
      </c>
      <c r="I39">
        <v>12</v>
      </c>
      <c r="J39">
        <v>-2</v>
      </c>
      <c r="K39">
        <v>1</v>
      </c>
      <c r="L39" s="26">
        <f t="shared" si="0"/>
        <v>20.200000000000003</v>
      </c>
      <c r="M39" s="26">
        <f t="shared" si="0"/>
        <v>-90.4</v>
      </c>
      <c r="N39" s="26">
        <f t="shared" si="1"/>
        <v>408.04000000000013</v>
      </c>
      <c r="O39" s="26">
        <f t="shared" si="1"/>
        <v>8172.1600000000008</v>
      </c>
      <c r="P39" s="26">
        <f t="shared" si="2"/>
        <v>8580.2000000000007</v>
      </c>
      <c r="Q39" s="26">
        <f t="shared" si="3"/>
        <v>92.629368992776804</v>
      </c>
      <c r="S39"/>
      <c r="T39"/>
      <c r="U39"/>
      <c r="V39"/>
      <c r="W39">
        <v>33.963999999999999</v>
      </c>
      <c r="X39">
        <v>109.3</v>
      </c>
      <c r="Y39">
        <v>122.2</v>
      </c>
      <c r="Z39">
        <v>130.19999999999999</v>
      </c>
      <c r="AA39">
        <v>138.69999999999999</v>
      </c>
      <c r="AB39">
        <v>26.6</v>
      </c>
      <c r="AC39">
        <v>1</v>
      </c>
      <c r="AD39">
        <v>0</v>
      </c>
      <c r="AE39">
        <v>8</v>
      </c>
      <c r="AF39">
        <v>-2</v>
      </c>
      <c r="AG39">
        <v>1</v>
      </c>
      <c r="AH39" s="10">
        <f t="shared" si="4"/>
        <v>-20.899999999999991</v>
      </c>
      <c r="AI39" s="10">
        <f t="shared" si="4"/>
        <v>-16.499999999999986</v>
      </c>
      <c r="AJ39" s="10">
        <f t="shared" si="5"/>
        <v>436.80999999999966</v>
      </c>
      <c r="AK39" s="10">
        <f t="shared" si="5"/>
        <v>272.24999999999955</v>
      </c>
      <c r="AL39" s="10">
        <f t="shared" si="6"/>
        <v>709.05999999999926</v>
      </c>
      <c r="AM39" s="10">
        <f t="shared" si="7"/>
        <v>26.628180561202434</v>
      </c>
      <c r="AN39"/>
      <c r="AO39"/>
      <c r="AP39"/>
      <c r="AQ39"/>
      <c r="AR39"/>
      <c r="AS39" s="1">
        <v>40.695999999999998</v>
      </c>
      <c r="AT39" s="1">
        <v>134.69999999999999</v>
      </c>
      <c r="AU39" s="1">
        <v>76.8</v>
      </c>
      <c r="AV39" s="1">
        <v>113.1</v>
      </c>
      <c r="AW39" s="1">
        <v>90.8</v>
      </c>
      <c r="AX39" s="1">
        <v>25.8</v>
      </c>
      <c r="AY39" s="1">
        <v>1</v>
      </c>
      <c r="AZ39" s="1">
        <v>0</v>
      </c>
      <c r="BA39" s="1">
        <v>9</v>
      </c>
      <c r="BB39" s="1">
        <v>-2</v>
      </c>
      <c r="BC39" s="1">
        <v>1</v>
      </c>
      <c r="BD39" s="1">
        <f t="shared" si="8"/>
        <v>21.599999999999994</v>
      </c>
      <c r="BE39" s="1">
        <f t="shared" si="8"/>
        <v>-14</v>
      </c>
      <c r="BF39" s="1">
        <f t="shared" si="9"/>
        <v>466.55999999999977</v>
      </c>
      <c r="BG39" s="1">
        <f t="shared" si="9"/>
        <v>196</v>
      </c>
      <c r="BH39" s="1">
        <f t="shared" si="10"/>
        <v>662.55999999999972</v>
      </c>
      <c r="BI39" s="1">
        <f t="shared" si="11"/>
        <v>25.740240869113865</v>
      </c>
      <c r="BJ39"/>
      <c r="BK39"/>
      <c r="BL39"/>
      <c r="BM39"/>
      <c r="BN39"/>
      <c r="BO39" s="10">
        <v>43.518999999999998</v>
      </c>
      <c r="BP39" s="10">
        <v>93.3</v>
      </c>
      <c r="BQ39" s="10">
        <v>110.4</v>
      </c>
      <c r="BR39" s="10">
        <v>138.19999999999999</v>
      </c>
      <c r="BS39" s="10">
        <v>67</v>
      </c>
      <c r="BT39" s="10">
        <v>62.5</v>
      </c>
      <c r="BU39" s="10">
        <v>2</v>
      </c>
      <c r="BV39" s="10">
        <v>0</v>
      </c>
      <c r="BW39" s="10">
        <v>9</v>
      </c>
      <c r="BX39" s="10">
        <v>0</v>
      </c>
      <c r="BY39" s="10">
        <v>1</v>
      </c>
      <c r="BZ39" s="10">
        <f t="shared" si="12"/>
        <v>-44.899999999999991</v>
      </c>
      <c r="CA39" s="10">
        <f t="shared" si="12"/>
        <v>43.400000000000006</v>
      </c>
      <c r="CB39" s="10">
        <f t="shared" si="13"/>
        <v>2016.0099999999993</v>
      </c>
      <c r="CC39" s="10">
        <f t="shared" si="13"/>
        <v>1883.5600000000004</v>
      </c>
      <c r="CD39" s="10">
        <f t="shared" si="14"/>
        <v>3899.5699999999997</v>
      </c>
      <c r="CE39" s="10">
        <f t="shared" si="15"/>
        <v>62.446537133775479</v>
      </c>
      <c r="CG39"/>
      <c r="CH39"/>
      <c r="CI39"/>
      <c r="CJ39"/>
      <c r="CK39">
        <v>44.542000000000002</v>
      </c>
      <c r="CL39">
        <v>169.3</v>
      </c>
      <c r="CM39">
        <v>127.1</v>
      </c>
      <c r="CN39">
        <v>134.69999999999999</v>
      </c>
      <c r="CO39">
        <v>89.7</v>
      </c>
      <c r="CP39">
        <v>51</v>
      </c>
      <c r="CQ39">
        <v>2</v>
      </c>
      <c r="CR39">
        <v>0</v>
      </c>
      <c r="CS39">
        <v>12</v>
      </c>
      <c r="CT39">
        <v>0</v>
      </c>
      <c r="CU39">
        <v>1</v>
      </c>
      <c r="CV39" s="1">
        <f t="shared" si="16"/>
        <v>34.600000000000023</v>
      </c>
      <c r="CW39" s="1">
        <f t="shared" si="16"/>
        <v>37.399999999999991</v>
      </c>
      <c r="CX39" s="1">
        <f t="shared" si="17"/>
        <v>1197.1600000000017</v>
      </c>
      <c r="CY39" s="1">
        <f t="shared" si="17"/>
        <v>1398.7599999999993</v>
      </c>
      <c r="CZ39" s="1">
        <f t="shared" si="18"/>
        <v>2595.920000000001</v>
      </c>
      <c r="DA39" s="1">
        <f t="shared" si="19"/>
        <v>50.950171736707631</v>
      </c>
      <c r="DB39"/>
      <c r="DC39"/>
      <c r="DD39"/>
      <c r="DE39"/>
      <c r="DF39"/>
      <c r="DG39">
        <v>57.454999999999998</v>
      </c>
      <c r="DH39">
        <v>121.1</v>
      </c>
      <c r="DI39">
        <v>124.5</v>
      </c>
      <c r="DJ39">
        <v>119.5</v>
      </c>
      <c r="DK39">
        <v>120</v>
      </c>
      <c r="DL39">
        <v>4.8</v>
      </c>
      <c r="DM39">
        <v>1</v>
      </c>
      <c r="DN39">
        <v>1</v>
      </c>
      <c r="DO39">
        <v>14</v>
      </c>
      <c r="DP39">
        <v>1</v>
      </c>
      <c r="DQ39">
        <v>1</v>
      </c>
      <c r="DR39" s="10">
        <f t="shared" si="20"/>
        <v>1.5999999999999943</v>
      </c>
      <c r="DS39" s="10">
        <f t="shared" si="20"/>
        <v>4.5</v>
      </c>
      <c r="DT39" s="10">
        <f t="shared" si="21"/>
        <v>2.5599999999999818</v>
      </c>
      <c r="DU39" s="10">
        <f t="shared" si="21"/>
        <v>20.25</v>
      </c>
      <c r="DV39" s="10">
        <f t="shared" si="22"/>
        <v>22.809999999999981</v>
      </c>
      <c r="DW39" s="10">
        <f t="shared" si="23"/>
        <v>4.7759815745038194</v>
      </c>
      <c r="DX39"/>
      <c r="DY39"/>
      <c r="DZ39"/>
      <c r="EA39"/>
      <c r="EB39"/>
      <c r="EC39" s="1">
        <v>40.94</v>
      </c>
      <c r="ED39" s="1">
        <v>84.6</v>
      </c>
      <c r="EE39" s="1">
        <v>132.9</v>
      </c>
      <c r="EF39" s="1">
        <v>-1</v>
      </c>
      <c r="EG39" s="1">
        <v>-1</v>
      </c>
      <c r="EH39" s="1">
        <v>-1</v>
      </c>
      <c r="EI39" s="1">
        <v>-1</v>
      </c>
      <c r="EJ39" s="1">
        <v>0</v>
      </c>
      <c r="EK39" s="1">
        <v>12</v>
      </c>
      <c r="EL39" s="1">
        <v>-1</v>
      </c>
      <c r="EM39" s="1">
        <v>1</v>
      </c>
      <c r="EN39" s="1">
        <f t="shared" si="24"/>
        <v>-41.300000000000011</v>
      </c>
      <c r="EO39" s="1">
        <f t="shared" si="24"/>
        <v>10.700000000000003</v>
      </c>
      <c r="EP39" s="1">
        <f t="shared" si="25"/>
        <v>1705.690000000001</v>
      </c>
      <c r="EQ39" s="1">
        <f t="shared" si="25"/>
        <v>114.49000000000007</v>
      </c>
      <c r="ER39" s="1">
        <f t="shared" si="26"/>
        <v>1820.180000000001</v>
      </c>
      <c r="ES39" s="1">
        <f t="shared" si="27"/>
        <v>42.663567595783654</v>
      </c>
      <c r="ET39"/>
      <c r="EU39"/>
      <c r="EV39"/>
      <c r="EW39"/>
      <c r="EX39"/>
      <c r="FJ39" s="10">
        <f t="shared" si="28"/>
        <v>0</v>
      </c>
      <c r="FK39" s="10">
        <f t="shared" si="28"/>
        <v>0</v>
      </c>
      <c r="FL39" s="10">
        <f t="shared" si="29"/>
        <v>0</v>
      </c>
      <c r="FM39" s="10">
        <f t="shared" si="29"/>
        <v>0</v>
      </c>
      <c r="FN39" s="10">
        <f t="shared" si="30"/>
        <v>0</v>
      </c>
      <c r="FO39" s="10">
        <f t="shared" si="31"/>
        <v>0</v>
      </c>
      <c r="FP39"/>
      <c r="FQ39"/>
      <c r="FR39"/>
      <c r="FS39"/>
      <c r="FT39"/>
    </row>
    <row r="40" spans="1:176" x14ac:dyDescent="0.35">
      <c r="A40">
        <v>48.127000000000002</v>
      </c>
      <c r="B40">
        <v>121.1</v>
      </c>
      <c r="C40">
        <v>171.9</v>
      </c>
      <c r="D40">
        <v>-1</v>
      </c>
      <c r="E40">
        <v>-1</v>
      </c>
      <c r="F40">
        <v>-1</v>
      </c>
      <c r="G40">
        <v>-1</v>
      </c>
      <c r="H40">
        <v>0</v>
      </c>
      <c r="I40">
        <v>12</v>
      </c>
      <c r="J40">
        <v>-1</v>
      </c>
      <c r="K40">
        <v>1</v>
      </c>
      <c r="L40" s="26">
        <f t="shared" si="0"/>
        <v>-6.2000000000000028</v>
      </c>
      <c r="M40" s="26">
        <f t="shared" si="0"/>
        <v>103.30000000000001</v>
      </c>
      <c r="N40" s="26">
        <f t="shared" si="1"/>
        <v>38.440000000000033</v>
      </c>
      <c r="O40" s="26">
        <f t="shared" si="1"/>
        <v>10670.890000000003</v>
      </c>
      <c r="P40" s="26">
        <f t="shared" si="2"/>
        <v>10709.330000000004</v>
      </c>
      <c r="Q40" s="26">
        <f t="shared" si="3"/>
        <v>103.48589275838521</v>
      </c>
      <c r="S40"/>
      <c r="T40"/>
      <c r="U40"/>
      <c r="V40"/>
      <c r="W40">
        <v>37.603999999999999</v>
      </c>
      <c r="X40">
        <v>125.9</v>
      </c>
      <c r="Y40">
        <v>160.1</v>
      </c>
      <c r="Z40">
        <v>-1</v>
      </c>
      <c r="AA40">
        <v>-1</v>
      </c>
      <c r="AB40">
        <v>-1</v>
      </c>
      <c r="AC40">
        <v>-1</v>
      </c>
      <c r="AD40">
        <v>0</v>
      </c>
      <c r="AE40">
        <v>8</v>
      </c>
      <c r="AF40">
        <v>-1</v>
      </c>
      <c r="AG40">
        <v>1</v>
      </c>
      <c r="AH40" s="10">
        <f t="shared" si="4"/>
        <v>16.600000000000009</v>
      </c>
      <c r="AI40" s="10">
        <f t="shared" si="4"/>
        <v>37.899999999999991</v>
      </c>
      <c r="AJ40" s="10">
        <f t="shared" si="5"/>
        <v>275.56000000000029</v>
      </c>
      <c r="AK40" s="10">
        <f t="shared" si="5"/>
        <v>1436.4099999999994</v>
      </c>
      <c r="AL40" s="10">
        <f t="shared" si="6"/>
        <v>1711.9699999999998</v>
      </c>
      <c r="AM40" s="10">
        <f t="shared" si="7"/>
        <v>41.375959203382827</v>
      </c>
      <c r="AN40"/>
      <c r="AO40"/>
      <c r="AP40"/>
      <c r="AQ40"/>
      <c r="AR40"/>
      <c r="AS40" s="1">
        <v>43.896000000000001</v>
      </c>
      <c r="AT40" s="1">
        <v>125.9</v>
      </c>
      <c r="AU40" s="1">
        <v>189.3</v>
      </c>
      <c r="AV40" s="1">
        <v>-1</v>
      </c>
      <c r="AW40" s="1">
        <v>-1</v>
      </c>
      <c r="AX40" s="1">
        <v>-1</v>
      </c>
      <c r="AY40" s="1">
        <v>-1</v>
      </c>
      <c r="AZ40" s="1">
        <v>0</v>
      </c>
      <c r="BA40" s="1">
        <v>9</v>
      </c>
      <c r="BB40" s="1">
        <v>-1</v>
      </c>
      <c r="BC40" s="1">
        <v>1</v>
      </c>
      <c r="BD40" s="1">
        <f t="shared" si="8"/>
        <v>-8.7999999999999829</v>
      </c>
      <c r="BE40" s="1">
        <f t="shared" si="8"/>
        <v>112.50000000000001</v>
      </c>
      <c r="BF40" s="1">
        <f t="shared" si="9"/>
        <v>77.439999999999699</v>
      </c>
      <c r="BG40" s="1">
        <f t="shared" si="9"/>
        <v>12656.250000000004</v>
      </c>
      <c r="BH40" s="1">
        <f t="shared" si="10"/>
        <v>12733.690000000004</v>
      </c>
      <c r="BI40" s="1">
        <f t="shared" si="11"/>
        <v>112.84365290081674</v>
      </c>
      <c r="BJ40"/>
      <c r="BK40"/>
      <c r="BL40"/>
      <c r="BM40"/>
      <c r="BN40"/>
      <c r="BO40" s="10">
        <v>43.719000000000001</v>
      </c>
      <c r="BP40" s="10">
        <v>89.1</v>
      </c>
      <c r="BQ40" s="10">
        <v>87.9</v>
      </c>
      <c r="BR40" s="10">
        <v>93.3</v>
      </c>
      <c r="BS40" s="10">
        <v>110.4</v>
      </c>
      <c r="BT40" s="10">
        <v>22.9</v>
      </c>
      <c r="BU40" s="10">
        <v>1</v>
      </c>
      <c r="BV40" s="10">
        <v>1</v>
      </c>
      <c r="BW40" s="10">
        <v>10</v>
      </c>
      <c r="BX40" s="10">
        <v>1</v>
      </c>
      <c r="BY40" s="10">
        <v>1</v>
      </c>
      <c r="BZ40" s="10">
        <f t="shared" si="12"/>
        <v>-4.2000000000000028</v>
      </c>
      <c r="CA40" s="10">
        <f t="shared" si="12"/>
        <v>-22.5</v>
      </c>
      <c r="CB40" s="10">
        <f t="shared" si="13"/>
        <v>17.640000000000025</v>
      </c>
      <c r="CC40" s="10">
        <f t="shared" si="13"/>
        <v>506.25</v>
      </c>
      <c r="CD40" s="10">
        <f t="shared" si="14"/>
        <v>523.89</v>
      </c>
      <c r="CE40" s="10">
        <f t="shared" si="15"/>
        <v>22.888643472254969</v>
      </c>
      <c r="CG40"/>
      <c r="CH40"/>
      <c r="CI40"/>
      <c r="CJ40"/>
      <c r="CK40">
        <v>44.606000000000002</v>
      </c>
      <c r="CL40">
        <v>170.5</v>
      </c>
      <c r="CM40">
        <v>145.6</v>
      </c>
      <c r="CN40">
        <v>169.3</v>
      </c>
      <c r="CO40">
        <v>127.1</v>
      </c>
      <c r="CP40">
        <v>18.5</v>
      </c>
      <c r="CQ40">
        <v>1</v>
      </c>
      <c r="CR40">
        <v>1</v>
      </c>
      <c r="CS40">
        <v>13</v>
      </c>
      <c r="CT40">
        <v>1</v>
      </c>
      <c r="CU40">
        <v>1</v>
      </c>
      <c r="CV40" s="1">
        <f t="shared" si="16"/>
        <v>1.1999999999999886</v>
      </c>
      <c r="CW40" s="1">
        <f t="shared" si="16"/>
        <v>18.5</v>
      </c>
      <c r="CX40" s="1">
        <f t="shared" si="17"/>
        <v>1.4399999999999726</v>
      </c>
      <c r="CY40" s="1">
        <f t="shared" si="17"/>
        <v>342.25</v>
      </c>
      <c r="CZ40" s="1">
        <f t="shared" si="18"/>
        <v>343.69</v>
      </c>
      <c r="DA40" s="1">
        <f t="shared" si="19"/>
        <v>18.538878067455968</v>
      </c>
      <c r="DB40"/>
      <c r="DC40"/>
      <c r="DD40"/>
      <c r="DE40"/>
      <c r="DF40"/>
      <c r="DG40">
        <v>57.542999999999999</v>
      </c>
      <c r="DH40">
        <v>121.1</v>
      </c>
      <c r="DI40">
        <v>137.4</v>
      </c>
      <c r="DJ40">
        <v>121.1</v>
      </c>
      <c r="DK40">
        <v>124.5</v>
      </c>
      <c r="DL40">
        <v>12.9</v>
      </c>
      <c r="DM40">
        <v>1</v>
      </c>
      <c r="DN40">
        <v>0</v>
      </c>
      <c r="DO40">
        <v>14</v>
      </c>
      <c r="DP40">
        <v>-2</v>
      </c>
      <c r="DQ40">
        <v>1</v>
      </c>
      <c r="DR40" s="10">
        <f t="shared" si="20"/>
        <v>0</v>
      </c>
      <c r="DS40" s="10">
        <f t="shared" si="20"/>
        <v>12.900000000000006</v>
      </c>
      <c r="DT40" s="10">
        <f t="shared" si="21"/>
        <v>0</v>
      </c>
      <c r="DU40" s="10">
        <f t="shared" si="21"/>
        <v>166.41000000000014</v>
      </c>
      <c r="DV40" s="10">
        <f t="shared" si="22"/>
        <v>166.41000000000014</v>
      </c>
      <c r="DW40" s="10">
        <f t="shared" si="23"/>
        <v>12.900000000000006</v>
      </c>
      <c r="DX40"/>
      <c r="DY40"/>
      <c r="DZ40"/>
      <c r="EA40"/>
      <c r="EB40"/>
      <c r="EC40" s="1">
        <v>41.3</v>
      </c>
      <c r="ED40" s="1">
        <v>116.4</v>
      </c>
      <c r="EE40" s="1">
        <v>106.2</v>
      </c>
      <c r="EF40" s="1">
        <v>84.6</v>
      </c>
      <c r="EG40" s="1">
        <v>132.9</v>
      </c>
      <c r="EH40" s="1">
        <v>41.6</v>
      </c>
      <c r="EI40" s="1">
        <v>1</v>
      </c>
      <c r="EJ40" s="1">
        <v>1</v>
      </c>
      <c r="EK40" s="1">
        <v>13</v>
      </c>
      <c r="EL40" s="1">
        <v>1</v>
      </c>
      <c r="EM40" s="1">
        <v>1</v>
      </c>
      <c r="EN40" s="1">
        <f t="shared" si="24"/>
        <v>31.800000000000011</v>
      </c>
      <c r="EO40" s="1">
        <f t="shared" si="24"/>
        <v>-26.700000000000003</v>
      </c>
      <c r="EP40" s="1">
        <f t="shared" si="25"/>
        <v>1011.2400000000007</v>
      </c>
      <c r="EQ40" s="1">
        <f t="shared" si="25"/>
        <v>712.8900000000001</v>
      </c>
      <c r="ER40" s="1">
        <f t="shared" si="26"/>
        <v>1724.1300000000008</v>
      </c>
      <c r="ES40" s="1">
        <f t="shared" si="27"/>
        <v>41.522644424458335</v>
      </c>
      <c r="ET40"/>
      <c r="EU40"/>
      <c r="EV40"/>
      <c r="EW40"/>
      <c r="EX40"/>
      <c r="FJ40" s="10">
        <f t="shared" si="28"/>
        <v>0</v>
      </c>
      <c r="FK40" s="10">
        <f t="shared" si="28"/>
        <v>0</v>
      </c>
      <c r="FL40" s="10">
        <f t="shared" si="29"/>
        <v>0</v>
      </c>
      <c r="FM40" s="10">
        <f t="shared" si="29"/>
        <v>0</v>
      </c>
      <c r="FN40" s="10">
        <f t="shared" si="30"/>
        <v>0</v>
      </c>
      <c r="FO40" s="10">
        <f t="shared" si="31"/>
        <v>0</v>
      </c>
      <c r="FP40"/>
      <c r="FQ40"/>
      <c r="FR40"/>
      <c r="FS40"/>
      <c r="FT40"/>
    </row>
    <row r="41" spans="1:176" x14ac:dyDescent="0.35">
      <c r="A41">
        <v>49.295000000000002</v>
      </c>
      <c r="B41">
        <v>164.4</v>
      </c>
      <c r="C41">
        <v>140.69999999999999</v>
      </c>
      <c r="D41">
        <v>121.1</v>
      </c>
      <c r="E41">
        <v>171.9</v>
      </c>
      <c r="F41">
        <v>53.3</v>
      </c>
      <c r="G41">
        <v>2</v>
      </c>
      <c r="H41">
        <v>0</v>
      </c>
      <c r="I41">
        <v>12</v>
      </c>
      <c r="J41">
        <v>0</v>
      </c>
      <c r="K41">
        <v>1</v>
      </c>
      <c r="L41" s="26">
        <f t="shared" si="0"/>
        <v>43.300000000000011</v>
      </c>
      <c r="M41" s="26">
        <f t="shared" si="0"/>
        <v>-31.200000000000017</v>
      </c>
      <c r="N41" s="26">
        <f t="shared" si="1"/>
        <v>1874.890000000001</v>
      </c>
      <c r="O41" s="26">
        <f t="shared" si="1"/>
        <v>973.44000000000108</v>
      </c>
      <c r="P41" s="26">
        <f t="shared" si="2"/>
        <v>2848.3300000000022</v>
      </c>
      <c r="Q41" s="26">
        <f t="shared" si="3"/>
        <v>53.3697479851648</v>
      </c>
      <c r="S41"/>
      <c r="T41"/>
      <c r="U41"/>
      <c r="V41"/>
      <c r="W41">
        <v>37.676000000000002</v>
      </c>
      <c r="X41">
        <v>124</v>
      </c>
      <c r="Y41">
        <v>73.5</v>
      </c>
      <c r="Z41">
        <v>125.9</v>
      </c>
      <c r="AA41">
        <v>160.1</v>
      </c>
      <c r="AB41">
        <v>86.6</v>
      </c>
      <c r="AC41">
        <v>2</v>
      </c>
      <c r="AD41">
        <v>0</v>
      </c>
      <c r="AE41">
        <v>8</v>
      </c>
      <c r="AF41">
        <v>0</v>
      </c>
      <c r="AG41">
        <v>1</v>
      </c>
      <c r="AH41" s="10">
        <f t="shared" si="4"/>
        <v>-1.9000000000000057</v>
      </c>
      <c r="AI41" s="10">
        <f t="shared" si="4"/>
        <v>-86.6</v>
      </c>
      <c r="AJ41" s="10">
        <f t="shared" si="5"/>
        <v>3.6100000000000216</v>
      </c>
      <c r="AK41" s="10">
        <f t="shared" si="5"/>
        <v>7499.5599999999986</v>
      </c>
      <c r="AL41" s="10">
        <f t="shared" si="6"/>
        <v>7503.1699999999983</v>
      </c>
      <c r="AM41" s="10">
        <f t="shared" si="7"/>
        <v>86.620840448474056</v>
      </c>
      <c r="AN41"/>
      <c r="AO41"/>
      <c r="AP41"/>
      <c r="AQ41"/>
      <c r="AR41"/>
      <c r="AS41" s="1">
        <v>44.616</v>
      </c>
      <c r="AT41" s="1">
        <v>112.8</v>
      </c>
      <c r="AU41" s="1">
        <v>124</v>
      </c>
      <c r="AV41" s="1">
        <v>125.9</v>
      </c>
      <c r="AW41" s="1">
        <v>189.3</v>
      </c>
      <c r="AX41" s="1">
        <v>66.5</v>
      </c>
      <c r="AY41" s="1">
        <v>2</v>
      </c>
      <c r="AZ41" s="1">
        <v>0</v>
      </c>
      <c r="BA41" s="1">
        <v>9</v>
      </c>
      <c r="BB41" s="1">
        <v>0</v>
      </c>
      <c r="BC41" s="1">
        <v>1</v>
      </c>
      <c r="BD41" s="1">
        <f t="shared" si="8"/>
        <v>-13.100000000000009</v>
      </c>
      <c r="BE41" s="1">
        <f t="shared" si="8"/>
        <v>-65.300000000000011</v>
      </c>
      <c r="BF41" s="1">
        <f t="shared" si="9"/>
        <v>171.61000000000021</v>
      </c>
      <c r="BG41" s="1">
        <f t="shared" si="9"/>
        <v>4264.0900000000011</v>
      </c>
      <c r="BH41" s="1">
        <f t="shared" si="10"/>
        <v>4435.7000000000016</v>
      </c>
      <c r="BI41" s="1">
        <f t="shared" si="11"/>
        <v>66.601051042757589</v>
      </c>
      <c r="BJ41"/>
      <c r="BK41"/>
      <c r="BL41"/>
      <c r="BM41"/>
      <c r="BN41"/>
      <c r="BO41" s="10">
        <v>43.807000000000002</v>
      </c>
      <c r="BP41" s="10">
        <v>48.2</v>
      </c>
      <c r="BQ41" s="10">
        <v>108.9</v>
      </c>
      <c r="BR41" s="10">
        <v>89.1</v>
      </c>
      <c r="BS41" s="10">
        <v>87.9</v>
      </c>
      <c r="BT41" s="10">
        <v>45.9</v>
      </c>
      <c r="BU41" s="10">
        <v>1</v>
      </c>
      <c r="BV41" s="10">
        <v>0</v>
      </c>
      <c r="BW41" s="10">
        <v>10</v>
      </c>
      <c r="BX41" s="10">
        <v>-2</v>
      </c>
      <c r="BY41" s="10">
        <v>1</v>
      </c>
      <c r="BZ41" s="10">
        <f t="shared" si="12"/>
        <v>-40.899999999999991</v>
      </c>
      <c r="CA41" s="10">
        <f t="shared" si="12"/>
        <v>21</v>
      </c>
      <c r="CB41" s="10">
        <f t="shared" si="13"/>
        <v>1672.8099999999993</v>
      </c>
      <c r="CC41" s="10">
        <f t="shared" si="13"/>
        <v>441</v>
      </c>
      <c r="CD41" s="10">
        <f t="shared" si="14"/>
        <v>2113.8099999999995</v>
      </c>
      <c r="CE41" s="10">
        <f t="shared" si="15"/>
        <v>45.976189489778285</v>
      </c>
      <c r="CG41"/>
      <c r="CH41"/>
      <c r="CI41"/>
      <c r="CJ41"/>
      <c r="CK41">
        <v>48.582000000000001</v>
      </c>
      <c r="CL41">
        <v>102.1</v>
      </c>
      <c r="CM41">
        <v>108.2</v>
      </c>
      <c r="CN41">
        <v>-1</v>
      </c>
      <c r="CO41">
        <v>-1</v>
      </c>
      <c r="CP41">
        <v>-1</v>
      </c>
      <c r="CQ41">
        <v>-1</v>
      </c>
      <c r="CR41">
        <v>0</v>
      </c>
      <c r="CS41">
        <v>13</v>
      </c>
      <c r="CT41">
        <v>-1</v>
      </c>
      <c r="CU41">
        <v>1</v>
      </c>
      <c r="CV41" s="1">
        <f t="shared" si="16"/>
        <v>-68.400000000000006</v>
      </c>
      <c r="CW41" s="1">
        <f t="shared" si="16"/>
        <v>-37.399999999999991</v>
      </c>
      <c r="CX41" s="1">
        <f t="shared" si="17"/>
        <v>4678.5600000000004</v>
      </c>
      <c r="CY41" s="1">
        <f t="shared" si="17"/>
        <v>1398.7599999999993</v>
      </c>
      <c r="CZ41" s="1">
        <f t="shared" si="18"/>
        <v>6077.32</v>
      </c>
      <c r="DA41" s="1">
        <f t="shared" si="19"/>
        <v>77.957167726899883</v>
      </c>
      <c r="DB41"/>
      <c r="DC41"/>
      <c r="DD41"/>
      <c r="DE41"/>
      <c r="DF41"/>
      <c r="DG41">
        <v>57.783000000000001</v>
      </c>
      <c r="DH41">
        <v>125.9</v>
      </c>
      <c r="DI41">
        <v>132.9</v>
      </c>
      <c r="DJ41">
        <v>121.1</v>
      </c>
      <c r="DK41">
        <v>137.4</v>
      </c>
      <c r="DL41">
        <v>6.5</v>
      </c>
      <c r="DM41">
        <v>1</v>
      </c>
      <c r="DN41">
        <v>0</v>
      </c>
      <c r="DO41">
        <v>14</v>
      </c>
      <c r="DP41">
        <v>-2</v>
      </c>
      <c r="DQ41">
        <v>1</v>
      </c>
      <c r="DR41" s="10">
        <f t="shared" si="20"/>
        <v>4.8000000000000114</v>
      </c>
      <c r="DS41" s="10">
        <f t="shared" si="20"/>
        <v>-4.5</v>
      </c>
      <c r="DT41" s="10">
        <f t="shared" si="21"/>
        <v>23.040000000000109</v>
      </c>
      <c r="DU41" s="10">
        <f t="shared" si="21"/>
        <v>20.25</v>
      </c>
      <c r="DV41" s="10">
        <f t="shared" si="22"/>
        <v>43.290000000000106</v>
      </c>
      <c r="DW41" s="10">
        <f t="shared" si="23"/>
        <v>6.5795136598384003</v>
      </c>
      <c r="DX41"/>
      <c r="DY41"/>
      <c r="DZ41"/>
      <c r="EA41"/>
      <c r="EB41"/>
      <c r="EC41" s="1">
        <v>41.38</v>
      </c>
      <c r="ED41" s="1">
        <v>141.30000000000001</v>
      </c>
      <c r="EE41" s="1">
        <v>159</v>
      </c>
      <c r="EF41" s="1">
        <v>116.4</v>
      </c>
      <c r="EG41" s="1">
        <v>106.2</v>
      </c>
      <c r="EH41" s="1">
        <v>58.4</v>
      </c>
      <c r="EI41" s="1">
        <v>2</v>
      </c>
      <c r="EJ41" s="1">
        <v>0</v>
      </c>
      <c r="EK41" s="1">
        <v>13</v>
      </c>
      <c r="EL41" s="1">
        <v>-2</v>
      </c>
      <c r="EM41" s="1">
        <v>1</v>
      </c>
      <c r="EN41" s="1">
        <f t="shared" si="24"/>
        <v>24.900000000000006</v>
      </c>
      <c r="EO41" s="1">
        <f t="shared" si="24"/>
        <v>52.8</v>
      </c>
      <c r="EP41" s="1">
        <f t="shared" si="25"/>
        <v>620.01000000000033</v>
      </c>
      <c r="EQ41" s="1">
        <f t="shared" si="25"/>
        <v>2787.8399999999997</v>
      </c>
      <c r="ER41" s="1">
        <f t="shared" si="26"/>
        <v>3407.85</v>
      </c>
      <c r="ES41" s="1">
        <f t="shared" si="27"/>
        <v>58.376793334337918</v>
      </c>
      <c r="ET41"/>
      <c r="EU41"/>
      <c r="EV41"/>
      <c r="EW41"/>
      <c r="EX41"/>
      <c r="FJ41" s="10">
        <f t="shared" si="28"/>
        <v>0</v>
      </c>
      <c r="FK41" s="10">
        <f t="shared" si="28"/>
        <v>0</v>
      </c>
      <c r="FL41" s="10">
        <f t="shared" si="29"/>
        <v>0</v>
      </c>
      <c r="FM41" s="10">
        <f t="shared" si="29"/>
        <v>0</v>
      </c>
      <c r="FN41" s="10">
        <f t="shared" si="30"/>
        <v>0</v>
      </c>
      <c r="FO41" s="10">
        <f t="shared" si="31"/>
        <v>0</v>
      </c>
      <c r="FP41"/>
      <c r="FQ41"/>
      <c r="FR41"/>
      <c r="FS41"/>
      <c r="FT41"/>
    </row>
    <row r="42" spans="1:176" x14ac:dyDescent="0.35">
      <c r="A42">
        <v>50.046999999999997</v>
      </c>
      <c r="B42">
        <v>91.7</v>
      </c>
      <c r="C42">
        <v>110.7</v>
      </c>
      <c r="D42">
        <v>164.4</v>
      </c>
      <c r="E42">
        <v>140.69999999999999</v>
      </c>
      <c r="F42">
        <v>78.599999999999994</v>
      </c>
      <c r="G42">
        <v>2</v>
      </c>
      <c r="H42">
        <v>0</v>
      </c>
      <c r="I42">
        <v>12</v>
      </c>
      <c r="J42">
        <v>0</v>
      </c>
      <c r="K42">
        <v>1</v>
      </c>
      <c r="L42" s="26">
        <f t="shared" si="0"/>
        <v>-72.7</v>
      </c>
      <c r="M42" s="26">
        <f t="shared" si="0"/>
        <v>-29.999999999999986</v>
      </c>
      <c r="N42" s="26">
        <f t="shared" si="1"/>
        <v>5285.29</v>
      </c>
      <c r="O42" s="26">
        <f t="shared" si="1"/>
        <v>899.99999999999909</v>
      </c>
      <c r="P42" s="26">
        <f t="shared" si="2"/>
        <v>6185.2899999999991</v>
      </c>
      <c r="Q42" s="26">
        <f t="shared" si="3"/>
        <v>78.646614676030396</v>
      </c>
      <c r="S42"/>
      <c r="T42"/>
      <c r="U42"/>
      <c r="V42"/>
      <c r="W42">
        <v>37.707999999999998</v>
      </c>
      <c r="X42">
        <v>123.7</v>
      </c>
      <c r="Y42">
        <v>75.7</v>
      </c>
      <c r="Z42">
        <v>124</v>
      </c>
      <c r="AA42">
        <v>73.5</v>
      </c>
      <c r="AB42">
        <v>2.2000000000000002</v>
      </c>
      <c r="AC42">
        <v>1</v>
      </c>
      <c r="AD42">
        <v>1</v>
      </c>
      <c r="AE42">
        <v>9</v>
      </c>
      <c r="AF42">
        <v>1</v>
      </c>
      <c r="AG42">
        <v>1</v>
      </c>
      <c r="AH42" s="10">
        <f t="shared" si="4"/>
        <v>-0.29999999999999716</v>
      </c>
      <c r="AI42" s="10">
        <f t="shared" si="4"/>
        <v>2.2000000000000028</v>
      </c>
      <c r="AJ42" s="10">
        <f t="shared" si="5"/>
        <v>8.999999999999829E-2</v>
      </c>
      <c r="AK42" s="10">
        <f t="shared" si="5"/>
        <v>4.8400000000000123</v>
      </c>
      <c r="AL42" s="10">
        <f t="shared" si="6"/>
        <v>4.9300000000000104</v>
      </c>
      <c r="AM42" s="10">
        <f t="shared" si="7"/>
        <v>2.2203603311174542</v>
      </c>
      <c r="AN42"/>
      <c r="AO42"/>
      <c r="AP42"/>
      <c r="AQ42"/>
      <c r="AR42"/>
      <c r="AS42" s="1">
        <v>45.231999999999999</v>
      </c>
      <c r="AT42" s="1">
        <v>58.2</v>
      </c>
      <c r="AU42" s="1">
        <v>98.4</v>
      </c>
      <c r="AV42" s="1">
        <v>112.8</v>
      </c>
      <c r="AW42" s="1">
        <v>124</v>
      </c>
      <c r="AX42" s="1">
        <v>60.3</v>
      </c>
      <c r="AY42" s="1">
        <v>2</v>
      </c>
      <c r="AZ42" s="1">
        <v>0</v>
      </c>
      <c r="BA42" s="1">
        <v>9</v>
      </c>
      <c r="BB42" s="1">
        <v>0</v>
      </c>
      <c r="BC42" s="1">
        <v>1</v>
      </c>
      <c r="BD42" s="1">
        <f t="shared" si="8"/>
        <v>-54.599999999999994</v>
      </c>
      <c r="BE42" s="1">
        <f t="shared" si="8"/>
        <v>-25.599999999999994</v>
      </c>
      <c r="BF42" s="1">
        <f t="shared" si="9"/>
        <v>2981.1599999999994</v>
      </c>
      <c r="BG42" s="1">
        <f t="shared" si="9"/>
        <v>655.35999999999967</v>
      </c>
      <c r="BH42" s="1">
        <f t="shared" si="10"/>
        <v>3636.5199999999991</v>
      </c>
      <c r="BI42" s="1">
        <f t="shared" si="11"/>
        <v>60.303565400397339</v>
      </c>
      <c r="BJ42"/>
      <c r="BK42"/>
      <c r="BL42"/>
      <c r="BM42"/>
      <c r="BN42"/>
      <c r="BO42" s="10">
        <v>47.895000000000003</v>
      </c>
      <c r="BP42" s="10">
        <v>124</v>
      </c>
      <c r="BQ42" s="10">
        <v>106.9</v>
      </c>
      <c r="BR42" s="10">
        <v>-1</v>
      </c>
      <c r="BS42" s="10">
        <v>-1</v>
      </c>
      <c r="BT42" s="10">
        <v>-1</v>
      </c>
      <c r="BU42" s="10">
        <v>-1</v>
      </c>
      <c r="BV42" s="10">
        <v>0</v>
      </c>
      <c r="BW42" s="10">
        <v>10</v>
      </c>
      <c r="BX42" s="10">
        <v>-1</v>
      </c>
      <c r="BY42" s="10">
        <v>1</v>
      </c>
      <c r="BZ42" s="10">
        <f t="shared" si="12"/>
        <v>75.8</v>
      </c>
      <c r="CA42" s="10">
        <f t="shared" si="12"/>
        <v>-2</v>
      </c>
      <c r="CB42" s="10">
        <f t="shared" si="13"/>
        <v>5745.6399999999994</v>
      </c>
      <c r="CC42" s="10">
        <f t="shared" si="13"/>
        <v>4</v>
      </c>
      <c r="CD42" s="10">
        <f t="shared" si="14"/>
        <v>5749.6399999999994</v>
      </c>
      <c r="CE42" s="10">
        <f t="shared" si="15"/>
        <v>75.826380633655461</v>
      </c>
      <c r="CG42"/>
      <c r="CH42"/>
      <c r="CI42"/>
      <c r="CJ42"/>
      <c r="CK42">
        <v>49.213999999999999</v>
      </c>
      <c r="CL42">
        <v>84.3</v>
      </c>
      <c r="CM42">
        <v>85.5</v>
      </c>
      <c r="CN42">
        <v>102.1</v>
      </c>
      <c r="CO42">
        <v>108.2</v>
      </c>
      <c r="CP42">
        <v>28.9</v>
      </c>
      <c r="CQ42">
        <v>1</v>
      </c>
      <c r="CR42">
        <v>1</v>
      </c>
      <c r="CS42">
        <v>14</v>
      </c>
      <c r="CT42">
        <v>1</v>
      </c>
      <c r="CU42">
        <v>1</v>
      </c>
      <c r="CV42" s="1">
        <f t="shared" si="16"/>
        <v>-17.799999999999997</v>
      </c>
      <c r="CW42" s="1">
        <f t="shared" si="16"/>
        <v>-22.700000000000003</v>
      </c>
      <c r="CX42" s="1">
        <f t="shared" si="17"/>
        <v>316.83999999999992</v>
      </c>
      <c r="CY42" s="1">
        <f t="shared" si="17"/>
        <v>515.29000000000008</v>
      </c>
      <c r="CZ42" s="1">
        <f t="shared" si="18"/>
        <v>832.13</v>
      </c>
      <c r="DA42" s="1">
        <f t="shared" si="19"/>
        <v>28.846663585239803</v>
      </c>
      <c r="DB42"/>
      <c r="DC42"/>
      <c r="DD42"/>
      <c r="DE42"/>
      <c r="DF42"/>
      <c r="DG42">
        <v>60.470999999999997</v>
      </c>
      <c r="DH42">
        <v>106.2</v>
      </c>
      <c r="DI42">
        <v>96</v>
      </c>
      <c r="DJ42">
        <v>-1</v>
      </c>
      <c r="DK42">
        <v>-1</v>
      </c>
      <c r="DL42">
        <v>-1</v>
      </c>
      <c r="DM42">
        <v>-1</v>
      </c>
      <c r="DN42">
        <v>0</v>
      </c>
      <c r="DO42">
        <v>14</v>
      </c>
      <c r="DP42">
        <v>-1</v>
      </c>
      <c r="DQ42">
        <v>1</v>
      </c>
      <c r="DR42" s="10">
        <f t="shared" si="20"/>
        <v>-19.700000000000003</v>
      </c>
      <c r="DS42" s="10">
        <f t="shared" si="20"/>
        <v>-36.900000000000006</v>
      </c>
      <c r="DT42" s="10">
        <f t="shared" si="21"/>
        <v>388.09000000000009</v>
      </c>
      <c r="DU42" s="10">
        <f t="shared" si="21"/>
        <v>1361.6100000000004</v>
      </c>
      <c r="DV42" s="10">
        <f t="shared" si="22"/>
        <v>1749.7000000000005</v>
      </c>
      <c r="DW42" s="10">
        <f t="shared" si="23"/>
        <v>41.82941548719036</v>
      </c>
      <c r="DX42"/>
      <c r="DY42"/>
      <c r="DZ42"/>
      <c r="EA42"/>
      <c r="EB42"/>
      <c r="EC42" s="1">
        <v>44.171999999999997</v>
      </c>
      <c r="ED42" s="1">
        <v>119.2</v>
      </c>
      <c r="EE42" s="1">
        <v>120.2</v>
      </c>
      <c r="EF42" s="1">
        <v>-1</v>
      </c>
      <c r="EG42" s="1">
        <v>-1</v>
      </c>
      <c r="EH42" s="1">
        <v>-1</v>
      </c>
      <c r="EI42" s="1">
        <v>-1</v>
      </c>
      <c r="EJ42" s="1">
        <v>0</v>
      </c>
      <c r="EK42" s="1">
        <v>13</v>
      </c>
      <c r="EL42" s="1">
        <v>-1</v>
      </c>
      <c r="EM42" s="1">
        <v>1</v>
      </c>
      <c r="EN42" s="1">
        <f t="shared" si="24"/>
        <v>-22.100000000000009</v>
      </c>
      <c r="EO42" s="1">
        <f t="shared" si="24"/>
        <v>-38.799999999999997</v>
      </c>
      <c r="EP42" s="1">
        <f t="shared" si="25"/>
        <v>488.41000000000037</v>
      </c>
      <c r="EQ42" s="1">
        <f t="shared" si="25"/>
        <v>1505.4399999999998</v>
      </c>
      <c r="ER42" s="1">
        <f t="shared" si="26"/>
        <v>1993.8500000000001</v>
      </c>
      <c r="ES42" s="1">
        <f t="shared" si="27"/>
        <v>44.652547519710453</v>
      </c>
      <c r="ET42"/>
      <c r="EU42"/>
      <c r="EV42"/>
      <c r="EW42"/>
      <c r="EX42"/>
      <c r="FJ42" s="10">
        <f t="shared" si="28"/>
        <v>0</v>
      </c>
      <c r="FK42" s="10">
        <f t="shared" si="28"/>
        <v>0</v>
      </c>
      <c r="FL42" s="10">
        <f t="shared" si="29"/>
        <v>0</v>
      </c>
      <c r="FM42" s="10">
        <f t="shared" si="29"/>
        <v>0</v>
      </c>
      <c r="FN42" s="10">
        <f t="shared" si="30"/>
        <v>0</v>
      </c>
      <c r="FO42" s="10">
        <f t="shared" si="31"/>
        <v>0</v>
      </c>
      <c r="FP42"/>
      <c r="FQ42"/>
      <c r="FR42"/>
      <c r="FS42"/>
      <c r="FT42"/>
    </row>
    <row r="43" spans="1:176" x14ac:dyDescent="0.35">
      <c r="A43">
        <v>50.335000000000001</v>
      </c>
      <c r="B43">
        <v>83.1</v>
      </c>
      <c r="C43">
        <v>150.30000000000001</v>
      </c>
      <c r="D43">
        <v>91.7</v>
      </c>
      <c r="E43">
        <v>110.7</v>
      </c>
      <c r="F43">
        <v>40.5</v>
      </c>
      <c r="G43">
        <v>1</v>
      </c>
      <c r="H43">
        <v>1</v>
      </c>
      <c r="I43">
        <v>13</v>
      </c>
      <c r="J43">
        <v>1</v>
      </c>
      <c r="K43">
        <v>1</v>
      </c>
      <c r="L43" s="26">
        <f t="shared" si="0"/>
        <v>-8.6000000000000085</v>
      </c>
      <c r="M43" s="26">
        <f t="shared" si="0"/>
        <v>39.600000000000009</v>
      </c>
      <c r="N43" s="26">
        <f t="shared" si="1"/>
        <v>73.96000000000015</v>
      </c>
      <c r="O43" s="26">
        <f t="shared" si="1"/>
        <v>1568.1600000000008</v>
      </c>
      <c r="P43" s="26">
        <f t="shared" si="2"/>
        <v>1642.1200000000008</v>
      </c>
      <c r="Q43" s="26">
        <f t="shared" si="3"/>
        <v>40.523079843466995</v>
      </c>
      <c r="S43"/>
      <c r="T43"/>
      <c r="U43"/>
      <c r="V43"/>
      <c r="W43">
        <v>40.875999999999998</v>
      </c>
      <c r="X43">
        <v>139.4</v>
      </c>
      <c r="Y43">
        <v>163.69999999999999</v>
      </c>
      <c r="Z43">
        <v>-1</v>
      </c>
      <c r="AA43">
        <v>-1</v>
      </c>
      <c r="AB43">
        <v>-1</v>
      </c>
      <c r="AC43">
        <v>-1</v>
      </c>
      <c r="AD43">
        <v>0</v>
      </c>
      <c r="AE43">
        <v>9</v>
      </c>
      <c r="AF43">
        <v>-1</v>
      </c>
      <c r="AG43">
        <v>1</v>
      </c>
      <c r="AH43" s="10">
        <f t="shared" si="4"/>
        <v>15.700000000000003</v>
      </c>
      <c r="AI43" s="10">
        <f t="shared" si="4"/>
        <v>87.999999999999986</v>
      </c>
      <c r="AJ43" s="10">
        <f t="shared" si="5"/>
        <v>246.49000000000009</v>
      </c>
      <c r="AK43" s="10">
        <f t="shared" si="5"/>
        <v>7743.9999999999973</v>
      </c>
      <c r="AL43" s="10">
        <f t="shared" si="6"/>
        <v>7990.4899999999971</v>
      </c>
      <c r="AM43" s="10">
        <f t="shared" si="7"/>
        <v>89.389540775193595</v>
      </c>
      <c r="AN43"/>
      <c r="AO43"/>
      <c r="AP43"/>
      <c r="AQ43"/>
      <c r="AR43"/>
      <c r="AS43" s="1">
        <v>45.28</v>
      </c>
      <c r="AT43" s="1">
        <v>79.599999999999994</v>
      </c>
      <c r="AU43" s="1">
        <v>106.7</v>
      </c>
      <c r="AV43" s="1">
        <v>58.2</v>
      </c>
      <c r="AW43" s="1">
        <v>98.4</v>
      </c>
      <c r="AX43" s="1">
        <v>22.9</v>
      </c>
      <c r="AY43" s="1">
        <v>1</v>
      </c>
      <c r="AZ43" s="1">
        <v>1</v>
      </c>
      <c r="BA43" s="1">
        <v>10</v>
      </c>
      <c r="BB43" s="1">
        <v>1</v>
      </c>
      <c r="BC43" s="1">
        <v>1</v>
      </c>
      <c r="BD43" s="1">
        <f t="shared" si="8"/>
        <v>21.399999999999991</v>
      </c>
      <c r="BE43" s="1">
        <f t="shared" si="8"/>
        <v>8.2999999999999972</v>
      </c>
      <c r="BF43" s="1">
        <f t="shared" si="9"/>
        <v>457.95999999999964</v>
      </c>
      <c r="BG43" s="1">
        <f t="shared" si="9"/>
        <v>68.889999999999958</v>
      </c>
      <c r="BH43" s="1">
        <f t="shared" si="10"/>
        <v>526.84999999999957</v>
      </c>
      <c r="BI43" s="1">
        <f t="shared" si="11"/>
        <v>22.953213282675687</v>
      </c>
      <c r="BJ43"/>
      <c r="BK43"/>
      <c r="BL43"/>
      <c r="BM43"/>
      <c r="BN43"/>
      <c r="BO43" s="10">
        <v>47.935000000000002</v>
      </c>
      <c r="BP43" s="10">
        <v>105</v>
      </c>
      <c r="BQ43" s="10">
        <v>97.1</v>
      </c>
      <c r="BR43" s="10">
        <v>124</v>
      </c>
      <c r="BS43" s="10">
        <v>106.9</v>
      </c>
      <c r="BT43" s="10">
        <v>21.4</v>
      </c>
      <c r="BU43" s="10">
        <v>1</v>
      </c>
      <c r="BV43" s="10">
        <v>1</v>
      </c>
      <c r="BW43" s="10">
        <v>11</v>
      </c>
      <c r="BX43" s="10">
        <v>1</v>
      </c>
      <c r="BY43" s="10">
        <v>1</v>
      </c>
      <c r="BZ43" s="10">
        <f t="shared" si="12"/>
        <v>-19</v>
      </c>
      <c r="CA43" s="10">
        <f t="shared" si="12"/>
        <v>-9.8000000000000114</v>
      </c>
      <c r="CB43" s="10">
        <f t="shared" si="13"/>
        <v>361</v>
      </c>
      <c r="CC43" s="10">
        <f t="shared" si="13"/>
        <v>96.040000000000219</v>
      </c>
      <c r="CD43" s="10">
        <f t="shared" si="14"/>
        <v>457.04000000000019</v>
      </c>
      <c r="CE43" s="10">
        <f t="shared" si="15"/>
        <v>21.378493866500516</v>
      </c>
      <c r="CG43"/>
      <c r="CH43"/>
      <c r="CI43"/>
      <c r="CJ43"/>
      <c r="CK43">
        <v>49.246000000000002</v>
      </c>
      <c r="CL43">
        <v>102.6</v>
      </c>
      <c r="CM43">
        <v>85.5</v>
      </c>
      <c r="CN43">
        <v>84.3</v>
      </c>
      <c r="CO43">
        <v>85.5</v>
      </c>
      <c r="CP43">
        <v>18.3</v>
      </c>
      <c r="CQ43">
        <v>1</v>
      </c>
      <c r="CR43">
        <v>0</v>
      </c>
      <c r="CS43">
        <v>14</v>
      </c>
      <c r="CT43">
        <v>-2</v>
      </c>
      <c r="CU43">
        <v>1</v>
      </c>
      <c r="CV43" s="1">
        <f t="shared" si="16"/>
        <v>18.299999999999997</v>
      </c>
      <c r="CW43" s="1">
        <f t="shared" si="16"/>
        <v>0</v>
      </c>
      <c r="CX43" s="1">
        <f t="shared" si="17"/>
        <v>334.88999999999987</v>
      </c>
      <c r="CY43" s="1">
        <f t="shared" si="17"/>
        <v>0</v>
      </c>
      <c r="CZ43" s="1">
        <f t="shared" si="18"/>
        <v>334.88999999999987</v>
      </c>
      <c r="DA43" s="1">
        <f t="shared" si="19"/>
        <v>18.299999999999997</v>
      </c>
      <c r="DB43"/>
      <c r="DC43"/>
      <c r="DD43"/>
      <c r="DE43"/>
      <c r="DF43"/>
      <c r="DG43">
        <v>60.503</v>
      </c>
      <c r="DH43">
        <v>79.599999999999994</v>
      </c>
      <c r="DI43">
        <v>136</v>
      </c>
      <c r="DJ43">
        <v>106.2</v>
      </c>
      <c r="DK43">
        <v>96</v>
      </c>
      <c r="DL43">
        <v>48.1</v>
      </c>
      <c r="DM43">
        <v>2</v>
      </c>
      <c r="DN43">
        <v>0</v>
      </c>
      <c r="DO43">
        <v>14</v>
      </c>
      <c r="DP43">
        <v>0</v>
      </c>
      <c r="DQ43">
        <v>1</v>
      </c>
      <c r="DR43" s="10">
        <f t="shared" si="20"/>
        <v>-26.600000000000009</v>
      </c>
      <c r="DS43" s="10">
        <f t="shared" si="20"/>
        <v>40</v>
      </c>
      <c r="DT43" s="10">
        <f t="shared" si="21"/>
        <v>707.5600000000004</v>
      </c>
      <c r="DU43" s="10">
        <f t="shared" si="21"/>
        <v>1600</v>
      </c>
      <c r="DV43" s="10">
        <f t="shared" si="22"/>
        <v>2307.5600000000004</v>
      </c>
      <c r="DW43" s="10">
        <f t="shared" si="23"/>
        <v>48.037069019664393</v>
      </c>
      <c r="DX43"/>
      <c r="DY43"/>
      <c r="DZ43"/>
      <c r="EA43"/>
      <c r="EB43"/>
      <c r="EC43" s="1">
        <v>44.38</v>
      </c>
      <c r="ED43" s="1">
        <v>117.6</v>
      </c>
      <c r="EE43" s="1">
        <v>159</v>
      </c>
      <c r="EF43" s="1">
        <v>119.2</v>
      </c>
      <c r="EG43" s="1">
        <v>120.2</v>
      </c>
      <c r="EH43" s="1">
        <v>38.799999999999997</v>
      </c>
      <c r="EI43" s="1">
        <v>1</v>
      </c>
      <c r="EJ43" s="1">
        <v>1</v>
      </c>
      <c r="EK43" s="1">
        <v>14</v>
      </c>
      <c r="EL43" s="1">
        <v>1</v>
      </c>
      <c r="EM43" s="1">
        <v>1</v>
      </c>
      <c r="EN43" s="1">
        <f t="shared" si="24"/>
        <v>-1.6000000000000085</v>
      </c>
      <c r="EO43" s="1">
        <f t="shared" si="24"/>
        <v>38.799999999999997</v>
      </c>
      <c r="EP43" s="1">
        <f t="shared" si="25"/>
        <v>2.5600000000000271</v>
      </c>
      <c r="EQ43" s="1">
        <f t="shared" si="25"/>
        <v>1505.4399999999998</v>
      </c>
      <c r="ER43" s="1">
        <f t="shared" si="26"/>
        <v>1507.9999999999998</v>
      </c>
      <c r="ES43" s="1">
        <f t="shared" si="27"/>
        <v>38.832975677895192</v>
      </c>
      <c r="ET43"/>
      <c r="EU43"/>
      <c r="EV43"/>
      <c r="EW43"/>
      <c r="EX43"/>
      <c r="FJ43" s="10">
        <f t="shared" si="28"/>
        <v>0</v>
      </c>
      <c r="FK43" s="10">
        <f t="shared" si="28"/>
        <v>0</v>
      </c>
      <c r="FL43" s="10">
        <f t="shared" si="29"/>
        <v>0</v>
      </c>
      <c r="FM43" s="10">
        <f t="shared" si="29"/>
        <v>0</v>
      </c>
      <c r="FN43" s="10">
        <f t="shared" si="30"/>
        <v>0</v>
      </c>
      <c r="FO43" s="10">
        <f t="shared" si="31"/>
        <v>0</v>
      </c>
      <c r="FP43"/>
      <c r="FQ43"/>
      <c r="FR43"/>
      <c r="FS43"/>
      <c r="FT43"/>
    </row>
    <row r="44" spans="1:176" x14ac:dyDescent="0.35">
      <c r="A44">
        <v>50.383000000000003</v>
      </c>
      <c r="B44">
        <v>97.4</v>
      </c>
      <c r="C44">
        <v>105.3</v>
      </c>
      <c r="D44">
        <v>83.1</v>
      </c>
      <c r="E44">
        <v>150.30000000000001</v>
      </c>
      <c r="F44">
        <v>47.2</v>
      </c>
      <c r="G44">
        <v>2</v>
      </c>
      <c r="H44">
        <v>0</v>
      </c>
      <c r="I44">
        <v>13</v>
      </c>
      <c r="J44">
        <v>-2</v>
      </c>
      <c r="K44">
        <v>1</v>
      </c>
      <c r="L44" s="26">
        <f t="shared" si="0"/>
        <v>14.300000000000011</v>
      </c>
      <c r="M44" s="26">
        <f t="shared" si="0"/>
        <v>-45.000000000000014</v>
      </c>
      <c r="N44" s="26">
        <f t="shared" si="1"/>
        <v>204.49000000000032</v>
      </c>
      <c r="O44" s="26">
        <f t="shared" si="1"/>
        <v>2025.0000000000014</v>
      </c>
      <c r="P44" s="26">
        <f t="shared" si="2"/>
        <v>2229.4900000000016</v>
      </c>
      <c r="Q44" s="26">
        <f t="shared" si="3"/>
        <v>47.217475578433898</v>
      </c>
      <c r="S44"/>
      <c r="T44"/>
      <c r="U44"/>
      <c r="V44"/>
      <c r="W44">
        <v>42.171999999999997</v>
      </c>
      <c r="X44">
        <v>45.1</v>
      </c>
      <c r="Y44">
        <v>87.7</v>
      </c>
      <c r="Z44">
        <v>139.4</v>
      </c>
      <c r="AA44">
        <v>163.69999999999999</v>
      </c>
      <c r="AB44">
        <v>121.1</v>
      </c>
      <c r="AC44">
        <v>3</v>
      </c>
      <c r="AD44">
        <v>0</v>
      </c>
      <c r="AE44">
        <v>9</v>
      </c>
      <c r="AF44">
        <v>0</v>
      </c>
      <c r="AG44">
        <v>1</v>
      </c>
      <c r="AH44" s="10">
        <f t="shared" si="4"/>
        <v>-94.300000000000011</v>
      </c>
      <c r="AI44" s="10">
        <f t="shared" si="4"/>
        <v>-75.999999999999986</v>
      </c>
      <c r="AJ44" s="10">
        <f t="shared" si="5"/>
        <v>8892.4900000000016</v>
      </c>
      <c r="AK44" s="10">
        <f t="shared" si="5"/>
        <v>5775.9999999999982</v>
      </c>
      <c r="AL44" s="10">
        <f t="shared" si="6"/>
        <v>14668.49</v>
      </c>
      <c r="AM44" s="10">
        <f t="shared" si="7"/>
        <v>121.11354176969643</v>
      </c>
      <c r="AN44"/>
      <c r="AO44"/>
      <c r="AP44"/>
      <c r="AQ44"/>
      <c r="AR44"/>
      <c r="AS44" s="1">
        <v>45.335999999999999</v>
      </c>
      <c r="AT44" s="1">
        <v>109.5</v>
      </c>
      <c r="AU44" s="1">
        <v>120</v>
      </c>
      <c r="AV44" s="1">
        <v>79.599999999999994</v>
      </c>
      <c r="AW44" s="1">
        <v>106.7</v>
      </c>
      <c r="AX44" s="1">
        <v>32.799999999999997</v>
      </c>
      <c r="AY44" s="1">
        <v>1</v>
      </c>
      <c r="AZ44" s="1">
        <v>0</v>
      </c>
      <c r="BA44" s="1">
        <v>10</v>
      </c>
      <c r="BB44" s="1">
        <v>-2</v>
      </c>
      <c r="BC44" s="1">
        <v>1</v>
      </c>
      <c r="BD44" s="1">
        <f t="shared" si="8"/>
        <v>29.900000000000006</v>
      </c>
      <c r="BE44" s="1">
        <f t="shared" si="8"/>
        <v>13.299999999999997</v>
      </c>
      <c r="BF44" s="1">
        <f t="shared" si="9"/>
        <v>894.01000000000033</v>
      </c>
      <c r="BG44" s="1">
        <f t="shared" si="9"/>
        <v>176.88999999999993</v>
      </c>
      <c r="BH44" s="1">
        <f t="shared" si="10"/>
        <v>1070.9000000000003</v>
      </c>
      <c r="BI44" s="1">
        <f t="shared" si="11"/>
        <v>32.724608477413454</v>
      </c>
      <c r="BJ44"/>
      <c r="BK44"/>
      <c r="BL44"/>
      <c r="BM44"/>
      <c r="BN44"/>
      <c r="BO44" s="10">
        <v>47.982999999999997</v>
      </c>
      <c r="BP44" s="10">
        <v>77.2</v>
      </c>
      <c r="BQ44" s="10">
        <v>127.6</v>
      </c>
      <c r="BR44" s="10">
        <v>105</v>
      </c>
      <c r="BS44" s="10">
        <v>97.1</v>
      </c>
      <c r="BT44" s="10">
        <v>41.3</v>
      </c>
      <c r="BU44" s="10">
        <v>1</v>
      </c>
      <c r="BV44" s="10">
        <v>0</v>
      </c>
      <c r="BW44" s="10">
        <v>11</v>
      </c>
      <c r="BX44" s="10">
        <v>-2</v>
      </c>
      <c r="BY44" s="10">
        <v>1</v>
      </c>
      <c r="BZ44" s="10">
        <f t="shared" si="12"/>
        <v>-27.799999999999997</v>
      </c>
      <c r="CA44" s="10">
        <f t="shared" si="12"/>
        <v>30.5</v>
      </c>
      <c r="CB44" s="10">
        <f t="shared" si="13"/>
        <v>772.8399999999998</v>
      </c>
      <c r="CC44" s="10">
        <f t="shared" si="13"/>
        <v>930.25</v>
      </c>
      <c r="CD44" s="10">
        <f t="shared" si="14"/>
        <v>1703.0899999999997</v>
      </c>
      <c r="CE44" s="10">
        <f t="shared" si="15"/>
        <v>41.268510998096353</v>
      </c>
      <c r="CG44"/>
      <c r="CH44"/>
      <c r="CI44"/>
      <c r="CJ44"/>
      <c r="CK44">
        <v>49.365000000000002</v>
      </c>
      <c r="CL44">
        <v>91.4</v>
      </c>
      <c r="CM44">
        <v>107.1</v>
      </c>
      <c r="CN44">
        <v>102.6</v>
      </c>
      <c r="CO44">
        <v>85.5</v>
      </c>
      <c r="CP44">
        <v>24.3</v>
      </c>
      <c r="CQ44">
        <v>1</v>
      </c>
      <c r="CR44">
        <v>0</v>
      </c>
      <c r="CS44">
        <v>14</v>
      </c>
      <c r="CT44">
        <v>-2</v>
      </c>
      <c r="CU44">
        <v>1</v>
      </c>
      <c r="CV44" s="1">
        <f t="shared" si="16"/>
        <v>-11.199999999999989</v>
      </c>
      <c r="CW44" s="1">
        <f t="shared" si="16"/>
        <v>21.599999999999994</v>
      </c>
      <c r="CX44" s="1">
        <f t="shared" si="17"/>
        <v>125.43999999999974</v>
      </c>
      <c r="CY44" s="1">
        <f t="shared" si="17"/>
        <v>466.55999999999977</v>
      </c>
      <c r="CZ44" s="1">
        <f t="shared" si="18"/>
        <v>591.99999999999955</v>
      </c>
      <c r="DA44" s="1">
        <f t="shared" si="19"/>
        <v>24.33105012119287</v>
      </c>
      <c r="DB44"/>
      <c r="DC44"/>
      <c r="DD44"/>
      <c r="DE44"/>
      <c r="DF44"/>
      <c r="DG44">
        <v>60.847000000000001</v>
      </c>
      <c r="DH44">
        <v>102.6</v>
      </c>
      <c r="DI44">
        <v>146.1</v>
      </c>
      <c r="DJ44">
        <v>79.599999999999994</v>
      </c>
      <c r="DK44">
        <v>136</v>
      </c>
      <c r="DL44">
        <v>25.1</v>
      </c>
      <c r="DM44">
        <v>1</v>
      </c>
      <c r="DN44">
        <v>1</v>
      </c>
      <c r="DO44">
        <v>15</v>
      </c>
      <c r="DP44">
        <v>1</v>
      </c>
      <c r="DQ44">
        <v>1</v>
      </c>
      <c r="DR44" s="10">
        <f t="shared" si="20"/>
        <v>23</v>
      </c>
      <c r="DS44" s="10">
        <f t="shared" si="20"/>
        <v>10.099999999999994</v>
      </c>
      <c r="DT44" s="10">
        <f t="shared" si="21"/>
        <v>529</v>
      </c>
      <c r="DU44" s="10">
        <f t="shared" si="21"/>
        <v>102.00999999999989</v>
      </c>
      <c r="DV44" s="10">
        <f t="shared" si="22"/>
        <v>631.00999999999988</v>
      </c>
      <c r="DW44" s="10">
        <f t="shared" si="23"/>
        <v>25.119912420229493</v>
      </c>
      <c r="DX44"/>
      <c r="DY44"/>
      <c r="DZ44"/>
      <c r="EA44"/>
      <c r="EB44"/>
      <c r="EC44" s="1">
        <v>44.5</v>
      </c>
      <c r="ED44" s="1">
        <v>162.19999999999999</v>
      </c>
      <c r="EE44" s="1">
        <v>140.69999999999999</v>
      </c>
      <c r="EF44" s="1">
        <v>117.6</v>
      </c>
      <c r="EG44" s="1">
        <v>159</v>
      </c>
      <c r="EH44" s="1">
        <v>48.2</v>
      </c>
      <c r="EI44" s="1">
        <v>2</v>
      </c>
      <c r="EJ44" s="1">
        <v>0</v>
      </c>
      <c r="EK44" s="1">
        <v>14</v>
      </c>
      <c r="EL44" s="1">
        <v>-2</v>
      </c>
      <c r="EM44" s="1">
        <v>1</v>
      </c>
      <c r="EN44" s="1">
        <f t="shared" si="24"/>
        <v>44.599999999999994</v>
      </c>
      <c r="EO44" s="1">
        <f t="shared" si="24"/>
        <v>-18.300000000000011</v>
      </c>
      <c r="EP44" s="1">
        <f t="shared" si="25"/>
        <v>1989.1599999999994</v>
      </c>
      <c r="EQ44" s="1">
        <f t="shared" si="25"/>
        <v>334.89000000000044</v>
      </c>
      <c r="ER44" s="1">
        <f t="shared" si="26"/>
        <v>2324.0499999999997</v>
      </c>
      <c r="ES44" s="1">
        <f t="shared" si="27"/>
        <v>48.208401757370048</v>
      </c>
      <c r="ET44"/>
      <c r="EU44"/>
      <c r="EV44"/>
      <c r="EW44"/>
      <c r="EX44"/>
      <c r="FJ44" s="10">
        <f t="shared" si="28"/>
        <v>0</v>
      </c>
      <c r="FK44" s="10">
        <f t="shared" si="28"/>
        <v>0</v>
      </c>
      <c r="FL44" s="10">
        <f t="shared" si="29"/>
        <v>0</v>
      </c>
      <c r="FM44" s="10">
        <f t="shared" si="29"/>
        <v>0</v>
      </c>
      <c r="FN44" s="10">
        <f t="shared" si="30"/>
        <v>0</v>
      </c>
      <c r="FO44" s="10">
        <f t="shared" si="31"/>
        <v>0</v>
      </c>
      <c r="FP44"/>
      <c r="FQ44"/>
      <c r="FR44"/>
      <c r="FS44"/>
      <c r="FT44"/>
    </row>
    <row r="45" spans="1:176" x14ac:dyDescent="0.35">
      <c r="A45">
        <v>55.143000000000001</v>
      </c>
      <c r="B45">
        <v>116.4</v>
      </c>
      <c r="C45">
        <v>70.599999999999994</v>
      </c>
      <c r="D45">
        <v>-1</v>
      </c>
      <c r="E45">
        <v>-1</v>
      </c>
      <c r="F45">
        <v>-1</v>
      </c>
      <c r="G45">
        <v>-1</v>
      </c>
      <c r="H45">
        <v>0</v>
      </c>
      <c r="I45">
        <v>13</v>
      </c>
      <c r="J45">
        <v>-1</v>
      </c>
      <c r="K45">
        <v>1</v>
      </c>
      <c r="L45" s="26">
        <f t="shared" si="0"/>
        <v>19</v>
      </c>
      <c r="M45" s="26">
        <f t="shared" si="0"/>
        <v>-34.700000000000003</v>
      </c>
      <c r="N45" s="26">
        <f t="shared" si="1"/>
        <v>361</v>
      </c>
      <c r="O45" s="26">
        <f t="shared" si="1"/>
        <v>1204.0900000000001</v>
      </c>
      <c r="P45" s="26">
        <f t="shared" si="2"/>
        <v>1565.0900000000001</v>
      </c>
      <c r="Q45" s="26">
        <f t="shared" si="3"/>
        <v>39.561218383664581</v>
      </c>
      <c r="S45"/>
      <c r="T45"/>
      <c r="U45"/>
      <c r="V45"/>
      <c r="W45">
        <v>42.411999999999999</v>
      </c>
      <c r="X45">
        <v>52.3</v>
      </c>
      <c r="Y45">
        <v>94.2</v>
      </c>
      <c r="Z45">
        <v>45.1</v>
      </c>
      <c r="AA45">
        <v>87.7</v>
      </c>
      <c r="AB45">
        <v>9.6</v>
      </c>
      <c r="AC45">
        <v>1</v>
      </c>
      <c r="AD45">
        <v>1</v>
      </c>
      <c r="AE45">
        <v>10</v>
      </c>
      <c r="AF45">
        <v>1</v>
      </c>
      <c r="AG45">
        <v>1</v>
      </c>
      <c r="AH45" s="10">
        <f t="shared" si="4"/>
        <v>7.1999999999999957</v>
      </c>
      <c r="AI45" s="10">
        <f t="shared" si="4"/>
        <v>6.5</v>
      </c>
      <c r="AJ45" s="10">
        <f t="shared" si="5"/>
        <v>51.839999999999939</v>
      </c>
      <c r="AK45" s="10">
        <f t="shared" si="5"/>
        <v>42.25</v>
      </c>
      <c r="AL45" s="10">
        <f t="shared" si="6"/>
        <v>94.089999999999947</v>
      </c>
      <c r="AM45" s="10">
        <f t="shared" si="7"/>
        <v>9.6999999999999975</v>
      </c>
      <c r="AN45"/>
      <c r="AO45"/>
      <c r="AP45"/>
      <c r="AQ45"/>
      <c r="AR45"/>
      <c r="AS45" s="1">
        <v>48.552</v>
      </c>
      <c r="AT45" s="1">
        <v>143.9</v>
      </c>
      <c r="AU45" s="1">
        <v>149.19999999999999</v>
      </c>
      <c r="AV45" s="1">
        <v>-1</v>
      </c>
      <c r="AW45" s="1">
        <v>-1</v>
      </c>
      <c r="AX45" s="1">
        <v>-1</v>
      </c>
      <c r="AY45" s="1">
        <v>-1</v>
      </c>
      <c r="AZ45" s="1">
        <v>0</v>
      </c>
      <c r="BA45" s="1">
        <v>10</v>
      </c>
      <c r="BB45" s="1">
        <v>-1</v>
      </c>
      <c r="BC45" s="1">
        <v>1</v>
      </c>
      <c r="BD45" s="1">
        <f t="shared" si="8"/>
        <v>34.400000000000006</v>
      </c>
      <c r="BE45" s="1">
        <f t="shared" si="8"/>
        <v>29.199999999999989</v>
      </c>
      <c r="BF45" s="1">
        <f t="shared" si="9"/>
        <v>1183.3600000000004</v>
      </c>
      <c r="BG45" s="1">
        <f t="shared" si="9"/>
        <v>852.6399999999993</v>
      </c>
      <c r="BH45" s="1">
        <f t="shared" si="10"/>
        <v>2035.9999999999995</v>
      </c>
      <c r="BI45" s="1">
        <f t="shared" si="11"/>
        <v>45.122056690713904</v>
      </c>
      <c r="BJ45"/>
      <c r="BK45"/>
      <c r="BL45"/>
      <c r="BM45"/>
      <c r="BN45"/>
      <c r="BO45" s="10">
        <v>50.871000000000002</v>
      </c>
      <c r="BP45" s="10">
        <v>89.1</v>
      </c>
      <c r="BQ45" s="10">
        <v>141.6</v>
      </c>
      <c r="BR45" s="10">
        <v>-1</v>
      </c>
      <c r="BS45" s="10">
        <v>-1</v>
      </c>
      <c r="BT45" s="10">
        <v>-1</v>
      </c>
      <c r="BU45" s="10">
        <v>-1</v>
      </c>
      <c r="BV45" s="10">
        <v>0</v>
      </c>
      <c r="BW45" s="10">
        <v>11</v>
      </c>
      <c r="BX45" s="10">
        <v>-1</v>
      </c>
      <c r="BY45" s="10">
        <v>1</v>
      </c>
      <c r="BZ45" s="10">
        <f t="shared" si="12"/>
        <v>11.899999999999991</v>
      </c>
      <c r="CA45" s="10">
        <f t="shared" si="12"/>
        <v>14</v>
      </c>
      <c r="CB45" s="10">
        <f t="shared" si="13"/>
        <v>141.60999999999979</v>
      </c>
      <c r="CC45" s="10">
        <f t="shared" si="13"/>
        <v>196</v>
      </c>
      <c r="CD45" s="10">
        <f t="shared" si="14"/>
        <v>337.60999999999979</v>
      </c>
      <c r="CE45" s="10">
        <f t="shared" si="15"/>
        <v>18.374166647769357</v>
      </c>
      <c r="CG45"/>
      <c r="CH45"/>
      <c r="CI45"/>
      <c r="CJ45"/>
      <c r="CK45">
        <v>51.997</v>
      </c>
      <c r="CL45">
        <v>121.1</v>
      </c>
      <c r="CM45">
        <v>160.5</v>
      </c>
      <c r="CN45">
        <v>-1</v>
      </c>
      <c r="CO45">
        <v>-1</v>
      </c>
      <c r="CP45">
        <v>-1</v>
      </c>
      <c r="CQ45">
        <v>-1</v>
      </c>
      <c r="CR45">
        <v>0</v>
      </c>
      <c r="CS45">
        <v>14</v>
      </c>
      <c r="CT45">
        <v>-1</v>
      </c>
      <c r="CU45">
        <v>1</v>
      </c>
      <c r="CV45" s="1">
        <f t="shared" si="16"/>
        <v>29.699999999999989</v>
      </c>
      <c r="CW45" s="1">
        <f t="shared" si="16"/>
        <v>53.400000000000006</v>
      </c>
      <c r="CX45" s="1">
        <f t="shared" si="17"/>
        <v>882.08999999999935</v>
      </c>
      <c r="CY45" s="1">
        <f t="shared" si="17"/>
        <v>2851.5600000000004</v>
      </c>
      <c r="CZ45" s="1">
        <f t="shared" si="18"/>
        <v>3733.6499999999996</v>
      </c>
      <c r="DA45" s="1">
        <f t="shared" si="19"/>
        <v>61.103600548576509</v>
      </c>
      <c r="DB45"/>
      <c r="DC45"/>
      <c r="DD45"/>
      <c r="DE45"/>
      <c r="DF45"/>
      <c r="DG45">
        <v>60.878999999999998</v>
      </c>
      <c r="DH45">
        <v>113.3</v>
      </c>
      <c r="DI45">
        <v>116.7</v>
      </c>
      <c r="DJ45">
        <v>102.6</v>
      </c>
      <c r="DK45">
        <v>146.1</v>
      </c>
      <c r="DL45">
        <v>31.3</v>
      </c>
      <c r="DM45">
        <v>1</v>
      </c>
      <c r="DN45">
        <v>0</v>
      </c>
      <c r="DO45">
        <v>15</v>
      </c>
      <c r="DP45">
        <v>-2</v>
      </c>
      <c r="DQ45">
        <v>1</v>
      </c>
      <c r="DR45" s="10">
        <f t="shared" si="20"/>
        <v>10.700000000000003</v>
      </c>
      <c r="DS45" s="10">
        <f t="shared" si="20"/>
        <v>-29.399999999999991</v>
      </c>
      <c r="DT45" s="10">
        <f t="shared" si="21"/>
        <v>114.49000000000007</v>
      </c>
      <c r="DU45" s="10">
        <f t="shared" si="21"/>
        <v>864.35999999999945</v>
      </c>
      <c r="DV45" s="10">
        <f t="shared" si="22"/>
        <v>978.84999999999945</v>
      </c>
      <c r="DW45" s="10">
        <f t="shared" si="23"/>
        <v>31.286578592105585</v>
      </c>
      <c r="DX45"/>
      <c r="DY45"/>
      <c r="DZ45"/>
      <c r="EA45"/>
      <c r="EB45"/>
      <c r="EC45" s="1">
        <v>44.531999999999996</v>
      </c>
      <c r="ED45" s="1">
        <v>162.69999999999999</v>
      </c>
      <c r="EE45" s="1">
        <v>129.80000000000001</v>
      </c>
      <c r="EF45" s="1">
        <v>162.19999999999999</v>
      </c>
      <c r="EG45" s="1">
        <v>140.69999999999999</v>
      </c>
      <c r="EH45" s="1">
        <v>10.9</v>
      </c>
      <c r="EI45" s="1">
        <v>1</v>
      </c>
      <c r="EJ45" s="1">
        <v>0</v>
      </c>
      <c r="EK45" s="1">
        <v>14</v>
      </c>
      <c r="EL45" s="1">
        <v>-2</v>
      </c>
      <c r="EM45" s="1">
        <v>1</v>
      </c>
      <c r="EN45" s="1">
        <f t="shared" si="24"/>
        <v>0.5</v>
      </c>
      <c r="EO45" s="1">
        <f t="shared" si="24"/>
        <v>-10.899999999999977</v>
      </c>
      <c r="EP45" s="1">
        <f t="shared" si="25"/>
        <v>0.25</v>
      </c>
      <c r="EQ45" s="1">
        <f t="shared" si="25"/>
        <v>118.8099999999995</v>
      </c>
      <c r="ER45" s="1">
        <f t="shared" si="26"/>
        <v>119.0599999999995</v>
      </c>
      <c r="ES45" s="1">
        <f t="shared" si="27"/>
        <v>10.911461863563447</v>
      </c>
      <c r="ET45"/>
      <c r="EU45"/>
      <c r="EV45"/>
      <c r="EW45"/>
      <c r="EX45"/>
      <c r="FJ45" s="10">
        <f t="shared" si="28"/>
        <v>0</v>
      </c>
      <c r="FK45" s="10">
        <f t="shared" si="28"/>
        <v>0</v>
      </c>
      <c r="FL45" s="10">
        <f t="shared" si="29"/>
        <v>0</v>
      </c>
      <c r="FM45" s="10">
        <f t="shared" si="29"/>
        <v>0</v>
      </c>
      <c r="FN45" s="10">
        <f t="shared" si="30"/>
        <v>0</v>
      </c>
      <c r="FO45" s="10">
        <f t="shared" si="31"/>
        <v>0</v>
      </c>
      <c r="FP45"/>
      <c r="FQ45"/>
      <c r="FR45"/>
      <c r="FS45"/>
      <c r="FT45"/>
    </row>
    <row r="46" spans="1:176" x14ac:dyDescent="0.35">
      <c r="A46">
        <v>55.774999999999999</v>
      </c>
      <c r="B46">
        <v>200.7</v>
      </c>
      <c r="C46">
        <v>91.1</v>
      </c>
      <c r="D46">
        <v>116.4</v>
      </c>
      <c r="E46">
        <v>70.599999999999994</v>
      </c>
      <c r="F46">
        <v>86.8</v>
      </c>
      <c r="G46">
        <v>2</v>
      </c>
      <c r="H46">
        <v>0</v>
      </c>
      <c r="I46">
        <v>13</v>
      </c>
      <c r="J46">
        <v>0</v>
      </c>
      <c r="K46">
        <v>1</v>
      </c>
      <c r="L46" s="26">
        <f t="shared" si="0"/>
        <v>84.299999999999983</v>
      </c>
      <c r="M46" s="26">
        <f t="shared" si="0"/>
        <v>20.5</v>
      </c>
      <c r="N46" s="26">
        <f t="shared" si="1"/>
        <v>7106.4899999999971</v>
      </c>
      <c r="O46" s="26">
        <f t="shared" si="1"/>
        <v>420.25</v>
      </c>
      <c r="P46" s="26">
        <f t="shared" si="2"/>
        <v>7526.7399999999971</v>
      </c>
      <c r="Q46" s="26">
        <f t="shared" si="3"/>
        <v>86.756786478061741</v>
      </c>
      <c r="S46"/>
      <c r="T46"/>
      <c r="U46"/>
      <c r="V46"/>
      <c r="W46">
        <v>42.515999999999998</v>
      </c>
      <c r="X46">
        <v>106.2</v>
      </c>
      <c r="Y46">
        <v>132.9</v>
      </c>
      <c r="Z46">
        <v>52.3</v>
      </c>
      <c r="AA46">
        <v>94.2</v>
      </c>
      <c r="AB46">
        <v>66.400000000000006</v>
      </c>
      <c r="AC46">
        <v>2</v>
      </c>
      <c r="AD46">
        <v>0</v>
      </c>
      <c r="AE46">
        <v>10</v>
      </c>
      <c r="AF46">
        <v>-2</v>
      </c>
      <c r="AG46">
        <v>1</v>
      </c>
      <c r="AH46" s="10">
        <f t="shared" si="4"/>
        <v>53.900000000000006</v>
      </c>
      <c r="AI46" s="10">
        <f t="shared" si="4"/>
        <v>38.700000000000003</v>
      </c>
      <c r="AJ46" s="10">
        <f t="shared" si="5"/>
        <v>2905.2100000000005</v>
      </c>
      <c r="AK46" s="10">
        <f t="shared" si="5"/>
        <v>1497.6900000000003</v>
      </c>
      <c r="AL46" s="10">
        <f t="shared" si="6"/>
        <v>4402.9000000000005</v>
      </c>
      <c r="AM46" s="10">
        <f t="shared" si="7"/>
        <v>66.354351778915003</v>
      </c>
      <c r="AN46"/>
      <c r="AO46"/>
      <c r="AP46"/>
      <c r="AQ46"/>
      <c r="AR46"/>
      <c r="AS46" s="1">
        <v>48.631999999999998</v>
      </c>
      <c r="AT46" s="1">
        <v>134.9</v>
      </c>
      <c r="AU46" s="1">
        <v>107.1</v>
      </c>
      <c r="AV46" s="1">
        <v>143.9</v>
      </c>
      <c r="AW46" s="1">
        <v>149.19999999999999</v>
      </c>
      <c r="AX46" s="1">
        <v>43</v>
      </c>
      <c r="AY46" s="1">
        <v>1</v>
      </c>
      <c r="AZ46" s="1">
        <v>1</v>
      </c>
      <c r="BA46" s="1">
        <v>11</v>
      </c>
      <c r="BB46" s="1">
        <v>1</v>
      </c>
      <c r="BC46" s="1">
        <v>1</v>
      </c>
      <c r="BD46" s="1">
        <f t="shared" si="8"/>
        <v>-9</v>
      </c>
      <c r="BE46" s="1">
        <f t="shared" si="8"/>
        <v>-42.099999999999994</v>
      </c>
      <c r="BF46" s="1">
        <f t="shared" si="9"/>
        <v>81</v>
      </c>
      <c r="BG46" s="1">
        <f t="shared" si="9"/>
        <v>1772.4099999999996</v>
      </c>
      <c r="BH46" s="1">
        <f t="shared" si="10"/>
        <v>1853.4099999999996</v>
      </c>
      <c r="BI46" s="1">
        <f t="shared" si="11"/>
        <v>43.051248530094917</v>
      </c>
      <c r="BJ46"/>
      <c r="BK46"/>
      <c r="BL46"/>
      <c r="BM46"/>
      <c r="BN46"/>
      <c r="BO46" s="10">
        <v>51.134999999999998</v>
      </c>
      <c r="BP46" s="10">
        <v>87.9</v>
      </c>
      <c r="BQ46" s="10">
        <v>150.30000000000001</v>
      </c>
      <c r="BR46" s="10">
        <v>89.1</v>
      </c>
      <c r="BS46" s="10">
        <v>141.6</v>
      </c>
      <c r="BT46" s="10">
        <v>8.8000000000000007</v>
      </c>
      <c r="BU46" s="10">
        <v>1</v>
      </c>
      <c r="BV46" s="10">
        <v>1</v>
      </c>
      <c r="BW46" s="10">
        <v>12</v>
      </c>
      <c r="BX46" s="10">
        <v>1</v>
      </c>
      <c r="BY46" s="10">
        <v>1</v>
      </c>
      <c r="BZ46" s="10">
        <f t="shared" si="12"/>
        <v>-1.1999999999999886</v>
      </c>
      <c r="CA46" s="10">
        <f t="shared" si="12"/>
        <v>8.7000000000000171</v>
      </c>
      <c r="CB46" s="10">
        <f t="shared" si="13"/>
        <v>1.4399999999999726</v>
      </c>
      <c r="CC46" s="10">
        <f t="shared" si="13"/>
        <v>75.690000000000296</v>
      </c>
      <c r="CD46" s="10">
        <f t="shared" si="14"/>
        <v>77.130000000000265</v>
      </c>
      <c r="CE46" s="10">
        <f t="shared" si="15"/>
        <v>8.7823687009826834</v>
      </c>
      <c r="CG46"/>
      <c r="CH46"/>
      <c r="CI46"/>
      <c r="CJ46"/>
      <c r="CK46">
        <v>52.308999999999997</v>
      </c>
      <c r="CL46">
        <v>107.1</v>
      </c>
      <c r="CM46">
        <v>137.6</v>
      </c>
      <c r="CN46">
        <v>121.1</v>
      </c>
      <c r="CO46">
        <v>160.5</v>
      </c>
      <c r="CP46">
        <v>26.9</v>
      </c>
      <c r="CQ46">
        <v>1</v>
      </c>
      <c r="CR46">
        <v>1</v>
      </c>
      <c r="CS46">
        <v>15</v>
      </c>
      <c r="CT46">
        <v>1</v>
      </c>
      <c r="CU46">
        <v>1</v>
      </c>
      <c r="CV46" s="1">
        <f t="shared" si="16"/>
        <v>-14</v>
      </c>
      <c r="CW46" s="1">
        <f t="shared" si="16"/>
        <v>-22.900000000000006</v>
      </c>
      <c r="CX46" s="1">
        <f t="shared" si="17"/>
        <v>196</v>
      </c>
      <c r="CY46" s="1">
        <f t="shared" si="17"/>
        <v>524.41000000000031</v>
      </c>
      <c r="CZ46" s="1">
        <f t="shared" si="18"/>
        <v>720.41000000000031</v>
      </c>
      <c r="DA46" s="1">
        <f t="shared" si="19"/>
        <v>26.840454541605666</v>
      </c>
      <c r="DB46"/>
      <c r="DC46"/>
      <c r="DD46"/>
      <c r="DE46"/>
      <c r="DF46"/>
      <c r="DG46">
        <v>63.551000000000002</v>
      </c>
      <c r="DH46">
        <v>134.69999999999999</v>
      </c>
      <c r="DI46">
        <v>128.69999999999999</v>
      </c>
      <c r="DJ46">
        <v>-1</v>
      </c>
      <c r="DK46">
        <v>-1</v>
      </c>
      <c r="DL46">
        <v>-1</v>
      </c>
      <c r="DM46">
        <v>-1</v>
      </c>
      <c r="DN46">
        <v>0</v>
      </c>
      <c r="DO46">
        <v>15</v>
      </c>
      <c r="DP46">
        <v>-1</v>
      </c>
      <c r="DQ46">
        <v>1</v>
      </c>
      <c r="DR46" s="10">
        <f t="shared" si="20"/>
        <v>21.399999999999991</v>
      </c>
      <c r="DS46" s="10">
        <f t="shared" si="20"/>
        <v>11.999999999999986</v>
      </c>
      <c r="DT46" s="10">
        <f t="shared" si="21"/>
        <v>457.95999999999964</v>
      </c>
      <c r="DU46" s="10">
        <f t="shared" si="21"/>
        <v>143.99999999999966</v>
      </c>
      <c r="DV46" s="10">
        <f t="shared" si="22"/>
        <v>601.95999999999935</v>
      </c>
      <c r="DW46" s="10">
        <f t="shared" si="23"/>
        <v>24.534873140083675</v>
      </c>
      <c r="DX46"/>
      <c r="DY46"/>
      <c r="DZ46"/>
      <c r="EA46"/>
      <c r="EB46"/>
      <c r="EC46" s="1">
        <v>44.564</v>
      </c>
      <c r="ED46" s="1">
        <v>168.6</v>
      </c>
      <c r="EE46" s="1">
        <v>115.8</v>
      </c>
      <c r="EF46" s="1">
        <v>162.69999999999999</v>
      </c>
      <c r="EG46" s="1">
        <v>129.80000000000001</v>
      </c>
      <c r="EH46" s="1">
        <v>15.2</v>
      </c>
      <c r="EI46" s="1">
        <v>1</v>
      </c>
      <c r="EJ46" s="1">
        <v>0</v>
      </c>
      <c r="EK46" s="1">
        <v>14</v>
      </c>
      <c r="EL46" s="1">
        <v>-2</v>
      </c>
      <c r="EM46" s="1">
        <v>1</v>
      </c>
      <c r="EN46" s="1">
        <f t="shared" si="24"/>
        <v>5.9000000000000057</v>
      </c>
      <c r="EO46" s="1">
        <f t="shared" si="24"/>
        <v>-14.000000000000014</v>
      </c>
      <c r="EP46" s="1">
        <f t="shared" si="25"/>
        <v>34.810000000000066</v>
      </c>
      <c r="EQ46" s="1">
        <f t="shared" si="25"/>
        <v>196.0000000000004</v>
      </c>
      <c r="ER46" s="1">
        <f t="shared" si="26"/>
        <v>230.81000000000046</v>
      </c>
      <c r="ES46" s="1">
        <f t="shared" si="27"/>
        <v>15.192432326655283</v>
      </c>
      <c r="ET46"/>
      <c r="EU46"/>
      <c r="EV46"/>
      <c r="EW46"/>
      <c r="EX46"/>
      <c r="FJ46" s="10">
        <f t="shared" si="28"/>
        <v>0</v>
      </c>
      <c r="FK46" s="10">
        <f t="shared" si="28"/>
        <v>0</v>
      </c>
      <c r="FL46" s="10">
        <f t="shared" si="29"/>
        <v>0</v>
      </c>
      <c r="FM46" s="10">
        <f t="shared" si="29"/>
        <v>0</v>
      </c>
      <c r="FN46" s="10">
        <f t="shared" si="30"/>
        <v>0</v>
      </c>
      <c r="FO46" s="10">
        <f t="shared" si="31"/>
        <v>0</v>
      </c>
      <c r="FP46"/>
      <c r="FQ46"/>
      <c r="FR46"/>
      <c r="FS46"/>
      <c r="FT46"/>
    </row>
    <row r="47" spans="1:176" x14ac:dyDescent="0.35">
      <c r="A47">
        <v>55.831000000000003</v>
      </c>
      <c r="B47">
        <v>171.5</v>
      </c>
      <c r="C47">
        <v>129.6</v>
      </c>
      <c r="D47">
        <v>200.7</v>
      </c>
      <c r="E47">
        <v>91.1</v>
      </c>
      <c r="F47">
        <v>48.3</v>
      </c>
      <c r="G47">
        <v>2</v>
      </c>
      <c r="H47">
        <v>0</v>
      </c>
      <c r="I47">
        <v>13</v>
      </c>
      <c r="J47">
        <v>0</v>
      </c>
      <c r="K47">
        <v>1</v>
      </c>
      <c r="L47" s="26">
        <f t="shared" si="0"/>
        <v>-29.199999999999989</v>
      </c>
      <c r="M47" s="26">
        <f t="shared" si="0"/>
        <v>38.5</v>
      </c>
      <c r="N47" s="26">
        <f t="shared" si="1"/>
        <v>852.6399999999993</v>
      </c>
      <c r="O47" s="26">
        <f t="shared" si="1"/>
        <v>1482.25</v>
      </c>
      <c r="P47" s="26">
        <f t="shared" si="2"/>
        <v>2334.8899999999994</v>
      </c>
      <c r="Q47" s="26">
        <f t="shared" si="3"/>
        <v>48.320699498248153</v>
      </c>
      <c r="S47"/>
      <c r="T47"/>
      <c r="U47"/>
      <c r="V47"/>
      <c r="W47">
        <v>42.667999999999999</v>
      </c>
      <c r="X47">
        <v>111.6</v>
      </c>
      <c r="Y47">
        <v>102.9</v>
      </c>
      <c r="Z47">
        <v>106.2</v>
      </c>
      <c r="AA47">
        <v>132.9</v>
      </c>
      <c r="AB47">
        <v>30.6</v>
      </c>
      <c r="AC47">
        <v>1</v>
      </c>
      <c r="AD47">
        <v>0</v>
      </c>
      <c r="AE47">
        <v>10</v>
      </c>
      <c r="AF47">
        <v>-2</v>
      </c>
      <c r="AG47">
        <v>1</v>
      </c>
      <c r="AH47" s="10">
        <f t="shared" si="4"/>
        <v>5.3999999999999915</v>
      </c>
      <c r="AI47" s="10">
        <f t="shared" si="4"/>
        <v>-30</v>
      </c>
      <c r="AJ47" s="10">
        <f t="shared" si="5"/>
        <v>29.159999999999908</v>
      </c>
      <c r="AK47" s="10">
        <f t="shared" si="5"/>
        <v>900</v>
      </c>
      <c r="AL47" s="10">
        <f t="shared" si="6"/>
        <v>929.15999999999985</v>
      </c>
      <c r="AM47" s="10">
        <f t="shared" si="7"/>
        <v>30.48212591011329</v>
      </c>
      <c r="AN47"/>
      <c r="AO47"/>
      <c r="AP47"/>
      <c r="AQ47"/>
      <c r="AR47"/>
      <c r="AS47" s="1">
        <v>48.856000000000002</v>
      </c>
      <c r="AT47" s="1">
        <v>129.4</v>
      </c>
      <c r="AU47" s="1">
        <v>150.30000000000001</v>
      </c>
      <c r="AV47" s="1">
        <v>134.9</v>
      </c>
      <c r="AW47" s="1">
        <v>107.1</v>
      </c>
      <c r="AX47" s="1">
        <v>43.5</v>
      </c>
      <c r="AY47" s="1">
        <v>1</v>
      </c>
      <c r="AZ47" s="1">
        <v>0</v>
      </c>
      <c r="BA47" s="1">
        <v>11</v>
      </c>
      <c r="BB47" s="1">
        <v>-2</v>
      </c>
      <c r="BC47" s="1">
        <v>1</v>
      </c>
      <c r="BD47" s="1">
        <f t="shared" si="8"/>
        <v>-5.5</v>
      </c>
      <c r="BE47" s="1">
        <f t="shared" si="8"/>
        <v>43.200000000000017</v>
      </c>
      <c r="BF47" s="1">
        <f t="shared" si="9"/>
        <v>30.25</v>
      </c>
      <c r="BG47" s="1">
        <f t="shared" si="9"/>
        <v>1866.2400000000014</v>
      </c>
      <c r="BH47" s="1">
        <f t="shared" si="10"/>
        <v>1896.4900000000014</v>
      </c>
      <c r="BI47" s="1">
        <f t="shared" si="11"/>
        <v>43.54870836201691</v>
      </c>
      <c r="BJ47"/>
      <c r="BK47"/>
      <c r="BL47"/>
      <c r="BM47"/>
      <c r="BN47"/>
      <c r="BO47" s="10">
        <v>51.271000000000001</v>
      </c>
      <c r="BP47" s="10">
        <v>67.7</v>
      </c>
      <c r="BQ47" s="10">
        <v>105.1</v>
      </c>
      <c r="BR47" s="10">
        <v>87.9</v>
      </c>
      <c r="BS47" s="10">
        <v>150.30000000000001</v>
      </c>
      <c r="BT47" s="10">
        <v>49.5</v>
      </c>
      <c r="BU47" s="10">
        <v>2</v>
      </c>
      <c r="BV47" s="10">
        <v>0</v>
      </c>
      <c r="BW47" s="10">
        <v>12</v>
      </c>
      <c r="BX47" s="10">
        <v>-2</v>
      </c>
      <c r="BY47" s="10">
        <v>1</v>
      </c>
      <c r="BZ47" s="10">
        <f t="shared" si="12"/>
        <v>-20.200000000000003</v>
      </c>
      <c r="CA47" s="10">
        <f t="shared" si="12"/>
        <v>-45.200000000000017</v>
      </c>
      <c r="CB47" s="10">
        <f t="shared" si="13"/>
        <v>408.04000000000013</v>
      </c>
      <c r="CC47" s="10">
        <f t="shared" si="13"/>
        <v>2043.0400000000016</v>
      </c>
      <c r="CD47" s="10">
        <f t="shared" si="14"/>
        <v>2451.0800000000017</v>
      </c>
      <c r="CE47" s="10">
        <f t="shared" si="15"/>
        <v>49.508383128516748</v>
      </c>
      <c r="CG47"/>
      <c r="CH47"/>
      <c r="CI47"/>
      <c r="CJ47"/>
      <c r="CK47">
        <v>54.860999999999997</v>
      </c>
      <c r="CL47">
        <v>75.099999999999994</v>
      </c>
      <c r="CM47">
        <v>138.69999999999999</v>
      </c>
      <c r="CN47">
        <v>-1</v>
      </c>
      <c r="CO47">
        <v>-1</v>
      </c>
      <c r="CP47">
        <v>-1</v>
      </c>
      <c r="CQ47">
        <v>-1</v>
      </c>
      <c r="CR47">
        <v>0</v>
      </c>
      <c r="CS47">
        <v>15</v>
      </c>
      <c r="CT47">
        <v>-1</v>
      </c>
      <c r="CU47">
        <v>1</v>
      </c>
      <c r="CV47" s="1">
        <f t="shared" si="16"/>
        <v>-32</v>
      </c>
      <c r="CW47" s="1">
        <f t="shared" si="16"/>
        <v>1.0999999999999943</v>
      </c>
      <c r="CX47" s="1">
        <f t="shared" si="17"/>
        <v>1024</v>
      </c>
      <c r="CY47" s="1">
        <f t="shared" si="17"/>
        <v>1.2099999999999875</v>
      </c>
      <c r="CZ47" s="1">
        <f t="shared" si="18"/>
        <v>1025.21</v>
      </c>
      <c r="DA47" s="1">
        <f t="shared" si="19"/>
        <v>32.018900668199088</v>
      </c>
      <c r="DB47"/>
      <c r="DC47"/>
      <c r="DD47"/>
      <c r="DE47"/>
      <c r="DF47"/>
      <c r="DG47">
        <v>63.895000000000003</v>
      </c>
      <c r="DH47">
        <v>135.4</v>
      </c>
      <c r="DI47">
        <v>134.5</v>
      </c>
      <c r="DJ47">
        <v>134.69999999999999</v>
      </c>
      <c r="DK47">
        <v>128.69999999999999</v>
      </c>
      <c r="DL47">
        <v>5.8</v>
      </c>
      <c r="DM47">
        <v>1</v>
      </c>
      <c r="DN47">
        <v>1</v>
      </c>
      <c r="DO47">
        <v>16</v>
      </c>
      <c r="DP47">
        <v>1</v>
      </c>
      <c r="DQ47">
        <v>1</v>
      </c>
      <c r="DR47" s="10">
        <f t="shared" si="20"/>
        <v>0.70000000000001705</v>
      </c>
      <c r="DS47" s="10">
        <f t="shared" si="20"/>
        <v>5.8000000000000114</v>
      </c>
      <c r="DT47" s="10">
        <f t="shared" si="21"/>
        <v>0.49000000000002386</v>
      </c>
      <c r="DU47" s="10">
        <f t="shared" si="21"/>
        <v>33.640000000000128</v>
      </c>
      <c r="DV47" s="10">
        <f t="shared" si="22"/>
        <v>34.130000000000152</v>
      </c>
      <c r="DW47" s="10">
        <f t="shared" si="23"/>
        <v>5.8420886675914252</v>
      </c>
      <c r="DX47"/>
      <c r="DY47"/>
      <c r="DZ47"/>
      <c r="EA47"/>
      <c r="EB47"/>
      <c r="EC47" s="1">
        <v>44.595999999999997</v>
      </c>
      <c r="ED47" s="1">
        <v>175.8</v>
      </c>
      <c r="EE47" s="1">
        <v>73.7</v>
      </c>
      <c r="EF47" s="1">
        <v>168.6</v>
      </c>
      <c r="EG47" s="1">
        <v>115.8</v>
      </c>
      <c r="EH47" s="1">
        <v>42.7</v>
      </c>
      <c r="EI47" s="1">
        <v>1</v>
      </c>
      <c r="EJ47" s="1">
        <v>0</v>
      </c>
      <c r="EK47" s="1">
        <v>14</v>
      </c>
      <c r="EL47" s="1">
        <v>-2</v>
      </c>
      <c r="EM47" s="1">
        <v>1</v>
      </c>
      <c r="EN47" s="1">
        <f t="shared" si="24"/>
        <v>7.2000000000000171</v>
      </c>
      <c r="EO47" s="1">
        <f t="shared" si="24"/>
        <v>-42.099999999999994</v>
      </c>
      <c r="EP47" s="1">
        <f t="shared" si="25"/>
        <v>51.840000000000245</v>
      </c>
      <c r="EQ47" s="1">
        <f t="shared" si="25"/>
        <v>1772.4099999999996</v>
      </c>
      <c r="ER47" s="1">
        <f t="shared" si="26"/>
        <v>1824.2499999999998</v>
      </c>
      <c r="ES47" s="1">
        <f t="shared" si="27"/>
        <v>42.711239738504425</v>
      </c>
      <c r="ET47"/>
      <c r="EU47"/>
      <c r="EV47"/>
      <c r="EW47"/>
      <c r="EX47"/>
      <c r="FJ47" s="10">
        <f t="shared" si="28"/>
        <v>0</v>
      </c>
      <c r="FK47" s="10">
        <f t="shared" si="28"/>
        <v>0</v>
      </c>
      <c r="FL47" s="10">
        <f t="shared" si="29"/>
        <v>0</v>
      </c>
      <c r="FM47" s="10">
        <f t="shared" si="29"/>
        <v>0</v>
      </c>
      <c r="FN47" s="10">
        <f t="shared" si="30"/>
        <v>0</v>
      </c>
      <c r="FO47" s="10">
        <f t="shared" si="31"/>
        <v>0</v>
      </c>
      <c r="FP47"/>
      <c r="FQ47"/>
      <c r="FR47"/>
      <c r="FS47"/>
      <c r="FT47"/>
    </row>
    <row r="48" spans="1:176" x14ac:dyDescent="0.35">
      <c r="A48">
        <v>56.103000000000002</v>
      </c>
      <c r="B48">
        <v>168.6</v>
      </c>
      <c r="C48">
        <v>20.7</v>
      </c>
      <c r="D48">
        <v>171.5</v>
      </c>
      <c r="E48">
        <v>129.6</v>
      </c>
      <c r="F48">
        <v>108.9</v>
      </c>
      <c r="G48">
        <v>3</v>
      </c>
      <c r="H48">
        <v>0</v>
      </c>
      <c r="I48">
        <v>13</v>
      </c>
      <c r="J48">
        <v>0</v>
      </c>
      <c r="K48">
        <v>1</v>
      </c>
      <c r="L48" s="26">
        <f t="shared" si="0"/>
        <v>-2.9000000000000057</v>
      </c>
      <c r="M48" s="26">
        <f t="shared" si="0"/>
        <v>-108.89999999999999</v>
      </c>
      <c r="N48" s="26">
        <f t="shared" si="1"/>
        <v>8.4100000000000321</v>
      </c>
      <c r="O48" s="26">
        <f t="shared" si="1"/>
        <v>11859.209999999997</v>
      </c>
      <c r="P48" s="26">
        <f t="shared" si="2"/>
        <v>11867.619999999997</v>
      </c>
      <c r="Q48" s="26">
        <f t="shared" si="3"/>
        <v>108.93860656351355</v>
      </c>
      <c r="S48"/>
      <c r="T48"/>
      <c r="U48"/>
      <c r="V48"/>
      <c r="W48">
        <v>46.26</v>
      </c>
      <c r="X48">
        <v>116.4</v>
      </c>
      <c r="Y48">
        <v>167.7</v>
      </c>
      <c r="Z48">
        <v>-1</v>
      </c>
      <c r="AA48">
        <v>-1</v>
      </c>
      <c r="AB48">
        <v>-1</v>
      </c>
      <c r="AC48">
        <v>-1</v>
      </c>
      <c r="AD48">
        <v>0</v>
      </c>
      <c r="AE48">
        <v>10</v>
      </c>
      <c r="AF48">
        <v>-1</v>
      </c>
      <c r="AG48">
        <v>1</v>
      </c>
      <c r="AH48" s="10">
        <f t="shared" si="4"/>
        <v>4.8000000000000114</v>
      </c>
      <c r="AI48" s="10">
        <f t="shared" si="4"/>
        <v>64.799999999999983</v>
      </c>
      <c r="AJ48" s="10">
        <f t="shared" si="5"/>
        <v>23.040000000000109</v>
      </c>
      <c r="AK48" s="10">
        <f t="shared" si="5"/>
        <v>4199.0399999999981</v>
      </c>
      <c r="AL48" s="10">
        <f t="shared" si="6"/>
        <v>4222.0799999999981</v>
      </c>
      <c r="AM48" s="10">
        <f t="shared" si="7"/>
        <v>64.977534579268223</v>
      </c>
      <c r="AN48"/>
      <c r="AO48"/>
      <c r="AP48"/>
      <c r="AQ48"/>
      <c r="AR48"/>
      <c r="AS48" s="1">
        <v>48.887999999999998</v>
      </c>
      <c r="AT48" s="1">
        <v>120.2</v>
      </c>
      <c r="AU48" s="1">
        <v>120</v>
      </c>
      <c r="AV48" s="1">
        <v>129.4</v>
      </c>
      <c r="AW48" s="1">
        <v>150.30000000000001</v>
      </c>
      <c r="AX48" s="1">
        <v>31.7</v>
      </c>
      <c r="AY48" s="1">
        <v>1</v>
      </c>
      <c r="AZ48" s="1">
        <v>0</v>
      </c>
      <c r="BA48" s="1">
        <v>11</v>
      </c>
      <c r="BB48" s="1">
        <v>-2</v>
      </c>
      <c r="BC48" s="1">
        <v>1</v>
      </c>
      <c r="BD48" s="1">
        <f t="shared" si="8"/>
        <v>-9.2000000000000028</v>
      </c>
      <c r="BE48" s="1">
        <f t="shared" si="8"/>
        <v>-30.300000000000011</v>
      </c>
      <c r="BF48" s="1">
        <f t="shared" si="9"/>
        <v>84.640000000000057</v>
      </c>
      <c r="BG48" s="1">
        <f t="shared" si="9"/>
        <v>918.09000000000071</v>
      </c>
      <c r="BH48" s="1">
        <f t="shared" si="10"/>
        <v>1002.7300000000008</v>
      </c>
      <c r="BI48" s="1">
        <f t="shared" si="11"/>
        <v>31.665912271715793</v>
      </c>
      <c r="BJ48"/>
      <c r="BK48"/>
      <c r="BL48"/>
      <c r="BM48"/>
      <c r="BN48"/>
      <c r="BO48" s="10">
        <v>53.710999999999999</v>
      </c>
      <c r="BP48" s="10">
        <v>130.19999999999999</v>
      </c>
      <c r="BQ48" s="10">
        <v>145.80000000000001</v>
      </c>
      <c r="BR48" s="10">
        <v>-1</v>
      </c>
      <c r="BS48" s="10">
        <v>-1</v>
      </c>
      <c r="BT48" s="10">
        <v>-1</v>
      </c>
      <c r="BU48" s="10">
        <v>-1</v>
      </c>
      <c r="BV48" s="10">
        <v>0</v>
      </c>
      <c r="BW48" s="10">
        <v>12</v>
      </c>
      <c r="BX48" s="10">
        <v>-1</v>
      </c>
      <c r="BY48" s="10">
        <v>1</v>
      </c>
      <c r="BZ48" s="10">
        <f t="shared" si="12"/>
        <v>62.499999999999986</v>
      </c>
      <c r="CA48" s="10">
        <f t="shared" si="12"/>
        <v>40.700000000000017</v>
      </c>
      <c r="CB48" s="10">
        <f t="shared" si="13"/>
        <v>3906.2499999999982</v>
      </c>
      <c r="CC48" s="10">
        <f t="shared" si="13"/>
        <v>1656.4900000000014</v>
      </c>
      <c r="CD48" s="10">
        <f t="shared" si="14"/>
        <v>5562.74</v>
      </c>
      <c r="CE48" s="10">
        <f t="shared" si="15"/>
        <v>74.583778397182314</v>
      </c>
      <c r="CG48"/>
      <c r="CH48"/>
      <c r="CI48"/>
      <c r="CJ48"/>
      <c r="CK48">
        <v>55.180999999999997</v>
      </c>
      <c r="CL48">
        <v>103.6</v>
      </c>
      <c r="CM48">
        <v>126.7</v>
      </c>
      <c r="CN48">
        <v>75.099999999999994</v>
      </c>
      <c r="CO48">
        <v>138.69999999999999</v>
      </c>
      <c r="CP48">
        <v>30.9</v>
      </c>
      <c r="CQ48">
        <v>1</v>
      </c>
      <c r="CR48">
        <v>1</v>
      </c>
      <c r="CS48">
        <v>16</v>
      </c>
      <c r="CT48">
        <v>1</v>
      </c>
      <c r="CU48">
        <v>1</v>
      </c>
      <c r="CV48" s="1">
        <f t="shared" si="16"/>
        <v>28.5</v>
      </c>
      <c r="CW48" s="1">
        <f t="shared" si="16"/>
        <v>-11.999999999999986</v>
      </c>
      <c r="CX48" s="1">
        <f t="shared" si="17"/>
        <v>812.25</v>
      </c>
      <c r="CY48" s="1">
        <f t="shared" si="17"/>
        <v>143.99999999999966</v>
      </c>
      <c r="CZ48" s="1">
        <f t="shared" si="18"/>
        <v>956.24999999999966</v>
      </c>
      <c r="DA48" s="1">
        <f t="shared" si="19"/>
        <v>30.923292192132447</v>
      </c>
      <c r="DB48"/>
      <c r="DC48"/>
      <c r="DD48"/>
      <c r="DE48"/>
      <c r="DF48"/>
      <c r="DG48">
        <v>64.111000000000004</v>
      </c>
      <c r="DH48">
        <v>147.30000000000001</v>
      </c>
      <c r="DI48">
        <v>171.9</v>
      </c>
      <c r="DJ48">
        <v>135.4</v>
      </c>
      <c r="DK48">
        <v>134.5</v>
      </c>
      <c r="DL48">
        <v>39.200000000000003</v>
      </c>
      <c r="DM48">
        <v>1</v>
      </c>
      <c r="DN48">
        <v>0</v>
      </c>
      <c r="DO48">
        <v>16</v>
      </c>
      <c r="DP48">
        <v>-2</v>
      </c>
      <c r="DQ48">
        <v>1</v>
      </c>
      <c r="DR48" s="10">
        <f t="shared" si="20"/>
        <v>11.900000000000006</v>
      </c>
      <c r="DS48" s="10">
        <f t="shared" si="20"/>
        <v>37.400000000000006</v>
      </c>
      <c r="DT48" s="10">
        <f t="shared" si="21"/>
        <v>141.61000000000013</v>
      </c>
      <c r="DU48" s="10">
        <f t="shared" si="21"/>
        <v>1398.7600000000004</v>
      </c>
      <c r="DV48" s="10">
        <f t="shared" si="22"/>
        <v>1540.3700000000006</v>
      </c>
      <c r="DW48" s="10">
        <f t="shared" si="23"/>
        <v>39.247547694091672</v>
      </c>
      <c r="DX48"/>
      <c r="DY48"/>
      <c r="DZ48"/>
      <c r="EA48"/>
      <c r="EB48"/>
      <c r="EC48" s="1">
        <v>44.74</v>
      </c>
      <c r="ED48" s="1">
        <v>180.5</v>
      </c>
      <c r="EE48" s="1">
        <v>72.599999999999994</v>
      </c>
      <c r="EF48" s="1">
        <v>175.8</v>
      </c>
      <c r="EG48" s="1">
        <v>73.7</v>
      </c>
      <c r="EH48" s="1">
        <v>4.9000000000000004</v>
      </c>
      <c r="EI48" s="1">
        <v>1</v>
      </c>
      <c r="EJ48" s="1">
        <v>0</v>
      </c>
      <c r="EK48" s="1">
        <v>14</v>
      </c>
      <c r="EL48" s="1">
        <v>-2</v>
      </c>
      <c r="EM48" s="1">
        <v>1</v>
      </c>
      <c r="EN48" s="1">
        <f t="shared" si="24"/>
        <v>4.6999999999999886</v>
      </c>
      <c r="EO48" s="1">
        <f t="shared" si="24"/>
        <v>-1.1000000000000085</v>
      </c>
      <c r="EP48" s="1">
        <f t="shared" si="25"/>
        <v>22.089999999999893</v>
      </c>
      <c r="EQ48" s="1">
        <f t="shared" si="25"/>
        <v>1.2100000000000188</v>
      </c>
      <c r="ER48" s="1">
        <f t="shared" si="26"/>
        <v>23.299999999999912</v>
      </c>
      <c r="ES48" s="1">
        <f t="shared" si="27"/>
        <v>4.8270073544588588</v>
      </c>
      <c r="ET48"/>
      <c r="EU48"/>
      <c r="EV48"/>
      <c r="EW48"/>
      <c r="EX48"/>
      <c r="FJ48" s="10">
        <f t="shared" si="28"/>
        <v>0</v>
      </c>
      <c r="FK48" s="10">
        <f t="shared" si="28"/>
        <v>0</v>
      </c>
      <c r="FL48" s="10">
        <f t="shared" si="29"/>
        <v>0</v>
      </c>
      <c r="FM48" s="10">
        <f t="shared" si="29"/>
        <v>0</v>
      </c>
      <c r="FN48" s="10">
        <f t="shared" si="30"/>
        <v>0</v>
      </c>
      <c r="FO48" s="10">
        <f t="shared" si="31"/>
        <v>0</v>
      </c>
      <c r="FP48"/>
      <c r="FQ48"/>
      <c r="FR48"/>
      <c r="FS48"/>
      <c r="FT48"/>
    </row>
    <row r="49" spans="1:176" x14ac:dyDescent="0.35">
      <c r="A49">
        <v>56.646999999999998</v>
      </c>
      <c r="B49">
        <v>97.9</v>
      </c>
      <c r="C49">
        <v>130.5</v>
      </c>
      <c r="D49">
        <v>168.6</v>
      </c>
      <c r="E49">
        <v>20.7</v>
      </c>
      <c r="F49">
        <v>130.6</v>
      </c>
      <c r="G49">
        <v>3</v>
      </c>
      <c r="H49">
        <v>0</v>
      </c>
      <c r="I49">
        <v>13</v>
      </c>
      <c r="J49">
        <v>0</v>
      </c>
      <c r="K49">
        <v>1</v>
      </c>
      <c r="L49" s="26">
        <f t="shared" si="0"/>
        <v>-70.699999999999989</v>
      </c>
      <c r="M49" s="26">
        <f t="shared" si="0"/>
        <v>109.8</v>
      </c>
      <c r="N49" s="26">
        <f t="shared" si="1"/>
        <v>4998.489999999998</v>
      </c>
      <c r="O49" s="26">
        <f t="shared" si="1"/>
        <v>12056.039999999999</v>
      </c>
      <c r="P49" s="26">
        <f t="shared" si="2"/>
        <v>17054.53</v>
      </c>
      <c r="Q49" s="26">
        <f t="shared" si="3"/>
        <v>130.59299368649147</v>
      </c>
      <c r="S49"/>
      <c r="T49"/>
      <c r="U49"/>
      <c r="V49"/>
      <c r="W49">
        <v>46.652000000000001</v>
      </c>
      <c r="X49">
        <v>129</v>
      </c>
      <c r="Y49">
        <v>173</v>
      </c>
      <c r="Z49">
        <v>116.4</v>
      </c>
      <c r="AA49">
        <v>167.7</v>
      </c>
      <c r="AB49">
        <v>13.7</v>
      </c>
      <c r="AC49">
        <v>1</v>
      </c>
      <c r="AD49">
        <v>1</v>
      </c>
      <c r="AE49">
        <v>11</v>
      </c>
      <c r="AF49">
        <v>1</v>
      </c>
      <c r="AG49">
        <v>1</v>
      </c>
      <c r="AH49" s="10">
        <f t="shared" si="4"/>
        <v>12.599999999999994</v>
      </c>
      <c r="AI49" s="10">
        <f t="shared" si="4"/>
        <v>5.3000000000000114</v>
      </c>
      <c r="AJ49" s="10">
        <f t="shared" si="5"/>
        <v>158.75999999999985</v>
      </c>
      <c r="AK49" s="10">
        <f t="shared" si="5"/>
        <v>28.090000000000121</v>
      </c>
      <c r="AL49" s="10">
        <f t="shared" si="6"/>
        <v>186.84999999999997</v>
      </c>
      <c r="AM49" s="10">
        <f t="shared" si="7"/>
        <v>13.669308687713507</v>
      </c>
      <c r="AN49"/>
      <c r="AO49"/>
      <c r="AP49"/>
      <c r="AQ49"/>
      <c r="AR49"/>
      <c r="AS49" s="1">
        <v>51.512</v>
      </c>
      <c r="AT49" s="1">
        <v>132.1</v>
      </c>
      <c r="AU49" s="1">
        <v>189.3</v>
      </c>
      <c r="AV49" s="1">
        <v>-1</v>
      </c>
      <c r="AW49" s="1">
        <v>-1</v>
      </c>
      <c r="AX49" s="1">
        <v>-1</v>
      </c>
      <c r="AY49" s="1">
        <v>-1</v>
      </c>
      <c r="AZ49" s="1">
        <v>0</v>
      </c>
      <c r="BA49" s="1">
        <v>11</v>
      </c>
      <c r="BB49" s="1">
        <v>-1</v>
      </c>
      <c r="BC49" s="1">
        <v>1</v>
      </c>
      <c r="BD49" s="1">
        <f t="shared" si="8"/>
        <v>11.899999999999991</v>
      </c>
      <c r="BE49" s="1">
        <f t="shared" si="8"/>
        <v>69.300000000000011</v>
      </c>
      <c r="BF49" s="1">
        <f t="shared" si="9"/>
        <v>141.60999999999979</v>
      </c>
      <c r="BG49" s="1">
        <f t="shared" si="9"/>
        <v>4802.4900000000016</v>
      </c>
      <c r="BH49" s="1">
        <f t="shared" si="10"/>
        <v>4944.1000000000013</v>
      </c>
      <c r="BI49" s="1">
        <f t="shared" si="11"/>
        <v>70.314294421547046</v>
      </c>
      <c r="BJ49"/>
      <c r="BK49"/>
      <c r="BL49"/>
      <c r="BM49"/>
      <c r="BN49"/>
      <c r="BO49" s="10">
        <v>54.094999999999999</v>
      </c>
      <c r="BP49" s="10">
        <v>116.4</v>
      </c>
      <c r="BQ49" s="10">
        <v>120.7</v>
      </c>
      <c r="BR49" s="10">
        <v>130.19999999999999</v>
      </c>
      <c r="BS49" s="10">
        <v>145.80000000000001</v>
      </c>
      <c r="BT49" s="10">
        <v>28.7</v>
      </c>
      <c r="BU49" s="10">
        <v>1</v>
      </c>
      <c r="BV49" s="10">
        <v>1</v>
      </c>
      <c r="BW49" s="10">
        <v>13</v>
      </c>
      <c r="BX49" s="10">
        <v>1</v>
      </c>
      <c r="BY49" s="10">
        <v>1</v>
      </c>
      <c r="BZ49" s="10">
        <f t="shared" si="12"/>
        <v>-13.799999999999983</v>
      </c>
      <c r="CA49" s="10">
        <f t="shared" si="12"/>
        <v>-25.100000000000009</v>
      </c>
      <c r="CB49" s="10">
        <f t="shared" si="13"/>
        <v>190.43999999999954</v>
      </c>
      <c r="CC49" s="10">
        <f t="shared" si="13"/>
        <v>630.01000000000045</v>
      </c>
      <c r="CD49" s="10">
        <f t="shared" si="14"/>
        <v>820.45</v>
      </c>
      <c r="CE49" s="10">
        <f t="shared" si="15"/>
        <v>28.643498389686972</v>
      </c>
      <c r="CG49"/>
      <c r="CH49"/>
      <c r="CI49"/>
      <c r="CJ49"/>
      <c r="CK49">
        <v>55.237000000000002</v>
      </c>
      <c r="CL49">
        <v>105.7</v>
      </c>
      <c r="CM49">
        <v>122.2</v>
      </c>
      <c r="CN49">
        <v>103.6</v>
      </c>
      <c r="CO49">
        <v>126.7</v>
      </c>
      <c r="CP49">
        <v>4.9000000000000004</v>
      </c>
      <c r="CQ49">
        <v>1</v>
      </c>
      <c r="CR49">
        <v>0</v>
      </c>
      <c r="CS49">
        <v>16</v>
      </c>
      <c r="CT49">
        <v>-2</v>
      </c>
      <c r="CU49">
        <v>1</v>
      </c>
      <c r="CV49" s="1">
        <f t="shared" si="16"/>
        <v>2.1000000000000085</v>
      </c>
      <c r="CW49" s="1">
        <f t="shared" si="16"/>
        <v>-4.5</v>
      </c>
      <c r="CX49" s="1">
        <f t="shared" si="17"/>
        <v>4.4100000000000357</v>
      </c>
      <c r="CY49" s="1">
        <f t="shared" si="17"/>
        <v>20.25</v>
      </c>
      <c r="CZ49" s="1">
        <f t="shared" si="18"/>
        <v>24.660000000000036</v>
      </c>
      <c r="DA49" s="1">
        <f t="shared" si="19"/>
        <v>4.9658836071740584</v>
      </c>
      <c r="DB49"/>
      <c r="DC49"/>
      <c r="DD49"/>
      <c r="DE49"/>
      <c r="DF49"/>
      <c r="DG49">
        <v>67.486999999999995</v>
      </c>
      <c r="DH49">
        <v>177.4</v>
      </c>
      <c r="DI49">
        <v>100.9</v>
      </c>
      <c r="DJ49">
        <v>-1</v>
      </c>
      <c r="DK49">
        <v>-1</v>
      </c>
      <c r="DL49">
        <v>-1</v>
      </c>
      <c r="DM49">
        <v>-1</v>
      </c>
      <c r="DN49">
        <v>0</v>
      </c>
      <c r="DO49">
        <v>16</v>
      </c>
      <c r="DP49">
        <v>-1</v>
      </c>
      <c r="DQ49">
        <v>1</v>
      </c>
      <c r="DR49" s="10">
        <f t="shared" si="20"/>
        <v>30.099999999999994</v>
      </c>
      <c r="DS49" s="10">
        <f t="shared" si="20"/>
        <v>-71</v>
      </c>
      <c r="DT49" s="10">
        <f t="shared" si="21"/>
        <v>906.00999999999965</v>
      </c>
      <c r="DU49" s="10">
        <f t="shared" si="21"/>
        <v>5041</v>
      </c>
      <c r="DV49" s="10">
        <f t="shared" si="22"/>
        <v>5947.0099999999993</v>
      </c>
      <c r="DW49" s="10">
        <f t="shared" si="23"/>
        <v>77.116859375884857</v>
      </c>
      <c r="DX49"/>
      <c r="DY49"/>
      <c r="DZ49"/>
      <c r="EA49"/>
      <c r="EB49"/>
      <c r="EC49" s="1">
        <v>44.94</v>
      </c>
      <c r="ED49" s="1">
        <v>162.69999999999999</v>
      </c>
      <c r="EE49" s="1">
        <v>75</v>
      </c>
      <c r="EF49" s="1">
        <v>180.5</v>
      </c>
      <c r="EG49" s="1">
        <v>72.599999999999994</v>
      </c>
      <c r="EH49" s="1">
        <v>18</v>
      </c>
      <c r="EI49" s="1">
        <v>1</v>
      </c>
      <c r="EJ49" s="1">
        <v>0</v>
      </c>
      <c r="EK49" s="1">
        <v>14</v>
      </c>
      <c r="EL49" s="1">
        <v>-2</v>
      </c>
      <c r="EM49" s="1">
        <v>1</v>
      </c>
      <c r="EN49" s="1">
        <f t="shared" si="24"/>
        <v>-17.800000000000011</v>
      </c>
      <c r="EO49" s="1">
        <f t="shared" si="24"/>
        <v>2.4000000000000057</v>
      </c>
      <c r="EP49" s="1">
        <f t="shared" si="25"/>
        <v>316.84000000000043</v>
      </c>
      <c r="EQ49" s="1">
        <f t="shared" si="25"/>
        <v>5.7600000000000273</v>
      </c>
      <c r="ER49" s="1">
        <f t="shared" si="26"/>
        <v>322.60000000000048</v>
      </c>
      <c r="ES49" s="1">
        <f t="shared" si="27"/>
        <v>17.961069010501589</v>
      </c>
      <c r="ET49"/>
      <c r="EU49"/>
      <c r="EV49"/>
      <c r="EW49"/>
      <c r="EX49"/>
      <c r="FJ49" s="10">
        <f t="shared" si="28"/>
        <v>0</v>
      </c>
      <c r="FK49" s="10">
        <f t="shared" si="28"/>
        <v>0</v>
      </c>
      <c r="FL49" s="10">
        <f t="shared" si="29"/>
        <v>0</v>
      </c>
      <c r="FM49" s="10">
        <f t="shared" si="29"/>
        <v>0</v>
      </c>
      <c r="FN49" s="10">
        <f t="shared" si="30"/>
        <v>0</v>
      </c>
      <c r="FO49" s="10">
        <f t="shared" si="31"/>
        <v>0</v>
      </c>
      <c r="FP49"/>
      <c r="FQ49"/>
      <c r="FR49"/>
      <c r="FS49"/>
      <c r="FT49"/>
    </row>
    <row r="50" spans="1:176" x14ac:dyDescent="0.35">
      <c r="A50">
        <v>56.734000000000002</v>
      </c>
      <c r="B50">
        <v>65.8</v>
      </c>
      <c r="C50">
        <v>152.1</v>
      </c>
      <c r="D50">
        <v>97.9</v>
      </c>
      <c r="E50">
        <v>130.5</v>
      </c>
      <c r="F50">
        <v>38.700000000000003</v>
      </c>
      <c r="G50">
        <v>1</v>
      </c>
      <c r="H50">
        <v>1</v>
      </c>
      <c r="I50">
        <v>14</v>
      </c>
      <c r="J50">
        <v>1</v>
      </c>
      <c r="K50">
        <v>1</v>
      </c>
      <c r="L50" s="26">
        <f t="shared" si="0"/>
        <v>-32.100000000000009</v>
      </c>
      <c r="M50" s="26">
        <f t="shared" si="0"/>
        <v>21.599999999999994</v>
      </c>
      <c r="N50" s="26">
        <f t="shared" si="1"/>
        <v>1030.4100000000005</v>
      </c>
      <c r="O50" s="26">
        <f t="shared" si="1"/>
        <v>466.55999999999977</v>
      </c>
      <c r="P50" s="26">
        <f t="shared" si="2"/>
        <v>1496.9700000000003</v>
      </c>
      <c r="Q50" s="26">
        <f t="shared" si="3"/>
        <v>38.690696556149</v>
      </c>
      <c r="S50"/>
      <c r="T50"/>
      <c r="U50"/>
      <c r="V50"/>
      <c r="W50">
        <v>46.795999999999999</v>
      </c>
      <c r="X50">
        <v>133.19999999999999</v>
      </c>
      <c r="Y50">
        <v>115.8</v>
      </c>
      <c r="Z50">
        <v>129</v>
      </c>
      <c r="AA50">
        <v>173</v>
      </c>
      <c r="AB50">
        <v>57.4</v>
      </c>
      <c r="AC50">
        <v>2</v>
      </c>
      <c r="AD50">
        <v>0</v>
      </c>
      <c r="AE50">
        <v>11</v>
      </c>
      <c r="AF50">
        <v>-2</v>
      </c>
      <c r="AG50">
        <v>1</v>
      </c>
      <c r="AH50" s="10">
        <f t="shared" si="4"/>
        <v>4.1999999999999886</v>
      </c>
      <c r="AI50" s="10">
        <f t="shared" si="4"/>
        <v>-57.2</v>
      </c>
      <c r="AJ50" s="10">
        <f t="shared" si="5"/>
        <v>17.639999999999905</v>
      </c>
      <c r="AK50" s="10">
        <f t="shared" si="5"/>
        <v>3271.84</v>
      </c>
      <c r="AL50" s="10">
        <f t="shared" si="6"/>
        <v>3289.48</v>
      </c>
      <c r="AM50" s="10">
        <f t="shared" si="7"/>
        <v>57.353988527390143</v>
      </c>
      <c r="AN50"/>
      <c r="AO50"/>
      <c r="AP50"/>
      <c r="AQ50"/>
      <c r="AR50"/>
      <c r="AS50" s="1">
        <v>51.56</v>
      </c>
      <c r="AT50" s="1">
        <v>130.19999999999999</v>
      </c>
      <c r="AU50" s="1">
        <v>151.6</v>
      </c>
      <c r="AV50" s="1">
        <v>132.1</v>
      </c>
      <c r="AW50" s="1">
        <v>189.3</v>
      </c>
      <c r="AX50" s="1">
        <v>37.700000000000003</v>
      </c>
      <c r="AY50" s="1">
        <v>1</v>
      </c>
      <c r="AZ50" s="1">
        <v>1</v>
      </c>
      <c r="BA50" s="1">
        <v>12</v>
      </c>
      <c r="BB50" s="1">
        <v>1</v>
      </c>
      <c r="BC50" s="1">
        <v>1</v>
      </c>
      <c r="BD50" s="1">
        <f t="shared" si="8"/>
        <v>-1.9000000000000057</v>
      </c>
      <c r="BE50" s="1">
        <f t="shared" si="8"/>
        <v>-37.700000000000017</v>
      </c>
      <c r="BF50" s="1">
        <f t="shared" si="9"/>
        <v>3.6100000000000216</v>
      </c>
      <c r="BG50" s="1">
        <f t="shared" si="9"/>
        <v>1421.2900000000013</v>
      </c>
      <c r="BH50" s="1">
        <f t="shared" si="10"/>
        <v>1424.9000000000015</v>
      </c>
      <c r="BI50" s="1">
        <f t="shared" si="11"/>
        <v>37.747847620758478</v>
      </c>
      <c r="BJ50"/>
      <c r="BK50"/>
      <c r="BL50"/>
      <c r="BM50"/>
      <c r="BN50"/>
      <c r="BO50" s="10">
        <v>54.311</v>
      </c>
      <c r="BP50" s="10">
        <v>94.3</v>
      </c>
      <c r="BQ50" s="10">
        <v>124.5</v>
      </c>
      <c r="BR50" s="10">
        <v>116.4</v>
      </c>
      <c r="BS50" s="10">
        <v>120.7</v>
      </c>
      <c r="BT50" s="10">
        <v>22.4</v>
      </c>
      <c r="BU50" s="10">
        <v>1</v>
      </c>
      <c r="BV50" s="10">
        <v>0</v>
      </c>
      <c r="BW50" s="10">
        <v>13</v>
      </c>
      <c r="BX50" s="10">
        <v>-2</v>
      </c>
      <c r="BY50" s="10">
        <v>1</v>
      </c>
      <c r="BZ50" s="10">
        <f t="shared" si="12"/>
        <v>-22.100000000000009</v>
      </c>
      <c r="CA50" s="10">
        <f t="shared" si="12"/>
        <v>3.7999999999999972</v>
      </c>
      <c r="CB50" s="10">
        <f t="shared" si="13"/>
        <v>488.41000000000037</v>
      </c>
      <c r="CC50" s="10">
        <f t="shared" si="13"/>
        <v>14.439999999999978</v>
      </c>
      <c r="CD50" s="10">
        <f t="shared" si="14"/>
        <v>502.85000000000036</v>
      </c>
      <c r="CE50" s="10">
        <f t="shared" si="15"/>
        <v>22.424317157942632</v>
      </c>
      <c r="CG50"/>
      <c r="CH50"/>
      <c r="CI50"/>
      <c r="CJ50"/>
      <c r="CK50">
        <v>58.773000000000003</v>
      </c>
      <c r="CL50">
        <v>65.8</v>
      </c>
      <c r="CM50">
        <v>133.80000000000001</v>
      </c>
      <c r="CN50">
        <v>-1</v>
      </c>
      <c r="CO50">
        <v>-1</v>
      </c>
      <c r="CP50">
        <v>-1</v>
      </c>
      <c r="CQ50">
        <v>-1</v>
      </c>
      <c r="CR50">
        <v>0</v>
      </c>
      <c r="CS50">
        <v>16</v>
      </c>
      <c r="CT50">
        <v>-1</v>
      </c>
      <c r="CU50">
        <v>1</v>
      </c>
      <c r="CV50" s="1">
        <f t="shared" si="16"/>
        <v>-39.900000000000006</v>
      </c>
      <c r="CW50" s="1">
        <f t="shared" si="16"/>
        <v>11.600000000000009</v>
      </c>
      <c r="CX50" s="1">
        <f t="shared" si="17"/>
        <v>1592.0100000000004</v>
      </c>
      <c r="CY50" s="1">
        <f t="shared" si="17"/>
        <v>134.5600000000002</v>
      </c>
      <c r="CZ50" s="1">
        <f t="shared" si="18"/>
        <v>1726.5700000000006</v>
      </c>
      <c r="DA50" s="1">
        <f t="shared" si="19"/>
        <v>41.552015594914295</v>
      </c>
      <c r="DB50"/>
      <c r="DC50"/>
      <c r="DD50"/>
      <c r="DE50"/>
      <c r="DF50"/>
      <c r="DG50">
        <v>67.582999999999998</v>
      </c>
      <c r="DH50">
        <v>180.5</v>
      </c>
      <c r="DI50">
        <v>89.7</v>
      </c>
      <c r="DJ50">
        <v>177.4</v>
      </c>
      <c r="DK50">
        <v>100.9</v>
      </c>
      <c r="DL50">
        <v>11.6</v>
      </c>
      <c r="DM50">
        <v>1</v>
      </c>
      <c r="DN50">
        <v>1</v>
      </c>
      <c r="DO50">
        <v>17</v>
      </c>
      <c r="DP50">
        <v>1</v>
      </c>
      <c r="DQ50">
        <v>1</v>
      </c>
      <c r="DR50" s="10">
        <f t="shared" si="20"/>
        <v>3.0999999999999943</v>
      </c>
      <c r="DS50" s="10">
        <f t="shared" si="20"/>
        <v>-11.200000000000003</v>
      </c>
      <c r="DT50" s="10">
        <f t="shared" si="21"/>
        <v>9.6099999999999639</v>
      </c>
      <c r="DU50" s="10">
        <f t="shared" si="21"/>
        <v>125.44000000000007</v>
      </c>
      <c r="DV50" s="10">
        <f t="shared" si="22"/>
        <v>135.05000000000004</v>
      </c>
      <c r="DW50" s="10">
        <f t="shared" si="23"/>
        <v>11.621101496846158</v>
      </c>
      <c r="DX50"/>
      <c r="DY50"/>
      <c r="DZ50"/>
      <c r="EA50"/>
      <c r="EB50"/>
      <c r="EC50" s="1">
        <v>44.972000000000001</v>
      </c>
      <c r="ED50" s="1">
        <v>152.19999999999999</v>
      </c>
      <c r="EE50" s="1">
        <v>74.8</v>
      </c>
      <c r="EF50" s="1">
        <v>162.69999999999999</v>
      </c>
      <c r="EG50" s="1">
        <v>75</v>
      </c>
      <c r="EH50" s="1">
        <v>10.5</v>
      </c>
      <c r="EI50" s="1">
        <v>1</v>
      </c>
      <c r="EJ50" s="1">
        <v>0</v>
      </c>
      <c r="EK50" s="1">
        <v>14</v>
      </c>
      <c r="EL50" s="1">
        <v>-2</v>
      </c>
      <c r="EM50" s="1">
        <v>1</v>
      </c>
      <c r="EN50" s="1">
        <f t="shared" si="24"/>
        <v>-10.5</v>
      </c>
      <c r="EO50" s="1">
        <f t="shared" si="24"/>
        <v>-0.20000000000000284</v>
      </c>
      <c r="EP50" s="1">
        <f t="shared" si="25"/>
        <v>110.25</v>
      </c>
      <c r="EQ50" s="1">
        <f t="shared" si="25"/>
        <v>4.0000000000001139E-2</v>
      </c>
      <c r="ER50" s="1">
        <f t="shared" si="26"/>
        <v>110.29</v>
      </c>
      <c r="ES50" s="1">
        <f t="shared" si="27"/>
        <v>10.501904589168577</v>
      </c>
      <c r="ET50"/>
      <c r="EU50"/>
      <c r="EV50"/>
      <c r="EW50"/>
      <c r="EX50"/>
      <c r="FJ50" s="10">
        <f t="shared" si="28"/>
        <v>0</v>
      </c>
      <c r="FK50" s="10">
        <f t="shared" si="28"/>
        <v>0</v>
      </c>
      <c r="FL50" s="10">
        <f t="shared" si="29"/>
        <v>0</v>
      </c>
      <c r="FM50" s="10">
        <f t="shared" si="29"/>
        <v>0</v>
      </c>
      <c r="FN50" s="10">
        <f t="shared" si="30"/>
        <v>0</v>
      </c>
      <c r="FO50" s="10">
        <f t="shared" si="31"/>
        <v>0</v>
      </c>
      <c r="FP50"/>
      <c r="FQ50"/>
      <c r="FR50"/>
      <c r="FS50"/>
      <c r="FT50"/>
    </row>
    <row r="51" spans="1:176" x14ac:dyDescent="0.35">
      <c r="A51">
        <v>56.887</v>
      </c>
      <c r="B51">
        <v>141.6</v>
      </c>
      <c r="C51">
        <v>112.4</v>
      </c>
      <c r="D51">
        <v>65.8</v>
      </c>
      <c r="E51">
        <v>152.1</v>
      </c>
      <c r="F51">
        <v>85.5</v>
      </c>
      <c r="G51">
        <v>2</v>
      </c>
      <c r="H51">
        <v>0</v>
      </c>
      <c r="I51">
        <v>14</v>
      </c>
      <c r="J51">
        <v>-2</v>
      </c>
      <c r="K51">
        <v>1</v>
      </c>
      <c r="L51" s="26">
        <f t="shared" si="0"/>
        <v>75.8</v>
      </c>
      <c r="M51" s="26">
        <f t="shared" si="0"/>
        <v>-39.699999999999989</v>
      </c>
      <c r="N51" s="26">
        <f t="shared" si="1"/>
        <v>5745.6399999999994</v>
      </c>
      <c r="O51" s="26">
        <f t="shared" si="1"/>
        <v>1576.089999999999</v>
      </c>
      <c r="P51" s="26">
        <f t="shared" si="2"/>
        <v>7321.7299999999987</v>
      </c>
      <c r="Q51" s="26">
        <f t="shared" si="3"/>
        <v>85.5671081666314</v>
      </c>
      <c r="S51"/>
      <c r="T51"/>
      <c r="U51"/>
      <c r="V51"/>
      <c r="W51">
        <v>46.915999999999997</v>
      </c>
      <c r="X51">
        <v>130.19999999999999</v>
      </c>
      <c r="Y51">
        <v>137.4</v>
      </c>
      <c r="Z51">
        <v>133.19999999999999</v>
      </c>
      <c r="AA51">
        <v>115.8</v>
      </c>
      <c r="AB51">
        <v>21.8</v>
      </c>
      <c r="AC51">
        <v>1</v>
      </c>
      <c r="AD51">
        <v>0</v>
      </c>
      <c r="AE51">
        <v>11</v>
      </c>
      <c r="AF51">
        <v>-2</v>
      </c>
      <c r="AG51">
        <v>1</v>
      </c>
      <c r="AH51" s="10">
        <f t="shared" si="4"/>
        <v>-3</v>
      </c>
      <c r="AI51" s="10">
        <f t="shared" si="4"/>
        <v>21.600000000000009</v>
      </c>
      <c r="AJ51" s="10">
        <f t="shared" si="5"/>
        <v>9</v>
      </c>
      <c r="AK51" s="10">
        <f t="shared" si="5"/>
        <v>466.56000000000034</v>
      </c>
      <c r="AL51" s="10">
        <f t="shared" si="6"/>
        <v>475.56000000000034</v>
      </c>
      <c r="AM51" s="10">
        <f t="shared" si="7"/>
        <v>21.807338214463506</v>
      </c>
      <c r="AN51"/>
      <c r="AO51"/>
      <c r="AP51"/>
      <c r="AQ51"/>
      <c r="AR51"/>
      <c r="AS51" s="1">
        <v>51.847999999999999</v>
      </c>
      <c r="AT51" s="1">
        <v>143.19999999999999</v>
      </c>
      <c r="AU51" s="1">
        <v>22.5</v>
      </c>
      <c r="AV51" s="1">
        <v>130.19999999999999</v>
      </c>
      <c r="AW51" s="1">
        <v>151.6</v>
      </c>
      <c r="AX51" s="1">
        <v>129.80000000000001</v>
      </c>
      <c r="AY51" s="1">
        <v>3</v>
      </c>
      <c r="AZ51" s="1">
        <v>0</v>
      </c>
      <c r="BA51" s="1">
        <v>12</v>
      </c>
      <c r="BB51" s="1">
        <v>-2</v>
      </c>
      <c r="BC51" s="1">
        <v>1</v>
      </c>
      <c r="BD51" s="1">
        <f t="shared" si="8"/>
        <v>13</v>
      </c>
      <c r="BE51" s="1">
        <f t="shared" si="8"/>
        <v>-129.1</v>
      </c>
      <c r="BF51" s="1">
        <f t="shared" si="9"/>
        <v>169</v>
      </c>
      <c r="BG51" s="1">
        <f t="shared" si="9"/>
        <v>16666.809999999998</v>
      </c>
      <c r="BH51" s="1">
        <f t="shared" si="10"/>
        <v>16835.809999999998</v>
      </c>
      <c r="BI51" s="1">
        <f t="shared" si="11"/>
        <v>129.75288050752476</v>
      </c>
      <c r="BJ51"/>
      <c r="BK51"/>
      <c r="BL51"/>
      <c r="BM51"/>
      <c r="BN51"/>
      <c r="BO51" s="10">
        <v>57.430999999999997</v>
      </c>
      <c r="BP51" s="10">
        <v>116.4</v>
      </c>
      <c r="BQ51" s="10">
        <v>137.19999999999999</v>
      </c>
      <c r="BR51" s="10">
        <v>-1</v>
      </c>
      <c r="BS51" s="10">
        <v>-1</v>
      </c>
      <c r="BT51" s="10">
        <v>-1</v>
      </c>
      <c r="BU51" s="10">
        <v>-1</v>
      </c>
      <c r="BV51" s="10">
        <v>0</v>
      </c>
      <c r="BW51" s="10">
        <v>13</v>
      </c>
      <c r="BX51" s="10">
        <v>-1</v>
      </c>
      <c r="BY51" s="10">
        <v>1</v>
      </c>
      <c r="BZ51" s="10">
        <f t="shared" si="12"/>
        <v>22.100000000000009</v>
      </c>
      <c r="CA51" s="10">
        <f t="shared" si="12"/>
        <v>12.699999999999989</v>
      </c>
      <c r="CB51" s="10">
        <f t="shared" si="13"/>
        <v>488.41000000000037</v>
      </c>
      <c r="CC51" s="10">
        <f t="shared" si="13"/>
        <v>161.28999999999971</v>
      </c>
      <c r="CD51" s="10">
        <f t="shared" si="14"/>
        <v>649.70000000000005</v>
      </c>
      <c r="CE51" s="10">
        <f t="shared" si="15"/>
        <v>25.489213404889529</v>
      </c>
      <c r="CG51"/>
      <c r="CH51"/>
      <c r="CI51"/>
      <c r="CJ51"/>
      <c r="CK51">
        <v>59.564999999999998</v>
      </c>
      <c r="CL51">
        <v>134.9</v>
      </c>
      <c r="CM51">
        <v>123.8</v>
      </c>
      <c r="CN51">
        <v>65.8</v>
      </c>
      <c r="CO51">
        <v>133.80000000000001</v>
      </c>
      <c r="CP51">
        <v>69.8</v>
      </c>
      <c r="CQ51">
        <v>2</v>
      </c>
      <c r="CR51">
        <v>0</v>
      </c>
      <c r="CS51">
        <v>16</v>
      </c>
      <c r="CT51">
        <v>0</v>
      </c>
      <c r="CU51">
        <v>1</v>
      </c>
      <c r="CV51" s="1">
        <f t="shared" si="16"/>
        <v>69.100000000000009</v>
      </c>
      <c r="CW51" s="1">
        <f t="shared" si="16"/>
        <v>-10.000000000000014</v>
      </c>
      <c r="CX51" s="1">
        <f t="shared" si="17"/>
        <v>4774.8100000000013</v>
      </c>
      <c r="CY51" s="1">
        <f t="shared" si="17"/>
        <v>100.00000000000028</v>
      </c>
      <c r="CZ51" s="1">
        <f t="shared" si="18"/>
        <v>4874.8100000000013</v>
      </c>
      <c r="DA51" s="1">
        <f t="shared" si="19"/>
        <v>69.81983958732647</v>
      </c>
      <c r="DB51"/>
      <c r="DC51"/>
      <c r="DD51"/>
      <c r="DE51"/>
      <c r="DF51"/>
      <c r="DG51">
        <v>67.703000000000003</v>
      </c>
      <c r="DH51">
        <v>182.4</v>
      </c>
      <c r="DI51">
        <v>111.3</v>
      </c>
      <c r="DJ51">
        <v>180.5</v>
      </c>
      <c r="DK51">
        <v>89.7</v>
      </c>
      <c r="DL51">
        <v>21.7</v>
      </c>
      <c r="DM51">
        <v>1</v>
      </c>
      <c r="DN51">
        <v>0</v>
      </c>
      <c r="DO51">
        <v>17</v>
      </c>
      <c r="DP51">
        <v>-2</v>
      </c>
      <c r="DQ51">
        <v>1</v>
      </c>
      <c r="DR51" s="10">
        <f t="shared" si="20"/>
        <v>1.9000000000000057</v>
      </c>
      <c r="DS51" s="10">
        <f t="shared" si="20"/>
        <v>21.599999999999994</v>
      </c>
      <c r="DT51" s="10">
        <f t="shared" si="21"/>
        <v>3.6100000000000216</v>
      </c>
      <c r="DU51" s="10">
        <f t="shared" si="21"/>
        <v>466.55999999999977</v>
      </c>
      <c r="DV51" s="10">
        <f t="shared" si="22"/>
        <v>470.16999999999979</v>
      </c>
      <c r="DW51" s="10">
        <f t="shared" si="23"/>
        <v>21.683403791840426</v>
      </c>
      <c r="DX51"/>
      <c r="DY51"/>
      <c r="DZ51"/>
      <c r="EA51"/>
      <c r="EB51"/>
      <c r="EC51" s="1">
        <v>47.795999999999999</v>
      </c>
      <c r="ED51" s="1">
        <v>67.2</v>
      </c>
      <c r="EE51" s="1">
        <v>111.3</v>
      </c>
      <c r="EF51" s="1">
        <v>-1</v>
      </c>
      <c r="EG51" s="1">
        <v>-1</v>
      </c>
      <c r="EH51" s="1">
        <v>-1</v>
      </c>
      <c r="EI51" s="1">
        <v>-1</v>
      </c>
      <c r="EJ51" s="1">
        <v>0</v>
      </c>
      <c r="EK51" s="1">
        <v>14</v>
      </c>
      <c r="EL51" s="1">
        <v>-1</v>
      </c>
      <c r="EM51" s="1">
        <v>1</v>
      </c>
      <c r="EN51" s="1">
        <f t="shared" si="24"/>
        <v>-84.999999999999986</v>
      </c>
      <c r="EO51" s="1">
        <f t="shared" si="24"/>
        <v>36.5</v>
      </c>
      <c r="EP51" s="1">
        <f t="shared" si="25"/>
        <v>7224.9999999999973</v>
      </c>
      <c r="EQ51" s="1">
        <f t="shared" si="25"/>
        <v>1332.25</v>
      </c>
      <c r="ER51" s="1">
        <f t="shared" si="26"/>
        <v>8557.2499999999964</v>
      </c>
      <c r="ES51" s="1">
        <f t="shared" si="27"/>
        <v>92.50540524747727</v>
      </c>
      <c r="ET51"/>
      <c r="EU51"/>
      <c r="EV51"/>
      <c r="EW51"/>
      <c r="EX51"/>
      <c r="FJ51" s="10">
        <f t="shared" si="28"/>
        <v>0</v>
      </c>
      <c r="FK51" s="10">
        <f t="shared" si="28"/>
        <v>0</v>
      </c>
      <c r="FL51" s="10">
        <f t="shared" si="29"/>
        <v>0</v>
      </c>
      <c r="FM51" s="10">
        <f t="shared" si="29"/>
        <v>0</v>
      </c>
      <c r="FN51" s="10">
        <f t="shared" si="30"/>
        <v>0</v>
      </c>
      <c r="FO51" s="10">
        <f t="shared" si="31"/>
        <v>0</v>
      </c>
      <c r="FP51"/>
      <c r="FQ51"/>
      <c r="FR51"/>
      <c r="FS51"/>
      <c r="FT51"/>
    </row>
    <row r="52" spans="1:176" x14ac:dyDescent="0.35">
      <c r="A52">
        <v>56.957999999999998</v>
      </c>
      <c r="B52">
        <v>124.9</v>
      </c>
      <c r="C52">
        <v>111.3</v>
      </c>
      <c r="D52">
        <v>141.6</v>
      </c>
      <c r="E52">
        <v>112.4</v>
      </c>
      <c r="F52">
        <v>16.7</v>
      </c>
      <c r="G52">
        <v>1</v>
      </c>
      <c r="H52">
        <v>0</v>
      </c>
      <c r="I52">
        <v>14</v>
      </c>
      <c r="J52">
        <v>-2</v>
      </c>
      <c r="K52">
        <v>1</v>
      </c>
      <c r="L52" s="26">
        <f t="shared" si="0"/>
        <v>-16.699999999999989</v>
      </c>
      <c r="M52" s="26">
        <f t="shared" si="0"/>
        <v>-1.1000000000000085</v>
      </c>
      <c r="N52" s="26">
        <f t="shared" si="1"/>
        <v>278.88999999999965</v>
      </c>
      <c r="O52" s="26">
        <f t="shared" si="1"/>
        <v>1.2100000000000188</v>
      </c>
      <c r="P52" s="26">
        <f t="shared" si="2"/>
        <v>280.09999999999968</v>
      </c>
      <c r="Q52" s="26">
        <f t="shared" si="3"/>
        <v>16.736188335460369</v>
      </c>
      <c r="S52"/>
      <c r="T52"/>
      <c r="U52"/>
      <c r="V52"/>
      <c r="W52">
        <v>46.963999999999999</v>
      </c>
      <c r="X52">
        <v>134.69999999999999</v>
      </c>
      <c r="Y52">
        <v>76.8</v>
      </c>
      <c r="Z52">
        <v>130.19999999999999</v>
      </c>
      <c r="AA52">
        <v>137.4</v>
      </c>
      <c r="AB52">
        <v>60.7</v>
      </c>
      <c r="AC52">
        <v>2</v>
      </c>
      <c r="AD52">
        <v>0</v>
      </c>
      <c r="AE52">
        <v>11</v>
      </c>
      <c r="AF52">
        <v>-2</v>
      </c>
      <c r="AG52">
        <v>1</v>
      </c>
      <c r="AH52" s="10">
        <f t="shared" si="4"/>
        <v>4.5</v>
      </c>
      <c r="AI52" s="10">
        <f t="shared" si="4"/>
        <v>-60.600000000000009</v>
      </c>
      <c r="AJ52" s="10">
        <f t="shared" si="5"/>
        <v>20.25</v>
      </c>
      <c r="AK52" s="10">
        <f t="shared" si="5"/>
        <v>3672.360000000001</v>
      </c>
      <c r="AL52" s="10">
        <f t="shared" si="6"/>
        <v>3692.610000000001</v>
      </c>
      <c r="AM52" s="10">
        <f t="shared" si="7"/>
        <v>60.766849515175636</v>
      </c>
      <c r="AN52"/>
      <c r="AO52"/>
      <c r="AP52"/>
      <c r="AQ52"/>
      <c r="AR52"/>
      <c r="AS52" s="1">
        <v>54.728999999999999</v>
      </c>
      <c r="AT52" s="1">
        <v>134.69999999999999</v>
      </c>
      <c r="AU52" s="1">
        <v>156.5</v>
      </c>
      <c r="AV52" s="1">
        <v>-1</v>
      </c>
      <c r="AW52" s="1">
        <v>-1</v>
      </c>
      <c r="AX52" s="1">
        <v>-1</v>
      </c>
      <c r="AY52" s="1">
        <v>-1</v>
      </c>
      <c r="AZ52" s="1">
        <v>0</v>
      </c>
      <c r="BA52" s="1">
        <v>12</v>
      </c>
      <c r="BB52" s="1">
        <v>-1</v>
      </c>
      <c r="BC52" s="1">
        <v>1</v>
      </c>
      <c r="BD52" s="1">
        <f t="shared" si="8"/>
        <v>-8.5</v>
      </c>
      <c r="BE52" s="1">
        <f t="shared" si="8"/>
        <v>134</v>
      </c>
      <c r="BF52" s="1">
        <f t="shared" si="9"/>
        <v>72.25</v>
      </c>
      <c r="BG52" s="1">
        <f t="shared" si="9"/>
        <v>17956</v>
      </c>
      <c r="BH52" s="1">
        <f t="shared" si="10"/>
        <v>18028.25</v>
      </c>
      <c r="BI52" s="1">
        <f t="shared" si="11"/>
        <v>134.26931890793219</v>
      </c>
      <c r="BJ52"/>
      <c r="BK52"/>
      <c r="BL52"/>
      <c r="BM52"/>
      <c r="BN52"/>
      <c r="BO52" s="10">
        <v>57.927</v>
      </c>
      <c r="BP52" s="10">
        <v>103.3</v>
      </c>
      <c r="BQ52" s="10">
        <v>100.9</v>
      </c>
      <c r="BR52" s="10">
        <v>116.4</v>
      </c>
      <c r="BS52" s="10">
        <v>137.19999999999999</v>
      </c>
      <c r="BT52" s="10">
        <v>38.6</v>
      </c>
      <c r="BU52" s="10">
        <v>1</v>
      </c>
      <c r="BV52" s="10">
        <v>1</v>
      </c>
      <c r="BW52" s="10">
        <v>14</v>
      </c>
      <c r="BX52" s="10">
        <v>1</v>
      </c>
      <c r="BY52" s="10">
        <v>1</v>
      </c>
      <c r="BZ52" s="10">
        <f t="shared" si="12"/>
        <v>-13.100000000000009</v>
      </c>
      <c r="CA52" s="10">
        <f t="shared" si="12"/>
        <v>-36.299999999999983</v>
      </c>
      <c r="CB52" s="10">
        <f t="shared" si="13"/>
        <v>171.61000000000021</v>
      </c>
      <c r="CC52" s="10">
        <f t="shared" si="13"/>
        <v>1317.6899999999987</v>
      </c>
      <c r="CD52" s="10">
        <f t="shared" si="14"/>
        <v>1489.2999999999988</v>
      </c>
      <c r="CE52" s="10">
        <f t="shared" si="15"/>
        <v>38.591449830240883</v>
      </c>
      <c r="CG52"/>
      <c r="CH52"/>
      <c r="CI52"/>
      <c r="CJ52"/>
      <c r="CK52">
        <v>59.837000000000003</v>
      </c>
      <c r="CL52">
        <v>128.30000000000001</v>
      </c>
      <c r="CM52">
        <v>81.3</v>
      </c>
      <c r="CN52">
        <v>134.9</v>
      </c>
      <c r="CO52">
        <v>123.8</v>
      </c>
      <c r="CP52">
        <v>43</v>
      </c>
      <c r="CQ52">
        <v>1</v>
      </c>
      <c r="CR52">
        <v>1</v>
      </c>
      <c r="CS52">
        <v>17</v>
      </c>
      <c r="CT52">
        <v>1</v>
      </c>
      <c r="CU52">
        <v>1</v>
      </c>
      <c r="CV52" s="1">
        <f t="shared" si="16"/>
        <v>-6.5999999999999943</v>
      </c>
      <c r="CW52" s="1">
        <f t="shared" si="16"/>
        <v>-42.5</v>
      </c>
      <c r="CX52" s="1">
        <f t="shared" si="17"/>
        <v>43.559999999999924</v>
      </c>
      <c r="CY52" s="1">
        <f t="shared" si="17"/>
        <v>1806.25</v>
      </c>
      <c r="CZ52" s="1">
        <f t="shared" si="18"/>
        <v>1849.81</v>
      </c>
      <c r="DA52" s="1">
        <f t="shared" si="19"/>
        <v>43.00941757336409</v>
      </c>
      <c r="DB52"/>
      <c r="DC52"/>
      <c r="DD52"/>
      <c r="DE52"/>
      <c r="DF52"/>
      <c r="DG52">
        <v>67.759</v>
      </c>
      <c r="DH52">
        <v>162.19999999999999</v>
      </c>
      <c r="DI52">
        <v>87.7</v>
      </c>
      <c r="DJ52">
        <v>182.4</v>
      </c>
      <c r="DK52">
        <v>111.3</v>
      </c>
      <c r="DL52">
        <v>31.1</v>
      </c>
      <c r="DM52">
        <v>1</v>
      </c>
      <c r="DN52">
        <v>0</v>
      </c>
      <c r="DO52">
        <v>17</v>
      </c>
      <c r="DP52">
        <v>-2</v>
      </c>
      <c r="DQ52">
        <v>1</v>
      </c>
      <c r="DR52" s="10">
        <f t="shared" si="20"/>
        <v>-20.200000000000017</v>
      </c>
      <c r="DS52" s="10">
        <f t="shared" si="20"/>
        <v>-23.599999999999994</v>
      </c>
      <c r="DT52" s="10">
        <f t="shared" si="21"/>
        <v>408.0400000000007</v>
      </c>
      <c r="DU52" s="10">
        <f t="shared" si="21"/>
        <v>556.9599999999997</v>
      </c>
      <c r="DV52" s="10">
        <f t="shared" si="22"/>
        <v>965.00000000000045</v>
      </c>
      <c r="DW52" s="10">
        <f t="shared" si="23"/>
        <v>31.06444913401814</v>
      </c>
      <c r="DX52"/>
      <c r="DY52"/>
      <c r="DZ52"/>
      <c r="EA52"/>
      <c r="EB52"/>
      <c r="EC52" s="1">
        <v>48.036000000000001</v>
      </c>
      <c r="ED52" s="1">
        <v>91.4</v>
      </c>
      <c r="EE52" s="1">
        <v>108.7</v>
      </c>
      <c r="EF52" s="1">
        <v>67.2</v>
      </c>
      <c r="EG52" s="1">
        <v>111.3</v>
      </c>
      <c r="EH52" s="1">
        <v>24.4</v>
      </c>
      <c r="EI52" s="1">
        <v>1</v>
      </c>
      <c r="EJ52" s="1">
        <v>1</v>
      </c>
      <c r="EK52" s="1">
        <v>15</v>
      </c>
      <c r="EL52" s="1">
        <v>1</v>
      </c>
      <c r="EM52" s="1">
        <v>1</v>
      </c>
      <c r="EN52" s="1">
        <f t="shared" si="24"/>
        <v>24.200000000000003</v>
      </c>
      <c r="EO52" s="1">
        <f t="shared" si="24"/>
        <v>-2.5999999999999943</v>
      </c>
      <c r="EP52" s="1">
        <f t="shared" si="25"/>
        <v>585.6400000000001</v>
      </c>
      <c r="EQ52" s="1">
        <f t="shared" si="25"/>
        <v>6.7599999999999705</v>
      </c>
      <c r="ER52" s="1">
        <f t="shared" si="26"/>
        <v>592.40000000000009</v>
      </c>
      <c r="ES52" s="1">
        <f t="shared" si="27"/>
        <v>24.339268682522079</v>
      </c>
      <c r="ET52"/>
      <c r="EU52"/>
      <c r="EV52"/>
      <c r="EW52"/>
      <c r="EX52"/>
      <c r="FJ52" s="10">
        <f t="shared" si="28"/>
        <v>0</v>
      </c>
      <c r="FK52" s="10">
        <f t="shared" si="28"/>
        <v>0</v>
      </c>
      <c r="FL52" s="10">
        <f t="shared" si="29"/>
        <v>0</v>
      </c>
      <c r="FM52" s="10">
        <f t="shared" si="29"/>
        <v>0</v>
      </c>
      <c r="FN52" s="10">
        <f t="shared" si="30"/>
        <v>0</v>
      </c>
      <c r="FO52" s="10">
        <f t="shared" si="31"/>
        <v>0</v>
      </c>
      <c r="FP52"/>
      <c r="FQ52"/>
      <c r="FR52"/>
      <c r="FS52"/>
      <c r="FT52"/>
    </row>
    <row r="53" spans="1:176" x14ac:dyDescent="0.35">
      <c r="A53">
        <v>60.143000000000001</v>
      </c>
      <c r="B53">
        <v>166.7</v>
      </c>
      <c r="C53">
        <v>150.5</v>
      </c>
      <c r="D53">
        <v>-1</v>
      </c>
      <c r="E53">
        <v>-1</v>
      </c>
      <c r="F53">
        <v>-1</v>
      </c>
      <c r="G53">
        <v>-1</v>
      </c>
      <c r="H53">
        <v>0</v>
      </c>
      <c r="I53">
        <v>14</v>
      </c>
      <c r="J53">
        <v>-1</v>
      </c>
      <c r="K53">
        <v>1</v>
      </c>
      <c r="L53" s="26">
        <f t="shared" si="0"/>
        <v>41.799999999999983</v>
      </c>
      <c r="M53" s="26">
        <f t="shared" si="0"/>
        <v>39.200000000000003</v>
      </c>
      <c r="N53" s="26">
        <f t="shared" si="1"/>
        <v>1747.2399999999986</v>
      </c>
      <c r="O53" s="26">
        <f t="shared" si="1"/>
        <v>1536.6400000000003</v>
      </c>
      <c r="P53" s="26">
        <f t="shared" si="2"/>
        <v>3283.8799999999992</v>
      </c>
      <c r="Q53" s="26">
        <f t="shared" si="3"/>
        <v>57.305148110793667</v>
      </c>
      <c r="S53"/>
      <c r="T53"/>
      <c r="U53"/>
      <c r="V53"/>
      <c r="W53">
        <v>49.34</v>
      </c>
      <c r="X53">
        <v>171.5</v>
      </c>
      <c r="Y53">
        <v>121.6</v>
      </c>
      <c r="Z53">
        <v>-1</v>
      </c>
      <c r="AA53">
        <v>-1</v>
      </c>
      <c r="AB53">
        <v>-1</v>
      </c>
      <c r="AC53">
        <v>-1</v>
      </c>
      <c r="AD53">
        <v>0</v>
      </c>
      <c r="AE53">
        <v>11</v>
      </c>
      <c r="AF53">
        <v>-1</v>
      </c>
      <c r="AG53">
        <v>1</v>
      </c>
      <c r="AH53" s="10">
        <f t="shared" si="4"/>
        <v>36.800000000000011</v>
      </c>
      <c r="AI53" s="10">
        <f t="shared" si="4"/>
        <v>44.8</v>
      </c>
      <c r="AJ53" s="10">
        <f t="shared" si="5"/>
        <v>1354.2400000000009</v>
      </c>
      <c r="AK53" s="10">
        <f t="shared" si="5"/>
        <v>2007.0399999999997</v>
      </c>
      <c r="AL53" s="10">
        <f t="shared" si="6"/>
        <v>3361.2800000000007</v>
      </c>
      <c r="AM53" s="10">
        <f t="shared" si="7"/>
        <v>57.976546982379013</v>
      </c>
      <c r="AN53"/>
      <c r="AO53"/>
      <c r="AP53"/>
      <c r="AQ53"/>
      <c r="AR53"/>
      <c r="AS53" s="1">
        <v>55.567999999999998</v>
      </c>
      <c r="AT53" s="1">
        <v>47.5</v>
      </c>
      <c r="AU53" s="1">
        <v>135.80000000000001</v>
      </c>
      <c r="AV53" s="1">
        <v>134.69999999999999</v>
      </c>
      <c r="AW53" s="1">
        <v>156.5</v>
      </c>
      <c r="AX53" s="1">
        <v>89.6</v>
      </c>
      <c r="AY53" s="1">
        <v>2</v>
      </c>
      <c r="AZ53" s="1">
        <v>0</v>
      </c>
      <c r="BA53" s="1">
        <v>12</v>
      </c>
      <c r="BB53" s="1">
        <v>0</v>
      </c>
      <c r="BC53" s="1">
        <v>1</v>
      </c>
      <c r="BD53" s="1">
        <f t="shared" si="8"/>
        <v>-87.199999999999989</v>
      </c>
      <c r="BE53" s="1">
        <f t="shared" si="8"/>
        <v>-20.699999999999989</v>
      </c>
      <c r="BF53" s="1">
        <f t="shared" si="9"/>
        <v>7603.8399999999983</v>
      </c>
      <c r="BG53" s="1">
        <f t="shared" si="9"/>
        <v>428.48999999999955</v>
      </c>
      <c r="BH53" s="1">
        <f t="shared" si="10"/>
        <v>8032.3299999999981</v>
      </c>
      <c r="BI53" s="1">
        <f t="shared" si="11"/>
        <v>89.623267068323273</v>
      </c>
      <c r="BJ53"/>
      <c r="BK53"/>
      <c r="BL53"/>
      <c r="BM53"/>
      <c r="BN53"/>
      <c r="BO53" s="10">
        <v>61.191000000000003</v>
      </c>
      <c r="BP53" s="10">
        <v>87.9</v>
      </c>
      <c r="BQ53" s="10">
        <v>110</v>
      </c>
      <c r="BR53" s="10">
        <v>-1</v>
      </c>
      <c r="BS53" s="10">
        <v>-1</v>
      </c>
      <c r="BT53" s="10">
        <v>-1</v>
      </c>
      <c r="BU53" s="10">
        <v>-1</v>
      </c>
      <c r="BV53" s="10">
        <v>0</v>
      </c>
      <c r="BW53" s="10">
        <v>14</v>
      </c>
      <c r="BX53" s="10">
        <v>-1</v>
      </c>
      <c r="BY53" s="10">
        <v>1</v>
      </c>
      <c r="BZ53" s="10">
        <f t="shared" si="12"/>
        <v>-15.399999999999991</v>
      </c>
      <c r="CA53" s="10">
        <f t="shared" si="12"/>
        <v>9.0999999999999943</v>
      </c>
      <c r="CB53" s="10">
        <f t="shared" si="13"/>
        <v>237.15999999999974</v>
      </c>
      <c r="CC53" s="10">
        <f t="shared" si="13"/>
        <v>82.809999999999903</v>
      </c>
      <c r="CD53" s="10">
        <f t="shared" si="14"/>
        <v>319.96999999999963</v>
      </c>
      <c r="CE53" s="10">
        <f t="shared" si="15"/>
        <v>17.887705274852884</v>
      </c>
      <c r="CG53"/>
      <c r="CH53"/>
      <c r="CI53"/>
      <c r="CJ53"/>
      <c r="CK53">
        <v>59.901000000000003</v>
      </c>
      <c r="CL53">
        <v>98.1</v>
      </c>
      <c r="CM53">
        <v>102.4</v>
      </c>
      <c r="CN53">
        <v>128.30000000000001</v>
      </c>
      <c r="CO53">
        <v>81.3</v>
      </c>
      <c r="CP53">
        <v>36.799999999999997</v>
      </c>
      <c r="CQ53">
        <v>1</v>
      </c>
      <c r="CR53">
        <v>0</v>
      </c>
      <c r="CS53">
        <v>17</v>
      </c>
      <c r="CT53">
        <v>-2</v>
      </c>
      <c r="CU53">
        <v>1</v>
      </c>
      <c r="CV53" s="1">
        <f t="shared" si="16"/>
        <v>-30.200000000000017</v>
      </c>
      <c r="CW53" s="1">
        <f t="shared" si="16"/>
        <v>21.100000000000009</v>
      </c>
      <c r="CX53" s="1">
        <f t="shared" si="17"/>
        <v>912.04000000000099</v>
      </c>
      <c r="CY53" s="1">
        <f t="shared" si="17"/>
        <v>445.21000000000038</v>
      </c>
      <c r="CZ53" s="1">
        <f t="shared" si="18"/>
        <v>1357.2500000000014</v>
      </c>
      <c r="DA53" s="1">
        <f t="shared" si="19"/>
        <v>36.840874039577308</v>
      </c>
      <c r="DB53"/>
      <c r="DC53"/>
      <c r="DD53"/>
      <c r="DE53"/>
      <c r="DF53"/>
      <c r="DG53">
        <v>67.822999999999993</v>
      </c>
      <c r="DH53">
        <v>148.4</v>
      </c>
      <c r="DI53">
        <v>102.9</v>
      </c>
      <c r="DJ53">
        <v>162.19999999999999</v>
      </c>
      <c r="DK53">
        <v>87.7</v>
      </c>
      <c r="DL53">
        <v>20.5</v>
      </c>
      <c r="DM53">
        <v>1</v>
      </c>
      <c r="DN53">
        <v>0</v>
      </c>
      <c r="DO53">
        <v>17</v>
      </c>
      <c r="DP53">
        <v>-2</v>
      </c>
      <c r="DQ53">
        <v>1</v>
      </c>
      <c r="DR53" s="10">
        <f t="shared" si="20"/>
        <v>-13.799999999999983</v>
      </c>
      <c r="DS53" s="10">
        <f t="shared" si="20"/>
        <v>15.200000000000003</v>
      </c>
      <c r="DT53" s="10">
        <f t="shared" si="21"/>
        <v>190.43999999999954</v>
      </c>
      <c r="DU53" s="10">
        <f t="shared" si="21"/>
        <v>231.04000000000008</v>
      </c>
      <c r="DV53" s="10">
        <f t="shared" si="22"/>
        <v>421.47999999999962</v>
      </c>
      <c r="DW53" s="10">
        <f t="shared" si="23"/>
        <v>20.52997808084557</v>
      </c>
      <c r="DX53"/>
      <c r="DY53"/>
      <c r="DZ53"/>
      <c r="EA53"/>
      <c r="EB53"/>
      <c r="EC53" s="1">
        <v>50.692</v>
      </c>
      <c r="ED53" s="1">
        <v>146.30000000000001</v>
      </c>
      <c r="EE53" s="1">
        <v>104.4</v>
      </c>
      <c r="EF53" s="1">
        <v>-1</v>
      </c>
      <c r="EG53" s="1">
        <v>-1</v>
      </c>
      <c r="EH53" s="1">
        <v>-1</v>
      </c>
      <c r="EI53" s="1">
        <v>-1</v>
      </c>
      <c r="EJ53" s="1">
        <v>0</v>
      </c>
      <c r="EK53" s="1">
        <v>15</v>
      </c>
      <c r="EL53" s="1">
        <v>-1</v>
      </c>
      <c r="EM53" s="1">
        <v>1</v>
      </c>
      <c r="EN53" s="1">
        <f t="shared" si="24"/>
        <v>54.900000000000006</v>
      </c>
      <c r="EO53" s="1">
        <f t="shared" si="24"/>
        <v>-4.2999999999999972</v>
      </c>
      <c r="EP53" s="1">
        <f t="shared" si="25"/>
        <v>3014.0100000000007</v>
      </c>
      <c r="EQ53" s="1">
        <f t="shared" si="25"/>
        <v>18.489999999999977</v>
      </c>
      <c r="ER53" s="1">
        <f t="shared" si="26"/>
        <v>3032.5000000000005</v>
      </c>
      <c r="ES53" s="1">
        <f t="shared" si="27"/>
        <v>55.068139609033466</v>
      </c>
      <c r="ET53"/>
      <c r="EU53"/>
      <c r="EV53"/>
      <c r="EW53"/>
      <c r="EX53"/>
      <c r="FJ53" s="10">
        <f t="shared" si="28"/>
        <v>0</v>
      </c>
      <c r="FK53" s="10">
        <f t="shared" si="28"/>
        <v>0</v>
      </c>
      <c r="FL53" s="10">
        <f t="shared" si="29"/>
        <v>0</v>
      </c>
      <c r="FM53" s="10">
        <f t="shared" si="29"/>
        <v>0</v>
      </c>
      <c r="FN53" s="10">
        <f t="shared" si="30"/>
        <v>0</v>
      </c>
      <c r="FO53" s="10">
        <f t="shared" si="31"/>
        <v>0</v>
      </c>
      <c r="FP53"/>
      <c r="FQ53"/>
      <c r="FR53"/>
      <c r="FS53"/>
      <c r="FT53"/>
    </row>
    <row r="54" spans="1:176" x14ac:dyDescent="0.35">
      <c r="A54">
        <v>60.43</v>
      </c>
      <c r="B54">
        <v>162.19999999999999</v>
      </c>
      <c r="C54">
        <v>148.5</v>
      </c>
      <c r="D54">
        <v>166.7</v>
      </c>
      <c r="E54">
        <v>150.5</v>
      </c>
      <c r="F54">
        <v>4.9000000000000004</v>
      </c>
      <c r="G54">
        <v>1</v>
      </c>
      <c r="H54">
        <v>1</v>
      </c>
      <c r="I54">
        <v>15</v>
      </c>
      <c r="J54">
        <v>1</v>
      </c>
      <c r="K54">
        <v>1</v>
      </c>
      <c r="L54" s="26">
        <f t="shared" si="0"/>
        <v>-4.5</v>
      </c>
      <c r="M54" s="26">
        <f t="shared" si="0"/>
        <v>-2</v>
      </c>
      <c r="N54" s="26">
        <f t="shared" si="1"/>
        <v>20.25</v>
      </c>
      <c r="O54" s="26">
        <f t="shared" si="1"/>
        <v>4</v>
      </c>
      <c r="P54" s="26">
        <f t="shared" si="2"/>
        <v>24.25</v>
      </c>
      <c r="Q54" s="26">
        <f t="shared" si="3"/>
        <v>4.924428900898052</v>
      </c>
      <c r="S54"/>
      <c r="T54"/>
      <c r="U54"/>
      <c r="V54"/>
      <c r="W54">
        <v>49.612000000000002</v>
      </c>
      <c r="X54">
        <v>171.5</v>
      </c>
      <c r="Y54">
        <v>130.30000000000001</v>
      </c>
      <c r="Z54">
        <v>171.5</v>
      </c>
      <c r="AA54">
        <v>121.6</v>
      </c>
      <c r="AB54">
        <v>8.6999999999999993</v>
      </c>
      <c r="AC54">
        <v>1</v>
      </c>
      <c r="AD54">
        <v>1</v>
      </c>
      <c r="AE54">
        <v>12</v>
      </c>
      <c r="AF54">
        <v>1</v>
      </c>
      <c r="AG54">
        <v>1</v>
      </c>
      <c r="AH54" s="10">
        <f t="shared" si="4"/>
        <v>0</v>
      </c>
      <c r="AI54" s="10">
        <f t="shared" si="4"/>
        <v>8.7000000000000171</v>
      </c>
      <c r="AJ54" s="10">
        <f t="shared" si="5"/>
        <v>0</v>
      </c>
      <c r="AK54" s="10">
        <f t="shared" si="5"/>
        <v>75.690000000000296</v>
      </c>
      <c r="AL54" s="10">
        <f t="shared" si="6"/>
        <v>75.690000000000296</v>
      </c>
      <c r="AM54" s="10">
        <f t="shared" si="7"/>
        <v>8.7000000000000171</v>
      </c>
      <c r="AN54"/>
      <c r="AO54"/>
      <c r="AP54"/>
      <c r="AQ54"/>
      <c r="AR54"/>
      <c r="AS54" s="1">
        <v>55.904000000000003</v>
      </c>
      <c r="AT54" s="1">
        <v>47.5</v>
      </c>
      <c r="AU54" s="1">
        <v>137.4</v>
      </c>
      <c r="AV54" s="1">
        <v>47.5</v>
      </c>
      <c r="AW54" s="1">
        <v>135.80000000000001</v>
      </c>
      <c r="AX54" s="1">
        <v>1.6</v>
      </c>
      <c r="AY54" s="1">
        <v>1</v>
      </c>
      <c r="AZ54" s="1">
        <v>1</v>
      </c>
      <c r="BA54" s="1">
        <v>13</v>
      </c>
      <c r="BB54" s="1">
        <v>1</v>
      </c>
      <c r="BC54" s="1">
        <v>1</v>
      </c>
      <c r="BD54" s="1">
        <f t="shared" si="8"/>
        <v>0</v>
      </c>
      <c r="BE54" s="1">
        <f t="shared" si="8"/>
        <v>1.5999999999999943</v>
      </c>
      <c r="BF54" s="1">
        <f t="shared" si="9"/>
        <v>0</v>
      </c>
      <c r="BG54" s="1">
        <f t="shared" si="9"/>
        <v>2.5599999999999818</v>
      </c>
      <c r="BH54" s="1">
        <f t="shared" si="10"/>
        <v>2.5599999999999818</v>
      </c>
      <c r="BI54" s="1">
        <f t="shared" si="11"/>
        <v>1.5999999999999943</v>
      </c>
      <c r="BJ54"/>
      <c r="BK54"/>
      <c r="BL54"/>
      <c r="BM54"/>
      <c r="BN54"/>
      <c r="BO54" s="10">
        <v>61.551000000000002</v>
      </c>
      <c r="BP54" s="10">
        <v>93.3</v>
      </c>
      <c r="BQ54" s="10">
        <v>115.8</v>
      </c>
      <c r="BR54" s="10">
        <v>87.9</v>
      </c>
      <c r="BS54" s="10">
        <v>110</v>
      </c>
      <c r="BT54" s="10">
        <v>8</v>
      </c>
      <c r="BU54" s="10">
        <v>1</v>
      </c>
      <c r="BV54" s="10">
        <v>1</v>
      </c>
      <c r="BW54" s="10">
        <v>15</v>
      </c>
      <c r="BX54" s="10">
        <v>1</v>
      </c>
      <c r="BY54" s="10">
        <v>1</v>
      </c>
      <c r="BZ54" s="10">
        <f t="shared" si="12"/>
        <v>5.3999999999999915</v>
      </c>
      <c r="CA54" s="10">
        <f t="shared" si="12"/>
        <v>5.7999999999999972</v>
      </c>
      <c r="CB54" s="10">
        <f t="shared" si="13"/>
        <v>29.159999999999908</v>
      </c>
      <c r="CC54" s="10">
        <f t="shared" si="13"/>
        <v>33.639999999999965</v>
      </c>
      <c r="CD54" s="10">
        <f t="shared" si="14"/>
        <v>62.799999999999869</v>
      </c>
      <c r="CE54" s="10">
        <f t="shared" si="15"/>
        <v>7.9246451024635718</v>
      </c>
      <c r="CG54"/>
      <c r="CH54"/>
      <c r="CI54"/>
      <c r="CJ54"/>
      <c r="CK54">
        <v>62.796999999999997</v>
      </c>
      <c r="CL54">
        <v>107.1</v>
      </c>
      <c r="CM54">
        <v>111.3</v>
      </c>
      <c r="CN54">
        <v>-1</v>
      </c>
      <c r="CO54">
        <v>-1</v>
      </c>
      <c r="CP54">
        <v>-1</v>
      </c>
      <c r="CQ54">
        <v>-1</v>
      </c>
      <c r="CR54">
        <v>0</v>
      </c>
      <c r="CS54">
        <v>17</v>
      </c>
      <c r="CT54">
        <v>-1</v>
      </c>
      <c r="CU54">
        <v>1</v>
      </c>
      <c r="CV54" s="1">
        <f t="shared" si="16"/>
        <v>9</v>
      </c>
      <c r="CW54" s="1">
        <f t="shared" si="16"/>
        <v>8.8999999999999915</v>
      </c>
      <c r="CX54" s="1">
        <f t="shared" si="17"/>
        <v>81</v>
      </c>
      <c r="CY54" s="1">
        <f t="shared" si="17"/>
        <v>79.209999999999852</v>
      </c>
      <c r="CZ54" s="1">
        <f t="shared" si="18"/>
        <v>160.20999999999987</v>
      </c>
      <c r="DA54" s="1">
        <f t="shared" si="19"/>
        <v>12.657408897558767</v>
      </c>
      <c r="DB54"/>
      <c r="DC54"/>
      <c r="DD54"/>
      <c r="DE54"/>
      <c r="DF54"/>
      <c r="DG54">
        <v>67.927000000000007</v>
      </c>
      <c r="DH54">
        <v>148.4</v>
      </c>
      <c r="DI54">
        <v>108.7</v>
      </c>
      <c r="DJ54">
        <v>148.4</v>
      </c>
      <c r="DK54">
        <v>102.9</v>
      </c>
      <c r="DL54">
        <v>5.8</v>
      </c>
      <c r="DM54">
        <v>1</v>
      </c>
      <c r="DN54">
        <v>0</v>
      </c>
      <c r="DO54">
        <v>17</v>
      </c>
      <c r="DP54">
        <v>-2</v>
      </c>
      <c r="DQ54">
        <v>1</v>
      </c>
      <c r="DR54" s="10">
        <f t="shared" si="20"/>
        <v>0</v>
      </c>
      <c r="DS54" s="10">
        <f t="shared" si="20"/>
        <v>5.7999999999999972</v>
      </c>
      <c r="DT54" s="10">
        <f t="shared" si="21"/>
        <v>0</v>
      </c>
      <c r="DU54" s="10">
        <f t="shared" si="21"/>
        <v>33.639999999999965</v>
      </c>
      <c r="DV54" s="10">
        <f t="shared" si="22"/>
        <v>33.639999999999965</v>
      </c>
      <c r="DW54" s="10">
        <f t="shared" si="23"/>
        <v>5.7999999999999972</v>
      </c>
      <c r="DX54"/>
      <c r="DY54"/>
      <c r="DZ54"/>
      <c r="EA54"/>
      <c r="EB54"/>
      <c r="EC54" s="1">
        <v>51.067999999999998</v>
      </c>
      <c r="ED54" s="1">
        <v>109.5</v>
      </c>
      <c r="EE54" s="1">
        <v>117.1</v>
      </c>
      <c r="EF54" s="1">
        <v>146.30000000000001</v>
      </c>
      <c r="EG54" s="1">
        <v>104.4</v>
      </c>
      <c r="EH54" s="1">
        <v>38.9</v>
      </c>
      <c r="EI54" s="1">
        <v>1</v>
      </c>
      <c r="EJ54" s="1">
        <v>1</v>
      </c>
      <c r="EK54" s="1">
        <v>16</v>
      </c>
      <c r="EL54" s="1">
        <v>1</v>
      </c>
      <c r="EM54" s="1">
        <v>1</v>
      </c>
      <c r="EN54" s="1">
        <f t="shared" si="24"/>
        <v>-36.800000000000011</v>
      </c>
      <c r="EO54" s="1">
        <f t="shared" si="24"/>
        <v>12.699999999999989</v>
      </c>
      <c r="EP54" s="1">
        <f t="shared" si="25"/>
        <v>1354.2400000000009</v>
      </c>
      <c r="EQ54" s="1">
        <f t="shared" si="25"/>
        <v>161.28999999999971</v>
      </c>
      <c r="ER54" s="1">
        <f t="shared" si="26"/>
        <v>1515.5300000000007</v>
      </c>
      <c r="ES54" s="1">
        <f t="shared" si="27"/>
        <v>38.929808630405581</v>
      </c>
      <c r="ET54"/>
      <c r="EU54"/>
      <c r="EV54"/>
      <c r="EW54"/>
      <c r="EX54"/>
      <c r="FJ54" s="10">
        <f t="shared" si="28"/>
        <v>0</v>
      </c>
      <c r="FK54" s="10">
        <f t="shared" si="28"/>
        <v>0</v>
      </c>
      <c r="FL54" s="10">
        <f t="shared" si="29"/>
        <v>0</v>
      </c>
      <c r="FM54" s="10">
        <f t="shared" si="29"/>
        <v>0</v>
      </c>
      <c r="FN54" s="10">
        <f t="shared" si="30"/>
        <v>0</v>
      </c>
      <c r="FO54" s="10">
        <f t="shared" si="31"/>
        <v>0</v>
      </c>
      <c r="FP54"/>
      <c r="FQ54"/>
      <c r="FR54"/>
      <c r="FS54"/>
      <c r="FT54"/>
    </row>
    <row r="55" spans="1:176" x14ac:dyDescent="0.35">
      <c r="A55">
        <v>60.774000000000001</v>
      </c>
      <c r="B55">
        <v>143</v>
      </c>
      <c r="C55">
        <v>25.8</v>
      </c>
      <c r="D55">
        <v>162.19999999999999</v>
      </c>
      <c r="E55">
        <v>148.5</v>
      </c>
      <c r="F55">
        <v>124.2</v>
      </c>
      <c r="G55">
        <v>3</v>
      </c>
      <c r="H55">
        <v>0</v>
      </c>
      <c r="I55">
        <v>15</v>
      </c>
      <c r="J55">
        <v>-2</v>
      </c>
      <c r="K55">
        <v>1</v>
      </c>
      <c r="L55" s="26">
        <f t="shared" si="0"/>
        <v>-19.199999999999989</v>
      </c>
      <c r="M55" s="26">
        <f t="shared" si="0"/>
        <v>-122.7</v>
      </c>
      <c r="N55" s="26">
        <f t="shared" si="1"/>
        <v>368.63999999999959</v>
      </c>
      <c r="O55" s="26">
        <f t="shared" si="1"/>
        <v>15055.29</v>
      </c>
      <c r="P55" s="26">
        <f t="shared" si="2"/>
        <v>15423.93</v>
      </c>
      <c r="Q55" s="26">
        <f t="shared" si="3"/>
        <v>124.19311575123639</v>
      </c>
      <c r="S55"/>
      <c r="T55"/>
      <c r="U55"/>
      <c r="V55"/>
      <c r="W55">
        <v>50.06</v>
      </c>
      <c r="X55">
        <v>168.6</v>
      </c>
      <c r="Y55">
        <v>79.7</v>
      </c>
      <c r="Z55">
        <v>171.5</v>
      </c>
      <c r="AA55">
        <v>130.30000000000001</v>
      </c>
      <c r="AB55">
        <v>50.6</v>
      </c>
      <c r="AC55">
        <v>2</v>
      </c>
      <c r="AD55">
        <v>0</v>
      </c>
      <c r="AE55">
        <v>12</v>
      </c>
      <c r="AF55">
        <v>-2</v>
      </c>
      <c r="AG55">
        <v>1</v>
      </c>
      <c r="AH55" s="10">
        <f t="shared" si="4"/>
        <v>-2.9000000000000057</v>
      </c>
      <c r="AI55" s="10">
        <f t="shared" si="4"/>
        <v>-50.600000000000009</v>
      </c>
      <c r="AJ55" s="10">
        <f t="shared" si="5"/>
        <v>8.4100000000000321</v>
      </c>
      <c r="AK55" s="10">
        <f t="shared" si="5"/>
        <v>2560.360000000001</v>
      </c>
      <c r="AL55" s="10">
        <f t="shared" si="6"/>
        <v>2568.7700000000009</v>
      </c>
      <c r="AM55" s="10">
        <f t="shared" si="7"/>
        <v>50.68303463684866</v>
      </c>
      <c r="AN55"/>
      <c r="AO55"/>
      <c r="AP55"/>
      <c r="AQ55"/>
      <c r="AR55"/>
      <c r="AS55" s="1">
        <v>55.96</v>
      </c>
      <c r="AT55" s="1">
        <v>95</v>
      </c>
      <c r="AU55" s="1">
        <v>100</v>
      </c>
      <c r="AV55" s="1">
        <v>47.5</v>
      </c>
      <c r="AW55" s="1">
        <v>137.4</v>
      </c>
      <c r="AX55" s="1">
        <v>60.5</v>
      </c>
      <c r="AY55" s="1">
        <v>2</v>
      </c>
      <c r="AZ55" s="1">
        <v>0</v>
      </c>
      <c r="BA55" s="1">
        <v>13</v>
      </c>
      <c r="BB55" s="1">
        <v>-2</v>
      </c>
      <c r="BC55" s="1">
        <v>1</v>
      </c>
      <c r="BD55" s="1">
        <f t="shared" si="8"/>
        <v>47.5</v>
      </c>
      <c r="BE55" s="1">
        <f t="shared" si="8"/>
        <v>-37.400000000000006</v>
      </c>
      <c r="BF55" s="1">
        <f t="shared" si="9"/>
        <v>2256.25</v>
      </c>
      <c r="BG55" s="1">
        <f t="shared" si="9"/>
        <v>1398.7600000000004</v>
      </c>
      <c r="BH55" s="1">
        <f t="shared" si="10"/>
        <v>3655.01</v>
      </c>
      <c r="BI55" s="1">
        <f t="shared" si="11"/>
        <v>60.456678704672491</v>
      </c>
      <c r="BJ55"/>
      <c r="BK55"/>
      <c r="BL55"/>
      <c r="BM55"/>
      <c r="BN55"/>
      <c r="BO55" s="10">
        <v>64.991</v>
      </c>
      <c r="BP55" s="10">
        <v>43</v>
      </c>
      <c r="BQ55" s="10">
        <v>105.5</v>
      </c>
      <c r="BR55" s="10">
        <v>-1</v>
      </c>
      <c r="BS55" s="10">
        <v>-1</v>
      </c>
      <c r="BT55" s="10">
        <v>-1</v>
      </c>
      <c r="BU55" s="10">
        <v>-1</v>
      </c>
      <c r="BV55" s="10">
        <v>0</v>
      </c>
      <c r="BW55" s="10">
        <v>15</v>
      </c>
      <c r="BX55" s="10">
        <v>-1</v>
      </c>
      <c r="BY55" s="10">
        <v>1</v>
      </c>
      <c r="BZ55" s="10">
        <f t="shared" si="12"/>
        <v>-50.3</v>
      </c>
      <c r="CA55" s="10">
        <f t="shared" si="12"/>
        <v>-10.299999999999997</v>
      </c>
      <c r="CB55" s="10">
        <f t="shared" si="13"/>
        <v>2530.0899999999997</v>
      </c>
      <c r="CC55" s="10">
        <f t="shared" si="13"/>
        <v>106.08999999999995</v>
      </c>
      <c r="CD55" s="10">
        <f t="shared" si="14"/>
        <v>2636.18</v>
      </c>
      <c r="CE55" s="10">
        <f t="shared" si="15"/>
        <v>51.343743533170617</v>
      </c>
      <c r="CG55"/>
      <c r="CH55"/>
      <c r="CI55"/>
      <c r="CJ55"/>
      <c r="CK55">
        <v>62.844999999999999</v>
      </c>
      <c r="CL55">
        <v>107.1</v>
      </c>
      <c r="CM55">
        <v>111.3</v>
      </c>
      <c r="CN55">
        <v>107.1</v>
      </c>
      <c r="CO55">
        <v>111.3</v>
      </c>
      <c r="CP55">
        <v>0</v>
      </c>
      <c r="CQ55">
        <v>1</v>
      </c>
      <c r="CR55">
        <v>1</v>
      </c>
      <c r="CS55">
        <v>18</v>
      </c>
      <c r="CT55">
        <v>1</v>
      </c>
      <c r="CU55">
        <v>1</v>
      </c>
      <c r="CV55" s="1">
        <f t="shared" si="16"/>
        <v>0</v>
      </c>
      <c r="CW55" s="1">
        <f t="shared" si="16"/>
        <v>0</v>
      </c>
      <c r="CX55" s="1">
        <f t="shared" si="17"/>
        <v>0</v>
      </c>
      <c r="CY55" s="1">
        <f t="shared" si="17"/>
        <v>0</v>
      </c>
      <c r="CZ55" s="1">
        <f t="shared" si="18"/>
        <v>0</v>
      </c>
      <c r="DA55" s="1">
        <f t="shared" si="19"/>
        <v>0</v>
      </c>
      <c r="DB55"/>
      <c r="DC55"/>
      <c r="DD55"/>
      <c r="DE55"/>
      <c r="DF55"/>
      <c r="DG55">
        <v>70.686999999999998</v>
      </c>
      <c r="DH55">
        <v>57</v>
      </c>
      <c r="DI55">
        <v>115.8</v>
      </c>
      <c r="DJ55">
        <v>-1</v>
      </c>
      <c r="DK55">
        <v>-1</v>
      </c>
      <c r="DL55">
        <v>-1</v>
      </c>
      <c r="DM55">
        <v>-1</v>
      </c>
      <c r="DN55">
        <v>0</v>
      </c>
      <c r="DO55">
        <v>17</v>
      </c>
      <c r="DP55">
        <v>-1</v>
      </c>
      <c r="DQ55">
        <v>1</v>
      </c>
      <c r="DR55" s="10">
        <f t="shared" si="20"/>
        <v>-91.4</v>
      </c>
      <c r="DS55" s="10">
        <f t="shared" si="20"/>
        <v>7.0999999999999943</v>
      </c>
      <c r="DT55" s="10">
        <f t="shared" si="21"/>
        <v>8353.9600000000009</v>
      </c>
      <c r="DU55" s="10">
        <f t="shared" si="21"/>
        <v>50.409999999999918</v>
      </c>
      <c r="DV55" s="10">
        <f t="shared" si="22"/>
        <v>8404.3700000000008</v>
      </c>
      <c r="DW55" s="10">
        <f t="shared" si="23"/>
        <v>91.675351103772712</v>
      </c>
      <c r="DX55"/>
      <c r="DY55"/>
      <c r="DZ55"/>
      <c r="EA55"/>
      <c r="EB55"/>
      <c r="EC55" s="1">
        <v>51.268000000000001</v>
      </c>
      <c r="ED55" s="1">
        <v>104.7</v>
      </c>
      <c r="EE55" s="1">
        <v>115.8</v>
      </c>
      <c r="EF55" s="1">
        <v>109.5</v>
      </c>
      <c r="EG55" s="1">
        <v>117.1</v>
      </c>
      <c r="EH55" s="1">
        <v>4.9000000000000004</v>
      </c>
      <c r="EI55" s="1">
        <v>1</v>
      </c>
      <c r="EJ55" s="1">
        <v>0</v>
      </c>
      <c r="EK55" s="1">
        <v>16</v>
      </c>
      <c r="EL55" s="1">
        <v>-2</v>
      </c>
      <c r="EM55" s="1">
        <v>1</v>
      </c>
      <c r="EN55" s="1">
        <f t="shared" si="24"/>
        <v>-4.7999999999999972</v>
      </c>
      <c r="EO55" s="1">
        <f t="shared" si="24"/>
        <v>-1.2999999999999972</v>
      </c>
      <c r="EP55" s="1">
        <f t="shared" si="25"/>
        <v>23.039999999999974</v>
      </c>
      <c r="EQ55" s="1">
        <f t="shared" si="25"/>
        <v>1.6899999999999926</v>
      </c>
      <c r="ER55" s="1">
        <f t="shared" si="26"/>
        <v>24.729999999999968</v>
      </c>
      <c r="ES55" s="1">
        <f t="shared" si="27"/>
        <v>4.9729267036625391</v>
      </c>
      <c r="ET55"/>
      <c r="EU55"/>
      <c r="EV55"/>
      <c r="EW55"/>
      <c r="EX55"/>
      <c r="FJ55" s="10">
        <f t="shared" si="28"/>
        <v>0</v>
      </c>
      <c r="FK55" s="10">
        <f t="shared" si="28"/>
        <v>0</v>
      </c>
      <c r="FL55" s="10">
        <f t="shared" si="29"/>
        <v>0</v>
      </c>
      <c r="FM55" s="10">
        <f t="shared" si="29"/>
        <v>0</v>
      </c>
      <c r="FN55" s="10">
        <f t="shared" si="30"/>
        <v>0</v>
      </c>
      <c r="FO55" s="10">
        <f t="shared" si="31"/>
        <v>0</v>
      </c>
      <c r="FP55"/>
      <c r="FQ55"/>
      <c r="FR55"/>
      <c r="FS55"/>
      <c r="FT55"/>
    </row>
    <row r="56" spans="1:176" x14ac:dyDescent="0.35">
      <c r="A56">
        <v>65.718000000000004</v>
      </c>
      <c r="B56">
        <v>158.19999999999999</v>
      </c>
      <c r="C56">
        <v>118.5</v>
      </c>
      <c r="D56">
        <v>-1</v>
      </c>
      <c r="E56">
        <v>-1</v>
      </c>
      <c r="F56">
        <v>-1</v>
      </c>
      <c r="G56">
        <v>-1</v>
      </c>
      <c r="H56">
        <v>0</v>
      </c>
      <c r="I56">
        <v>15</v>
      </c>
      <c r="J56">
        <v>-1</v>
      </c>
      <c r="K56">
        <v>1</v>
      </c>
      <c r="L56" s="26">
        <f t="shared" si="0"/>
        <v>15.199999999999989</v>
      </c>
      <c r="M56" s="26">
        <f t="shared" si="0"/>
        <v>92.7</v>
      </c>
      <c r="N56" s="26">
        <f t="shared" si="1"/>
        <v>231.03999999999965</v>
      </c>
      <c r="O56" s="26">
        <f t="shared" si="1"/>
        <v>8593.2900000000009</v>
      </c>
      <c r="P56" s="26">
        <f t="shared" si="2"/>
        <v>8824.33</v>
      </c>
      <c r="Q56" s="26">
        <f t="shared" si="3"/>
        <v>93.937905022413602</v>
      </c>
      <c r="S56"/>
      <c r="T56"/>
      <c r="U56"/>
      <c r="V56"/>
      <c r="W56">
        <v>50.164000000000001</v>
      </c>
      <c r="X56">
        <v>156</v>
      </c>
      <c r="Y56">
        <v>66.099999999999994</v>
      </c>
      <c r="Z56">
        <v>168.6</v>
      </c>
      <c r="AA56">
        <v>79.7</v>
      </c>
      <c r="AB56">
        <v>18.5</v>
      </c>
      <c r="AC56">
        <v>1</v>
      </c>
      <c r="AD56">
        <v>0</v>
      </c>
      <c r="AE56">
        <v>12</v>
      </c>
      <c r="AF56">
        <v>-2</v>
      </c>
      <c r="AG56">
        <v>1</v>
      </c>
      <c r="AH56" s="10">
        <f t="shared" si="4"/>
        <v>-12.599999999999994</v>
      </c>
      <c r="AI56" s="10">
        <f t="shared" si="4"/>
        <v>-13.600000000000009</v>
      </c>
      <c r="AJ56" s="10">
        <f t="shared" si="5"/>
        <v>158.75999999999985</v>
      </c>
      <c r="AK56" s="10">
        <f t="shared" si="5"/>
        <v>184.96000000000024</v>
      </c>
      <c r="AL56" s="10">
        <f t="shared" si="6"/>
        <v>343.72000000000008</v>
      </c>
      <c r="AM56" s="10">
        <f t="shared" si="7"/>
        <v>18.539687160251656</v>
      </c>
      <c r="AN56"/>
      <c r="AO56"/>
      <c r="AP56"/>
      <c r="AQ56"/>
      <c r="AR56"/>
      <c r="AS56" s="1">
        <v>59.04</v>
      </c>
      <c r="AT56" s="1">
        <v>134.69999999999999</v>
      </c>
      <c r="AU56" s="1">
        <v>165.7</v>
      </c>
      <c r="AV56" s="1">
        <v>-1</v>
      </c>
      <c r="AW56" s="1">
        <v>-1</v>
      </c>
      <c r="AX56" s="1">
        <v>-1</v>
      </c>
      <c r="AY56" s="1">
        <v>-1</v>
      </c>
      <c r="AZ56" s="1">
        <v>0</v>
      </c>
      <c r="BA56" s="1">
        <v>13</v>
      </c>
      <c r="BB56" s="1">
        <v>-1</v>
      </c>
      <c r="BC56" s="1">
        <v>1</v>
      </c>
      <c r="BD56" s="1">
        <f t="shared" si="8"/>
        <v>39.699999999999989</v>
      </c>
      <c r="BE56" s="1">
        <f t="shared" si="8"/>
        <v>65.699999999999989</v>
      </c>
      <c r="BF56" s="1">
        <f t="shared" si="9"/>
        <v>1576.089999999999</v>
      </c>
      <c r="BG56" s="1">
        <f t="shared" si="9"/>
        <v>4316.4899999999989</v>
      </c>
      <c r="BH56" s="1">
        <f t="shared" si="10"/>
        <v>5892.5799999999981</v>
      </c>
      <c r="BI56" s="1">
        <f t="shared" si="11"/>
        <v>76.763142197281098</v>
      </c>
      <c r="BJ56"/>
      <c r="BK56"/>
      <c r="BL56"/>
      <c r="BM56"/>
      <c r="BN56"/>
      <c r="BO56" s="10">
        <v>65.350999999999999</v>
      </c>
      <c r="BP56" s="10">
        <v>73.2</v>
      </c>
      <c r="BQ56" s="10">
        <v>94.2</v>
      </c>
      <c r="BR56" s="10">
        <v>43</v>
      </c>
      <c r="BS56" s="10">
        <v>105.5</v>
      </c>
      <c r="BT56" s="10">
        <v>32.200000000000003</v>
      </c>
      <c r="BU56" s="10">
        <v>1</v>
      </c>
      <c r="BV56" s="10">
        <v>1</v>
      </c>
      <c r="BW56" s="10">
        <v>16</v>
      </c>
      <c r="BX56" s="10">
        <v>1</v>
      </c>
      <c r="BY56" s="10">
        <v>1</v>
      </c>
      <c r="BZ56" s="10">
        <f t="shared" si="12"/>
        <v>30.200000000000003</v>
      </c>
      <c r="CA56" s="10">
        <f t="shared" si="12"/>
        <v>-11.299999999999997</v>
      </c>
      <c r="CB56" s="10">
        <f t="shared" si="13"/>
        <v>912.04000000000019</v>
      </c>
      <c r="CC56" s="10">
        <f t="shared" si="13"/>
        <v>127.68999999999994</v>
      </c>
      <c r="CD56" s="10">
        <f t="shared" si="14"/>
        <v>1039.73</v>
      </c>
      <c r="CE56" s="10">
        <f t="shared" si="15"/>
        <v>32.244844549167858</v>
      </c>
      <c r="CG56"/>
      <c r="CH56"/>
      <c r="CI56"/>
      <c r="CJ56"/>
      <c r="CK56">
        <v>66.028999999999996</v>
      </c>
      <c r="CL56">
        <v>107.1</v>
      </c>
      <c r="CM56">
        <v>98.9</v>
      </c>
      <c r="CN56">
        <v>-1</v>
      </c>
      <c r="CO56">
        <v>-1</v>
      </c>
      <c r="CP56">
        <v>-1</v>
      </c>
      <c r="CQ56">
        <v>-1</v>
      </c>
      <c r="CR56">
        <v>0</v>
      </c>
      <c r="CS56">
        <v>18</v>
      </c>
      <c r="CT56">
        <v>-1</v>
      </c>
      <c r="CU56">
        <v>1</v>
      </c>
      <c r="CV56" s="1">
        <f t="shared" si="16"/>
        <v>0</v>
      </c>
      <c r="CW56" s="1">
        <f t="shared" si="16"/>
        <v>-12.399999999999991</v>
      </c>
      <c r="CX56" s="1">
        <f t="shared" si="17"/>
        <v>0</v>
      </c>
      <c r="CY56" s="1">
        <f t="shared" si="17"/>
        <v>153.75999999999979</v>
      </c>
      <c r="CZ56" s="1">
        <f t="shared" si="18"/>
        <v>153.75999999999979</v>
      </c>
      <c r="DA56" s="1">
        <f t="shared" si="19"/>
        <v>12.399999999999991</v>
      </c>
      <c r="DB56"/>
      <c r="DC56"/>
      <c r="DD56"/>
      <c r="DE56"/>
      <c r="DF56"/>
      <c r="DG56">
        <v>70.718999999999994</v>
      </c>
      <c r="DH56">
        <v>57</v>
      </c>
      <c r="DI56">
        <v>115.8</v>
      </c>
      <c r="DJ56">
        <v>57</v>
      </c>
      <c r="DK56">
        <v>115.8</v>
      </c>
      <c r="DL56">
        <v>0</v>
      </c>
      <c r="DM56">
        <v>1</v>
      </c>
      <c r="DN56">
        <v>1</v>
      </c>
      <c r="DO56">
        <v>18</v>
      </c>
      <c r="DP56">
        <v>1</v>
      </c>
      <c r="DQ56">
        <v>1</v>
      </c>
      <c r="DR56" s="10">
        <f t="shared" si="20"/>
        <v>0</v>
      </c>
      <c r="DS56" s="10">
        <f t="shared" si="20"/>
        <v>0</v>
      </c>
      <c r="DT56" s="10">
        <f t="shared" si="21"/>
        <v>0</v>
      </c>
      <c r="DU56" s="10">
        <f t="shared" si="21"/>
        <v>0</v>
      </c>
      <c r="DV56" s="10">
        <f t="shared" si="22"/>
        <v>0</v>
      </c>
      <c r="DW56" s="10">
        <f t="shared" si="23"/>
        <v>0</v>
      </c>
      <c r="DX56"/>
      <c r="DY56"/>
      <c r="DZ56"/>
      <c r="EA56"/>
      <c r="EB56"/>
      <c r="EC56" s="1">
        <v>54.012</v>
      </c>
      <c r="ED56" s="1">
        <v>112.8</v>
      </c>
      <c r="EE56" s="1">
        <v>146.1</v>
      </c>
      <c r="EF56" s="1">
        <v>-1</v>
      </c>
      <c r="EG56" s="1">
        <v>-1</v>
      </c>
      <c r="EH56" s="1">
        <v>-1</v>
      </c>
      <c r="EI56" s="1">
        <v>-1</v>
      </c>
      <c r="EJ56" s="1">
        <v>0</v>
      </c>
      <c r="EK56" s="1">
        <v>16</v>
      </c>
      <c r="EL56" s="1">
        <v>-1</v>
      </c>
      <c r="EM56" s="1">
        <v>1</v>
      </c>
      <c r="EN56" s="1">
        <f t="shared" si="24"/>
        <v>8.0999999999999943</v>
      </c>
      <c r="EO56" s="1">
        <f t="shared" si="24"/>
        <v>30.299999999999997</v>
      </c>
      <c r="EP56" s="1">
        <f t="shared" si="25"/>
        <v>65.609999999999914</v>
      </c>
      <c r="EQ56" s="1">
        <f t="shared" si="25"/>
        <v>918.0899999999998</v>
      </c>
      <c r="ER56" s="1">
        <f t="shared" si="26"/>
        <v>983.6999999999997</v>
      </c>
      <c r="ES56" s="1">
        <f t="shared" si="27"/>
        <v>31.363992092844299</v>
      </c>
      <c r="ET56"/>
      <c r="EU56"/>
      <c r="EV56"/>
      <c r="EW56"/>
      <c r="EX56"/>
      <c r="FJ56" s="10">
        <f t="shared" si="28"/>
        <v>0</v>
      </c>
      <c r="FK56" s="10">
        <f t="shared" si="28"/>
        <v>0</v>
      </c>
      <c r="FL56" s="10">
        <f t="shared" si="29"/>
        <v>0</v>
      </c>
      <c r="FM56" s="10">
        <f t="shared" si="29"/>
        <v>0</v>
      </c>
      <c r="FN56" s="10">
        <f t="shared" si="30"/>
        <v>0</v>
      </c>
      <c r="FO56" s="10">
        <f t="shared" si="31"/>
        <v>0</v>
      </c>
      <c r="FP56"/>
      <c r="FQ56"/>
      <c r="FR56"/>
      <c r="FS56"/>
      <c r="FT56"/>
    </row>
    <row r="57" spans="1:176" x14ac:dyDescent="0.35">
      <c r="A57">
        <v>66.078000000000003</v>
      </c>
      <c r="B57">
        <v>122.8</v>
      </c>
      <c r="C57">
        <v>131.1</v>
      </c>
      <c r="D57">
        <v>158.19999999999999</v>
      </c>
      <c r="E57">
        <v>118.5</v>
      </c>
      <c r="F57">
        <v>37.6</v>
      </c>
      <c r="G57">
        <v>1</v>
      </c>
      <c r="H57">
        <v>1</v>
      </c>
      <c r="I57">
        <v>16</v>
      </c>
      <c r="J57">
        <v>1</v>
      </c>
      <c r="K57">
        <v>1</v>
      </c>
      <c r="L57" s="26">
        <f t="shared" si="0"/>
        <v>-35.399999999999991</v>
      </c>
      <c r="M57" s="26">
        <f t="shared" si="0"/>
        <v>12.599999999999994</v>
      </c>
      <c r="N57" s="26">
        <f t="shared" si="1"/>
        <v>1253.1599999999994</v>
      </c>
      <c r="O57" s="26">
        <f t="shared" si="1"/>
        <v>158.75999999999985</v>
      </c>
      <c r="P57" s="26">
        <f t="shared" si="2"/>
        <v>1411.9199999999992</v>
      </c>
      <c r="Q57" s="26">
        <f t="shared" si="3"/>
        <v>37.575523948442807</v>
      </c>
      <c r="S57"/>
      <c r="T57"/>
      <c r="U57"/>
      <c r="V57"/>
      <c r="W57">
        <v>58.771999999999998</v>
      </c>
      <c r="X57">
        <v>65.8</v>
      </c>
      <c r="Y57">
        <v>137.19999999999999</v>
      </c>
      <c r="Z57">
        <v>-1</v>
      </c>
      <c r="AA57">
        <v>-1</v>
      </c>
      <c r="AB57">
        <v>-1</v>
      </c>
      <c r="AC57">
        <v>-1</v>
      </c>
      <c r="AD57">
        <v>0</v>
      </c>
      <c r="AE57">
        <v>12</v>
      </c>
      <c r="AF57">
        <v>-1</v>
      </c>
      <c r="AG57">
        <v>1</v>
      </c>
      <c r="AH57" s="10">
        <f t="shared" si="4"/>
        <v>-90.2</v>
      </c>
      <c r="AI57" s="10">
        <f t="shared" si="4"/>
        <v>71.099999999999994</v>
      </c>
      <c r="AJ57" s="10">
        <f t="shared" si="5"/>
        <v>8136.0400000000009</v>
      </c>
      <c r="AK57" s="10">
        <f t="shared" si="5"/>
        <v>5055.2099999999991</v>
      </c>
      <c r="AL57" s="10">
        <f t="shared" si="6"/>
        <v>13191.25</v>
      </c>
      <c r="AM57" s="10">
        <f t="shared" si="7"/>
        <v>114.85316713090675</v>
      </c>
      <c r="AN57"/>
      <c r="AO57"/>
      <c r="AP57"/>
      <c r="AQ57"/>
      <c r="AR57"/>
      <c r="AS57" s="1">
        <v>59.143999999999998</v>
      </c>
      <c r="AT57" s="1">
        <v>123.5</v>
      </c>
      <c r="AU57" s="1">
        <v>138.9</v>
      </c>
      <c r="AV57" s="1">
        <v>134.69999999999999</v>
      </c>
      <c r="AW57" s="1">
        <v>165.7</v>
      </c>
      <c r="AX57" s="1">
        <v>29</v>
      </c>
      <c r="AY57" s="1">
        <v>1</v>
      </c>
      <c r="AZ57" s="1">
        <v>1</v>
      </c>
      <c r="BA57" s="1">
        <v>14</v>
      </c>
      <c r="BB57" s="1">
        <v>1</v>
      </c>
      <c r="BC57" s="1">
        <v>1</v>
      </c>
      <c r="BD57" s="1">
        <f t="shared" si="8"/>
        <v>-11.199999999999989</v>
      </c>
      <c r="BE57" s="1">
        <f t="shared" si="8"/>
        <v>-26.799999999999983</v>
      </c>
      <c r="BF57" s="1">
        <f t="shared" si="9"/>
        <v>125.43999999999974</v>
      </c>
      <c r="BG57" s="1">
        <f t="shared" si="9"/>
        <v>718.2399999999991</v>
      </c>
      <c r="BH57" s="1">
        <f t="shared" si="10"/>
        <v>843.67999999999881</v>
      </c>
      <c r="BI57" s="1">
        <f t="shared" si="11"/>
        <v>29.046170143411313</v>
      </c>
      <c r="BJ57"/>
      <c r="BK57"/>
      <c r="BL57"/>
      <c r="BM57"/>
      <c r="BN57"/>
      <c r="BO57" s="10">
        <v>68.358999999999995</v>
      </c>
      <c r="BP57" s="10">
        <v>77.2</v>
      </c>
      <c r="BQ57" s="10">
        <v>140.5</v>
      </c>
      <c r="BR57" s="10">
        <v>-1</v>
      </c>
      <c r="BS57" s="10">
        <v>-1</v>
      </c>
      <c r="BT57" s="10">
        <v>-1</v>
      </c>
      <c r="BU57" s="10">
        <v>-1</v>
      </c>
      <c r="BV57" s="10">
        <v>0</v>
      </c>
      <c r="BW57" s="10">
        <v>16</v>
      </c>
      <c r="BX57" s="10">
        <v>-1</v>
      </c>
      <c r="BY57" s="10">
        <v>1</v>
      </c>
      <c r="BZ57" s="10">
        <f t="shared" si="12"/>
        <v>4</v>
      </c>
      <c r="CA57" s="10">
        <f t="shared" si="12"/>
        <v>46.3</v>
      </c>
      <c r="CB57" s="10">
        <f t="shared" si="13"/>
        <v>16</v>
      </c>
      <c r="CC57" s="10">
        <f t="shared" si="13"/>
        <v>2143.6899999999996</v>
      </c>
      <c r="CD57" s="10">
        <f t="shared" si="14"/>
        <v>2159.6899999999996</v>
      </c>
      <c r="CE57" s="10">
        <f t="shared" si="15"/>
        <v>46.472464965826802</v>
      </c>
      <c r="CG57"/>
      <c r="CH57"/>
      <c r="CI57"/>
      <c r="CJ57"/>
      <c r="CK57">
        <v>66.460999999999999</v>
      </c>
      <c r="CL57">
        <v>105</v>
      </c>
      <c r="CM57">
        <v>96.6</v>
      </c>
      <c r="CN57">
        <v>107.1</v>
      </c>
      <c r="CO57">
        <v>98.9</v>
      </c>
      <c r="CP57">
        <v>3.1</v>
      </c>
      <c r="CQ57">
        <v>1</v>
      </c>
      <c r="CR57">
        <v>1</v>
      </c>
      <c r="CS57">
        <v>19</v>
      </c>
      <c r="CT57">
        <v>1</v>
      </c>
      <c r="CU57">
        <v>1</v>
      </c>
      <c r="CV57" s="1">
        <f t="shared" si="16"/>
        <v>-2.0999999999999943</v>
      </c>
      <c r="CW57" s="1">
        <f t="shared" si="16"/>
        <v>-2.3000000000000114</v>
      </c>
      <c r="CX57" s="1">
        <f t="shared" si="17"/>
        <v>4.4099999999999762</v>
      </c>
      <c r="CY57" s="1">
        <f t="shared" si="17"/>
        <v>5.2900000000000524</v>
      </c>
      <c r="CZ57" s="1">
        <f t="shared" si="18"/>
        <v>9.7000000000000277</v>
      </c>
      <c r="DA57" s="1">
        <f t="shared" si="19"/>
        <v>3.1144823004794917</v>
      </c>
      <c r="DB57"/>
      <c r="DC57"/>
      <c r="DD57"/>
      <c r="DE57"/>
      <c r="DF57"/>
      <c r="DG57">
        <v>73.287000000000006</v>
      </c>
      <c r="DH57">
        <v>97.9</v>
      </c>
      <c r="DI57">
        <v>127.1</v>
      </c>
      <c r="DJ57">
        <v>-1</v>
      </c>
      <c r="DK57">
        <v>-1</v>
      </c>
      <c r="DL57">
        <v>-1</v>
      </c>
      <c r="DM57">
        <v>-1</v>
      </c>
      <c r="DN57">
        <v>0</v>
      </c>
      <c r="DO57">
        <v>18</v>
      </c>
      <c r="DP57">
        <v>-1</v>
      </c>
      <c r="DQ57">
        <v>1</v>
      </c>
      <c r="DR57" s="10">
        <f t="shared" si="20"/>
        <v>40.900000000000006</v>
      </c>
      <c r="DS57" s="10">
        <f t="shared" si="20"/>
        <v>11.299999999999997</v>
      </c>
      <c r="DT57" s="10">
        <f t="shared" si="21"/>
        <v>1672.8100000000004</v>
      </c>
      <c r="DU57" s="10">
        <f t="shared" si="21"/>
        <v>127.68999999999994</v>
      </c>
      <c r="DV57" s="10">
        <f t="shared" si="22"/>
        <v>1800.5000000000005</v>
      </c>
      <c r="DW57" s="10">
        <f t="shared" si="23"/>
        <v>42.432299018554254</v>
      </c>
      <c r="DX57"/>
      <c r="DY57"/>
      <c r="DZ57"/>
      <c r="EA57"/>
      <c r="EB57"/>
      <c r="EC57" s="1">
        <v>54.06</v>
      </c>
      <c r="ED57" s="1">
        <v>138.5</v>
      </c>
      <c r="EE57" s="1">
        <v>128.69999999999999</v>
      </c>
      <c r="EF57" s="1">
        <v>112.8</v>
      </c>
      <c r="EG57" s="1">
        <v>146.1</v>
      </c>
      <c r="EH57" s="1">
        <v>31</v>
      </c>
      <c r="EI57" s="1">
        <v>1</v>
      </c>
      <c r="EJ57" s="1">
        <v>1</v>
      </c>
      <c r="EK57" s="1">
        <v>17</v>
      </c>
      <c r="EL57" s="1">
        <v>1</v>
      </c>
      <c r="EM57" s="1">
        <v>1</v>
      </c>
      <c r="EN57" s="1">
        <f t="shared" si="24"/>
        <v>25.700000000000003</v>
      </c>
      <c r="EO57" s="1">
        <f t="shared" si="24"/>
        <v>-17.400000000000006</v>
      </c>
      <c r="EP57" s="1">
        <f t="shared" si="25"/>
        <v>660.49000000000012</v>
      </c>
      <c r="EQ57" s="1">
        <f t="shared" si="25"/>
        <v>302.76000000000022</v>
      </c>
      <c r="ER57" s="1">
        <f t="shared" si="26"/>
        <v>963.25000000000034</v>
      </c>
      <c r="ES57" s="1">
        <f t="shared" si="27"/>
        <v>31.036269105676997</v>
      </c>
      <c r="ET57"/>
      <c r="EU57"/>
      <c r="EV57"/>
      <c r="EW57"/>
      <c r="EX57"/>
      <c r="FJ57" s="10">
        <f t="shared" si="28"/>
        <v>0</v>
      </c>
      <c r="FK57" s="10">
        <f t="shared" si="28"/>
        <v>0</v>
      </c>
      <c r="FL57" s="10">
        <f t="shared" si="29"/>
        <v>0</v>
      </c>
      <c r="FM57" s="10">
        <f t="shared" si="29"/>
        <v>0</v>
      </c>
      <c r="FN57" s="10">
        <f t="shared" si="30"/>
        <v>0</v>
      </c>
      <c r="FO57" s="10">
        <f t="shared" si="31"/>
        <v>0</v>
      </c>
      <c r="FP57"/>
      <c r="FQ57"/>
      <c r="FR57"/>
      <c r="FS57"/>
      <c r="FT57"/>
    </row>
    <row r="58" spans="1:176" x14ac:dyDescent="0.35">
      <c r="A58">
        <v>66.317999999999998</v>
      </c>
      <c r="B58">
        <v>102.8</v>
      </c>
      <c r="C58">
        <v>120</v>
      </c>
      <c r="D58">
        <v>122.8</v>
      </c>
      <c r="E58">
        <v>131.1</v>
      </c>
      <c r="F58">
        <v>22.8</v>
      </c>
      <c r="G58">
        <v>1</v>
      </c>
      <c r="H58">
        <v>0</v>
      </c>
      <c r="I58">
        <v>16</v>
      </c>
      <c r="J58">
        <v>-2</v>
      </c>
      <c r="K58">
        <v>1</v>
      </c>
      <c r="L58" s="26">
        <f t="shared" si="0"/>
        <v>-20</v>
      </c>
      <c r="M58" s="26">
        <f t="shared" si="0"/>
        <v>-11.099999999999994</v>
      </c>
      <c r="N58" s="26">
        <f t="shared" si="1"/>
        <v>400</v>
      </c>
      <c r="O58" s="26">
        <f t="shared" si="1"/>
        <v>123.20999999999988</v>
      </c>
      <c r="P58" s="26">
        <f t="shared" si="2"/>
        <v>523.20999999999992</v>
      </c>
      <c r="Q58" s="26">
        <f t="shared" si="3"/>
        <v>22.873784120691528</v>
      </c>
      <c r="S58"/>
      <c r="T58"/>
      <c r="U58"/>
      <c r="V58"/>
      <c r="W58">
        <v>59.54</v>
      </c>
      <c r="X58">
        <v>70.5</v>
      </c>
      <c r="Y58">
        <v>102.6</v>
      </c>
      <c r="Z58">
        <v>65.8</v>
      </c>
      <c r="AA58">
        <v>137.19999999999999</v>
      </c>
      <c r="AB58">
        <v>34.799999999999997</v>
      </c>
      <c r="AC58">
        <v>1</v>
      </c>
      <c r="AD58">
        <v>1</v>
      </c>
      <c r="AE58">
        <v>13</v>
      </c>
      <c r="AF58">
        <v>1</v>
      </c>
      <c r="AG58">
        <v>1</v>
      </c>
      <c r="AH58" s="10">
        <f t="shared" si="4"/>
        <v>4.7000000000000028</v>
      </c>
      <c r="AI58" s="10">
        <f t="shared" si="4"/>
        <v>-34.599999999999994</v>
      </c>
      <c r="AJ58" s="10">
        <f t="shared" si="5"/>
        <v>22.090000000000028</v>
      </c>
      <c r="AK58" s="10">
        <f t="shared" si="5"/>
        <v>1197.1599999999996</v>
      </c>
      <c r="AL58" s="10">
        <f t="shared" si="6"/>
        <v>1219.2499999999995</v>
      </c>
      <c r="AM58" s="10">
        <f t="shared" si="7"/>
        <v>34.91776052383657</v>
      </c>
      <c r="AN58"/>
      <c r="AO58"/>
      <c r="AP58"/>
      <c r="AQ58"/>
      <c r="AR58"/>
      <c r="AS58" s="1">
        <v>59.36</v>
      </c>
      <c r="AT58" s="1">
        <v>114</v>
      </c>
      <c r="AU58" s="1">
        <v>128.69999999999999</v>
      </c>
      <c r="AV58" s="1">
        <v>123.5</v>
      </c>
      <c r="AW58" s="1">
        <v>138.9</v>
      </c>
      <c r="AX58" s="1">
        <v>14</v>
      </c>
      <c r="AY58" s="1">
        <v>1</v>
      </c>
      <c r="AZ58" s="1">
        <v>0</v>
      </c>
      <c r="BA58" s="1">
        <v>14</v>
      </c>
      <c r="BB58" s="1">
        <v>-2</v>
      </c>
      <c r="BC58" s="1">
        <v>1</v>
      </c>
      <c r="BD58" s="1">
        <f t="shared" si="8"/>
        <v>-9.5</v>
      </c>
      <c r="BE58" s="1">
        <f t="shared" si="8"/>
        <v>-10.200000000000017</v>
      </c>
      <c r="BF58" s="1">
        <f t="shared" si="9"/>
        <v>90.25</v>
      </c>
      <c r="BG58" s="1">
        <f t="shared" si="9"/>
        <v>104.04000000000035</v>
      </c>
      <c r="BH58" s="1">
        <f t="shared" si="10"/>
        <v>194.29000000000036</v>
      </c>
      <c r="BI58" s="1">
        <f t="shared" si="11"/>
        <v>13.938794782907179</v>
      </c>
      <c r="BJ58"/>
      <c r="BK58"/>
      <c r="BL58"/>
      <c r="BM58"/>
      <c r="BN58"/>
      <c r="BO58" s="10">
        <v>68.790999999999997</v>
      </c>
      <c r="BP58" s="10">
        <v>69.400000000000006</v>
      </c>
      <c r="BQ58" s="10">
        <v>132.9</v>
      </c>
      <c r="BR58" s="10">
        <v>77.2</v>
      </c>
      <c r="BS58" s="10">
        <v>140.5</v>
      </c>
      <c r="BT58" s="10">
        <v>10.9</v>
      </c>
      <c r="BU58" s="10">
        <v>1</v>
      </c>
      <c r="BV58" s="10">
        <v>1</v>
      </c>
      <c r="BW58" s="10">
        <v>17</v>
      </c>
      <c r="BX58" s="10">
        <v>1</v>
      </c>
      <c r="BY58" s="10">
        <v>1</v>
      </c>
      <c r="BZ58" s="10">
        <f t="shared" si="12"/>
        <v>-7.7999999999999972</v>
      </c>
      <c r="CA58" s="10">
        <f t="shared" si="12"/>
        <v>-7.5999999999999943</v>
      </c>
      <c r="CB58" s="10">
        <f t="shared" si="13"/>
        <v>60.839999999999954</v>
      </c>
      <c r="CC58" s="10">
        <f t="shared" si="13"/>
        <v>57.759999999999913</v>
      </c>
      <c r="CD58" s="10">
        <f t="shared" si="14"/>
        <v>118.59999999999987</v>
      </c>
      <c r="CE58" s="10">
        <f t="shared" si="15"/>
        <v>10.89036271204958</v>
      </c>
      <c r="CG58"/>
      <c r="CH58"/>
      <c r="CI58"/>
      <c r="CJ58"/>
      <c r="CK58">
        <v>69.980999999999995</v>
      </c>
      <c r="CL58">
        <v>116.4</v>
      </c>
      <c r="CM58">
        <v>125.4</v>
      </c>
      <c r="CN58">
        <v>-1</v>
      </c>
      <c r="CO58">
        <v>-1</v>
      </c>
      <c r="CP58">
        <v>-1</v>
      </c>
      <c r="CQ58">
        <v>-1</v>
      </c>
      <c r="CR58">
        <v>0</v>
      </c>
      <c r="CS58">
        <v>19</v>
      </c>
      <c r="CT58">
        <v>-1</v>
      </c>
      <c r="CU58">
        <v>1</v>
      </c>
      <c r="CV58" s="1">
        <f t="shared" si="16"/>
        <v>11.400000000000006</v>
      </c>
      <c r="CW58" s="1">
        <f t="shared" si="16"/>
        <v>28.800000000000011</v>
      </c>
      <c r="CX58" s="1">
        <f t="shared" si="17"/>
        <v>129.96000000000012</v>
      </c>
      <c r="CY58" s="1">
        <f t="shared" si="17"/>
        <v>829.44000000000062</v>
      </c>
      <c r="CZ58" s="1">
        <f t="shared" si="18"/>
        <v>959.40000000000077</v>
      </c>
      <c r="DA58" s="1">
        <f t="shared" si="19"/>
        <v>30.974182797936749</v>
      </c>
      <c r="DB58"/>
      <c r="DC58"/>
      <c r="DD58"/>
      <c r="DE58"/>
      <c r="DF58"/>
      <c r="DG58">
        <v>73.319000000000003</v>
      </c>
      <c r="DH58">
        <v>84.3</v>
      </c>
      <c r="DI58">
        <v>146.1</v>
      </c>
      <c r="DJ58">
        <v>97.9</v>
      </c>
      <c r="DK58">
        <v>127.1</v>
      </c>
      <c r="DL58">
        <v>23.3</v>
      </c>
      <c r="DM58">
        <v>1</v>
      </c>
      <c r="DN58">
        <v>1</v>
      </c>
      <c r="DO58">
        <v>19</v>
      </c>
      <c r="DP58">
        <v>1</v>
      </c>
      <c r="DQ58">
        <v>1</v>
      </c>
      <c r="DR58" s="10">
        <f t="shared" si="20"/>
        <v>-13.600000000000009</v>
      </c>
      <c r="DS58" s="10">
        <f t="shared" si="20"/>
        <v>19</v>
      </c>
      <c r="DT58" s="10">
        <f t="shared" si="21"/>
        <v>184.96000000000024</v>
      </c>
      <c r="DU58" s="10">
        <f t="shared" si="21"/>
        <v>361</v>
      </c>
      <c r="DV58" s="10">
        <f t="shared" si="22"/>
        <v>545.96000000000026</v>
      </c>
      <c r="DW58" s="10">
        <f t="shared" si="23"/>
        <v>23.365786954434046</v>
      </c>
      <c r="DX58"/>
      <c r="DY58"/>
      <c r="DZ58"/>
      <c r="EA58"/>
      <c r="EB58"/>
      <c r="EC58" s="1">
        <v>56.835999999999999</v>
      </c>
      <c r="ED58" s="1">
        <v>130.19999999999999</v>
      </c>
      <c r="EE58" s="1">
        <v>137.4</v>
      </c>
      <c r="EF58" s="1">
        <v>-1</v>
      </c>
      <c r="EG58" s="1">
        <v>-1</v>
      </c>
      <c r="EH58" s="1">
        <v>-1</v>
      </c>
      <c r="EI58" s="1">
        <v>-1</v>
      </c>
      <c r="EJ58" s="1">
        <v>0</v>
      </c>
      <c r="EK58" s="1">
        <v>17</v>
      </c>
      <c r="EL58" s="1">
        <v>-1</v>
      </c>
      <c r="EM58" s="1">
        <v>1</v>
      </c>
      <c r="EN58" s="1">
        <f t="shared" si="24"/>
        <v>-8.3000000000000114</v>
      </c>
      <c r="EO58" s="1">
        <f t="shared" si="24"/>
        <v>8.7000000000000171</v>
      </c>
      <c r="EP58" s="1">
        <f t="shared" si="25"/>
        <v>68.890000000000185</v>
      </c>
      <c r="EQ58" s="1">
        <f t="shared" si="25"/>
        <v>75.690000000000296</v>
      </c>
      <c r="ER58" s="1">
        <f t="shared" si="26"/>
        <v>144.5800000000005</v>
      </c>
      <c r="ES58" s="1">
        <f t="shared" si="27"/>
        <v>12.024142381059885</v>
      </c>
      <c r="ET58"/>
      <c r="EU58"/>
      <c r="EV58"/>
      <c r="EW58"/>
      <c r="EX58"/>
      <c r="FJ58" s="10">
        <f t="shared" si="28"/>
        <v>0</v>
      </c>
      <c r="FK58" s="10">
        <f t="shared" si="28"/>
        <v>0</v>
      </c>
      <c r="FL58" s="10">
        <f t="shared" si="29"/>
        <v>0</v>
      </c>
      <c r="FM58" s="10">
        <f t="shared" si="29"/>
        <v>0</v>
      </c>
      <c r="FN58" s="10">
        <f t="shared" si="30"/>
        <v>0</v>
      </c>
      <c r="FO58" s="10">
        <f t="shared" si="31"/>
        <v>0</v>
      </c>
      <c r="FP58"/>
      <c r="FQ58"/>
      <c r="FR58"/>
      <c r="FS58"/>
      <c r="FT58"/>
    </row>
    <row r="59" spans="1:176" x14ac:dyDescent="0.35">
      <c r="A59">
        <v>70.486000000000004</v>
      </c>
      <c r="B59">
        <v>130.19999999999999</v>
      </c>
      <c r="C59">
        <v>129.4</v>
      </c>
      <c r="D59">
        <v>-1</v>
      </c>
      <c r="E59">
        <v>-1</v>
      </c>
      <c r="F59">
        <v>-1</v>
      </c>
      <c r="G59">
        <v>-1</v>
      </c>
      <c r="H59">
        <v>0</v>
      </c>
      <c r="I59">
        <v>16</v>
      </c>
      <c r="J59">
        <v>-1</v>
      </c>
      <c r="K59">
        <v>1</v>
      </c>
      <c r="L59" s="26">
        <f t="shared" si="0"/>
        <v>27.399999999999991</v>
      </c>
      <c r="M59" s="26">
        <f t="shared" si="0"/>
        <v>9.4000000000000057</v>
      </c>
      <c r="N59" s="26">
        <f t="shared" si="1"/>
        <v>750.75999999999954</v>
      </c>
      <c r="O59" s="26">
        <f t="shared" si="1"/>
        <v>88.360000000000113</v>
      </c>
      <c r="P59" s="26">
        <f t="shared" si="2"/>
        <v>839.11999999999966</v>
      </c>
      <c r="Q59" s="26">
        <f t="shared" si="3"/>
        <v>28.967568071897226</v>
      </c>
      <c r="S59"/>
      <c r="T59"/>
      <c r="U59"/>
      <c r="V59"/>
      <c r="W59">
        <v>63.835000000000001</v>
      </c>
      <c r="X59">
        <v>99.8</v>
      </c>
      <c r="Y59">
        <v>97.7</v>
      </c>
      <c r="Z59">
        <v>-1</v>
      </c>
      <c r="AA59">
        <v>-1</v>
      </c>
      <c r="AB59">
        <v>-1</v>
      </c>
      <c r="AC59">
        <v>-1</v>
      </c>
      <c r="AD59">
        <v>0</v>
      </c>
      <c r="AE59">
        <v>13</v>
      </c>
      <c r="AF59">
        <v>-1</v>
      </c>
      <c r="AG59">
        <v>1</v>
      </c>
      <c r="AH59" s="10">
        <f t="shared" si="4"/>
        <v>29.299999999999997</v>
      </c>
      <c r="AI59" s="10">
        <f t="shared" si="4"/>
        <v>-4.8999999999999915</v>
      </c>
      <c r="AJ59" s="10">
        <f t="shared" si="5"/>
        <v>858.48999999999978</v>
      </c>
      <c r="AK59" s="10">
        <f t="shared" si="5"/>
        <v>24.009999999999916</v>
      </c>
      <c r="AL59" s="10">
        <f t="shared" si="6"/>
        <v>882.49999999999966</v>
      </c>
      <c r="AM59" s="10">
        <f t="shared" si="7"/>
        <v>29.70690155502589</v>
      </c>
      <c r="AN59"/>
      <c r="AO59"/>
      <c r="AP59"/>
      <c r="AQ59"/>
      <c r="AR59"/>
      <c r="AS59" s="1">
        <v>59.415999999999997</v>
      </c>
      <c r="AT59" s="1">
        <v>97.4</v>
      </c>
      <c r="AU59" s="1">
        <v>90.6</v>
      </c>
      <c r="AV59" s="1">
        <v>114</v>
      </c>
      <c r="AW59" s="1">
        <v>128.69999999999999</v>
      </c>
      <c r="AX59" s="1">
        <v>41.5</v>
      </c>
      <c r="AY59" s="1">
        <v>1</v>
      </c>
      <c r="AZ59" s="1">
        <v>0</v>
      </c>
      <c r="BA59" s="1">
        <v>14</v>
      </c>
      <c r="BB59" s="1">
        <v>-2</v>
      </c>
      <c r="BC59" s="1">
        <v>1</v>
      </c>
      <c r="BD59" s="1">
        <f t="shared" si="8"/>
        <v>-16.599999999999994</v>
      </c>
      <c r="BE59" s="1">
        <f t="shared" si="8"/>
        <v>-38.099999999999994</v>
      </c>
      <c r="BF59" s="1">
        <f t="shared" si="9"/>
        <v>275.55999999999983</v>
      </c>
      <c r="BG59" s="1">
        <f t="shared" si="9"/>
        <v>1451.6099999999997</v>
      </c>
      <c r="BH59" s="1">
        <f t="shared" si="10"/>
        <v>1727.1699999999996</v>
      </c>
      <c r="BI59" s="1">
        <f t="shared" si="11"/>
        <v>41.55923483414967</v>
      </c>
      <c r="BJ59"/>
      <c r="BK59"/>
      <c r="BL59"/>
      <c r="BM59"/>
      <c r="BN59"/>
      <c r="BO59" s="10">
        <v>68.838999999999999</v>
      </c>
      <c r="BP59" s="10">
        <v>54.2</v>
      </c>
      <c r="BQ59" s="10">
        <v>103.3</v>
      </c>
      <c r="BR59" s="10">
        <v>69.400000000000006</v>
      </c>
      <c r="BS59" s="10">
        <v>132.9</v>
      </c>
      <c r="BT59" s="10">
        <v>33.299999999999997</v>
      </c>
      <c r="BU59" s="10">
        <v>1</v>
      </c>
      <c r="BV59" s="10">
        <v>0</v>
      </c>
      <c r="BW59" s="10">
        <v>17</v>
      </c>
      <c r="BX59" s="10">
        <v>-2</v>
      </c>
      <c r="BY59" s="10">
        <v>1</v>
      </c>
      <c r="BZ59" s="10">
        <f t="shared" si="12"/>
        <v>-15.200000000000003</v>
      </c>
      <c r="CA59" s="10">
        <f t="shared" si="12"/>
        <v>-29.600000000000009</v>
      </c>
      <c r="CB59" s="10">
        <f t="shared" si="13"/>
        <v>231.04000000000008</v>
      </c>
      <c r="CC59" s="10">
        <f t="shared" si="13"/>
        <v>876.16000000000054</v>
      </c>
      <c r="CD59" s="10">
        <f t="shared" si="14"/>
        <v>1107.2000000000007</v>
      </c>
      <c r="CE59" s="10">
        <f t="shared" si="15"/>
        <v>33.274614948936687</v>
      </c>
      <c r="CG59"/>
      <c r="CH59"/>
      <c r="CI59"/>
      <c r="CJ59"/>
      <c r="CK59">
        <v>70.685000000000002</v>
      </c>
      <c r="CL59">
        <v>103.3</v>
      </c>
      <c r="CM59">
        <v>108.2</v>
      </c>
      <c r="CN59">
        <v>116.4</v>
      </c>
      <c r="CO59">
        <v>125.4</v>
      </c>
      <c r="CP59">
        <v>21.6</v>
      </c>
      <c r="CQ59">
        <v>1</v>
      </c>
      <c r="CR59">
        <v>1</v>
      </c>
      <c r="CS59">
        <v>20</v>
      </c>
      <c r="CT59">
        <v>1</v>
      </c>
      <c r="CU59">
        <v>1</v>
      </c>
      <c r="CV59" s="1">
        <f t="shared" si="16"/>
        <v>-13.100000000000009</v>
      </c>
      <c r="CW59" s="1">
        <f t="shared" si="16"/>
        <v>-17.200000000000003</v>
      </c>
      <c r="CX59" s="1">
        <f t="shared" si="17"/>
        <v>171.61000000000021</v>
      </c>
      <c r="CY59" s="1">
        <f t="shared" si="17"/>
        <v>295.84000000000009</v>
      </c>
      <c r="CZ59" s="1">
        <f t="shared" si="18"/>
        <v>467.45000000000027</v>
      </c>
      <c r="DA59" s="1">
        <f t="shared" si="19"/>
        <v>21.620592036297253</v>
      </c>
      <c r="DB59"/>
      <c r="DC59"/>
      <c r="DD59"/>
      <c r="DE59"/>
      <c r="DF59"/>
      <c r="DG59">
        <v>76.126999999999995</v>
      </c>
      <c r="DH59">
        <v>153.19999999999999</v>
      </c>
      <c r="DI59">
        <v>146.1</v>
      </c>
      <c r="DJ59">
        <v>-1</v>
      </c>
      <c r="DK59">
        <v>-1</v>
      </c>
      <c r="DL59">
        <v>-1</v>
      </c>
      <c r="DM59">
        <v>-1</v>
      </c>
      <c r="DN59">
        <v>0</v>
      </c>
      <c r="DO59">
        <v>19</v>
      </c>
      <c r="DP59">
        <v>-1</v>
      </c>
      <c r="DQ59">
        <v>1</v>
      </c>
      <c r="DR59" s="10">
        <f t="shared" si="20"/>
        <v>68.899999999999991</v>
      </c>
      <c r="DS59" s="10">
        <f t="shared" si="20"/>
        <v>0</v>
      </c>
      <c r="DT59" s="10">
        <f t="shared" si="21"/>
        <v>4747.2099999999991</v>
      </c>
      <c r="DU59" s="10">
        <f t="shared" si="21"/>
        <v>0</v>
      </c>
      <c r="DV59" s="10">
        <f t="shared" si="22"/>
        <v>4747.2099999999991</v>
      </c>
      <c r="DW59" s="10">
        <f t="shared" si="23"/>
        <v>68.899999999999991</v>
      </c>
      <c r="DX59"/>
      <c r="DY59"/>
      <c r="DZ59"/>
      <c r="EA59"/>
      <c r="EB59"/>
      <c r="EC59" s="1">
        <v>57.14</v>
      </c>
      <c r="ED59" s="1">
        <v>160.80000000000001</v>
      </c>
      <c r="EE59" s="1">
        <v>137.80000000000001</v>
      </c>
      <c r="EF59" s="1">
        <v>130.19999999999999</v>
      </c>
      <c r="EG59" s="1">
        <v>137.4</v>
      </c>
      <c r="EH59" s="1">
        <v>30.6</v>
      </c>
      <c r="EI59" s="1">
        <v>1</v>
      </c>
      <c r="EJ59" s="1">
        <v>1</v>
      </c>
      <c r="EK59" s="1">
        <v>18</v>
      </c>
      <c r="EL59" s="1">
        <v>1</v>
      </c>
      <c r="EM59" s="1">
        <v>1</v>
      </c>
      <c r="EN59" s="1">
        <f t="shared" si="24"/>
        <v>30.600000000000023</v>
      </c>
      <c r="EO59" s="1">
        <f t="shared" si="24"/>
        <v>0.40000000000000568</v>
      </c>
      <c r="EP59" s="1">
        <f t="shared" si="25"/>
        <v>936.36000000000138</v>
      </c>
      <c r="EQ59" s="1">
        <f t="shared" si="25"/>
        <v>0.16000000000000456</v>
      </c>
      <c r="ER59" s="1">
        <f t="shared" si="26"/>
        <v>936.52000000000135</v>
      </c>
      <c r="ES59" s="1">
        <f t="shared" si="27"/>
        <v>30.602614267411884</v>
      </c>
      <c r="ET59"/>
      <c r="EU59"/>
      <c r="EV59"/>
      <c r="EW59"/>
      <c r="EX59"/>
      <c r="FJ59" s="10">
        <f t="shared" si="28"/>
        <v>0</v>
      </c>
      <c r="FK59" s="10">
        <f t="shared" si="28"/>
        <v>0</v>
      </c>
      <c r="FL59" s="10">
        <f t="shared" si="29"/>
        <v>0</v>
      </c>
      <c r="FM59" s="10">
        <f t="shared" si="29"/>
        <v>0</v>
      </c>
      <c r="FN59" s="10">
        <f t="shared" si="30"/>
        <v>0</v>
      </c>
      <c r="FO59" s="10">
        <f t="shared" si="31"/>
        <v>0</v>
      </c>
      <c r="FP59"/>
      <c r="FQ59"/>
      <c r="FR59"/>
      <c r="FS59"/>
      <c r="FT59"/>
    </row>
    <row r="60" spans="1:176" x14ac:dyDescent="0.35">
      <c r="A60">
        <v>70.885999999999996</v>
      </c>
      <c r="B60">
        <v>127.8</v>
      </c>
      <c r="C60">
        <v>159</v>
      </c>
      <c r="D60">
        <v>130.19999999999999</v>
      </c>
      <c r="E60">
        <v>129.4</v>
      </c>
      <c r="F60">
        <v>29.7</v>
      </c>
      <c r="G60">
        <v>1</v>
      </c>
      <c r="H60">
        <v>1</v>
      </c>
      <c r="I60">
        <v>17</v>
      </c>
      <c r="J60">
        <v>1</v>
      </c>
      <c r="K60">
        <v>1</v>
      </c>
      <c r="L60" s="26">
        <f t="shared" si="0"/>
        <v>-2.3999999999999915</v>
      </c>
      <c r="M60" s="26">
        <f t="shared" si="0"/>
        <v>29.599999999999994</v>
      </c>
      <c r="N60" s="26">
        <f t="shared" si="1"/>
        <v>5.7599999999999589</v>
      </c>
      <c r="O60" s="26">
        <f t="shared" si="1"/>
        <v>876.15999999999963</v>
      </c>
      <c r="P60" s="26">
        <f t="shared" si="2"/>
        <v>881.91999999999962</v>
      </c>
      <c r="Q60" s="26">
        <f t="shared" si="3"/>
        <v>29.697137909232929</v>
      </c>
      <c r="S60"/>
      <c r="T60"/>
      <c r="U60"/>
      <c r="V60"/>
      <c r="W60">
        <v>64.331000000000003</v>
      </c>
      <c r="X60">
        <v>102.6</v>
      </c>
      <c r="Y60">
        <v>78.2</v>
      </c>
      <c r="Z60">
        <v>99.8</v>
      </c>
      <c r="AA60">
        <v>97.7</v>
      </c>
      <c r="AB60">
        <v>19.8</v>
      </c>
      <c r="AC60">
        <v>1</v>
      </c>
      <c r="AD60">
        <v>1</v>
      </c>
      <c r="AE60">
        <v>14</v>
      </c>
      <c r="AF60">
        <v>1</v>
      </c>
      <c r="AG60">
        <v>1</v>
      </c>
      <c r="AH60" s="10">
        <f t="shared" si="4"/>
        <v>2.7999999999999972</v>
      </c>
      <c r="AI60" s="10">
        <f t="shared" si="4"/>
        <v>-19.5</v>
      </c>
      <c r="AJ60" s="10">
        <f t="shared" si="5"/>
        <v>7.8399999999999839</v>
      </c>
      <c r="AK60" s="10">
        <f t="shared" si="5"/>
        <v>380.25</v>
      </c>
      <c r="AL60" s="10">
        <f t="shared" si="6"/>
        <v>388.09</v>
      </c>
      <c r="AM60" s="10">
        <f t="shared" si="7"/>
        <v>19.7</v>
      </c>
      <c r="AN60"/>
      <c r="AO60"/>
      <c r="AP60"/>
      <c r="AQ60"/>
      <c r="AR60"/>
      <c r="AS60" s="1">
        <v>59.448</v>
      </c>
      <c r="AT60" s="1">
        <v>128.5</v>
      </c>
      <c r="AU60" s="1">
        <v>20.7</v>
      </c>
      <c r="AV60" s="1">
        <v>97.4</v>
      </c>
      <c r="AW60" s="1">
        <v>90.6</v>
      </c>
      <c r="AX60" s="1">
        <v>76.5</v>
      </c>
      <c r="AY60" s="1">
        <v>2</v>
      </c>
      <c r="AZ60" s="1">
        <v>0</v>
      </c>
      <c r="BA60" s="1">
        <v>14</v>
      </c>
      <c r="BB60" s="1">
        <v>-2</v>
      </c>
      <c r="BC60" s="1">
        <v>1</v>
      </c>
      <c r="BD60" s="1">
        <f t="shared" si="8"/>
        <v>31.099999999999994</v>
      </c>
      <c r="BE60" s="1">
        <f t="shared" si="8"/>
        <v>-69.899999999999991</v>
      </c>
      <c r="BF60" s="1">
        <f t="shared" si="9"/>
        <v>967.2099999999997</v>
      </c>
      <c r="BG60" s="1">
        <f t="shared" si="9"/>
        <v>4886.0099999999984</v>
      </c>
      <c r="BH60" s="1">
        <f t="shared" si="10"/>
        <v>5853.2199999999984</v>
      </c>
      <c r="BI60" s="1">
        <f t="shared" si="11"/>
        <v>76.506339606597294</v>
      </c>
      <c r="BJ60"/>
      <c r="BK60"/>
      <c r="BL60"/>
      <c r="BM60"/>
      <c r="BN60"/>
      <c r="BO60" s="10">
        <v>72.983000000000004</v>
      </c>
      <c r="BP60" s="10">
        <v>89.1</v>
      </c>
      <c r="BQ60" s="10">
        <v>112</v>
      </c>
      <c r="BR60" s="10">
        <v>-1</v>
      </c>
      <c r="BS60" s="10">
        <v>-1</v>
      </c>
      <c r="BT60" s="10">
        <v>-1</v>
      </c>
      <c r="BU60" s="10">
        <v>-1</v>
      </c>
      <c r="BV60" s="10">
        <v>0</v>
      </c>
      <c r="BW60" s="10">
        <v>17</v>
      </c>
      <c r="BX60" s="10">
        <v>-1</v>
      </c>
      <c r="BY60" s="10">
        <v>1</v>
      </c>
      <c r="BZ60" s="10">
        <f t="shared" si="12"/>
        <v>34.899999999999991</v>
      </c>
      <c r="CA60" s="10">
        <f t="shared" si="12"/>
        <v>8.7000000000000028</v>
      </c>
      <c r="CB60" s="10">
        <f t="shared" si="13"/>
        <v>1218.0099999999993</v>
      </c>
      <c r="CC60" s="10">
        <f t="shared" si="13"/>
        <v>75.690000000000055</v>
      </c>
      <c r="CD60" s="10">
        <f t="shared" si="14"/>
        <v>1293.6999999999994</v>
      </c>
      <c r="CE60" s="10">
        <f t="shared" si="15"/>
        <v>35.968041370082958</v>
      </c>
      <c r="CG60"/>
      <c r="CH60"/>
      <c r="CI60"/>
      <c r="CJ60"/>
      <c r="CK60">
        <v>70.716999999999999</v>
      </c>
      <c r="CL60">
        <v>95.7</v>
      </c>
      <c r="CM60">
        <v>88.4</v>
      </c>
      <c r="CN60">
        <v>103.3</v>
      </c>
      <c r="CO60">
        <v>108.2</v>
      </c>
      <c r="CP60">
        <v>21.2</v>
      </c>
      <c r="CQ60">
        <v>1</v>
      </c>
      <c r="CR60">
        <v>0</v>
      </c>
      <c r="CS60">
        <v>20</v>
      </c>
      <c r="CT60">
        <v>-2</v>
      </c>
      <c r="CU60">
        <v>1</v>
      </c>
      <c r="CV60" s="1">
        <f t="shared" si="16"/>
        <v>-7.5999999999999943</v>
      </c>
      <c r="CW60" s="1">
        <f t="shared" si="16"/>
        <v>-19.799999999999997</v>
      </c>
      <c r="CX60" s="1">
        <f t="shared" si="17"/>
        <v>57.759999999999913</v>
      </c>
      <c r="CY60" s="1">
        <f t="shared" si="17"/>
        <v>392.03999999999991</v>
      </c>
      <c r="CZ60" s="1">
        <f t="shared" si="18"/>
        <v>449.79999999999984</v>
      </c>
      <c r="DA60" s="1">
        <f t="shared" si="19"/>
        <v>21.208488866489283</v>
      </c>
      <c r="DB60"/>
      <c r="DC60"/>
      <c r="DD60"/>
      <c r="DE60"/>
      <c r="DF60"/>
      <c r="DG60">
        <v>76.415000000000006</v>
      </c>
      <c r="DH60">
        <v>143.9</v>
      </c>
      <c r="DI60">
        <v>143.19999999999999</v>
      </c>
      <c r="DJ60">
        <v>153.19999999999999</v>
      </c>
      <c r="DK60">
        <v>146.1</v>
      </c>
      <c r="DL60">
        <v>9.6999999999999993</v>
      </c>
      <c r="DM60">
        <v>1</v>
      </c>
      <c r="DN60">
        <v>1</v>
      </c>
      <c r="DO60">
        <v>20</v>
      </c>
      <c r="DP60">
        <v>1</v>
      </c>
      <c r="DQ60">
        <v>1</v>
      </c>
      <c r="DR60" s="10">
        <f t="shared" si="20"/>
        <v>-9.2999999999999829</v>
      </c>
      <c r="DS60" s="10">
        <f t="shared" si="20"/>
        <v>-2.9000000000000057</v>
      </c>
      <c r="DT60" s="10">
        <f t="shared" si="21"/>
        <v>86.489999999999682</v>
      </c>
      <c r="DU60" s="10">
        <f t="shared" si="21"/>
        <v>8.4100000000000321</v>
      </c>
      <c r="DV60" s="10">
        <f t="shared" si="22"/>
        <v>94.899999999999721</v>
      </c>
      <c r="DW60" s="10">
        <f t="shared" si="23"/>
        <v>9.7416631023660294</v>
      </c>
      <c r="DX60"/>
      <c r="DY60"/>
      <c r="DZ60"/>
      <c r="EA60"/>
      <c r="EB60"/>
      <c r="EC60" s="1">
        <v>60.012</v>
      </c>
      <c r="ED60" s="1">
        <v>102.6</v>
      </c>
      <c r="EE60" s="1">
        <v>122</v>
      </c>
      <c r="EF60" s="1">
        <v>-1</v>
      </c>
      <c r="EG60" s="1">
        <v>-1</v>
      </c>
      <c r="EH60" s="1">
        <v>-1</v>
      </c>
      <c r="EI60" s="1">
        <v>-1</v>
      </c>
      <c r="EJ60" s="1">
        <v>0</v>
      </c>
      <c r="EK60" s="1">
        <v>18</v>
      </c>
      <c r="EL60" s="1">
        <v>-1</v>
      </c>
      <c r="EM60" s="1">
        <v>1</v>
      </c>
      <c r="EN60" s="1">
        <f t="shared" si="24"/>
        <v>-58.200000000000017</v>
      </c>
      <c r="EO60" s="1">
        <f t="shared" si="24"/>
        <v>-15.800000000000011</v>
      </c>
      <c r="EP60" s="1">
        <f t="shared" si="25"/>
        <v>3387.2400000000021</v>
      </c>
      <c r="EQ60" s="1">
        <f t="shared" si="25"/>
        <v>249.64000000000036</v>
      </c>
      <c r="ER60" s="1">
        <f t="shared" si="26"/>
        <v>3636.8800000000024</v>
      </c>
      <c r="ES60" s="1">
        <f t="shared" si="27"/>
        <v>60.306550224664669</v>
      </c>
      <c r="ET60"/>
      <c r="EU60"/>
      <c r="EV60"/>
      <c r="EW60"/>
      <c r="EX60"/>
      <c r="FJ60" s="10">
        <f t="shared" si="28"/>
        <v>0</v>
      </c>
      <c r="FK60" s="10">
        <f t="shared" si="28"/>
        <v>0</v>
      </c>
      <c r="FL60" s="10">
        <f t="shared" si="29"/>
        <v>0</v>
      </c>
      <c r="FM60" s="10">
        <f t="shared" si="29"/>
        <v>0</v>
      </c>
      <c r="FN60" s="10">
        <f t="shared" si="30"/>
        <v>0</v>
      </c>
      <c r="FO60" s="10">
        <f t="shared" si="31"/>
        <v>0</v>
      </c>
      <c r="FP60"/>
      <c r="FQ60"/>
      <c r="FR60"/>
      <c r="FS60"/>
      <c r="FT60"/>
    </row>
    <row r="61" spans="1:176" x14ac:dyDescent="0.35">
      <c r="A61">
        <v>70.95</v>
      </c>
      <c r="B61">
        <v>95.2</v>
      </c>
      <c r="C61">
        <v>112.2</v>
      </c>
      <c r="D61">
        <v>127.8</v>
      </c>
      <c r="E61">
        <v>159</v>
      </c>
      <c r="F61">
        <v>57</v>
      </c>
      <c r="G61">
        <v>2</v>
      </c>
      <c r="H61">
        <v>0</v>
      </c>
      <c r="I61">
        <v>17</v>
      </c>
      <c r="J61">
        <v>-2</v>
      </c>
      <c r="K61">
        <v>1</v>
      </c>
      <c r="L61" s="26">
        <f t="shared" si="0"/>
        <v>-32.599999999999994</v>
      </c>
      <c r="M61" s="26">
        <f t="shared" si="0"/>
        <v>-46.8</v>
      </c>
      <c r="N61" s="26">
        <f t="shared" si="1"/>
        <v>1062.7599999999995</v>
      </c>
      <c r="O61" s="26">
        <f t="shared" si="1"/>
        <v>2190.2399999999998</v>
      </c>
      <c r="P61" s="26">
        <f t="shared" si="2"/>
        <v>3252.9999999999991</v>
      </c>
      <c r="Q61" s="26">
        <f t="shared" si="3"/>
        <v>57.035076926396783</v>
      </c>
      <c r="S61"/>
      <c r="T61"/>
      <c r="U61"/>
      <c r="V61"/>
      <c r="W61">
        <v>64.570999999999998</v>
      </c>
      <c r="X61">
        <v>122.3</v>
      </c>
      <c r="Y61">
        <v>115.8</v>
      </c>
      <c r="Z61">
        <v>102.6</v>
      </c>
      <c r="AA61">
        <v>78.2</v>
      </c>
      <c r="AB61">
        <v>42.5</v>
      </c>
      <c r="AC61">
        <v>1</v>
      </c>
      <c r="AD61">
        <v>0</v>
      </c>
      <c r="AE61">
        <v>14</v>
      </c>
      <c r="AF61">
        <v>-2</v>
      </c>
      <c r="AG61">
        <v>1</v>
      </c>
      <c r="AH61" s="10">
        <f t="shared" si="4"/>
        <v>19.700000000000003</v>
      </c>
      <c r="AI61" s="10">
        <f t="shared" si="4"/>
        <v>37.599999999999994</v>
      </c>
      <c r="AJ61" s="10">
        <f t="shared" si="5"/>
        <v>388.09000000000009</v>
      </c>
      <c r="AK61" s="10">
        <f t="shared" si="5"/>
        <v>1413.7599999999995</v>
      </c>
      <c r="AL61" s="10">
        <f t="shared" si="6"/>
        <v>1801.8499999999997</v>
      </c>
      <c r="AM61" s="10">
        <f t="shared" si="7"/>
        <v>42.448203731135663</v>
      </c>
      <c r="AN61"/>
      <c r="AO61"/>
      <c r="AP61"/>
      <c r="AQ61"/>
      <c r="AR61"/>
      <c r="AS61" s="1">
        <v>59.48</v>
      </c>
      <c r="AT61" s="1">
        <v>159.4</v>
      </c>
      <c r="AU61" s="1">
        <v>20.7</v>
      </c>
      <c r="AV61" s="1">
        <v>128.5</v>
      </c>
      <c r="AW61" s="1">
        <v>20.7</v>
      </c>
      <c r="AX61" s="1">
        <v>30.9</v>
      </c>
      <c r="AY61" s="1">
        <v>1</v>
      </c>
      <c r="AZ61" s="1">
        <v>0</v>
      </c>
      <c r="BA61" s="1">
        <v>14</v>
      </c>
      <c r="BB61" s="1">
        <v>-2</v>
      </c>
      <c r="BC61" s="1">
        <v>1</v>
      </c>
      <c r="BD61" s="1">
        <f t="shared" si="8"/>
        <v>30.900000000000006</v>
      </c>
      <c r="BE61" s="1">
        <f t="shared" si="8"/>
        <v>0</v>
      </c>
      <c r="BF61" s="1">
        <f t="shared" si="9"/>
        <v>954.8100000000004</v>
      </c>
      <c r="BG61" s="1">
        <f t="shared" si="9"/>
        <v>0</v>
      </c>
      <c r="BH61" s="1">
        <f t="shared" si="10"/>
        <v>954.8100000000004</v>
      </c>
      <c r="BI61" s="1">
        <f t="shared" si="11"/>
        <v>30.900000000000006</v>
      </c>
      <c r="BJ61"/>
      <c r="BK61"/>
      <c r="BL61"/>
      <c r="BM61"/>
      <c r="BN61"/>
      <c r="BO61" s="10">
        <v>73.406000000000006</v>
      </c>
      <c r="BP61" s="10">
        <v>66.7</v>
      </c>
      <c r="BQ61" s="10">
        <v>92</v>
      </c>
      <c r="BR61" s="10">
        <v>89.1</v>
      </c>
      <c r="BS61" s="10">
        <v>112</v>
      </c>
      <c r="BT61" s="10">
        <v>30</v>
      </c>
      <c r="BU61" s="10">
        <v>1</v>
      </c>
      <c r="BV61" s="10">
        <v>1</v>
      </c>
      <c r="BW61" s="10">
        <v>18</v>
      </c>
      <c r="BX61" s="10">
        <v>1</v>
      </c>
      <c r="BY61" s="10">
        <v>1</v>
      </c>
      <c r="BZ61" s="10">
        <f t="shared" si="12"/>
        <v>-22.399999999999991</v>
      </c>
      <c r="CA61" s="10">
        <f t="shared" si="12"/>
        <v>-20</v>
      </c>
      <c r="CB61" s="10">
        <f t="shared" si="13"/>
        <v>501.75999999999959</v>
      </c>
      <c r="CC61" s="10">
        <f t="shared" si="13"/>
        <v>400</v>
      </c>
      <c r="CD61" s="10">
        <f t="shared" si="14"/>
        <v>901.75999999999954</v>
      </c>
      <c r="CE61" s="10">
        <f t="shared" si="15"/>
        <v>30.029319006597529</v>
      </c>
      <c r="CG61"/>
      <c r="CH61"/>
      <c r="CI61"/>
      <c r="CJ61"/>
      <c r="CK61">
        <v>70.956999999999994</v>
      </c>
      <c r="CL61">
        <v>96.2</v>
      </c>
      <c r="CM61">
        <v>98.4</v>
      </c>
      <c r="CN61">
        <v>95.7</v>
      </c>
      <c r="CO61">
        <v>88.4</v>
      </c>
      <c r="CP61">
        <v>10</v>
      </c>
      <c r="CQ61">
        <v>1</v>
      </c>
      <c r="CR61">
        <v>0</v>
      </c>
      <c r="CS61">
        <v>20</v>
      </c>
      <c r="CT61">
        <v>-2</v>
      </c>
      <c r="CU61">
        <v>1</v>
      </c>
      <c r="CV61" s="1">
        <f t="shared" si="16"/>
        <v>0.5</v>
      </c>
      <c r="CW61" s="1">
        <f t="shared" si="16"/>
        <v>10</v>
      </c>
      <c r="CX61" s="1">
        <f t="shared" si="17"/>
        <v>0.25</v>
      </c>
      <c r="CY61" s="1">
        <f t="shared" si="17"/>
        <v>100</v>
      </c>
      <c r="CZ61" s="1">
        <f t="shared" si="18"/>
        <v>100.25</v>
      </c>
      <c r="DA61" s="1">
        <f t="shared" si="19"/>
        <v>10.012492197250394</v>
      </c>
      <c r="DB61"/>
      <c r="DC61"/>
      <c r="DD61"/>
      <c r="DE61"/>
      <c r="DF61"/>
      <c r="DG61">
        <v>76.486999999999995</v>
      </c>
      <c r="DH61">
        <v>131.80000000000001</v>
      </c>
      <c r="DI61">
        <v>105.3</v>
      </c>
      <c r="DJ61">
        <v>143.9</v>
      </c>
      <c r="DK61">
        <v>143.19999999999999</v>
      </c>
      <c r="DL61">
        <v>39.700000000000003</v>
      </c>
      <c r="DM61">
        <v>1</v>
      </c>
      <c r="DN61">
        <v>0</v>
      </c>
      <c r="DO61">
        <v>20</v>
      </c>
      <c r="DP61">
        <v>-2</v>
      </c>
      <c r="DQ61">
        <v>1</v>
      </c>
      <c r="DR61" s="10">
        <f t="shared" si="20"/>
        <v>-12.099999999999994</v>
      </c>
      <c r="DS61" s="10">
        <f t="shared" si="20"/>
        <v>-37.899999999999991</v>
      </c>
      <c r="DT61" s="10">
        <f t="shared" si="21"/>
        <v>146.40999999999985</v>
      </c>
      <c r="DU61" s="10">
        <f t="shared" si="21"/>
        <v>1436.4099999999994</v>
      </c>
      <c r="DV61" s="10">
        <f t="shared" si="22"/>
        <v>1582.8199999999993</v>
      </c>
      <c r="DW61" s="10">
        <f t="shared" si="23"/>
        <v>39.784670414620749</v>
      </c>
      <c r="DX61"/>
      <c r="DY61"/>
      <c r="DZ61"/>
      <c r="EA61"/>
      <c r="EB61"/>
      <c r="EC61" s="1">
        <v>60.667999999999999</v>
      </c>
      <c r="ED61" s="1">
        <v>153.4</v>
      </c>
      <c r="EE61" s="1">
        <v>120</v>
      </c>
      <c r="EF61" s="1">
        <v>102.6</v>
      </c>
      <c r="EG61" s="1">
        <v>122</v>
      </c>
      <c r="EH61" s="1">
        <v>50.9</v>
      </c>
      <c r="EI61" s="1">
        <v>2</v>
      </c>
      <c r="EJ61" s="1">
        <v>0</v>
      </c>
      <c r="EK61" s="1">
        <v>18</v>
      </c>
      <c r="EL61" s="1">
        <v>0</v>
      </c>
      <c r="EM61" s="1">
        <v>1</v>
      </c>
      <c r="EN61" s="1">
        <f t="shared" si="24"/>
        <v>50.800000000000011</v>
      </c>
      <c r="EO61" s="1">
        <f t="shared" si="24"/>
        <v>-2</v>
      </c>
      <c r="EP61" s="1">
        <f t="shared" si="25"/>
        <v>2580.6400000000012</v>
      </c>
      <c r="EQ61" s="1">
        <f t="shared" si="25"/>
        <v>4</v>
      </c>
      <c r="ER61" s="1">
        <f t="shared" si="26"/>
        <v>2584.6400000000012</v>
      </c>
      <c r="ES61" s="1">
        <f t="shared" si="27"/>
        <v>50.839354834616081</v>
      </c>
      <c r="ET61"/>
      <c r="EU61"/>
      <c r="EV61"/>
      <c r="EW61"/>
      <c r="EX61"/>
      <c r="FJ61" s="10">
        <f t="shared" si="28"/>
        <v>0</v>
      </c>
      <c r="FK61" s="10">
        <f t="shared" si="28"/>
        <v>0</v>
      </c>
      <c r="FL61" s="10">
        <f t="shared" si="29"/>
        <v>0</v>
      </c>
      <c r="FM61" s="10">
        <f t="shared" si="29"/>
        <v>0</v>
      </c>
      <c r="FN61" s="10">
        <f t="shared" si="30"/>
        <v>0</v>
      </c>
      <c r="FO61" s="10">
        <f t="shared" si="31"/>
        <v>0</v>
      </c>
      <c r="FP61"/>
      <c r="FQ61"/>
      <c r="FR61"/>
      <c r="FS61"/>
      <c r="FT61"/>
    </row>
    <row r="62" spans="1:176" x14ac:dyDescent="0.35">
      <c r="A62">
        <v>75.894000000000005</v>
      </c>
      <c r="B62">
        <v>130.9</v>
      </c>
      <c r="C62">
        <v>107.1</v>
      </c>
      <c r="D62">
        <v>-1</v>
      </c>
      <c r="E62">
        <v>-1</v>
      </c>
      <c r="F62">
        <v>-1</v>
      </c>
      <c r="G62">
        <v>-1</v>
      </c>
      <c r="H62">
        <v>0</v>
      </c>
      <c r="I62">
        <v>17</v>
      </c>
      <c r="J62">
        <v>-1</v>
      </c>
      <c r="K62">
        <v>1</v>
      </c>
      <c r="L62" s="26">
        <f t="shared" si="0"/>
        <v>35.700000000000003</v>
      </c>
      <c r="M62" s="26">
        <f t="shared" si="0"/>
        <v>-5.1000000000000085</v>
      </c>
      <c r="N62" s="26">
        <f t="shared" si="1"/>
        <v>1274.4900000000002</v>
      </c>
      <c r="O62" s="26">
        <f t="shared" si="1"/>
        <v>26.010000000000087</v>
      </c>
      <c r="P62" s="26">
        <f t="shared" si="2"/>
        <v>1300.5000000000002</v>
      </c>
      <c r="Q62" s="26">
        <f t="shared" si="3"/>
        <v>36.062445840513924</v>
      </c>
      <c r="S62"/>
      <c r="T62"/>
      <c r="U62"/>
      <c r="V62"/>
      <c r="W62">
        <v>68.626999999999995</v>
      </c>
      <c r="X62">
        <v>130.6</v>
      </c>
      <c r="Y62">
        <v>128.69999999999999</v>
      </c>
      <c r="Z62">
        <v>-1</v>
      </c>
      <c r="AA62">
        <v>-1</v>
      </c>
      <c r="AB62">
        <v>-1</v>
      </c>
      <c r="AC62">
        <v>-1</v>
      </c>
      <c r="AD62">
        <v>0</v>
      </c>
      <c r="AE62">
        <v>14</v>
      </c>
      <c r="AF62">
        <v>-1</v>
      </c>
      <c r="AG62">
        <v>1</v>
      </c>
      <c r="AH62" s="10">
        <f t="shared" si="4"/>
        <v>8.2999999999999972</v>
      </c>
      <c r="AI62" s="10">
        <f t="shared" si="4"/>
        <v>12.899999999999991</v>
      </c>
      <c r="AJ62" s="10">
        <f t="shared" si="5"/>
        <v>68.889999999999958</v>
      </c>
      <c r="AK62" s="10">
        <f t="shared" si="5"/>
        <v>166.40999999999977</v>
      </c>
      <c r="AL62" s="10">
        <f t="shared" si="6"/>
        <v>235.29999999999973</v>
      </c>
      <c r="AM62" s="10">
        <f t="shared" si="7"/>
        <v>15.339491516996244</v>
      </c>
      <c r="AN62"/>
      <c r="AO62"/>
      <c r="AP62"/>
      <c r="AQ62"/>
      <c r="AR62"/>
      <c r="AS62" s="1">
        <v>61.88</v>
      </c>
      <c r="AT62" s="1">
        <v>154.4</v>
      </c>
      <c r="AU62" s="1">
        <v>158.30000000000001</v>
      </c>
      <c r="AV62" s="1">
        <v>-1</v>
      </c>
      <c r="AW62" s="1">
        <v>-1</v>
      </c>
      <c r="AX62" s="1">
        <v>-1</v>
      </c>
      <c r="AY62" s="1">
        <v>-1</v>
      </c>
      <c r="AZ62" s="1">
        <v>0</v>
      </c>
      <c r="BA62" s="1">
        <v>14</v>
      </c>
      <c r="BB62" s="1">
        <v>-1</v>
      </c>
      <c r="BC62" s="1">
        <v>1</v>
      </c>
      <c r="BD62" s="1">
        <f t="shared" si="8"/>
        <v>-5</v>
      </c>
      <c r="BE62" s="1">
        <f t="shared" si="8"/>
        <v>137.60000000000002</v>
      </c>
      <c r="BF62" s="1">
        <f t="shared" si="9"/>
        <v>25</v>
      </c>
      <c r="BG62" s="1">
        <f t="shared" si="9"/>
        <v>18933.760000000006</v>
      </c>
      <c r="BH62" s="1">
        <f t="shared" si="10"/>
        <v>18958.760000000006</v>
      </c>
      <c r="BI62" s="1">
        <f t="shared" si="11"/>
        <v>137.69081305591891</v>
      </c>
      <c r="BJ62"/>
      <c r="BK62"/>
      <c r="BL62"/>
      <c r="BM62"/>
      <c r="BN62"/>
      <c r="BO62" s="10">
        <v>77.238</v>
      </c>
      <c r="BP62" s="10">
        <v>100.9</v>
      </c>
      <c r="BQ62" s="10">
        <v>115.3</v>
      </c>
      <c r="BR62" s="10">
        <v>-1</v>
      </c>
      <c r="BS62" s="10">
        <v>-1</v>
      </c>
      <c r="BT62" s="10">
        <v>-1</v>
      </c>
      <c r="BU62" s="10">
        <v>-1</v>
      </c>
      <c r="BV62" s="10">
        <v>0</v>
      </c>
      <c r="BW62" s="10">
        <v>18</v>
      </c>
      <c r="BX62" s="10">
        <v>-1</v>
      </c>
      <c r="BY62" s="10">
        <v>1</v>
      </c>
      <c r="BZ62" s="10">
        <f t="shared" si="12"/>
        <v>34.200000000000003</v>
      </c>
      <c r="CA62" s="10">
        <f t="shared" si="12"/>
        <v>23.299999999999997</v>
      </c>
      <c r="CB62" s="10">
        <f t="shared" si="13"/>
        <v>1169.6400000000001</v>
      </c>
      <c r="CC62" s="10">
        <f t="shared" si="13"/>
        <v>542.88999999999987</v>
      </c>
      <c r="CD62" s="10">
        <f t="shared" si="14"/>
        <v>1712.53</v>
      </c>
      <c r="CE62" s="10">
        <f t="shared" si="15"/>
        <v>41.382725864785662</v>
      </c>
      <c r="CG62"/>
      <c r="CH62"/>
      <c r="CI62"/>
      <c r="CJ62"/>
      <c r="CK62">
        <v>74.724999999999994</v>
      </c>
      <c r="CL62">
        <v>99.8</v>
      </c>
      <c r="CM62">
        <v>81.3</v>
      </c>
      <c r="CN62">
        <v>-1</v>
      </c>
      <c r="CO62">
        <v>-1</v>
      </c>
      <c r="CP62">
        <v>-1</v>
      </c>
      <c r="CQ62">
        <v>-1</v>
      </c>
      <c r="CR62">
        <v>0</v>
      </c>
      <c r="CS62">
        <v>20</v>
      </c>
      <c r="CT62">
        <v>-1</v>
      </c>
      <c r="CU62">
        <v>1</v>
      </c>
      <c r="CV62" s="1">
        <f t="shared" si="16"/>
        <v>3.5999999999999943</v>
      </c>
      <c r="CW62" s="1">
        <f t="shared" si="16"/>
        <v>-17.100000000000009</v>
      </c>
      <c r="CX62" s="1">
        <f t="shared" si="17"/>
        <v>12.959999999999958</v>
      </c>
      <c r="CY62" s="1">
        <f t="shared" si="17"/>
        <v>292.41000000000031</v>
      </c>
      <c r="CZ62" s="1">
        <f t="shared" si="18"/>
        <v>305.37000000000029</v>
      </c>
      <c r="DA62" s="1">
        <f t="shared" si="19"/>
        <v>17.474839055052847</v>
      </c>
      <c r="DB62"/>
      <c r="DC62"/>
      <c r="DD62"/>
      <c r="DE62"/>
      <c r="DF62"/>
      <c r="DG62">
        <v>79.254999999999995</v>
      </c>
      <c r="DH62">
        <v>75.099999999999994</v>
      </c>
      <c r="DI62">
        <v>108.2</v>
      </c>
      <c r="DJ62">
        <v>-1</v>
      </c>
      <c r="DK62">
        <v>-1</v>
      </c>
      <c r="DL62">
        <v>-1</v>
      </c>
      <c r="DM62">
        <v>-1</v>
      </c>
      <c r="DN62">
        <v>0</v>
      </c>
      <c r="DO62">
        <v>20</v>
      </c>
      <c r="DP62">
        <v>-1</v>
      </c>
      <c r="DQ62">
        <v>1</v>
      </c>
      <c r="DR62" s="10">
        <f t="shared" si="20"/>
        <v>-56.700000000000017</v>
      </c>
      <c r="DS62" s="10">
        <f t="shared" si="20"/>
        <v>2.9000000000000057</v>
      </c>
      <c r="DT62" s="10">
        <f t="shared" si="21"/>
        <v>3214.8900000000021</v>
      </c>
      <c r="DU62" s="10">
        <f t="shared" si="21"/>
        <v>8.4100000000000321</v>
      </c>
      <c r="DV62" s="10">
        <f t="shared" si="22"/>
        <v>3223.300000000002</v>
      </c>
      <c r="DW62" s="10">
        <f t="shared" si="23"/>
        <v>56.774113819592131</v>
      </c>
      <c r="DX62"/>
      <c r="DY62"/>
      <c r="DZ62"/>
      <c r="EA62"/>
      <c r="EB62"/>
      <c r="EC62" s="1">
        <v>60.908000000000001</v>
      </c>
      <c r="ED62" s="1">
        <v>150.80000000000001</v>
      </c>
      <c r="EE62" s="1">
        <v>150.30000000000001</v>
      </c>
      <c r="EF62" s="1">
        <v>153.4</v>
      </c>
      <c r="EG62" s="1">
        <v>120</v>
      </c>
      <c r="EH62" s="1">
        <v>30.4</v>
      </c>
      <c r="EI62" s="1">
        <v>1</v>
      </c>
      <c r="EJ62" s="1">
        <v>1</v>
      </c>
      <c r="EK62" s="1">
        <v>19</v>
      </c>
      <c r="EL62" s="1">
        <v>1</v>
      </c>
      <c r="EM62" s="1">
        <v>1</v>
      </c>
      <c r="EN62" s="1">
        <f t="shared" si="24"/>
        <v>-2.5999999999999943</v>
      </c>
      <c r="EO62" s="1">
        <f t="shared" si="24"/>
        <v>30.300000000000011</v>
      </c>
      <c r="EP62" s="1">
        <f t="shared" si="25"/>
        <v>6.7599999999999705</v>
      </c>
      <c r="EQ62" s="1">
        <f t="shared" si="25"/>
        <v>918.09000000000071</v>
      </c>
      <c r="ER62" s="1">
        <f t="shared" si="26"/>
        <v>924.8500000000007</v>
      </c>
      <c r="ES62" s="1">
        <f t="shared" si="27"/>
        <v>30.411346566701067</v>
      </c>
      <c r="ET62"/>
      <c r="EU62"/>
      <c r="EV62"/>
      <c r="EW62"/>
      <c r="EX62"/>
      <c r="FJ62" s="10">
        <f t="shared" si="28"/>
        <v>0</v>
      </c>
      <c r="FK62" s="10">
        <f t="shared" si="28"/>
        <v>0</v>
      </c>
      <c r="FL62" s="10">
        <f t="shared" si="29"/>
        <v>0</v>
      </c>
      <c r="FM62" s="10">
        <f t="shared" si="29"/>
        <v>0</v>
      </c>
      <c r="FN62" s="10">
        <f t="shared" si="30"/>
        <v>0</v>
      </c>
      <c r="FO62" s="10">
        <f t="shared" si="31"/>
        <v>0</v>
      </c>
      <c r="FP62"/>
      <c r="FQ62"/>
      <c r="FR62"/>
      <c r="FS62"/>
      <c r="FT62"/>
    </row>
    <row r="63" spans="1:176" x14ac:dyDescent="0.35">
      <c r="A63">
        <v>76.134</v>
      </c>
      <c r="B63">
        <v>91.9</v>
      </c>
      <c r="C63">
        <v>141.6</v>
      </c>
      <c r="D63">
        <v>130.9</v>
      </c>
      <c r="E63">
        <v>107.1</v>
      </c>
      <c r="F63">
        <v>52</v>
      </c>
      <c r="G63">
        <v>2</v>
      </c>
      <c r="H63">
        <v>0</v>
      </c>
      <c r="I63">
        <v>17</v>
      </c>
      <c r="J63">
        <v>0</v>
      </c>
      <c r="K63">
        <v>1</v>
      </c>
      <c r="L63" s="26">
        <f t="shared" si="0"/>
        <v>-39</v>
      </c>
      <c r="M63" s="26">
        <f t="shared" si="0"/>
        <v>34.5</v>
      </c>
      <c r="N63" s="26">
        <f t="shared" si="1"/>
        <v>1521</v>
      </c>
      <c r="O63" s="26">
        <f t="shared" si="1"/>
        <v>1190.25</v>
      </c>
      <c r="P63" s="26">
        <f t="shared" si="2"/>
        <v>2711.25</v>
      </c>
      <c r="Q63" s="26">
        <f t="shared" si="3"/>
        <v>52.069664873129348</v>
      </c>
      <c r="S63"/>
      <c r="T63"/>
      <c r="U63"/>
      <c r="V63"/>
      <c r="W63">
        <v>68.978999999999999</v>
      </c>
      <c r="X63">
        <v>127.3</v>
      </c>
      <c r="Y63">
        <v>117.6</v>
      </c>
      <c r="Z63">
        <v>130.6</v>
      </c>
      <c r="AA63">
        <v>128.69999999999999</v>
      </c>
      <c r="AB63">
        <v>11.6</v>
      </c>
      <c r="AC63">
        <v>1</v>
      </c>
      <c r="AD63">
        <v>1</v>
      </c>
      <c r="AE63">
        <v>15</v>
      </c>
      <c r="AF63">
        <v>1</v>
      </c>
      <c r="AG63">
        <v>1</v>
      </c>
      <c r="AH63" s="10">
        <f t="shared" si="4"/>
        <v>-3.2999999999999972</v>
      </c>
      <c r="AI63" s="10">
        <f t="shared" si="4"/>
        <v>-11.099999999999994</v>
      </c>
      <c r="AJ63" s="10">
        <f t="shared" si="5"/>
        <v>10.889999999999981</v>
      </c>
      <c r="AK63" s="10">
        <f t="shared" si="5"/>
        <v>123.20999999999988</v>
      </c>
      <c r="AL63" s="10">
        <f t="shared" si="6"/>
        <v>134.09999999999985</v>
      </c>
      <c r="AM63" s="10">
        <f t="shared" si="7"/>
        <v>11.580155439371262</v>
      </c>
      <c r="AN63"/>
      <c r="AO63"/>
      <c r="AP63"/>
      <c r="AQ63"/>
      <c r="AR63"/>
      <c r="AS63" s="1">
        <v>61.927999999999997</v>
      </c>
      <c r="AT63" s="1">
        <v>139.4</v>
      </c>
      <c r="AU63" s="1">
        <v>175</v>
      </c>
      <c r="AV63" s="1">
        <v>154.4</v>
      </c>
      <c r="AW63" s="1">
        <v>158.30000000000001</v>
      </c>
      <c r="AX63" s="1">
        <v>22.4</v>
      </c>
      <c r="AY63" s="1">
        <v>1</v>
      </c>
      <c r="AZ63" s="1">
        <v>1</v>
      </c>
      <c r="BA63" s="1">
        <v>15</v>
      </c>
      <c r="BB63" s="1">
        <v>1</v>
      </c>
      <c r="BC63" s="1">
        <v>1</v>
      </c>
      <c r="BD63" s="1">
        <f t="shared" si="8"/>
        <v>-15</v>
      </c>
      <c r="BE63" s="1">
        <f t="shared" si="8"/>
        <v>16.699999999999989</v>
      </c>
      <c r="BF63" s="1">
        <f t="shared" si="9"/>
        <v>225</v>
      </c>
      <c r="BG63" s="1">
        <f t="shared" si="9"/>
        <v>278.88999999999965</v>
      </c>
      <c r="BH63" s="1">
        <f t="shared" si="10"/>
        <v>503.88999999999965</v>
      </c>
      <c r="BI63" s="1">
        <f t="shared" si="11"/>
        <v>22.447494292236708</v>
      </c>
      <c r="BJ63"/>
      <c r="BK63"/>
      <c r="BL63"/>
      <c r="BM63"/>
      <c r="BN63"/>
      <c r="BO63" s="10">
        <v>77.31</v>
      </c>
      <c r="BP63" s="10">
        <v>114.5</v>
      </c>
      <c r="BQ63" s="10">
        <v>102.9</v>
      </c>
      <c r="BR63" s="10">
        <v>100.9</v>
      </c>
      <c r="BS63" s="10">
        <v>115.3</v>
      </c>
      <c r="BT63" s="10">
        <v>18.399999999999999</v>
      </c>
      <c r="BU63" s="10">
        <v>1</v>
      </c>
      <c r="BV63" s="10">
        <v>1</v>
      </c>
      <c r="BW63" s="10">
        <v>19</v>
      </c>
      <c r="BX63" s="10">
        <v>1</v>
      </c>
      <c r="BY63" s="10">
        <v>1</v>
      </c>
      <c r="BZ63" s="10">
        <f t="shared" si="12"/>
        <v>13.599999999999994</v>
      </c>
      <c r="CA63" s="10">
        <f t="shared" si="12"/>
        <v>-12.399999999999991</v>
      </c>
      <c r="CB63" s="10">
        <f t="shared" si="13"/>
        <v>184.95999999999984</v>
      </c>
      <c r="CC63" s="10">
        <f t="shared" si="13"/>
        <v>153.75999999999979</v>
      </c>
      <c r="CD63" s="10">
        <f t="shared" si="14"/>
        <v>338.71999999999963</v>
      </c>
      <c r="CE63" s="10">
        <f t="shared" si="15"/>
        <v>18.404347312523736</v>
      </c>
      <c r="CG63"/>
      <c r="CH63"/>
      <c r="CI63"/>
      <c r="CJ63"/>
      <c r="CK63">
        <v>74.789000000000001</v>
      </c>
      <c r="CL63">
        <v>97.9</v>
      </c>
      <c r="CM63">
        <v>84.6</v>
      </c>
      <c r="CN63">
        <v>99.8</v>
      </c>
      <c r="CO63">
        <v>81.3</v>
      </c>
      <c r="CP63">
        <v>3.8</v>
      </c>
      <c r="CQ63">
        <v>1</v>
      </c>
      <c r="CR63">
        <v>1</v>
      </c>
      <c r="CS63">
        <v>21</v>
      </c>
      <c r="CT63">
        <v>1</v>
      </c>
      <c r="CU63">
        <v>1</v>
      </c>
      <c r="CV63" s="1">
        <f t="shared" si="16"/>
        <v>-1.8999999999999915</v>
      </c>
      <c r="CW63" s="1">
        <f t="shared" si="16"/>
        <v>3.2999999999999972</v>
      </c>
      <c r="CX63" s="1">
        <f t="shared" si="17"/>
        <v>3.6099999999999675</v>
      </c>
      <c r="CY63" s="1">
        <f t="shared" si="17"/>
        <v>10.889999999999981</v>
      </c>
      <c r="CZ63" s="1">
        <f t="shared" si="18"/>
        <v>14.499999999999948</v>
      </c>
      <c r="DA63" s="1">
        <f t="shared" si="19"/>
        <v>3.8078865529319472</v>
      </c>
      <c r="DB63"/>
      <c r="DC63"/>
      <c r="DD63"/>
      <c r="DE63"/>
      <c r="DF63"/>
      <c r="DG63">
        <v>79.582999999999998</v>
      </c>
      <c r="DH63">
        <v>93.3</v>
      </c>
      <c r="DI63">
        <v>131.1</v>
      </c>
      <c r="DJ63">
        <v>75.099999999999994</v>
      </c>
      <c r="DK63">
        <v>108.2</v>
      </c>
      <c r="DL63">
        <v>29.3</v>
      </c>
      <c r="DM63">
        <v>1</v>
      </c>
      <c r="DN63">
        <v>1</v>
      </c>
      <c r="DO63">
        <v>21</v>
      </c>
      <c r="DP63">
        <v>1</v>
      </c>
      <c r="DQ63">
        <v>1</v>
      </c>
      <c r="DR63" s="10">
        <f t="shared" si="20"/>
        <v>18.200000000000003</v>
      </c>
      <c r="DS63" s="10">
        <f t="shared" si="20"/>
        <v>22.899999999999991</v>
      </c>
      <c r="DT63" s="10">
        <f t="shared" si="21"/>
        <v>331.24000000000012</v>
      </c>
      <c r="DU63" s="10">
        <f t="shared" si="21"/>
        <v>524.40999999999963</v>
      </c>
      <c r="DV63" s="10">
        <f t="shared" si="22"/>
        <v>855.64999999999975</v>
      </c>
      <c r="DW63" s="10">
        <f t="shared" si="23"/>
        <v>29.25149568825498</v>
      </c>
      <c r="DX63"/>
      <c r="DY63"/>
      <c r="DZ63"/>
      <c r="EA63"/>
      <c r="EB63"/>
      <c r="EC63" s="1">
        <v>60.988</v>
      </c>
      <c r="ED63" s="1">
        <v>110.4</v>
      </c>
      <c r="EE63" s="1">
        <v>132.9</v>
      </c>
      <c r="EF63" s="1">
        <v>150.80000000000001</v>
      </c>
      <c r="EG63" s="1">
        <v>150.30000000000001</v>
      </c>
      <c r="EH63" s="1">
        <v>44</v>
      </c>
      <c r="EI63" s="1">
        <v>1</v>
      </c>
      <c r="EJ63" s="1">
        <v>0</v>
      </c>
      <c r="EK63" s="1">
        <v>19</v>
      </c>
      <c r="EL63" s="1">
        <v>-2</v>
      </c>
      <c r="EM63" s="1">
        <v>1</v>
      </c>
      <c r="EN63" s="1">
        <f t="shared" si="24"/>
        <v>-40.400000000000006</v>
      </c>
      <c r="EO63" s="1">
        <f t="shared" si="24"/>
        <v>-17.400000000000006</v>
      </c>
      <c r="EP63" s="1">
        <f t="shared" si="25"/>
        <v>1632.1600000000005</v>
      </c>
      <c r="EQ63" s="1">
        <f t="shared" si="25"/>
        <v>302.76000000000022</v>
      </c>
      <c r="ER63" s="1">
        <f t="shared" si="26"/>
        <v>1934.9200000000008</v>
      </c>
      <c r="ES63" s="1">
        <f t="shared" si="27"/>
        <v>43.987725560660678</v>
      </c>
      <c r="ET63"/>
      <c r="EU63"/>
      <c r="EV63"/>
      <c r="EW63"/>
      <c r="EX63"/>
      <c r="FJ63" s="10">
        <f t="shared" si="28"/>
        <v>0</v>
      </c>
      <c r="FK63" s="10">
        <f t="shared" si="28"/>
        <v>0</v>
      </c>
      <c r="FL63" s="10">
        <f t="shared" si="29"/>
        <v>0</v>
      </c>
      <c r="FM63" s="10">
        <f t="shared" si="29"/>
        <v>0</v>
      </c>
      <c r="FN63" s="10">
        <f t="shared" si="30"/>
        <v>0</v>
      </c>
      <c r="FO63" s="10">
        <f t="shared" si="31"/>
        <v>0</v>
      </c>
      <c r="FP63"/>
      <c r="FQ63"/>
      <c r="FR63"/>
      <c r="FS63"/>
      <c r="FT63"/>
    </row>
    <row r="64" spans="1:176" x14ac:dyDescent="0.35">
      <c r="A64">
        <v>76.254000000000005</v>
      </c>
      <c r="B64">
        <v>90.3</v>
      </c>
      <c r="C64">
        <v>109.8</v>
      </c>
      <c r="D64">
        <v>91.9</v>
      </c>
      <c r="E64">
        <v>141.6</v>
      </c>
      <c r="F64">
        <v>31.9</v>
      </c>
      <c r="G64">
        <v>1</v>
      </c>
      <c r="H64">
        <v>1</v>
      </c>
      <c r="I64">
        <v>18</v>
      </c>
      <c r="J64">
        <v>1</v>
      </c>
      <c r="K64">
        <v>1</v>
      </c>
      <c r="L64" s="26">
        <f t="shared" si="0"/>
        <v>-1.6000000000000085</v>
      </c>
      <c r="M64" s="26">
        <f t="shared" si="0"/>
        <v>-31.799999999999997</v>
      </c>
      <c r="N64" s="26">
        <f t="shared" si="1"/>
        <v>2.5600000000000271</v>
      </c>
      <c r="O64" s="26">
        <f t="shared" si="1"/>
        <v>1011.2399999999998</v>
      </c>
      <c r="P64" s="26">
        <f t="shared" si="2"/>
        <v>1013.7999999999998</v>
      </c>
      <c r="Q64" s="26">
        <f t="shared" si="3"/>
        <v>31.840226129850269</v>
      </c>
      <c r="S64"/>
      <c r="T64"/>
      <c r="U64"/>
      <c r="V64"/>
      <c r="W64">
        <v>72.387</v>
      </c>
      <c r="X64">
        <v>111.6</v>
      </c>
      <c r="Y64">
        <v>149</v>
      </c>
      <c r="Z64">
        <v>-1</v>
      </c>
      <c r="AA64">
        <v>-1</v>
      </c>
      <c r="AB64">
        <v>-1</v>
      </c>
      <c r="AC64">
        <v>-1</v>
      </c>
      <c r="AD64">
        <v>0</v>
      </c>
      <c r="AE64">
        <v>15</v>
      </c>
      <c r="AF64">
        <v>-1</v>
      </c>
      <c r="AG64">
        <v>1</v>
      </c>
      <c r="AH64" s="10">
        <f t="shared" si="4"/>
        <v>-15.700000000000003</v>
      </c>
      <c r="AI64" s="10">
        <f t="shared" si="4"/>
        <v>31.400000000000006</v>
      </c>
      <c r="AJ64" s="10">
        <f t="shared" si="5"/>
        <v>246.49000000000009</v>
      </c>
      <c r="AK64" s="10">
        <f t="shared" si="5"/>
        <v>985.96000000000038</v>
      </c>
      <c r="AL64" s="10">
        <f t="shared" si="6"/>
        <v>1232.4500000000005</v>
      </c>
      <c r="AM64" s="10">
        <f t="shared" si="7"/>
        <v>35.106267246746704</v>
      </c>
      <c r="AN64"/>
      <c r="AO64"/>
      <c r="AP64"/>
      <c r="AQ64"/>
      <c r="AR64"/>
      <c r="AS64" s="1">
        <v>62.152000000000001</v>
      </c>
      <c r="AT64" s="1">
        <v>139.4</v>
      </c>
      <c r="AU64" s="1">
        <v>144.5</v>
      </c>
      <c r="AV64" s="1">
        <v>139.4</v>
      </c>
      <c r="AW64" s="1">
        <v>175</v>
      </c>
      <c r="AX64" s="1">
        <v>30.5</v>
      </c>
      <c r="AY64" s="1">
        <v>1</v>
      </c>
      <c r="AZ64" s="1">
        <v>0</v>
      </c>
      <c r="BA64" s="1">
        <v>15</v>
      </c>
      <c r="BB64" s="1">
        <v>-2</v>
      </c>
      <c r="BC64" s="1">
        <v>1</v>
      </c>
      <c r="BD64" s="1">
        <f t="shared" si="8"/>
        <v>0</v>
      </c>
      <c r="BE64" s="1">
        <f t="shared" si="8"/>
        <v>-30.5</v>
      </c>
      <c r="BF64" s="1">
        <f t="shared" si="9"/>
        <v>0</v>
      </c>
      <c r="BG64" s="1">
        <f t="shared" si="9"/>
        <v>930.25</v>
      </c>
      <c r="BH64" s="1">
        <f t="shared" si="10"/>
        <v>930.25</v>
      </c>
      <c r="BI64" s="1">
        <f t="shared" si="11"/>
        <v>30.5</v>
      </c>
      <c r="BJ64"/>
      <c r="BK64"/>
      <c r="BL64"/>
      <c r="BM64"/>
      <c r="BN64"/>
      <c r="BO64" s="10">
        <v>82.182000000000002</v>
      </c>
      <c r="BP64" s="10">
        <v>103.3</v>
      </c>
      <c r="BQ64" s="10">
        <v>112.9</v>
      </c>
      <c r="BR64" s="10">
        <v>-1</v>
      </c>
      <c r="BS64" s="10">
        <v>-1</v>
      </c>
      <c r="BT64" s="10">
        <v>-1</v>
      </c>
      <c r="BU64" s="10">
        <v>-1</v>
      </c>
      <c r="BV64" s="10">
        <v>0</v>
      </c>
      <c r="BW64" s="10">
        <v>19</v>
      </c>
      <c r="BX64" s="10">
        <v>-1</v>
      </c>
      <c r="BY64" s="10">
        <v>1</v>
      </c>
      <c r="BZ64" s="10">
        <f t="shared" si="12"/>
        <v>-11.200000000000003</v>
      </c>
      <c r="CA64" s="10">
        <f t="shared" si="12"/>
        <v>10</v>
      </c>
      <c r="CB64" s="10">
        <f t="shared" si="13"/>
        <v>125.44000000000007</v>
      </c>
      <c r="CC64" s="10">
        <f t="shared" si="13"/>
        <v>100</v>
      </c>
      <c r="CD64" s="10">
        <f t="shared" si="14"/>
        <v>225.44000000000005</v>
      </c>
      <c r="CE64" s="10">
        <f t="shared" si="15"/>
        <v>15.01465950329877</v>
      </c>
      <c r="CG64"/>
      <c r="CH64"/>
      <c r="CI64"/>
      <c r="CJ64"/>
      <c r="CK64">
        <v>78.501000000000005</v>
      </c>
      <c r="CL64">
        <v>117.8</v>
      </c>
      <c r="CM64">
        <v>115.3</v>
      </c>
      <c r="CN64">
        <v>-1</v>
      </c>
      <c r="CO64">
        <v>-1</v>
      </c>
      <c r="CP64">
        <v>-1</v>
      </c>
      <c r="CQ64">
        <v>-1</v>
      </c>
      <c r="CR64">
        <v>0</v>
      </c>
      <c r="CS64">
        <v>21</v>
      </c>
      <c r="CT64">
        <v>-1</v>
      </c>
      <c r="CU64">
        <v>1</v>
      </c>
      <c r="CV64" s="1">
        <f t="shared" si="16"/>
        <v>19.899999999999991</v>
      </c>
      <c r="CW64" s="1">
        <f t="shared" si="16"/>
        <v>30.700000000000003</v>
      </c>
      <c r="CX64" s="1">
        <f t="shared" si="17"/>
        <v>396.00999999999965</v>
      </c>
      <c r="CY64" s="1">
        <f t="shared" si="17"/>
        <v>942.49000000000012</v>
      </c>
      <c r="CZ64" s="1">
        <f t="shared" si="18"/>
        <v>1338.4999999999998</v>
      </c>
      <c r="DA64" s="1">
        <f t="shared" si="19"/>
        <v>36.585516259853428</v>
      </c>
      <c r="DB64"/>
      <c r="DC64"/>
      <c r="DD64"/>
      <c r="DE64"/>
      <c r="DF64"/>
      <c r="DG64">
        <v>83.759</v>
      </c>
      <c r="DH64">
        <v>143.9</v>
      </c>
      <c r="DI64">
        <v>108.7</v>
      </c>
      <c r="DJ64">
        <v>-1</v>
      </c>
      <c r="DK64">
        <v>-1</v>
      </c>
      <c r="DL64">
        <v>-1</v>
      </c>
      <c r="DM64">
        <v>-1</v>
      </c>
      <c r="DN64">
        <v>0</v>
      </c>
      <c r="DO64">
        <v>21</v>
      </c>
      <c r="DP64">
        <v>-1</v>
      </c>
      <c r="DQ64">
        <v>1</v>
      </c>
      <c r="DR64" s="10">
        <f t="shared" si="20"/>
        <v>50.600000000000009</v>
      </c>
      <c r="DS64" s="10">
        <f t="shared" si="20"/>
        <v>-22.399999999999991</v>
      </c>
      <c r="DT64" s="10">
        <f t="shared" si="21"/>
        <v>2560.360000000001</v>
      </c>
      <c r="DU64" s="10">
        <f t="shared" si="21"/>
        <v>501.75999999999959</v>
      </c>
      <c r="DV64" s="10">
        <f t="shared" si="22"/>
        <v>3062.1200000000008</v>
      </c>
      <c r="DW64" s="10">
        <f t="shared" si="23"/>
        <v>55.336425616405698</v>
      </c>
      <c r="DX64"/>
      <c r="DY64"/>
      <c r="DZ64"/>
      <c r="EA64"/>
      <c r="EB64"/>
      <c r="EC64" s="1">
        <v>64.908000000000001</v>
      </c>
      <c r="ED64" s="1">
        <v>107.1</v>
      </c>
      <c r="EE64" s="1">
        <v>104.6</v>
      </c>
      <c r="EF64" s="1">
        <v>-1</v>
      </c>
      <c r="EG64" s="1">
        <v>-1</v>
      </c>
      <c r="EH64" s="1">
        <v>-1</v>
      </c>
      <c r="EI64" s="1">
        <v>-1</v>
      </c>
      <c r="EJ64" s="1">
        <v>0</v>
      </c>
      <c r="EK64" s="1">
        <v>19</v>
      </c>
      <c r="EL64" s="1">
        <v>-1</v>
      </c>
      <c r="EM64" s="1">
        <v>1</v>
      </c>
      <c r="EN64" s="1">
        <f t="shared" si="24"/>
        <v>-3.3000000000000114</v>
      </c>
      <c r="EO64" s="1">
        <f t="shared" si="24"/>
        <v>-28.300000000000011</v>
      </c>
      <c r="EP64" s="1">
        <f t="shared" si="25"/>
        <v>10.890000000000075</v>
      </c>
      <c r="EQ64" s="1">
        <f t="shared" si="25"/>
        <v>800.89000000000067</v>
      </c>
      <c r="ER64" s="1">
        <f t="shared" si="26"/>
        <v>811.78000000000077</v>
      </c>
      <c r="ES64" s="1">
        <f t="shared" si="27"/>
        <v>28.491753192810034</v>
      </c>
      <c r="ET64"/>
      <c r="EU64"/>
      <c r="EV64"/>
      <c r="EW64"/>
      <c r="EX64"/>
      <c r="FJ64" s="10">
        <f t="shared" si="28"/>
        <v>0</v>
      </c>
      <c r="FK64" s="10">
        <f t="shared" si="28"/>
        <v>0</v>
      </c>
      <c r="FL64" s="10">
        <f t="shared" si="29"/>
        <v>0</v>
      </c>
      <c r="FM64" s="10">
        <f t="shared" si="29"/>
        <v>0</v>
      </c>
      <c r="FN64" s="10">
        <f t="shared" si="30"/>
        <v>0</v>
      </c>
      <c r="FO64" s="10">
        <f t="shared" si="31"/>
        <v>0</v>
      </c>
      <c r="FP64"/>
      <c r="FQ64"/>
      <c r="FR64"/>
      <c r="FS64"/>
      <c r="FT64"/>
    </row>
    <row r="65" spans="1:176" x14ac:dyDescent="0.35">
      <c r="A65">
        <v>76.31</v>
      </c>
      <c r="B65">
        <v>67.7</v>
      </c>
      <c r="C65">
        <v>98.4</v>
      </c>
      <c r="D65">
        <v>90.3</v>
      </c>
      <c r="E65">
        <v>109.8</v>
      </c>
      <c r="F65">
        <v>25.3</v>
      </c>
      <c r="G65">
        <v>1</v>
      </c>
      <c r="H65">
        <v>0</v>
      </c>
      <c r="I65">
        <v>18</v>
      </c>
      <c r="J65">
        <v>-2</v>
      </c>
      <c r="K65">
        <v>1</v>
      </c>
      <c r="L65" s="26">
        <f t="shared" si="0"/>
        <v>-22.599999999999994</v>
      </c>
      <c r="M65" s="26">
        <f t="shared" si="0"/>
        <v>-11.399999999999991</v>
      </c>
      <c r="N65" s="26">
        <f t="shared" si="1"/>
        <v>510.75999999999976</v>
      </c>
      <c r="O65" s="26">
        <f t="shared" si="1"/>
        <v>129.95999999999981</v>
      </c>
      <c r="P65" s="26">
        <f t="shared" si="2"/>
        <v>640.71999999999957</v>
      </c>
      <c r="Q65" s="26">
        <f t="shared" si="3"/>
        <v>25.312447530809809</v>
      </c>
      <c r="S65"/>
      <c r="T65"/>
      <c r="U65"/>
      <c r="V65"/>
      <c r="W65">
        <v>72.611000000000004</v>
      </c>
      <c r="X65">
        <v>123.7</v>
      </c>
      <c r="Y65">
        <v>169.4</v>
      </c>
      <c r="Z65">
        <v>111.6</v>
      </c>
      <c r="AA65">
        <v>149</v>
      </c>
      <c r="AB65">
        <v>23.8</v>
      </c>
      <c r="AC65">
        <v>1</v>
      </c>
      <c r="AD65">
        <v>1</v>
      </c>
      <c r="AE65">
        <v>16</v>
      </c>
      <c r="AF65">
        <v>1</v>
      </c>
      <c r="AG65">
        <v>1</v>
      </c>
      <c r="AH65" s="10">
        <f t="shared" si="4"/>
        <v>12.100000000000009</v>
      </c>
      <c r="AI65" s="10">
        <f t="shared" si="4"/>
        <v>20.400000000000006</v>
      </c>
      <c r="AJ65" s="10">
        <f t="shared" si="5"/>
        <v>146.4100000000002</v>
      </c>
      <c r="AK65" s="10">
        <f t="shared" si="5"/>
        <v>416.16000000000025</v>
      </c>
      <c r="AL65" s="10">
        <f t="shared" si="6"/>
        <v>562.57000000000039</v>
      </c>
      <c r="AM65" s="10">
        <f t="shared" si="7"/>
        <v>23.71855813492887</v>
      </c>
      <c r="AN65"/>
      <c r="AO65"/>
      <c r="AP65"/>
      <c r="AQ65"/>
      <c r="AR65"/>
      <c r="AS65" s="1">
        <v>66.808000000000007</v>
      </c>
      <c r="AT65" s="1">
        <v>121.1</v>
      </c>
      <c r="AU65" s="1">
        <v>51</v>
      </c>
      <c r="AV65" s="1">
        <v>-1</v>
      </c>
      <c r="AW65" s="1">
        <v>-1</v>
      </c>
      <c r="AX65" s="1">
        <v>-1</v>
      </c>
      <c r="AY65" s="1">
        <v>-1</v>
      </c>
      <c r="AZ65" s="1">
        <v>0</v>
      </c>
      <c r="BA65" s="1">
        <v>15</v>
      </c>
      <c r="BB65" s="1">
        <v>-1</v>
      </c>
      <c r="BC65" s="1">
        <v>1</v>
      </c>
      <c r="BD65" s="1">
        <f t="shared" si="8"/>
        <v>-18.300000000000011</v>
      </c>
      <c r="BE65" s="1">
        <f t="shared" si="8"/>
        <v>-93.5</v>
      </c>
      <c r="BF65" s="1">
        <f t="shared" si="9"/>
        <v>334.89000000000044</v>
      </c>
      <c r="BG65" s="1">
        <f t="shared" si="9"/>
        <v>8742.25</v>
      </c>
      <c r="BH65" s="1">
        <f t="shared" si="10"/>
        <v>9077.1400000000012</v>
      </c>
      <c r="BI65" s="1">
        <f t="shared" si="11"/>
        <v>95.274025841254343</v>
      </c>
      <c r="BJ65"/>
      <c r="BK65"/>
      <c r="BL65"/>
      <c r="BM65"/>
      <c r="BN65"/>
      <c r="BO65" s="10">
        <v>82.837999999999994</v>
      </c>
      <c r="BP65" s="10">
        <v>93.3</v>
      </c>
      <c r="BQ65" s="10">
        <v>124.5</v>
      </c>
      <c r="BR65" s="10">
        <v>103.3</v>
      </c>
      <c r="BS65" s="10">
        <v>112.9</v>
      </c>
      <c r="BT65" s="10">
        <v>15.3</v>
      </c>
      <c r="BU65" s="10">
        <v>1</v>
      </c>
      <c r="BV65" s="10">
        <v>1</v>
      </c>
      <c r="BW65" s="10">
        <v>20</v>
      </c>
      <c r="BX65" s="10">
        <v>1</v>
      </c>
      <c r="BY65" s="10">
        <v>1</v>
      </c>
      <c r="BZ65" s="10">
        <f t="shared" si="12"/>
        <v>-10</v>
      </c>
      <c r="CA65" s="10">
        <f t="shared" si="12"/>
        <v>11.599999999999994</v>
      </c>
      <c r="CB65" s="10">
        <f t="shared" si="13"/>
        <v>100</v>
      </c>
      <c r="CC65" s="10">
        <f t="shared" si="13"/>
        <v>134.55999999999986</v>
      </c>
      <c r="CD65" s="10">
        <f t="shared" si="14"/>
        <v>234.55999999999986</v>
      </c>
      <c r="CE65" s="10">
        <f t="shared" si="15"/>
        <v>15.315351775261313</v>
      </c>
      <c r="CG65"/>
      <c r="CH65"/>
      <c r="CI65"/>
      <c r="CJ65"/>
      <c r="CK65">
        <v>78.917000000000002</v>
      </c>
      <c r="CL65">
        <v>102.4</v>
      </c>
      <c r="CM65">
        <v>90</v>
      </c>
      <c r="CN65">
        <v>117.8</v>
      </c>
      <c r="CO65">
        <v>115.3</v>
      </c>
      <c r="CP65">
        <v>29.7</v>
      </c>
      <c r="CQ65">
        <v>1</v>
      </c>
      <c r="CR65">
        <v>1</v>
      </c>
      <c r="CS65">
        <v>22</v>
      </c>
      <c r="CT65">
        <v>1</v>
      </c>
      <c r="CU65">
        <v>1</v>
      </c>
      <c r="CV65" s="1">
        <f t="shared" si="16"/>
        <v>-15.399999999999991</v>
      </c>
      <c r="CW65" s="1">
        <f t="shared" si="16"/>
        <v>-25.299999999999997</v>
      </c>
      <c r="CX65" s="1">
        <f t="shared" si="17"/>
        <v>237.15999999999974</v>
      </c>
      <c r="CY65" s="1">
        <f t="shared" si="17"/>
        <v>640.0899999999998</v>
      </c>
      <c r="CZ65" s="1">
        <f t="shared" si="18"/>
        <v>877.24999999999955</v>
      </c>
      <c r="DA65" s="1">
        <f t="shared" si="19"/>
        <v>29.618406439239763</v>
      </c>
      <c r="DB65"/>
      <c r="DC65"/>
      <c r="DD65"/>
      <c r="DE65"/>
      <c r="DF65"/>
      <c r="DG65">
        <v>83.838999999999999</v>
      </c>
      <c r="DH65">
        <v>143.9</v>
      </c>
      <c r="DI65">
        <v>115.8</v>
      </c>
      <c r="DJ65">
        <v>143.9</v>
      </c>
      <c r="DK65">
        <v>108.7</v>
      </c>
      <c r="DL65">
        <v>7.1</v>
      </c>
      <c r="DM65">
        <v>1</v>
      </c>
      <c r="DN65">
        <v>1</v>
      </c>
      <c r="DO65">
        <v>22</v>
      </c>
      <c r="DP65">
        <v>1</v>
      </c>
      <c r="DQ65">
        <v>1</v>
      </c>
      <c r="DR65" s="10">
        <f t="shared" si="20"/>
        <v>0</v>
      </c>
      <c r="DS65" s="10">
        <f t="shared" si="20"/>
        <v>7.0999999999999943</v>
      </c>
      <c r="DT65" s="10">
        <f t="shared" si="21"/>
        <v>0</v>
      </c>
      <c r="DU65" s="10">
        <f t="shared" si="21"/>
        <v>50.409999999999918</v>
      </c>
      <c r="DV65" s="10">
        <f t="shared" si="22"/>
        <v>50.409999999999918</v>
      </c>
      <c r="DW65" s="10">
        <f t="shared" si="23"/>
        <v>7.0999999999999943</v>
      </c>
      <c r="DX65"/>
      <c r="DY65"/>
      <c r="DZ65"/>
      <c r="EA65"/>
      <c r="EB65"/>
      <c r="EC65" s="1">
        <v>65.236000000000004</v>
      </c>
      <c r="ED65" s="1">
        <v>160.30000000000001</v>
      </c>
      <c r="EE65" s="1">
        <v>102.9</v>
      </c>
      <c r="EF65" s="1">
        <v>107.1</v>
      </c>
      <c r="EG65" s="1">
        <v>104.6</v>
      </c>
      <c r="EH65" s="1">
        <v>53.2</v>
      </c>
      <c r="EI65" s="1">
        <v>2</v>
      </c>
      <c r="EJ65" s="1">
        <v>0</v>
      </c>
      <c r="EK65" s="1">
        <v>19</v>
      </c>
      <c r="EL65" s="1">
        <v>0</v>
      </c>
      <c r="EM65" s="1">
        <v>1</v>
      </c>
      <c r="EN65" s="1">
        <f t="shared" si="24"/>
        <v>53.200000000000017</v>
      </c>
      <c r="EO65" s="1">
        <f t="shared" si="24"/>
        <v>-1.6999999999999886</v>
      </c>
      <c r="EP65" s="1">
        <f t="shared" si="25"/>
        <v>2830.2400000000016</v>
      </c>
      <c r="EQ65" s="1">
        <f t="shared" si="25"/>
        <v>2.8899999999999615</v>
      </c>
      <c r="ER65" s="1">
        <f t="shared" si="26"/>
        <v>2833.1300000000015</v>
      </c>
      <c r="ES65" s="1">
        <f t="shared" si="27"/>
        <v>53.22715472388132</v>
      </c>
      <c r="ET65"/>
      <c r="EU65"/>
      <c r="EV65"/>
      <c r="EW65"/>
      <c r="EX65"/>
      <c r="FJ65" s="10">
        <f t="shared" si="28"/>
        <v>0</v>
      </c>
      <c r="FK65" s="10">
        <f t="shared" si="28"/>
        <v>0</v>
      </c>
      <c r="FL65" s="10">
        <f t="shared" si="29"/>
        <v>0</v>
      </c>
      <c r="FM65" s="10">
        <f t="shared" si="29"/>
        <v>0</v>
      </c>
      <c r="FN65" s="10">
        <f t="shared" si="30"/>
        <v>0</v>
      </c>
      <c r="FO65" s="10">
        <f t="shared" si="31"/>
        <v>0</v>
      </c>
      <c r="FP65"/>
      <c r="FQ65"/>
      <c r="FR65"/>
      <c r="FS65"/>
      <c r="FT65"/>
    </row>
    <row r="66" spans="1:176" x14ac:dyDescent="0.35">
      <c r="A66">
        <v>76.341999999999999</v>
      </c>
      <c r="B66">
        <v>60.1</v>
      </c>
      <c r="C66">
        <v>146.1</v>
      </c>
      <c r="D66">
        <v>67.7</v>
      </c>
      <c r="E66">
        <v>98.4</v>
      </c>
      <c r="F66">
        <v>48.3</v>
      </c>
      <c r="G66">
        <v>2</v>
      </c>
      <c r="H66">
        <v>0</v>
      </c>
      <c r="I66">
        <v>18</v>
      </c>
      <c r="J66">
        <v>-2</v>
      </c>
      <c r="K66">
        <v>1</v>
      </c>
      <c r="L66" s="26">
        <f t="shared" si="0"/>
        <v>-7.6000000000000014</v>
      </c>
      <c r="M66" s="26">
        <f t="shared" si="0"/>
        <v>47.699999999999989</v>
      </c>
      <c r="N66" s="26">
        <f t="shared" si="1"/>
        <v>57.760000000000019</v>
      </c>
      <c r="O66" s="26">
        <f t="shared" si="1"/>
        <v>2275.2899999999991</v>
      </c>
      <c r="P66" s="26">
        <f t="shared" si="2"/>
        <v>2333.0499999999993</v>
      </c>
      <c r="Q66" s="26">
        <f t="shared" si="3"/>
        <v>48.301656286301395</v>
      </c>
      <c r="S66"/>
      <c r="T66"/>
      <c r="U66"/>
      <c r="V66"/>
      <c r="W66">
        <v>72.730999999999995</v>
      </c>
      <c r="X66">
        <v>123</v>
      </c>
      <c r="Y66">
        <v>121.6</v>
      </c>
      <c r="Z66">
        <v>123.7</v>
      </c>
      <c r="AA66">
        <v>169.4</v>
      </c>
      <c r="AB66">
        <v>47.9</v>
      </c>
      <c r="AC66">
        <v>2</v>
      </c>
      <c r="AD66">
        <v>0</v>
      </c>
      <c r="AE66">
        <v>16</v>
      </c>
      <c r="AF66">
        <v>-2</v>
      </c>
      <c r="AG66">
        <v>1</v>
      </c>
      <c r="AH66" s="10">
        <f t="shared" si="4"/>
        <v>-0.70000000000000284</v>
      </c>
      <c r="AI66" s="10">
        <f t="shared" si="4"/>
        <v>-47.800000000000011</v>
      </c>
      <c r="AJ66" s="10">
        <f t="shared" si="5"/>
        <v>0.49000000000000399</v>
      </c>
      <c r="AK66" s="10">
        <f t="shared" si="5"/>
        <v>2284.8400000000011</v>
      </c>
      <c r="AL66" s="10">
        <f t="shared" si="6"/>
        <v>2285.3300000000008</v>
      </c>
      <c r="AM66" s="10">
        <f t="shared" si="7"/>
        <v>47.805125248240913</v>
      </c>
      <c r="AN66"/>
      <c r="AO66"/>
      <c r="AP66"/>
      <c r="AQ66"/>
      <c r="AR66"/>
      <c r="AS66" s="1">
        <v>66.84</v>
      </c>
      <c r="AT66" s="1">
        <v>116.4</v>
      </c>
      <c r="AU66" s="1">
        <v>135.19999999999999</v>
      </c>
      <c r="AV66" s="1">
        <v>121.1</v>
      </c>
      <c r="AW66" s="1">
        <v>51</v>
      </c>
      <c r="AX66" s="1">
        <v>84.3</v>
      </c>
      <c r="AY66" s="1">
        <v>2</v>
      </c>
      <c r="AZ66" s="1">
        <v>0</v>
      </c>
      <c r="BA66" s="1">
        <v>15</v>
      </c>
      <c r="BB66" s="1">
        <v>0</v>
      </c>
      <c r="BC66" s="1">
        <v>1</v>
      </c>
      <c r="BD66" s="1">
        <f t="shared" si="8"/>
        <v>-4.6999999999999886</v>
      </c>
      <c r="BE66" s="1">
        <f t="shared" si="8"/>
        <v>84.199999999999989</v>
      </c>
      <c r="BF66" s="1">
        <f t="shared" si="9"/>
        <v>22.089999999999893</v>
      </c>
      <c r="BG66" s="1">
        <f t="shared" si="9"/>
        <v>7089.6399999999985</v>
      </c>
      <c r="BH66" s="1">
        <f t="shared" si="10"/>
        <v>7111.7299999999987</v>
      </c>
      <c r="BI66" s="1">
        <f t="shared" si="11"/>
        <v>84.331073751020142</v>
      </c>
      <c r="BJ66"/>
      <c r="BK66"/>
      <c r="BL66"/>
      <c r="BM66"/>
      <c r="BN66"/>
      <c r="BO66" s="10">
        <v>85.965999999999994</v>
      </c>
      <c r="BP66" s="10">
        <v>160.80000000000001</v>
      </c>
      <c r="BQ66" s="10">
        <v>153.6</v>
      </c>
      <c r="BR66" s="10">
        <v>-1</v>
      </c>
      <c r="BS66" s="10">
        <v>-1</v>
      </c>
      <c r="BT66" s="10">
        <v>-1</v>
      </c>
      <c r="BU66" s="10">
        <v>-1</v>
      </c>
      <c r="BV66" s="10">
        <v>0</v>
      </c>
      <c r="BW66" s="10">
        <v>20</v>
      </c>
      <c r="BX66" s="10">
        <v>-1</v>
      </c>
      <c r="BY66" s="10">
        <v>1</v>
      </c>
      <c r="BZ66" s="10">
        <f t="shared" si="12"/>
        <v>67.500000000000014</v>
      </c>
      <c r="CA66" s="10">
        <f t="shared" si="12"/>
        <v>29.099999999999994</v>
      </c>
      <c r="CB66" s="10">
        <f t="shared" si="13"/>
        <v>4556.2500000000018</v>
      </c>
      <c r="CC66" s="10">
        <f t="shared" si="13"/>
        <v>846.80999999999972</v>
      </c>
      <c r="CD66" s="10">
        <f t="shared" si="14"/>
        <v>5403.0600000000013</v>
      </c>
      <c r="CE66" s="10">
        <f t="shared" si="15"/>
        <v>73.505509997550533</v>
      </c>
      <c r="CG66"/>
      <c r="CH66"/>
      <c r="CI66"/>
      <c r="CJ66"/>
      <c r="CK66">
        <v>84.061000000000007</v>
      </c>
      <c r="CL66">
        <v>133.69999999999999</v>
      </c>
      <c r="CM66">
        <v>110.7</v>
      </c>
      <c r="CN66">
        <v>-1</v>
      </c>
      <c r="CO66">
        <v>-1</v>
      </c>
      <c r="CP66">
        <v>-1</v>
      </c>
      <c r="CQ66">
        <v>-1</v>
      </c>
      <c r="CR66">
        <v>0</v>
      </c>
      <c r="CS66">
        <v>22</v>
      </c>
      <c r="CT66">
        <v>-1</v>
      </c>
      <c r="CU66">
        <v>1</v>
      </c>
      <c r="CV66" s="1">
        <f t="shared" si="16"/>
        <v>31.299999999999983</v>
      </c>
      <c r="CW66" s="1">
        <f t="shared" si="16"/>
        <v>20.700000000000003</v>
      </c>
      <c r="CX66" s="1">
        <f t="shared" si="17"/>
        <v>979.68999999999892</v>
      </c>
      <c r="CY66" s="1">
        <f t="shared" si="17"/>
        <v>428.49000000000012</v>
      </c>
      <c r="CZ66" s="1">
        <f t="shared" si="18"/>
        <v>1408.1799999999989</v>
      </c>
      <c r="DA66" s="1">
        <f t="shared" si="19"/>
        <v>37.525724509994461</v>
      </c>
      <c r="DB66"/>
      <c r="DC66"/>
      <c r="DD66"/>
      <c r="DE66"/>
      <c r="DF66"/>
      <c r="DG66">
        <v>86.254999999999995</v>
      </c>
      <c r="DH66">
        <v>207.8</v>
      </c>
      <c r="DI66">
        <v>87.9</v>
      </c>
      <c r="DJ66">
        <v>-1</v>
      </c>
      <c r="DK66">
        <v>-1</v>
      </c>
      <c r="DL66">
        <v>-1</v>
      </c>
      <c r="DM66">
        <v>-1</v>
      </c>
      <c r="DN66">
        <v>0</v>
      </c>
      <c r="DO66">
        <v>22</v>
      </c>
      <c r="DP66">
        <v>-1</v>
      </c>
      <c r="DQ66">
        <v>1</v>
      </c>
      <c r="DR66" s="10">
        <f t="shared" si="20"/>
        <v>63.900000000000006</v>
      </c>
      <c r="DS66" s="10">
        <f t="shared" si="20"/>
        <v>-27.899999999999991</v>
      </c>
      <c r="DT66" s="10">
        <f t="shared" si="21"/>
        <v>4083.2100000000009</v>
      </c>
      <c r="DU66" s="10">
        <f t="shared" si="21"/>
        <v>778.40999999999951</v>
      </c>
      <c r="DV66" s="10">
        <f t="shared" si="22"/>
        <v>4861.6200000000008</v>
      </c>
      <c r="DW66" s="10">
        <f t="shared" si="23"/>
        <v>69.725318213687629</v>
      </c>
      <c r="DX66"/>
      <c r="DY66"/>
      <c r="DZ66"/>
      <c r="EA66"/>
      <c r="EB66"/>
      <c r="EC66" s="1">
        <v>65.507999999999996</v>
      </c>
      <c r="ED66" s="1">
        <v>129.4</v>
      </c>
      <c r="EE66" s="1">
        <v>137.4</v>
      </c>
      <c r="EF66" s="1">
        <v>160.30000000000001</v>
      </c>
      <c r="EG66" s="1">
        <v>102.9</v>
      </c>
      <c r="EH66" s="1">
        <v>46.3</v>
      </c>
      <c r="EI66" s="1">
        <v>2</v>
      </c>
      <c r="EJ66" s="1">
        <v>0</v>
      </c>
      <c r="EK66" s="1">
        <v>19</v>
      </c>
      <c r="EL66" s="1">
        <v>0</v>
      </c>
      <c r="EM66" s="1">
        <v>1</v>
      </c>
      <c r="EN66" s="1">
        <f t="shared" si="24"/>
        <v>-30.900000000000006</v>
      </c>
      <c r="EO66" s="1">
        <f t="shared" si="24"/>
        <v>34.5</v>
      </c>
      <c r="EP66" s="1">
        <f t="shared" si="25"/>
        <v>954.8100000000004</v>
      </c>
      <c r="EQ66" s="1">
        <f t="shared" si="25"/>
        <v>1190.25</v>
      </c>
      <c r="ER66" s="1">
        <f t="shared" si="26"/>
        <v>2145.0600000000004</v>
      </c>
      <c r="ES66" s="1">
        <f t="shared" si="27"/>
        <v>46.314792453383617</v>
      </c>
      <c r="ET66"/>
      <c r="EU66"/>
      <c r="EV66"/>
      <c r="EW66"/>
      <c r="EX66"/>
      <c r="FJ66" s="10">
        <f t="shared" si="28"/>
        <v>0</v>
      </c>
      <c r="FK66" s="10">
        <f t="shared" si="28"/>
        <v>0</v>
      </c>
      <c r="FL66" s="10">
        <f t="shared" si="29"/>
        <v>0</v>
      </c>
      <c r="FM66" s="10">
        <f t="shared" si="29"/>
        <v>0</v>
      </c>
      <c r="FN66" s="10">
        <f t="shared" si="30"/>
        <v>0</v>
      </c>
      <c r="FO66" s="10">
        <f t="shared" si="31"/>
        <v>0</v>
      </c>
      <c r="FP66"/>
      <c r="FQ66"/>
      <c r="FR66"/>
      <c r="FS66"/>
      <c r="FT66"/>
    </row>
    <row r="67" spans="1:176" x14ac:dyDescent="0.35">
      <c r="A67">
        <v>79.47</v>
      </c>
      <c r="B67">
        <v>132.5</v>
      </c>
      <c r="C67">
        <v>132</v>
      </c>
      <c r="D67">
        <v>-1</v>
      </c>
      <c r="E67">
        <v>-1</v>
      </c>
      <c r="F67">
        <v>-1</v>
      </c>
      <c r="G67">
        <v>-1</v>
      </c>
      <c r="H67">
        <v>0</v>
      </c>
      <c r="I67">
        <v>18</v>
      </c>
      <c r="J67">
        <v>-1</v>
      </c>
      <c r="K67">
        <v>1</v>
      </c>
      <c r="L67" s="26">
        <f t="shared" si="0"/>
        <v>72.400000000000006</v>
      </c>
      <c r="M67" s="26">
        <f t="shared" si="0"/>
        <v>-14.099999999999994</v>
      </c>
      <c r="N67" s="26">
        <f t="shared" si="1"/>
        <v>5241.7600000000011</v>
      </c>
      <c r="O67" s="26">
        <f t="shared" si="1"/>
        <v>198.80999999999983</v>
      </c>
      <c r="P67" s="26">
        <f t="shared" si="2"/>
        <v>5440.5700000000006</v>
      </c>
      <c r="Q67" s="26">
        <f t="shared" si="3"/>
        <v>73.760219630909461</v>
      </c>
      <c r="S67"/>
      <c r="T67"/>
      <c r="U67"/>
      <c r="V67"/>
      <c r="W67">
        <v>72.915000000000006</v>
      </c>
      <c r="X67">
        <v>118.8</v>
      </c>
      <c r="Y67">
        <v>128.69999999999999</v>
      </c>
      <c r="Z67">
        <v>123</v>
      </c>
      <c r="AA67">
        <v>121.6</v>
      </c>
      <c r="AB67">
        <v>8.3000000000000007</v>
      </c>
      <c r="AC67">
        <v>1</v>
      </c>
      <c r="AD67">
        <v>0</v>
      </c>
      <c r="AE67">
        <v>16</v>
      </c>
      <c r="AF67">
        <v>-2</v>
      </c>
      <c r="AG67">
        <v>1</v>
      </c>
      <c r="AH67" s="10">
        <f t="shared" si="4"/>
        <v>-4.2000000000000028</v>
      </c>
      <c r="AI67" s="10">
        <f t="shared" si="4"/>
        <v>7.0999999999999943</v>
      </c>
      <c r="AJ67" s="10">
        <f t="shared" si="5"/>
        <v>17.640000000000025</v>
      </c>
      <c r="AK67" s="10">
        <f t="shared" si="5"/>
        <v>50.409999999999918</v>
      </c>
      <c r="AL67" s="10">
        <f t="shared" si="6"/>
        <v>68.04999999999994</v>
      </c>
      <c r="AM67" s="10">
        <f t="shared" si="7"/>
        <v>8.2492423894561338</v>
      </c>
      <c r="AN67"/>
      <c r="AO67"/>
      <c r="AP67"/>
      <c r="AQ67"/>
      <c r="AR67"/>
      <c r="AS67" s="1">
        <v>66.872</v>
      </c>
      <c r="AT67" s="1">
        <v>119</v>
      </c>
      <c r="AU67" s="1">
        <v>125.8</v>
      </c>
      <c r="AV67" s="1">
        <v>116.4</v>
      </c>
      <c r="AW67" s="1">
        <v>135.19999999999999</v>
      </c>
      <c r="AX67" s="1">
        <v>9.6999999999999993</v>
      </c>
      <c r="AY67" s="1">
        <v>1</v>
      </c>
      <c r="AZ67" s="1">
        <v>1</v>
      </c>
      <c r="BA67" s="1">
        <v>16</v>
      </c>
      <c r="BB67" s="1">
        <v>1</v>
      </c>
      <c r="BC67" s="1">
        <v>1</v>
      </c>
      <c r="BD67" s="1">
        <f t="shared" si="8"/>
        <v>2.5999999999999943</v>
      </c>
      <c r="BE67" s="1">
        <f t="shared" si="8"/>
        <v>-9.3999999999999915</v>
      </c>
      <c r="BF67" s="1">
        <f t="shared" si="9"/>
        <v>6.7599999999999705</v>
      </c>
      <c r="BG67" s="1">
        <f t="shared" si="9"/>
        <v>88.359999999999843</v>
      </c>
      <c r="BH67" s="1">
        <f t="shared" si="10"/>
        <v>95.11999999999982</v>
      </c>
      <c r="BI67" s="1">
        <f t="shared" si="11"/>
        <v>9.7529482721892773</v>
      </c>
      <c r="BJ67"/>
      <c r="BK67"/>
      <c r="BL67"/>
      <c r="BM67"/>
      <c r="BN67"/>
      <c r="BO67" s="10">
        <v>86.31</v>
      </c>
      <c r="BP67" s="10">
        <v>143.9</v>
      </c>
      <c r="BQ67" s="10">
        <v>159.9</v>
      </c>
      <c r="BR67" s="10">
        <v>160.80000000000001</v>
      </c>
      <c r="BS67" s="10">
        <v>153.6</v>
      </c>
      <c r="BT67" s="10">
        <v>18</v>
      </c>
      <c r="BU67" s="10">
        <v>1</v>
      </c>
      <c r="BV67" s="10">
        <v>1</v>
      </c>
      <c r="BW67" s="10">
        <v>21</v>
      </c>
      <c r="BX67" s="10">
        <v>1</v>
      </c>
      <c r="BY67" s="10">
        <v>1</v>
      </c>
      <c r="BZ67" s="10">
        <f t="shared" si="12"/>
        <v>-16.900000000000006</v>
      </c>
      <c r="CA67" s="10">
        <f t="shared" si="12"/>
        <v>6.3000000000000114</v>
      </c>
      <c r="CB67" s="10">
        <f t="shared" si="13"/>
        <v>285.61000000000018</v>
      </c>
      <c r="CC67" s="10">
        <f t="shared" si="13"/>
        <v>39.69000000000014</v>
      </c>
      <c r="CD67" s="10">
        <f t="shared" si="14"/>
        <v>325.3000000000003</v>
      </c>
      <c r="CE67" s="10">
        <f t="shared" si="15"/>
        <v>18.036074961032966</v>
      </c>
      <c r="CG67"/>
      <c r="CH67"/>
      <c r="CI67"/>
      <c r="CJ67"/>
      <c r="CK67">
        <v>84.373000000000005</v>
      </c>
      <c r="CL67">
        <v>142.5</v>
      </c>
      <c r="CM67">
        <v>117.3</v>
      </c>
      <c r="CN67">
        <v>133.69999999999999</v>
      </c>
      <c r="CO67">
        <v>110.7</v>
      </c>
      <c r="CP67">
        <v>11</v>
      </c>
      <c r="CQ67">
        <v>1</v>
      </c>
      <c r="CR67">
        <v>1</v>
      </c>
      <c r="CS67">
        <v>23</v>
      </c>
      <c r="CT67">
        <v>1</v>
      </c>
      <c r="CU67">
        <v>1</v>
      </c>
      <c r="CV67" s="1">
        <f t="shared" si="16"/>
        <v>8.8000000000000114</v>
      </c>
      <c r="CW67" s="1">
        <f t="shared" si="16"/>
        <v>6.5999999999999943</v>
      </c>
      <c r="CX67" s="1">
        <f t="shared" si="17"/>
        <v>77.440000000000197</v>
      </c>
      <c r="CY67" s="1">
        <f t="shared" si="17"/>
        <v>43.559999999999924</v>
      </c>
      <c r="CZ67" s="1">
        <f t="shared" si="18"/>
        <v>121.00000000000011</v>
      </c>
      <c r="DA67" s="1">
        <f t="shared" si="19"/>
        <v>11.000000000000005</v>
      </c>
      <c r="DB67"/>
      <c r="DC67"/>
      <c r="DD67"/>
      <c r="DE67"/>
      <c r="DF67"/>
      <c r="DG67">
        <v>89.350999999999999</v>
      </c>
      <c r="DH67">
        <v>75.099999999999994</v>
      </c>
      <c r="DI67">
        <v>105.8</v>
      </c>
      <c r="DJ67">
        <v>207.8</v>
      </c>
      <c r="DK67">
        <v>87.9</v>
      </c>
      <c r="DL67">
        <v>134</v>
      </c>
      <c r="DM67">
        <v>3</v>
      </c>
      <c r="DN67">
        <v>0</v>
      </c>
      <c r="DO67">
        <v>22</v>
      </c>
      <c r="DP67">
        <v>0</v>
      </c>
      <c r="DQ67">
        <v>1</v>
      </c>
      <c r="DR67" s="10">
        <f t="shared" si="20"/>
        <v>-132.70000000000002</v>
      </c>
      <c r="DS67" s="10">
        <f t="shared" si="20"/>
        <v>17.899999999999991</v>
      </c>
      <c r="DT67" s="10">
        <f t="shared" si="21"/>
        <v>17609.290000000005</v>
      </c>
      <c r="DU67" s="10">
        <f t="shared" si="21"/>
        <v>320.40999999999968</v>
      </c>
      <c r="DV67" s="10">
        <f t="shared" si="22"/>
        <v>17929.700000000004</v>
      </c>
      <c r="DW67" s="10">
        <f t="shared" si="23"/>
        <v>133.90182971117312</v>
      </c>
      <c r="DX67"/>
      <c r="DY67"/>
      <c r="DZ67"/>
      <c r="EA67"/>
      <c r="EB67"/>
      <c r="EC67" s="1">
        <v>65.540000000000006</v>
      </c>
      <c r="ED67" s="1">
        <v>109.3</v>
      </c>
      <c r="EE67" s="1">
        <v>105.1</v>
      </c>
      <c r="EF67" s="1">
        <v>129.4</v>
      </c>
      <c r="EG67" s="1">
        <v>137.4</v>
      </c>
      <c r="EH67" s="1">
        <v>38.1</v>
      </c>
      <c r="EI67" s="1">
        <v>1</v>
      </c>
      <c r="EJ67" s="1">
        <v>1</v>
      </c>
      <c r="EK67" s="1">
        <v>20</v>
      </c>
      <c r="EL67" s="1">
        <v>1</v>
      </c>
      <c r="EM67" s="1">
        <v>1</v>
      </c>
      <c r="EN67" s="1">
        <f t="shared" si="24"/>
        <v>-20.100000000000009</v>
      </c>
      <c r="EO67" s="1">
        <f t="shared" si="24"/>
        <v>-32.300000000000011</v>
      </c>
      <c r="EP67" s="1">
        <f t="shared" si="25"/>
        <v>404.01000000000033</v>
      </c>
      <c r="EQ67" s="1">
        <f t="shared" si="25"/>
        <v>1043.2900000000006</v>
      </c>
      <c r="ER67" s="1">
        <f t="shared" si="26"/>
        <v>1447.3000000000011</v>
      </c>
      <c r="ES67" s="1">
        <f t="shared" si="27"/>
        <v>38.043396273203591</v>
      </c>
      <c r="ET67"/>
      <c r="EU67"/>
      <c r="EV67"/>
      <c r="EW67"/>
      <c r="EX67"/>
      <c r="FJ67" s="10">
        <f t="shared" si="28"/>
        <v>0</v>
      </c>
      <c r="FK67" s="10">
        <f t="shared" si="28"/>
        <v>0</v>
      </c>
      <c r="FL67" s="10">
        <f t="shared" si="29"/>
        <v>0</v>
      </c>
      <c r="FM67" s="10">
        <f t="shared" si="29"/>
        <v>0</v>
      </c>
      <c r="FN67" s="10">
        <f t="shared" si="30"/>
        <v>0</v>
      </c>
      <c r="FO67" s="10">
        <f t="shared" si="31"/>
        <v>0</v>
      </c>
      <c r="FP67"/>
      <c r="FQ67"/>
      <c r="FR67"/>
      <c r="FS67"/>
      <c r="FT67"/>
    </row>
    <row r="68" spans="1:176" x14ac:dyDescent="0.35">
      <c r="A68">
        <v>80.174000000000007</v>
      </c>
      <c r="B68">
        <v>93.3</v>
      </c>
      <c r="C68">
        <v>98.2</v>
      </c>
      <c r="D68">
        <v>132.5</v>
      </c>
      <c r="E68">
        <v>132</v>
      </c>
      <c r="F68">
        <v>51.8</v>
      </c>
      <c r="G68">
        <v>2</v>
      </c>
      <c r="H68">
        <v>0</v>
      </c>
      <c r="I68">
        <v>18</v>
      </c>
      <c r="J68">
        <v>0</v>
      </c>
      <c r="K68">
        <v>1</v>
      </c>
      <c r="L68" s="26">
        <f t="shared" si="0"/>
        <v>-39.200000000000003</v>
      </c>
      <c r="M68" s="26">
        <f t="shared" si="0"/>
        <v>-33.799999999999997</v>
      </c>
      <c r="N68" s="26">
        <f t="shared" si="1"/>
        <v>1536.6400000000003</v>
      </c>
      <c r="O68" s="26">
        <f t="shared" si="1"/>
        <v>1142.4399999999998</v>
      </c>
      <c r="P68" s="26">
        <f t="shared" si="2"/>
        <v>2679.08</v>
      </c>
      <c r="Q68" s="26">
        <f t="shared" si="3"/>
        <v>51.759829984264826</v>
      </c>
      <c r="S68"/>
      <c r="T68"/>
      <c r="U68"/>
      <c r="V68"/>
      <c r="W68">
        <v>75.739000000000004</v>
      </c>
      <c r="X68">
        <v>97.4</v>
      </c>
      <c r="Y68">
        <v>117.8</v>
      </c>
      <c r="Z68">
        <v>-1</v>
      </c>
      <c r="AA68">
        <v>-1</v>
      </c>
      <c r="AB68">
        <v>-1</v>
      </c>
      <c r="AC68">
        <v>-1</v>
      </c>
      <c r="AD68">
        <v>0</v>
      </c>
      <c r="AE68">
        <v>16</v>
      </c>
      <c r="AF68">
        <v>-1</v>
      </c>
      <c r="AG68">
        <v>1</v>
      </c>
      <c r="AH68" s="10">
        <f t="shared" si="4"/>
        <v>-21.399999999999991</v>
      </c>
      <c r="AI68" s="10">
        <f t="shared" si="4"/>
        <v>-10.899999999999991</v>
      </c>
      <c r="AJ68" s="10">
        <f t="shared" si="5"/>
        <v>457.95999999999964</v>
      </c>
      <c r="AK68" s="10">
        <f t="shared" si="5"/>
        <v>118.80999999999982</v>
      </c>
      <c r="AL68" s="10">
        <f t="shared" si="6"/>
        <v>576.76999999999941</v>
      </c>
      <c r="AM68" s="10">
        <f t="shared" si="7"/>
        <v>24.016036309099789</v>
      </c>
      <c r="AN68"/>
      <c r="AO68"/>
      <c r="AP68"/>
      <c r="AQ68"/>
      <c r="AR68"/>
      <c r="AS68" s="1">
        <v>70.007999999999996</v>
      </c>
      <c r="AT68" s="1">
        <v>89.1</v>
      </c>
      <c r="AU68" s="1">
        <v>158.1</v>
      </c>
      <c r="AV68" s="1">
        <v>-1</v>
      </c>
      <c r="AW68" s="1">
        <v>-1</v>
      </c>
      <c r="AX68" s="1">
        <v>-1</v>
      </c>
      <c r="AY68" s="1">
        <v>-1</v>
      </c>
      <c r="AZ68" s="1">
        <v>0</v>
      </c>
      <c r="BA68" s="1">
        <v>16</v>
      </c>
      <c r="BB68" s="1">
        <v>-1</v>
      </c>
      <c r="BC68" s="1">
        <v>1</v>
      </c>
      <c r="BD68" s="1">
        <f t="shared" si="8"/>
        <v>-29.900000000000006</v>
      </c>
      <c r="BE68" s="1">
        <f t="shared" si="8"/>
        <v>32.299999999999997</v>
      </c>
      <c r="BF68" s="1">
        <f t="shared" si="9"/>
        <v>894.01000000000033</v>
      </c>
      <c r="BG68" s="1">
        <f t="shared" si="9"/>
        <v>1043.2899999999997</v>
      </c>
      <c r="BH68" s="1">
        <f t="shared" si="10"/>
        <v>1937.3000000000002</v>
      </c>
      <c r="BI68" s="1">
        <f t="shared" si="11"/>
        <v>44.01477024817919</v>
      </c>
      <c r="BJ68"/>
      <c r="BK68"/>
      <c r="BL68"/>
      <c r="BM68"/>
      <c r="BN68"/>
      <c r="BO68" s="10">
        <v>86.341999999999999</v>
      </c>
      <c r="BP68" s="10">
        <v>127.8</v>
      </c>
      <c r="BQ68" s="10">
        <v>106.2</v>
      </c>
      <c r="BR68" s="10">
        <v>143.9</v>
      </c>
      <c r="BS68" s="10">
        <v>159.9</v>
      </c>
      <c r="BT68" s="10">
        <v>56</v>
      </c>
      <c r="BU68" s="10">
        <v>2</v>
      </c>
      <c r="BV68" s="10">
        <v>0</v>
      </c>
      <c r="BW68" s="10">
        <v>21</v>
      </c>
      <c r="BX68" s="10">
        <v>-2</v>
      </c>
      <c r="BY68" s="10">
        <v>1</v>
      </c>
      <c r="BZ68" s="10">
        <f t="shared" si="12"/>
        <v>-16.100000000000009</v>
      </c>
      <c r="CA68" s="10">
        <f t="shared" si="12"/>
        <v>-53.7</v>
      </c>
      <c r="CB68" s="10">
        <f t="shared" si="13"/>
        <v>259.21000000000026</v>
      </c>
      <c r="CC68" s="10">
        <f t="shared" si="13"/>
        <v>2883.6900000000005</v>
      </c>
      <c r="CD68" s="10">
        <f t="shared" si="14"/>
        <v>3142.9000000000005</v>
      </c>
      <c r="CE68" s="10">
        <f t="shared" si="15"/>
        <v>56.061573292229326</v>
      </c>
      <c r="CG68"/>
      <c r="CH68"/>
      <c r="CI68"/>
      <c r="CJ68"/>
      <c r="CK68">
        <v>84.421000000000006</v>
      </c>
      <c r="CL68">
        <v>151.1</v>
      </c>
      <c r="CM68">
        <v>129.80000000000001</v>
      </c>
      <c r="CN68">
        <v>142.5</v>
      </c>
      <c r="CO68">
        <v>117.3</v>
      </c>
      <c r="CP68">
        <v>15.1</v>
      </c>
      <c r="CQ68">
        <v>1</v>
      </c>
      <c r="CR68">
        <v>0</v>
      </c>
      <c r="CS68">
        <v>23</v>
      </c>
      <c r="CT68">
        <v>-2</v>
      </c>
      <c r="CU68">
        <v>1</v>
      </c>
      <c r="CV68" s="1">
        <f t="shared" si="16"/>
        <v>8.5999999999999943</v>
      </c>
      <c r="CW68" s="1">
        <f t="shared" si="16"/>
        <v>12.500000000000014</v>
      </c>
      <c r="CX68" s="1">
        <f t="shared" si="17"/>
        <v>73.959999999999908</v>
      </c>
      <c r="CY68" s="1">
        <f t="shared" si="17"/>
        <v>156.25000000000034</v>
      </c>
      <c r="CZ68" s="1">
        <f t="shared" si="18"/>
        <v>230.21000000000026</v>
      </c>
      <c r="DA68" s="1">
        <f t="shared" si="19"/>
        <v>15.172672803431842</v>
      </c>
      <c r="DB68"/>
      <c r="DC68"/>
      <c r="DD68"/>
      <c r="DE68"/>
      <c r="DF68"/>
      <c r="DG68">
        <v>89.694999999999993</v>
      </c>
      <c r="DH68">
        <v>91.9</v>
      </c>
      <c r="DI68">
        <v>113.6</v>
      </c>
      <c r="DJ68">
        <v>75.099999999999994</v>
      </c>
      <c r="DK68">
        <v>105.8</v>
      </c>
      <c r="DL68">
        <v>18.600000000000001</v>
      </c>
      <c r="DM68">
        <v>1</v>
      </c>
      <c r="DN68">
        <v>1</v>
      </c>
      <c r="DO68">
        <v>23</v>
      </c>
      <c r="DP68">
        <v>1</v>
      </c>
      <c r="DQ68">
        <v>1</v>
      </c>
      <c r="DR68" s="10">
        <f t="shared" si="20"/>
        <v>16.800000000000011</v>
      </c>
      <c r="DS68" s="10">
        <f t="shared" si="20"/>
        <v>7.7999999999999972</v>
      </c>
      <c r="DT68" s="10">
        <f t="shared" si="21"/>
        <v>282.24000000000041</v>
      </c>
      <c r="DU68" s="10">
        <f t="shared" si="21"/>
        <v>60.839999999999954</v>
      </c>
      <c r="DV68" s="10">
        <f t="shared" si="22"/>
        <v>343.08000000000038</v>
      </c>
      <c r="DW68" s="10">
        <f t="shared" si="23"/>
        <v>18.52241884851977</v>
      </c>
      <c r="DX68"/>
      <c r="DY68"/>
      <c r="DZ68"/>
      <c r="EA68"/>
      <c r="EB68"/>
      <c r="EC68" s="1">
        <v>65.731999999999999</v>
      </c>
      <c r="ED68" s="1">
        <v>98.6</v>
      </c>
      <c r="EE68" s="1">
        <v>102.9</v>
      </c>
      <c r="EF68" s="1">
        <v>109.3</v>
      </c>
      <c r="EG68" s="1">
        <v>105.1</v>
      </c>
      <c r="EH68" s="1">
        <v>10.9</v>
      </c>
      <c r="EI68" s="1">
        <v>1</v>
      </c>
      <c r="EJ68" s="1">
        <v>0</v>
      </c>
      <c r="EK68" s="1">
        <v>20</v>
      </c>
      <c r="EL68" s="1">
        <v>-2</v>
      </c>
      <c r="EM68" s="1">
        <v>1</v>
      </c>
      <c r="EN68" s="1">
        <f t="shared" si="24"/>
        <v>-10.700000000000003</v>
      </c>
      <c r="EO68" s="1">
        <f t="shared" si="24"/>
        <v>-2.1999999999999886</v>
      </c>
      <c r="EP68" s="1">
        <f t="shared" si="25"/>
        <v>114.49000000000007</v>
      </c>
      <c r="EQ68" s="1">
        <f t="shared" si="25"/>
        <v>4.8399999999999501</v>
      </c>
      <c r="ER68" s="1">
        <f t="shared" si="26"/>
        <v>119.33000000000001</v>
      </c>
      <c r="ES68" s="1">
        <f t="shared" si="27"/>
        <v>10.923827168167758</v>
      </c>
      <c r="ET68"/>
      <c r="EU68"/>
      <c r="EV68"/>
      <c r="EW68"/>
      <c r="EX68"/>
      <c r="FJ68" s="10">
        <f t="shared" si="28"/>
        <v>0</v>
      </c>
      <c r="FK68" s="10">
        <f t="shared" si="28"/>
        <v>0</v>
      </c>
      <c r="FL68" s="10">
        <f t="shared" si="29"/>
        <v>0</v>
      </c>
      <c r="FM68" s="10">
        <f t="shared" si="29"/>
        <v>0</v>
      </c>
      <c r="FN68" s="10">
        <f t="shared" si="30"/>
        <v>0</v>
      </c>
      <c r="FO68" s="10">
        <f t="shared" si="31"/>
        <v>0</v>
      </c>
      <c r="FP68"/>
      <c r="FQ68"/>
      <c r="FR68"/>
      <c r="FS68"/>
      <c r="FT68"/>
    </row>
    <row r="69" spans="1:176" x14ac:dyDescent="0.35">
      <c r="A69">
        <v>80.462000000000003</v>
      </c>
      <c r="B69">
        <v>83.8</v>
      </c>
      <c r="C69">
        <v>113.1</v>
      </c>
      <c r="D69">
        <v>93.3</v>
      </c>
      <c r="E69">
        <v>98.2</v>
      </c>
      <c r="F69">
        <v>17.7</v>
      </c>
      <c r="G69">
        <v>1</v>
      </c>
      <c r="H69">
        <v>1</v>
      </c>
      <c r="I69">
        <v>19</v>
      </c>
      <c r="J69">
        <v>1</v>
      </c>
      <c r="K69">
        <v>1</v>
      </c>
      <c r="L69" s="26">
        <f t="shared" ref="L69:M92" si="40">B69-B68</f>
        <v>-9.5</v>
      </c>
      <c r="M69" s="26">
        <f t="shared" si="40"/>
        <v>14.899999999999991</v>
      </c>
      <c r="N69" s="26">
        <f t="shared" ref="N69:O92" si="41">L69^2</f>
        <v>90.25</v>
      </c>
      <c r="O69" s="26">
        <f t="shared" si="41"/>
        <v>222.00999999999974</v>
      </c>
      <c r="P69" s="26">
        <f t="shared" ref="P69:P92" si="42">N69+O69</f>
        <v>312.25999999999976</v>
      </c>
      <c r="Q69" s="26">
        <f t="shared" ref="Q69:Q92" si="43">SQRT(P69)</f>
        <v>17.670880000724349</v>
      </c>
      <c r="S69"/>
      <c r="T69"/>
      <c r="U69"/>
      <c r="V69"/>
      <c r="W69">
        <v>76.099000000000004</v>
      </c>
      <c r="X69">
        <v>97.9</v>
      </c>
      <c r="Y69">
        <v>126</v>
      </c>
      <c r="Z69">
        <v>97.4</v>
      </c>
      <c r="AA69">
        <v>117.8</v>
      </c>
      <c r="AB69">
        <v>8.3000000000000007</v>
      </c>
      <c r="AC69">
        <v>1</v>
      </c>
      <c r="AD69">
        <v>1</v>
      </c>
      <c r="AE69">
        <v>17</v>
      </c>
      <c r="AF69">
        <v>1</v>
      </c>
      <c r="AG69">
        <v>1</v>
      </c>
      <c r="AH69" s="10">
        <f t="shared" ref="AH69:AI91" si="44">X69-X68</f>
        <v>0.5</v>
      </c>
      <c r="AI69" s="10">
        <f t="shared" si="44"/>
        <v>8.2000000000000028</v>
      </c>
      <c r="AJ69" s="10">
        <f t="shared" ref="AJ69:AK91" si="45">AH69^2</f>
        <v>0.25</v>
      </c>
      <c r="AK69" s="10">
        <f t="shared" si="45"/>
        <v>67.240000000000052</v>
      </c>
      <c r="AL69" s="10">
        <f t="shared" ref="AL69:AL91" si="46">AJ69+AK69</f>
        <v>67.490000000000052</v>
      </c>
      <c r="AM69" s="10">
        <f t="shared" ref="AM69:AM91" si="47">SQRT(AL69)</f>
        <v>8.2152297594163528</v>
      </c>
      <c r="AN69"/>
      <c r="AO69"/>
      <c r="AP69"/>
      <c r="AQ69"/>
      <c r="AR69"/>
      <c r="AS69" s="1">
        <v>70.367999999999995</v>
      </c>
      <c r="AT69" s="1">
        <v>109.3</v>
      </c>
      <c r="AU69" s="1">
        <v>129.80000000000001</v>
      </c>
      <c r="AV69" s="1">
        <v>89.1</v>
      </c>
      <c r="AW69" s="1">
        <v>158.1</v>
      </c>
      <c r="AX69" s="1">
        <v>34.700000000000003</v>
      </c>
      <c r="AY69" s="1">
        <v>1</v>
      </c>
      <c r="AZ69" s="1">
        <v>1</v>
      </c>
      <c r="BA69" s="1">
        <v>17</v>
      </c>
      <c r="BB69" s="1">
        <v>1</v>
      </c>
      <c r="BC69" s="1">
        <v>1</v>
      </c>
      <c r="BD69" s="1">
        <f t="shared" ref="BD69:BE89" si="48">AT69-AT68</f>
        <v>20.200000000000003</v>
      </c>
      <c r="BE69" s="1">
        <f t="shared" si="48"/>
        <v>-28.299999999999983</v>
      </c>
      <c r="BF69" s="1">
        <f t="shared" ref="BF69:BG85" si="49">BD69^2</f>
        <v>408.04000000000013</v>
      </c>
      <c r="BG69" s="1">
        <f t="shared" si="49"/>
        <v>800.88999999999908</v>
      </c>
      <c r="BH69" s="1">
        <f t="shared" ref="BH69:BH89" si="50">BF69+BG69</f>
        <v>1208.9299999999992</v>
      </c>
      <c r="BI69" s="1">
        <f t="shared" ref="BI69:BI89" si="51">SQRT(BH69)</f>
        <v>34.769670691566795</v>
      </c>
      <c r="BJ69"/>
      <c r="BK69"/>
      <c r="BL69"/>
      <c r="BM69"/>
      <c r="BN69"/>
      <c r="BO69" s="10">
        <v>86.373999999999995</v>
      </c>
      <c r="BP69" s="10">
        <v>109.5</v>
      </c>
      <c r="BQ69" s="10">
        <v>120</v>
      </c>
      <c r="BR69" s="10">
        <v>127.8</v>
      </c>
      <c r="BS69" s="10">
        <v>106.2</v>
      </c>
      <c r="BT69" s="10">
        <v>22.9</v>
      </c>
      <c r="BU69" s="10">
        <v>1</v>
      </c>
      <c r="BV69" s="10">
        <v>0</v>
      </c>
      <c r="BW69" s="10">
        <v>21</v>
      </c>
      <c r="BX69" s="10">
        <v>-2</v>
      </c>
      <c r="BY69" s="10">
        <v>1</v>
      </c>
      <c r="BZ69" s="10">
        <f t="shared" ref="BZ69:CA87" si="52">BP69-BP68</f>
        <v>-18.299999999999997</v>
      </c>
      <c r="CA69" s="10">
        <f t="shared" si="52"/>
        <v>13.799999999999997</v>
      </c>
      <c r="CB69" s="10">
        <f t="shared" ref="CB69:CC87" si="53">BZ69^2</f>
        <v>334.88999999999987</v>
      </c>
      <c r="CC69" s="10">
        <f t="shared" si="53"/>
        <v>190.43999999999991</v>
      </c>
      <c r="CD69" s="10">
        <f t="shared" ref="CD69:CD87" si="54">CB69+CC69</f>
        <v>525.32999999999981</v>
      </c>
      <c r="CE69" s="10">
        <f t="shared" ref="CE69:CE87" si="55">SQRT(CD69)</f>
        <v>22.920078533896863</v>
      </c>
      <c r="CG69"/>
      <c r="CH69"/>
      <c r="CI69"/>
      <c r="CJ69"/>
      <c r="CK69">
        <v>84.477000000000004</v>
      </c>
      <c r="CL69">
        <v>144.19999999999999</v>
      </c>
      <c r="CM69">
        <v>149.80000000000001</v>
      </c>
      <c r="CN69">
        <v>151.1</v>
      </c>
      <c r="CO69">
        <v>129.80000000000001</v>
      </c>
      <c r="CP69">
        <v>21.2</v>
      </c>
      <c r="CQ69">
        <v>1</v>
      </c>
      <c r="CR69">
        <v>0</v>
      </c>
      <c r="CS69">
        <v>23</v>
      </c>
      <c r="CT69">
        <v>-2</v>
      </c>
      <c r="CU69">
        <v>1</v>
      </c>
      <c r="CV69" s="1">
        <f t="shared" ref="CV69:CW83" si="56">CL69-CL68</f>
        <v>-6.9000000000000057</v>
      </c>
      <c r="CW69" s="1">
        <f t="shared" si="56"/>
        <v>20</v>
      </c>
      <c r="CX69" s="1">
        <f t="shared" ref="CX69:CY83" si="57">CV69^2</f>
        <v>47.610000000000078</v>
      </c>
      <c r="CY69" s="1">
        <f t="shared" si="57"/>
        <v>400</v>
      </c>
      <c r="CZ69" s="1">
        <f t="shared" ref="CZ69:CZ83" si="58">CX69+CY69</f>
        <v>447.61000000000007</v>
      </c>
      <c r="DA69" s="1">
        <f t="shared" ref="DA69:DA83" si="59">SQRT(CZ69)</f>
        <v>21.15679559857778</v>
      </c>
      <c r="DB69"/>
      <c r="DC69"/>
      <c r="DD69"/>
      <c r="DE69"/>
      <c r="DF69"/>
      <c r="DG69">
        <v>93.031000000000006</v>
      </c>
      <c r="DH69">
        <v>127.3</v>
      </c>
      <c r="DI69">
        <v>109.5</v>
      </c>
      <c r="DJ69">
        <v>-1</v>
      </c>
      <c r="DK69">
        <v>-1</v>
      </c>
      <c r="DL69">
        <v>-1</v>
      </c>
      <c r="DM69">
        <v>-1</v>
      </c>
      <c r="DN69">
        <v>0</v>
      </c>
      <c r="DO69">
        <v>23</v>
      </c>
      <c r="DP69">
        <v>-1</v>
      </c>
      <c r="DQ69">
        <v>1</v>
      </c>
      <c r="DR69" s="10">
        <f t="shared" ref="DR69:DS83" si="60">DH69-DH68</f>
        <v>35.399999999999991</v>
      </c>
      <c r="DS69" s="10">
        <f t="shared" si="60"/>
        <v>-4.0999999999999943</v>
      </c>
      <c r="DT69" s="10">
        <f t="shared" ref="DT69:DU83" si="61">DR69^2</f>
        <v>1253.1599999999994</v>
      </c>
      <c r="DU69" s="10">
        <f t="shared" si="61"/>
        <v>16.809999999999953</v>
      </c>
      <c r="DV69" s="10">
        <f t="shared" ref="DV69:DV83" si="62">DT69+DU69</f>
        <v>1269.9699999999993</v>
      </c>
      <c r="DW69" s="10">
        <f t="shared" ref="DW69:DW83" si="63">SQRT(DV69)</f>
        <v>35.636638449775248</v>
      </c>
      <c r="DX69"/>
      <c r="DY69"/>
      <c r="DZ69"/>
      <c r="EA69"/>
      <c r="EB69"/>
      <c r="EC69" s="1">
        <v>68.468000000000004</v>
      </c>
      <c r="ED69" s="1">
        <v>110.7</v>
      </c>
      <c r="EE69" s="1">
        <v>90</v>
      </c>
      <c r="EF69" s="1">
        <v>-1</v>
      </c>
      <c r="EG69" s="1">
        <v>-1</v>
      </c>
      <c r="EH69" s="1">
        <v>-1</v>
      </c>
      <c r="EI69" s="1">
        <v>-1</v>
      </c>
      <c r="EJ69" s="1">
        <v>0</v>
      </c>
      <c r="EK69" s="1">
        <v>20</v>
      </c>
      <c r="EL69" s="1">
        <v>-1</v>
      </c>
      <c r="EM69" s="1">
        <v>1</v>
      </c>
      <c r="EN69" s="1">
        <f t="shared" ref="EN69:EO85" si="64">ED69-ED68</f>
        <v>12.100000000000009</v>
      </c>
      <c r="EO69" s="1">
        <f t="shared" si="64"/>
        <v>-12.900000000000006</v>
      </c>
      <c r="EP69" s="1">
        <f t="shared" ref="EP69:EQ85" si="65">EN69^2</f>
        <v>146.4100000000002</v>
      </c>
      <c r="EQ69" s="1">
        <f t="shared" si="65"/>
        <v>166.41000000000014</v>
      </c>
      <c r="ER69" s="1">
        <f t="shared" ref="ER69:ER85" si="66">EP69+EQ69</f>
        <v>312.82000000000033</v>
      </c>
      <c r="ES69" s="1">
        <f t="shared" ref="ES69:ES85" si="67">SQRT(ER69)</f>
        <v>17.686718180600955</v>
      </c>
      <c r="ET69"/>
      <c r="EU69"/>
      <c r="EV69"/>
      <c r="EW69"/>
      <c r="EX69"/>
      <c r="FJ69" s="10">
        <f t="shared" ref="FJ69:FK92" si="68">EZ69-EZ68</f>
        <v>0</v>
      </c>
      <c r="FK69" s="10">
        <f t="shared" si="68"/>
        <v>0</v>
      </c>
      <c r="FL69" s="10">
        <f t="shared" ref="FL69:FM92" si="69">FJ69^2</f>
        <v>0</v>
      </c>
      <c r="FM69" s="10">
        <f t="shared" si="69"/>
        <v>0</v>
      </c>
      <c r="FN69" s="10">
        <f t="shared" ref="FN69:FN92" si="70">FL69+FM69</f>
        <v>0</v>
      </c>
      <c r="FO69" s="10">
        <f t="shared" ref="FO69:FO92" si="71">SQRT(FN69)</f>
        <v>0</v>
      </c>
      <c r="FP69"/>
      <c r="FQ69"/>
      <c r="FR69"/>
      <c r="FS69"/>
      <c r="FT69"/>
    </row>
    <row r="70" spans="1:176" x14ac:dyDescent="0.35">
      <c r="A70">
        <v>84.213999999999999</v>
      </c>
      <c r="B70">
        <v>176.9</v>
      </c>
      <c r="C70">
        <v>124.5</v>
      </c>
      <c r="D70">
        <v>-1</v>
      </c>
      <c r="E70">
        <v>-1</v>
      </c>
      <c r="F70">
        <v>-1</v>
      </c>
      <c r="G70">
        <v>-1</v>
      </c>
      <c r="H70">
        <v>0</v>
      </c>
      <c r="I70">
        <v>19</v>
      </c>
      <c r="J70">
        <v>-1</v>
      </c>
      <c r="K70">
        <v>1</v>
      </c>
      <c r="L70" s="26">
        <f t="shared" si="40"/>
        <v>93.100000000000009</v>
      </c>
      <c r="M70" s="26">
        <f t="shared" si="40"/>
        <v>11.400000000000006</v>
      </c>
      <c r="N70" s="26">
        <f t="shared" si="41"/>
        <v>8667.6100000000024</v>
      </c>
      <c r="O70" s="26">
        <f t="shared" si="41"/>
        <v>129.96000000000012</v>
      </c>
      <c r="P70" s="26">
        <f t="shared" si="42"/>
        <v>8797.5700000000033</v>
      </c>
      <c r="Q70" s="26">
        <f t="shared" si="43"/>
        <v>93.795362358700885</v>
      </c>
      <c r="S70"/>
      <c r="T70"/>
      <c r="U70"/>
      <c r="V70"/>
      <c r="W70">
        <v>76.131</v>
      </c>
      <c r="X70">
        <v>89.1</v>
      </c>
      <c r="Y70">
        <v>127.8</v>
      </c>
      <c r="Z70">
        <v>97.9</v>
      </c>
      <c r="AA70">
        <v>126</v>
      </c>
      <c r="AB70">
        <v>9</v>
      </c>
      <c r="AC70">
        <v>1</v>
      </c>
      <c r="AD70">
        <v>0</v>
      </c>
      <c r="AE70">
        <v>17</v>
      </c>
      <c r="AF70">
        <v>-2</v>
      </c>
      <c r="AG70">
        <v>1</v>
      </c>
      <c r="AH70" s="10">
        <f t="shared" si="44"/>
        <v>-8.8000000000000114</v>
      </c>
      <c r="AI70" s="10">
        <f t="shared" si="44"/>
        <v>1.7999999999999972</v>
      </c>
      <c r="AJ70" s="10">
        <f t="shared" si="45"/>
        <v>77.440000000000197</v>
      </c>
      <c r="AK70" s="10">
        <f t="shared" si="45"/>
        <v>3.2399999999999896</v>
      </c>
      <c r="AL70" s="10">
        <f t="shared" si="46"/>
        <v>80.680000000000192</v>
      </c>
      <c r="AM70" s="10">
        <f t="shared" si="47"/>
        <v>8.9822046291542588</v>
      </c>
      <c r="AN70"/>
      <c r="AO70"/>
      <c r="AP70"/>
      <c r="AQ70"/>
      <c r="AR70"/>
      <c r="AS70" s="1">
        <v>74.096000000000004</v>
      </c>
      <c r="AT70" s="1">
        <v>151.5</v>
      </c>
      <c r="AU70" s="1">
        <v>161</v>
      </c>
      <c r="AV70" s="1">
        <v>-1</v>
      </c>
      <c r="AW70" s="1">
        <v>-1</v>
      </c>
      <c r="AX70" s="1">
        <v>-1</v>
      </c>
      <c r="AY70" s="1">
        <v>-1</v>
      </c>
      <c r="AZ70" s="1">
        <v>0</v>
      </c>
      <c r="BA70" s="1">
        <v>17</v>
      </c>
      <c r="BB70" s="1">
        <v>-1</v>
      </c>
      <c r="BC70" s="1">
        <v>1</v>
      </c>
      <c r="BD70" s="1">
        <f t="shared" si="48"/>
        <v>42.2</v>
      </c>
      <c r="BE70" s="1">
        <f t="shared" si="48"/>
        <v>31.199999999999989</v>
      </c>
      <c r="BF70" s="1">
        <f t="shared" si="49"/>
        <v>1780.8400000000001</v>
      </c>
      <c r="BG70" s="1">
        <f t="shared" si="49"/>
        <v>973.43999999999926</v>
      </c>
      <c r="BH70" s="1">
        <f t="shared" si="50"/>
        <v>2754.2799999999993</v>
      </c>
      <c r="BI70" s="1">
        <f t="shared" si="51"/>
        <v>52.481234741572145</v>
      </c>
      <c r="BJ70"/>
      <c r="BK70"/>
      <c r="BL70"/>
      <c r="BM70"/>
      <c r="BN70"/>
      <c r="BO70" s="10">
        <v>89.286000000000001</v>
      </c>
      <c r="BP70" s="10">
        <v>102.6</v>
      </c>
      <c r="BQ70" s="10">
        <v>126</v>
      </c>
      <c r="BR70" s="10">
        <v>-1</v>
      </c>
      <c r="BS70" s="10">
        <v>-1</v>
      </c>
      <c r="BT70" s="10">
        <v>-1</v>
      </c>
      <c r="BU70" s="10">
        <v>-1</v>
      </c>
      <c r="BV70" s="10">
        <v>0</v>
      </c>
      <c r="BW70" s="10">
        <v>21</v>
      </c>
      <c r="BX70" s="10">
        <v>-1</v>
      </c>
      <c r="BY70" s="10">
        <v>1</v>
      </c>
      <c r="BZ70" s="10">
        <f t="shared" si="52"/>
        <v>-6.9000000000000057</v>
      </c>
      <c r="CA70" s="10">
        <f t="shared" si="52"/>
        <v>6</v>
      </c>
      <c r="CB70" s="10">
        <f t="shared" si="53"/>
        <v>47.610000000000078</v>
      </c>
      <c r="CC70" s="10">
        <f t="shared" si="53"/>
        <v>36</v>
      </c>
      <c r="CD70" s="10">
        <f t="shared" si="54"/>
        <v>83.61000000000007</v>
      </c>
      <c r="CE70" s="10">
        <f t="shared" si="55"/>
        <v>9.1438503924769066</v>
      </c>
      <c r="CG70"/>
      <c r="CH70"/>
      <c r="CI70"/>
      <c r="CJ70"/>
      <c r="CK70">
        <v>84.781000000000006</v>
      </c>
      <c r="CL70">
        <v>121.1</v>
      </c>
      <c r="CM70">
        <v>71.5</v>
      </c>
      <c r="CN70">
        <v>144.19999999999999</v>
      </c>
      <c r="CO70">
        <v>149.80000000000001</v>
      </c>
      <c r="CP70">
        <v>81.7</v>
      </c>
      <c r="CQ70">
        <v>2</v>
      </c>
      <c r="CR70">
        <v>0</v>
      </c>
      <c r="CS70">
        <v>23</v>
      </c>
      <c r="CT70">
        <v>-2</v>
      </c>
      <c r="CU70">
        <v>1</v>
      </c>
      <c r="CV70" s="1">
        <f t="shared" si="56"/>
        <v>-23.099999999999994</v>
      </c>
      <c r="CW70" s="1">
        <f t="shared" si="56"/>
        <v>-78.300000000000011</v>
      </c>
      <c r="CX70" s="1">
        <f t="shared" si="57"/>
        <v>533.60999999999979</v>
      </c>
      <c r="CY70" s="1">
        <f t="shared" si="57"/>
        <v>6130.8900000000021</v>
      </c>
      <c r="CZ70" s="1">
        <f t="shared" si="58"/>
        <v>6664.5000000000018</v>
      </c>
      <c r="DA70" s="1">
        <f t="shared" si="59"/>
        <v>81.636388945126683</v>
      </c>
      <c r="DB70"/>
      <c r="DC70"/>
      <c r="DD70"/>
      <c r="DE70"/>
      <c r="DF70"/>
      <c r="DG70">
        <v>93.710999999999999</v>
      </c>
      <c r="DH70">
        <v>86.7</v>
      </c>
      <c r="DI70">
        <v>146.1</v>
      </c>
      <c r="DJ70">
        <v>127.3</v>
      </c>
      <c r="DK70">
        <v>109.5</v>
      </c>
      <c r="DL70">
        <v>54.6</v>
      </c>
      <c r="DM70">
        <v>2</v>
      </c>
      <c r="DN70">
        <v>0</v>
      </c>
      <c r="DO70">
        <v>23</v>
      </c>
      <c r="DP70">
        <v>0</v>
      </c>
      <c r="DQ70">
        <v>1</v>
      </c>
      <c r="DR70" s="10">
        <f t="shared" si="60"/>
        <v>-40.599999999999994</v>
      </c>
      <c r="DS70" s="10">
        <f t="shared" si="60"/>
        <v>36.599999999999994</v>
      </c>
      <c r="DT70" s="10">
        <f t="shared" si="61"/>
        <v>1648.3599999999994</v>
      </c>
      <c r="DU70" s="10">
        <f t="shared" si="61"/>
        <v>1339.5599999999995</v>
      </c>
      <c r="DV70" s="10">
        <f t="shared" si="62"/>
        <v>2987.9199999999992</v>
      </c>
      <c r="DW70" s="10">
        <f t="shared" si="63"/>
        <v>54.661869708234455</v>
      </c>
      <c r="DX70"/>
      <c r="DY70"/>
      <c r="DZ70"/>
      <c r="EA70"/>
      <c r="EB70"/>
      <c r="EC70" s="1">
        <v>68.739999999999995</v>
      </c>
      <c r="ED70" s="1">
        <v>108.1</v>
      </c>
      <c r="EE70" s="1">
        <v>99.3</v>
      </c>
      <c r="EF70" s="1">
        <v>110.7</v>
      </c>
      <c r="EG70" s="1">
        <v>90</v>
      </c>
      <c r="EH70" s="1">
        <v>9.6999999999999993</v>
      </c>
      <c r="EI70" s="1">
        <v>1</v>
      </c>
      <c r="EJ70" s="1">
        <v>1</v>
      </c>
      <c r="EK70" s="1">
        <v>21</v>
      </c>
      <c r="EL70" s="1">
        <v>1</v>
      </c>
      <c r="EM70" s="1">
        <v>1</v>
      </c>
      <c r="EN70" s="1">
        <f t="shared" si="64"/>
        <v>-2.6000000000000085</v>
      </c>
      <c r="EO70" s="1">
        <f t="shared" si="64"/>
        <v>9.2999999999999972</v>
      </c>
      <c r="EP70" s="1">
        <f t="shared" si="65"/>
        <v>6.7600000000000442</v>
      </c>
      <c r="EQ70" s="1">
        <f t="shared" si="65"/>
        <v>86.489999999999952</v>
      </c>
      <c r="ER70" s="1">
        <f t="shared" si="66"/>
        <v>93.25</v>
      </c>
      <c r="ES70" s="1">
        <f t="shared" si="67"/>
        <v>9.6566039579139833</v>
      </c>
      <c r="ET70"/>
      <c r="EU70"/>
      <c r="EV70"/>
      <c r="EW70"/>
      <c r="EX70"/>
      <c r="FJ70" s="10">
        <f t="shared" si="68"/>
        <v>0</v>
      </c>
      <c r="FK70" s="10">
        <f t="shared" si="68"/>
        <v>0</v>
      </c>
      <c r="FL70" s="10">
        <f t="shared" si="69"/>
        <v>0</v>
      </c>
      <c r="FM70" s="10">
        <f t="shared" si="69"/>
        <v>0</v>
      </c>
      <c r="FN70" s="10">
        <f t="shared" si="70"/>
        <v>0</v>
      </c>
      <c r="FO70" s="10">
        <f t="shared" si="71"/>
        <v>0</v>
      </c>
      <c r="FP70"/>
      <c r="FQ70"/>
      <c r="FR70"/>
      <c r="FS70"/>
      <c r="FT70"/>
    </row>
    <row r="71" spans="1:176" x14ac:dyDescent="0.35">
      <c r="A71">
        <v>84.55</v>
      </c>
      <c r="B71">
        <v>176</v>
      </c>
      <c r="C71">
        <v>132.9</v>
      </c>
      <c r="D71">
        <v>176.9</v>
      </c>
      <c r="E71">
        <v>124.5</v>
      </c>
      <c r="F71">
        <v>8.5</v>
      </c>
      <c r="G71">
        <v>1</v>
      </c>
      <c r="H71">
        <v>1</v>
      </c>
      <c r="I71">
        <v>20</v>
      </c>
      <c r="J71">
        <v>1</v>
      </c>
      <c r="K71">
        <v>1</v>
      </c>
      <c r="L71" s="26">
        <f t="shared" si="40"/>
        <v>-0.90000000000000568</v>
      </c>
      <c r="M71" s="26">
        <f t="shared" si="40"/>
        <v>8.4000000000000057</v>
      </c>
      <c r="N71" s="26">
        <f t="shared" si="41"/>
        <v>0.81000000000001027</v>
      </c>
      <c r="O71" s="26">
        <f t="shared" si="41"/>
        <v>70.560000000000102</v>
      </c>
      <c r="P71" s="26">
        <f t="shared" si="42"/>
        <v>71.370000000000118</v>
      </c>
      <c r="Q71" s="26">
        <f t="shared" si="43"/>
        <v>8.4480767041972413</v>
      </c>
      <c r="S71"/>
      <c r="T71"/>
      <c r="U71"/>
      <c r="V71"/>
      <c r="W71">
        <v>76.186999999999998</v>
      </c>
      <c r="X71">
        <v>75.099999999999994</v>
      </c>
      <c r="Y71">
        <v>163</v>
      </c>
      <c r="Z71">
        <v>89.1</v>
      </c>
      <c r="AA71">
        <v>127.8</v>
      </c>
      <c r="AB71">
        <v>37.9</v>
      </c>
      <c r="AC71">
        <v>1</v>
      </c>
      <c r="AD71">
        <v>0</v>
      </c>
      <c r="AE71">
        <v>17</v>
      </c>
      <c r="AF71">
        <v>-2</v>
      </c>
      <c r="AG71">
        <v>1</v>
      </c>
      <c r="AH71" s="10">
        <f t="shared" si="44"/>
        <v>-14</v>
      </c>
      <c r="AI71" s="10">
        <f t="shared" si="44"/>
        <v>35.200000000000003</v>
      </c>
      <c r="AJ71" s="10">
        <f t="shared" si="45"/>
        <v>196</v>
      </c>
      <c r="AK71" s="10">
        <f t="shared" si="45"/>
        <v>1239.0400000000002</v>
      </c>
      <c r="AL71" s="10">
        <f t="shared" si="46"/>
        <v>1435.0400000000002</v>
      </c>
      <c r="AM71" s="10">
        <f t="shared" si="47"/>
        <v>37.881921809749834</v>
      </c>
      <c r="AN71"/>
      <c r="AO71"/>
      <c r="AP71"/>
      <c r="AQ71"/>
      <c r="AR71"/>
      <c r="AS71" s="1">
        <v>74.335999999999999</v>
      </c>
      <c r="AT71" s="1">
        <v>149.6</v>
      </c>
      <c r="AU71" s="1">
        <v>147.80000000000001</v>
      </c>
      <c r="AV71" s="1">
        <v>151.5</v>
      </c>
      <c r="AW71" s="1">
        <v>161</v>
      </c>
      <c r="AX71" s="1">
        <v>13.3</v>
      </c>
      <c r="AY71" s="1">
        <v>1</v>
      </c>
      <c r="AZ71" s="1">
        <v>1</v>
      </c>
      <c r="BA71" s="1">
        <v>18</v>
      </c>
      <c r="BB71" s="1">
        <v>1</v>
      </c>
      <c r="BC71" s="1">
        <v>1</v>
      </c>
      <c r="BD71" s="1">
        <f t="shared" si="48"/>
        <v>-1.9000000000000057</v>
      </c>
      <c r="BE71" s="1">
        <f t="shared" si="48"/>
        <v>-13.199999999999989</v>
      </c>
      <c r="BF71" s="1">
        <f t="shared" si="49"/>
        <v>3.6100000000000216</v>
      </c>
      <c r="BG71" s="1">
        <f t="shared" si="49"/>
        <v>174.2399999999997</v>
      </c>
      <c r="BH71" s="1">
        <f t="shared" si="50"/>
        <v>177.84999999999971</v>
      </c>
      <c r="BI71" s="1">
        <f t="shared" si="51"/>
        <v>13.33604139165741</v>
      </c>
      <c r="BJ71"/>
      <c r="BK71"/>
      <c r="BL71"/>
      <c r="BM71"/>
      <c r="BN71"/>
      <c r="BO71" s="10">
        <v>90.085999999999999</v>
      </c>
      <c r="BP71" s="10">
        <v>116.4</v>
      </c>
      <c r="BQ71" s="10">
        <v>111.3</v>
      </c>
      <c r="BR71" s="10">
        <v>102.6</v>
      </c>
      <c r="BS71" s="10">
        <v>126</v>
      </c>
      <c r="BT71" s="10">
        <v>20.100000000000001</v>
      </c>
      <c r="BU71" s="10">
        <v>1</v>
      </c>
      <c r="BV71" s="10">
        <v>1</v>
      </c>
      <c r="BW71" s="10">
        <v>22</v>
      </c>
      <c r="BX71" s="10">
        <v>1</v>
      </c>
      <c r="BY71" s="10">
        <v>1</v>
      </c>
      <c r="BZ71" s="10">
        <f t="shared" si="52"/>
        <v>13.800000000000011</v>
      </c>
      <c r="CA71" s="10">
        <f t="shared" si="52"/>
        <v>-14.700000000000003</v>
      </c>
      <c r="CB71" s="10">
        <f t="shared" si="53"/>
        <v>190.44000000000031</v>
      </c>
      <c r="CC71" s="10">
        <f t="shared" si="53"/>
        <v>216.09000000000009</v>
      </c>
      <c r="CD71" s="10">
        <f t="shared" si="54"/>
        <v>406.53000000000043</v>
      </c>
      <c r="CE71" s="10">
        <f t="shared" si="55"/>
        <v>20.162589119455873</v>
      </c>
      <c r="CG71"/>
      <c r="CH71"/>
      <c r="CI71"/>
      <c r="CJ71"/>
      <c r="CK71">
        <v>88.173000000000002</v>
      </c>
      <c r="CL71">
        <v>140.4</v>
      </c>
      <c r="CM71">
        <v>120.9</v>
      </c>
      <c r="CN71">
        <v>-1</v>
      </c>
      <c r="CO71">
        <v>-1</v>
      </c>
      <c r="CP71">
        <v>-1</v>
      </c>
      <c r="CQ71">
        <v>-1</v>
      </c>
      <c r="CR71">
        <v>0</v>
      </c>
      <c r="CS71">
        <v>23</v>
      </c>
      <c r="CT71">
        <v>-1</v>
      </c>
      <c r="CU71">
        <v>1</v>
      </c>
      <c r="CV71" s="1">
        <f t="shared" si="56"/>
        <v>19.300000000000011</v>
      </c>
      <c r="CW71" s="1">
        <f t="shared" si="56"/>
        <v>49.400000000000006</v>
      </c>
      <c r="CX71" s="1">
        <f t="shared" si="57"/>
        <v>372.49000000000046</v>
      </c>
      <c r="CY71" s="1">
        <f t="shared" si="57"/>
        <v>2440.3600000000006</v>
      </c>
      <c r="CZ71" s="1">
        <f t="shared" si="58"/>
        <v>2812.8500000000013</v>
      </c>
      <c r="DA71" s="1">
        <f t="shared" si="59"/>
        <v>53.036308317981572</v>
      </c>
      <c r="DB71"/>
      <c r="DC71"/>
      <c r="DD71"/>
      <c r="DE71"/>
      <c r="DF71"/>
      <c r="DG71">
        <v>94.367000000000004</v>
      </c>
      <c r="DH71">
        <v>89.1</v>
      </c>
      <c r="DI71">
        <v>81.3</v>
      </c>
      <c r="DJ71">
        <v>86.7</v>
      </c>
      <c r="DK71">
        <v>146.1</v>
      </c>
      <c r="DL71">
        <v>64.8</v>
      </c>
      <c r="DM71">
        <v>2</v>
      </c>
      <c r="DN71">
        <v>0</v>
      </c>
      <c r="DO71">
        <v>23</v>
      </c>
      <c r="DP71">
        <v>0</v>
      </c>
      <c r="DQ71">
        <v>1</v>
      </c>
      <c r="DR71" s="10">
        <f t="shared" si="60"/>
        <v>2.3999999999999915</v>
      </c>
      <c r="DS71" s="10">
        <f t="shared" si="60"/>
        <v>-64.8</v>
      </c>
      <c r="DT71" s="10">
        <f t="shared" si="61"/>
        <v>5.7599999999999589</v>
      </c>
      <c r="DU71" s="10">
        <f t="shared" si="61"/>
        <v>4199.04</v>
      </c>
      <c r="DV71" s="10">
        <f t="shared" si="62"/>
        <v>4204.8</v>
      </c>
      <c r="DW71" s="10">
        <f t="shared" si="63"/>
        <v>64.844429213310221</v>
      </c>
      <c r="DX71"/>
      <c r="DY71"/>
      <c r="DZ71"/>
      <c r="EA71"/>
      <c r="EB71"/>
      <c r="EC71" s="1">
        <v>68.843999999999994</v>
      </c>
      <c r="ED71" s="1">
        <v>151.1</v>
      </c>
      <c r="EE71" s="1">
        <v>137.6</v>
      </c>
      <c r="EF71" s="1">
        <v>108.1</v>
      </c>
      <c r="EG71" s="1">
        <v>99.3</v>
      </c>
      <c r="EH71" s="1">
        <v>57.6</v>
      </c>
      <c r="EI71" s="1">
        <v>2</v>
      </c>
      <c r="EJ71" s="1">
        <v>0</v>
      </c>
      <c r="EK71" s="1">
        <v>21</v>
      </c>
      <c r="EL71" s="1">
        <v>-2</v>
      </c>
      <c r="EM71" s="1">
        <v>1</v>
      </c>
      <c r="EN71" s="1">
        <f t="shared" si="64"/>
        <v>43</v>
      </c>
      <c r="EO71" s="1">
        <f t="shared" si="64"/>
        <v>38.299999999999997</v>
      </c>
      <c r="EP71" s="1">
        <f t="shared" si="65"/>
        <v>1849</v>
      </c>
      <c r="EQ71" s="1">
        <f t="shared" si="65"/>
        <v>1466.8899999999999</v>
      </c>
      <c r="ER71" s="1">
        <f t="shared" si="66"/>
        <v>3315.89</v>
      </c>
      <c r="ES71" s="1">
        <f t="shared" si="67"/>
        <v>57.583765073152342</v>
      </c>
      <c r="ET71"/>
      <c r="EU71"/>
      <c r="EV71"/>
      <c r="EW71"/>
      <c r="EX71"/>
      <c r="FJ71" s="10">
        <f t="shared" si="68"/>
        <v>0</v>
      </c>
      <c r="FK71" s="10">
        <f t="shared" si="68"/>
        <v>0</v>
      </c>
      <c r="FL71" s="10">
        <f t="shared" si="69"/>
        <v>0</v>
      </c>
      <c r="FM71" s="10">
        <f t="shared" si="69"/>
        <v>0</v>
      </c>
      <c r="FN71" s="10">
        <f t="shared" si="70"/>
        <v>0</v>
      </c>
      <c r="FO71" s="10">
        <f t="shared" si="71"/>
        <v>0</v>
      </c>
      <c r="FP71"/>
      <c r="FQ71"/>
      <c r="FR71"/>
      <c r="FS71"/>
      <c r="FT71"/>
    </row>
    <row r="72" spans="1:176" x14ac:dyDescent="0.35">
      <c r="A72">
        <v>84.653999999999996</v>
      </c>
      <c r="B72">
        <v>171.5</v>
      </c>
      <c r="C72">
        <v>159</v>
      </c>
      <c r="D72">
        <v>176</v>
      </c>
      <c r="E72">
        <v>132.9</v>
      </c>
      <c r="F72">
        <v>26.4</v>
      </c>
      <c r="G72">
        <v>1</v>
      </c>
      <c r="H72">
        <v>0</v>
      </c>
      <c r="I72">
        <v>20</v>
      </c>
      <c r="J72">
        <v>-2</v>
      </c>
      <c r="K72">
        <v>1</v>
      </c>
      <c r="L72" s="26">
        <f t="shared" si="40"/>
        <v>-4.5</v>
      </c>
      <c r="M72" s="26">
        <f t="shared" si="40"/>
        <v>26.099999999999994</v>
      </c>
      <c r="N72" s="26">
        <f t="shared" si="41"/>
        <v>20.25</v>
      </c>
      <c r="O72" s="26">
        <f t="shared" si="41"/>
        <v>681.2099999999997</v>
      </c>
      <c r="P72" s="26">
        <f t="shared" si="42"/>
        <v>701.4599999999997</v>
      </c>
      <c r="Q72" s="26">
        <f t="shared" si="43"/>
        <v>26.485090145211885</v>
      </c>
      <c r="S72"/>
      <c r="T72"/>
      <c r="U72"/>
      <c r="V72"/>
      <c r="W72">
        <v>76.322999999999993</v>
      </c>
      <c r="X72">
        <v>77.2</v>
      </c>
      <c r="Y72">
        <v>159</v>
      </c>
      <c r="Z72">
        <v>75.099999999999994</v>
      </c>
      <c r="AA72">
        <v>163</v>
      </c>
      <c r="AB72">
        <v>4.5</v>
      </c>
      <c r="AC72">
        <v>1</v>
      </c>
      <c r="AD72">
        <v>0</v>
      </c>
      <c r="AE72">
        <v>17</v>
      </c>
      <c r="AF72">
        <v>-2</v>
      </c>
      <c r="AG72">
        <v>1</v>
      </c>
      <c r="AH72" s="10">
        <f t="shared" si="44"/>
        <v>2.1000000000000085</v>
      </c>
      <c r="AI72" s="10">
        <f t="shared" si="44"/>
        <v>-4</v>
      </c>
      <c r="AJ72" s="10">
        <f t="shared" si="45"/>
        <v>4.4100000000000357</v>
      </c>
      <c r="AK72" s="10">
        <f t="shared" si="45"/>
        <v>16</v>
      </c>
      <c r="AL72" s="10">
        <f t="shared" si="46"/>
        <v>20.410000000000036</v>
      </c>
      <c r="AM72" s="10">
        <f t="shared" si="47"/>
        <v>4.5177427992306107</v>
      </c>
      <c r="AN72"/>
      <c r="AO72"/>
      <c r="AP72"/>
      <c r="AQ72"/>
      <c r="AR72"/>
      <c r="AS72" s="1">
        <v>74.367999999999995</v>
      </c>
      <c r="AT72" s="1">
        <v>131.30000000000001</v>
      </c>
      <c r="AU72" s="1">
        <v>132.9</v>
      </c>
      <c r="AV72" s="1">
        <v>149.6</v>
      </c>
      <c r="AW72" s="1">
        <v>147.80000000000001</v>
      </c>
      <c r="AX72" s="1">
        <v>23.6</v>
      </c>
      <c r="AY72" s="1">
        <v>1</v>
      </c>
      <c r="AZ72" s="1">
        <v>0</v>
      </c>
      <c r="BA72" s="1">
        <v>18</v>
      </c>
      <c r="BB72" s="1">
        <v>-2</v>
      </c>
      <c r="BC72" s="1">
        <v>1</v>
      </c>
      <c r="BD72" s="1">
        <f t="shared" si="48"/>
        <v>-18.299999999999983</v>
      </c>
      <c r="BE72" s="1">
        <f t="shared" si="48"/>
        <v>-14.900000000000006</v>
      </c>
      <c r="BF72" s="1">
        <f t="shared" si="49"/>
        <v>334.88999999999936</v>
      </c>
      <c r="BG72" s="1">
        <f t="shared" si="49"/>
        <v>222.01000000000016</v>
      </c>
      <c r="BH72" s="1">
        <f t="shared" si="50"/>
        <v>556.89999999999952</v>
      </c>
      <c r="BI72" s="1">
        <f t="shared" si="51"/>
        <v>23.598728779321981</v>
      </c>
      <c r="BJ72"/>
      <c r="BK72"/>
      <c r="BL72"/>
      <c r="BM72"/>
      <c r="BN72"/>
      <c r="BO72" s="10">
        <v>94.558000000000007</v>
      </c>
      <c r="BP72" s="10">
        <v>95.5</v>
      </c>
      <c r="BQ72" s="10">
        <v>105.8</v>
      </c>
      <c r="BR72" s="10">
        <v>-1</v>
      </c>
      <c r="BS72" s="10">
        <v>-1</v>
      </c>
      <c r="BT72" s="10">
        <v>-1</v>
      </c>
      <c r="BU72" s="10">
        <v>-1</v>
      </c>
      <c r="BV72" s="10">
        <v>0</v>
      </c>
      <c r="BW72" s="10">
        <v>22</v>
      </c>
      <c r="BX72" s="10">
        <v>-1</v>
      </c>
      <c r="BY72" s="10">
        <v>1</v>
      </c>
      <c r="BZ72" s="10">
        <f t="shared" si="52"/>
        <v>-20.900000000000006</v>
      </c>
      <c r="CA72" s="10">
        <f t="shared" si="52"/>
        <v>-5.5</v>
      </c>
      <c r="CB72" s="10">
        <f t="shared" si="53"/>
        <v>436.81000000000023</v>
      </c>
      <c r="CC72" s="10">
        <f t="shared" si="53"/>
        <v>30.25</v>
      </c>
      <c r="CD72" s="10">
        <f t="shared" si="54"/>
        <v>467.06000000000023</v>
      </c>
      <c r="CE72" s="10">
        <f t="shared" si="55"/>
        <v>21.611570974827355</v>
      </c>
      <c r="CG72"/>
      <c r="CH72"/>
      <c r="CI72"/>
      <c r="CJ72"/>
      <c r="CK72">
        <v>88.444999999999993</v>
      </c>
      <c r="CL72">
        <v>110.4</v>
      </c>
      <c r="CM72">
        <v>120</v>
      </c>
      <c r="CN72">
        <v>140.4</v>
      </c>
      <c r="CO72">
        <v>120.9</v>
      </c>
      <c r="CP72">
        <v>29.9</v>
      </c>
      <c r="CQ72">
        <v>1</v>
      </c>
      <c r="CR72">
        <v>1</v>
      </c>
      <c r="CS72">
        <v>24</v>
      </c>
      <c r="CT72">
        <v>1</v>
      </c>
      <c r="CU72">
        <v>1</v>
      </c>
      <c r="CV72" s="1">
        <f t="shared" si="56"/>
        <v>-30</v>
      </c>
      <c r="CW72" s="1">
        <f t="shared" si="56"/>
        <v>-0.90000000000000568</v>
      </c>
      <c r="CX72" s="1">
        <f t="shared" si="57"/>
        <v>900</v>
      </c>
      <c r="CY72" s="1">
        <f t="shared" si="57"/>
        <v>0.81000000000001027</v>
      </c>
      <c r="CZ72" s="1">
        <f t="shared" si="58"/>
        <v>900.81000000000006</v>
      </c>
      <c r="DA72" s="1">
        <f t="shared" si="59"/>
        <v>30.013496963866107</v>
      </c>
      <c r="DB72"/>
      <c r="DC72"/>
      <c r="DD72"/>
      <c r="DE72"/>
      <c r="DF72"/>
      <c r="DG72">
        <v>94.462000000000003</v>
      </c>
      <c r="DH72">
        <v>118.8</v>
      </c>
      <c r="DI72">
        <v>102.9</v>
      </c>
      <c r="DJ72">
        <v>89.1</v>
      </c>
      <c r="DK72">
        <v>81.3</v>
      </c>
      <c r="DL72">
        <v>36.700000000000003</v>
      </c>
      <c r="DM72">
        <v>1</v>
      </c>
      <c r="DN72">
        <v>1</v>
      </c>
      <c r="DO72">
        <v>24</v>
      </c>
      <c r="DP72">
        <v>1</v>
      </c>
      <c r="DQ72">
        <v>1</v>
      </c>
      <c r="DR72" s="10">
        <f t="shared" si="60"/>
        <v>29.700000000000003</v>
      </c>
      <c r="DS72" s="10">
        <f t="shared" si="60"/>
        <v>21.600000000000009</v>
      </c>
      <c r="DT72" s="10">
        <f t="shared" si="61"/>
        <v>882.09000000000015</v>
      </c>
      <c r="DU72" s="10">
        <f t="shared" si="61"/>
        <v>466.56000000000034</v>
      </c>
      <c r="DV72" s="10">
        <f t="shared" si="62"/>
        <v>1348.6500000000005</v>
      </c>
      <c r="DW72" s="10">
        <f t="shared" si="63"/>
        <v>36.723970373585708</v>
      </c>
      <c r="DX72"/>
      <c r="DY72"/>
      <c r="DZ72"/>
      <c r="EA72"/>
      <c r="EB72"/>
      <c r="EC72" s="1">
        <v>71.34</v>
      </c>
      <c r="ED72" s="1">
        <v>125.9</v>
      </c>
      <c r="EE72" s="1">
        <v>140.69999999999999</v>
      </c>
      <c r="EF72" s="1">
        <v>-1</v>
      </c>
      <c r="EG72" s="1">
        <v>-1</v>
      </c>
      <c r="EH72" s="1">
        <v>-1</v>
      </c>
      <c r="EI72" s="1">
        <v>-1</v>
      </c>
      <c r="EJ72" s="1">
        <v>0</v>
      </c>
      <c r="EK72" s="1">
        <v>21</v>
      </c>
      <c r="EL72" s="1">
        <v>-1</v>
      </c>
      <c r="EM72" s="1">
        <v>1</v>
      </c>
      <c r="EN72" s="1">
        <f t="shared" si="64"/>
        <v>-25.199999999999989</v>
      </c>
      <c r="EO72" s="1">
        <f t="shared" si="64"/>
        <v>3.0999999999999943</v>
      </c>
      <c r="EP72" s="1">
        <f t="shared" si="65"/>
        <v>635.0399999999994</v>
      </c>
      <c r="EQ72" s="1">
        <f t="shared" si="65"/>
        <v>9.6099999999999639</v>
      </c>
      <c r="ER72" s="1">
        <f t="shared" si="66"/>
        <v>644.64999999999941</v>
      </c>
      <c r="ES72" s="1">
        <f t="shared" si="67"/>
        <v>25.38995864510219</v>
      </c>
      <c r="ET72"/>
      <c r="EU72"/>
      <c r="EV72"/>
      <c r="EW72"/>
      <c r="EX72"/>
      <c r="FJ72" s="10">
        <f t="shared" si="68"/>
        <v>0</v>
      </c>
      <c r="FK72" s="10">
        <f t="shared" si="68"/>
        <v>0</v>
      </c>
      <c r="FL72" s="10">
        <f t="shared" si="69"/>
        <v>0</v>
      </c>
      <c r="FM72" s="10">
        <f t="shared" si="69"/>
        <v>0</v>
      </c>
      <c r="FN72" s="10">
        <f t="shared" si="70"/>
        <v>0</v>
      </c>
      <c r="FO72" s="10">
        <f t="shared" si="71"/>
        <v>0</v>
      </c>
      <c r="FP72"/>
      <c r="FQ72"/>
      <c r="FR72"/>
      <c r="FS72"/>
      <c r="FT72"/>
    </row>
    <row r="73" spans="1:176" x14ac:dyDescent="0.35">
      <c r="A73">
        <v>84.894000000000005</v>
      </c>
      <c r="B73">
        <v>199.5</v>
      </c>
      <c r="C73">
        <v>44.1</v>
      </c>
      <c r="D73">
        <v>171.5</v>
      </c>
      <c r="E73">
        <v>159</v>
      </c>
      <c r="F73">
        <v>118.3</v>
      </c>
      <c r="G73">
        <v>3</v>
      </c>
      <c r="H73">
        <v>0</v>
      </c>
      <c r="I73">
        <v>20</v>
      </c>
      <c r="J73">
        <v>-2</v>
      </c>
      <c r="K73">
        <v>1</v>
      </c>
      <c r="L73" s="26">
        <f t="shared" si="40"/>
        <v>28</v>
      </c>
      <c r="M73" s="26">
        <f t="shared" si="40"/>
        <v>-114.9</v>
      </c>
      <c r="N73" s="26">
        <f t="shared" si="41"/>
        <v>784</v>
      </c>
      <c r="O73" s="26">
        <f t="shared" si="41"/>
        <v>13202.010000000002</v>
      </c>
      <c r="P73" s="26">
        <f t="shared" si="42"/>
        <v>13986.010000000002</v>
      </c>
      <c r="Q73" s="26">
        <f t="shared" si="43"/>
        <v>118.26246234541205</v>
      </c>
      <c r="S73"/>
      <c r="T73"/>
      <c r="U73"/>
      <c r="V73"/>
      <c r="W73">
        <v>76.387</v>
      </c>
      <c r="X73">
        <v>79.599999999999994</v>
      </c>
      <c r="Y73">
        <v>106</v>
      </c>
      <c r="Z73">
        <v>77.2</v>
      </c>
      <c r="AA73">
        <v>159</v>
      </c>
      <c r="AB73">
        <v>53</v>
      </c>
      <c r="AC73">
        <v>2</v>
      </c>
      <c r="AD73">
        <v>0</v>
      </c>
      <c r="AE73">
        <v>17</v>
      </c>
      <c r="AF73">
        <v>-2</v>
      </c>
      <c r="AG73">
        <v>1</v>
      </c>
      <c r="AH73" s="10">
        <f t="shared" si="44"/>
        <v>2.3999999999999915</v>
      </c>
      <c r="AI73" s="10">
        <f t="shared" si="44"/>
        <v>-53</v>
      </c>
      <c r="AJ73" s="10">
        <f t="shared" si="45"/>
        <v>5.7599999999999589</v>
      </c>
      <c r="AK73" s="10">
        <f t="shared" si="45"/>
        <v>2809</v>
      </c>
      <c r="AL73" s="10">
        <f t="shared" si="46"/>
        <v>2814.7599999999998</v>
      </c>
      <c r="AM73" s="10">
        <f t="shared" si="47"/>
        <v>53.054311794612886</v>
      </c>
      <c r="AN73"/>
      <c r="AO73"/>
      <c r="AP73"/>
      <c r="AQ73"/>
      <c r="AR73"/>
      <c r="AS73" s="1">
        <v>74.591999999999999</v>
      </c>
      <c r="AT73" s="1">
        <v>93.3</v>
      </c>
      <c r="AU73" s="1">
        <v>107.1</v>
      </c>
      <c r="AV73" s="1">
        <v>131.30000000000001</v>
      </c>
      <c r="AW73" s="1">
        <v>132.9</v>
      </c>
      <c r="AX73" s="1">
        <v>45.9</v>
      </c>
      <c r="AY73" s="1">
        <v>1</v>
      </c>
      <c r="AZ73" s="1">
        <v>0</v>
      </c>
      <c r="BA73" s="1">
        <v>18</v>
      </c>
      <c r="BB73" s="1">
        <v>-2</v>
      </c>
      <c r="BC73" s="1">
        <v>1</v>
      </c>
      <c r="BD73" s="1">
        <f t="shared" si="48"/>
        <v>-38.000000000000014</v>
      </c>
      <c r="BE73" s="1">
        <f t="shared" si="48"/>
        <v>-25.800000000000011</v>
      </c>
      <c r="BF73" s="1">
        <f t="shared" si="49"/>
        <v>1444.0000000000011</v>
      </c>
      <c r="BG73" s="1">
        <f t="shared" si="49"/>
        <v>665.64000000000055</v>
      </c>
      <c r="BH73" s="1">
        <f t="shared" si="50"/>
        <v>2109.6400000000017</v>
      </c>
      <c r="BI73" s="1">
        <f t="shared" si="51"/>
        <v>45.930817541167301</v>
      </c>
      <c r="BJ73"/>
      <c r="BK73"/>
      <c r="BL73"/>
      <c r="BM73"/>
      <c r="BN73"/>
      <c r="BO73" s="10">
        <v>95.134</v>
      </c>
      <c r="BP73" s="10">
        <v>126.1</v>
      </c>
      <c r="BQ73" s="10">
        <v>72.599999999999994</v>
      </c>
      <c r="BR73" s="10">
        <v>95.5</v>
      </c>
      <c r="BS73" s="10">
        <v>105.8</v>
      </c>
      <c r="BT73" s="10">
        <v>45.2</v>
      </c>
      <c r="BU73" s="10">
        <v>1</v>
      </c>
      <c r="BV73" s="10">
        <v>1</v>
      </c>
      <c r="BW73" s="10">
        <v>23</v>
      </c>
      <c r="BX73" s="10">
        <v>1</v>
      </c>
      <c r="BY73" s="10">
        <v>1</v>
      </c>
      <c r="BZ73" s="10">
        <f t="shared" si="52"/>
        <v>30.599999999999994</v>
      </c>
      <c r="CA73" s="10">
        <f t="shared" si="52"/>
        <v>-33.200000000000003</v>
      </c>
      <c r="CB73" s="10">
        <f t="shared" si="53"/>
        <v>936.35999999999967</v>
      </c>
      <c r="CC73" s="10">
        <f t="shared" si="53"/>
        <v>1102.2400000000002</v>
      </c>
      <c r="CD73" s="10">
        <f t="shared" si="54"/>
        <v>2038.6</v>
      </c>
      <c r="CE73" s="10">
        <f t="shared" si="55"/>
        <v>45.150858242119824</v>
      </c>
      <c r="CG73"/>
      <c r="CH73"/>
      <c r="CI73"/>
      <c r="CJ73"/>
      <c r="CK73">
        <v>88.492999999999995</v>
      </c>
      <c r="CL73">
        <v>87.4</v>
      </c>
      <c r="CM73">
        <v>98.9</v>
      </c>
      <c r="CN73">
        <v>110.4</v>
      </c>
      <c r="CO73">
        <v>120</v>
      </c>
      <c r="CP73">
        <v>31.3</v>
      </c>
      <c r="CQ73">
        <v>1</v>
      </c>
      <c r="CR73">
        <v>0</v>
      </c>
      <c r="CS73">
        <v>24</v>
      </c>
      <c r="CT73">
        <v>-2</v>
      </c>
      <c r="CU73">
        <v>1</v>
      </c>
      <c r="CV73" s="1">
        <f t="shared" si="56"/>
        <v>-23</v>
      </c>
      <c r="CW73" s="1">
        <f t="shared" si="56"/>
        <v>-21.099999999999994</v>
      </c>
      <c r="CX73" s="1">
        <f t="shared" si="57"/>
        <v>529</v>
      </c>
      <c r="CY73" s="1">
        <f t="shared" si="57"/>
        <v>445.20999999999975</v>
      </c>
      <c r="CZ73" s="1">
        <f t="shared" si="58"/>
        <v>974.20999999999981</v>
      </c>
      <c r="DA73" s="1">
        <f t="shared" si="59"/>
        <v>31.212337304341688</v>
      </c>
      <c r="DB73"/>
      <c r="DC73"/>
      <c r="DD73"/>
      <c r="DE73"/>
      <c r="DF73"/>
      <c r="DG73">
        <v>100.422</v>
      </c>
      <c r="DH73">
        <v>109.5</v>
      </c>
      <c r="DI73">
        <v>129.1</v>
      </c>
      <c r="DJ73">
        <v>-1</v>
      </c>
      <c r="DK73">
        <v>-1</v>
      </c>
      <c r="DL73">
        <v>-1</v>
      </c>
      <c r="DM73">
        <v>-1</v>
      </c>
      <c r="DN73">
        <v>0</v>
      </c>
      <c r="DO73">
        <v>24</v>
      </c>
      <c r="DP73">
        <v>-1</v>
      </c>
      <c r="DQ73">
        <v>1</v>
      </c>
      <c r="DR73" s="10">
        <f t="shared" si="60"/>
        <v>-9.2999999999999972</v>
      </c>
      <c r="DS73" s="10">
        <f t="shared" si="60"/>
        <v>26.199999999999989</v>
      </c>
      <c r="DT73" s="10">
        <f t="shared" si="61"/>
        <v>86.489999999999952</v>
      </c>
      <c r="DU73" s="10">
        <f t="shared" si="61"/>
        <v>686.43999999999937</v>
      </c>
      <c r="DV73" s="10">
        <f t="shared" si="62"/>
        <v>772.92999999999938</v>
      </c>
      <c r="DW73" s="10">
        <f t="shared" si="63"/>
        <v>27.801618657912698</v>
      </c>
      <c r="DX73"/>
      <c r="DY73"/>
      <c r="DZ73"/>
      <c r="EA73"/>
      <c r="EB73"/>
      <c r="EC73" s="1">
        <v>71.668000000000006</v>
      </c>
      <c r="ED73" s="1">
        <v>100.5</v>
      </c>
      <c r="EE73" s="1">
        <v>152.5</v>
      </c>
      <c r="EF73" s="1">
        <v>125.9</v>
      </c>
      <c r="EG73" s="1">
        <v>140.69999999999999</v>
      </c>
      <c r="EH73" s="1">
        <v>28</v>
      </c>
      <c r="EI73" s="1">
        <v>1</v>
      </c>
      <c r="EJ73" s="1">
        <v>1</v>
      </c>
      <c r="EK73" s="1">
        <v>22</v>
      </c>
      <c r="EL73" s="1">
        <v>1</v>
      </c>
      <c r="EM73" s="1">
        <v>1</v>
      </c>
      <c r="EN73" s="1">
        <f t="shared" si="64"/>
        <v>-25.400000000000006</v>
      </c>
      <c r="EO73" s="1">
        <f t="shared" si="64"/>
        <v>11.800000000000011</v>
      </c>
      <c r="EP73" s="1">
        <f t="shared" si="65"/>
        <v>645.16000000000031</v>
      </c>
      <c r="EQ73" s="1">
        <f t="shared" si="65"/>
        <v>139.24000000000026</v>
      </c>
      <c r="ER73" s="1">
        <f t="shared" si="66"/>
        <v>784.40000000000055</v>
      </c>
      <c r="ES73" s="1">
        <f t="shared" si="67"/>
        <v>28.007141946296493</v>
      </c>
      <c r="ET73"/>
      <c r="EU73"/>
      <c r="EV73"/>
      <c r="EW73"/>
      <c r="EX73"/>
      <c r="FJ73" s="10">
        <f t="shared" si="68"/>
        <v>0</v>
      </c>
      <c r="FK73" s="10">
        <f t="shared" si="68"/>
        <v>0</v>
      </c>
      <c r="FL73" s="10">
        <f t="shared" si="69"/>
        <v>0</v>
      </c>
      <c r="FM73" s="10">
        <f t="shared" si="69"/>
        <v>0</v>
      </c>
      <c r="FN73" s="10">
        <f t="shared" si="70"/>
        <v>0</v>
      </c>
      <c r="FO73" s="10">
        <f t="shared" si="71"/>
        <v>0</v>
      </c>
      <c r="FP73"/>
      <c r="FQ73"/>
      <c r="FR73"/>
      <c r="FS73"/>
      <c r="FT73"/>
    </row>
    <row r="74" spans="1:176" x14ac:dyDescent="0.35">
      <c r="A74">
        <v>88.213999999999999</v>
      </c>
      <c r="B74">
        <v>97.9</v>
      </c>
      <c r="C74">
        <v>132.9</v>
      </c>
      <c r="D74">
        <v>-1</v>
      </c>
      <c r="E74">
        <v>-1</v>
      </c>
      <c r="F74">
        <v>-1</v>
      </c>
      <c r="G74">
        <v>-1</v>
      </c>
      <c r="H74">
        <v>0</v>
      </c>
      <c r="I74">
        <v>20</v>
      </c>
      <c r="J74">
        <v>-1</v>
      </c>
      <c r="K74">
        <v>1</v>
      </c>
      <c r="L74" s="26">
        <f t="shared" si="40"/>
        <v>-101.6</v>
      </c>
      <c r="M74" s="26">
        <f t="shared" si="40"/>
        <v>88.800000000000011</v>
      </c>
      <c r="N74" s="26">
        <f t="shared" si="41"/>
        <v>10322.56</v>
      </c>
      <c r="O74" s="26">
        <f t="shared" si="41"/>
        <v>7885.4400000000023</v>
      </c>
      <c r="P74" s="26">
        <f t="shared" si="42"/>
        <v>18208</v>
      </c>
      <c r="Q74" s="26">
        <f t="shared" si="43"/>
        <v>134.93702234746399</v>
      </c>
      <c r="S74"/>
      <c r="T74"/>
      <c r="U74"/>
      <c r="V74"/>
      <c r="W74">
        <v>78.954999999999998</v>
      </c>
      <c r="X74">
        <v>93.3</v>
      </c>
      <c r="Y74">
        <v>140.9</v>
      </c>
      <c r="Z74">
        <v>-1</v>
      </c>
      <c r="AA74">
        <v>-1</v>
      </c>
      <c r="AB74">
        <v>-1</v>
      </c>
      <c r="AC74">
        <v>-1</v>
      </c>
      <c r="AD74">
        <v>0</v>
      </c>
      <c r="AE74">
        <v>17</v>
      </c>
      <c r="AF74">
        <v>-1</v>
      </c>
      <c r="AG74">
        <v>1</v>
      </c>
      <c r="AH74" s="10">
        <f t="shared" si="44"/>
        <v>13.700000000000003</v>
      </c>
      <c r="AI74" s="10">
        <f t="shared" si="44"/>
        <v>34.900000000000006</v>
      </c>
      <c r="AJ74" s="10">
        <f t="shared" si="45"/>
        <v>187.69000000000008</v>
      </c>
      <c r="AK74" s="10">
        <f t="shared" si="45"/>
        <v>1218.0100000000004</v>
      </c>
      <c r="AL74" s="10">
        <f t="shared" si="46"/>
        <v>1405.7000000000005</v>
      </c>
      <c r="AM74" s="10">
        <f t="shared" si="47"/>
        <v>37.492665949489378</v>
      </c>
      <c r="AN74"/>
      <c r="AO74"/>
      <c r="AP74"/>
      <c r="AQ74"/>
      <c r="AR74"/>
      <c r="AS74" s="1">
        <v>77.927999999999997</v>
      </c>
      <c r="AT74" s="1">
        <v>116.4</v>
      </c>
      <c r="AU74" s="1">
        <v>100.6</v>
      </c>
      <c r="AV74" s="1">
        <v>-1</v>
      </c>
      <c r="AW74" s="1">
        <v>-1</v>
      </c>
      <c r="AX74" s="1">
        <v>-1</v>
      </c>
      <c r="AY74" s="1">
        <v>-1</v>
      </c>
      <c r="AZ74" s="1">
        <v>0</v>
      </c>
      <c r="BA74" s="1">
        <v>18</v>
      </c>
      <c r="BB74" s="1">
        <v>-1</v>
      </c>
      <c r="BC74" s="1">
        <v>1</v>
      </c>
      <c r="BD74" s="1">
        <f t="shared" si="48"/>
        <v>23.100000000000009</v>
      </c>
      <c r="BE74" s="1">
        <f t="shared" si="48"/>
        <v>-6.5</v>
      </c>
      <c r="BF74" s="1">
        <f t="shared" si="49"/>
        <v>533.61000000000035</v>
      </c>
      <c r="BG74" s="1">
        <f t="shared" si="49"/>
        <v>42.25</v>
      </c>
      <c r="BH74" s="1">
        <f t="shared" si="50"/>
        <v>575.86000000000035</v>
      </c>
      <c r="BI74" s="1">
        <f t="shared" si="51"/>
        <v>23.997083156083789</v>
      </c>
      <c r="BJ74"/>
      <c r="BK74"/>
      <c r="BL74"/>
      <c r="BM74"/>
      <c r="BN74"/>
      <c r="BO74" s="10">
        <v>95.206000000000003</v>
      </c>
      <c r="BP74" s="10">
        <v>104.5</v>
      </c>
      <c r="BQ74" s="10">
        <v>92.2</v>
      </c>
      <c r="BR74" s="10">
        <v>126.1</v>
      </c>
      <c r="BS74" s="10">
        <v>72.599999999999994</v>
      </c>
      <c r="BT74" s="10">
        <v>29.2</v>
      </c>
      <c r="BU74" s="10">
        <v>1</v>
      </c>
      <c r="BV74" s="10">
        <v>0</v>
      </c>
      <c r="BW74" s="10">
        <v>23</v>
      </c>
      <c r="BX74" s="10">
        <v>-2</v>
      </c>
      <c r="BY74" s="10">
        <v>1</v>
      </c>
      <c r="BZ74" s="10">
        <f t="shared" si="52"/>
        <v>-21.599999999999994</v>
      </c>
      <c r="CA74" s="10">
        <f t="shared" si="52"/>
        <v>19.600000000000009</v>
      </c>
      <c r="CB74" s="10">
        <f t="shared" si="53"/>
        <v>466.55999999999977</v>
      </c>
      <c r="CC74" s="10">
        <f t="shared" si="53"/>
        <v>384.16000000000031</v>
      </c>
      <c r="CD74" s="10">
        <f t="shared" si="54"/>
        <v>850.72</v>
      </c>
      <c r="CE74" s="10">
        <f t="shared" si="55"/>
        <v>29.167104758614627</v>
      </c>
      <c r="CG74"/>
      <c r="CH74"/>
      <c r="CI74"/>
      <c r="CJ74"/>
      <c r="CK74">
        <v>92.484999999999999</v>
      </c>
      <c r="CL74">
        <v>130.19999999999999</v>
      </c>
      <c r="CM74">
        <v>142.69999999999999</v>
      </c>
      <c r="CN74">
        <v>-1</v>
      </c>
      <c r="CO74">
        <v>-1</v>
      </c>
      <c r="CP74">
        <v>-1</v>
      </c>
      <c r="CQ74">
        <v>-1</v>
      </c>
      <c r="CR74">
        <v>0</v>
      </c>
      <c r="CS74">
        <v>24</v>
      </c>
      <c r="CT74">
        <v>-1</v>
      </c>
      <c r="CU74">
        <v>1</v>
      </c>
      <c r="CV74" s="1">
        <f t="shared" si="56"/>
        <v>42.799999999999983</v>
      </c>
      <c r="CW74" s="1">
        <f t="shared" si="56"/>
        <v>43.799999999999983</v>
      </c>
      <c r="CX74" s="1">
        <f t="shared" si="57"/>
        <v>1831.8399999999986</v>
      </c>
      <c r="CY74" s="1">
        <f t="shared" si="57"/>
        <v>1918.4399999999985</v>
      </c>
      <c r="CZ74" s="1">
        <f t="shared" si="58"/>
        <v>3750.279999999997</v>
      </c>
      <c r="DA74" s="1">
        <f t="shared" si="59"/>
        <v>61.239529717332061</v>
      </c>
      <c r="DB74"/>
      <c r="DC74"/>
      <c r="DD74"/>
      <c r="DE74"/>
      <c r="DF74"/>
      <c r="DG74">
        <v>100.798</v>
      </c>
      <c r="DH74">
        <v>139.4</v>
      </c>
      <c r="DI74">
        <v>107.1</v>
      </c>
      <c r="DJ74">
        <v>109.5</v>
      </c>
      <c r="DK74">
        <v>129.1</v>
      </c>
      <c r="DL74">
        <v>37.200000000000003</v>
      </c>
      <c r="DM74">
        <v>1</v>
      </c>
      <c r="DN74">
        <v>1</v>
      </c>
      <c r="DO74">
        <v>25</v>
      </c>
      <c r="DP74">
        <v>1</v>
      </c>
      <c r="DQ74">
        <v>1</v>
      </c>
      <c r="DR74" s="10">
        <f t="shared" si="60"/>
        <v>29.900000000000006</v>
      </c>
      <c r="DS74" s="10">
        <f t="shared" si="60"/>
        <v>-22</v>
      </c>
      <c r="DT74" s="10">
        <f t="shared" si="61"/>
        <v>894.01000000000033</v>
      </c>
      <c r="DU74" s="10">
        <f t="shared" si="61"/>
        <v>484</v>
      </c>
      <c r="DV74" s="10">
        <f t="shared" si="62"/>
        <v>1378.0100000000002</v>
      </c>
      <c r="DW74" s="10">
        <f t="shared" si="63"/>
        <v>37.121557079411424</v>
      </c>
      <c r="DX74"/>
      <c r="DY74"/>
      <c r="DZ74"/>
      <c r="EA74"/>
      <c r="EB74"/>
      <c r="EC74" s="1">
        <v>74.164000000000001</v>
      </c>
      <c r="ED74" s="1">
        <v>85.5</v>
      </c>
      <c r="EE74" s="1">
        <v>126.2</v>
      </c>
      <c r="EF74" s="1">
        <v>-1</v>
      </c>
      <c r="EG74" s="1">
        <v>-1</v>
      </c>
      <c r="EH74" s="1">
        <v>-1</v>
      </c>
      <c r="EI74" s="1">
        <v>-1</v>
      </c>
      <c r="EJ74" s="1">
        <v>0</v>
      </c>
      <c r="EK74" s="1">
        <v>22</v>
      </c>
      <c r="EL74" s="1">
        <v>-1</v>
      </c>
      <c r="EM74" s="1">
        <v>1</v>
      </c>
      <c r="EN74" s="1">
        <f t="shared" si="64"/>
        <v>-15</v>
      </c>
      <c r="EO74" s="1">
        <f t="shared" si="64"/>
        <v>-26.299999999999997</v>
      </c>
      <c r="EP74" s="1">
        <f t="shared" si="65"/>
        <v>225</v>
      </c>
      <c r="EQ74" s="1">
        <f t="shared" si="65"/>
        <v>691.68999999999983</v>
      </c>
      <c r="ER74" s="1">
        <f t="shared" si="66"/>
        <v>916.68999999999983</v>
      </c>
      <c r="ES74" s="1">
        <f t="shared" si="67"/>
        <v>30.276888875840594</v>
      </c>
      <c r="ET74"/>
      <c r="EU74"/>
      <c r="EV74"/>
      <c r="EW74"/>
      <c r="EX74"/>
      <c r="FJ74" s="10">
        <f t="shared" si="68"/>
        <v>0</v>
      </c>
      <c r="FK74" s="10">
        <f t="shared" si="68"/>
        <v>0</v>
      </c>
      <c r="FL74" s="10">
        <f t="shared" si="69"/>
        <v>0</v>
      </c>
      <c r="FM74" s="10">
        <f t="shared" si="69"/>
        <v>0</v>
      </c>
      <c r="FN74" s="10">
        <f t="shared" si="70"/>
        <v>0</v>
      </c>
      <c r="FO74" s="10">
        <f t="shared" si="71"/>
        <v>0</v>
      </c>
      <c r="FP74"/>
      <c r="FQ74"/>
      <c r="FR74"/>
      <c r="FS74"/>
      <c r="FT74"/>
    </row>
    <row r="75" spans="1:176" x14ac:dyDescent="0.35">
      <c r="A75">
        <v>88.885999999999996</v>
      </c>
      <c r="B75">
        <v>64.400000000000006</v>
      </c>
      <c r="C75">
        <v>111.3</v>
      </c>
      <c r="D75">
        <v>97.9</v>
      </c>
      <c r="E75">
        <v>132.9</v>
      </c>
      <c r="F75">
        <v>39.799999999999997</v>
      </c>
      <c r="G75">
        <v>1</v>
      </c>
      <c r="H75">
        <v>1</v>
      </c>
      <c r="I75">
        <v>21</v>
      </c>
      <c r="J75">
        <v>1</v>
      </c>
      <c r="K75">
        <v>1</v>
      </c>
      <c r="L75" s="26">
        <f t="shared" si="40"/>
        <v>-33.5</v>
      </c>
      <c r="M75" s="26">
        <f t="shared" si="40"/>
        <v>-21.600000000000009</v>
      </c>
      <c r="N75" s="26">
        <f t="shared" si="41"/>
        <v>1122.25</v>
      </c>
      <c r="O75" s="26">
        <f t="shared" si="41"/>
        <v>466.56000000000034</v>
      </c>
      <c r="P75" s="26">
        <f t="shared" si="42"/>
        <v>1588.8100000000004</v>
      </c>
      <c r="Q75" s="26">
        <f t="shared" si="43"/>
        <v>39.859879578342941</v>
      </c>
      <c r="S75"/>
      <c r="T75"/>
      <c r="U75"/>
      <c r="V75"/>
      <c r="W75">
        <v>79.346999999999994</v>
      </c>
      <c r="X75">
        <v>57</v>
      </c>
      <c r="Y75">
        <v>79.3</v>
      </c>
      <c r="Z75">
        <v>93.3</v>
      </c>
      <c r="AA75">
        <v>140.9</v>
      </c>
      <c r="AB75">
        <v>71.599999999999994</v>
      </c>
      <c r="AC75">
        <v>2</v>
      </c>
      <c r="AD75">
        <v>0</v>
      </c>
      <c r="AE75">
        <v>17</v>
      </c>
      <c r="AF75">
        <v>0</v>
      </c>
      <c r="AG75">
        <v>1</v>
      </c>
      <c r="AH75" s="10">
        <f t="shared" si="44"/>
        <v>-36.299999999999997</v>
      </c>
      <c r="AI75" s="10">
        <f t="shared" si="44"/>
        <v>-61.600000000000009</v>
      </c>
      <c r="AJ75" s="10">
        <f t="shared" si="45"/>
        <v>1317.6899999999998</v>
      </c>
      <c r="AK75" s="10">
        <f t="shared" si="45"/>
        <v>3794.5600000000009</v>
      </c>
      <c r="AL75" s="10">
        <f t="shared" si="46"/>
        <v>5112.2500000000009</v>
      </c>
      <c r="AM75" s="10">
        <f t="shared" si="47"/>
        <v>71.5</v>
      </c>
      <c r="AN75"/>
      <c r="AO75"/>
      <c r="AP75"/>
      <c r="AQ75"/>
      <c r="AR75"/>
      <c r="AS75" s="1">
        <v>78.575999999999993</v>
      </c>
      <c r="AT75" s="1">
        <v>79.599999999999994</v>
      </c>
      <c r="AU75" s="1">
        <v>128.69999999999999</v>
      </c>
      <c r="AV75" s="1">
        <v>116.4</v>
      </c>
      <c r="AW75" s="1">
        <v>100.6</v>
      </c>
      <c r="AX75" s="1">
        <v>46.3</v>
      </c>
      <c r="AY75" s="1">
        <v>1</v>
      </c>
      <c r="AZ75" s="1">
        <v>1</v>
      </c>
      <c r="BA75" s="1">
        <v>19</v>
      </c>
      <c r="BB75" s="1">
        <v>1</v>
      </c>
      <c r="BC75" s="1">
        <v>1</v>
      </c>
      <c r="BD75" s="1">
        <f t="shared" si="48"/>
        <v>-36.800000000000011</v>
      </c>
      <c r="BE75" s="1">
        <f t="shared" si="48"/>
        <v>28.099999999999994</v>
      </c>
      <c r="BF75" s="1">
        <f t="shared" si="49"/>
        <v>1354.2400000000009</v>
      </c>
      <c r="BG75" s="1">
        <f t="shared" si="49"/>
        <v>789.60999999999967</v>
      </c>
      <c r="BH75" s="1">
        <f t="shared" si="50"/>
        <v>2143.8500000000004</v>
      </c>
      <c r="BI75" s="1">
        <f t="shared" si="51"/>
        <v>46.30172782953138</v>
      </c>
      <c r="BJ75"/>
      <c r="BK75"/>
      <c r="BL75"/>
      <c r="BM75"/>
      <c r="BN75"/>
      <c r="BO75" s="10">
        <v>95.27</v>
      </c>
      <c r="BP75" s="10">
        <v>100.5</v>
      </c>
      <c r="BQ75" s="10">
        <v>115.8</v>
      </c>
      <c r="BR75" s="10">
        <v>104.5</v>
      </c>
      <c r="BS75" s="10">
        <v>92.2</v>
      </c>
      <c r="BT75" s="10">
        <v>23.9</v>
      </c>
      <c r="BU75" s="10">
        <v>1</v>
      </c>
      <c r="BV75" s="10">
        <v>0</v>
      </c>
      <c r="BW75" s="10">
        <v>23</v>
      </c>
      <c r="BX75" s="10">
        <v>-2</v>
      </c>
      <c r="BY75" s="10">
        <v>1</v>
      </c>
      <c r="BZ75" s="10">
        <f t="shared" si="52"/>
        <v>-4</v>
      </c>
      <c r="CA75" s="10">
        <f t="shared" si="52"/>
        <v>23.599999999999994</v>
      </c>
      <c r="CB75" s="10">
        <f t="shared" si="53"/>
        <v>16</v>
      </c>
      <c r="CC75" s="10">
        <f t="shared" si="53"/>
        <v>556.9599999999997</v>
      </c>
      <c r="CD75" s="10">
        <f t="shared" si="54"/>
        <v>572.9599999999997</v>
      </c>
      <c r="CE75" s="10">
        <f t="shared" si="55"/>
        <v>23.936582880603481</v>
      </c>
      <c r="CG75"/>
      <c r="CH75"/>
      <c r="CI75"/>
      <c r="CJ75"/>
      <c r="CK75">
        <v>92.924000000000007</v>
      </c>
      <c r="CL75">
        <v>85.5</v>
      </c>
      <c r="CM75">
        <v>86.8</v>
      </c>
      <c r="CN75">
        <v>130.19999999999999</v>
      </c>
      <c r="CO75">
        <v>142.69999999999999</v>
      </c>
      <c r="CP75">
        <v>71.5</v>
      </c>
      <c r="CQ75">
        <v>2</v>
      </c>
      <c r="CR75">
        <v>0</v>
      </c>
      <c r="CS75">
        <v>24</v>
      </c>
      <c r="CT75">
        <v>0</v>
      </c>
      <c r="CU75">
        <v>1</v>
      </c>
      <c r="CV75" s="1">
        <f t="shared" si="56"/>
        <v>-44.699999999999989</v>
      </c>
      <c r="CW75" s="1">
        <f t="shared" si="56"/>
        <v>-55.899999999999991</v>
      </c>
      <c r="CX75" s="1">
        <f t="shared" si="57"/>
        <v>1998.089999999999</v>
      </c>
      <c r="CY75" s="1">
        <f t="shared" si="57"/>
        <v>3124.809999999999</v>
      </c>
      <c r="CZ75" s="1">
        <f t="shared" si="58"/>
        <v>5122.8999999999978</v>
      </c>
      <c r="DA75" s="1">
        <f t="shared" si="59"/>
        <v>71.574436777385799</v>
      </c>
      <c r="DB75"/>
      <c r="DC75"/>
      <c r="DD75"/>
      <c r="DE75"/>
      <c r="DF75"/>
      <c r="DG75">
        <v>103.91</v>
      </c>
      <c r="DH75">
        <v>181.9</v>
      </c>
      <c r="DI75">
        <v>156.1</v>
      </c>
      <c r="DJ75">
        <v>-1</v>
      </c>
      <c r="DK75">
        <v>-1</v>
      </c>
      <c r="DL75">
        <v>-1</v>
      </c>
      <c r="DM75">
        <v>-1</v>
      </c>
      <c r="DN75">
        <v>0</v>
      </c>
      <c r="DO75">
        <v>25</v>
      </c>
      <c r="DP75">
        <v>-1</v>
      </c>
      <c r="DQ75">
        <v>1</v>
      </c>
      <c r="DR75" s="10">
        <f t="shared" si="60"/>
        <v>42.5</v>
      </c>
      <c r="DS75" s="10">
        <f t="shared" si="60"/>
        <v>49</v>
      </c>
      <c r="DT75" s="10">
        <f t="shared" si="61"/>
        <v>1806.25</v>
      </c>
      <c r="DU75" s="10">
        <f t="shared" si="61"/>
        <v>2401</v>
      </c>
      <c r="DV75" s="10">
        <f t="shared" si="62"/>
        <v>4207.25</v>
      </c>
      <c r="DW75" s="10">
        <f t="shared" si="63"/>
        <v>64.86331783065063</v>
      </c>
      <c r="DX75"/>
      <c r="DY75"/>
      <c r="DZ75"/>
      <c r="EA75"/>
      <c r="EB75"/>
      <c r="EC75" s="1">
        <v>74.195999999999998</v>
      </c>
      <c r="ED75" s="1">
        <v>89.1</v>
      </c>
      <c r="EE75" s="1">
        <v>96.6</v>
      </c>
      <c r="EF75" s="1">
        <v>85.5</v>
      </c>
      <c r="EG75" s="1">
        <v>126.2</v>
      </c>
      <c r="EH75" s="1">
        <v>29.8</v>
      </c>
      <c r="EI75" s="1">
        <v>1</v>
      </c>
      <c r="EJ75" s="1">
        <v>1</v>
      </c>
      <c r="EK75" s="1">
        <v>23</v>
      </c>
      <c r="EL75" s="1">
        <v>1</v>
      </c>
      <c r="EM75" s="1">
        <v>1</v>
      </c>
      <c r="EN75" s="1">
        <f t="shared" si="64"/>
        <v>3.5999999999999943</v>
      </c>
      <c r="EO75" s="1">
        <f t="shared" si="64"/>
        <v>-29.600000000000009</v>
      </c>
      <c r="EP75" s="1">
        <f t="shared" si="65"/>
        <v>12.959999999999958</v>
      </c>
      <c r="EQ75" s="1">
        <f t="shared" si="65"/>
        <v>876.16000000000054</v>
      </c>
      <c r="ER75" s="1">
        <f t="shared" si="66"/>
        <v>889.12000000000046</v>
      </c>
      <c r="ES75" s="1">
        <f t="shared" si="67"/>
        <v>29.818115299260622</v>
      </c>
      <c r="ET75"/>
      <c r="EU75"/>
      <c r="EV75"/>
      <c r="EW75"/>
      <c r="EX75"/>
      <c r="FJ75" s="10">
        <f t="shared" si="68"/>
        <v>0</v>
      </c>
      <c r="FK75" s="10">
        <f t="shared" si="68"/>
        <v>0</v>
      </c>
      <c r="FL75" s="10">
        <f t="shared" si="69"/>
        <v>0</v>
      </c>
      <c r="FM75" s="10">
        <f t="shared" si="69"/>
        <v>0</v>
      </c>
      <c r="FN75" s="10">
        <f t="shared" si="70"/>
        <v>0</v>
      </c>
      <c r="FO75" s="10">
        <f t="shared" si="71"/>
        <v>0</v>
      </c>
      <c r="FP75"/>
      <c r="FQ75"/>
      <c r="FR75"/>
      <c r="FS75"/>
      <c r="FT75"/>
    </row>
    <row r="76" spans="1:176" x14ac:dyDescent="0.35">
      <c r="A76">
        <v>88.921000000000006</v>
      </c>
      <c r="B76">
        <v>53</v>
      </c>
      <c r="C76">
        <v>111.3</v>
      </c>
      <c r="D76">
        <v>64.400000000000006</v>
      </c>
      <c r="E76">
        <v>111.3</v>
      </c>
      <c r="F76">
        <v>11.4</v>
      </c>
      <c r="G76">
        <v>1</v>
      </c>
      <c r="H76">
        <v>0</v>
      </c>
      <c r="I76">
        <v>21</v>
      </c>
      <c r="J76">
        <v>-2</v>
      </c>
      <c r="K76">
        <v>1</v>
      </c>
      <c r="L76" s="26">
        <f t="shared" si="40"/>
        <v>-11.400000000000006</v>
      </c>
      <c r="M76" s="26">
        <f t="shared" si="40"/>
        <v>0</v>
      </c>
      <c r="N76" s="26">
        <f t="shared" si="41"/>
        <v>129.96000000000012</v>
      </c>
      <c r="O76" s="26">
        <f t="shared" si="41"/>
        <v>0</v>
      </c>
      <c r="P76" s="26">
        <f t="shared" si="42"/>
        <v>129.96000000000012</v>
      </c>
      <c r="Q76" s="26">
        <f t="shared" si="43"/>
        <v>11.400000000000006</v>
      </c>
      <c r="S76"/>
      <c r="T76"/>
      <c r="U76"/>
      <c r="V76"/>
      <c r="W76">
        <v>79.643000000000001</v>
      </c>
      <c r="X76">
        <v>45.6</v>
      </c>
      <c r="Y76">
        <v>81.3</v>
      </c>
      <c r="Z76">
        <v>57</v>
      </c>
      <c r="AA76">
        <v>79.3</v>
      </c>
      <c r="AB76">
        <v>11.6</v>
      </c>
      <c r="AC76">
        <v>1</v>
      </c>
      <c r="AD76">
        <v>1</v>
      </c>
      <c r="AE76">
        <v>18</v>
      </c>
      <c r="AF76">
        <v>1</v>
      </c>
      <c r="AG76">
        <v>1</v>
      </c>
      <c r="AH76" s="10">
        <f t="shared" si="44"/>
        <v>-11.399999999999999</v>
      </c>
      <c r="AI76" s="10">
        <f t="shared" si="44"/>
        <v>2</v>
      </c>
      <c r="AJ76" s="10">
        <f t="shared" si="45"/>
        <v>129.95999999999998</v>
      </c>
      <c r="AK76" s="10">
        <f t="shared" si="45"/>
        <v>4</v>
      </c>
      <c r="AL76" s="10">
        <f t="shared" si="46"/>
        <v>133.95999999999998</v>
      </c>
      <c r="AM76" s="10">
        <f t="shared" si="47"/>
        <v>11.574109036984229</v>
      </c>
      <c r="AN76"/>
      <c r="AO76"/>
      <c r="AP76"/>
      <c r="AQ76"/>
      <c r="AR76"/>
      <c r="AS76" s="1">
        <v>78.608000000000004</v>
      </c>
      <c r="AT76" s="1">
        <v>101.4</v>
      </c>
      <c r="AU76" s="1">
        <v>75.3</v>
      </c>
      <c r="AV76" s="1">
        <v>79.599999999999994</v>
      </c>
      <c r="AW76" s="1">
        <v>128.69999999999999</v>
      </c>
      <c r="AX76" s="1">
        <v>57.7</v>
      </c>
      <c r="AY76" s="1">
        <v>2</v>
      </c>
      <c r="AZ76" s="1">
        <v>0</v>
      </c>
      <c r="BA76" s="1">
        <v>19</v>
      </c>
      <c r="BB76" s="1">
        <v>-2</v>
      </c>
      <c r="BC76" s="1">
        <v>1</v>
      </c>
      <c r="BD76" s="1">
        <f t="shared" si="48"/>
        <v>21.800000000000011</v>
      </c>
      <c r="BE76" s="1">
        <f t="shared" si="48"/>
        <v>-53.399999999999991</v>
      </c>
      <c r="BF76" s="1">
        <f t="shared" si="49"/>
        <v>475.24000000000052</v>
      </c>
      <c r="BG76" s="1">
        <f t="shared" si="49"/>
        <v>2851.559999999999</v>
      </c>
      <c r="BH76" s="1">
        <f t="shared" si="50"/>
        <v>3326.7999999999997</v>
      </c>
      <c r="BI76" s="1">
        <f t="shared" si="51"/>
        <v>57.678418841018861</v>
      </c>
      <c r="BJ76"/>
      <c r="BK76"/>
      <c r="BL76"/>
      <c r="BM76"/>
      <c r="BN76"/>
      <c r="BO76" s="10">
        <v>98.093999999999994</v>
      </c>
      <c r="BP76" s="10">
        <v>130.19999999999999</v>
      </c>
      <c r="BQ76" s="10">
        <v>140.5</v>
      </c>
      <c r="BR76" s="10">
        <v>-1</v>
      </c>
      <c r="BS76" s="10">
        <v>-1</v>
      </c>
      <c r="BT76" s="10">
        <v>-1</v>
      </c>
      <c r="BU76" s="10">
        <v>-1</v>
      </c>
      <c r="BV76" s="10">
        <v>0</v>
      </c>
      <c r="BW76" s="10">
        <v>23</v>
      </c>
      <c r="BX76" s="10">
        <v>-1</v>
      </c>
      <c r="BY76" s="10">
        <v>1</v>
      </c>
      <c r="BZ76" s="10">
        <f t="shared" si="52"/>
        <v>29.699999999999989</v>
      </c>
      <c r="CA76" s="10">
        <f t="shared" si="52"/>
        <v>24.700000000000003</v>
      </c>
      <c r="CB76" s="10">
        <f t="shared" si="53"/>
        <v>882.08999999999935</v>
      </c>
      <c r="CC76" s="10">
        <f t="shared" si="53"/>
        <v>610.09000000000015</v>
      </c>
      <c r="CD76" s="10">
        <f t="shared" si="54"/>
        <v>1492.1799999999994</v>
      </c>
      <c r="CE76" s="10">
        <f t="shared" si="55"/>
        <v>38.628745773063862</v>
      </c>
      <c r="CG76"/>
      <c r="CH76"/>
      <c r="CI76"/>
      <c r="CJ76"/>
      <c r="CK76">
        <v>92.956999999999994</v>
      </c>
      <c r="CL76">
        <v>81</v>
      </c>
      <c r="CM76">
        <v>81.5</v>
      </c>
      <c r="CN76">
        <v>85.5</v>
      </c>
      <c r="CO76">
        <v>86.8</v>
      </c>
      <c r="CP76">
        <v>7</v>
      </c>
      <c r="CQ76">
        <v>1</v>
      </c>
      <c r="CR76">
        <v>1</v>
      </c>
      <c r="CS76">
        <v>25</v>
      </c>
      <c r="CT76">
        <v>1</v>
      </c>
      <c r="CU76">
        <v>1</v>
      </c>
      <c r="CV76" s="1">
        <f t="shared" si="56"/>
        <v>-4.5</v>
      </c>
      <c r="CW76" s="1">
        <f t="shared" si="56"/>
        <v>-5.2999999999999972</v>
      </c>
      <c r="CX76" s="1">
        <f t="shared" si="57"/>
        <v>20.25</v>
      </c>
      <c r="CY76" s="1">
        <f t="shared" si="57"/>
        <v>28.089999999999971</v>
      </c>
      <c r="CZ76" s="1">
        <f t="shared" si="58"/>
        <v>48.339999999999975</v>
      </c>
      <c r="DA76" s="1">
        <f t="shared" si="59"/>
        <v>6.9526973183074761</v>
      </c>
      <c r="DB76"/>
      <c r="DC76"/>
      <c r="DD76"/>
      <c r="DE76"/>
      <c r="DF76"/>
      <c r="DG76">
        <v>103.998</v>
      </c>
      <c r="DH76">
        <v>152.5</v>
      </c>
      <c r="DI76">
        <v>155.6</v>
      </c>
      <c r="DJ76">
        <v>181.9</v>
      </c>
      <c r="DK76">
        <v>156.1</v>
      </c>
      <c r="DL76">
        <v>29.5</v>
      </c>
      <c r="DM76">
        <v>1</v>
      </c>
      <c r="DN76">
        <v>1</v>
      </c>
      <c r="DO76">
        <v>26</v>
      </c>
      <c r="DP76">
        <v>1</v>
      </c>
      <c r="DQ76">
        <v>1</v>
      </c>
      <c r="DR76" s="10">
        <f t="shared" si="60"/>
        <v>-29.400000000000006</v>
      </c>
      <c r="DS76" s="10">
        <f t="shared" si="60"/>
        <v>-0.5</v>
      </c>
      <c r="DT76" s="10">
        <f t="shared" si="61"/>
        <v>864.36000000000035</v>
      </c>
      <c r="DU76" s="10">
        <f t="shared" si="61"/>
        <v>0.25</v>
      </c>
      <c r="DV76" s="10">
        <f t="shared" si="62"/>
        <v>864.61000000000035</v>
      </c>
      <c r="DW76" s="10">
        <f t="shared" si="63"/>
        <v>29.40425139329346</v>
      </c>
      <c r="DX76"/>
      <c r="DY76"/>
      <c r="DZ76"/>
      <c r="EA76"/>
      <c r="EB76"/>
      <c r="EC76" s="1">
        <v>77.412000000000006</v>
      </c>
      <c r="ED76" s="1">
        <v>155.80000000000001</v>
      </c>
      <c r="EE76" s="1">
        <v>87.1</v>
      </c>
      <c r="EF76" s="1">
        <v>-1</v>
      </c>
      <c r="EG76" s="1">
        <v>-1</v>
      </c>
      <c r="EH76" s="1">
        <v>-1</v>
      </c>
      <c r="EI76" s="1">
        <v>-1</v>
      </c>
      <c r="EJ76" s="1">
        <v>0</v>
      </c>
      <c r="EK76" s="1">
        <v>23</v>
      </c>
      <c r="EL76" s="1">
        <v>-1</v>
      </c>
      <c r="EM76" s="1">
        <v>1</v>
      </c>
      <c r="EN76" s="1">
        <f t="shared" si="64"/>
        <v>66.700000000000017</v>
      </c>
      <c r="EO76" s="1">
        <f t="shared" si="64"/>
        <v>-9.5</v>
      </c>
      <c r="EP76" s="1">
        <f t="shared" si="65"/>
        <v>4448.8900000000021</v>
      </c>
      <c r="EQ76" s="1">
        <f t="shared" si="65"/>
        <v>90.25</v>
      </c>
      <c r="ER76" s="1">
        <f t="shared" si="66"/>
        <v>4539.1400000000021</v>
      </c>
      <c r="ES76" s="1">
        <f t="shared" si="67"/>
        <v>67.373140048538644</v>
      </c>
      <c r="ET76"/>
      <c r="EU76"/>
      <c r="EV76"/>
      <c r="EW76"/>
      <c r="EX76"/>
      <c r="FJ76" s="10">
        <f t="shared" si="68"/>
        <v>0</v>
      </c>
      <c r="FK76" s="10">
        <f t="shared" si="68"/>
        <v>0</v>
      </c>
      <c r="FL76" s="10">
        <f t="shared" si="69"/>
        <v>0</v>
      </c>
      <c r="FM76" s="10">
        <f t="shared" si="69"/>
        <v>0</v>
      </c>
      <c r="FN76" s="10">
        <f t="shared" si="70"/>
        <v>0</v>
      </c>
      <c r="FO76" s="10">
        <f t="shared" si="71"/>
        <v>0</v>
      </c>
      <c r="FP76"/>
      <c r="FQ76"/>
      <c r="FR76"/>
      <c r="FS76"/>
      <c r="FT76"/>
    </row>
    <row r="77" spans="1:176" x14ac:dyDescent="0.35">
      <c r="A77">
        <v>89.206000000000003</v>
      </c>
      <c r="B77">
        <v>146.80000000000001</v>
      </c>
      <c r="C77">
        <v>26.3</v>
      </c>
      <c r="D77">
        <v>53</v>
      </c>
      <c r="E77">
        <v>111.3</v>
      </c>
      <c r="F77">
        <v>126.6</v>
      </c>
      <c r="G77">
        <v>3</v>
      </c>
      <c r="H77">
        <v>0</v>
      </c>
      <c r="I77">
        <v>21</v>
      </c>
      <c r="J77">
        <v>-2</v>
      </c>
      <c r="K77">
        <v>1</v>
      </c>
      <c r="L77" s="26">
        <f t="shared" si="40"/>
        <v>93.800000000000011</v>
      </c>
      <c r="M77" s="26">
        <f t="shared" si="40"/>
        <v>-85</v>
      </c>
      <c r="N77" s="26">
        <f t="shared" si="41"/>
        <v>8798.4400000000023</v>
      </c>
      <c r="O77" s="26">
        <f t="shared" si="41"/>
        <v>7225</v>
      </c>
      <c r="P77" s="26">
        <f t="shared" si="42"/>
        <v>16023.440000000002</v>
      </c>
      <c r="Q77" s="26">
        <f t="shared" si="43"/>
        <v>126.58372723221576</v>
      </c>
      <c r="S77"/>
      <c r="T77"/>
      <c r="U77"/>
      <c r="V77"/>
      <c r="W77">
        <v>79.691000000000003</v>
      </c>
      <c r="X77">
        <v>97.4</v>
      </c>
      <c r="Y77">
        <v>134.30000000000001</v>
      </c>
      <c r="Z77">
        <v>45.6</v>
      </c>
      <c r="AA77">
        <v>81.3</v>
      </c>
      <c r="AB77">
        <v>74.099999999999994</v>
      </c>
      <c r="AC77">
        <v>2</v>
      </c>
      <c r="AD77">
        <v>0</v>
      </c>
      <c r="AE77">
        <v>18</v>
      </c>
      <c r="AF77">
        <v>-2</v>
      </c>
      <c r="AG77">
        <v>1</v>
      </c>
      <c r="AH77" s="10">
        <f t="shared" si="44"/>
        <v>51.800000000000004</v>
      </c>
      <c r="AI77" s="10">
        <f t="shared" si="44"/>
        <v>53.000000000000014</v>
      </c>
      <c r="AJ77" s="10">
        <f t="shared" si="45"/>
        <v>2683.2400000000002</v>
      </c>
      <c r="AK77" s="10">
        <f t="shared" si="45"/>
        <v>2809.0000000000014</v>
      </c>
      <c r="AL77" s="10">
        <f t="shared" si="46"/>
        <v>5492.2400000000016</v>
      </c>
      <c r="AM77" s="10">
        <f t="shared" si="47"/>
        <v>74.109648494646109</v>
      </c>
      <c r="AN77"/>
      <c r="AO77"/>
      <c r="AP77"/>
      <c r="AQ77"/>
      <c r="AR77"/>
      <c r="AS77" s="1">
        <v>78.864000000000004</v>
      </c>
      <c r="AT77" s="1">
        <v>115.2</v>
      </c>
      <c r="AU77" s="1">
        <v>59.7</v>
      </c>
      <c r="AV77" s="1">
        <v>101.4</v>
      </c>
      <c r="AW77" s="1">
        <v>75.3</v>
      </c>
      <c r="AX77" s="1">
        <v>20.8</v>
      </c>
      <c r="AY77" s="1">
        <v>1</v>
      </c>
      <c r="AZ77" s="1">
        <v>0</v>
      </c>
      <c r="BA77" s="1">
        <v>19</v>
      </c>
      <c r="BB77" s="1">
        <v>-2</v>
      </c>
      <c r="BC77" s="1">
        <v>1</v>
      </c>
      <c r="BD77" s="1">
        <f t="shared" si="48"/>
        <v>13.799999999999997</v>
      </c>
      <c r="BE77" s="1">
        <f t="shared" si="48"/>
        <v>-15.599999999999994</v>
      </c>
      <c r="BF77" s="1">
        <f t="shared" si="49"/>
        <v>190.43999999999991</v>
      </c>
      <c r="BG77" s="1">
        <f t="shared" si="49"/>
        <v>243.35999999999981</v>
      </c>
      <c r="BH77" s="1">
        <f t="shared" si="50"/>
        <v>433.79999999999973</v>
      </c>
      <c r="BI77" s="1">
        <f t="shared" si="51"/>
        <v>20.827865949251731</v>
      </c>
      <c r="BJ77"/>
      <c r="BK77"/>
      <c r="BL77"/>
      <c r="BM77"/>
      <c r="BN77"/>
      <c r="BO77" s="10">
        <v>98.438000000000002</v>
      </c>
      <c r="BP77" s="10">
        <v>130.19999999999999</v>
      </c>
      <c r="BQ77" s="10">
        <v>128.5</v>
      </c>
      <c r="BR77" s="10">
        <v>130.19999999999999</v>
      </c>
      <c r="BS77" s="10">
        <v>140.5</v>
      </c>
      <c r="BT77" s="10">
        <v>12</v>
      </c>
      <c r="BU77" s="10">
        <v>1</v>
      </c>
      <c r="BV77" s="10">
        <v>1</v>
      </c>
      <c r="BW77" s="10">
        <v>24</v>
      </c>
      <c r="BX77" s="10">
        <v>1</v>
      </c>
      <c r="BY77" s="10">
        <v>1</v>
      </c>
      <c r="BZ77" s="10">
        <f t="shared" si="52"/>
        <v>0</v>
      </c>
      <c r="CA77" s="10">
        <f t="shared" si="52"/>
        <v>-12</v>
      </c>
      <c r="CB77" s="10">
        <f t="shared" si="53"/>
        <v>0</v>
      </c>
      <c r="CC77" s="10">
        <f t="shared" si="53"/>
        <v>144</v>
      </c>
      <c r="CD77" s="10">
        <f t="shared" si="54"/>
        <v>144</v>
      </c>
      <c r="CE77" s="10">
        <f t="shared" si="55"/>
        <v>12</v>
      </c>
      <c r="CG77"/>
      <c r="CH77"/>
      <c r="CI77"/>
      <c r="CJ77"/>
      <c r="CK77">
        <v>97.355999999999995</v>
      </c>
      <c r="CL77">
        <v>24.5</v>
      </c>
      <c r="CM77">
        <v>111.3</v>
      </c>
      <c r="CN77">
        <v>-1</v>
      </c>
      <c r="CO77">
        <v>-1</v>
      </c>
      <c r="CP77">
        <v>-1</v>
      </c>
      <c r="CQ77">
        <v>-1</v>
      </c>
      <c r="CR77">
        <v>0</v>
      </c>
      <c r="CS77">
        <v>25</v>
      </c>
      <c r="CT77">
        <v>-1</v>
      </c>
      <c r="CU77">
        <v>1</v>
      </c>
      <c r="CV77" s="1">
        <f t="shared" si="56"/>
        <v>-56.5</v>
      </c>
      <c r="CW77" s="1">
        <f t="shared" si="56"/>
        <v>29.799999999999997</v>
      </c>
      <c r="CX77" s="1">
        <f t="shared" si="57"/>
        <v>3192.25</v>
      </c>
      <c r="CY77" s="1">
        <f t="shared" si="57"/>
        <v>888.03999999999985</v>
      </c>
      <c r="CZ77" s="1">
        <f t="shared" si="58"/>
        <v>4080.29</v>
      </c>
      <c r="DA77" s="1">
        <f t="shared" si="59"/>
        <v>63.877147713403737</v>
      </c>
      <c r="DB77"/>
      <c r="DC77"/>
      <c r="DD77"/>
      <c r="DE77"/>
      <c r="DF77"/>
      <c r="DG77">
        <v>107.694</v>
      </c>
      <c r="DH77">
        <v>93.3</v>
      </c>
      <c r="DI77">
        <v>113.8</v>
      </c>
      <c r="DJ77">
        <v>-1</v>
      </c>
      <c r="DK77">
        <v>-1</v>
      </c>
      <c r="DL77">
        <v>-1</v>
      </c>
      <c r="DM77">
        <v>-1</v>
      </c>
      <c r="DN77">
        <v>0</v>
      </c>
      <c r="DO77">
        <v>26</v>
      </c>
      <c r="DP77">
        <v>-1</v>
      </c>
      <c r="DQ77">
        <v>1</v>
      </c>
      <c r="DR77" s="10">
        <f t="shared" si="60"/>
        <v>-59.2</v>
      </c>
      <c r="DS77" s="10">
        <f t="shared" si="60"/>
        <v>-41.8</v>
      </c>
      <c r="DT77" s="10">
        <f t="shared" si="61"/>
        <v>3504.6400000000003</v>
      </c>
      <c r="DU77" s="10">
        <f t="shared" si="61"/>
        <v>1747.2399999999998</v>
      </c>
      <c r="DV77" s="10">
        <f t="shared" si="62"/>
        <v>5251.88</v>
      </c>
      <c r="DW77" s="10">
        <f t="shared" si="63"/>
        <v>72.469855802257541</v>
      </c>
      <c r="DX77"/>
      <c r="DY77"/>
      <c r="DZ77"/>
      <c r="EA77"/>
      <c r="EB77"/>
      <c r="EC77" s="1">
        <v>77.962999999999994</v>
      </c>
      <c r="ED77" s="1">
        <v>99.8</v>
      </c>
      <c r="EE77" s="1">
        <v>107.1</v>
      </c>
      <c r="EF77" s="1">
        <v>155.80000000000001</v>
      </c>
      <c r="EG77" s="1">
        <v>87.1</v>
      </c>
      <c r="EH77" s="1">
        <v>59.5</v>
      </c>
      <c r="EI77" s="1">
        <v>2</v>
      </c>
      <c r="EJ77" s="1">
        <v>0</v>
      </c>
      <c r="EK77" s="1">
        <v>23</v>
      </c>
      <c r="EL77" s="1">
        <v>0</v>
      </c>
      <c r="EM77" s="1">
        <v>1</v>
      </c>
      <c r="EN77" s="1">
        <f t="shared" si="64"/>
        <v>-56.000000000000014</v>
      </c>
      <c r="EO77" s="1">
        <f t="shared" si="64"/>
        <v>20</v>
      </c>
      <c r="EP77" s="1">
        <f t="shared" si="65"/>
        <v>3136.0000000000018</v>
      </c>
      <c r="EQ77" s="1">
        <f t="shared" si="65"/>
        <v>400</v>
      </c>
      <c r="ER77" s="1">
        <f t="shared" si="66"/>
        <v>3536.0000000000018</v>
      </c>
      <c r="ES77" s="1">
        <f t="shared" si="67"/>
        <v>59.464274989274038</v>
      </c>
      <c r="ET77"/>
      <c r="EU77"/>
      <c r="EV77"/>
      <c r="EW77"/>
      <c r="EX77"/>
      <c r="FJ77" s="10">
        <f t="shared" si="68"/>
        <v>0</v>
      </c>
      <c r="FK77" s="10">
        <f t="shared" si="68"/>
        <v>0</v>
      </c>
      <c r="FL77" s="10">
        <f t="shared" si="69"/>
        <v>0</v>
      </c>
      <c r="FM77" s="10">
        <f t="shared" si="69"/>
        <v>0</v>
      </c>
      <c r="FN77" s="10">
        <f t="shared" si="70"/>
        <v>0</v>
      </c>
      <c r="FO77" s="10">
        <f t="shared" si="71"/>
        <v>0</v>
      </c>
      <c r="FP77"/>
      <c r="FQ77"/>
      <c r="FR77"/>
      <c r="FS77"/>
      <c r="FT77"/>
    </row>
    <row r="78" spans="1:176" x14ac:dyDescent="0.35">
      <c r="A78">
        <v>92.134</v>
      </c>
      <c r="B78">
        <v>107.1</v>
      </c>
      <c r="C78">
        <v>155.4</v>
      </c>
      <c r="D78">
        <v>-1</v>
      </c>
      <c r="E78">
        <v>-1</v>
      </c>
      <c r="F78">
        <v>-1</v>
      </c>
      <c r="G78">
        <v>-1</v>
      </c>
      <c r="H78">
        <v>0</v>
      </c>
      <c r="I78">
        <v>21</v>
      </c>
      <c r="J78">
        <v>-1</v>
      </c>
      <c r="K78">
        <v>1</v>
      </c>
      <c r="L78" s="26">
        <f t="shared" si="40"/>
        <v>-39.700000000000017</v>
      </c>
      <c r="M78" s="26">
        <f t="shared" si="40"/>
        <v>129.1</v>
      </c>
      <c r="N78" s="26">
        <f t="shared" si="41"/>
        <v>1576.0900000000013</v>
      </c>
      <c r="O78" s="26">
        <f t="shared" si="41"/>
        <v>16666.809999999998</v>
      </c>
      <c r="P78" s="26">
        <f t="shared" si="42"/>
        <v>18242.899999999998</v>
      </c>
      <c r="Q78" s="26">
        <f t="shared" si="43"/>
        <v>135.06628002577105</v>
      </c>
      <c r="S78"/>
      <c r="T78"/>
      <c r="U78"/>
      <c r="V78"/>
      <c r="W78">
        <v>84.826999999999998</v>
      </c>
      <c r="X78">
        <v>61.3</v>
      </c>
      <c r="Y78">
        <v>154.5</v>
      </c>
      <c r="Z78">
        <v>-1</v>
      </c>
      <c r="AA78">
        <v>-1</v>
      </c>
      <c r="AB78">
        <v>-1</v>
      </c>
      <c r="AC78">
        <v>-1</v>
      </c>
      <c r="AD78">
        <v>0</v>
      </c>
      <c r="AE78">
        <v>18</v>
      </c>
      <c r="AF78">
        <v>-1</v>
      </c>
      <c r="AG78">
        <v>1</v>
      </c>
      <c r="AH78" s="10">
        <f t="shared" si="44"/>
        <v>-36.100000000000009</v>
      </c>
      <c r="AI78" s="10">
        <f t="shared" si="44"/>
        <v>20.199999999999989</v>
      </c>
      <c r="AJ78" s="10">
        <f t="shared" si="45"/>
        <v>1303.2100000000007</v>
      </c>
      <c r="AK78" s="10">
        <f t="shared" si="45"/>
        <v>408.03999999999957</v>
      </c>
      <c r="AL78" s="10">
        <f t="shared" si="46"/>
        <v>1711.2500000000002</v>
      </c>
      <c r="AM78" s="10">
        <f t="shared" si="47"/>
        <v>41.36725758374611</v>
      </c>
      <c r="AN78"/>
      <c r="AO78"/>
      <c r="AP78"/>
      <c r="AQ78"/>
      <c r="AR78"/>
      <c r="AS78" s="1">
        <v>81.567999999999998</v>
      </c>
      <c r="AT78" s="1">
        <v>162.19999999999999</v>
      </c>
      <c r="AU78" s="1">
        <v>164.3</v>
      </c>
      <c r="AV78" s="1">
        <v>-1</v>
      </c>
      <c r="AW78" s="1">
        <v>-1</v>
      </c>
      <c r="AX78" s="1">
        <v>-1</v>
      </c>
      <c r="AY78" s="1">
        <v>-1</v>
      </c>
      <c r="AZ78" s="1">
        <v>0</v>
      </c>
      <c r="BA78" s="1">
        <v>19</v>
      </c>
      <c r="BB78" s="1">
        <v>-1</v>
      </c>
      <c r="BC78" s="1">
        <v>1</v>
      </c>
      <c r="BD78" s="1">
        <f t="shared" si="48"/>
        <v>46.999999999999986</v>
      </c>
      <c r="BE78" s="1">
        <f t="shared" si="48"/>
        <v>104.60000000000001</v>
      </c>
      <c r="BF78" s="1">
        <f t="shared" si="49"/>
        <v>2208.9999999999986</v>
      </c>
      <c r="BG78" s="1">
        <f t="shared" si="49"/>
        <v>10941.160000000002</v>
      </c>
      <c r="BH78" s="1">
        <f t="shared" si="50"/>
        <v>13150.16</v>
      </c>
      <c r="BI78" s="1">
        <f t="shared" si="51"/>
        <v>114.6741470428274</v>
      </c>
      <c r="BJ78"/>
      <c r="BK78"/>
      <c r="BL78"/>
      <c r="BM78"/>
      <c r="BN78"/>
      <c r="BO78" s="10">
        <v>98.47</v>
      </c>
      <c r="BP78" s="10">
        <v>121.6</v>
      </c>
      <c r="BQ78" s="10">
        <v>140.5</v>
      </c>
      <c r="BR78" s="10">
        <v>130.19999999999999</v>
      </c>
      <c r="BS78" s="10">
        <v>128.5</v>
      </c>
      <c r="BT78" s="10">
        <v>14.8</v>
      </c>
      <c r="BU78" s="10">
        <v>1</v>
      </c>
      <c r="BV78" s="10">
        <v>0</v>
      </c>
      <c r="BW78" s="10">
        <v>24</v>
      </c>
      <c r="BX78" s="10">
        <v>-2</v>
      </c>
      <c r="BY78" s="10">
        <v>1</v>
      </c>
      <c r="BZ78" s="10">
        <f t="shared" si="52"/>
        <v>-8.5999999999999943</v>
      </c>
      <c r="CA78" s="10">
        <f t="shared" si="52"/>
        <v>12</v>
      </c>
      <c r="CB78" s="10">
        <f t="shared" si="53"/>
        <v>73.959999999999908</v>
      </c>
      <c r="CC78" s="10">
        <f t="shared" si="53"/>
        <v>144</v>
      </c>
      <c r="CD78" s="10">
        <f t="shared" si="54"/>
        <v>217.95999999999992</v>
      </c>
      <c r="CE78" s="10">
        <f t="shared" si="55"/>
        <v>14.763468427168458</v>
      </c>
      <c r="CG78"/>
      <c r="CH78"/>
      <c r="CI78"/>
      <c r="CJ78"/>
      <c r="CK78">
        <v>98.043999999999997</v>
      </c>
      <c r="CL78">
        <v>77.400000000000006</v>
      </c>
      <c r="CM78">
        <v>81.3</v>
      </c>
      <c r="CN78">
        <v>24.5</v>
      </c>
      <c r="CO78">
        <v>111.3</v>
      </c>
      <c r="CP78">
        <v>60.9</v>
      </c>
      <c r="CQ78">
        <v>2</v>
      </c>
      <c r="CR78">
        <v>0</v>
      </c>
      <c r="CS78">
        <v>25</v>
      </c>
      <c r="CT78">
        <v>0</v>
      </c>
      <c r="CU78">
        <v>1</v>
      </c>
      <c r="CV78" s="1">
        <f t="shared" si="56"/>
        <v>52.900000000000006</v>
      </c>
      <c r="CW78" s="1">
        <f t="shared" si="56"/>
        <v>-30</v>
      </c>
      <c r="CX78" s="1">
        <f t="shared" si="57"/>
        <v>2798.4100000000008</v>
      </c>
      <c r="CY78" s="1">
        <f t="shared" si="57"/>
        <v>900</v>
      </c>
      <c r="CZ78" s="1">
        <f t="shared" si="58"/>
        <v>3698.4100000000008</v>
      </c>
      <c r="DA78" s="1">
        <f t="shared" si="59"/>
        <v>60.814554179077895</v>
      </c>
      <c r="DB78"/>
      <c r="DC78"/>
      <c r="DD78"/>
      <c r="DE78"/>
      <c r="DF78"/>
      <c r="DG78">
        <v>107.998</v>
      </c>
      <c r="DH78">
        <v>141.80000000000001</v>
      </c>
      <c r="DI78">
        <v>116.9</v>
      </c>
      <c r="DJ78">
        <v>93.3</v>
      </c>
      <c r="DK78">
        <v>113.8</v>
      </c>
      <c r="DL78">
        <v>48.6</v>
      </c>
      <c r="DM78">
        <v>2</v>
      </c>
      <c r="DN78">
        <v>0</v>
      </c>
      <c r="DO78">
        <v>26</v>
      </c>
      <c r="DP78">
        <v>0</v>
      </c>
      <c r="DQ78">
        <v>1</v>
      </c>
      <c r="DR78" s="10">
        <f t="shared" si="60"/>
        <v>48.500000000000014</v>
      </c>
      <c r="DS78" s="10">
        <f t="shared" si="60"/>
        <v>3.1000000000000085</v>
      </c>
      <c r="DT78" s="10">
        <f t="shared" si="61"/>
        <v>2352.2500000000014</v>
      </c>
      <c r="DU78" s="10">
        <f t="shared" si="61"/>
        <v>9.6100000000000527</v>
      </c>
      <c r="DV78" s="10">
        <f t="shared" si="62"/>
        <v>2361.8600000000015</v>
      </c>
      <c r="DW78" s="10">
        <f t="shared" si="63"/>
        <v>48.598971182526093</v>
      </c>
      <c r="DX78"/>
      <c r="DY78"/>
      <c r="DZ78"/>
      <c r="EA78"/>
      <c r="EB78"/>
      <c r="EC78" s="1">
        <v>78.051000000000002</v>
      </c>
      <c r="ED78" s="1">
        <v>82.2</v>
      </c>
      <c r="EE78" s="1">
        <v>134</v>
      </c>
      <c r="EF78" s="1">
        <v>99.8</v>
      </c>
      <c r="EG78" s="1">
        <v>107.1</v>
      </c>
      <c r="EH78" s="1">
        <v>32.200000000000003</v>
      </c>
      <c r="EI78" s="1">
        <v>1</v>
      </c>
      <c r="EJ78" s="1">
        <v>1</v>
      </c>
      <c r="EK78" s="1">
        <v>24</v>
      </c>
      <c r="EL78" s="1">
        <v>1</v>
      </c>
      <c r="EM78" s="1">
        <v>1</v>
      </c>
      <c r="EN78" s="1">
        <f t="shared" si="64"/>
        <v>-17.599999999999994</v>
      </c>
      <c r="EO78" s="1">
        <f t="shared" si="64"/>
        <v>26.900000000000006</v>
      </c>
      <c r="EP78" s="1">
        <f t="shared" si="65"/>
        <v>309.75999999999982</v>
      </c>
      <c r="EQ78" s="1">
        <f t="shared" si="65"/>
        <v>723.61000000000035</v>
      </c>
      <c r="ER78" s="1">
        <f t="shared" si="66"/>
        <v>1033.3700000000001</v>
      </c>
      <c r="ES78" s="1">
        <f t="shared" si="67"/>
        <v>32.146072855016058</v>
      </c>
      <c r="ET78"/>
      <c r="EU78"/>
      <c r="EV78"/>
      <c r="EW78"/>
      <c r="EX78"/>
      <c r="FJ78" s="10">
        <f t="shared" si="68"/>
        <v>0</v>
      </c>
      <c r="FK78" s="10">
        <f t="shared" si="68"/>
        <v>0</v>
      </c>
      <c r="FL78" s="10">
        <f t="shared" si="69"/>
        <v>0</v>
      </c>
      <c r="FM78" s="10">
        <f t="shared" si="69"/>
        <v>0</v>
      </c>
      <c r="FN78" s="10">
        <f t="shared" si="70"/>
        <v>0</v>
      </c>
      <c r="FO78" s="10">
        <f t="shared" si="71"/>
        <v>0</v>
      </c>
      <c r="FP78"/>
      <c r="FQ78"/>
      <c r="FR78"/>
      <c r="FS78"/>
      <c r="FT78"/>
    </row>
    <row r="79" spans="1:176" x14ac:dyDescent="0.35">
      <c r="A79">
        <v>92.614000000000004</v>
      </c>
      <c r="B79">
        <v>97.9</v>
      </c>
      <c r="C79">
        <v>120</v>
      </c>
      <c r="D79">
        <v>107.1</v>
      </c>
      <c r="E79">
        <v>155.4</v>
      </c>
      <c r="F79">
        <v>36.6</v>
      </c>
      <c r="G79">
        <v>1</v>
      </c>
      <c r="H79">
        <v>1</v>
      </c>
      <c r="I79">
        <v>22</v>
      </c>
      <c r="J79">
        <v>1</v>
      </c>
      <c r="K79">
        <v>1</v>
      </c>
      <c r="L79" s="26">
        <f t="shared" si="40"/>
        <v>-9.1999999999999886</v>
      </c>
      <c r="M79" s="26">
        <f t="shared" si="40"/>
        <v>-35.400000000000006</v>
      </c>
      <c r="N79" s="26">
        <f t="shared" si="41"/>
        <v>84.639999999999787</v>
      </c>
      <c r="O79" s="26">
        <f t="shared" si="41"/>
        <v>1253.1600000000003</v>
      </c>
      <c r="P79" s="26">
        <f t="shared" si="42"/>
        <v>1337.8000000000002</v>
      </c>
      <c r="Q79" s="26">
        <f t="shared" si="43"/>
        <v>36.575948381415898</v>
      </c>
      <c r="S79"/>
      <c r="T79"/>
      <c r="U79"/>
      <c r="V79"/>
      <c r="W79">
        <v>84.930999999999997</v>
      </c>
      <c r="X79">
        <v>68.400000000000006</v>
      </c>
      <c r="Y79">
        <v>165.2</v>
      </c>
      <c r="Z79">
        <v>61.3</v>
      </c>
      <c r="AA79">
        <v>154.5</v>
      </c>
      <c r="AB79">
        <v>12.8</v>
      </c>
      <c r="AC79">
        <v>1</v>
      </c>
      <c r="AD79">
        <v>1</v>
      </c>
      <c r="AE79">
        <v>19</v>
      </c>
      <c r="AF79">
        <v>1</v>
      </c>
      <c r="AG79">
        <v>1</v>
      </c>
      <c r="AH79" s="10">
        <f t="shared" si="44"/>
        <v>7.1000000000000085</v>
      </c>
      <c r="AI79" s="10">
        <f t="shared" si="44"/>
        <v>10.699999999999989</v>
      </c>
      <c r="AJ79" s="10">
        <f t="shared" si="45"/>
        <v>50.410000000000124</v>
      </c>
      <c r="AK79" s="10">
        <f t="shared" si="45"/>
        <v>114.48999999999975</v>
      </c>
      <c r="AL79" s="10">
        <f t="shared" si="46"/>
        <v>164.89999999999986</v>
      </c>
      <c r="AM79" s="10">
        <f t="shared" si="47"/>
        <v>12.841339493993603</v>
      </c>
      <c r="AN79"/>
      <c r="AO79"/>
      <c r="AP79"/>
      <c r="AQ79"/>
      <c r="AR79"/>
      <c r="AS79" s="1">
        <v>83.024000000000001</v>
      </c>
      <c r="AT79" s="1">
        <v>75.099999999999994</v>
      </c>
      <c r="AU79" s="1">
        <v>115.8</v>
      </c>
      <c r="AV79" s="1">
        <v>162.19999999999999</v>
      </c>
      <c r="AW79" s="1">
        <v>164.3</v>
      </c>
      <c r="AX79" s="1">
        <v>99.8</v>
      </c>
      <c r="AY79" s="1">
        <v>3</v>
      </c>
      <c r="AZ79" s="1">
        <v>0</v>
      </c>
      <c r="BA79" s="1">
        <v>19</v>
      </c>
      <c r="BB79" s="1">
        <v>0</v>
      </c>
      <c r="BC79" s="1">
        <v>1</v>
      </c>
      <c r="BD79" s="1">
        <f t="shared" si="48"/>
        <v>-87.1</v>
      </c>
      <c r="BE79" s="1">
        <f t="shared" si="48"/>
        <v>-48.500000000000014</v>
      </c>
      <c r="BF79" s="1">
        <f t="shared" si="49"/>
        <v>7586.4099999999989</v>
      </c>
      <c r="BG79" s="1">
        <f t="shared" si="49"/>
        <v>2352.2500000000014</v>
      </c>
      <c r="BH79" s="1">
        <f t="shared" si="50"/>
        <v>9938.66</v>
      </c>
      <c r="BI79" s="1">
        <f t="shared" si="51"/>
        <v>99.69282822751093</v>
      </c>
      <c r="BJ79"/>
      <c r="BK79"/>
      <c r="BL79"/>
      <c r="BM79"/>
      <c r="BN79"/>
      <c r="BO79" s="10">
        <v>101.63800000000001</v>
      </c>
      <c r="BP79" s="10">
        <v>102.8</v>
      </c>
      <c r="BQ79" s="10">
        <v>110</v>
      </c>
      <c r="BR79" s="10">
        <v>-1</v>
      </c>
      <c r="BS79" s="10">
        <v>-1</v>
      </c>
      <c r="BT79" s="10">
        <v>-1</v>
      </c>
      <c r="BU79" s="10">
        <v>-1</v>
      </c>
      <c r="BV79" s="10">
        <v>0</v>
      </c>
      <c r="BW79" s="10">
        <v>24</v>
      </c>
      <c r="BX79" s="10">
        <v>-1</v>
      </c>
      <c r="BY79" s="10">
        <v>1</v>
      </c>
      <c r="BZ79" s="10">
        <f t="shared" si="52"/>
        <v>-18.799999999999997</v>
      </c>
      <c r="CA79" s="10">
        <f t="shared" si="52"/>
        <v>-30.5</v>
      </c>
      <c r="CB79" s="10">
        <f t="shared" si="53"/>
        <v>353.43999999999988</v>
      </c>
      <c r="CC79" s="10">
        <f t="shared" si="53"/>
        <v>930.25</v>
      </c>
      <c r="CD79" s="10">
        <f t="shared" si="54"/>
        <v>1283.6899999999998</v>
      </c>
      <c r="CE79" s="10">
        <f t="shared" si="55"/>
        <v>35.828619845034495</v>
      </c>
      <c r="CG79"/>
      <c r="CH79"/>
      <c r="CI79"/>
      <c r="CJ79"/>
      <c r="CK79">
        <v>98.995999999999995</v>
      </c>
      <c r="CL79">
        <v>62.2</v>
      </c>
      <c r="CM79">
        <v>98.4</v>
      </c>
      <c r="CN79">
        <v>77.400000000000006</v>
      </c>
      <c r="CO79">
        <v>81.3</v>
      </c>
      <c r="CP79">
        <v>22.9</v>
      </c>
      <c r="CQ79">
        <v>1</v>
      </c>
      <c r="CR79">
        <v>1</v>
      </c>
      <c r="CS79">
        <v>26</v>
      </c>
      <c r="CT79">
        <v>1</v>
      </c>
      <c r="CU79">
        <v>1</v>
      </c>
      <c r="CV79" s="1">
        <f t="shared" si="56"/>
        <v>-15.200000000000003</v>
      </c>
      <c r="CW79" s="1">
        <f t="shared" si="56"/>
        <v>17.100000000000009</v>
      </c>
      <c r="CX79" s="1">
        <f t="shared" si="57"/>
        <v>231.04000000000008</v>
      </c>
      <c r="CY79" s="1">
        <f t="shared" si="57"/>
        <v>292.41000000000031</v>
      </c>
      <c r="CZ79" s="1">
        <f t="shared" si="58"/>
        <v>523.45000000000039</v>
      </c>
      <c r="DA79" s="1">
        <f t="shared" si="59"/>
        <v>22.87902969970537</v>
      </c>
      <c r="DB79"/>
      <c r="DC79"/>
      <c r="DD79"/>
      <c r="DE79"/>
      <c r="DF79"/>
      <c r="DG79">
        <v>108.238</v>
      </c>
      <c r="DH79">
        <v>140.4</v>
      </c>
      <c r="DI79">
        <v>128.69999999999999</v>
      </c>
      <c r="DJ79">
        <v>141.80000000000001</v>
      </c>
      <c r="DK79">
        <v>116.9</v>
      </c>
      <c r="DL79">
        <v>11.9</v>
      </c>
      <c r="DM79">
        <v>1</v>
      </c>
      <c r="DN79">
        <v>1</v>
      </c>
      <c r="DO79">
        <v>27</v>
      </c>
      <c r="DP79">
        <v>1</v>
      </c>
      <c r="DQ79">
        <v>1</v>
      </c>
      <c r="DR79" s="10">
        <f t="shared" si="60"/>
        <v>-1.4000000000000057</v>
      </c>
      <c r="DS79" s="10">
        <f t="shared" si="60"/>
        <v>11.799999999999983</v>
      </c>
      <c r="DT79" s="10">
        <f t="shared" si="61"/>
        <v>1.960000000000016</v>
      </c>
      <c r="DU79" s="10">
        <f t="shared" si="61"/>
        <v>139.23999999999961</v>
      </c>
      <c r="DV79" s="10">
        <f t="shared" si="62"/>
        <v>141.19999999999962</v>
      </c>
      <c r="DW79" s="10">
        <f t="shared" si="63"/>
        <v>11.882760622010343</v>
      </c>
      <c r="DX79"/>
      <c r="DY79"/>
      <c r="DZ79"/>
      <c r="EA79"/>
      <c r="EB79"/>
      <c r="EC79" s="1">
        <v>78.084000000000003</v>
      </c>
      <c r="ED79" s="1">
        <v>77.400000000000006</v>
      </c>
      <c r="EE79" s="1">
        <v>119.8</v>
      </c>
      <c r="EF79" s="1">
        <v>82.2</v>
      </c>
      <c r="EG79" s="1">
        <v>134</v>
      </c>
      <c r="EH79" s="1">
        <v>15</v>
      </c>
      <c r="EI79" s="1">
        <v>1</v>
      </c>
      <c r="EJ79" s="1">
        <v>0</v>
      </c>
      <c r="EK79" s="1">
        <v>24</v>
      </c>
      <c r="EL79" s="1">
        <v>-2</v>
      </c>
      <c r="EM79" s="1">
        <v>1</v>
      </c>
      <c r="EN79" s="1">
        <f t="shared" si="64"/>
        <v>-4.7999999999999972</v>
      </c>
      <c r="EO79" s="1">
        <f t="shared" si="64"/>
        <v>-14.200000000000003</v>
      </c>
      <c r="EP79" s="1">
        <f t="shared" si="65"/>
        <v>23.039999999999974</v>
      </c>
      <c r="EQ79" s="1">
        <f t="shared" si="65"/>
        <v>201.64000000000007</v>
      </c>
      <c r="ER79" s="1">
        <f t="shared" si="66"/>
        <v>224.68000000000004</v>
      </c>
      <c r="ES79" s="1">
        <f t="shared" si="67"/>
        <v>14.989329538041387</v>
      </c>
      <c r="ET79"/>
      <c r="EU79"/>
      <c r="EV79"/>
      <c r="EW79"/>
      <c r="EX79"/>
      <c r="FJ79" s="10">
        <f t="shared" si="68"/>
        <v>0</v>
      </c>
      <c r="FK79" s="10">
        <f t="shared" si="68"/>
        <v>0</v>
      </c>
      <c r="FL79" s="10">
        <f t="shared" si="69"/>
        <v>0</v>
      </c>
      <c r="FM79" s="10">
        <f t="shared" si="69"/>
        <v>0</v>
      </c>
      <c r="FN79" s="10">
        <f t="shared" si="70"/>
        <v>0</v>
      </c>
      <c r="FO79" s="10">
        <f t="shared" si="71"/>
        <v>0</v>
      </c>
      <c r="FP79"/>
      <c r="FQ79"/>
      <c r="FR79"/>
      <c r="FS79"/>
      <c r="FT79"/>
    </row>
    <row r="80" spans="1:176" x14ac:dyDescent="0.35">
      <c r="A80">
        <v>95.366</v>
      </c>
      <c r="B80">
        <v>197.1</v>
      </c>
      <c r="C80">
        <v>149.4</v>
      </c>
      <c r="D80">
        <v>-1</v>
      </c>
      <c r="E80">
        <v>-1</v>
      </c>
      <c r="F80">
        <v>-1</v>
      </c>
      <c r="G80">
        <v>-1</v>
      </c>
      <c r="H80">
        <v>0</v>
      </c>
      <c r="I80">
        <v>22</v>
      </c>
      <c r="J80">
        <v>-1</v>
      </c>
      <c r="K80">
        <v>1</v>
      </c>
      <c r="L80" s="26">
        <f t="shared" si="40"/>
        <v>99.199999999999989</v>
      </c>
      <c r="M80" s="26">
        <f t="shared" si="40"/>
        <v>29.400000000000006</v>
      </c>
      <c r="N80" s="26">
        <f t="shared" si="41"/>
        <v>9840.6399999999976</v>
      </c>
      <c r="O80" s="26">
        <f t="shared" si="41"/>
        <v>864.36000000000035</v>
      </c>
      <c r="P80" s="26">
        <f t="shared" si="42"/>
        <v>10704.999999999998</v>
      </c>
      <c r="Q80" s="26">
        <f t="shared" si="43"/>
        <v>103.46496991735897</v>
      </c>
      <c r="S80"/>
      <c r="T80"/>
      <c r="U80"/>
      <c r="V80"/>
      <c r="W80">
        <v>88.882999999999996</v>
      </c>
      <c r="X80">
        <v>111.2</v>
      </c>
      <c r="Y80">
        <v>133.80000000000001</v>
      </c>
      <c r="Z80">
        <v>-1</v>
      </c>
      <c r="AA80">
        <v>-1</v>
      </c>
      <c r="AB80">
        <v>-1</v>
      </c>
      <c r="AC80">
        <v>-1</v>
      </c>
      <c r="AD80">
        <v>0</v>
      </c>
      <c r="AE80">
        <v>19</v>
      </c>
      <c r="AF80">
        <v>-1</v>
      </c>
      <c r="AG80">
        <v>1</v>
      </c>
      <c r="AH80" s="10">
        <f t="shared" si="44"/>
        <v>42.8</v>
      </c>
      <c r="AI80" s="10">
        <f t="shared" si="44"/>
        <v>-31.399999999999977</v>
      </c>
      <c r="AJ80" s="10">
        <f t="shared" si="45"/>
        <v>1831.8399999999997</v>
      </c>
      <c r="AK80" s="10">
        <f t="shared" si="45"/>
        <v>985.95999999999856</v>
      </c>
      <c r="AL80" s="10">
        <f t="shared" si="46"/>
        <v>2817.7999999999984</v>
      </c>
      <c r="AM80" s="10">
        <f t="shared" si="47"/>
        <v>53.082953949455359</v>
      </c>
      <c r="AN80"/>
      <c r="AO80"/>
      <c r="AP80"/>
      <c r="AQ80"/>
      <c r="AR80"/>
      <c r="AS80" s="1">
        <v>84.823999999999998</v>
      </c>
      <c r="AT80" s="1">
        <v>97.9</v>
      </c>
      <c r="AU80" s="1">
        <v>103.3</v>
      </c>
      <c r="AV80" s="1">
        <v>75.099999999999994</v>
      </c>
      <c r="AW80" s="1">
        <v>115.8</v>
      </c>
      <c r="AX80" s="1">
        <v>26</v>
      </c>
      <c r="AY80" s="1">
        <v>1</v>
      </c>
      <c r="AZ80" s="1">
        <v>1</v>
      </c>
      <c r="BA80" s="1">
        <v>20</v>
      </c>
      <c r="BB80" s="1">
        <v>1</v>
      </c>
      <c r="BC80" s="1">
        <v>1</v>
      </c>
      <c r="BD80" s="1">
        <f t="shared" si="48"/>
        <v>22.800000000000011</v>
      </c>
      <c r="BE80" s="1">
        <f t="shared" si="48"/>
        <v>-12.5</v>
      </c>
      <c r="BF80" s="1">
        <f t="shared" si="49"/>
        <v>519.84000000000049</v>
      </c>
      <c r="BG80" s="1">
        <f t="shared" si="49"/>
        <v>156.25</v>
      </c>
      <c r="BH80" s="1">
        <f t="shared" si="50"/>
        <v>676.09000000000049</v>
      </c>
      <c r="BI80" s="1">
        <f t="shared" si="51"/>
        <v>26.001730711627648</v>
      </c>
      <c r="BJ80"/>
      <c r="BK80"/>
      <c r="BL80"/>
      <c r="BM80"/>
      <c r="BN80"/>
      <c r="BO80" s="10">
        <v>102.51</v>
      </c>
      <c r="BP80" s="10">
        <v>48.2</v>
      </c>
      <c r="BQ80" s="10">
        <v>115.8</v>
      </c>
      <c r="BR80" s="10">
        <v>102.8</v>
      </c>
      <c r="BS80" s="10">
        <v>110</v>
      </c>
      <c r="BT80" s="10">
        <v>54.9</v>
      </c>
      <c r="BU80" s="10">
        <v>2</v>
      </c>
      <c r="BV80" s="10">
        <v>0</v>
      </c>
      <c r="BW80" s="10">
        <v>24</v>
      </c>
      <c r="BX80" s="10">
        <v>0</v>
      </c>
      <c r="BY80" s="10">
        <v>1</v>
      </c>
      <c r="BZ80" s="10">
        <f t="shared" si="52"/>
        <v>-54.599999999999994</v>
      </c>
      <c r="CA80" s="10">
        <f t="shared" si="52"/>
        <v>5.7999999999999972</v>
      </c>
      <c r="CB80" s="10">
        <f t="shared" si="53"/>
        <v>2981.1599999999994</v>
      </c>
      <c r="CC80" s="10">
        <f t="shared" si="53"/>
        <v>33.639999999999965</v>
      </c>
      <c r="CD80" s="10">
        <f t="shared" si="54"/>
        <v>3014.7999999999993</v>
      </c>
      <c r="CE80" s="10">
        <f t="shared" si="55"/>
        <v>54.907194428417114</v>
      </c>
      <c r="CG80"/>
      <c r="CH80"/>
      <c r="CI80"/>
      <c r="CJ80"/>
      <c r="CK80">
        <v>102.452</v>
      </c>
      <c r="CL80">
        <v>47.5</v>
      </c>
      <c r="CM80">
        <v>126.7</v>
      </c>
      <c r="CN80">
        <v>-1</v>
      </c>
      <c r="CO80">
        <v>-1</v>
      </c>
      <c r="CP80">
        <v>-1</v>
      </c>
      <c r="CQ80">
        <v>-1</v>
      </c>
      <c r="CR80">
        <v>0</v>
      </c>
      <c r="CS80">
        <v>26</v>
      </c>
      <c r="CT80">
        <v>-1</v>
      </c>
      <c r="CU80">
        <v>1</v>
      </c>
      <c r="CV80" s="1">
        <f t="shared" si="56"/>
        <v>-14.700000000000003</v>
      </c>
      <c r="CW80" s="1">
        <f t="shared" si="56"/>
        <v>28.299999999999997</v>
      </c>
      <c r="CX80" s="1">
        <f t="shared" si="57"/>
        <v>216.09000000000009</v>
      </c>
      <c r="CY80" s="1">
        <f t="shared" si="57"/>
        <v>800.88999999999987</v>
      </c>
      <c r="CZ80" s="1">
        <f t="shared" si="58"/>
        <v>1016.98</v>
      </c>
      <c r="DA80" s="1">
        <f t="shared" si="59"/>
        <v>31.890123863039477</v>
      </c>
      <c r="DB80"/>
      <c r="DC80"/>
      <c r="DD80"/>
      <c r="DE80"/>
      <c r="DF80"/>
      <c r="DG80">
        <v>108.32599999999999</v>
      </c>
      <c r="DH80">
        <v>98.6</v>
      </c>
      <c r="DI80">
        <v>89.7</v>
      </c>
      <c r="DJ80">
        <v>140.4</v>
      </c>
      <c r="DK80">
        <v>128.69999999999999</v>
      </c>
      <c r="DL80">
        <v>57.1</v>
      </c>
      <c r="DM80">
        <v>2</v>
      </c>
      <c r="DN80">
        <v>0</v>
      </c>
      <c r="DO80">
        <v>27</v>
      </c>
      <c r="DP80">
        <v>-2</v>
      </c>
      <c r="DQ80">
        <v>1</v>
      </c>
      <c r="DR80" s="10">
        <f t="shared" si="60"/>
        <v>-41.800000000000011</v>
      </c>
      <c r="DS80" s="10">
        <f t="shared" si="60"/>
        <v>-38.999999999999986</v>
      </c>
      <c r="DT80" s="10">
        <f t="shared" si="61"/>
        <v>1747.2400000000009</v>
      </c>
      <c r="DU80" s="10">
        <f t="shared" si="61"/>
        <v>1520.9999999999989</v>
      </c>
      <c r="DV80" s="10">
        <f t="shared" si="62"/>
        <v>3268.24</v>
      </c>
      <c r="DW80" s="10">
        <f t="shared" si="63"/>
        <v>57.168522807573048</v>
      </c>
      <c r="DX80"/>
      <c r="DY80"/>
      <c r="DZ80"/>
      <c r="EA80"/>
      <c r="EB80"/>
      <c r="EC80" s="1">
        <v>80.563000000000002</v>
      </c>
      <c r="ED80" s="1">
        <v>102.6</v>
      </c>
      <c r="EE80" s="1">
        <v>152.30000000000001</v>
      </c>
      <c r="EF80" s="1">
        <v>-1</v>
      </c>
      <c r="EG80" s="1">
        <v>-1</v>
      </c>
      <c r="EH80" s="1">
        <v>-1</v>
      </c>
      <c r="EI80" s="1">
        <v>-1</v>
      </c>
      <c r="EJ80" s="1">
        <v>0</v>
      </c>
      <c r="EK80" s="1">
        <v>24</v>
      </c>
      <c r="EL80" s="1">
        <v>-1</v>
      </c>
      <c r="EM80" s="1">
        <v>1</v>
      </c>
      <c r="EN80" s="1">
        <f t="shared" si="64"/>
        <v>25.199999999999989</v>
      </c>
      <c r="EO80" s="1">
        <f t="shared" si="64"/>
        <v>32.500000000000014</v>
      </c>
      <c r="EP80" s="1">
        <f t="shared" si="65"/>
        <v>635.0399999999994</v>
      </c>
      <c r="EQ80" s="1">
        <f t="shared" si="65"/>
        <v>1056.2500000000009</v>
      </c>
      <c r="ER80" s="1">
        <f t="shared" si="66"/>
        <v>1691.2900000000004</v>
      </c>
      <c r="ES80" s="1">
        <f t="shared" si="67"/>
        <v>41.125296351515821</v>
      </c>
      <c r="ET80"/>
      <c r="EU80"/>
      <c r="EV80"/>
      <c r="EW80"/>
      <c r="EX80"/>
      <c r="FJ80" s="10">
        <f t="shared" si="68"/>
        <v>0</v>
      </c>
      <c r="FK80" s="10">
        <f t="shared" si="68"/>
        <v>0</v>
      </c>
      <c r="FL80" s="10">
        <f t="shared" si="69"/>
        <v>0</v>
      </c>
      <c r="FM80" s="10">
        <f t="shared" si="69"/>
        <v>0</v>
      </c>
      <c r="FN80" s="10">
        <f t="shared" si="70"/>
        <v>0</v>
      </c>
      <c r="FO80" s="10">
        <f t="shared" si="71"/>
        <v>0</v>
      </c>
      <c r="FP80"/>
      <c r="FQ80"/>
      <c r="FR80"/>
      <c r="FS80"/>
      <c r="FT80"/>
    </row>
    <row r="81" spans="1:176" x14ac:dyDescent="0.35">
      <c r="A81">
        <v>95.677999999999997</v>
      </c>
      <c r="B81">
        <v>190</v>
      </c>
      <c r="C81">
        <v>139.80000000000001</v>
      </c>
      <c r="D81">
        <v>197.1</v>
      </c>
      <c r="E81">
        <v>149.4</v>
      </c>
      <c r="F81">
        <v>11.9</v>
      </c>
      <c r="G81">
        <v>1</v>
      </c>
      <c r="H81">
        <v>1</v>
      </c>
      <c r="I81">
        <v>23</v>
      </c>
      <c r="J81">
        <v>1</v>
      </c>
      <c r="K81">
        <v>1</v>
      </c>
      <c r="L81" s="26">
        <f t="shared" si="40"/>
        <v>-7.0999999999999943</v>
      </c>
      <c r="M81" s="26">
        <f t="shared" si="40"/>
        <v>-9.5999999999999943</v>
      </c>
      <c r="N81" s="26">
        <f t="shared" si="41"/>
        <v>50.409999999999918</v>
      </c>
      <c r="O81" s="26">
        <f t="shared" si="41"/>
        <v>92.159999999999897</v>
      </c>
      <c r="P81" s="26">
        <f t="shared" si="42"/>
        <v>142.56999999999982</v>
      </c>
      <c r="Q81" s="26">
        <f t="shared" si="43"/>
        <v>11.940268003692372</v>
      </c>
      <c r="S81"/>
      <c r="T81"/>
      <c r="U81"/>
      <c r="V81"/>
      <c r="W81">
        <v>89.363</v>
      </c>
      <c r="X81">
        <v>91.4</v>
      </c>
      <c r="Y81">
        <v>126.9</v>
      </c>
      <c r="Z81">
        <v>111.2</v>
      </c>
      <c r="AA81">
        <v>133.80000000000001</v>
      </c>
      <c r="AB81">
        <v>20.9</v>
      </c>
      <c r="AC81">
        <v>1</v>
      </c>
      <c r="AD81">
        <v>1</v>
      </c>
      <c r="AE81">
        <v>20</v>
      </c>
      <c r="AF81">
        <v>1</v>
      </c>
      <c r="AG81">
        <v>1</v>
      </c>
      <c r="AH81" s="10">
        <f t="shared" si="44"/>
        <v>-19.799999999999997</v>
      </c>
      <c r="AI81" s="10">
        <f t="shared" si="44"/>
        <v>-6.9000000000000057</v>
      </c>
      <c r="AJ81" s="10">
        <f t="shared" si="45"/>
        <v>392.03999999999991</v>
      </c>
      <c r="AK81" s="10">
        <f t="shared" si="45"/>
        <v>47.610000000000078</v>
      </c>
      <c r="AL81" s="10">
        <f t="shared" si="46"/>
        <v>439.65</v>
      </c>
      <c r="AM81" s="10">
        <f t="shared" si="47"/>
        <v>20.967832506007863</v>
      </c>
      <c r="AN81"/>
      <c r="AO81"/>
      <c r="AP81"/>
      <c r="AQ81"/>
      <c r="AR81"/>
      <c r="AS81" s="1">
        <v>87.608000000000004</v>
      </c>
      <c r="AT81" s="1">
        <v>145.6</v>
      </c>
      <c r="AU81" s="1">
        <v>153.19999999999999</v>
      </c>
      <c r="AV81" s="1">
        <v>-1</v>
      </c>
      <c r="AW81" s="1">
        <v>-1</v>
      </c>
      <c r="AX81" s="1">
        <v>-1</v>
      </c>
      <c r="AY81" s="1">
        <v>-1</v>
      </c>
      <c r="AZ81" s="1">
        <v>0</v>
      </c>
      <c r="BA81" s="1">
        <v>20</v>
      </c>
      <c r="BB81" s="1">
        <v>-1</v>
      </c>
      <c r="BC81" s="1">
        <v>1</v>
      </c>
      <c r="BD81" s="1">
        <f t="shared" si="48"/>
        <v>47.699999999999989</v>
      </c>
      <c r="BE81" s="1">
        <f t="shared" si="48"/>
        <v>49.899999999999991</v>
      </c>
      <c r="BF81" s="1">
        <f t="shared" si="49"/>
        <v>2275.2899999999991</v>
      </c>
      <c r="BG81" s="1">
        <f t="shared" si="49"/>
        <v>2490.0099999999993</v>
      </c>
      <c r="BH81" s="1">
        <f t="shared" si="50"/>
        <v>4765.2999999999984</v>
      </c>
      <c r="BI81" s="1">
        <f t="shared" si="51"/>
        <v>69.031152387889321</v>
      </c>
      <c r="BJ81"/>
      <c r="BK81"/>
      <c r="BL81"/>
      <c r="BM81"/>
      <c r="BN81"/>
      <c r="BO81" s="10">
        <v>102.66200000000001</v>
      </c>
      <c r="BP81" s="10">
        <v>52.3</v>
      </c>
      <c r="BQ81" s="10">
        <v>67</v>
      </c>
      <c r="BR81" s="10">
        <v>48.2</v>
      </c>
      <c r="BS81" s="10">
        <v>115.8</v>
      </c>
      <c r="BT81" s="10">
        <v>48.9</v>
      </c>
      <c r="BU81" s="10">
        <v>2</v>
      </c>
      <c r="BV81" s="10">
        <v>0</v>
      </c>
      <c r="BW81" s="10">
        <v>24</v>
      </c>
      <c r="BX81" s="10">
        <v>0</v>
      </c>
      <c r="BY81" s="10">
        <v>1</v>
      </c>
      <c r="BZ81" s="10">
        <f t="shared" si="52"/>
        <v>4.0999999999999943</v>
      </c>
      <c r="CA81" s="10">
        <f t="shared" si="52"/>
        <v>-48.8</v>
      </c>
      <c r="CB81" s="10">
        <f t="shared" si="53"/>
        <v>16.809999999999953</v>
      </c>
      <c r="CC81" s="10">
        <f t="shared" si="53"/>
        <v>2381.4399999999996</v>
      </c>
      <c r="CD81" s="10">
        <f t="shared" si="54"/>
        <v>2398.2499999999995</v>
      </c>
      <c r="CE81" s="10">
        <f t="shared" si="55"/>
        <v>48.971930735881749</v>
      </c>
      <c r="CG81"/>
      <c r="CH81"/>
      <c r="CI81"/>
      <c r="CJ81"/>
      <c r="CK81">
        <v>102.852</v>
      </c>
      <c r="CL81">
        <v>57</v>
      </c>
      <c r="CM81">
        <v>115.8</v>
      </c>
      <c r="CN81">
        <v>47.5</v>
      </c>
      <c r="CO81">
        <v>126.7</v>
      </c>
      <c r="CP81">
        <v>14.5</v>
      </c>
      <c r="CQ81">
        <v>1</v>
      </c>
      <c r="CR81">
        <v>1</v>
      </c>
      <c r="CS81">
        <v>27</v>
      </c>
      <c r="CT81">
        <v>1</v>
      </c>
      <c r="CU81">
        <v>1</v>
      </c>
      <c r="CV81" s="1">
        <f t="shared" si="56"/>
        <v>9.5</v>
      </c>
      <c r="CW81" s="1">
        <f t="shared" si="56"/>
        <v>-10.900000000000006</v>
      </c>
      <c r="CX81" s="1">
        <f t="shared" si="57"/>
        <v>90.25</v>
      </c>
      <c r="CY81" s="1">
        <f t="shared" si="57"/>
        <v>118.81000000000013</v>
      </c>
      <c r="CZ81" s="1">
        <f t="shared" si="58"/>
        <v>209.06000000000012</v>
      </c>
      <c r="DA81" s="1">
        <f t="shared" si="59"/>
        <v>14.4589072892802</v>
      </c>
      <c r="DB81"/>
      <c r="DC81"/>
      <c r="DD81"/>
      <c r="DE81"/>
      <c r="DF81"/>
      <c r="DG81">
        <v>111.47</v>
      </c>
      <c r="DH81">
        <v>157.9</v>
      </c>
      <c r="DI81">
        <v>138.69999999999999</v>
      </c>
      <c r="DJ81">
        <v>-1</v>
      </c>
      <c r="DK81">
        <v>-1</v>
      </c>
      <c r="DL81">
        <v>-1</v>
      </c>
      <c r="DM81">
        <v>-1</v>
      </c>
      <c r="DN81">
        <v>0</v>
      </c>
      <c r="DO81">
        <v>27</v>
      </c>
      <c r="DP81">
        <v>-1</v>
      </c>
      <c r="DQ81">
        <v>1</v>
      </c>
      <c r="DR81" s="10">
        <f t="shared" si="60"/>
        <v>59.300000000000011</v>
      </c>
      <c r="DS81" s="10">
        <f t="shared" si="60"/>
        <v>48.999999999999986</v>
      </c>
      <c r="DT81" s="10">
        <f t="shared" si="61"/>
        <v>3516.4900000000011</v>
      </c>
      <c r="DU81" s="10">
        <f t="shared" si="61"/>
        <v>2400.9999999999986</v>
      </c>
      <c r="DV81" s="10">
        <f t="shared" si="62"/>
        <v>5917.49</v>
      </c>
      <c r="DW81" s="10">
        <f t="shared" si="63"/>
        <v>76.925223431589714</v>
      </c>
      <c r="DX81"/>
      <c r="DY81"/>
      <c r="DZ81"/>
      <c r="EA81"/>
      <c r="EB81"/>
      <c r="EC81" s="1">
        <v>80.906999999999996</v>
      </c>
      <c r="ED81" s="1">
        <v>132.30000000000001</v>
      </c>
      <c r="EE81" s="1">
        <v>107.1</v>
      </c>
      <c r="EF81" s="1">
        <v>102.6</v>
      </c>
      <c r="EG81" s="1">
        <v>152.30000000000001</v>
      </c>
      <c r="EH81" s="1">
        <v>54.1</v>
      </c>
      <c r="EI81" s="1">
        <v>2</v>
      </c>
      <c r="EJ81" s="1">
        <v>0</v>
      </c>
      <c r="EK81" s="1">
        <v>24</v>
      </c>
      <c r="EL81" s="1">
        <v>0</v>
      </c>
      <c r="EM81" s="1">
        <v>1</v>
      </c>
      <c r="EN81" s="1">
        <f t="shared" si="64"/>
        <v>29.700000000000017</v>
      </c>
      <c r="EO81" s="1">
        <f t="shared" si="64"/>
        <v>-45.200000000000017</v>
      </c>
      <c r="EP81" s="1">
        <f t="shared" si="65"/>
        <v>882.09000000000106</v>
      </c>
      <c r="EQ81" s="1">
        <f t="shared" si="65"/>
        <v>2043.0400000000016</v>
      </c>
      <c r="ER81" s="1">
        <f t="shared" si="66"/>
        <v>2925.1300000000028</v>
      </c>
      <c r="ES81" s="1">
        <f t="shared" si="67"/>
        <v>54.084470969031422</v>
      </c>
      <c r="ET81"/>
      <c r="EU81"/>
      <c r="EV81"/>
      <c r="EW81"/>
      <c r="EX81"/>
      <c r="FJ81" s="10">
        <f t="shared" si="68"/>
        <v>0</v>
      </c>
      <c r="FK81" s="10">
        <f t="shared" si="68"/>
        <v>0</v>
      </c>
      <c r="FL81" s="10">
        <f t="shared" si="69"/>
        <v>0</v>
      </c>
      <c r="FM81" s="10">
        <f t="shared" si="69"/>
        <v>0</v>
      </c>
      <c r="FN81" s="10">
        <f t="shared" si="70"/>
        <v>0</v>
      </c>
      <c r="FO81" s="10">
        <f t="shared" si="71"/>
        <v>0</v>
      </c>
      <c r="FP81"/>
      <c r="FQ81"/>
      <c r="FR81"/>
      <c r="FS81"/>
      <c r="FT81"/>
    </row>
    <row r="82" spans="1:176" x14ac:dyDescent="0.35">
      <c r="A82">
        <v>95.757999999999996</v>
      </c>
      <c r="B82">
        <v>107.1</v>
      </c>
      <c r="C82">
        <v>100.2</v>
      </c>
      <c r="D82">
        <v>190</v>
      </c>
      <c r="E82">
        <v>139.80000000000001</v>
      </c>
      <c r="F82">
        <v>91.9</v>
      </c>
      <c r="G82">
        <v>2</v>
      </c>
      <c r="H82">
        <v>0</v>
      </c>
      <c r="I82">
        <v>23</v>
      </c>
      <c r="J82">
        <v>-2</v>
      </c>
      <c r="K82">
        <v>1</v>
      </c>
      <c r="L82" s="26">
        <f t="shared" si="40"/>
        <v>-82.9</v>
      </c>
      <c r="M82" s="26">
        <f t="shared" si="40"/>
        <v>-39.600000000000009</v>
      </c>
      <c r="N82" s="26">
        <f t="shared" si="41"/>
        <v>6872.4100000000008</v>
      </c>
      <c r="O82" s="26">
        <f t="shared" si="41"/>
        <v>1568.1600000000008</v>
      </c>
      <c r="P82" s="26">
        <f t="shared" si="42"/>
        <v>8440.5700000000015</v>
      </c>
      <c r="Q82" s="26">
        <f t="shared" si="43"/>
        <v>91.872574797923249</v>
      </c>
      <c r="S82"/>
      <c r="T82"/>
      <c r="U82"/>
      <c r="V82"/>
      <c r="W82">
        <v>89.602999999999994</v>
      </c>
      <c r="X82">
        <v>89.1</v>
      </c>
      <c r="Y82">
        <v>124.5</v>
      </c>
      <c r="Z82">
        <v>91.4</v>
      </c>
      <c r="AA82">
        <v>126.9</v>
      </c>
      <c r="AB82">
        <v>3.4</v>
      </c>
      <c r="AC82">
        <v>1</v>
      </c>
      <c r="AD82">
        <v>0</v>
      </c>
      <c r="AE82">
        <v>20</v>
      </c>
      <c r="AF82">
        <v>-2</v>
      </c>
      <c r="AG82">
        <v>1</v>
      </c>
      <c r="AH82" s="10">
        <f t="shared" si="44"/>
        <v>-2.3000000000000114</v>
      </c>
      <c r="AI82" s="10">
        <f t="shared" si="44"/>
        <v>-2.4000000000000057</v>
      </c>
      <c r="AJ82" s="10">
        <f t="shared" si="45"/>
        <v>5.2900000000000524</v>
      </c>
      <c r="AK82" s="10">
        <f t="shared" si="45"/>
        <v>5.7600000000000273</v>
      </c>
      <c r="AL82" s="10">
        <f t="shared" si="46"/>
        <v>11.050000000000079</v>
      </c>
      <c r="AM82" s="10">
        <f t="shared" si="47"/>
        <v>3.3241540277189441</v>
      </c>
      <c r="AN82"/>
      <c r="AO82"/>
      <c r="AP82"/>
      <c r="AQ82"/>
      <c r="AR82"/>
      <c r="AS82" s="1">
        <v>88.296000000000006</v>
      </c>
      <c r="AT82" s="1">
        <v>79.599999999999994</v>
      </c>
      <c r="AU82" s="1">
        <v>93.1</v>
      </c>
      <c r="AV82" s="1">
        <v>145.6</v>
      </c>
      <c r="AW82" s="1">
        <v>153.19999999999999</v>
      </c>
      <c r="AX82" s="1">
        <v>89.3</v>
      </c>
      <c r="AY82" s="1">
        <v>2</v>
      </c>
      <c r="AZ82" s="1">
        <v>0</v>
      </c>
      <c r="BA82" s="1">
        <v>20</v>
      </c>
      <c r="BB82" s="1">
        <v>0</v>
      </c>
      <c r="BC82" s="1">
        <v>1</v>
      </c>
      <c r="BD82" s="1">
        <f t="shared" si="48"/>
        <v>-66</v>
      </c>
      <c r="BE82" s="1">
        <f t="shared" si="48"/>
        <v>-60.099999999999994</v>
      </c>
      <c r="BF82" s="1">
        <f t="shared" si="49"/>
        <v>4356</v>
      </c>
      <c r="BG82" s="1">
        <f t="shared" si="49"/>
        <v>3612.0099999999993</v>
      </c>
      <c r="BH82" s="1">
        <f t="shared" si="50"/>
        <v>7968.0099999999993</v>
      </c>
      <c r="BI82" s="1">
        <f t="shared" si="51"/>
        <v>89.263710431507377</v>
      </c>
      <c r="BJ82"/>
      <c r="BK82"/>
      <c r="BL82"/>
      <c r="BM82"/>
      <c r="BN82"/>
      <c r="BO82" s="10">
        <v>103.062</v>
      </c>
      <c r="BP82" s="10">
        <v>86.7</v>
      </c>
      <c r="BQ82" s="10">
        <v>94.2</v>
      </c>
      <c r="BR82" s="10">
        <v>52.3</v>
      </c>
      <c r="BS82" s="10">
        <v>67</v>
      </c>
      <c r="BT82" s="10">
        <v>43.9</v>
      </c>
      <c r="BU82" s="10">
        <v>1</v>
      </c>
      <c r="BV82" s="10">
        <v>1</v>
      </c>
      <c r="BW82" s="10">
        <v>25</v>
      </c>
      <c r="BX82" s="10">
        <v>1</v>
      </c>
      <c r="BY82" s="10">
        <v>1</v>
      </c>
      <c r="BZ82" s="10">
        <f t="shared" si="52"/>
        <v>34.400000000000006</v>
      </c>
      <c r="CA82" s="10">
        <f t="shared" si="52"/>
        <v>27.200000000000003</v>
      </c>
      <c r="CB82" s="10">
        <f t="shared" si="53"/>
        <v>1183.3600000000004</v>
      </c>
      <c r="CC82" s="10">
        <f t="shared" si="53"/>
        <v>739.84000000000015</v>
      </c>
      <c r="CD82" s="10">
        <f t="shared" si="54"/>
        <v>1923.2000000000005</v>
      </c>
      <c r="CE82" s="10">
        <f t="shared" si="55"/>
        <v>43.854304235730389</v>
      </c>
      <c r="CG82"/>
      <c r="CH82"/>
      <c r="CI82"/>
      <c r="CJ82"/>
      <c r="CK82">
        <v>102.9</v>
      </c>
      <c r="CL82">
        <v>61.3</v>
      </c>
      <c r="CM82">
        <v>81.5</v>
      </c>
      <c r="CN82">
        <v>57</v>
      </c>
      <c r="CO82">
        <v>115.8</v>
      </c>
      <c r="CP82">
        <v>34.6</v>
      </c>
      <c r="CQ82">
        <v>1</v>
      </c>
      <c r="CR82">
        <v>0</v>
      </c>
      <c r="CS82">
        <v>27</v>
      </c>
      <c r="CT82">
        <v>-2</v>
      </c>
      <c r="CU82">
        <v>1</v>
      </c>
      <c r="CV82" s="1">
        <f t="shared" si="56"/>
        <v>4.2999999999999972</v>
      </c>
      <c r="CW82" s="1">
        <f t="shared" si="56"/>
        <v>-34.299999999999997</v>
      </c>
      <c r="CX82" s="1">
        <f t="shared" si="57"/>
        <v>18.489999999999977</v>
      </c>
      <c r="CY82" s="1">
        <f t="shared" si="57"/>
        <v>1176.4899999999998</v>
      </c>
      <c r="CZ82" s="1">
        <f t="shared" si="58"/>
        <v>1194.9799999999998</v>
      </c>
      <c r="DA82" s="1">
        <f t="shared" si="59"/>
        <v>34.568482755249754</v>
      </c>
      <c r="DB82"/>
      <c r="DC82"/>
      <c r="DD82"/>
      <c r="DE82"/>
      <c r="DF82"/>
      <c r="DG82">
        <v>111.526</v>
      </c>
      <c r="DH82">
        <v>143.69999999999999</v>
      </c>
      <c r="DI82">
        <v>143.80000000000001</v>
      </c>
      <c r="DJ82">
        <v>157.9</v>
      </c>
      <c r="DK82">
        <v>138.69999999999999</v>
      </c>
      <c r="DL82">
        <v>15.1</v>
      </c>
      <c r="DM82">
        <v>1</v>
      </c>
      <c r="DN82">
        <v>1</v>
      </c>
      <c r="DO82">
        <v>28</v>
      </c>
      <c r="DP82">
        <v>1</v>
      </c>
      <c r="DQ82">
        <v>1</v>
      </c>
      <c r="DR82" s="10">
        <f t="shared" si="60"/>
        <v>-14.200000000000017</v>
      </c>
      <c r="DS82" s="10">
        <f t="shared" si="60"/>
        <v>5.1000000000000227</v>
      </c>
      <c r="DT82" s="10">
        <f t="shared" si="61"/>
        <v>201.6400000000005</v>
      </c>
      <c r="DU82" s="10">
        <f t="shared" si="61"/>
        <v>26.010000000000232</v>
      </c>
      <c r="DV82" s="10">
        <f t="shared" si="62"/>
        <v>227.65000000000072</v>
      </c>
      <c r="DW82" s="10">
        <f t="shared" si="63"/>
        <v>15.088074761214591</v>
      </c>
      <c r="DX82"/>
      <c r="DY82"/>
      <c r="DZ82"/>
      <c r="EA82"/>
      <c r="EB82"/>
      <c r="EC82" s="1">
        <v>81.147000000000006</v>
      </c>
      <c r="ED82" s="1">
        <v>137.80000000000001</v>
      </c>
      <c r="EE82" s="1">
        <v>141.6</v>
      </c>
      <c r="EF82" s="1">
        <v>132.30000000000001</v>
      </c>
      <c r="EG82" s="1">
        <v>107.1</v>
      </c>
      <c r="EH82" s="1">
        <v>34.9</v>
      </c>
      <c r="EI82" s="1">
        <v>1</v>
      </c>
      <c r="EJ82" s="1">
        <v>1</v>
      </c>
      <c r="EK82" s="1">
        <v>25</v>
      </c>
      <c r="EL82" s="1">
        <v>1</v>
      </c>
      <c r="EM82" s="1">
        <v>1</v>
      </c>
      <c r="EN82" s="1">
        <f t="shared" si="64"/>
        <v>5.5</v>
      </c>
      <c r="EO82" s="1">
        <f t="shared" si="64"/>
        <v>34.5</v>
      </c>
      <c r="EP82" s="1">
        <f t="shared" si="65"/>
        <v>30.25</v>
      </c>
      <c r="EQ82" s="1">
        <f t="shared" si="65"/>
        <v>1190.25</v>
      </c>
      <c r="ER82" s="1">
        <f t="shared" si="66"/>
        <v>1220.5</v>
      </c>
      <c r="ES82" s="1">
        <f t="shared" si="67"/>
        <v>34.935655139126844</v>
      </c>
      <c r="ET82"/>
      <c r="EU82"/>
      <c r="EV82"/>
      <c r="EW82"/>
      <c r="EX82"/>
      <c r="FJ82" s="10">
        <f t="shared" si="68"/>
        <v>0</v>
      </c>
      <c r="FK82" s="10">
        <f t="shared" si="68"/>
        <v>0</v>
      </c>
      <c r="FL82" s="10">
        <f t="shared" si="69"/>
        <v>0</v>
      </c>
      <c r="FM82" s="10">
        <f t="shared" si="69"/>
        <v>0</v>
      </c>
      <c r="FN82" s="10">
        <f t="shared" si="70"/>
        <v>0</v>
      </c>
      <c r="FO82" s="10">
        <f t="shared" si="71"/>
        <v>0</v>
      </c>
      <c r="FP82"/>
      <c r="FQ82"/>
      <c r="FR82"/>
      <c r="FS82"/>
      <c r="FT82"/>
    </row>
    <row r="83" spans="1:176" x14ac:dyDescent="0.35">
      <c r="A83">
        <v>95.918000000000006</v>
      </c>
      <c r="B83">
        <v>102.6</v>
      </c>
      <c r="C83">
        <v>132.9</v>
      </c>
      <c r="D83">
        <v>107.1</v>
      </c>
      <c r="E83">
        <v>100.2</v>
      </c>
      <c r="F83">
        <v>33</v>
      </c>
      <c r="G83">
        <v>1</v>
      </c>
      <c r="H83">
        <v>0</v>
      </c>
      <c r="I83">
        <v>23</v>
      </c>
      <c r="J83">
        <v>-2</v>
      </c>
      <c r="K83">
        <v>1</v>
      </c>
      <c r="L83" s="26">
        <f t="shared" si="40"/>
        <v>-4.5</v>
      </c>
      <c r="M83" s="26">
        <f t="shared" si="40"/>
        <v>32.700000000000003</v>
      </c>
      <c r="N83" s="26">
        <f t="shared" si="41"/>
        <v>20.25</v>
      </c>
      <c r="O83" s="26">
        <f t="shared" si="41"/>
        <v>1069.2900000000002</v>
      </c>
      <c r="P83" s="26">
        <f t="shared" si="42"/>
        <v>1089.5400000000002</v>
      </c>
      <c r="Q83" s="26">
        <f t="shared" si="43"/>
        <v>33.008180804158236</v>
      </c>
      <c r="S83"/>
      <c r="T83"/>
      <c r="U83"/>
      <c r="V83"/>
      <c r="W83">
        <v>92.539000000000001</v>
      </c>
      <c r="X83">
        <v>134.69999999999999</v>
      </c>
      <c r="Y83">
        <v>169</v>
      </c>
      <c r="Z83">
        <v>-1</v>
      </c>
      <c r="AA83">
        <v>-1</v>
      </c>
      <c r="AB83">
        <v>-1</v>
      </c>
      <c r="AC83">
        <v>-1</v>
      </c>
      <c r="AD83">
        <v>0</v>
      </c>
      <c r="AE83">
        <v>20</v>
      </c>
      <c r="AF83">
        <v>-1</v>
      </c>
      <c r="AG83">
        <v>1</v>
      </c>
      <c r="AH83" s="10">
        <f t="shared" si="44"/>
        <v>45.599999999999994</v>
      </c>
      <c r="AI83" s="10">
        <f t="shared" si="44"/>
        <v>44.5</v>
      </c>
      <c r="AJ83" s="10">
        <f t="shared" si="45"/>
        <v>2079.3599999999997</v>
      </c>
      <c r="AK83" s="10">
        <f t="shared" si="45"/>
        <v>1980.25</v>
      </c>
      <c r="AL83" s="10">
        <f t="shared" si="46"/>
        <v>4059.6099999999997</v>
      </c>
      <c r="AM83" s="10">
        <f t="shared" si="47"/>
        <v>63.71506886129842</v>
      </c>
      <c r="AN83"/>
      <c r="AO83"/>
      <c r="AP83"/>
      <c r="AQ83"/>
      <c r="AR83"/>
      <c r="AS83" s="1">
        <v>88.343999999999994</v>
      </c>
      <c r="AT83" s="1">
        <v>70.5</v>
      </c>
      <c r="AU83" s="1">
        <v>92</v>
      </c>
      <c r="AV83" s="1">
        <v>79.599999999999994</v>
      </c>
      <c r="AW83" s="1">
        <v>93.1</v>
      </c>
      <c r="AX83" s="1">
        <v>9.1</v>
      </c>
      <c r="AY83" s="1">
        <v>1</v>
      </c>
      <c r="AZ83" s="1">
        <v>1</v>
      </c>
      <c r="BA83" s="1">
        <v>21</v>
      </c>
      <c r="BB83" s="1">
        <v>1</v>
      </c>
      <c r="BC83" s="1">
        <v>1</v>
      </c>
      <c r="BD83" s="1">
        <f t="shared" si="48"/>
        <v>-9.0999999999999943</v>
      </c>
      <c r="BE83" s="1">
        <f t="shared" si="48"/>
        <v>-1.0999999999999943</v>
      </c>
      <c r="BF83" s="1">
        <f t="shared" si="49"/>
        <v>82.809999999999903</v>
      </c>
      <c r="BG83" s="1">
        <f t="shared" si="49"/>
        <v>1.2099999999999875</v>
      </c>
      <c r="BH83" s="1">
        <f t="shared" si="50"/>
        <v>84.019999999999897</v>
      </c>
      <c r="BI83" s="1">
        <f t="shared" si="51"/>
        <v>9.1662424144247847</v>
      </c>
      <c r="BJ83"/>
      <c r="BK83"/>
      <c r="BL83"/>
      <c r="BM83"/>
      <c r="BN83"/>
      <c r="BO83" s="10">
        <v>103.09399999999999</v>
      </c>
      <c r="BP83" s="10">
        <v>102.6</v>
      </c>
      <c r="BQ83" s="10">
        <v>104</v>
      </c>
      <c r="BR83" s="10">
        <v>86.7</v>
      </c>
      <c r="BS83" s="10">
        <v>94.2</v>
      </c>
      <c r="BT83" s="10">
        <v>18.7</v>
      </c>
      <c r="BU83" s="10">
        <v>1</v>
      </c>
      <c r="BV83" s="10">
        <v>0</v>
      </c>
      <c r="BW83" s="10">
        <v>25</v>
      </c>
      <c r="BX83" s="10">
        <v>-2</v>
      </c>
      <c r="BY83" s="10">
        <v>1</v>
      </c>
      <c r="BZ83" s="10">
        <f t="shared" si="52"/>
        <v>15.899999999999991</v>
      </c>
      <c r="CA83" s="10">
        <f t="shared" si="52"/>
        <v>9.7999999999999972</v>
      </c>
      <c r="CB83" s="10">
        <f t="shared" si="53"/>
        <v>252.80999999999972</v>
      </c>
      <c r="CC83" s="10">
        <f t="shared" si="53"/>
        <v>96.039999999999949</v>
      </c>
      <c r="CD83" s="10">
        <f t="shared" si="54"/>
        <v>348.84999999999968</v>
      </c>
      <c r="CE83" s="10">
        <f t="shared" si="55"/>
        <v>18.677526602845454</v>
      </c>
      <c r="CG83"/>
      <c r="CH83"/>
      <c r="CI83"/>
      <c r="CJ83"/>
      <c r="CK83">
        <v>105.364</v>
      </c>
      <c r="CL83">
        <v>111.6</v>
      </c>
      <c r="CM83">
        <v>176.1</v>
      </c>
      <c r="CN83">
        <v>-1</v>
      </c>
      <c r="CO83">
        <v>-1</v>
      </c>
      <c r="CP83">
        <v>-1</v>
      </c>
      <c r="CQ83">
        <v>-1</v>
      </c>
      <c r="CR83">
        <v>0</v>
      </c>
      <c r="CS83">
        <v>27</v>
      </c>
      <c r="CT83">
        <v>-1</v>
      </c>
      <c r="CU83">
        <v>1</v>
      </c>
      <c r="CV83" s="1">
        <f t="shared" si="56"/>
        <v>50.3</v>
      </c>
      <c r="CW83" s="1">
        <f t="shared" si="56"/>
        <v>94.6</v>
      </c>
      <c r="CX83" s="1">
        <f t="shared" si="57"/>
        <v>2530.0899999999997</v>
      </c>
      <c r="CY83" s="1">
        <f t="shared" si="57"/>
        <v>8949.159999999998</v>
      </c>
      <c r="CZ83" s="1">
        <f t="shared" si="58"/>
        <v>11479.249999999998</v>
      </c>
      <c r="DA83" s="1">
        <f t="shared" si="59"/>
        <v>107.14126189288606</v>
      </c>
      <c r="DB83"/>
      <c r="DC83"/>
      <c r="DD83"/>
      <c r="DE83"/>
      <c r="DF83"/>
      <c r="DG83">
        <v>111.742</v>
      </c>
      <c r="DH83">
        <v>134.9</v>
      </c>
      <c r="DI83">
        <v>137.4</v>
      </c>
      <c r="DJ83">
        <v>143.69999999999999</v>
      </c>
      <c r="DK83">
        <v>143.80000000000001</v>
      </c>
      <c r="DL83">
        <v>10.9</v>
      </c>
      <c r="DM83">
        <v>1</v>
      </c>
      <c r="DN83">
        <v>0</v>
      </c>
      <c r="DO83">
        <v>28</v>
      </c>
      <c r="DP83">
        <v>-2</v>
      </c>
      <c r="DQ83">
        <v>1</v>
      </c>
      <c r="DR83" s="10">
        <f t="shared" si="60"/>
        <v>-8.7999999999999829</v>
      </c>
      <c r="DS83" s="10">
        <f t="shared" si="60"/>
        <v>-6.4000000000000057</v>
      </c>
      <c r="DT83" s="10">
        <f t="shared" si="61"/>
        <v>77.439999999999699</v>
      </c>
      <c r="DU83" s="10">
        <f t="shared" si="61"/>
        <v>40.960000000000072</v>
      </c>
      <c r="DV83" s="10">
        <f t="shared" si="62"/>
        <v>118.39999999999978</v>
      </c>
      <c r="DW83" s="10">
        <f t="shared" si="63"/>
        <v>10.881176406988345</v>
      </c>
      <c r="DX83"/>
      <c r="DY83"/>
      <c r="DZ83"/>
      <c r="EA83"/>
      <c r="EB83"/>
      <c r="EC83" s="1">
        <v>81.283000000000001</v>
      </c>
      <c r="ED83" s="1">
        <v>80</v>
      </c>
      <c r="EE83" s="1">
        <v>111.3</v>
      </c>
      <c r="EF83" s="1">
        <v>137.80000000000001</v>
      </c>
      <c r="EG83" s="1">
        <v>141.6</v>
      </c>
      <c r="EH83" s="1">
        <v>65.2</v>
      </c>
      <c r="EI83" s="1">
        <v>2</v>
      </c>
      <c r="EJ83" s="1">
        <v>0</v>
      </c>
      <c r="EK83" s="1">
        <v>25</v>
      </c>
      <c r="EL83" s="1">
        <v>-2</v>
      </c>
      <c r="EM83" s="1">
        <v>1</v>
      </c>
      <c r="EN83" s="1">
        <f t="shared" si="64"/>
        <v>-57.800000000000011</v>
      </c>
      <c r="EO83" s="1">
        <f t="shared" si="64"/>
        <v>-30.299999999999997</v>
      </c>
      <c r="EP83" s="1">
        <f t="shared" si="65"/>
        <v>3340.8400000000015</v>
      </c>
      <c r="EQ83" s="1">
        <f t="shared" si="65"/>
        <v>918.0899999999998</v>
      </c>
      <c r="ER83" s="1">
        <f t="shared" si="66"/>
        <v>4258.9300000000012</v>
      </c>
      <c r="ES83" s="1">
        <f t="shared" si="67"/>
        <v>65.260478085898214</v>
      </c>
      <c r="ET83"/>
      <c r="EU83"/>
      <c r="EV83"/>
      <c r="EW83"/>
      <c r="EX83"/>
      <c r="FJ83" s="10">
        <f t="shared" si="68"/>
        <v>0</v>
      </c>
      <c r="FK83" s="10">
        <f t="shared" si="68"/>
        <v>0</v>
      </c>
      <c r="FL83" s="10">
        <f t="shared" si="69"/>
        <v>0</v>
      </c>
      <c r="FM83" s="10">
        <f t="shared" si="69"/>
        <v>0</v>
      </c>
      <c r="FN83" s="10">
        <f t="shared" si="70"/>
        <v>0</v>
      </c>
      <c r="FO83" s="10">
        <f t="shared" si="71"/>
        <v>0</v>
      </c>
      <c r="FP83"/>
      <c r="FQ83"/>
      <c r="FR83"/>
      <c r="FS83"/>
      <c r="FT83"/>
    </row>
    <row r="84" spans="1:176" x14ac:dyDescent="0.35">
      <c r="A84">
        <v>98.733999999999995</v>
      </c>
      <c r="B84">
        <v>83.8</v>
      </c>
      <c r="C84">
        <v>147.19999999999999</v>
      </c>
      <c r="D84">
        <v>-1</v>
      </c>
      <c r="E84">
        <v>-1</v>
      </c>
      <c r="F84">
        <v>-1</v>
      </c>
      <c r="G84">
        <v>-1</v>
      </c>
      <c r="H84">
        <v>0</v>
      </c>
      <c r="I84">
        <v>23</v>
      </c>
      <c r="J84">
        <v>-1</v>
      </c>
      <c r="K84">
        <v>1</v>
      </c>
      <c r="L84" s="26">
        <f t="shared" si="40"/>
        <v>-18.799999999999997</v>
      </c>
      <c r="M84" s="26">
        <f t="shared" si="40"/>
        <v>14.299999999999983</v>
      </c>
      <c r="N84" s="26">
        <f t="shared" si="41"/>
        <v>353.43999999999988</v>
      </c>
      <c r="O84" s="26">
        <f t="shared" si="41"/>
        <v>204.48999999999953</v>
      </c>
      <c r="P84" s="26">
        <f t="shared" si="42"/>
        <v>557.92999999999938</v>
      </c>
      <c r="Q84" s="26">
        <f t="shared" si="43"/>
        <v>23.620541907416083</v>
      </c>
      <c r="S84"/>
      <c r="T84"/>
      <c r="U84"/>
      <c r="V84"/>
      <c r="W84">
        <v>92.867000000000004</v>
      </c>
      <c r="X84">
        <v>75.099999999999994</v>
      </c>
      <c r="Y84">
        <v>94.2</v>
      </c>
      <c r="Z84">
        <v>134.69999999999999</v>
      </c>
      <c r="AA84">
        <v>169</v>
      </c>
      <c r="AB84">
        <v>95.7</v>
      </c>
      <c r="AC84">
        <v>3</v>
      </c>
      <c r="AD84">
        <v>0</v>
      </c>
      <c r="AE84">
        <v>20</v>
      </c>
      <c r="AF84">
        <v>0</v>
      </c>
      <c r="AG84">
        <v>1</v>
      </c>
      <c r="AH84" s="10">
        <f t="shared" si="44"/>
        <v>-59.599999999999994</v>
      </c>
      <c r="AI84" s="10">
        <f t="shared" si="44"/>
        <v>-74.8</v>
      </c>
      <c r="AJ84" s="10">
        <f t="shared" si="45"/>
        <v>3552.1599999999994</v>
      </c>
      <c r="AK84" s="10">
        <f t="shared" si="45"/>
        <v>5595.04</v>
      </c>
      <c r="AL84" s="10">
        <f t="shared" si="46"/>
        <v>9147.1999999999989</v>
      </c>
      <c r="AM84" s="10">
        <f t="shared" si="47"/>
        <v>95.640995394234579</v>
      </c>
      <c r="AN84"/>
      <c r="AO84"/>
      <c r="AP84"/>
      <c r="AQ84"/>
      <c r="AR84"/>
      <c r="AS84" s="1">
        <v>91.495999999999995</v>
      </c>
      <c r="AT84" s="1">
        <v>130.19999999999999</v>
      </c>
      <c r="AU84" s="1">
        <v>164.8</v>
      </c>
      <c r="AV84" s="1">
        <v>-1</v>
      </c>
      <c r="AW84" s="1">
        <v>-1</v>
      </c>
      <c r="AX84" s="1">
        <v>-1</v>
      </c>
      <c r="AY84" s="1">
        <v>-1</v>
      </c>
      <c r="AZ84" s="1">
        <v>0</v>
      </c>
      <c r="BA84" s="1">
        <v>21</v>
      </c>
      <c r="BB84" s="1">
        <v>-1</v>
      </c>
      <c r="BC84" s="1">
        <v>1</v>
      </c>
      <c r="BD84" s="1">
        <f t="shared" si="48"/>
        <v>59.699999999999989</v>
      </c>
      <c r="BE84" s="1">
        <f t="shared" si="48"/>
        <v>72.800000000000011</v>
      </c>
      <c r="BF84" s="1">
        <f t="shared" si="49"/>
        <v>3564.0899999999988</v>
      </c>
      <c r="BG84" s="1">
        <f t="shared" si="49"/>
        <v>5299.840000000002</v>
      </c>
      <c r="BH84" s="1">
        <f t="shared" si="50"/>
        <v>8863.93</v>
      </c>
      <c r="BI84" s="1">
        <f t="shared" si="51"/>
        <v>94.14844661490703</v>
      </c>
      <c r="BJ84"/>
      <c r="BK84"/>
      <c r="BL84"/>
      <c r="BM84"/>
      <c r="BN84"/>
      <c r="BO84" s="10">
        <v>103.27800000000001</v>
      </c>
      <c r="BP84" s="10">
        <v>106.2</v>
      </c>
      <c r="BQ84" s="10">
        <v>98.4</v>
      </c>
      <c r="BR84" s="10">
        <v>102.6</v>
      </c>
      <c r="BS84" s="10">
        <v>104</v>
      </c>
      <c r="BT84" s="10">
        <v>6.6</v>
      </c>
      <c r="BU84" s="10">
        <v>1</v>
      </c>
      <c r="BV84" s="10">
        <v>0</v>
      </c>
      <c r="BW84" s="10">
        <v>25</v>
      </c>
      <c r="BX84" s="10">
        <v>-2</v>
      </c>
      <c r="BY84" s="10">
        <v>1</v>
      </c>
      <c r="BZ84" s="10">
        <f t="shared" si="52"/>
        <v>3.6000000000000085</v>
      </c>
      <c r="CA84" s="10">
        <f t="shared" si="52"/>
        <v>-5.5999999999999943</v>
      </c>
      <c r="CB84" s="10">
        <f t="shared" si="53"/>
        <v>12.960000000000061</v>
      </c>
      <c r="CC84" s="10">
        <f t="shared" si="53"/>
        <v>31.359999999999935</v>
      </c>
      <c r="CD84" s="10">
        <f t="shared" si="54"/>
        <v>44.319999999999993</v>
      </c>
      <c r="CE84" s="10">
        <f t="shared" si="55"/>
        <v>6.6573267908372946</v>
      </c>
      <c r="CG84"/>
      <c r="CH84"/>
      <c r="CI84"/>
      <c r="CJ84"/>
      <c r="CK84">
        <v>105.62</v>
      </c>
      <c r="CL84">
        <v>111.6</v>
      </c>
      <c r="CM84">
        <v>148.5</v>
      </c>
      <c r="CN84">
        <v>111.6</v>
      </c>
      <c r="CO84">
        <v>176.1</v>
      </c>
      <c r="CP84">
        <v>27.6</v>
      </c>
      <c r="CQ84">
        <v>1</v>
      </c>
      <c r="CR84">
        <v>1</v>
      </c>
      <c r="CS84">
        <v>28</v>
      </c>
      <c r="CT84">
        <v>1</v>
      </c>
      <c r="CU84">
        <v>1</v>
      </c>
      <c r="CV84" s="1">
        <f t="shared" ref="CV84:CV117" si="72">CL84-CL83</f>
        <v>0</v>
      </c>
      <c r="CW84" s="1">
        <f t="shared" ref="CW84:CW117" si="73">CM84-CM83</f>
        <v>-27.599999999999994</v>
      </c>
      <c r="CX84" s="1">
        <f t="shared" ref="CX84:CX117" si="74">CV84^2</f>
        <v>0</v>
      </c>
      <c r="CY84" s="1">
        <f t="shared" ref="CY84:CY117" si="75">CW84^2</f>
        <v>761.75999999999965</v>
      </c>
      <c r="CZ84" s="1">
        <f t="shared" ref="CZ84:CZ117" si="76">CX84+CY84</f>
        <v>761.75999999999965</v>
      </c>
      <c r="DA84" s="1">
        <f t="shared" ref="DA84:DA117" si="77">SQRT(CZ84)</f>
        <v>27.599999999999994</v>
      </c>
      <c r="DB84"/>
      <c r="DC84"/>
      <c r="DD84"/>
      <c r="DE84"/>
      <c r="DF84"/>
      <c r="DG84">
        <v>115.078</v>
      </c>
      <c r="DH84">
        <v>116.4</v>
      </c>
      <c r="DI84">
        <v>137.6</v>
      </c>
      <c r="DJ84">
        <v>-1</v>
      </c>
      <c r="DK84">
        <v>-1</v>
      </c>
      <c r="DL84">
        <v>-1</v>
      </c>
      <c r="DM84">
        <v>-1</v>
      </c>
      <c r="DN84">
        <v>0</v>
      </c>
      <c r="DO84">
        <v>28</v>
      </c>
      <c r="DP84">
        <v>-1</v>
      </c>
      <c r="DQ84">
        <v>1</v>
      </c>
      <c r="DR84" s="10">
        <f t="shared" ref="DR84:DR117" si="78">DH84-DH83</f>
        <v>-18.5</v>
      </c>
      <c r="DS84" s="10">
        <f t="shared" ref="DS84:DS117" si="79">DI84-DI83</f>
        <v>0.19999999999998863</v>
      </c>
      <c r="DT84" s="10">
        <f t="shared" ref="DT84:DT117" si="80">DR84^2</f>
        <v>342.25</v>
      </c>
      <c r="DU84" s="10">
        <f t="shared" ref="DU84:DU117" si="81">DS84^2</f>
        <v>3.9999999999995456E-2</v>
      </c>
      <c r="DV84" s="10">
        <f t="shared" ref="DV84:DV117" si="82">DT84+DU84</f>
        <v>342.29</v>
      </c>
      <c r="DW84" s="10">
        <f t="shared" ref="DW84:DW117" si="83">SQRT(DV84)</f>
        <v>18.501081049495461</v>
      </c>
      <c r="DX84"/>
      <c r="DY84"/>
      <c r="DZ84"/>
      <c r="EA84"/>
      <c r="EB84"/>
      <c r="EC84" s="1">
        <v>84.106999999999999</v>
      </c>
      <c r="ED84" s="1">
        <v>97.6</v>
      </c>
      <c r="EE84" s="1">
        <v>108.4</v>
      </c>
      <c r="EF84" s="1">
        <v>-1</v>
      </c>
      <c r="EG84" s="1">
        <v>-1</v>
      </c>
      <c r="EH84" s="1">
        <v>-1</v>
      </c>
      <c r="EI84" s="1">
        <v>-1</v>
      </c>
      <c r="EJ84" s="1">
        <v>0</v>
      </c>
      <c r="EK84" s="1">
        <v>25</v>
      </c>
      <c r="EL84" s="1">
        <v>-1</v>
      </c>
      <c r="EM84" s="1">
        <v>1</v>
      </c>
      <c r="EN84" s="1">
        <f t="shared" si="64"/>
        <v>17.599999999999994</v>
      </c>
      <c r="EO84" s="1">
        <f t="shared" si="64"/>
        <v>-2.8999999999999915</v>
      </c>
      <c r="EP84" s="1">
        <f t="shared" si="65"/>
        <v>309.75999999999982</v>
      </c>
      <c r="EQ84" s="1">
        <f t="shared" si="65"/>
        <v>8.4099999999999504</v>
      </c>
      <c r="ER84" s="1">
        <f t="shared" si="66"/>
        <v>318.16999999999979</v>
      </c>
      <c r="ES84" s="1">
        <f t="shared" si="67"/>
        <v>17.837320426566311</v>
      </c>
      <c r="ET84"/>
      <c r="EU84"/>
      <c r="EV84"/>
      <c r="EW84"/>
      <c r="EX84"/>
      <c r="FJ84" s="10">
        <f t="shared" si="68"/>
        <v>0</v>
      </c>
      <c r="FK84" s="10">
        <f t="shared" si="68"/>
        <v>0</v>
      </c>
      <c r="FL84" s="10">
        <f t="shared" si="69"/>
        <v>0</v>
      </c>
      <c r="FM84" s="10">
        <f t="shared" si="69"/>
        <v>0</v>
      </c>
      <c r="FN84" s="10">
        <f t="shared" si="70"/>
        <v>0</v>
      </c>
      <c r="FO84" s="10">
        <f t="shared" si="71"/>
        <v>0</v>
      </c>
      <c r="FP84"/>
      <c r="FQ84"/>
      <c r="FR84"/>
      <c r="FS84"/>
      <c r="FT84"/>
    </row>
    <row r="85" spans="1:176" x14ac:dyDescent="0.35">
      <c r="A85">
        <v>99.453999999999994</v>
      </c>
      <c r="B85">
        <v>47.5</v>
      </c>
      <c r="C85">
        <v>102.9</v>
      </c>
      <c r="D85">
        <v>83.8</v>
      </c>
      <c r="E85">
        <v>147.19999999999999</v>
      </c>
      <c r="F85">
        <v>57.3</v>
      </c>
      <c r="G85">
        <v>2</v>
      </c>
      <c r="H85">
        <v>0</v>
      </c>
      <c r="I85">
        <v>23</v>
      </c>
      <c r="J85">
        <v>0</v>
      </c>
      <c r="K85">
        <v>1</v>
      </c>
      <c r="L85" s="26">
        <f t="shared" si="40"/>
        <v>-36.299999999999997</v>
      </c>
      <c r="M85" s="26">
        <f t="shared" si="40"/>
        <v>-44.299999999999983</v>
      </c>
      <c r="N85" s="26">
        <f t="shared" si="41"/>
        <v>1317.6899999999998</v>
      </c>
      <c r="O85" s="26">
        <f t="shared" si="41"/>
        <v>1962.4899999999984</v>
      </c>
      <c r="P85" s="26">
        <f t="shared" si="42"/>
        <v>3280.1799999999985</v>
      </c>
      <c r="Q85" s="26">
        <f t="shared" si="43"/>
        <v>57.272855699711698</v>
      </c>
      <c r="S85"/>
      <c r="T85"/>
      <c r="U85"/>
      <c r="V85"/>
      <c r="W85">
        <v>93.227000000000004</v>
      </c>
      <c r="X85">
        <v>150.80000000000001</v>
      </c>
      <c r="Y85">
        <v>100.6</v>
      </c>
      <c r="Z85">
        <v>75.099999999999994</v>
      </c>
      <c r="AA85">
        <v>94.2</v>
      </c>
      <c r="AB85">
        <v>76</v>
      </c>
      <c r="AC85">
        <v>2</v>
      </c>
      <c r="AD85">
        <v>0</v>
      </c>
      <c r="AE85">
        <v>20</v>
      </c>
      <c r="AF85">
        <v>0</v>
      </c>
      <c r="AG85">
        <v>1</v>
      </c>
      <c r="AH85" s="10">
        <f t="shared" si="44"/>
        <v>75.700000000000017</v>
      </c>
      <c r="AI85" s="10">
        <f t="shared" si="44"/>
        <v>6.3999999999999915</v>
      </c>
      <c r="AJ85" s="10">
        <f t="shared" si="45"/>
        <v>5730.4900000000025</v>
      </c>
      <c r="AK85" s="10">
        <f t="shared" si="45"/>
        <v>40.959999999999894</v>
      </c>
      <c r="AL85" s="10">
        <f t="shared" si="46"/>
        <v>5771.4500000000025</v>
      </c>
      <c r="AM85" s="10">
        <f t="shared" si="47"/>
        <v>75.97005989203906</v>
      </c>
      <c r="AN85"/>
      <c r="AO85"/>
      <c r="AP85"/>
      <c r="AQ85"/>
      <c r="AR85"/>
      <c r="AS85" s="1">
        <v>91.616</v>
      </c>
      <c r="AT85" s="1">
        <v>132.30000000000001</v>
      </c>
      <c r="AU85" s="1">
        <v>62.1</v>
      </c>
      <c r="AV85" s="1">
        <v>130.19999999999999</v>
      </c>
      <c r="AW85" s="1">
        <v>164.8</v>
      </c>
      <c r="AX85" s="1">
        <v>102.7</v>
      </c>
      <c r="AY85" s="1">
        <v>3</v>
      </c>
      <c r="AZ85" s="1">
        <v>0</v>
      </c>
      <c r="BA85" s="1">
        <v>21</v>
      </c>
      <c r="BB85" s="1">
        <v>0</v>
      </c>
      <c r="BC85" s="1">
        <v>1</v>
      </c>
      <c r="BD85" s="1">
        <f t="shared" si="48"/>
        <v>2.1000000000000227</v>
      </c>
      <c r="BE85" s="1">
        <f t="shared" si="48"/>
        <v>-102.70000000000002</v>
      </c>
      <c r="BF85" s="1">
        <f t="shared" si="49"/>
        <v>4.4100000000000952</v>
      </c>
      <c r="BG85" s="1">
        <f t="shared" si="49"/>
        <v>10547.290000000003</v>
      </c>
      <c r="BH85" s="1">
        <f t="shared" si="50"/>
        <v>10551.700000000003</v>
      </c>
      <c r="BI85" s="1">
        <f t="shared" si="51"/>
        <v>102.7214680580452</v>
      </c>
      <c r="BJ85"/>
      <c r="BK85"/>
      <c r="BL85"/>
      <c r="BM85"/>
      <c r="BN85"/>
      <c r="BO85" s="10">
        <v>105.846</v>
      </c>
      <c r="BP85" s="10">
        <v>160.30000000000001</v>
      </c>
      <c r="BQ85" s="10">
        <v>162.30000000000001</v>
      </c>
      <c r="BR85" s="10">
        <v>-1</v>
      </c>
      <c r="BS85" s="10">
        <v>-1</v>
      </c>
      <c r="BT85" s="10">
        <v>-1</v>
      </c>
      <c r="BU85" s="10">
        <v>-1</v>
      </c>
      <c r="BV85" s="10">
        <v>0</v>
      </c>
      <c r="BW85" s="10">
        <v>25</v>
      </c>
      <c r="BX85" s="10">
        <v>-1</v>
      </c>
      <c r="BY85" s="10">
        <v>1</v>
      </c>
      <c r="BZ85" s="10">
        <f t="shared" si="52"/>
        <v>54.100000000000009</v>
      </c>
      <c r="CA85" s="10">
        <f t="shared" si="52"/>
        <v>63.900000000000006</v>
      </c>
      <c r="CB85" s="10">
        <f t="shared" si="53"/>
        <v>2926.8100000000009</v>
      </c>
      <c r="CC85" s="10">
        <f t="shared" si="53"/>
        <v>4083.2100000000009</v>
      </c>
      <c r="CD85" s="10">
        <f t="shared" si="54"/>
        <v>7010.0200000000023</v>
      </c>
      <c r="CE85" s="10">
        <f t="shared" si="55"/>
        <v>83.725862193231563</v>
      </c>
      <c r="CG85"/>
      <c r="CH85"/>
      <c r="CI85"/>
      <c r="CJ85"/>
      <c r="CK85">
        <v>105.66800000000001</v>
      </c>
      <c r="CL85">
        <v>93.3</v>
      </c>
      <c r="CM85">
        <v>143.19999999999999</v>
      </c>
      <c r="CN85">
        <v>111.6</v>
      </c>
      <c r="CO85">
        <v>148.5</v>
      </c>
      <c r="CP85">
        <v>19.100000000000001</v>
      </c>
      <c r="CQ85">
        <v>1</v>
      </c>
      <c r="CR85">
        <v>0</v>
      </c>
      <c r="CS85">
        <v>28</v>
      </c>
      <c r="CT85">
        <v>-2</v>
      </c>
      <c r="CU85">
        <v>1</v>
      </c>
      <c r="CV85" s="1">
        <f t="shared" si="72"/>
        <v>-18.299999999999997</v>
      </c>
      <c r="CW85" s="1">
        <f t="shared" si="73"/>
        <v>-5.3000000000000114</v>
      </c>
      <c r="CX85" s="1">
        <f t="shared" si="74"/>
        <v>334.88999999999987</v>
      </c>
      <c r="CY85" s="1">
        <f t="shared" si="75"/>
        <v>28.090000000000121</v>
      </c>
      <c r="CZ85" s="1">
        <f t="shared" si="76"/>
        <v>362.98</v>
      </c>
      <c r="DA85" s="1">
        <f t="shared" si="77"/>
        <v>19.052034012146841</v>
      </c>
      <c r="DB85"/>
      <c r="DC85"/>
      <c r="DD85"/>
      <c r="DE85"/>
      <c r="DF85"/>
      <c r="DG85">
        <v>115.374</v>
      </c>
      <c r="DH85">
        <v>128.30000000000001</v>
      </c>
      <c r="DI85">
        <v>139.6</v>
      </c>
      <c r="DJ85">
        <v>116.4</v>
      </c>
      <c r="DK85">
        <v>137.6</v>
      </c>
      <c r="DL85">
        <v>12</v>
      </c>
      <c r="DM85">
        <v>1</v>
      </c>
      <c r="DN85">
        <v>1</v>
      </c>
      <c r="DO85">
        <v>29</v>
      </c>
      <c r="DP85">
        <v>1</v>
      </c>
      <c r="DQ85">
        <v>1</v>
      </c>
      <c r="DR85" s="10">
        <f t="shared" si="78"/>
        <v>11.900000000000006</v>
      </c>
      <c r="DS85" s="10">
        <f t="shared" si="79"/>
        <v>2</v>
      </c>
      <c r="DT85" s="10">
        <f t="shared" si="80"/>
        <v>141.61000000000013</v>
      </c>
      <c r="DU85" s="10">
        <f t="shared" si="81"/>
        <v>4</v>
      </c>
      <c r="DV85" s="10">
        <f t="shared" si="82"/>
        <v>145.61000000000013</v>
      </c>
      <c r="DW85" s="10">
        <f t="shared" si="83"/>
        <v>12.066896867049131</v>
      </c>
      <c r="DX85"/>
      <c r="DY85"/>
      <c r="DZ85"/>
      <c r="EA85"/>
      <c r="EB85"/>
      <c r="EC85" s="1">
        <v>84.427000000000007</v>
      </c>
      <c r="ED85" s="1">
        <v>52.3</v>
      </c>
      <c r="EE85" s="1">
        <v>110.9</v>
      </c>
      <c r="EF85" s="1">
        <v>97.6</v>
      </c>
      <c r="EG85" s="1">
        <v>108.4</v>
      </c>
      <c r="EH85" s="1">
        <v>45.4</v>
      </c>
      <c r="EI85" s="1">
        <v>1</v>
      </c>
      <c r="EJ85" s="1">
        <v>1</v>
      </c>
      <c r="EK85" s="1">
        <v>26</v>
      </c>
      <c r="EL85" s="1">
        <v>1</v>
      </c>
      <c r="EM85" s="1">
        <v>1</v>
      </c>
      <c r="EN85" s="1">
        <f t="shared" si="64"/>
        <v>-45.3</v>
      </c>
      <c r="EO85" s="1">
        <f t="shared" si="64"/>
        <v>2.5</v>
      </c>
      <c r="EP85" s="1">
        <f t="shared" si="65"/>
        <v>2052.0899999999997</v>
      </c>
      <c r="EQ85" s="1">
        <f t="shared" si="65"/>
        <v>6.25</v>
      </c>
      <c r="ER85" s="1">
        <f t="shared" si="66"/>
        <v>2058.3399999999997</v>
      </c>
      <c r="ES85" s="1">
        <f t="shared" si="67"/>
        <v>45.368932101163672</v>
      </c>
      <c r="ET85"/>
      <c r="EU85"/>
      <c r="EV85"/>
      <c r="EW85"/>
      <c r="EX85"/>
      <c r="FJ85" s="10">
        <f t="shared" si="68"/>
        <v>0</v>
      </c>
      <c r="FK85" s="10">
        <f t="shared" si="68"/>
        <v>0</v>
      </c>
      <c r="FL85" s="10">
        <f t="shared" si="69"/>
        <v>0</v>
      </c>
      <c r="FM85" s="10">
        <f t="shared" si="69"/>
        <v>0</v>
      </c>
      <c r="FN85" s="10">
        <f t="shared" si="70"/>
        <v>0</v>
      </c>
      <c r="FO85" s="10">
        <f t="shared" si="71"/>
        <v>0</v>
      </c>
      <c r="FP85"/>
      <c r="FQ85"/>
      <c r="FR85"/>
      <c r="FS85"/>
      <c r="FT85"/>
    </row>
    <row r="86" spans="1:176" x14ac:dyDescent="0.35">
      <c r="A86">
        <v>99.662000000000006</v>
      </c>
      <c r="B86">
        <v>55.1</v>
      </c>
      <c r="C86">
        <v>125.1</v>
      </c>
      <c r="D86">
        <v>47.5</v>
      </c>
      <c r="E86">
        <v>102.9</v>
      </c>
      <c r="F86">
        <v>23.5</v>
      </c>
      <c r="G86">
        <v>1</v>
      </c>
      <c r="H86">
        <v>1</v>
      </c>
      <c r="I86">
        <v>24</v>
      </c>
      <c r="J86">
        <v>1</v>
      </c>
      <c r="K86">
        <v>1</v>
      </c>
      <c r="L86" s="26">
        <f t="shared" si="40"/>
        <v>7.6000000000000014</v>
      </c>
      <c r="M86" s="26">
        <f t="shared" si="40"/>
        <v>22.199999999999989</v>
      </c>
      <c r="N86" s="26">
        <f t="shared" si="41"/>
        <v>57.760000000000019</v>
      </c>
      <c r="O86" s="26">
        <f t="shared" si="41"/>
        <v>492.83999999999952</v>
      </c>
      <c r="P86" s="26">
        <f t="shared" si="42"/>
        <v>550.59999999999957</v>
      </c>
      <c r="Q86" s="26">
        <f t="shared" si="43"/>
        <v>23.464867355261131</v>
      </c>
      <c r="S86"/>
      <c r="T86"/>
      <c r="U86"/>
      <c r="V86"/>
      <c r="W86">
        <v>93.650999999999996</v>
      </c>
      <c r="X86">
        <v>101.2</v>
      </c>
      <c r="Y86">
        <v>146.1</v>
      </c>
      <c r="Z86">
        <v>150.80000000000001</v>
      </c>
      <c r="AA86">
        <v>100.6</v>
      </c>
      <c r="AB86">
        <v>67.3</v>
      </c>
      <c r="AC86">
        <v>2</v>
      </c>
      <c r="AD86">
        <v>0</v>
      </c>
      <c r="AE86">
        <v>20</v>
      </c>
      <c r="AF86">
        <v>0</v>
      </c>
      <c r="AG86">
        <v>1</v>
      </c>
      <c r="AH86" s="10">
        <f t="shared" si="44"/>
        <v>-49.600000000000009</v>
      </c>
      <c r="AI86" s="10">
        <f t="shared" si="44"/>
        <v>45.5</v>
      </c>
      <c r="AJ86" s="10">
        <f t="shared" si="45"/>
        <v>2460.1600000000008</v>
      </c>
      <c r="AK86" s="10">
        <f t="shared" si="45"/>
        <v>2070.25</v>
      </c>
      <c r="AL86" s="10">
        <f t="shared" si="46"/>
        <v>4530.4100000000008</v>
      </c>
      <c r="AM86" s="10">
        <f t="shared" si="47"/>
        <v>67.308320436629529</v>
      </c>
      <c r="AN86"/>
      <c r="AO86"/>
      <c r="AP86"/>
      <c r="AQ86"/>
      <c r="AR86"/>
      <c r="AS86" s="1">
        <v>91.703999999999994</v>
      </c>
      <c r="AT86" s="1">
        <v>119.9</v>
      </c>
      <c r="AU86" s="1">
        <v>38.1</v>
      </c>
      <c r="AV86" s="1">
        <v>132.30000000000001</v>
      </c>
      <c r="AW86" s="1">
        <v>62.1</v>
      </c>
      <c r="AX86" s="1">
        <v>27</v>
      </c>
      <c r="AY86" s="1">
        <v>1</v>
      </c>
      <c r="AZ86" s="1">
        <v>1</v>
      </c>
      <c r="BA86" s="1">
        <v>22</v>
      </c>
      <c r="BB86" s="1">
        <v>1</v>
      </c>
      <c r="BC86" s="1">
        <v>1</v>
      </c>
      <c r="BD86" s="1">
        <f t="shared" si="48"/>
        <v>-12.400000000000006</v>
      </c>
      <c r="BE86" s="1">
        <f t="shared" si="48"/>
        <v>-24</v>
      </c>
      <c r="BF86" s="1">
        <f t="shared" ref="BF86:BG89" si="84">BD86^2</f>
        <v>153.76000000000013</v>
      </c>
      <c r="BG86" s="1">
        <f t="shared" si="84"/>
        <v>576</v>
      </c>
      <c r="BH86" s="1">
        <f t="shared" si="50"/>
        <v>729.7600000000001</v>
      </c>
      <c r="BI86" s="1">
        <f t="shared" si="51"/>
        <v>27.014070407844873</v>
      </c>
      <c r="BJ86"/>
      <c r="BK86"/>
      <c r="BL86"/>
      <c r="BM86"/>
      <c r="BN86"/>
      <c r="BO86" s="10">
        <v>105.934</v>
      </c>
      <c r="BP86" s="10">
        <v>148.4</v>
      </c>
      <c r="BQ86" s="10">
        <v>144.30000000000001</v>
      </c>
      <c r="BR86" s="10">
        <v>160.30000000000001</v>
      </c>
      <c r="BS86" s="10">
        <v>162.30000000000001</v>
      </c>
      <c r="BT86" s="10">
        <v>21.6</v>
      </c>
      <c r="BU86" s="10">
        <v>1</v>
      </c>
      <c r="BV86" s="10">
        <v>1</v>
      </c>
      <c r="BW86" s="10">
        <v>26</v>
      </c>
      <c r="BX86" s="10">
        <v>1</v>
      </c>
      <c r="BY86" s="10">
        <v>1</v>
      </c>
      <c r="BZ86" s="10">
        <f t="shared" si="52"/>
        <v>-11.900000000000006</v>
      </c>
      <c r="CA86" s="10">
        <f t="shared" si="52"/>
        <v>-18</v>
      </c>
      <c r="CB86" s="10">
        <f t="shared" si="53"/>
        <v>141.61000000000013</v>
      </c>
      <c r="CC86" s="10">
        <f t="shared" si="53"/>
        <v>324</v>
      </c>
      <c r="CD86" s="10">
        <f t="shared" si="54"/>
        <v>465.61000000000013</v>
      </c>
      <c r="CE86" s="10">
        <f t="shared" si="55"/>
        <v>21.577998053572998</v>
      </c>
      <c r="CG86"/>
      <c r="CH86"/>
      <c r="CI86"/>
      <c r="CJ86"/>
      <c r="CK86">
        <v>109.628</v>
      </c>
      <c r="CL86">
        <v>138</v>
      </c>
      <c r="CM86">
        <v>128.69999999999999</v>
      </c>
      <c r="CN86">
        <v>-1</v>
      </c>
      <c r="CO86">
        <v>-1</v>
      </c>
      <c r="CP86">
        <v>-1</v>
      </c>
      <c r="CQ86">
        <v>-1</v>
      </c>
      <c r="CR86">
        <v>0</v>
      </c>
      <c r="CS86">
        <v>28</v>
      </c>
      <c r="CT86">
        <v>-1</v>
      </c>
      <c r="CU86">
        <v>1</v>
      </c>
      <c r="CV86" s="1">
        <f t="shared" si="72"/>
        <v>44.7</v>
      </c>
      <c r="CW86" s="1">
        <f t="shared" si="73"/>
        <v>-14.5</v>
      </c>
      <c r="CX86" s="1">
        <f t="shared" si="74"/>
        <v>1998.0900000000001</v>
      </c>
      <c r="CY86" s="1">
        <f t="shared" si="75"/>
        <v>210.25</v>
      </c>
      <c r="CZ86" s="1">
        <f t="shared" si="76"/>
        <v>2208.34</v>
      </c>
      <c r="DA86" s="1">
        <f t="shared" si="77"/>
        <v>46.992978198875626</v>
      </c>
      <c r="DB86"/>
      <c r="DC86"/>
      <c r="DD86"/>
      <c r="DE86"/>
      <c r="DF86"/>
      <c r="DG86">
        <v>118.366</v>
      </c>
      <c r="DH86">
        <v>102.6</v>
      </c>
      <c r="DI86">
        <v>142.1</v>
      </c>
      <c r="DJ86">
        <v>-1</v>
      </c>
      <c r="DK86">
        <v>-1</v>
      </c>
      <c r="DL86">
        <v>-1</v>
      </c>
      <c r="DM86">
        <v>-1</v>
      </c>
      <c r="DN86">
        <v>0</v>
      </c>
      <c r="DO86">
        <v>29</v>
      </c>
      <c r="DP86">
        <v>-1</v>
      </c>
      <c r="DQ86">
        <v>1</v>
      </c>
      <c r="DR86" s="10">
        <f t="shared" si="78"/>
        <v>-25.700000000000017</v>
      </c>
      <c r="DS86" s="10">
        <f t="shared" si="79"/>
        <v>2.5</v>
      </c>
      <c r="DT86" s="10">
        <f t="shared" si="80"/>
        <v>660.49000000000092</v>
      </c>
      <c r="DU86" s="10">
        <f t="shared" si="81"/>
        <v>6.25</v>
      </c>
      <c r="DV86" s="10">
        <f t="shared" si="82"/>
        <v>666.74000000000092</v>
      </c>
      <c r="DW86" s="10">
        <f t="shared" si="83"/>
        <v>25.821309029559306</v>
      </c>
      <c r="DX86"/>
      <c r="DY86"/>
      <c r="DZ86"/>
      <c r="EA86"/>
      <c r="EB86"/>
      <c r="EC86" s="1">
        <v>87.387</v>
      </c>
      <c r="ED86" s="1">
        <v>89.1</v>
      </c>
      <c r="EE86" s="1">
        <v>111.3</v>
      </c>
      <c r="EF86" s="1">
        <v>-1</v>
      </c>
      <c r="EG86" s="1">
        <v>-1</v>
      </c>
      <c r="EH86" s="1">
        <v>-1</v>
      </c>
      <c r="EI86" s="1">
        <v>-1</v>
      </c>
      <c r="EJ86" s="1">
        <v>0</v>
      </c>
      <c r="EK86" s="1">
        <v>26</v>
      </c>
      <c r="EL86" s="1">
        <v>-1</v>
      </c>
      <c r="EM86" s="1">
        <v>1</v>
      </c>
      <c r="EN86" s="1">
        <f t="shared" ref="EN86:EN127" si="85">ED86-ED85</f>
        <v>36.799999999999997</v>
      </c>
      <c r="EO86" s="1">
        <f t="shared" ref="EO86:EO127" si="86">EE86-EE85</f>
        <v>0.39999999999999147</v>
      </c>
      <c r="EP86" s="1">
        <f t="shared" ref="EP86:EP127" si="87">EN86^2</f>
        <v>1354.2399999999998</v>
      </c>
      <c r="EQ86" s="1">
        <f t="shared" ref="EQ86:EQ127" si="88">EO86^2</f>
        <v>0.15999999999999318</v>
      </c>
      <c r="ER86" s="1">
        <f t="shared" ref="ER86:ER127" si="89">EP86+EQ86</f>
        <v>1354.3999999999999</v>
      </c>
      <c r="ES86" s="1">
        <f t="shared" ref="ES86:ES127" si="90">SQRT(ER86)</f>
        <v>36.802173848836702</v>
      </c>
      <c r="ET86"/>
      <c r="EU86"/>
      <c r="EV86"/>
      <c r="EW86"/>
      <c r="EX86"/>
      <c r="FJ86" s="10">
        <f t="shared" si="68"/>
        <v>0</v>
      </c>
      <c r="FK86" s="10">
        <f t="shared" si="68"/>
        <v>0</v>
      </c>
      <c r="FL86" s="10">
        <f t="shared" si="69"/>
        <v>0</v>
      </c>
      <c r="FM86" s="10">
        <f t="shared" si="69"/>
        <v>0</v>
      </c>
      <c r="FN86" s="10">
        <f t="shared" si="70"/>
        <v>0</v>
      </c>
      <c r="FO86" s="10">
        <f t="shared" si="71"/>
        <v>0</v>
      </c>
      <c r="FP86"/>
      <c r="FQ86"/>
      <c r="FR86"/>
      <c r="FS86"/>
      <c r="FT86"/>
    </row>
    <row r="87" spans="1:176" x14ac:dyDescent="0.35">
      <c r="A87">
        <v>100.006</v>
      </c>
      <c r="B87">
        <v>72.400000000000006</v>
      </c>
      <c r="C87">
        <v>90.6</v>
      </c>
      <c r="D87">
        <v>55.1</v>
      </c>
      <c r="E87">
        <v>125.1</v>
      </c>
      <c r="F87">
        <v>38.6</v>
      </c>
      <c r="G87">
        <v>1</v>
      </c>
      <c r="H87">
        <v>0</v>
      </c>
      <c r="I87">
        <v>24</v>
      </c>
      <c r="J87">
        <v>-2</v>
      </c>
      <c r="K87">
        <v>1</v>
      </c>
      <c r="L87" s="26">
        <f t="shared" si="40"/>
        <v>17.300000000000004</v>
      </c>
      <c r="M87" s="26">
        <f t="shared" si="40"/>
        <v>-34.5</v>
      </c>
      <c r="N87" s="26">
        <f t="shared" si="41"/>
        <v>299.29000000000013</v>
      </c>
      <c r="O87" s="26">
        <f t="shared" si="41"/>
        <v>1190.25</v>
      </c>
      <c r="P87" s="26">
        <f t="shared" si="42"/>
        <v>1489.5400000000002</v>
      </c>
      <c r="Q87" s="26">
        <f t="shared" si="43"/>
        <v>38.59455920204298</v>
      </c>
      <c r="S87"/>
      <c r="T87"/>
      <c r="U87"/>
      <c r="V87"/>
      <c r="W87">
        <v>93.843000000000004</v>
      </c>
      <c r="X87">
        <v>100.5</v>
      </c>
      <c r="Y87">
        <v>137.4</v>
      </c>
      <c r="Z87">
        <v>101.2</v>
      </c>
      <c r="AA87">
        <v>146.1</v>
      </c>
      <c r="AB87">
        <v>8.6999999999999993</v>
      </c>
      <c r="AC87">
        <v>1</v>
      </c>
      <c r="AD87">
        <v>1</v>
      </c>
      <c r="AE87">
        <v>21</v>
      </c>
      <c r="AF87">
        <v>1</v>
      </c>
      <c r="AG87">
        <v>1</v>
      </c>
      <c r="AH87" s="10">
        <f t="shared" si="44"/>
        <v>-0.70000000000000284</v>
      </c>
      <c r="AI87" s="10">
        <f t="shared" si="44"/>
        <v>-8.6999999999999886</v>
      </c>
      <c r="AJ87" s="10">
        <f t="shared" si="45"/>
        <v>0.49000000000000399</v>
      </c>
      <c r="AK87" s="10">
        <f t="shared" si="45"/>
        <v>75.689999999999799</v>
      </c>
      <c r="AL87" s="10">
        <f t="shared" si="46"/>
        <v>76.179999999999808</v>
      </c>
      <c r="AM87" s="10">
        <f t="shared" si="47"/>
        <v>8.7281154896117066</v>
      </c>
      <c r="AN87"/>
      <c r="AO87"/>
      <c r="AP87"/>
      <c r="AQ87"/>
      <c r="AR87"/>
      <c r="AS87" s="1">
        <v>94.248000000000005</v>
      </c>
      <c r="AT87" s="1">
        <v>185.3</v>
      </c>
      <c r="AU87" s="1">
        <v>166.1</v>
      </c>
      <c r="AV87" s="1">
        <v>-1</v>
      </c>
      <c r="AW87" s="1">
        <v>-1</v>
      </c>
      <c r="AX87" s="1">
        <v>-1</v>
      </c>
      <c r="AY87" s="1">
        <v>-1</v>
      </c>
      <c r="AZ87" s="1">
        <v>0</v>
      </c>
      <c r="BA87" s="1">
        <v>22</v>
      </c>
      <c r="BB87" s="1">
        <v>-1</v>
      </c>
      <c r="BC87" s="1">
        <v>1</v>
      </c>
      <c r="BD87" s="1">
        <f t="shared" si="48"/>
        <v>65.400000000000006</v>
      </c>
      <c r="BE87" s="1">
        <f t="shared" si="48"/>
        <v>128</v>
      </c>
      <c r="BF87" s="1">
        <f t="shared" si="84"/>
        <v>4277.1600000000008</v>
      </c>
      <c r="BG87" s="1">
        <f t="shared" si="84"/>
        <v>16384</v>
      </c>
      <c r="BH87" s="1">
        <f t="shared" si="50"/>
        <v>20661.16</v>
      </c>
      <c r="BI87" s="1">
        <f t="shared" si="51"/>
        <v>143.7399039932892</v>
      </c>
      <c r="BJ87"/>
      <c r="BK87"/>
      <c r="BL87"/>
      <c r="BM87"/>
      <c r="BN87"/>
      <c r="BO87" s="10">
        <v>106.19</v>
      </c>
      <c r="BP87" s="10">
        <v>139.4</v>
      </c>
      <c r="BQ87" s="10">
        <v>151.4</v>
      </c>
      <c r="BR87" s="10">
        <v>148.4</v>
      </c>
      <c r="BS87" s="10">
        <v>144.30000000000001</v>
      </c>
      <c r="BT87" s="10">
        <v>11.5</v>
      </c>
      <c r="BU87" s="10">
        <v>1</v>
      </c>
      <c r="BV87" s="10">
        <v>0</v>
      </c>
      <c r="BW87" s="10">
        <v>26</v>
      </c>
      <c r="BX87" s="10">
        <v>-2</v>
      </c>
      <c r="BY87" s="10">
        <v>1</v>
      </c>
      <c r="BZ87" s="10">
        <f t="shared" si="52"/>
        <v>-9</v>
      </c>
      <c r="CA87" s="10">
        <f t="shared" si="52"/>
        <v>7.0999999999999943</v>
      </c>
      <c r="CB87" s="10">
        <f t="shared" si="53"/>
        <v>81</v>
      </c>
      <c r="CC87" s="10">
        <f t="shared" si="53"/>
        <v>50.409999999999918</v>
      </c>
      <c r="CD87" s="10">
        <f t="shared" si="54"/>
        <v>131.40999999999991</v>
      </c>
      <c r="CE87" s="10">
        <f t="shared" si="55"/>
        <v>11.463420083029318</v>
      </c>
      <c r="CG87"/>
      <c r="CH87"/>
      <c r="CI87"/>
      <c r="CJ87"/>
      <c r="CK87">
        <v>109.86</v>
      </c>
      <c r="CL87">
        <v>130.19999999999999</v>
      </c>
      <c r="CM87">
        <v>100.4</v>
      </c>
      <c r="CN87">
        <v>138</v>
      </c>
      <c r="CO87">
        <v>128.69999999999999</v>
      </c>
      <c r="CP87">
        <v>29.3</v>
      </c>
      <c r="CQ87">
        <v>1</v>
      </c>
      <c r="CR87">
        <v>1</v>
      </c>
      <c r="CS87">
        <v>29</v>
      </c>
      <c r="CT87">
        <v>1</v>
      </c>
      <c r="CU87">
        <v>1</v>
      </c>
      <c r="CV87" s="1">
        <f t="shared" si="72"/>
        <v>-7.8000000000000114</v>
      </c>
      <c r="CW87" s="1">
        <f t="shared" si="73"/>
        <v>-28.299999999999983</v>
      </c>
      <c r="CX87" s="1">
        <f t="shared" si="74"/>
        <v>60.840000000000174</v>
      </c>
      <c r="CY87" s="1">
        <f t="shared" si="75"/>
        <v>800.88999999999908</v>
      </c>
      <c r="CZ87" s="1">
        <f t="shared" si="76"/>
        <v>861.72999999999922</v>
      </c>
      <c r="DA87" s="1">
        <f t="shared" si="77"/>
        <v>29.35523803344131</v>
      </c>
      <c r="DB87"/>
      <c r="DC87"/>
      <c r="DD87"/>
      <c r="DE87"/>
      <c r="DF87"/>
      <c r="DG87">
        <v>118.486</v>
      </c>
      <c r="DH87">
        <v>92.6</v>
      </c>
      <c r="DI87">
        <v>150.30000000000001</v>
      </c>
      <c r="DJ87">
        <v>102.6</v>
      </c>
      <c r="DK87">
        <v>142.1</v>
      </c>
      <c r="DL87">
        <v>12.9</v>
      </c>
      <c r="DM87">
        <v>1</v>
      </c>
      <c r="DN87">
        <v>1</v>
      </c>
      <c r="DO87">
        <v>30</v>
      </c>
      <c r="DP87">
        <v>1</v>
      </c>
      <c r="DQ87">
        <v>1</v>
      </c>
      <c r="DR87" s="10">
        <f t="shared" si="78"/>
        <v>-10</v>
      </c>
      <c r="DS87" s="10">
        <f t="shared" si="79"/>
        <v>8.2000000000000171</v>
      </c>
      <c r="DT87" s="10">
        <f t="shared" si="80"/>
        <v>100</v>
      </c>
      <c r="DU87" s="10">
        <f t="shared" si="81"/>
        <v>67.240000000000279</v>
      </c>
      <c r="DV87" s="10">
        <f t="shared" si="82"/>
        <v>167.24000000000029</v>
      </c>
      <c r="DW87" s="10">
        <f t="shared" si="83"/>
        <v>12.93213052826178</v>
      </c>
      <c r="DX87"/>
      <c r="DY87"/>
      <c r="DZ87"/>
      <c r="EA87"/>
      <c r="EB87"/>
      <c r="EC87" s="1">
        <v>87.427000000000007</v>
      </c>
      <c r="ED87" s="1">
        <v>70.5</v>
      </c>
      <c r="EE87" s="1">
        <v>154.5</v>
      </c>
      <c r="EF87" s="1">
        <v>89.1</v>
      </c>
      <c r="EG87" s="1">
        <v>111.3</v>
      </c>
      <c r="EH87" s="1">
        <v>47</v>
      </c>
      <c r="EI87" s="1">
        <v>2</v>
      </c>
      <c r="EJ87" s="1">
        <v>0</v>
      </c>
      <c r="EK87" s="1">
        <v>26</v>
      </c>
      <c r="EL87" s="1">
        <v>0</v>
      </c>
      <c r="EM87" s="1">
        <v>1</v>
      </c>
      <c r="EN87" s="1">
        <f t="shared" si="85"/>
        <v>-18.599999999999994</v>
      </c>
      <c r="EO87" s="1">
        <f t="shared" si="86"/>
        <v>43.2</v>
      </c>
      <c r="EP87" s="1">
        <f t="shared" si="87"/>
        <v>345.95999999999981</v>
      </c>
      <c r="EQ87" s="1">
        <f t="shared" si="88"/>
        <v>1866.2400000000002</v>
      </c>
      <c r="ER87" s="1">
        <f t="shared" si="89"/>
        <v>2212.1999999999998</v>
      </c>
      <c r="ES87" s="1">
        <f t="shared" si="90"/>
        <v>47.034030233438422</v>
      </c>
      <c r="ET87"/>
      <c r="EU87"/>
      <c r="EV87"/>
      <c r="EW87"/>
      <c r="EX87"/>
      <c r="FJ87" s="10">
        <f t="shared" si="68"/>
        <v>0</v>
      </c>
      <c r="FK87" s="10">
        <f t="shared" si="68"/>
        <v>0</v>
      </c>
      <c r="FL87" s="10">
        <f t="shared" si="69"/>
        <v>0</v>
      </c>
      <c r="FM87" s="10">
        <f t="shared" si="69"/>
        <v>0</v>
      </c>
      <c r="FN87" s="10">
        <f t="shared" si="70"/>
        <v>0</v>
      </c>
      <c r="FO87" s="10">
        <f t="shared" si="71"/>
        <v>0</v>
      </c>
      <c r="FP87"/>
      <c r="FQ87"/>
      <c r="FR87"/>
      <c r="FS87"/>
      <c r="FT87"/>
    </row>
    <row r="88" spans="1:176" x14ac:dyDescent="0.35">
      <c r="A88">
        <v>100.038</v>
      </c>
      <c r="B88">
        <v>76.2</v>
      </c>
      <c r="C88">
        <v>69.5</v>
      </c>
      <c r="D88">
        <v>72.400000000000006</v>
      </c>
      <c r="E88">
        <v>90.6</v>
      </c>
      <c r="F88">
        <v>21.5</v>
      </c>
      <c r="G88">
        <v>1</v>
      </c>
      <c r="H88">
        <v>0</v>
      </c>
      <c r="I88">
        <v>24</v>
      </c>
      <c r="J88">
        <v>-2</v>
      </c>
      <c r="K88">
        <v>1</v>
      </c>
      <c r="L88" s="26">
        <f t="shared" si="40"/>
        <v>3.7999999999999972</v>
      </c>
      <c r="M88" s="26">
        <f t="shared" si="40"/>
        <v>-21.099999999999994</v>
      </c>
      <c r="N88" s="26">
        <f t="shared" si="41"/>
        <v>14.439999999999978</v>
      </c>
      <c r="O88" s="26">
        <f t="shared" si="41"/>
        <v>445.20999999999975</v>
      </c>
      <c r="P88" s="26">
        <f t="shared" si="42"/>
        <v>459.64999999999975</v>
      </c>
      <c r="Q88" s="26">
        <f t="shared" si="43"/>
        <v>21.439449619801337</v>
      </c>
      <c r="S88"/>
      <c r="T88"/>
      <c r="U88"/>
      <c r="V88"/>
      <c r="W88">
        <v>93.875</v>
      </c>
      <c r="X88">
        <v>94.3</v>
      </c>
      <c r="Y88">
        <v>105.1</v>
      </c>
      <c r="Z88">
        <v>100.5</v>
      </c>
      <c r="AA88">
        <v>137.4</v>
      </c>
      <c r="AB88">
        <v>32.9</v>
      </c>
      <c r="AC88">
        <v>1</v>
      </c>
      <c r="AD88">
        <v>0</v>
      </c>
      <c r="AE88">
        <v>21</v>
      </c>
      <c r="AF88">
        <v>-2</v>
      </c>
      <c r="AG88">
        <v>1</v>
      </c>
      <c r="AH88" s="10">
        <f t="shared" si="44"/>
        <v>-6.2000000000000028</v>
      </c>
      <c r="AI88" s="10">
        <f t="shared" si="44"/>
        <v>-32.300000000000011</v>
      </c>
      <c r="AJ88" s="10">
        <f t="shared" si="45"/>
        <v>38.440000000000033</v>
      </c>
      <c r="AK88" s="10">
        <f t="shared" si="45"/>
        <v>1043.2900000000006</v>
      </c>
      <c r="AL88" s="10">
        <f t="shared" si="46"/>
        <v>1081.7300000000007</v>
      </c>
      <c r="AM88" s="10">
        <f t="shared" si="47"/>
        <v>32.889664029904601</v>
      </c>
      <c r="AN88"/>
      <c r="AO88"/>
      <c r="AP88"/>
      <c r="AQ88"/>
      <c r="AR88"/>
      <c r="AS88" s="1">
        <v>94.504000000000005</v>
      </c>
      <c r="AT88" s="1">
        <v>185.3</v>
      </c>
      <c r="AU88" s="1">
        <v>167.7</v>
      </c>
      <c r="AV88" s="1">
        <v>185.3</v>
      </c>
      <c r="AW88" s="1">
        <v>166.1</v>
      </c>
      <c r="AX88" s="1">
        <v>1.6</v>
      </c>
      <c r="AY88" s="1">
        <v>1</v>
      </c>
      <c r="AZ88" s="1">
        <v>1</v>
      </c>
      <c r="BA88" s="1">
        <v>23</v>
      </c>
      <c r="BB88" s="1">
        <v>1</v>
      </c>
      <c r="BC88" s="1">
        <v>1</v>
      </c>
      <c r="BD88" s="1">
        <f t="shared" si="48"/>
        <v>0</v>
      </c>
      <c r="BE88" s="1">
        <f t="shared" si="48"/>
        <v>1.5999999999999943</v>
      </c>
      <c r="BF88" s="1">
        <f t="shared" si="84"/>
        <v>0</v>
      </c>
      <c r="BG88" s="1">
        <f t="shared" si="84"/>
        <v>2.5599999999999818</v>
      </c>
      <c r="BH88" s="1">
        <f t="shared" si="50"/>
        <v>2.5599999999999818</v>
      </c>
      <c r="BI88" s="1">
        <f t="shared" si="51"/>
        <v>1.5999999999999943</v>
      </c>
      <c r="BJ88"/>
      <c r="BK88"/>
      <c r="BL88"/>
      <c r="BM88"/>
      <c r="BN88"/>
      <c r="BO88" s="10">
        <v>108.622</v>
      </c>
      <c r="BP88" s="10">
        <v>125.9</v>
      </c>
      <c r="BQ88" s="10">
        <v>124.2</v>
      </c>
      <c r="BR88" s="10">
        <v>-1</v>
      </c>
      <c r="BS88" s="10">
        <v>-1</v>
      </c>
      <c r="BT88" s="10">
        <v>-1</v>
      </c>
      <c r="BU88" s="10">
        <v>-1</v>
      </c>
      <c r="BV88" s="10">
        <v>0</v>
      </c>
      <c r="BW88" s="10">
        <v>26</v>
      </c>
      <c r="BX88" s="10">
        <v>-1</v>
      </c>
      <c r="BY88" s="10">
        <v>1</v>
      </c>
      <c r="BZ88" s="10">
        <f t="shared" ref="BZ88:BZ130" si="91">BP88-BP87</f>
        <v>-13.5</v>
      </c>
      <c r="CA88" s="10">
        <f t="shared" ref="CA88:CA130" si="92">BQ88-BQ87</f>
        <v>-27.200000000000003</v>
      </c>
      <c r="CB88" s="10">
        <f t="shared" ref="CB88:CB130" si="93">BZ88^2</f>
        <v>182.25</v>
      </c>
      <c r="CC88" s="10">
        <f t="shared" ref="CC88:CC130" si="94">CA88^2</f>
        <v>739.84000000000015</v>
      </c>
      <c r="CD88" s="10">
        <f t="shared" ref="CD88:CD130" si="95">CB88+CC88</f>
        <v>922.09000000000015</v>
      </c>
      <c r="CE88" s="10">
        <f t="shared" ref="CE88:CE130" si="96">SQRT(CD88)</f>
        <v>30.365934861288235</v>
      </c>
      <c r="CG88"/>
      <c r="CH88"/>
      <c r="CI88"/>
      <c r="CJ88"/>
      <c r="CK88">
        <v>109.932</v>
      </c>
      <c r="CL88">
        <v>94.5</v>
      </c>
      <c r="CM88">
        <v>132.9</v>
      </c>
      <c r="CN88">
        <v>130.19999999999999</v>
      </c>
      <c r="CO88">
        <v>100.4</v>
      </c>
      <c r="CP88">
        <v>48.2</v>
      </c>
      <c r="CQ88">
        <v>2</v>
      </c>
      <c r="CR88">
        <v>0</v>
      </c>
      <c r="CS88">
        <v>29</v>
      </c>
      <c r="CT88">
        <v>-2</v>
      </c>
      <c r="CU88">
        <v>1</v>
      </c>
      <c r="CV88" s="1">
        <f t="shared" si="72"/>
        <v>-35.699999999999989</v>
      </c>
      <c r="CW88" s="1">
        <f t="shared" si="73"/>
        <v>32.5</v>
      </c>
      <c r="CX88" s="1">
        <f t="shared" si="74"/>
        <v>1274.4899999999991</v>
      </c>
      <c r="CY88" s="1">
        <f t="shared" si="75"/>
        <v>1056.25</v>
      </c>
      <c r="CZ88" s="1">
        <f t="shared" si="76"/>
        <v>2330.7399999999989</v>
      </c>
      <c r="DA88" s="1">
        <f t="shared" si="77"/>
        <v>48.277738140886413</v>
      </c>
      <c r="DB88"/>
      <c r="DC88"/>
      <c r="DD88"/>
      <c r="DE88"/>
      <c r="DF88"/>
      <c r="DG88">
        <v>122.334</v>
      </c>
      <c r="DH88">
        <v>79.099999999999994</v>
      </c>
      <c r="DI88">
        <v>129.1</v>
      </c>
      <c r="DJ88">
        <v>-1</v>
      </c>
      <c r="DK88">
        <v>-1</v>
      </c>
      <c r="DL88">
        <v>-1</v>
      </c>
      <c r="DM88">
        <v>-1</v>
      </c>
      <c r="DN88">
        <v>0</v>
      </c>
      <c r="DO88">
        <v>30</v>
      </c>
      <c r="DP88">
        <v>-1</v>
      </c>
      <c r="DQ88">
        <v>1</v>
      </c>
      <c r="DR88" s="10">
        <f t="shared" si="78"/>
        <v>-13.5</v>
      </c>
      <c r="DS88" s="10">
        <f t="shared" si="79"/>
        <v>-21.200000000000017</v>
      </c>
      <c r="DT88" s="10">
        <f t="shared" si="80"/>
        <v>182.25</v>
      </c>
      <c r="DU88" s="10">
        <f t="shared" si="81"/>
        <v>449.44000000000074</v>
      </c>
      <c r="DV88" s="10">
        <f t="shared" si="82"/>
        <v>631.69000000000074</v>
      </c>
      <c r="DW88" s="10">
        <f t="shared" si="83"/>
        <v>25.133443854752588</v>
      </c>
      <c r="DX88"/>
      <c r="DY88"/>
      <c r="DZ88"/>
      <c r="EA88"/>
      <c r="EB88"/>
      <c r="EC88" s="1">
        <v>87.611000000000004</v>
      </c>
      <c r="ED88" s="1">
        <v>70.5</v>
      </c>
      <c r="EE88" s="1">
        <v>150.30000000000001</v>
      </c>
      <c r="EF88" s="1">
        <v>70.5</v>
      </c>
      <c r="EG88" s="1">
        <v>154.5</v>
      </c>
      <c r="EH88" s="1">
        <v>4.2</v>
      </c>
      <c r="EI88" s="1">
        <v>1</v>
      </c>
      <c r="EJ88" s="1">
        <v>1</v>
      </c>
      <c r="EK88" s="1">
        <v>27</v>
      </c>
      <c r="EL88" s="1">
        <v>1</v>
      </c>
      <c r="EM88" s="1">
        <v>1</v>
      </c>
      <c r="EN88" s="1">
        <f t="shared" si="85"/>
        <v>0</v>
      </c>
      <c r="EO88" s="1">
        <f t="shared" si="86"/>
        <v>-4.1999999999999886</v>
      </c>
      <c r="EP88" s="1">
        <f t="shared" si="87"/>
        <v>0</v>
      </c>
      <c r="EQ88" s="1">
        <f t="shared" si="88"/>
        <v>17.639999999999905</v>
      </c>
      <c r="ER88" s="1">
        <f t="shared" si="89"/>
        <v>17.639999999999905</v>
      </c>
      <c r="ES88" s="1">
        <f t="shared" si="90"/>
        <v>4.1999999999999886</v>
      </c>
      <c r="ET88"/>
      <c r="EU88"/>
      <c r="EV88"/>
      <c r="EW88"/>
      <c r="EX88"/>
      <c r="FJ88" s="10">
        <f t="shared" si="68"/>
        <v>0</v>
      </c>
      <c r="FK88" s="10">
        <f t="shared" si="68"/>
        <v>0</v>
      </c>
      <c r="FL88" s="10">
        <f t="shared" si="69"/>
        <v>0</v>
      </c>
      <c r="FM88" s="10">
        <f t="shared" si="69"/>
        <v>0</v>
      </c>
      <c r="FN88" s="10">
        <f t="shared" si="70"/>
        <v>0</v>
      </c>
      <c r="FO88" s="10">
        <f t="shared" si="71"/>
        <v>0</v>
      </c>
      <c r="FP88"/>
      <c r="FQ88"/>
      <c r="FR88"/>
      <c r="FS88"/>
      <c r="FT88"/>
    </row>
    <row r="89" spans="1:176" x14ac:dyDescent="0.35">
      <c r="A89">
        <v>103.73399999999999</v>
      </c>
      <c r="B89">
        <v>209</v>
      </c>
      <c r="C89">
        <v>173.9</v>
      </c>
      <c r="D89">
        <v>-1</v>
      </c>
      <c r="E89">
        <v>-1</v>
      </c>
      <c r="F89">
        <v>-1</v>
      </c>
      <c r="G89">
        <v>-1</v>
      </c>
      <c r="H89">
        <v>0</v>
      </c>
      <c r="I89">
        <v>24</v>
      </c>
      <c r="J89">
        <v>-1</v>
      </c>
      <c r="K89">
        <v>1</v>
      </c>
      <c r="L89" s="26">
        <f t="shared" si="40"/>
        <v>132.80000000000001</v>
      </c>
      <c r="M89" s="26">
        <f t="shared" si="40"/>
        <v>104.4</v>
      </c>
      <c r="N89" s="26">
        <f t="shared" si="41"/>
        <v>17635.840000000004</v>
      </c>
      <c r="O89" s="26">
        <f t="shared" si="41"/>
        <v>10899.36</v>
      </c>
      <c r="P89" s="26">
        <f t="shared" si="42"/>
        <v>28535.200000000004</v>
      </c>
      <c r="Q89" s="26">
        <f t="shared" si="43"/>
        <v>168.92365139316638</v>
      </c>
      <c r="S89"/>
      <c r="T89"/>
      <c r="U89"/>
      <c r="V89"/>
      <c r="W89">
        <v>93.978999999999999</v>
      </c>
      <c r="X89">
        <v>47.5</v>
      </c>
      <c r="Y89">
        <v>111.3</v>
      </c>
      <c r="Z89">
        <v>94.3</v>
      </c>
      <c r="AA89">
        <v>105.1</v>
      </c>
      <c r="AB89">
        <v>47.2</v>
      </c>
      <c r="AC89">
        <v>2</v>
      </c>
      <c r="AD89">
        <v>0</v>
      </c>
      <c r="AE89">
        <v>21</v>
      </c>
      <c r="AF89">
        <v>-2</v>
      </c>
      <c r="AG89">
        <v>1</v>
      </c>
      <c r="AH89" s="10">
        <f t="shared" si="44"/>
        <v>-46.8</v>
      </c>
      <c r="AI89" s="10">
        <f t="shared" si="44"/>
        <v>6.2000000000000028</v>
      </c>
      <c r="AJ89" s="10">
        <f t="shared" si="45"/>
        <v>2190.2399999999998</v>
      </c>
      <c r="AK89" s="10">
        <f t="shared" si="45"/>
        <v>38.440000000000033</v>
      </c>
      <c r="AL89" s="10">
        <f t="shared" si="46"/>
        <v>2228.6799999999998</v>
      </c>
      <c r="AM89" s="10">
        <f t="shared" si="47"/>
        <v>47.20889746647341</v>
      </c>
      <c r="AN89"/>
      <c r="AO89"/>
      <c r="AP89"/>
      <c r="AQ89"/>
      <c r="AR89"/>
      <c r="AS89" s="1">
        <v>94.664000000000001</v>
      </c>
      <c r="AT89" s="1">
        <v>96.4</v>
      </c>
      <c r="AU89" s="1">
        <v>102.2</v>
      </c>
      <c r="AV89" s="1">
        <v>185.3</v>
      </c>
      <c r="AW89" s="1">
        <v>167.7</v>
      </c>
      <c r="AX89" s="1">
        <v>110.3</v>
      </c>
      <c r="AY89" s="1">
        <v>3</v>
      </c>
      <c r="AZ89" s="1">
        <v>0</v>
      </c>
      <c r="BA89" s="1">
        <v>23</v>
      </c>
      <c r="BB89" s="1">
        <v>-2</v>
      </c>
      <c r="BC89" s="1">
        <v>1</v>
      </c>
      <c r="BD89" s="1">
        <f t="shared" si="48"/>
        <v>-88.9</v>
      </c>
      <c r="BE89" s="1">
        <f t="shared" si="48"/>
        <v>-65.499999999999986</v>
      </c>
      <c r="BF89" s="1">
        <f t="shared" si="84"/>
        <v>7903.2100000000009</v>
      </c>
      <c r="BG89" s="1">
        <f t="shared" si="84"/>
        <v>4290.2499999999982</v>
      </c>
      <c r="BH89" s="1">
        <f t="shared" si="50"/>
        <v>12193.46</v>
      </c>
      <c r="BI89" s="1">
        <f t="shared" si="51"/>
        <v>110.42400101427225</v>
      </c>
      <c r="BJ89"/>
      <c r="BK89"/>
      <c r="BL89"/>
      <c r="BM89"/>
      <c r="BN89"/>
      <c r="BO89" s="10">
        <v>108.68600000000001</v>
      </c>
      <c r="BP89" s="10">
        <v>143.9</v>
      </c>
      <c r="BQ89" s="10">
        <v>124</v>
      </c>
      <c r="BR89" s="10">
        <v>125.9</v>
      </c>
      <c r="BS89" s="10">
        <v>124.2</v>
      </c>
      <c r="BT89" s="10">
        <v>18.100000000000001</v>
      </c>
      <c r="BU89" s="10">
        <v>1</v>
      </c>
      <c r="BV89" s="10">
        <v>1</v>
      </c>
      <c r="BW89" s="10">
        <v>27</v>
      </c>
      <c r="BX89" s="10">
        <v>1</v>
      </c>
      <c r="BY89" s="10">
        <v>1</v>
      </c>
      <c r="BZ89" s="10">
        <f t="shared" si="91"/>
        <v>18</v>
      </c>
      <c r="CA89" s="10">
        <f t="shared" si="92"/>
        <v>-0.20000000000000284</v>
      </c>
      <c r="CB89" s="10">
        <f t="shared" si="93"/>
        <v>324</v>
      </c>
      <c r="CC89" s="10">
        <f t="shared" si="94"/>
        <v>4.0000000000001139E-2</v>
      </c>
      <c r="CD89" s="10">
        <f t="shared" si="95"/>
        <v>324.04000000000002</v>
      </c>
      <c r="CE89" s="10">
        <f t="shared" si="96"/>
        <v>18.001111076819676</v>
      </c>
      <c r="CG89"/>
      <c r="CH89"/>
      <c r="CI89"/>
      <c r="CJ89"/>
      <c r="CK89">
        <v>112.996</v>
      </c>
      <c r="CL89">
        <v>111.6</v>
      </c>
      <c r="CM89">
        <v>159.9</v>
      </c>
      <c r="CN89">
        <v>-1</v>
      </c>
      <c r="CO89">
        <v>-1</v>
      </c>
      <c r="CP89">
        <v>-1</v>
      </c>
      <c r="CQ89">
        <v>-1</v>
      </c>
      <c r="CR89">
        <v>0</v>
      </c>
      <c r="CS89">
        <v>29</v>
      </c>
      <c r="CT89">
        <v>-1</v>
      </c>
      <c r="CU89">
        <v>1</v>
      </c>
      <c r="CV89" s="1">
        <f t="shared" si="72"/>
        <v>17.099999999999994</v>
      </c>
      <c r="CW89" s="1">
        <f t="shared" si="73"/>
        <v>27</v>
      </c>
      <c r="CX89" s="1">
        <f t="shared" si="74"/>
        <v>292.4099999999998</v>
      </c>
      <c r="CY89" s="1">
        <f t="shared" si="75"/>
        <v>729</v>
      </c>
      <c r="CZ89" s="1">
        <f t="shared" si="76"/>
        <v>1021.4099999999999</v>
      </c>
      <c r="DA89" s="1">
        <f t="shared" si="77"/>
        <v>31.959505628216466</v>
      </c>
      <c r="DB89"/>
      <c r="DC89"/>
      <c r="DD89"/>
      <c r="DE89"/>
      <c r="DF89"/>
      <c r="DG89">
        <v>122.726</v>
      </c>
      <c r="DH89">
        <v>58.2</v>
      </c>
      <c r="DI89">
        <v>81.3</v>
      </c>
      <c r="DJ89">
        <v>79.099999999999994</v>
      </c>
      <c r="DK89">
        <v>129.1</v>
      </c>
      <c r="DL89">
        <v>52.2</v>
      </c>
      <c r="DM89">
        <v>2</v>
      </c>
      <c r="DN89">
        <v>0</v>
      </c>
      <c r="DO89">
        <v>30</v>
      </c>
      <c r="DP89">
        <v>0</v>
      </c>
      <c r="DQ89">
        <v>1</v>
      </c>
      <c r="DR89" s="10">
        <f t="shared" si="78"/>
        <v>-20.899999999999991</v>
      </c>
      <c r="DS89" s="10">
        <f t="shared" si="79"/>
        <v>-47.8</v>
      </c>
      <c r="DT89" s="10">
        <f t="shared" si="80"/>
        <v>436.80999999999966</v>
      </c>
      <c r="DU89" s="10">
        <f t="shared" si="81"/>
        <v>2284.8399999999997</v>
      </c>
      <c r="DV89" s="10">
        <f t="shared" si="82"/>
        <v>2721.6499999999992</v>
      </c>
      <c r="DW89" s="10">
        <f t="shared" si="83"/>
        <v>52.169435496275014</v>
      </c>
      <c r="DX89"/>
      <c r="DY89"/>
      <c r="DZ89"/>
      <c r="EA89"/>
      <c r="EB89"/>
      <c r="EC89" s="1">
        <v>87.683000000000007</v>
      </c>
      <c r="ED89" s="1">
        <v>89.1</v>
      </c>
      <c r="EE89" s="1">
        <v>117.8</v>
      </c>
      <c r="EF89" s="1">
        <v>70.5</v>
      </c>
      <c r="EG89" s="1">
        <v>150.30000000000001</v>
      </c>
      <c r="EH89" s="1">
        <v>37.4</v>
      </c>
      <c r="EI89" s="1">
        <v>1</v>
      </c>
      <c r="EJ89" s="1">
        <v>0</v>
      </c>
      <c r="EK89" s="1">
        <v>27</v>
      </c>
      <c r="EL89" s="1">
        <v>-2</v>
      </c>
      <c r="EM89" s="1">
        <v>1</v>
      </c>
      <c r="EN89" s="1">
        <f t="shared" si="85"/>
        <v>18.599999999999994</v>
      </c>
      <c r="EO89" s="1">
        <f t="shared" si="86"/>
        <v>-32.500000000000014</v>
      </c>
      <c r="EP89" s="1">
        <f t="shared" si="87"/>
        <v>345.95999999999981</v>
      </c>
      <c r="EQ89" s="1">
        <f t="shared" si="88"/>
        <v>1056.2500000000009</v>
      </c>
      <c r="ER89" s="1">
        <f t="shared" si="89"/>
        <v>1402.2100000000007</v>
      </c>
      <c r="ES89" s="1">
        <f t="shared" si="90"/>
        <v>37.446094589422813</v>
      </c>
      <c r="ET89"/>
      <c r="EU89"/>
      <c r="EV89"/>
      <c r="EW89"/>
      <c r="EX89"/>
      <c r="FJ89" s="10">
        <f t="shared" si="68"/>
        <v>0</v>
      </c>
      <c r="FK89" s="10">
        <f t="shared" si="68"/>
        <v>0</v>
      </c>
      <c r="FL89" s="10">
        <f t="shared" si="69"/>
        <v>0</v>
      </c>
      <c r="FM89" s="10">
        <f t="shared" si="69"/>
        <v>0</v>
      </c>
      <c r="FN89" s="10">
        <f t="shared" si="70"/>
        <v>0</v>
      </c>
      <c r="FO89" s="10">
        <f t="shared" si="71"/>
        <v>0</v>
      </c>
      <c r="FP89"/>
      <c r="FQ89"/>
      <c r="FR89"/>
      <c r="FS89"/>
      <c r="FT89"/>
    </row>
    <row r="90" spans="1:176" x14ac:dyDescent="0.35">
      <c r="A90">
        <v>104.182</v>
      </c>
      <c r="B90">
        <v>195.5</v>
      </c>
      <c r="C90">
        <v>170.6</v>
      </c>
      <c r="D90">
        <v>209</v>
      </c>
      <c r="E90">
        <v>173.9</v>
      </c>
      <c r="F90">
        <v>13.9</v>
      </c>
      <c r="G90">
        <v>1</v>
      </c>
      <c r="H90">
        <v>1</v>
      </c>
      <c r="I90">
        <v>25</v>
      </c>
      <c r="J90">
        <v>1</v>
      </c>
      <c r="K90">
        <v>1</v>
      </c>
      <c r="L90" s="26">
        <f t="shared" si="40"/>
        <v>-13.5</v>
      </c>
      <c r="M90" s="26">
        <f t="shared" si="40"/>
        <v>-3.3000000000000114</v>
      </c>
      <c r="N90" s="26">
        <f t="shared" si="41"/>
        <v>182.25</v>
      </c>
      <c r="O90" s="26">
        <f t="shared" si="41"/>
        <v>10.890000000000075</v>
      </c>
      <c r="P90" s="26">
        <f t="shared" si="42"/>
        <v>193.14000000000007</v>
      </c>
      <c r="Q90" s="26">
        <f t="shared" si="43"/>
        <v>13.897481786280567</v>
      </c>
      <c r="S90"/>
      <c r="T90"/>
      <c r="U90"/>
      <c r="V90"/>
      <c r="W90">
        <v>97.403000000000006</v>
      </c>
      <c r="X90">
        <v>116.4</v>
      </c>
      <c r="Y90">
        <v>138.30000000000001</v>
      </c>
      <c r="Z90">
        <v>-1</v>
      </c>
      <c r="AA90">
        <v>-1</v>
      </c>
      <c r="AB90">
        <v>-1</v>
      </c>
      <c r="AC90">
        <v>-1</v>
      </c>
      <c r="AD90">
        <v>0</v>
      </c>
      <c r="AE90">
        <v>21</v>
      </c>
      <c r="AF90">
        <v>-1</v>
      </c>
      <c r="AG90">
        <v>1</v>
      </c>
      <c r="AH90" s="10">
        <f t="shared" si="44"/>
        <v>68.900000000000006</v>
      </c>
      <c r="AI90" s="10">
        <f t="shared" si="44"/>
        <v>27.000000000000014</v>
      </c>
      <c r="AJ90" s="10">
        <f t="shared" si="45"/>
        <v>4747.2100000000009</v>
      </c>
      <c r="AK90" s="10">
        <f t="shared" si="45"/>
        <v>729.0000000000008</v>
      </c>
      <c r="AL90" s="10">
        <f t="shared" si="46"/>
        <v>5476.2100000000019</v>
      </c>
      <c r="AM90" s="10">
        <f t="shared" si="47"/>
        <v>74.001418905315603</v>
      </c>
      <c r="AN90"/>
      <c r="AO90"/>
      <c r="AP90"/>
      <c r="AQ90"/>
      <c r="AR90"/>
      <c r="AS90" s="1">
        <v>94.695999999999998</v>
      </c>
      <c r="AT90" s="1">
        <v>89.1</v>
      </c>
      <c r="AU90" s="1">
        <v>32.299999999999997</v>
      </c>
      <c r="AV90" s="1">
        <v>96.4</v>
      </c>
      <c r="AW90" s="1">
        <v>102.2</v>
      </c>
      <c r="AX90" s="1">
        <v>70.3</v>
      </c>
      <c r="AY90" s="1">
        <v>2</v>
      </c>
      <c r="AZ90" s="1">
        <v>0</v>
      </c>
      <c r="BA90" s="1">
        <v>23</v>
      </c>
      <c r="BB90" s="1">
        <v>-2</v>
      </c>
      <c r="BC90" s="1">
        <v>1</v>
      </c>
      <c r="BD90" s="1">
        <f t="shared" ref="BD90:BD143" si="97">AT90-AT89</f>
        <v>-7.3000000000000114</v>
      </c>
      <c r="BE90" s="1">
        <f t="shared" ref="BE90:BE143" si="98">AU90-AU89</f>
        <v>-69.900000000000006</v>
      </c>
      <c r="BF90" s="1">
        <f t="shared" ref="BF90:BF143" si="99">BD90^2</f>
        <v>53.290000000000163</v>
      </c>
      <c r="BG90" s="1">
        <f t="shared" ref="BG90:BG143" si="100">BE90^2</f>
        <v>4886.0100000000011</v>
      </c>
      <c r="BH90" s="1">
        <f t="shared" ref="BH90:BH143" si="101">BF90+BG90</f>
        <v>4939.3000000000011</v>
      </c>
      <c r="BI90" s="1">
        <f t="shared" ref="BI90:BI143" si="102">SQRT(BH90)</f>
        <v>70.280153670862163</v>
      </c>
      <c r="BJ90"/>
      <c r="BK90"/>
      <c r="BL90"/>
      <c r="BM90"/>
      <c r="BN90"/>
      <c r="BO90" s="10">
        <v>112.318</v>
      </c>
      <c r="BP90" s="10">
        <v>94.1</v>
      </c>
      <c r="BQ90" s="10">
        <v>123.1</v>
      </c>
      <c r="BR90" s="10">
        <v>-1</v>
      </c>
      <c r="BS90" s="10">
        <v>-1</v>
      </c>
      <c r="BT90" s="10">
        <v>-1</v>
      </c>
      <c r="BU90" s="10">
        <v>-1</v>
      </c>
      <c r="BV90" s="10">
        <v>0</v>
      </c>
      <c r="BW90" s="10">
        <v>27</v>
      </c>
      <c r="BX90" s="10">
        <v>-1</v>
      </c>
      <c r="BY90" s="10">
        <v>1</v>
      </c>
      <c r="BZ90" s="10">
        <f t="shared" si="91"/>
        <v>-49.800000000000011</v>
      </c>
      <c r="CA90" s="10">
        <f t="shared" si="92"/>
        <v>-0.90000000000000568</v>
      </c>
      <c r="CB90" s="10">
        <f t="shared" si="93"/>
        <v>2480.0400000000013</v>
      </c>
      <c r="CC90" s="10">
        <f t="shared" si="94"/>
        <v>0.81000000000001027</v>
      </c>
      <c r="CD90" s="10">
        <f t="shared" si="95"/>
        <v>2480.8500000000013</v>
      </c>
      <c r="CE90" s="10">
        <f t="shared" si="96"/>
        <v>49.808131866192305</v>
      </c>
      <c r="CG90"/>
      <c r="CH90"/>
      <c r="CI90"/>
      <c r="CJ90"/>
      <c r="CK90">
        <v>113.07599999999999</v>
      </c>
      <c r="CL90">
        <v>84.3</v>
      </c>
      <c r="CM90">
        <v>161.4</v>
      </c>
      <c r="CN90">
        <v>111.6</v>
      </c>
      <c r="CO90">
        <v>159.9</v>
      </c>
      <c r="CP90">
        <v>27.4</v>
      </c>
      <c r="CQ90">
        <v>1</v>
      </c>
      <c r="CR90">
        <v>1</v>
      </c>
      <c r="CS90">
        <v>30</v>
      </c>
      <c r="CT90">
        <v>1</v>
      </c>
      <c r="CU90">
        <v>1</v>
      </c>
      <c r="CV90" s="1">
        <f t="shared" si="72"/>
        <v>-27.299999999999997</v>
      </c>
      <c r="CW90" s="1">
        <f t="shared" si="73"/>
        <v>1.5</v>
      </c>
      <c r="CX90" s="1">
        <f t="shared" si="74"/>
        <v>745.28999999999985</v>
      </c>
      <c r="CY90" s="1">
        <f t="shared" si="75"/>
        <v>2.25</v>
      </c>
      <c r="CZ90" s="1">
        <f t="shared" si="76"/>
        <v>747.53999999999985</v>
      </c>
      <c r="DA90" s="1">
        <f t="shared" si="77"/>
        <v>27.34117773615467</v>
      </c>
      <c r="DB90"/>
      <c r="DC90"/>
      <c r="DD90"/>
      <c r="DE90"/>
      <c r="DF90"/>
      <c r="DG90">
        <v>122.96599999999999</v>
      </c>
      <c r="DH90">
        <v>65.8</v>
      </c>
      <c r="DI90">
        <v>91.7</v>
      </c>
      <c r="DJ90">
        <v>58.2</v>
      </c>
      <c r="DK90">
        <v>81.3</v>
      </c>
      <c r="DL90">
        <v>12.9</v>
      </c>
      <c r="DM90">
        <v>1</v>
      </c>
      <c r="DN90">
        <v>1</v>
      </c>
      <c r="DO90">
        <v>31</v>
      </c>
      <c r="DP90">
        <v>1</v>
      </c>
      <c r="DQ90">
        <v>1</v>
      </c>
      <c r="DR90" s="10">
        <f t="shared" si="78"/>
        <v>7.5999999999999943</v>
      </c>
      <c r="DS90" s="10">
        <f t="shared" si="79"/>
        <v>10.400000000000006</v>
      </c>
      <c r="DT90" s="10">
        <f t="shared" si="80"/>
        <v>57.759999999999913</v>
      </c>
      <c r="DU90" s="10">
        <f t="shared" si="81"/>
        <v>108.16000000000012</v>
      </c>
      <c r="DV90" s="10">
        <f t="shared" si="82"/>
        <v>165.92000000000004</v>
      </c>
      <c r="DW90" s="10">
        <f t="shared" si="83"/>
        <v>12.880993750483697</v>
      </c>
      <c r="DX90"/>
      <c r="DY90"/>
      <c r="DZ90"/>
      <c r="EA90"/>
      <c r="EB90"/>
      <c r="EC90" s="1">
        <v>90.242999999999995</v>
      </c>
      <c r="ED90" s="1">
        <v>128.69999999999999</v>
      </c>
      <c r="EE90" s="1">
        <v>145.80000000000001</v>
      </c>
      <c r="EF90" s="1">
        <v>-1</v>
      </c>
      <c r="EG90" s="1">
        <v>-1</v>
      </c>
      <c r="EH90" s="1">
        <v>-1</v>
      </c>
      <c r="EI90" s="1">
        <v>-1</v>
      </c>
      <c r="EJ90" s="1">
        <v>0</v>
      </c>
      <c r="EK90" s="1">
        <v>27</v>
      </c>
      <c r="EL90" s="1">
        <v>-1</v>
      </c>
      <c r="EM90" s="1">
        <v>1</v>
      </c>
      <c r="EN90" s="1">
        <f t="shared" si="85"/>
        <v>39.599999999999994</v>
      </c>
      <c r="EO90" s="1">
        <f t="shared" si="86"/>
        <v>28.000000000000014</v>
      </c>
      <c r="EP90" s="1">
        <f t="shared" si="87"/>
        <v>1568.1599999999996</v>
      </c>
      <c r="EQ90" s="1">
        <f t="shared" si="88"/>
        <v>784.0000000000008</v>
      </c>
      <c r="ER90" s="1">
        <f t="shared" si="89"/>
        <v>2352.1600000000003</v>
      </c>
      <c r="ES90" s="1">
        <f t="shared" si="90"/>
        <v>48.499072156073254</v>
      </c>
      <c r="ET90"/>
      <c r="EU90"/>
      <c r="EV90"/>
      <c r="EW90"/>
      <c r="EX90"/>
      <c r="FJ90" s="10">
        <f t="shared" si="68"/>
        <v>0</v>
      </c>
      <c r="FK90" s="10">
        <f t="shared" si="68"/>
        <v>0</v>
      </c>
      <c r="FL90" s="10">
        <f t="shared" si="69"/>
        <v>0</v>
      </c>
      <c r="FM90" s="10">
        <f t="shared" si="69"/>
        <v>0</v>
      </c>
      <c r="FN90" s="10">
        <f t="shared" si="70"/>
        <v>0</v>
      </c>
      <c r="FO90" s="10">
        <f t="shared" si="71"/>
        <v>0</v>
      </c>
      <c r="FP90"/>
      <c r="FQ90"/>
      <c r="FR90"/>
      <c r="FS90"/>
      <c r="FT90"/>
    </row>
    <row r="91" spans="1:176" x14ac:dyDescent="0.35">
      <c r="A91">
        <v>104.45399999999999</v>
      </c>
      <c r="B91">
        <v>148.4</v>
      </c>
      <c r="C91">
        <v>124.5</v>
      </c>
      <c r="D91">
        <v>195.5</v>
      </c>
      <c r="E91">
        <v>170.6</v>
      </c>
      <c r="F91">
        <v>65.8</v>
      </c>
      <c r="G91">
        <v>2</v>
      </c>
      <c r="H91">
        <v>0</v>
      </c>
      <c r="I91">
        <v>25</v>
      </c>
      <c r="J91">
        <v>-2</v>
      </c>
      <c r="K91">
        <v>1</v>
      </c>
      <c r="L91" s="26">
        <f t="shared" si="40"/>
        <v>-47.099999999999994</v>
      </c>
      <c r="M91" s="26">
        <f t="shared" si="40"/>
        <v>-46.099999999999994</v>
      </c>
      <c r="N91" s="26">
        <f t="shared" si="41"/>
        <v>2218.4099999999994</v>
      </c>
      <c r="O91" s="26">
        <f t="shared" si="41"/>
        <v>2125.2099999999996</v>
      </c>
      <c r="P91" s="26">
        <f t="shared" si="42"/>
        <v>4343.619999999999</v>
      </c>
      <c r="Q91" s="26">
        <f t="shared" si="43"/>
        <v>65.906145388726827</v>
      </c>
      <c r="S91"/>
      <c r="T91"/>
      <c r="U91"/>
      <c r="V91"/>
      <c r="W91">
        <v>97.811000000000007</v>
      </c>
      <c r="X91">
        <v>91.4</v>
      </c>
      <c r="Y91">
        <v>130.5</v>
      </c>
      <c r="Z91">
        <v>116.4</v>
      </c>
      <c r="AA91">
        <v>138.30000000000001</v>
      </c>
      <c r="AB91">
        <v>26.1</v>
      </c>
      <c r="AC91">
        <v>1</v>
      </c>
      <c r="AD91">
        <v>1</v>
      </c>
      <c r="AE91">
        <v>22</v>
      </c>
      <c r="AF91">
        <v>1</v>
      </c>
      <c r="AG91">
        <v>1</v>
      </c>
      <c r="AH91" s="10">
        <f t="shared" si="44"/>
        <v>-25</v>
      </c>
      <c r="AI91" s="10">
        <f t="shared" si="44"/>
        <v>-7.8000000000000114</v>
      </c>
      <c r="AJ91" s="10">
        <f t="shared" si="45"/>
        <v>625</v>
      </c>
      <c r="AK91" s="10">
        <f t="shared" si="45"/>
        <v>60.840000000000174</v>
      </c>
      <c r="AL91" s="10">
        <f t="shared" si="46"/>
        <v>685.84000000000015</v>
      </c>
      <c r="AM91" s="10">
        <f t="shared" si="47"/>
        <v>26.188547115103582</v>
      </c>
      <c r="AN91"/>
      <c r="AO91"/>
      <c r="AP91"/>
      <c r="AQ91"/>
      <c r="AR91"/>
      <c r="AS91" s="1">
        <v>94.775999999999996</v>
      </c>
      <c r="AT91" s="1">
        <v>148.4</v>
      </c>
      <c r="AU91" s="1">
        <v>23.8</v>
      </c>
      <c r="AV91" s="1">
        <v>89.1</v>
      </c>
      <c r="AW91" s="1">
        <v>32.299999999999997</v>
      </c>
      <c r="AX91" s="1">
        <v>60</v>
      </c>
      <c r="AY91" s="1">
        <v>2</v>
      </c>
      <c r="AZ91" s="1">
        <v>0</v>
      </c>
      <c r="BA91" s="1">
        <v>23</v>
      </c>
      <c r="BB91" s="1">
        <v>-2</v>
      </c>
      <c r="BC91" s="1">
        <v>1</v>
      </c>
      <c r="BD91" s="1">
        <f t="shared" si="97"/>
        <v>59.300000000000011</v>
      </c>
      <c r="BE91" s="1">
        <f t="shared" si="98"/>
        <v>-8.4999999999999964</v>
      </c>
      <c r="BF91" s="1">
        <f t="shared" si="99"/>
        <v>3516.4900000000011</v>
      </c>
      <c r="BG91" s="1">
        <f t="shared" si="100"/>
        <v>72.249999999999943</v>
      </c>
      <c r="BH91" s="1">
        <f t="shared" si="101"/>
        <v>3588.7400000000011</v>
      </c>
      <c r="BI91" s="1">
        <f t="shared" si="102"/>
        <v>59.9060931792418</v>
      </c>
      <c r="BJ91"/>
      <c r="BK91"/>
      <c r="BL91"/>
      <c r="BM91"/>
      <c r="BN91"/>
      <c r="BO91" s="10">
        <v>112.774</v>
      </c>
      <c r="BP91" s="10">
        <v>97.9</v>
      </c>
      <c r="BQ91" s="10">
        <v>120</v>
      </c>
      <c r="BR91" s="10">
        <v>94.1</v>
      </c>
      <c r="BS91" s="10">
        <v>123.1</v>
      </c>
      <c r="BT91" s="10">
        <v>4.9000000000000004</v>
      </c>
      <c r="BU91" s="10">
        <v>1</v>
      </c>
      <c r="BV91" s="10">
        <v>1</v>
      </c>
      <c r="BW91" s="10">
        <v>28</v>
      </c>
      <c r="BX91" s="10">
        <v>1</v>
      </c>
      <c r="BY91" s="10">
        <v>1</v>
      </c>
      <c r="BZ91" s="10">
        <f t="shared" si="91"/>
        <v>3.8000000000000114</v>
      </c>
      <c r="CA91" s="10">
        <f t="shared" si="92"/>
        <v>-3.0999999999999943</v>
      </c>
      <c r="CB91" s="10">
        <f t="shared" si="93"/>
        <v>14.440000000000087</v>
      </c>
      <c r="CC91" s="10">
        <f t="shared" si="94"/>
        <v>9.6099999999999639</v>
      </c>
      <c r="CD91" s="10">
        <f t="shared" si="95"/>
        <v>24.05000000000005</v>
      </c>
      <c r="CE91" s="10">
        <f t="shared" si="96"/>
        <v>4.9040799340956962</v>
      </c>
      <c r="CG91"/>
      <c r="CH91"/>
      <c r="CI91"/>
      <c r="CJ91"/>
      <c r="CK91">
        <v>116.124</v>
      </c>
      <c r="CL91">
        <v>93.3</v>
      </c>
      <c r="CM91">
        <v>92</v>
      </c>
      <c r="CN91">
        <v>-1</v>
      </c>
      <c r="CO91">
        <v>-1</v>
      </c>
      <c r="CP91">
        <v>-1</v>
      </c>
      <c r="CQ91">
        <v>-1</v>
      </c>
      <c r="CR91">
        <v>0</v>
      </c>
      <c r="CS91">
        <v>30</v>
      </c>
      <c r="CT91">
        <v>-1</v>
      </c>
      <c r="CU91">
        <v>1</v>
      </c>
      <c r="CV91" s="1">
        <f t="shared" si="72"/>
        <v>9</v>
      </c>
      <c r="CW91" s="1">
        <f t="shared" si="73"/>
        <v>-69.400000000000006</v>
      </c>
      <c r="CX91" s="1">
        <f t="shared" si="74"/>
        <v>81</v>
      </c>
      <c r="CY91" s="1">
        <f t="shared" si="75"/>
        <v>4816.3600000000006</v>
      </c>
      <c r="CZ91" s="1">
        <f t="shared" si="76"/>
        <v>4897.3600000000006</v>
      </c>
      <c r="DA91" s="1">
        <f t="shared" si="77"/>
        <v>69.981140316516715</v>
      </c>
      <c r="DB91"/>
      <c r="DC91"/>
      <c r="DD91"/>
      <c r="DE91"/>
      <c r="DF91"/>
      <c r="DG91">
        <v>123.02200000000001</v>
      </c>
      <c r="DH91">
        <v>103.3</v>
      </c>
      <c r="DI91">
        <v>119.6</v>
      </c>
      <c r="DJ91">
        <v>65.8</v>
      </c>
      <c r="DK91">
        <v>91.7</v>
      </c>
      <c r="DL91">
        <v>46.7</v>
      </c>
      <c r="DM91">
        <v>2</v>
      </c>
      <c r="DN91">
        <v>0</v>
      </c>
      <c r="DO91">
        <v>31</v>
      </c>
      <c r="DP91">
        <v>-2</v>
      </c>
      <c r="DQ91">
        <v>1</v>
      </c>
      <c r="DR91" s="10">
        <f t="shared" si="78"/>
        <v>37.5</v>
      </c>
      <c r="DS91" s="10">
        <f t="shared" si="79"/>
        <v>27.899999999999991</v>
      </c>
      <c r="DT91" s="10">
        <f t="shared" si="80"/>
        <v>1406.25</v>
      </c>
      <c r="DU91" s="10">
        <f t="shared" si="81"/>
        <v>778.40999999999951</v>
      </c>
      <c r="DV91" s="10">
        <f t="shared" si="82"/>
        <v>2184.6599999999994</v>
      </c>
      <c r="DW91" s="10">
        <f t="shared" si="83"/>
        <v>46.740346596917739</v>
      </c>
      <c r="DX91"/>
      <c r="DY91"/>
      <c r="DZ91"/>
      <c r="EA91"/>
      <c r="EB91"/>
      <c r="EC91" s="1">
        <v>90.435000000000002</v>
      </c>
      <c r="ED91" s="1">
        <v>121.1</v>
      </c>
      <c r="EE91" s="1">
        <v>125.8</v>
      </c>
      <c r="EF91" s="1">
        <v>128.69999999999999</v>
      </c>
      <c r="EG91" s="1">
        <v>145.80000000000001</v>
      </c>
      <c r="EH91" s="1">
        <v>21.4</v>
      </c>
      <c r="EI91" s="1">
        <v>1</v>
      </c>
      <c r="EJ91" s="1">
        <v>1</v>
      </c>
      <c r="EK91" s="1">
        <v>28</v>
      </c>
      <c r="EL91" s="1">
        <v>1</v>
      </c>
      <c r="EM91" s="1">
        <v>1</v>
      </c>
      <c r="EN91" s="1">
        <f t="shared" si="85"/>
        <v>-7.5999999999999943</v>
      </c>
      <c r="EO91" s="1">
        <f t="shared" si="86"/>
        <v>-20.000000000000014</v>
      </c>
      <c r="EP91" s="1">
        <f t="shared" si="87"/>
        <v>57.759999999999913</v>
      </c>
      <c r="EQ91" s="1">
        <f t="shared" si="88"/>
        <v>400.00000000000057</v>
      </c>
      <c r="ER91" s="1">
        <f t="shared" si="89"/>
        <v>457.7600000000005</v>
      </c>
      <c r="ES91" s="1">
        <f t="shared" si="90"/>
        <v>21.395326592506141</v>
      </c>
      <c r="ET91"/>
      <c r="EU91"/>
      <c r="EV91"/>
      <c r="EW91"/>
      <c r="EX91"/>
      <c r="FJ91" s="10">
        <f t="shared" si="68"/>
        <v>0</v>
      </c>
      <c r="FK91" s="10">
        <f t="shared" si="68"/>
        <v>0</v>
      </c>
      <c r="FL91" s="10">
        <f t="shared" si="69"/>
        <v>0</v>
      </c>
      <c r="FM91" s="10">
        <f t="shared" si="69"/>
        <v>0</v>
      </c>
      <c r="FN91" s="10">
        <f t="shared" si="70"/>
        <v>0</v>
      </c>
      <c r="FO91" s="10">
        <f t="shared" si="71"/>
        <v>0</v>
      </c>
      <c r="FP91"/>
      <c r="FQ91"/>
      <c r="FR91"/>
      <c r="FS91"/>
      <c r="FT91"/>
    </row>
    <row r="92" spans="1:176" x14ac:dyDescent="0.35">
      <c r="A92">
        <v>107.086</v>
      </c>
      <c r="B92">
        <v>159.1</v>
      </c>
      <c r="C92">
        <v>111.3</v>
      </c>
      <c r="D92">
        <v>-1</v>
      </c>
      <c r="E92">
        <v>-1</v>
      </c>
      <c r="F92">
        <v>-1</v>
      </c>
      <c r="G92">
        <v>-1</v>
      </c>
      <c r="H92">
        <v>0</v>
      </c>
      <c r="I92">
        <v>25</v>
      </c>
      <c r="J92">
        <v>-1</v>
      </c>
      <c r="K92">
        <v>1</v>
      </c>
      <c r="L92" s="26">
        <f t="shared" si="40"/>
        <v>10.699999999999989</v>
      </c>
      <c r="M92" s="26">
        <f t="shared" si="40"/>
        <v>-13.200000000000003</v>
      </c>
      <c r="N92" s="26">
        <f t="shared" si="41"/>
        <v>114.48999999999975</v>
      </c>
      <c r="O92" s="26">
        <f t="shared" si="41"/>
        <v>174.24000000000007</v>
      </c>
      <c r="P92" s="26">
        <f t="shared" si="42"/>
        <v>288.72999999999979</v>
      </c>
      <c r="Q92" s="26">
        <f t="shared" si="43"/>
        <v>16.992056967889432</v>
      </c>
      <c r="S92"/>
      <c r="T92"/>
      <c r="U92"/>
      <c r="V92"/>
      <c r="W92">
        <v>100.547</v>
      </c>
      <c r="X92">
        <v>148.4</v>
      </c>
      <c r="Y92">
        <v>124.5</v>
      </c>
      <c r="Z92">
        <v>-1</v>
      </c>
      <c r="AA92">
        <v>-1</v>
      </c>
      <c r="AB92">
        <v>-1</v>
      </c>
      <c r="AC92">
        <v>-1</v>
      </c>
      <c r="AD92">
        <v>0</v>
      </c>
      <c r="AE92">
        <v>22</v>
      </c>
      <c r="AF92">
        <v>-1</v>
      </c>
      <c r="AG92">
        <v>1</v>
      </c>
      <c r="AH92" s="10">
        <f t="shared" ref="AH92:AH149" si="103">X92-X91</f>
        <v>57</v>
      </c>
      <c r="AI92" s="10">
        <f t="shared" ref="AI92:AI149" si="104">Y92-Y91</f>
        <v>-6</v>
      </c>
      <c r="AJ92" s="10">
        <f t="shared" ref="AJ92:AJ149" si="105">AH92^2</f>
        <v>3249</v>
      </c>
      <c r="AK92" s="10">
        <f t="shared" ref="AK92:AK149" si="106">AI92^2</f>
        <v>36</v>
      </c>
      <c r="AL92" s="10">
        <f t="shared" ref="AL92:AL149" si="107">AJ92+AK92</f>
        <v>3285</v>
      </c>
      <c r="AM92" s="10">
        <f t="shared" ref="AM92:AM149" si="108">SQRT(AL92)</f>
        <v>57.314919523628397</v>
      </c>
      <c r="AN92"/>
      <c r="AO92"/>
      <c r="AP92"/>
      <c r="AQ92"/>
      <c r="AR92"/>
      <c r="AS92" s="1">
        <v>98.528000000000006</v>
      </c>
      <c r="AT92" s="1">
        <v>139.4</v>
      </c>
      <c r="AU92" s="1">
        <v>146.69999999999999</v>
      </c>
      <c r="AV92" s="1">
        <v>-1</v>
      </c>
      <c r="AW92" s="1">
        <v>-1</v>
      </c>
      <c r="AX92" s="1">
        <v>-1</v>
      </c>
      <c r="AY92" s="1">
        <v>-1</v>
      </c>
      <c r="AZ92" s="1">
        <v>0</v>
      </c>
      <c r="BA92" s="1">
        <v>23</v>
      </c>
      <c r="BB92" s="1">
        <v>-1</v>
      </c>
      <c r="BC92" s="1">
        <v>1</v>
      </c>
      <c r="BD92" s="1">
        <f t="shared" si="97"/>
        <v>-9</v>
      </c>
      <c r="BE92" s="1">
        <f t="shared" si="98"/>
        <v>122.89999999999999</v>
      </c>
      <c r="BF92" s="1">
        <f t="shared" si="99"/>
        <v>81</v>
      </c>
      <c r="BG92" s="1">
        <f t="shared" si="100"/>
        <v>15104.409999999998</v>
      </c>
      <c r="BH92" s="1">
        <f t="shared" si="101"/>
        <v>15185.409999999998</v>
      </c>
      <c r="BI92" s="1">
        <f t="shared" si="102"/>
        <v>123.22909559028662</v>
      </c>
      <c r="BJ92"/>
      <c r="BK92"/>
      <c r="BL92"/>
      <c r="BM92"/>
      <c r="BN92"/>
      <c r="BO92" s="10">
        <v>112.81399999999999</v>
      </c>
      <c r="BP92" s="10">
        <v>112.8</v>
      </c>
      <c r="BQ92" s="10">
        <v>114</v>
      </c>
      <c r="BR92" s="10">
        <v>97.9</v>
      </c>
      <c r="BS92" s="10">
        <v>120</v>
      </c>
      <c r="BT92" s="10">
        <v>16.100000000000001</v>
      </c>
      <c r="BU92" s="10">
        <v>1</v>
      </c>
      <c r="BV92" s="10">
        <v>0</v>
      </c>
      <c r="BW92" s="10">
        <v>28</v>
      </c>
      <c r="BX92" s="10">
        <v>-2</v>
      </c>
      <c r="BY92" s="10">
        <v>1</v>
      </c>
      <c r="BZ92" s="10">
        <f t="shared" si="91"/>
        <v>14.899999999999991</v>
      </c>
      <c r="CA92" s="10">
        <f t="shared" si="92"/>
        <v>-6</v>
      </c>
      <c r="CB92" s="10">
        <f t="shared" si="93"/>
        <v>222.00999999999974</v>
      </c>
      <c r="CC92" s="10">
        <f t="shared" si="94"/>
        <v>36</v>
      </c>
      <c r="CD92" s="10">
        <f t="shared" si="95"/>
        <v>258.00999999999976</v>
      </c>
      <c r="CE92" s="10">
        <f t="shared" si="96"/>
        <v>16.062689687595903</v>
      </c>
      <c r="CG92"/>
      <c r="CH92"/>
      <c r="CI92"/>
      <c r="CJ92"/>
      <c r="CK92">
        <v>116.556</v>
      </c>
      <c r="CL92">
        <v>98.6</v>
      </c>
      <c r="CM92">
        <v>108.7</v>
      </c>
      <c r="CN92">
        <v>93.3</v>
      </c>
      <c r="CO92">
        <v>92</v>
      </c>
      <c r="CP92">
        <v>17.5</v>
      </c>
      <c r="CQ92">
        <v>1</v>
      </c>
      <c r="CR92">
        <v>1</v>
      </c>
      <c r="CS92">
        <v>31</v>
      </c>
      <c r="CT92">
        <v>1</v>
      </c>
      <c r="CU92">
        <v>1</v>
      </c>
      <c r="CV92" s="1">
        <f t="shared" si="72"/>
        <v>5.2999999999999972</v>
      </c>
      <c r="CW92" s="1">
        <f t="shared" si="73"/>
        <v>16.700000000000003</v>
      </c>
      <c r="CX92" s="1">
        <f t="shared" si="74"/>
        <v>28.089999999999971</v>
      </c>
      <c r="CY92" s="1">
        <f t="shared" si="75"/>
        <v>278.8900000000001</v>
      </c>
      <c r="CZ92" s="1">
        <f t="shared" si="76"/>
        <v>306.98000000000008</v>
      </c>
      <c r="DA92" s="1">
        <f t="shared" si="77"/>
        <v>17.520844728494115</v>
      </c>
      <c r="DB92"/>
      <c r="DC92"/>
      <c r="DD92"/>
      <c r="DE92"/>
      <c r="DF92"/>
      <c r="DG92">
        <v>123.07</v>
      </c>
      <c r="DH92">
        <v>111.9</v>
      </c>
      <c r="DI92">
        <v>137.4</v>
      </c>
      <c r="DJ92">
        <v>103.3</v>
      </c>
      <c r="DK92">
        <v>119.6</v>
      </c>
      <c r="DL92">
        <v>19.8</v>
      </c>
      <c r="DM92">
        <v>1</v>
      </c>
      <c r="DN92">
        <v>0</v>
      </c>
      <c r="DO92">
        <v>31</v>
      </c>
      <c r="DP92">
        <v>-2</v>
      </c>
      <c r="DQ92">
        <v>1</v>
      </c>
      <c r="DR92" s="10">
        <f t="shared" si="78"/>
        <v>8.6000000000000085</v>
      </c>
      <c r="DS92" s="10">
        <f t="shared" si="79"/>
        <v>17.800000000000011</v>
      </c>
      <c r="DT92" s="10">
        <f t="shared" si="80"/>
        <v>73.96000000000015</v>
      </c>
      <c r="DU92" s="10">
        <f t="shared" si="81"/>
        <v>316.84000000000043</v>
      </c>
      <c r="DV92" s="10">
        <f t="shared" si="82"/>
        <v>390.80000000000058</v>
      </c>
      <c r="DW92" s="10">
        <f t="shared" si="83"/>
        <v>19.768662069042524</v>
      </c>
      <c r="DX92"/>
      <c r="DY92"/>
      <c r="DZ92"/>
      <c r="EA92"/>
      <c r="EB92"/>
      <c r="EC92" s="1">
        <v>90.587000000000003</v>
      </c>
      <c r="ED92" s="1">
        <v>89.1</v>
      </c>
      <c r="EE92" s="1">
        <v>120</v>
      </c>
      <c r="EF92" s="1">
        <v>121.1</v>
      </c>
      <c r="EG92" s="1">
        <v>125.8</v>
      </c>
      <c r="EH92" s="1">
        <v>32.6</v>
      </c>
      <c r="EI92" s="1">
        <v>1</v>
      </c>
      <c r="EJ92" s="1">
        <v>0</v>
      </c>
      <c r="EK92" s="1">
        <v>28</v>
      </c>
      <c r="EL92" s="1">
        <v>-2</v>
      </c>
      <c r="EM92" s="1">
        <v>1</v>
      </c>
      <c r="EN92" s="1">
        <f t="shared" si="85"/>
        <v>-32</v>
      </c>
      <c r="EO92" s="1">
        <f t="shared" si="86"/>
        <v>-5.7999999999999972</v>
      </c>
      <c r="EP92" s="1">
        <f t="shared" si="87"/>
        <v>1024</v>
      </c>
      <c r="EQ92" s="1">
        <f t="shared" si="88"/>
        <v>33.639999999999965</v>
      </c>
      <c r="ER92" s="1">
        <f t="shared" si="89"/>
        <v>1057.6399999999999</v>
      </c>
      <c r="ES92" s="1">
        <f t="shared" si="90"/>
        <v>32.521377584598099</v>
      </c>
      <c r="ET92"/>
      <c r="EU92"/>
      <c r="EV92"/>
      <c r="EW92"/>
      <c r="EX92"/>
      <c r="FJ92" s="10">
        <f t="shared" si="68"/>
        <v>0</v>
      </c>
      <c r="FK92" s="10">
        <f t="shared" si="68"/>
        <v>0</v>
      </c>
      <c r="FL92" s="10">
        <f t="shared" si="69"/>
        <v>0</v>
      </c>
      <c r="FM92" s="10">
        <f t="shared" si="69"/>
        <v>0</v>
      </c>
      <c r="FN92" s="10">
        <f t="shared" si="70"/>
        <v>0</v>
      </c>
      <c r="FO92" s="10">
        <f t="shared" si="71"/>
        <v>0</v>
      </c>
      <c r="FP92"/>
      <c r="FQ92"/>
      <c r="FR92"/>
      <c r="FS92"/>
      <c r="FT92"/>
    </row>
    <row r="93" spans="1:176" x14ac:dyDescent="0.35">
      <c r="A93">
        <v>107.11799999999999</v>
      </c>
      <c r="B93">
        <v>167.4</v>
      </c>
      <c r="C93">
        <v>106.2</v>
      </c>
      <c r="D93">
        <v>159.1</v>
      </c>
      <c r="E93">
        <v>111.3</v>
      </c>
      <c r="F93">
        <v>9.8000000000000007</v>
      </c>
      <c r="G93">
        <v>1</v>
      </c>
      <c r="H93">
        <v>1</v>
      </c>
      <c r="I93">
        <v>26</v>
      </c>
      <c r="J93">
        <v>1</v>
      </c>
      <c r="K93">
        <v>1</v>
      </c>
      <c r="L93" s="26">
        <f t="shared" ref="L93:L156" si="109">B93-B92</f>
        <v>8.3000000000000114</v>
      </c>
      <c r="M93" s="26">
        <f t="shared" ref="M93:M156" si="110">C93-C92</f>
        <v>-5.0999999999999943</v>
      </c>
      <c r="N93" s="26">
        <f t="shared" ref="N93:N156" si="111">L93^2</f>
        <v>68.890000000000185</v>
      </c>
      <c r="O93" s="26">
        <f t="shared" ref="O93:O156" si="112">M93^2</f>
        <v>26.009999999999941</v>
      </c>
      <c r="P93" s="26">
        <f t="shared" ref="P93:P156" si="113">N93+O93</f>
        <v>94.900000000000119</v>
      </c>
      <c r="Q93" s="26">
        <f t="shared" ref="Q93:Q156" si="114">SQRT(P93)</f>
        <v>9.7416631023660489</v>
      </c>
      <c r="S93"/>
      <c r="T93"/>
      <c r="U93"/>
      <c r="V93"/>
      <c r="W93">
        <v>100.875</v>
      </c>
      <c r="X93">
        <v>100.9</v>
      </c>
      <c r="Y93">
        <v>103.8</v>
      </c>
      <c r="Z93">
        <v>148.4</v>
      </c>
      <c r="AA93">
        <v>124.5</v>
      </c>
      <c r="AB93">
        <v>51.8</v>
      </c>
      <c r="AC93">
        <v>2</v>
      </c>
      <c r="AD93">
        <v>0</v>
      </c>
      <c r="AE93">
        <v>22</v>
      </c>
      <c r="AF93">
        <v>0</v>
      </c>
      <c r="AG93">
        <v>1</v>
      </c>
      <c r="AH93" s="10">
        <f t="shared" si="103"/>
        <v>-47.5</v>
      </c>
      <c r="AI93" s="10">
        <f t="shared" si="104"/>
        <v>-20.700000000000003</v>
      </c>
      <c r="AJ93" s="10">
        <f t="shared" si="105"/>
        <v>2256.25</v>
      </c>
      <c r="AK93" s="10">
        <f t="shared" si="106"/>
        <v>428.49000000000012</v>
      </c>
      <c r="AL93" s="10">
        <f t="shared" si="107"/>
        <v>2684.7400000000002</v>
      </c>
      <c r="AM93" s="10">
        <f t="shared" si="108"/>
        <v>51.814476741543963</v>
      </c>
      <c r="AN93"/>
      <c r="AO93"/>
      <c r="AP93"/>
      <c r="AQ93"/>
      <c r="AR93"/>
      <c r="AS93" s="1">
        <v>98.92</v>
      </c>
      <c r="AT93" s="1">
        <v>128.30000000000001</v>
      </c>
      <c r="AU93" s="1">
        <v>107.8</v>
      </c>
      <c r="AV93" s="1">
        <v>139.4</v>
      </c>
      <c r="AW93" s="1">
        <v>146.69999999999999</v>
      </c>
      <c r="AX93" s="1">
        <v>40.5</v>
      </c>
      <c r="AY93" s="1">
        <v>1</v>
      </c>
      <c r="AZ93" s="1">
        <v>1</v>
      </c>
      <c r="BA93" s="1">
        <v>24</v>
      </c>
      <c r="BB93" s="1">
        <v>1</v>
      </c>
      <c r="BC93" s="1">
        <v>1</v>
      </c>
      <c r="BD93" s="1">
        <f t="shared" si="97"/>
        <v>-11.099999999999994</v>
      </c>
      <c r="BE93" s="1">
        <f t="shared" si="98"/>
        <v>-38.899999999999991</v>
      </c>
      <c r="BF93" s="1">
        <f t="shared" si="99"/>
        <v>123.20999999999988</v>
      </c>
      <c r="BG93" s="1">
        <f t="shared" si="100"/>
        <v>1513.2099999999994</v>
      </c>
      <c r="BH93" s="1">
        <f t="shared" si="101"/>
        <v>1636.4199999999992</v>
      </c>
      <c r="BI93" s="1">
        <f t="shared" si="102"/>
        <v>40.452688414986703</v>
      </c>
      <c r="BJ93"/>
      <c r="BK93"/>
      <c r="BL93"/>
      <c r="BM93"/>
      <c r="BN93"/>
      <c r="BO93" s="10">
        <v>115.702</v>
      </c>
      <c r="BP93" s="10">
        <v>102.6</v>
      </c>
      <c r="BQ93" s="10">
        <v>130.69999999999999</v>
      </c>
      <c r="BR93" s="10">
        <v>-1</v>
      </c>
      <c r="BS93" s="10">
        <v>-1</v>
      </c>
      <c r="BT93" s="10">
        <v>-1</v>
      </c>
      <c r="BU93" s="10">
        <v>-1</v>
      </c>
      <c r="BV93" s="10">
        <v>0</v>
      </c>
      <c r="BW93" s="10">
        <v>28</v>
      </c>
      <c r="BX93" s="10">
        <v>-1</v>
      </c>
      <c r="BY93" s="10">
        <v>1</v>
      </c>
      <c r="BZ93" s="10">
        <f t="shared" si="91"/>
        <v>-10.200000000000003</v>
      </c>
      <c r="CA93" s="10">
        <f t="shared" si="92"/>
        <v>16.699999999999989</v>
      </c>
      <c r="CB93" s="10">
        <f t="shared" si="93"/>
        <v>104.04000000000006</v>
      </c>
      <c r="CC93" s="10">
        <f t="shared" si="94"/>
        <v>278.88999999999965</v>
      </c>
      <c r="CD93" s="10">
        <f t="shared" si="95"/>
        <v>382.92999999999972</v>
      </c>
      <c r="CE93" s="10">
        <f t="shared" si="96"/>
        <v>19.568597292601218</v>
      </c>
      <c r="CG93"/>
      <c r="CH93"/>
      <c r="CI93"/>
      <c r="CJ93"/>
      <c r="CK93">
        <v>119.188</v>
      </c>
      <c r="CL93">
        <v>121.1</v>
      </c>
      <c r="CM93">
        <v>118.5</v>
      </c>
      <c r="CN93">
        <v>-1</v>
      </c>
      <c r="CO93">
        <v>-1</v>
      </c>
      <c r="CP93">
        <v>-1</v>
      </c>
      <c r="CQ93">
        <v>-1</v>
      </c>
      <c r="CR93">
        <v>0</v>
      </c>
      <c r="CS93">
        <v>31</v>
      </c>
      <c r="CT93">
        <v>-1</v>
      </c>
      <c r="CU93">
        <v>1</v>
      </c>
      <c r="CV93" s="1">
        <f t="shared" si="72"/>
        <v>22.5</v>
      </c>
      <c r="CW93" s="1">
        <f t="shared" si="73"/>
        <v>9.7999999999999972</v>
      </c>
      <c r="CX93" s="1">
        <f t="shared" si="74"/>
        <v>506.25</v>
      </c>
      <c r="CY93" s="1">
        <f t="shared" si="75"/>
        <v>96.039999999999949</v>
      </c>
      <c r="CZ93" s="1">
        <f t="shared" si="76"/>
        <v>602.29</v>
      </c>
      <c r="DA93" s="1">
        <f t="shared" si="77"/>
        <v>24.541597340026584</v>
      </c>
      <c r="DB93"/>
      <c r="DC93"/>
      <c r="DD93"/>
      <c r="DE93"/>
      <c r="DF93"/>
      <c r="DG93">
        <v>126.854</v>
      </c>
      <c r="DH93">
        <v>97.9</v>
      </c>
      <c r="DI93">
        <v>115.8</v>
      </c>
      <c r="DJ93">
        <v>-1</v>
      </c>
      <c r="DK93">
        <v>-1</v>
      </c>
      <c r="DL93">
        <v>-1</v>
      </c>
      <c r="DM93">
        <v>-1</v>
      </c>
      <c r="DN93">
        <v>0</v>
      </c>
      <c r="DO93">
        <v>31</v>
      </c>
      <c r="DP93">
        <v>-1</v>
      </c>
      <c r="DQ93">
        <v>1</v>
      </c>
      <c r="DR93" s="10">
        <f t="shared" si="78"/>
        <v>-14</v>
      </c>
      <c r="DS93" s="10">
        <f t="shared" si="79"/>
        <v>-21.600000000000009</v>
      </c>
      <c r="DT93" s="10">
        <f t="shared" si="80"/>
        <v>196</v>
      </c>
      <c r="DU93" s="10">
        <f t="shared" si="81"/>
        <v>466.56000000000034</v>
      </c>
      <c r="DV93" s="10">
        <f t="shared" si="82"/>
        <v>662.5600000000004</v>
      </c>
      <c r="DW93" s="10">
        <f t="shared" si="83"/>
        <v>25.74024086911388</v>
      </c>
      <c r="DX93"/>
      <c r="DY93"/>
      <c r="DZ93"/>
      <c r="EA93"/>
      <c r="EB93"/>
      <c r="EC93" s="1">
        <v>93.515000000000001</v>
      </c>
      <c r="ED93" s="1">
        <v>77.2</v>
      </c>
      <c r="EE93" s="1">
        <v>118</v>
      </c>
      <c r="EF93" s="1">
        <v>-1</v>
      </c>
      <c r="EG93" s="1">
        <v>-1</v>
      </c>
      <c r="EH93" s="1">
        <v>-1</v>
      </c>
      <c r="EI93" s="1">
        <v>-1</v>
      </c>
      <c r="EJ93" s="1">
        <v>0</v>
      </c>
      <c r="EK93" s="1">
        <v>28</v>
      </c>
      <c r="EL93" s="1">
        <v>-1</v>
      </c>
      <c r="EM93" s="1">
        <v>1</v>
      </c>
      <c r="EN93" s="1">
        <f t="shared" si="85"/>
        <v>-11.899999999999991</v>
      </c>
      <c r="EO93" s="1">
        <f t="shared" si="86"/>
        <v>-2</v>
      </c>
      <c r="EP93" s="1">
        <f t="shared" si="87"/>
        <v>141.60999999999979</v>
      </c>
      <c r="EQ93" s="1">
        <f t="shared" si="88"/>
        <v>4</v>
      </c>
      <c r="ER93" s="1">
        <f t="shared" si="89"/>
        <v>145.60999999999979</v>
      </c>
      <c r="ES93" s="1">
        <f t="shared" si="90"/>
        <v>12.066896867049117</v>
      </c>
      <c r="ET93"/>
      <c r="EU93"/>
      <c r="EV93"/>
      <c r="EW93"/>
      <c r="EX93"/>
      <c r="FP93"/>
      <c r="FQ93"/>
      <c r="FR93"/>
      <c r="FS93"/>
      <c r="FT93"/>
    </row>
    <row r="94" spans="1:176" x14ac:dyDescent="0.35">
      <c r="A94">
        <v>107.32599999999999</v>
      </c>
      <c r="B94">
        <v>170.1</v>
      </c>
      <c r="C94">
        <v>116</v>
      </c>
      <c r="D94">
        <v>167.4</v>
      </c>
      <c r="E94">
        <v>106.2</v>
      </c>
      <c r="F94">
        <v>10.1</v>
      </c>
      <c r="G94">
        <v>1</v>
      </c>
      <c r="H94">
        <v>0</v>
      </c>
      <c r="I94">
        <v>26</v>
      </c>
      <c r="J94">
        <v>-2</v>
      </c>
      <c r="K94">
        <v>1</v>
      </c>
      <c r="L94" s="26">
        <f t="shared" si="109"/>
        <v>2.6999999999999886</v>
      </c>
      <c r="M94" s="26">
        <f t="shared" si="110"/>
        <v>9.7999999999999972</v>
      </c>
      <c r="N94" s="26">
        <f t="shared" si="111"/>
        <v>7.2899999999999388</v>
      </c>
      <c r="O94" s="26">
        <f t="shared" si="112"/>
        <v>96.039999999999949</v>
      </c>
      <c r="P94" s="26">
        <f t="shared" si="113"/>
        <v>103.32999999999988</v>
      </c>
      <c r="Q94" s="26">
        <f t="shared" si="114"/>
        <v>10.165136496870069</v>
      </c>
      <c r="S94"/>
      <c r="T94"/>
      <c r="U94"/>
      <c r="V94"/>
      <c r="W94">
        <v>100.907</v>
      </c>
      <c r="X94">
        <v>90.3</v>
      </c>
      <c r="Y94">
        <v>98.4</v>
      </c>
      <c r="Z94">
        <v>100.9</v>
      </c>
      <c r="AA94">
        <v>103.8</v>
      </c>
      <c r="AB94">
        <v>11.9</v>
      </c>
      <c r="AC94">
        <v>1</v>
      </c>
      <c r="AD94">
        <v>1</v>
      </c>
      <c r="AE94">
        <v>23</v>
      </c>
      <c r="AF94">
        <v>1</v>
      </c>
      <c r="AG94">
        <v>1</v>
      </c>
      <c r="AH94" s="10">
        <f t="shared" si="103"/>
        <v>-10.600000000000009</v>
      </c>
      <c r="AI94" s="10">
        <f t="shared" si="104"/>
        <v>-5.3999999999999915</v>
      </c>
      <c r="AJ94" s="10">
        <f t="shared" si="105"/>
        <v>112.36000000000018</v>
      </c>
      <c r="AK94" s="10">
        <f t="shared" si="106"/>
        <v>29.159999999999908</v>
      </c>
      <c r="AL94" s="10">
        <f t="shared" si="107"/>
        <v>141.5200000000001</v>
      </c>
      <c r="AM94" s="10">
        <f t="shared" si="108"/>
        <v>11.896217886370446</v>
      </c>
      <c r="AN94"/>
      <c r="AO94"/>
      <c r="AP94"/>
      <c r="AQ94"/>
      <c r="AR94"/>
      <c r="AS94" s="1">
        <v>102.104</v>
      </c>
      <c r="AT94" s="1">
        <v>139.4</v>
      </c>
      <c r="AU94" s="1">
        <v>184.8</v>
      </c>
      <c r="AV94" s="1">
        <v>-1</v>
      </c>
      <c r="AW94" s="1">
        <v>-1</v>
      </c>
      <c r="AX94" s="1">
        <v>-1</v>
      </c>
      <c r="AY94" s="1">
        <v>-1</v>
      </c>
      <c r="AZ94" s="1">
        <v>0</v>
      </c>
      <c r="BA94" s="1">
        <v>24</v>
      </c>
      <c r="BB94" s="1">
        <v>-1</v>
      </c>
      <c r="BC94" s="1">
        <v>1</v>
      </c>
      <c r="BD94" s="1">
        <f t="shared" si="97"/>
        <v>11.099999999999994</v>
      </c>
      <c r="BE94" s="1">
        <f t="shared" si="98"/>
        <v>77.000000000000014</v>
      </c>
      <c r="BF94" s="1">
        <f t="shared" si="99"/>
        <v>123.20999999999988</v>
      </c>
      <c r="BG94" s="1">
        <f t="shared" si="100"/>
        <v>5929.0000000000018</v>
      </c>
      <c r="BH94" s="1">
        <f t="shared" si="101"/>
        <v>6052.2100000000019</v>
      </c>
      <c r="BI94" s="1">
        <f t="shared" si="102"/>
        <v>77.795951051452548</v>
      </c>
      <c r="BJ94"/>
      <c r="BK94"/>
      <c r="BL94"/>
      <c r="BM94"/>
      <c r="BN94"/>
      <c r="BO94" s="10">
        <v>116.45399999999999</v>
      </c>
      <c r="BP94" s="10">
        <v>107.1</v>
      </c>
      <c r="BQ94" s="10">
        <v>116.9</v>
      </c>
      <c r="BR94" s="10">
        <v>102.6</v>
      </c>
      <c r="BS94" s="10">
        <v>130.69999999999999</v>
      </c>
      <c r="BT94" s="10">
        <v>14.5</v>
      </c>
      <c r="BU94" s="10">
        <v>1</v>
      </c>
      <c r="BV94" s="10">
        <v>1</v>
      </c>
      <c r="BW94" s="10">
        <v>29</v>
      </c>
      <c r="BX94" s="10">
        <v>1</v>
      </c>
      <c r="BY94" s="10">
        <v>1</v>
      </c>
      <c r="BZ94" s="10">
        <f t="shared" si="91"/>
        <v>4.5</v>
      </c>
      <c r="CA94" s="10">
        <f t="shared" si="92"/>
        <v>-13.799999999999983</v>
      </c>
      <c r="CB94" s="10">
        <f t="shared" si="93"/>
        <v>20.25</v>
      </c>
      <c r="CC94" s="10">
        <f t="shared" si="94"/>
        <v>190.43999999999954</v>
      </c>
      <c r="CD94" s="10">
        <f t="shared" si="95"/>
        <v>210.68999999999954</v>
      </c>
      <c r="CE94" s="10">
        <f t="shared" si="96"/>
        <v>14.515164484083519</v>
      </c>
      <c r="CG94"/>
      <c r="CH94"/>
      <c r="CI94"/>
      <c r="CJ94"/>
      <c r="CK94">
        <v>119.58</v>
      </c>
      <c r="CL94">
        <v>130.19999999999999</v>
      </c>
      <c r="CM94">
        <v>103.3</v>
      </c>
      <c r="CN94">
        <v>121.1</v>
      </c>
      <c r="CO94">
        <v>118.5</v>
      </c>
      <c r="CP94">
        <v>17.600000000000001</v>
      </c>
      <c r="CQ94">
        <v>1</v>
      </c>
      <c r="CR94">
        <v>1</v>
      </c>
      <c r="CS94">
        <v>32</v>
      </c>
      <c r="CT94">
        <v>1</v>
      </c>
      <c r="CU94">
        <v>1</v>
      </c>
      <c r="CV94" s="1">
        <f t="shared" si="72"/>
        <v>9.0999999999999943</v>
      </c>
      <c r="CW94" s="1">
        <f t="shared" si="73"/>
        <v>-15.200000000000003</v>
      </c>
      <c r="CX94" s="1">
        <f t="shared" si="74"/>
        <v>82.809999999999903</v>
      </c>
      <c r="CY94" s="1">
        <f t="shared" si="75"/>
        <v>231.04000000000008</v>
      </c>
      <c r="CZ94" s="1">
        <f t="shared" si="76"/>
        <v>313.84999999999997</v>
      </c>
      <c r="DA94" s="1">
        <f t="shared" si="77"/>
        <v>17.715812146215594</v>
      </c>
      <c r="DB94"/>
      <c r="DC94"/>
      <c r="DD94"/>
      <c r="DE94"/>
      <c r="DF94"/>
      <c r="DG94">
        <v>127.11</v>
      </c>
      <c r="DH94">
        <v>145.4</v>
      </c>
      <c r="DI94">
        <v>83.9</v>
      </c>
      <c r="DJ94">
        <v>97.9</v>
      </c>
      <c r="DK94">
        <v>115.8</v>
      </c>
      <c r="DL94">
        <v>57.2</v>
      </c>
      <c r="DM94">
        <v>2</v>
      </c>
      <c r="DN94">
        <v>0</v>
      </c>
      <c r="DO94">
        <v>31</v>
      </c>
      <c r="DP94">
        <v>0</v>
      </c>
      <c r="DQ94">
        <v>1</v>
      </c>
      <c r="DR94" s="10">
        <f t="shared" si="78"/>
        <v>47.5</v>
      </c>
      <c r="DS94" s="10">
        <f t="shared" si="79"/>
        <v>-31.899999999999991</v>
      </c>
      <c r="DT94" s="10">
        <f t="shared" si="80"/>
        <v>2256.25</v>
      </c>
      <c r="DU94" s="10">
        <f t="shared" si="81"/>
        <v>1017.6099999999994</v>
      </c>
      <c r="DV94" s="10">
        <f t="shared" si="82"/>
        <v>3273.8599999999997</v>
      </c>
      <c r="DW94" s="10">
        <f t="shared" si="83"/>
        <v>57.217654618133373</v>
      </c>
      <c r="DX94"/>
      <c r="DY94"/>
      <c r="DZ94"/>
      <c r="EA94"/>
      <c r="EB94"/>
      <c r="EC94" s="1">
        <v>93.802999999999997</v>
      </c>
      <c r="ED94" s="1">
        <v>114.7</v>
      </c>
      <c r="EE94" s="1">
        <v>73.5</v>
      </c>
      <c r="EF94" s="1">
        <v>77.2</v>
      </c>
      <c r="EG94" s="1">
        <v>118</v>
      </c>
      <c r="EH94" s="1">
        <v>58.2</v>
      </c>
      <c r="EI94" s="1">
        <v>2</v>
      </c>
      <c r="EJ94" s="1">
        <v>0</v>
      </c>
      <c r="EK94" s="1">
        <v>28</v>
      </c>
      <c r="EL94" s="1">
        <v>0</v>
      </c>
      <c r="EM94" s="1">
        <v>1</v>
      </c>
      <c r="EN94" s="1">
        <f t="shared" si="85"/>
        <v>37.5</v>
      </c>
      <c r="EO94" s="1">
        <f t="shared" si="86"/>
        <v>-44.5</v>
      </c>
      <c r="EP94" s="1">
        <f t="shared" si="87"/>
        <v>1406.25</v>
      </c>
      <c r="EQ94" s="1">
        <f t="shared" si="88"/>
        <v>1980.25</v>
      </c>
      <c r="ER94" s="1">
        <f t="shared" si="89"/>
        <v>3386.5</v>
      </c>
      <c r="ES94" s="1">
        <f t="shared" si="90"/>
        <v>58.193642264426103</v>
      </c>
      <c r="ET94"/>
      <c r="EU94"/>
      <c r="EV94"/>
      <c r="EW94"/>
      <c r="EX94"/>
      <c r="FP94"/>
      <c r="FQ94"/>
      <c r="FR94"/>
      <c r="FS94"/>
      <c r="FT94"/>
    </row>
    <row r="95" spans="1:176" x14ac:dyDescent="0.35">
      <c r="A95">
        <v>107.398</v>
      </c>
      <c r="B95">
        <v>136.80000000000001</v>
      </c>
      <c r="C95">
        <v>74.400000000000006</v>
      </c>
      <c r="D95">
        <v>170.1</v>
      </c>
      <c r="E95">
        <v>116</v>
      </c>
      <c r="F95">
        <v>53.3</v>
      </c>
      <c r="G95">
        <v>2</v>
      </c>
      <c r="H95">
        <v>0</v>
      </c>
      <c r="I95">
        <v>26</v>
      </c>
      <c r="J95">
        <v>-2</v>
      </c>
      <c r="K95">
        <v>1</v>
      </c>
      <c r="L95" s="26">
        <f t="shared" si="109"/>
        <v>-33.299999999999983</v>
      </c>
      <c r="M95" s="26">
        <f t="shared" si="110"/>
        <v>-41.599999999999994</v>
      </c>
      <c r="N95" s="26">
        <f t="shared" si="111"/>
        <v>1108.889999999999</v>
      </c>
      <c r="O95" s="26">
        <f t="shared" si="112"/>
        <v>1730.5599999999995</v>
      </c>
      <c r="P95" s="26">
        <f t="shared" si="113"/>
        <v>2839.4499999999985</v>
      </c>
      <c r="Q95" s="26">
        <f t="shared" si="114"/>
        <v>53.286489844987898</v>
      </c>
      <c r="S95"/>
      <c r="T95"/>
      <c r="U95"/>
      <c r="V95"/>
      <c r="W95">
        <v>104.04300000000001</v>
      </c>
      <c r="X95">
        <v>125.9</v>
      </c>
      <c r="Y95">
        <v>138.5</v>
      </c>
      <c r="Z95">
        <v>-1</v>
      </c>
      <c r="AA95">
        <v>-1</v>
      </c>
      <c r="AB95">
        <v>-1</v>
      </c>
      <c r="AC95">
        <v>-1</v>
      </c>
      <c r="AD95">
        <v>0</v>
      </c>
      <c r="AE95">
        <v>23</v>
      </c>
      <c r="AF95">
        <v>-1</v>
      </c>
      <c r="AG95">
        <v>1</v>
      </c>
      <c r="AH95" s="10">
        <f t="shared" si="103"/>
        <v>35.600000000000009</v>
      </c>
      <c r="AI95" s="10">
        <f t="shared" si="104"/>
        <v>40.099999999999994</v>
      </c>
      <c r="AJ95" s="10">
        <f t="shared" si="105"/>
        <v>1267.3600000000006</v>
      </c>
      <c r="AK95" s="10">
        <f t="shared" si="106"/>
        <v>1608.0099999999995</v>
      </c>
      <c r="AL95" s="10">
        <f t="shared" si="107"/>
        <v>2875.37</v>
      </c>
      <c r="AM95" s="10">
        <f t="shared" si="108"/>
        <v>53.622476630607053</v>
      </c>
      <c r="AN95"/>
      <c r="AO95"/>
      <c r="AP95"/>
      <c r="AQ95"/>
      <c r="AR95"/>
      <c r="AS95" s="1">
        <v>102.19199999999999</v>
      </c>
      <c r="AT95" s="1">
        <v>146.80000000000001</v>
      </c>
      <c r="AU95" s="1">
        <v>166.5</v>
      </c>
      <c r="AV95" s="1">
        <v>139.4</v>
      </c>
      <c r="AW95" s="1">
        <v>184.8</v>
      </c>
      <c r="AX95" s="1">
        <v>19.7</v>
      </c>
      <c r="AY95" s="1">
        <v>1</v>
      </c>
      <c r="AZ95" s="1">
        <v>1</v>
      </c>
      <c r="BA95" s="1">
        <v>25</v>
      </c>
      <c r="BB95" s="1">
        <v>1</v>
      </c>
      <c r="BC95" s="1">
        <v>1</v>
      </c>
      <c r="BD95" s="1">
        <f t="shared" si="97"/>
        <v>7.4000000000000057</v>
      </c>
      <c r="BE95" s="1">
        <f t="shared" si="98"/>
        <v>-18.300000000000011</v>
      </c>
      <c r="BF95" s="1">
        <f t="shared" si="99"/>
        <v>54.760000000000083</v>
      </c>
      <c r="BG95" s="1">
        <f t="shared" si="100"/>
        <v>334.89000000000044</v>
      </c>
      <c r="BH95" s="1">
        <f t="shared" si="101"/>
        <v>389.65000000000055</v>
      </c>
      <c r="BI95" s="1">
        <f t="shared" si="102"/>
        <v>19.73955419962671</v>
      </c>
      <c r="BJ95"/>
      <c r="BK95"/>
      <c r="BL95"/>
      <c r="BM95"/>
      <c r="BN95"/>
      <c r="BO95" s="10">
        <v>116.486</v>
      </c>
      <c r="BP95" s="10">
        <v>112.8</v>
      </c>
      <c r="BQ95" s="10">
        <v>111.3</v>
      </c>
      <c r="BR95" s="10">
        <v>107.1</v>
      </c>
      <c r="BS95" s="10">
        <v>116.9</v>
      </c>
      <c r="BT95" s="10">
        <v>8</v>
      </c>
      <c r="BU95" s="10">
        <v>1</v>
      </c>
      <c r="BV95" s="10">
        <v>0</v>
      </c>
      <c r="BW95" s="10">
        <v>29</v>
      </c>
      <c r="BX95" s="10">
        <v>-2</v>
      </c>
      <c r="BY95" s="10">
        <v>1</v>
      </c>
      <c r="BZ95" s="10">
        <f t="shared" si="91"/>
        <v>5.7000000000000028</v>
      </c>
      <c r="CA95" s="10">
        <f t="shared" si="92"/>
        <v>-5.6000000000000085</v>
      </c>
      <c r="CB95" s="10">
        <f t="shared" si="93"/>
        <v>32.49000000000003</v>
      </c>
      <c r="CC95" s="10">
        <f t="shared" si="94"/>
        <v>31.360000000000095</v>
      </c>
      <c r="CD95" s="10">
        <f t="shared" si="95"/>
        <v>63.850000000000122</v>
      </c>
      <c r="CE95" s="10">
        <f t="shared" si="96"/>
        <v>7.9906195003891982</v>
      </c>
      <c r="CG95"/>
      <c r="CH95"/>
      <c r="CI95"/>
      <c r="CJ95"/>
      <c r="CK95">
        <v>119.636</v>
      </c>
      <c r="CL95">
        <v>140.6</v>
      </c>
      <c r="CM95">
        <v>93.3</v>
      </c>
      <c r="CN95">
        <v>130.19999999999999</v>
      </c>
      <c r="CO95">
        <v>103.3</v>
      </c>
      <c r="CP95">
        <v>14.5</v>
      </c>
      <c r="CQ95">
        <v>1</v>
      </c>
      <c r="CR95">
        <v>0</v>
      </c>
      <c r="CS95">
        <v>32</v>
      </c>
      <c r="CT95">
        <v>-2</v>
      </c>
      <c r="CU95">
        <v>1</v>
      </c>
      <c r="CV95" s="1">
        <f t="shared" si="72"/>
        <v>10.400000000000006</v>
      </c>
      <c r="CW95" s="1">
        <f t="shared" si="73"/>
        <v>-10</v>
      </c>
      <c r="CX95" s="1">
        <f t="shared" si="74"/>
        <v>108.16000000000012</v>
      </c>
      <c r="CY95" s="1">
        <f t="shared" si="75"/>
        <v>100</v>
      </c>
      <c r="CZ95" s="1">
        <f t="shared" si="76"/>
        <v>208.16000000000014</v>
      </c>
      <c r="DA95" s="1">
        <f t="shared" si="77"/>
        <v>14.427751037497151</v>
      </c>
      <c r="DB95"/>
      <c r="DC95"/>
      <c r="DD95"/>
      <c r="DE95"/>
      <c r="DF95"/>
      <c r="DG95">
        <v>127.502</v>
      </c>
      <c r="DH95">
        <v>128.30000000000001</v>
      </c>
      <c r="DI95">
        <v>115.8</v>
      </c>
      <c r="DJ95">
        <v>145.4</v>
      </c>
      <c r="DK95">
        <v>83.9</v>
      </c>
      <c r="DL95">
        <v>36.1</v>
      </c>
      <c r="DM95">
        <v>1</v>
      </c>
      <c r="DN95">
        <v>1</v>
      </c>
      <c r="DO95">
        <v>32</v>
      </c>
      <c r="DP95">
        <v>1</v>
      </c>
      <c r="DQ95">
        <v>1</v>
      </c>
      <c r="DR95" s="10">
        <f t="shared" si="78"/>
        <v>-17.099999999999994</v>
      </c>
      <c r="DS95" s="10">
        <f t="shared" si="79"/>
        <v>31.899999999999991</v>
      </c>
      <c r="DT95" s="10">
        <f t="shared" si="80"/>
        <v>292.4099999999998</v>
      </c>
      <c r="DU95" s="10">
        <f t="shared" si="81"/>
        <v>1017.6099999999994</v>
      </c>
      <c r="DV95" s="10">
        <f t="shared" si="82"/>
        <v>1310.0199999999993</v>
      </c>
      <c r="DW95" s="10">
        <f t="shared" si="83"/>
        <v>36.194198430135174</v>
      </c>
      <c r="DX95"/>
      <c r="DY95"/>
      <c r="DZ95"/>
      <c r="EA95"/>
      <c r="EB95"/>
      <c r="EC95" s="1">
        <v>94.099000000000004</v>
      </c>
      <c r="ED95" s="1">
        <v>122.8</v>
      </c>
      <c r="EE95" s="1">
        <v>115.8</v>
      </c>
      <c r="EF95" s="1">
        <v>114.7</v>
      </c>
      <c r="EG95" s="1">
        <v>73.5</v>
      </c>
      <c r="EH95" s="1">
        <v>43.1</v>
      </c>
      <c r="EI95" s="1">
        <v>1</v>
      </c>
      <c r="EJ95" s="1">
        <v>1</v>
      </c>
      <c r="EK95" s="1">
        <v>29</v>
      </c>
      <c r="EL95" s="1">
        <v>1</v>
      </c>
      <c r="EM95" s="1">
        <v>1</v>
      </c>
      <c r="EN95" s="1">
        <f t="shared" si="85"/>
        <v>8.0999999999999943</v>
      </c>
      <c r="EO95" s="1">
        <f t="shared" si="86"/>
        <v>42.3</v>
      </c>
      <c r="EP95" s="1">
        <f t="shared" si="87"/>
        <v>65.609999999999914</v>
      </c>
      <c r="EQ95" s="1">
        <f t="shared" si="88"/>
        <v>1789.2899999999997</v>
      </c>
      <c r="ER95" s="1">
        <f t="shared" si="89"/>
        <v>1854.8999999999996</v>
      </c>
      <c r="ES95" s="1">
        <f t="shared" si="90"/>
        <v>43.068550010419429</v>
      </c>
      <c r="ET95"/>
      <c r="EU95"/>
      <c r="EV95"/>
      <c r="EW95"/>
      <c r="EX95"/>
      <c r="FP95"/>
      <c r="FQ95"/>
      <c r="FR95"/>
      <c r="FS95"/>
      <c r="FT95"/>
    </row>
    <row r="96" spans="1:176" x14ac:dyDescent="0.35">
      <c r="A96">
        <v>111.59</v>
      </c>
      <c r="B96">
        <v>52.3</v>
      </c>
      <c r="C96">
        <v>115.1</v>
      </c>
      <c r="D96">
        <v>-1</v>
      </c>
      <c r="E96">
        <v>-1</v>
      </c>
      <c r="F96">
        <v>-1</v>
      </c>
      <c r="G96">
        <v>-1</v>
      </c>
      <c r="H96">
        <v>0</v>
      </c>
      <c r="I96">
        <v>26</v>
      </c>
      <c r="J96">
        <v>-1</v>
      </c>
      <c r="K96">
        <v>1</v>
      </c>
      <c r="L96" s="26">
        <f t="shared" si="109"/>
        <v>-84.500000000000014</v>
      </c>
      <c r="M96" s="26">
        <f t="shared" si="110"/>
        <v>40.699999999999989</v>
      </c>
      <c r="N96" s="26">
        <f t="shared" si="111"/>
        <v>7140.2500000000027</v>
      </c>
      <c r="O96" s="26">
        <f t="shared" si="112"/>
        <v>1656.4899999999991</v>
      </c>
      <c r="P96" s="26">
        <f t="shared" si="113"/>
        <v>8796.7400000000016</v>
      </c>
      <c r="Q96" s="26">
        <f t="shared" si="114"/>
        <v>93.790937728546041</v>
      </c>
      <c r="S96"/>
      <c r="T96"/>
      <c r="U96"/>
      <c r="V96"/>
      <c r="W96">
        <v>104.107</v>
      </c>
      <c r="X96">
        <v>127.3</v>
      </c>
      <c r="Y96">
        <v>137.6</v>
      </c>
      <c r="Z96">
        <v>125.9</v>
      </c>
      <c r="AA96">
        <v>138.5</v>
      </c>
      <c r="AB96">
        <v>1.7</v>
      </c>
      <c r="AC96">
        <v>1</v>
      </c>
      <c r="AD96">
        <v>1</v>
      </c>
      <c r="AE96">
        <v>24</v>
      </c>
      <c r="AF96">
        <v>1</v>
      </c>
      <c r="AG96">
        <v>1</v>
      </c>
      <c r="AH96" s="10">
        <f t="shared" si="103"/>
        <v>1.3999999999999915</v>
      </c>
      <c r="AI96" s="10">
        <f t="shared" si="104"/>
        <v>-0.90000000000000568</v>
      </c>
      <c r="AJ96" s="10">
        <f t="shared" si="105"/>
        <v>1.9599999999999762</v>
      </c>
      <c r="AK96" s="10">
        <f t="shared" si="106"/>
        <v>0.81000000000001027</v>
      </c>
      <c r="AL96" s="10">
        <f t="shared" si="107"/>
        <v>2.7699999999999863</v>
      </c>
      <c r="AM96" s="10">
        <f t="shared" si="108"/>
        <v>1.6643316977093197</v>
      </c>
      <c r="AN96"/>
      <c r="AO96"/>
      <c r="AP96"/>
      <c r="AQ96"/>
      <c r="AR96"/>
      <c r="AS96" s="1">
        <v>105.56</v>
      </c>
      <c r="AT96" s="1">
        <v>115.4</v>
      </c>
      <c r="AU96" s="1">
        <v>124.9</v>
      </c>
      <c r="AV96" s="1">
        <v>-1</v>
      </c>
      <c r="AW96" s="1">
        <v>-1</v>
      </c>
      <c r="AX96" s="1">
        <v>-1</v>
      </c>
      <c r="AY96" s="1">
        <v>-1</v>
      </c>
      <c r="AZ96" s="1">
        <v>0</v>
      </c>
      <c r="BA96" s="1">
        <v>25</v>
      </c>
      <c r="BB96" s="1">
        <v>-1</v>
      </c>
      <c r="BC96" s="1">
        <v>1</v>
      </c>
      <c r="BD96" s="1">
        <f t="shared" si="97"/>
        <v>-31.400000000000006</v>
      </c>
      <c r="BE96" s="1">
        <f t="shared" si="98"/>
        <v>-41.599999999999994</v>
      </c>
      <c r="BF96" s="1">
        <f t="shared" si="99"/>
        <v>985.96000000000038</v>
      </c>
      <c r="BG96" s="1">
        <f t="shared" si="100"/>
        <v>1730.5599999999995</v>
      </c>
      <c r="BH96" s="1">
        <f t="shared" si="101"/>
        <v>2716.52</v>
      </c>
      <c r="BI96" s="1">
        <f t="shared" si="102"/>
        <v>52.120245586528078</v>
      </c>
      <c r="BJ96"/>
      <c r="BK96"/>
      <c r="BL96"/>
      <c r="BM96"/>
      <c r="BN96"/>
      <c r="BO96" s="10">
        <v>119.68600000000001</v>
      </c>
      <c r="BP96" s="10">
        <v>124.7</v>
      </c>
      <c r="BQ96" s="10">
        <v>85.9</v>
      </c>
      <c r="BR96" s="10">
        <v>-1</v>
      </c>
      <c r="BS96" s="10">
        <v>-1</v>
      </c>
      <c r="BT96" s="10">
        <v>-1</v>
      </c>
      <c r="BU96" s="10">
        <v>-1</v>
      </c>
      <c r="BV96" s="10">
        <v>0</v>
      </c>
      <c r="BW96" s="10">
        <v>29</v>
      </c>
      <c r="BX96" s="10">
        <v>-1</v>
      </c>
      <c r="BY96" s="10">
        <v>1</v>
      </c>
      <c r="BZ96" s="10">
        <f t="shared" si="91"/>
        <v>11.900000000000006</v>
      </c>
      <c r="CA96" s="10">
        <f t="shared" si="92"/>
        <v>-25.399999999999991</v>
      </c>
      <c r="CB96" s="10">
        <f t="shared" si="93"/>
        <v>141.61000000000013</v>
      </c>
      <c r="CC96" s="10">
        <f t="shared" si="94"/>
        <v>645.15999999999951</v>
      </c>
      <c r="CD96" s="10">
        <f t="shared" si="95"/>
        <v>786.76999999999964</v>
      </c>
      <c r="CE96" s="10">
        <f t="shared" si="96"/>
        <v>28.049420671379288</v>
      </c>
      <c r="CG96"/>
      <c r="CH96"/>
      <c r="CI96"/>
      <c r="CJ96"/>
      <c r="CK96">
        <v>124.1</v>
      </c>
      <c r="CL96">
        <v>92.2</v>
      </c>
      <c r="CM96">
        <v>139.19999999999999</v>
      </c>
      <c r="CN96">
        <v>-1</v>
      </c>
      <c r="CO96">
        <v>-1</v>
      </c>
      <c r="CP96">
        <v>-1</v>
      </c>
      <c r="CQ96">
        <v>-1</v>
      </c>
      <c r="CR96">
        <v>0</v>
      </c>
      <c r="CS96">
        <v>32</v>
      </c>
      <c r="CT96">
        <v>-1</v>
      </c>
      <c r="CU96">
        <v>1</v>
      </c>
      <c r="CV96" s="1">
        <f t="shared" si="72"/>
        <v>-48.399999999999991</v>
      </c>
      <c r="CW96" s="1">
        <f t="shared" si="73"/>
        <v>45.899999999999991</v>
      </c>
      <c r="CX96" s="1">
        <f t="shared" si="74"/>
        <v>2342.559999999999</v>
      </c>
      <c r="CY96" s="1">
        <f t="shared" si="75"/>
        <v>2106.809999999999</v>
      </c>
      <c r="CZ96" s="1">
        <f t="shared" si="76"/>
        <v>4449.3699999999981</v>
      </c>
      <c r="DA96" s="1">
        <f t="shared" si="77"/>
        <v>66.703598103850425</v>
      </c>
      <c r="DB96"/>
      <c r="DC96"/>
      <c r="DD96"/>
      <c r="DE96"/>
      <c r="DF96"/>
      <c r="DG96">
        <v>130.34200000000001</v>
      </c>
      <c r="DH96">
        <v>98.1</v>
      </c>
      <c r="DI96">
        <v>83.1</v>
      </c>
      <c r="DJ96">
        <v>-1</v>
      </c>
      <c r="DK96">
        <v>-1</v>
      </c>
      <c r="DL96">
        <v>-1</v>
      </c>
      <c r="DM96">
        <v>-1</v>
      </c>
      <c r="DN96">
        <v>0</v>
      </c>
      <c r="DO96">
        <v>32</v>
      </c>
      <c r="DP96">
        <v>-1</v>
      </c>
      <c r="DQ96">
        <v>1</v>
      </c>
      <c r="DR96" s="10">
        <f t="shared" si="78"/>
        <v>-30.200000000000017</v>
      </c>
      <c r="DS96" s="10">
        <f t="shared" si="79"/>
        <v>-32.700000000000003</v>
      </c>
      <c r="DT96" s="10">
        <f t="shared" si="80"/>
        <v>912.04000000000099</v>
      </c>
      <c r="DU96" s="10">
        <f t="shared" si="81"/>
        <v>1069.2900000000002</v>
      </c>
      <c r="DV96" s="10">
        <f t="shared" si="82"/>
        <v>1981.3300000000013</v>
      </c>
      <c r="DW96" s="10">
        <f t="shared" si="83"/>
        <v>44.512133177370877</v>
      </c>
      <c r="DX96"/>
      <c r="DY96"/>
      <c r="DZ96"/>
      <c r="EA96"/>
      <c r="EB96"/>
      <c r="EC96" s="1">
        <v>94.203000000000003</v>
      </c>
      <c r="ED96" s="1">
        <v>89.1</v>
      </c>
      <c r="EE96" s="1">
        <v>105.3</v>
      </c>
      <c r="EF96" s="1">
        <v>122.8</v>
      </c>
      <c r="EG96" s="1">
        <v>115.8</v>
      </c>
      <c r="EH96" s="1">
        <v>35.299999999999997</v>
      </c>
      <c r="EI96" s="1">
        <v>1</v>
      </c>
      <c r="EJ96" s="1">
        <v>0</v>
      </c>
      <c r="EK96" s="1">
        <v>29</v>
      </c>
      <c r="EL96" s="1">
        <v>-2</v>
      </c>
      <c r="EM96" s="1">
        <v>1</v>
      </c>
      <c r="EN96" s="1">
        <f t="shared" si="85"/>
        <v>-33.700000000000003</v>
      </c>
      <c r="EO96" s="1">
        <f t="shared" si="86"/>
        <v>-10.5</v>
      </c>
      <c r="EP96" s="1">
        <f t="shared" si="87"/>
        <v>1135.6900000000003</v>
      </c>
      <c r="EQ96" s="1">
        <f t="shared" si="88"/>
        <v>110.25</v>
      </c>
      <c r="ER96" s="1">
        <f t="shared" si="89"/>
        <v>1245.9400000000003</v>
      </c>
      <c r="ES96" s="1">
        <f t="shared" si="90"/>
        <v>35.297875290164427</v>
      </c>
      <c r="ET96"/>
      <c r="EU96"/>
      <c r="EV96"/>
      <c r="EW96"/>
      <c r="EX96"/>
      <c r="FP96"/>
      <c r="FQ96"/>
      <c r="FR96"/>
      <c r="FS96"/>
      <c r="FT96"/>
    </row>
    <row r="97" spans="1:176" x14ac:dyDescent="0.35">
      <c r="A97">
        <v>112.32599999999999</v>
      </c>
      <c r="B97">
        <v>103.8</v>
      </c>
      <c r="C97">
        <v>98.4</v>
      </c>
      <c r="D97">
        <v>52.3</v>
      </c>
      <c r="E97">
        <v>115.1</v>
      </c>
      <c r="F97">
        <v>54.2</v>
      </c>
      <c r="G97">
        <v>2</v>
      </c>
      <c r="H97">
        <v>0</v>
      </c>
      <c r="I97">
        <v>26</v>
      </c>
      <c r="J97">
        <v>0</v>
      </c>
      <c r="K97">
        <v>1</v>
      </c>
      <c r="L97" s="26">
        <f t="shared" si="109"/>
        <v>51.5</v>
      </c>
      <c r="M97" s="26">
        <f t="shared" si="110"/>
        <v>-16.699999999999989</v>
      </c>
      <c r="N97" s="26">
        <f t="shared" si="111"/>
        <v>2652.25</v>
      </c>
      <c r="O97" s="26">
        <f t="shared" si="112"/>
        <v>278.88999999999965</v>
      </c>
      <c r="P97" s="26">
        <f t="shared" si="113"/>
        <v>2931.1399999999994</v>
      </c>
      <c r="Q97" s="26">
        <f t="shared" si="114"/>
        <v>54.140003694126207</v>
      </c>
      <c r="R97"/>
      <c r="S97"/>
      <c r="T97"/>
      <c r="U97"/>
      <c r="V97"/>
      <c r="W97">
        <v>110.099</v>
      </c>
      <c r="X97">
        <v>99.8</v>
      </c>
      <c r="Y97">
        <v>85.7</v>
      </c>
      <c r="Z97">
        <v>-1</v>
      </c>
      <c r="AA97">
        <v>-1</v>
      </c>
      <c r="AB97">
        <v>-1</v>
      </c>
      <c r="AC97">
        <v>-1</v>
      </c>
      <c r="AD97">
        <v>0</v>
      </c>
      <c r="AE97">
        <v>24</v>
      </c>
      <c r="AF97">
        <v>-1</v>
      </c>
      <c r="AG97">
        <v>1</v>
      </c>
      <c r="AH97" s="10">
        <f t="shared" si="103"/>
        <v>-27.5</v>
      </c>
      <c r="AI97" s="10">
        <f t="shared" si="104"/>
        <v>-51.899999999999991</v>
      </c>
      <c r="AJ97" s="10">
        <f t="shared" si="105"/>
        <v>756.25</v>
      </c>
      <c r="AK97" s="10">
        <f t="shared" si="106"/>
        <v>2693.6099999999992</v>
      </c>
      <c r="AL97" s="10">
        <f t="shared" si="107"/>
        <v>3449.8599999999992</v>
      </c>
      <c r="AM97" s="10">
        <f t="shared" si="108"/>
        <v>58.735508851120031</v>
      </c>
      <c r="AN97"/>
      <c r="AO97"/>
      <c r="AP97"/>
      <c r="AQ97"/>
      <c r="AR97"/>
      <c r="AS97">
        <v>105.952</v>
      </c>
      <c r="AT97">
        <v>105.9</v>
      </c>
      <c r="AU97">
        <v>109.8</v>
      </c>
      <c r="AV97">
        <v>115.4</v>
      </c>
      <c r="AW97">
        <v>124.9</v>
      </c>
      <c r="AX97">
        <v>17.899999999999999</v>
      </c>
      <c r="AY97">
        <v>1</v>
      </c>
      <c r="AZ97">
        <v>1</v>
      </c>
      <c r="BA97">
        <v>26</v>
      </c>
      <c r="BB97">
        <v>1</v>
      </c>
      <c r="BC97">
        <v>1</v>
      </c>
      <c r="BD97" s="1">
        <f t="shared" si="97"/>
        <v>-9.5</v>
      </c>
      <c r="BE97" s="1">
        <f t="shared" si="98"/>
        <v>-15.100000000000009</v>
      </c>
      <c r="BF97" s="1">
        <f t="shared" si="99"/>
        <v>90.25</v>
      </c>
      <c r="BG97" s="1">
        <f t="shared" si="100"/>
        <v>228.01000000000025</v>
      </c>
      <c r="BH97" s="1">
        <f t="shared" si="101"/>
        <v>318.26000000000022</v>
      </c>
      <c r="BI97" s="1">
        <f t="shared" si="102"/>
        <v>17.839843048636954</v>
      </c>
      <c r="BJ97"/>
      <c r="BK97"/>
      <c r="BL97"/>
      <c r="BM97"/>
      <c r="BN97"/>
      <c r="BO97" s="10">
        <v>120.357</v>
      </c>
      <c r="BP97" s="10">
        <v>136.80000000000001</v>
      </c>
      <c r="BQ97" s="10">
        <v>100.9</v>
      </c>
      <c r="BR97" s="10">
        <v>124.7</v>
      </c>
      <c r="BS97" s="10">
        <v>85.9</v>
      </c>
      <c r="BT97" s="10">
        <v>19.2</v>
      </c>
      <c r="BU97" s="10">
        <v>1</v>
      </c>
      <c r="BV97" s="10">
        <v>1</v>
      </c>
      <c r="BW97" s="10">
        <v>30</v>
      </c>
      <c r="BX97" s="10">
        <v>1</v>
      </c>
      <c r="BY97" s="10">
        <v>1</v>
      </c>
      <c r="BZ97" s="10">
        <f t="shared" si="91"/>
        <v>12.100000000000009</v>
      </c>
      <c r="CA97" s="10">
        <f t="shared" si="92"/>
        <v>15</v>
      </c>
      <c r="CB97" s="10">
        <f t="shared" si="93"/>
        <v>146.4100000000002</v>
      </c>
      <c r="CC97" s="10">
        <f t="shared" si="94"/>
        <v>225</v>
      </c>
      <c r="CD97" s="10">
        <f t="shared" si="95"/>
        <v>371.4100000000002</v>
      </c>
      <c r="CE97" s="10">
        <f t="shared" si="96"/>
        <v>19.272000415110004</v>
      </c>
      <c r="CG97"/>
      <c r="CH97"/>
      <c r="CI97"/>
      <c r="CJ97"/>
      <c r="CK97">
        <v>124.148</v>
      </c>
      <c r="CL97">
        <v>61.3</v>
      </c>
      <c r="CM97">
        <v>144.9</v>
      </c>
      <c r="CN97">
        <v>92.2</v>
      </c>
      <c r="CO97">
        <v>139.19999999999999</v>
      </c>
      <c r="CP97">
        <v>31.4</v>
      </c>
      <c r="CQ97">
        <v>1</v>
      </c>
      <c r="CR97">
        <v>1</v>
      </c>
      <c r="CS97">
        <v>33</v>
      </c>
      <c r="CT97">
        <v>1</v>
      </c>
      <c r="CU97">
        <v>1</v>
      </c>
      <c r="CV97" s="1">
        <f t="shared" si="72"/>
        <v>-30.900000000000006</v>
      </c>
      <c r="CW97" s="1">
        <f t="shared" si="73"/>
        <v>5.7000000000000171</v>
      </c>
      <c r="CX97" s="1">
        <f t="shared" si="74"/>
        <v>954.8100000000004</v>
      </c>
      <c r="CY97" s="1">
        <f t="shared" si="75"/>
        <v>32.490000000000194</v>
      </c>
      <c r="CZ97" s="1">
        <f t="shared" si="76"/>
        <v>987.30000000000064</v>
      </c>
      <c r="DA97" s="1">
        <f t="shared" si="77"/>
        <v>31.421330334662798</v>
      </c>
      <c r="DB97"/>
      <c r="DC97"/>
      <c r="DD97"/>
      <c r="DE97"/>
      <c r="DF97"/>
      <c r="DG97">
        <v>131.04599999999999</v>
      </c>
      <c r="DH97">
        <v>91</v>
      </c>
      <c r="DI97">
        <v>85.5</v>
      </c>
      <c r="DJ97">
        <v>98.1</v>
      </c>
      <c r="DK97">
        <v>83.1</v>
      </c>
      <c r="DL97">
        <v>7.5</v>
      </c>
      <c r="DM97">
        <v>1</v>
      </c>
      <c r="DN97">
        <v>1</v>
      </c>
      <c r="DO97">
        <v>33</v>
      </c>
      <c r="DP97">
        <v>1</v>
      </c>
      <c r="DQ97">
        <v>1</v>
      </c>
      <c r="DR97" s="10">
        <f t="shared" si="78"/>
        <v>-7.0999999999999943</v>
      </c>
      <c r="DS97" s="10">
        <f t="shared" si="79"/>
        <v>2.4000000000000057</v>
      </c>
      <c r="DT97" s="10">
        <f t="shared" si="80"/>
        <v>50.409999999999918</v>
      </c>
      <c r="DU97" s="10">
        <f t="shared" si="81"/>
        <v>5.7600000000000273</v>
      </c>
      <c r="DV97" s="10">
        <f t="shared" si="82"/>
        <v>56.169999999999945</v>
      </c>
      <c r="DW97" s="10">
        <f t="shared" si="83"/>
        <v>7.4946647690206891</v>
      </c>
      <c r="DX97"/>
      <c r="DY97"/>
      <c r="DZ97"/>
      <c r="EA97"/>
      <c r="EB97"/>
      <c r="EC97">
        <v>96.594999999999999</v>
      </c>
      <c r="ED97">
        <v>57</v>
      </c>
      <c r="EE97">
        <v>94</v>
      </c>
      <c r="EF97">
        <v>-1</v>
      </c>
      <c r="EG97">
        <v>-1</v>
      </c>
      <c r="EH97">
        <v>-1</v>
      </c>
      <c r="EI97">
        <v>-1</v>
      </c>
      <c r="EJ97">
        <v>0</v>
      </c>
      <c r="EK97">
        <v>29</v>
      </c>
      <c r="EL97">
        <v>-1</v>
      </c>
      <c r="EM97">
        <v>1</v>
      </c>
      <c r="EN97" s="1">
        <f t="shared" si="85"/>
        <v>-32.099999999999994</v>
      </c>
      <c r="EO97" s="1">
        <f t="shared" si="86"/>
        <v>-11.299999999999997</v>
      </c>
      <c r="EP97" s="1">
        <f t="shared" si="87"/>
        <v>1030.4099999999996</v>
      </c>
      <c r="EQ97" s="1">
        <f t="shared" si="88"/>
        <v>127.68999999999994</v>
      </c>
      <c r="ER97" s="1">
        <f t="shared" si="89"/>
        <v>1158.0999999999995</v>
      </c>
      <c r="ES97" s="1">
        <f t="shared" si="90"/>
        <v>34.03086834037591</v>
      </c>
      <c r="ET97"/>
      <c r="EU97"/>
      <c r="EV97"/>
      <c r="EW97"/>
      <c r="EX97"/>
      <c r="FP97"/>
      <c r="FQ97"/>
      <c r="FR97"/>
      <c r="FS97"/>
      <c r="FT97"/>
    </row>
    <row r="98" spans="1:176" x14ac:dyDescent="0.35">
      <c r="A98">
        <v>112.358</v>
      </c>
      <c r="B98">
        <v>102.6</v>
      </c>
      <c r="C98">
        <v>150.30000000000001</v>
      </c>
      <c r="D98">
        <v>103.8</v>
      </c>
      <c r="E98">
        <v>98.4</v>
      </c>
      <c r="F98">
        <v>51.9</v>
      </c>
      <c r="G98">
        <v>2</v>
      </c>
      <c r="H98">
        <v>0</v>
      </c>
      <c r="I98">
        <v>26</v>
      </c>
      <c r="J98">
        <v>0</v>
      </c>
      <c r="K98">
        <v>1</v>
      </c>
      <c r="L98" s="26">
        <f t="shared" si="109"/>
        <v>-1.2000000000000028</v>
      </c>
      <c r="M98" s="26">
        <f t="shared" si="110"/>
        <v>51.900000000000006</v>
      </c>
      <c r="N98" s="26">
        <f t="shared" si="111"/>
        <v>1.4400000000000068</v>
      </c>
      <c r="O98" s="26">
        <f t="shared" si="112"/>
        <v>2693.6100000000006</v>
      </c>
      <c r="P98" s="26">
        <f t="shared" si="113"/>
        <v>2695.0500000000006</v>
      </c>
      <c r="Q98" s="26">
        <f t="shared" si="114"/>
        <v>51.913870978766369</v>
      </c>
      <c r="R98"/>
      <c r="S98"/>
      <c r="T98"/>
      <c r="U98"/>
      <c r="V98"/>
      <c r="W98">
        <v>110.435</v>
      </c>
      <c r="X98">
        <v>95.7</v>
      </c>
      <c r="Y98">
        <v>75</v>
      </c>
      <c r="Z98">
        <v>99.8</v>
      </c>
      <c r="AA98">
        <v>85.7</v>
      </c>
      <c r="AB98">
        <v>11.4</v>
      </c>
      <c r="AC98">
        <v>1</v>
      </c>
      <c r="AD98">
        <v>1</v>
      </c>
      <c r="AE98">
        <v>25</v>
      </c>
      <c r="AF98">
        <v>1</v>
      </c>
      <c r="AG98">
        <v>1</v>
      </c>
      <c r="AH98" s="10">
        <f t="shared" si="103"/>
        <v>-4.0999999999999943</v>
      </c>
      <c r="AI98" s="10">
        <f t="shared" si="104"/>
        <v>-10.700000000000003</v>
      </c>
      <c r="AJ98" s="10">
        <f t="shared" si="105"/>
        <v>16.809999999999953</v>
      </c>
      <c r="AK98" s="10">
        <f t="shared" si="106"/>
        <v>114.49000000000007</v>
      </c>
      <c r="AL98" s="10">
        <f t="shared" si="107"/>
        <v>131.30000000000001</v>
      </c>
      <c r="AM98" s="10">
        <f t="shared" si="108"/>
        <v>11.458621208504974</v>
      </c>
      <c r="AN98"/>
      <c r="AO98"/>
      <c r="AP98"/>
      <c r="AQ98"/>
      <c r="AR98"/>
      <c r="AS98">
        <v>106.024</v>
      </c>
      <c r="AT98">
        <v>83.8</v>
      </c>
      <c r="AU98">
        <v>92.4</v>
      </c>
      <c r="AV98">
        <v>105.9</v>
      </c>
      <c r="AW98">
        <v>109.8</v>
      </c>
      <c r="AX98">
        <v>28.1</v>
      </c>
      <c r="AY98">
        <v>1</v>
      </c>
      <c r="AZ98">
        <v>0</v>
      </c>
      <c r="BA98">
        <v>26</v>
      </c>
      <c r="BB98">
        <v>-2</v>
      </c>
      <c r="BC98">
        <v>1</v>
      </c>
      <c r="BD98" s="1">
        <f t="shared" si="97"/>
        <v>-22.100000000000009</v>
      </c>
      <c r="BE98" s="1">
        <f t="shared" si="98"/>
        <v>-17.399999999999991</v>
      </c>
      <c r="BF98" s="1">
        <f t="shared" si="99"/>
        <v>488.41000000000037</v>
      </c>
      <c r="BG98" s="1">
        <f t="shared" si="100"/>
        <v>302.75999999999971</v>
      </c>
      <c r="BH98" s="1">
        <f t="shared" si="101"/>
        <v>791.17000000000007</v>
      </c>
      <c r="BI98" s="1">
        <f t="shared" si="102"/>
        <v>28.127744310555727</v>
      </c>
      <c r="BJ98"/>
      <c r="BK98"/>
      <c r="BL98"/>
      <c r="BM98"/>
      <c r="BN98"/>
      <c r="BO98" s="10">
        <v>123.917</v>
      </c>
      <c r="BP98" s="10">
        <v>118</v>
      </c>
      <c r="BQ98" s="10">
        <v>128.69999999999999</v>
      </c>
      <c r="BR98" s="10">
        <v>-1</v>
      </c>
      <c r="BS98" s="10">
        <v>-1</v>
      </c>
      <c r="BT98" s="10">
        <v>-1</v>
      </c>
      <c r="BU98" s="10">
        <v>-1</v>
      </c>
      <c r="BV98" s="10">
        <v>0</v>
      </c>
      <c r="BW98" s="10">
        <v>30</v>
      </c>
      <c r="BX98" s="10">
        <v>-1</v>
      </c>
      <c r="BY98" s="10">
        <v>1</v>
      </c>
      <c r="BZ98" s="10">
        <f t="shared" si="91"/>
        <v>-18.800000000000011</v>
      </c>
      <c r="CA98" s="10">
        <f t="shared" si="92"/>
        <v>27.799999999999983</v>
      </c>
      <c r="CB98" s="10">
        <f t="shared" si="93"/>
        <v>353.44000000000045</v>
      </c>
      <c r="CC98" s="10">
        <f t="shared" si="94"/>
        <v>772.83999999999901</v>
      </c>
      <c r="CD98" s="10">
        <f t="shared" si="95"/>
        <v>1126.2799999999995</v>
      </c>
      <c r="CE98" s="10">
        <f t="shared" si="96"/>
        <v>33.560095351473592</v>
      </c>
      <c r="CG98"/>
      <c r="CH98"/>
      <c r="CI98"/>
      <c r="CJ98"/>
      <c r="CK98">
        <v>127.108</v>
      </c>
      <c r="CL98">
        <v>125.9</v>
      </c>
      <c r="CM98">
        <v>128.69999999999999</v>
      </c>
      <c r="CN98">
        <v>-1</v>
      </c>
      <c r="CO98">
        <v>-1</v>
      </c>
      <c r="CP98">
        <v>-1</v>
      </c>
      <c r="CQ98">
        <v>-1</v>
      </c>
      <c r="CR98">
        <v>0</v>
      </c>
      <c r="CS98">
        <v>33</v>
      </c>
      <c r="CT98">
        <v>-1</v>
      </c>
      <c r="CU98">
        <v>1</v>
      </c>
      <c r="CV98" s="1">
        <f t="shared" si="72"/>
        <v>64.600000000000009</v>
      </c>
      <c r="CW98" s="1">
        <f t="shared" si="73"/>
        <v>-16.200000000000017</v>
      </c>
      <c r="CX98" s="1">
        <f t="shared" si="74"/>
        <v>4173.1600000000008</v>
      </c>
      <c r="CY98" s="1">
        <f t="shared" si="75"/>
        <v>262.44000000000057</v>
      </c>
      <c r="CZ98" s="1">
        <f t="shared" si="76"/>
        <v>4435.6000000000013</v>
      </c>
      <c r="DA98" s="1">
        <f t="shared" si="77"/>
        <v>66.600300299623285</v>
      </c>
      <c r="DB98"/>
      <c r="DC98"/>
      <c r="DD98"/>
      <c r="DE98"/>
      <c r="DF98"/>
      <c r="DG98">
        <v>133.91800000000001</v>
      </c>
      <c r="DH98">
        <v>110.4</v>
      </c>
      <c r="DI98">
        <v>128</v>
      </c>
      <c r="DJ98">
        <v>-1</v>
      </c>
      <c r="DK98">
        <v>-1</v>
      </c>
      <c r="DL98">
        <v>-1</v>
      </c>
      <c r="DM98">
        <v>-1</v>
      </c>
      <c r="DN98">
        <v>0</v>
      </c>
      <c r="DO98">
        <v>33</v>
      </c>
      <c r="DP98">
        <v>-1</v>
      </c>
      <c r="DQ98">
        <v>1</v>
      </c>
      <c r="DR98" s="10">
        <f t="shared" si="78"/>
        <v>19.400000000000006</v>
      </c>
      <c r="DS98" s="10">
        <f t="shared" si="79"/>
        <v>42.5</v>
      </c>
      <c r="DT98" s="10">
        <f t="shared" si="80"/>
        <v>376.36000000000024</v>
      </c>
      <c r="DU98" s="10">
        <f t="shared" si="81"/>
        <v>1806.25</v>
      </c>
      <c r="DV98" s="10">
        <f t="shared" si="82"/>
        <v>2182.61</v>
      </c>
      <c r="DW98" s="10">
        <f t="shared" si="83"/>
        <v>46.718411788073446</v>
      </c>
      <c r="DX98"/>
      <c r="DY98"/>
      <c r="DZ98"/>
      <c r="EA98"/>
      <c r="EB98"/>
      <c r="EC98">
        <v>96.867000000000004</v>
      </c>
      <c r="ED98">
        <v>70.5</v>
      </c>
      <c r="EE98">
        <v>110.7</v>
      </c>
      <c r="EF98">
        <v>57</v>
      </c>
      <c r="EG98">
        <v>94</v>
      </c>
      <c r="EH98">
        <v>21.5</v>
      </c>
      <c r="EI98">
        <v>1</v>
      </c>
      <c r="EJ98">
        <v>1</v>
      </c>
      <c r="EK98">
        <v>30</v>
      </c>
      <c r="EL98">
        <v>1</v>
      </c>
      <c r="EM98">
        <v>1</v>
      </c>
      <c r="EN98" s="1">
        <f t="shared" si="85"/>
        <v>13.5</v>
      </c>
      <c r="EO98" s="1">
        <f t="shared" si="86"/>
        <v>16.700000000000003</v>
      </c>
      <c r="EP98" s="1">
        <f t="shared" si="87"/>
        <v>182.25</v>
      </c>
      <c r="EQ98" s="1">
        <f t="shared" si="88"/>
        <v>278.8900000000001</v>
      </c>
      <c r="ER98" s="1">
        <f t="shared" si="89"/>
        <v>461.1400000000001</v>
      </c>
      <c r="ES98" s="1">
        <f t="shared" si="90"/>
        <v>21.474170531128788</v>
      </c>
      <c r="ET98"/>
      <c r="EU98"/>
      <c r="EV98"/>
      <c r="EW98"/>
      <c r="EX98"/>
      <c r="FP98"/>
      <c r="FQ98"/>
      <c r="FR98"/>
      <c r="FS98"/>
      <c r="FT98"/>
    </row>
    <row r="99" spans="1:176" x14ac:dyDescent="0.35">
      <c r="A99">
        <v>112.542</v>
      </c>
      <c r="B99">
        <v>75.099999999999994</v>
      </c>
      <c r="C99">
        <v>49.9</v>
      </c>
      <c r="D99">
        <v>102.6</v>
      </c>
      <c r="E99">
        <v>150.30000000000001</v>
      </c>
      <c r="F99">
        <v>104.1</v>
      </c>
      <c r="G99">
        <v>3</v>
      </c>
      <c r="H99">
        <v>0</v>
      </c>
      <c r="I99">
        <v>26</v>
      </c>
      <c r="J99">
        <v>0</v>
      </c>
      <c r="K99">
        <v>1</v>
      </c>
      <c r="L99" s="26">
        <f t="shared" si="109"/>
        <v>-27.5</v>
      </c>
      <c r="M99" s="26">
        <f t="shared" si="110"/>
        <v>-100.4</v>
      </c>
      <c r="N99" s="26">
        <f t="shared" si="111"/>
        <v>756.25</v>
      </c>
      <c r="O99" s="26">
        <f t="shared" si="112"/>
        <v>10080.160000000002</v>
      </c>
      <c r="P99" s="26">
        <f t="shared" si="113"/>
        <v>10836.410000000002</v>
      </c>
      <c r="Q99" s="26">
        <f t="shared" si="114"/>
        <v>104.098078752684</v>
      </c>
      <c r="R99"/>
      <c r="S99"/>
      <c r="T99"/>
      <c r="U99"/>
      <c r="V99"/>
      <c r="W99">
        <v>113.779</v>
      </c>
      <c r="X99">
        <v>165.5</v>
      </c>
      <c r="Y99">
        <v>72.599999999999994</v>
      </c>
      <c r="Z99">
        <v>-1</v>
      </c>
      <c r="AA99">
        <v>-1</v>
      </c>
      <c r="AB99">
        <v>-1</v>
      </c>
      <c r="AC99">
        <v>-1</v>
      </c>
      <c r="AD99">
        <v>0</v>
      </c>
      <c r="AE99">
        <v>25</v>
      </c>
      <c r="AF99">
        <v>-1</v>
      </c>
      <c r="AG99">
        <v>1</v>
      </c>
      <c r="AH99" s="10">
        <f t="shared" si="103"/>
        <v>69.8</v>
      </c>
      <c r="AI99" s="10">
        <f t="shared" si="104"/>
        <v>-2.4000000000000057</v>
      </c>
      <c r="AJ99" s="10">
        <f t="shared" si="105"/>
        <v>4872.04</v>
      </c>
      <c r="AK99" s="10">
        <f t="shared" si="106"/>
        <v>5.7600000000000273</v>
      </c>
      <c r="AL99" s="10">
        <f t="shared" si="107"/>
        <v>4877.8</v>
      </c>
      <c r="AM99" s="10">
        <f t="shared" si="108"/>
        <v>69.841248556995311</v>
      </c>
      <c r="AN99"/>
      <c r="AO99"/>
      <c r="AP99"/>
      <c r="AQ99"/>
      <c r="AR99"/>
      <c r="AS99">
        <v>106.328</v>
      </c>
      <c r="AT99">
        <v>106.2</v>
      </c>
      <c r="AU99">
        <v>68.8</v>
      </c>
      <c r="AV99">
        <v>83.8</v>
      </c>
      <c r="AW99">
        <v>92.4</v>
      </c>
      <c r="AX99">
        <v>32.5</v>
      </c>
      <c r="AY99">
        <v>1</v>
      </c>
      <c r="AZ99">
        <v>0</v>
      </c>
      <c r="BA99">
        <v>26</v>
      </c>
      <c r="BB99">
        <v>-2</v>
      </c>
      <c r="BC99">
        <v>1</v>
      </c>
      <c r="BD99" s="1">
        <f t="shared" si="97"/>
        <v>22.400000000000006</v>
      </c>
      <c r="BE99" s="1">
        <f t="shared" si="98"/>
        <v>-23.600000000000009</v>
      </c>
      <c r="BF99" s="1">
        <f t="shared" si="99"/>
        <v>501.76000000000028</v>
      </c>
      <c r="BG99" s="1">
        <f t="shared" si="100"/>
        <v>556.96000000000038</v>
      </c>
      <c r="BH99" s="1">
        <f t="shared" si="101"/>
        <v>1058.7200000000007</v>
      </c>
      <c r="BI99" s="1">
        <f t="shared" si="102"/>
        <v>32.537977810552405</v>
      </c>
      <c r="BJ99"/>
      <c r="BK99"/>
      <c r="BL99"/>
      <c r="BM99"/>
      <c r="BN99"/>
      <c r="BO99" s="10">
        <v>123.949</v>
      </c>
      <c r="BP99" s="10">
        <v>104</v>
      </c>
      <c r="BQ99" s="10">
        <v>118.2</v>
      </c>
      <c r="BR99" s="10">
        <v>118</v>
      </c>
      <c r="BS99" s="10">
        <v>128.69999999999999</v>
      </c>
      <c r="BT99" s="10">
        <v>17.5</v>
      </c>
      <c r="BU99" s="10">
        <v>1</v>
      </c>
      <c r="BV99" s="10">
        <v>1</v>
      </c>
      <c r="BW99" s="10">
        <v>31</v>
      </c>
      <c r="BX99" s="10">
        <v>1</v>
      </c>
      <c r="BY99" s="10">
        <v>1</v>
      </c>
      <c r="BZ99" s="10">
        <f t="shared" si="91"/>
        <v>-14</v>
      </c>
      <c r="CA99" s="10">
        <f t="shared" si="92"/>
        <v>-10.499999999999986</v>
      </c>
      <c r="CB99" s="10">
        <f t="shared" si="93"/>
        <v>196</v>
      </c>
      <c r="CC99" s="10">
        <f t="shared" si="94"/>
        <v>110.2499999999997</v>
      </c>
      <c r="CD99" s="10">
        <f t="shared" si="95"/>
        <v>306.24999999999972</v>
      </c>
      <c r="CE99" s="10">
        <f t="shared" si="96"/>
        <v>17.499999999999993</v>
      </c>
      <c r="CG99"/>
      <c r="CH99"/>
      <c r="CI99"/>
      <c r="CJ99"/>
      <c r="CK99">
        <v>127.148</v>
      </c>
      <c r="CL99">
        <v>121.1</v>
      </c>
      <c r="CM99">
        <v>117.6</v>
      </c>
      <c r="CN99">
        <v>125.9</v>
      </c>
      <c r="CO99">
        <v>128.69999999999999</v>
      </c>
      <c r="CP99">
        <v>12.1</v>
      </c>
      <c r="CQ99">
        <v>1</v>
      </c>
      <c r="CR99">
        <v>1</v>
      </c>
      <c r="CS99">
        <v>34</v>
      </c>
      <c r="CT99">
        <v>1</v>
      </c>
      <c r="CU99">
        <v>1</v>
      </c>
      <c r="CV99" s="1">
        <f t="shared" si="72"/>
        <v>-4.8000000000000114</v>
      </c>
      <c r="CW99" s="1">
        <f t="shared" si="73"/>
        <v>-11.099999999999994</v>
      </c>
      <c r="CX99" s="1">
        <f t="shared" si="74"/>
        <v>23.040000000000109</v>
      </c>
      <c r="CY99" s="1">
        <f t="shared" si="75"/>
        <v>123.20999999999988</v>
      </c>
      <c r="CZ99" s="1">
        <f t="shared" si="76"/>
        <v>146.25</v>
      </c>
      <c r="DA99" s="1">
        <f t="shared" si="77"/>
        <v>12.093386622447824</v>
      </c>
      <c r="DB99"/>
      <c r="DC99"/>
      <c r="DD99"/>
      <c r="DE99"/>
      <c r="DF99"/>
      <c r="DG99">
        <v>134.142</v>
      </c>
      <c r="DH99">
        <v>94.5</v>
      </c>
      <c r="DI99">
        <v>128.69999999999999</v>
      </c>
      <c r="DJ99">
        <v>110.4</v>
      </c>
      <c r="DK99">
        <v>128</v>
      </c>
      <c r="DL99">
        <v>15.9</v>
      </c>
      <c r="DM99">
        <v>1</v>
      </c>
      <c r="DN99">
        <v>1</v>
      </c>
      <c r="DO99">
        <v>34</v>
      </c>
      <c r="DP99">
        <v>1</v>
      </c>
      <c r="DQ99">
        <v>1</v>
      </c>
      <c r="DR99" s="10">
        <f t="shared" si="78"/>
        <v>-15.900000000000006</v>
      </c>
      <c r="DS99" s="10">
        <f t="shared" si="79"/>
        <v>0.69999999999998863</v>
      </c>
      <c r="DT99" s="10">
        <f t="shared" si="80"/>
        <v>252.81000000000017</v>
      </c>
      <c r="DU99" s="10">
        <f t="shared" si="81"/>
        <v>0.48999999999998406</v>
      </c>
      <c r="DV99" s="10">
        <f t="shared" si="82"/>
        <v>253.30000000000015</v>
      </c>
      <c r="DW99" s="10">
        <f t="shared" si="83"/>
        <v>15.915401345866217</v>
      </c>
      <c r="DX99"/>
      <c r="DY99"/>
      <c r="DZ99"/>
      <c r="EA99"/>
      <c r="EB99"/>
      <c r="EC99">
        <v>96.954999999999998</v>
      </c>
      <c r="ED99">
        <v>100.2</v>
      </c>
      <c r="EE99">
        <v>150.1</v>
      </c>
      <c r="EF99">
        <v>70.5</v>
      </c>
      <c r="EG99">
        <v>110.7</v>
      </c>
      <c r="EH99">
        <v>49.3</v>
      </c>
      <c r="EI99">
        <v>2</v>
      </c>
      <c r="EJ99">
        <v>0</v>
      </c>
      <c r="EK99">
        <v>30</v>
      </c>
      <c r="EL99">
        <v>-2</v>
      </c>
      <c r="EM99">
        <v>1</v>
      </c>
      <c r="EN99" s="1">
        <f t="shared" si="85"/>
        <v>29.700000000000003</v>
      </c>
      <c r="EO99" s="1">
        <f t="shared" si="86"/>
        <v>39.399999999999991</v>
      </c>
      <c r="EP99" s="1">
        <f t="shared" si="87"/>
        <v>882.09000000000015</v>
      </c>
      <c r="EQ99" s="1">
        <f t="shared" si="88"/>
        <v>1552.3599999999992</v>
      </c>
      <c r="ER99" s="1">
        <f t="shared" si="89"/>
        <v>2434.4499999999994</v>
      </c>
      <c r="ES99" s="1">
        <f t="shared" si="90"/>
        <v>49.340145926010386</v>
      </c>
      <c r="ET99"/>
      <c r="EU99"/>
      <c r="EV99"/>
      <c r="EW99"/>
      <c r="EX99"/>
      <c r="FP99"/>
      <c r="FQ99"/>
      <c r="FR99"/>
      <c r="FS99"/>
      <c r="FT99"/>
    </row>
    <row r="100" spans="1:176" x14ac:dyDescent="0.35">
      <c r="A100">
        <v>113.438</v>
      </c>
      <c r="B100">
        <v>190</v>
      </c>
      <c r="C100">
        <v>100.2</v>
      </c>
      <c r="D100">
        <v>75.099999999999994</v>
      </c>
      <c r="E100">
        <v>49.9</v>
      </c>
      <c r="F100">
        <v>125.5</v>
      </c>
      <c r="G100">
        <v>3</v>
      </c>
      <c r="H100">
        <v>0</v>
      </c>
      <c r="I100">
        <v>26</v>
      </c>
      <c r="J100">
        <v>0</v>
      </c>
      <c r="K100">
        <v>1</v>
      </c>
      <c r="L100" s="26">
        <f t="shared" si="109"/>
        <v>114.9</v>
      </c>
      <c r="M100" s="26">
        <f t="shared" si="110"/>
        <v>50.300000000000004</v>
      </c>
      <c r="N100" s="26">
        <f t="shared" si="111"/>
        <v>13202.010000000002</v>
      </c>
      <c r="O100" s="26">
        <f t="shared" si="112"/>
        <v>2530.0900000000006</v>
      </c>
      <c r="P100" s="26">
        <f t="shared" si="113"/>
        <v>15732.100000000002</v>
      </c>
      <c r="Q100" s="26">
        <f t="shared" si="114"/>
        <v>125.42766839896213</v>
      </c>
      <c r="R100"/>
      <c r="S100"/>
      <c r="T100"/>
      <c r="U100"/>
      <c r="V100"/>
      <c r="W100">
        <v>114.035</v>
      </c>
      <c r="X100">
        <v>161.69999999999999</v>
      </c>
      <c r="Y100">
        <v>90.6</v>
      </c>
      <c r="Z100">
        <v>165.5</v>
      </c>
      <c r="AA100">
        <v>72.599999999999994</v>
      </c>
      <c r="AB100">
        <v>18.399999999999999</v>
      </c>
      <c r="AC100">
        <v>1</v>
      </c>
      <c r="AD100">
        <v>1</v>
      </c>
      <c r="AE100">
        <v>26</v>
      </c>
      <c r="AF100">
        <v>1</v>
      </c>
      <c r="AG100">
        <v>1</v>
      </c>
      <c r="AH100" s="10">
        <f t="shared" si="103"/>
        <v>-3.8000000000000114</v>
      </c>
      <c r="AI100" s="10">
        <f t="shared" si="104"/>
        <v>18</v>
      </c>
      <c r="AJ100" s="10">
        <f t="shared" si="105"/>
        <v>14.440000000000087</v>
      </c>
      <c r="AK100" s="10">
        <f t="shared" si="106"/>
        <v>324</v>
      </c>
      <c r="AL100" s="10">
        <f t="shared" si="107"/>
        <v>338.44000000000011</v>
      </c>
      <c r="AM100" s="10">
        <f t="shared" si="108"/>
        <v>18.396738841436004</v>
      </c>
      <c r="AN100"/>
      <c r="AO100"/>
      <c r="AP100"/>
      <c r="AQ100"/>
      <c r="AR100"/>
      <c r="AS100">
        <v>110.16</v>
      </c>
      <c r="AT100">
        <v>128.69999999999999</v>
      </c>
      <c r="AU100">
        <v>107.5</v>
      </c>
      <c r="AV100">
        <v>-1</v>
      </c>
      <c r="AW100">
        <v>-1</v>
      </c>
      <c r="AX100">
        <v>-1</v>
      </c>
      <c r="AY100">
        <v>-1</v>
      </c>
      <c r="AZ100">
        <v>0</v>
      </c>
      <c r="BA100">
        <v>26</v>
      </c>
      <c r="BB100">
        <v>-1</v>
      </c>
      <c r="BC100">
        <v>1</v>
      </c>
      <c r="BD100" s="1">
        <f t="shared" si="97"/>
        <v>22.499999999999986</v>
      </c>
      <c r="BE100" s="1">
        <f t="shared" si="98"/>
        <v>38.700000000000003</v>
      </c>
      <c r="BF100" s="1">
        <f t="shared" si="99"/>
        <v>506.24999999999937</v>
      </c>
      <c r="BG100" s="1">
        <f t="shared" si="100"/>
        <v>1497.6900000000003</v>
      </c>
      <c r="BH100" s="1">
        <f t="shared" si="101"/>
        <v>2003.9399999999996</v>
      </c>
      <c r="BI100" s="1">
        <f t="shared" si="102"/>
        <v>44.765388415605194</v>
      </c>
      <c r="BJ100"/>
      <c r="BK100"/>
      <c r="BL100"/>
      <c r="BM100"/>
      <c r="BN100"/>
      <c r="BO100" s="10">
        <v>128.03700000000001</v>
      </c>
      <c r="BP100" s="10">
        <v>75.099999999999994</v>
      </c>
      <c r="BQ100" s="10">
        <v>113.6</v>
      </c>
      <c r="BR100" s="10">
        <v>-1</v>
      </c>
      <c r="BS100" s="10">
        <v>-1</v>
      </c>
      <c r="BT100" s="10">
        <v>-1</v>
      </c>
      <c r="BU100" s="10">
        <v>-1</v>
      </c>
      <c r="BV100" s="10">
        <v>0</v>
      </c>
      <c r="BW100" s="10">
        <v>31</v>
      </c>
      <c r="BX100" s="10">
        <v>-1</v>
      </c>
      <c r="BY100" s="10">
        <v>1</v>
      </c>
      <c r="BZ100" s="10">
        <f t="shared" si="91"/>
        <v>-28.900000000000006</v>
      </c>
      <c r="CA100" s="10">
        <f t="shared" si="92"/>
        <v>-4.6000000000000085</v>
      </c>
      <c r="CB100" s="10">
        <f t="shared" si="93"/>
        <v>835.21000000000038</v>
      </c>
      <c r="CC100" s="10">
        <f t="shared" si="94"/>
        <v>21.160000000000078</v>
      </c>
      <c r="CD100" s="10">
        <f t="shared" si="95"/>
        <v>856.37000000000046</v>
      </c>
      <c r="CE100" s="10">
        <f t="shared" si="96"/>
        <v>29.263800163341745</v>
      </c>
      <c r="CG100"/>
      <c r="CH100"/>
      <c r="CI100"/>
      <c r="CJ100"/>
      <c r="CK100">
        <v>132.636</v>
      </c>
      <c r="CL100">
        <v>171.5</v>
      </c>
      <c r="CM100">
        <v>138.9</v>
      </c>
      <c r="CN100">
        <v>-1</v>
      </c>
      <c r="CO100">
        <v>-1</v>
      </c>
      <c r="CP100">
        <v>-1</v>
      </c>
      <c r="CQ100">
        <v>-1</v>
      </c>
      <c r="CR100">
        <v>0</v>
      </c>
      <c r="CS100">
        <v>34</v>
      </c>
      <c r="CT100">
        <v>-1</v>
      </c>
      <c r="CU100">
        <v>1</v>
      </c>
      <c r="CV100" s="1">
        <f t="shared" si="72"/>
        <v>50.400000000000006</v>
      </c>
      <c r="CW100" s="1">
        <f t="shared" si="73"/>
        <v>21.300000000000011</v>
      </c>
      <c r="CX100" s="1">
        <f t="shared" si="74"/>
        <v>2540.1600000000008</v>
      </c>
      <c r="CY100" s="1">
        <f t="shared" si="75"/>
        <v>453.69000000000051</v>
      </c>
      <c r="CZ100" s="1">
        <f t="shared" si="76"/>
        <v>2993.8500000000013</v>
      </c>
      <c r="DA100" s="1">
        <f t="shared" si="77"/>
        <v>54.716085386292036</v>
      </c>
      <c r="DB100"/>
      <c r="DC100"/>
      <c r="DD100"/>
      <c r="DE100"/>
      <c r="DF100"/>
      <c r="DG100">
        <v>134.22999999999999</v>
      </c>
      <c r="DH100">
        <v>119</v>
      </c>
      <c r="DI100">
        <v>132.9</v>
      </c>
      <c r="DJ100">
        <v>94.5</v>
      </c>
      <c r="DK100">
        <v>128.69999999999999</v>
      </c>
      <c r="DL100">
        <v>24.8</v>
      </c>
      <c r="DM100">
        <v>1</v>
      </c>
      <c r="DN100">
        <v>0</v>
      </c>
      <c r="DO100">
        <v>34</v>
      </c>
      <c r="DP100">
        <v>-2</v>
      </c>
      <c r="DQ100">
        <v>1</v>
      </c>
      <c r="DR100" s="10">
        <f t="shared" si="78"/>
        <v>24.5</v>
      </c>
      <c r="DS100" s="10">
        <f t="shared" si="79"/>
        <v>4.2000000000000171</v>
      </c>
      <c r="DT100" s="10">
        <f t="shared" si="80"/>
        <v>600.25</v>
      </c>
      <c r="DU100" s="10">
        <f t="shared" si="81"/>
        <v>17.640000000000143</v>
      </c>
      <c r="DV100" s="10">
        <f t="shared" si="82"/>
        <v>617.8900000000001</v>
      </c>
      <c r="DW100" s="10">
        <f t="shared" si="83"/>
        <v>24.857393266390588</v>
      </c>
      <c r="DX100"/>
      <c r="DY100"/>
      <c r="DZ100"/>
      <c r="EA100"/>
      <c r="EB100"/>
      <c r="EC100">
        <v>100.339</v>
      </c>
      <c r="ED100">
        <v>176</v>
      </c>
      <c r="EE100">
        <v>138.9</v>
      </c>
      <c r="EF100">
        <v>-1</v>
      </c>
      <c r="EG100">
        <v>-1</v>
      </c>
      <c r="EH100">
        <v>-1</v>
      </c>
      <c r="EI100">
        <v>-1</v>
      </c>
      <c r="EJ100">
        <v>0</v>
      </c>
      <c r="EK100">
        <v>30</v>
      </c>
      <c r="EL100">
        <v>-1</v>
      </c>
      <c r="EM100">
        <v>1</v>
      </c>
      <c r="EN100" s="1">
        <f t="shared" si="85"/>
        <v>75.8</v>
      </c>
      <c r="EO100" s="1">
        <f t="shared" si="86"/>
        <v>-11.199999999999989</v>
      </c>
      <c r="EP100" s="1">
        <f t="shared" si="87"/>
        <v>5745.6399999999994</v>
      </c>
      <c r="EQ100" s="1">
        <f t="shared" si="88"/>
        <v>125.43999999999974</v>
      </c>
      <c r="ER100" s="1">
        <f t="shared" si="89"/>
        <v>5871.079999999999</v>
      </c>
      <c r="ES100" s="1">
        <f t="shared" si="90"/>
        <v>76.622973056388247</v>
      </c>
      <c r="ET100"/>
      <c r="EU100"/>
      <c r="EV100"/>
      <c r="EW100"/>
      <c r="EX100"/>
      <c r="FP100"/>
      <c r="FQ100"/>
      <c r="FR100"/>
      <c r="FS100"/>
      <c r="FT100"/>
    </row>
    <row r="101" spans="1:176" x14ac:dyDescent="0.35">
      <c r="A101">
        <v>113.798</v>
      </c>
      <c r="B101">
        <v>116.4</v>
      </c>
      <c r="C101">
        <v>105.8</v>
      </c>
      <c r="D101">
        <v>190</v>
      </c>
      <c r="E101">
        <v>100.2</v>
      </c>
      <c r="F101">
        <v>73.8</v>
      </c>
      <c r="G101">
        <v>2</v>
      </c>
      <c r="H101">
        <v>0</v>
      </c>
      <c r="I101">
        <v>26</v>
      </c>
      <c r="J101">
        <v>0</v>
      </c>
      <c r="K101">
        <v>1</v>
      </c>
      <c r="L101" s="26">
        <f t="shared" si="109"/>
        <v>-73.599999999999994</v>
      </c>
      <c r="M101" s="26">
        <f t="shared" si="110"/>
        <v>5.5999999999999943</v>
      </c>
      <c r="N101" s="26">
        <f t="shared" si="111"/>
        <v>5416.9599999999991</v>
      </c>
      <c r="O101" s="26">
        <f t="shared" si="112"/>
        <v>31.359999999999935</v>
      </c>
      <c r="P101" s="26">
        <f t="shared" si="113"/>
        <v>5448.3199999999988</v>
      </c>
      <c r="Q101" s="26">
        <f t="shared" si="114"/>
        <v>73.812736028411777</v>
      </c>
      <c r="R101"/>
      <c r="S101"/>
      <c r="T101"/>
      <c r="U101"/>
      <c r="V101"/>
      <c r="W101">
        <v>114.21899999999999</v>
      </c>
      <c r="X101">
        <v>105.9</v>
      </c>
      <c r="Y101">
        <v>146.1</v>
      </c>
      <c r="Z101">
        <v>161.69999999999999</v>
      </c>
      <c r="AA101">
        <v>90.6</v>
      </c>
      <c r="AB101">
        <v>78.7</v>
      </c>
      <c r="AC101">
        <v>2</v>
      </c>
      <c r="AD101">
        <v>0</v>
      </c>
      <c r="AE101">
        <v>26</v>
      </c>
      <c r="AF101">
        <v>-2</v>
      </c>
      <c r="AG101">
        <v>1</v>
      </c>
      <c r="AH101" s="10">
        <f t="shared" si="103"/>
        <v>-55.799999999999983</v>
      </c>
      <c r="AI101" s="10">
        <f t="shared" si="104"/>
        <v>55.5</v>
      </c>
      <c r="AJ101" s="10">
        <f t="shared" si="105"/>
        <v>3113.6399999999981</v>
      </c>
      <c r="AK101" s="10">
        <f t="shared" si="106"/>
        <v>3080.25</v>
      </c>
      <c r="AL101" s="10">
        <f t="shared" si="107"/>
        <v>6193.8899999999976</v>
      </c>
      <c r="AM101" s="10">
        <f t="shared" si="108"/>
        <v>78.70127063777305</v>
      </c>
      <c r="AN101"/>
      <c r="AO101"/>
      <c r="AP101"/>
      <c r="AQ101"/>
      <c r="AR101"/>
      <c r="AS101">
        <v>110.80800000000001</v>
      </c>
      <c r="AT101">
        <v>161</v>
      </c>
      <c r="AU101">
        <v>98.4</v>
      </c>
      <c r="AV101">
        <v>128.69999999999999</v>
      </c>
      <c r="AW101">
        <v>107.5</v>
      </c>
      <c r="AX101">
        <v>33.6</v>
      </c>
      <c r="AY101">
        <v>1</v>
      </c>
      <c r="AZ101">
        <v>1</v>
      </c>
      <c r="BA101">
        <v>27</v>
      </c>
      <c r="BB101">
        <v>1</v>
      </c>
      <c r="BC101">
        <v>1</v>
      </c>
      <c r="BD101" s="1">
        <f t="shared" si="97"/>
        <v>32.300000000000011</v>
      </c>
      <c r="BE101" s="1">
        <f t="shared" si="98"/>
        <v>-9.0999999999999943</v>
      </c>
      <c r="BF101" s="1">
        <f t="shared" si="99"/>
        <v>1043.2900000000006</v>
      </c>
      <c r="BG101" s="1">
        <f t="shared" si="100"/>
        <v>82.809999999999903</v>
      </c>
      <c r="BH101" s="1">
        <f t="shared" si="101"/>
        <v>1126.1000000000006</v>
      </c>
      <c r="BI101" s="1">
        <f t="shared" si="102"/>
        <v>33.557413487931406</v>
      </c>
      <c r="BJ101"/>
      <c r="BK101"/>
      <c r="BL101"/>
      <c r="BM101"/>
      <c r="BN101"/>
      <c r="BO101" s="10">
        <v>128.501</v>
      </c>
      <c r="BP101" s="10">
        <v>112.8</v>
      </c>
      <c r="BQ101" s="10">
        <v>124.5</v>
      </c>
      <c r="BR101" s="10">
        <v>75.099999999999994</v>
      </c>
      <c r="BS101" s="10">
        <v>113.6</v>
      </c>
      <c r="BT101" s="10">
        <v>39.299999999999997</v>
      </c>
      <c r="BU101" s="10">
        <v>1</v>
      </c>
      <c r="BV101" s="10">
        <v>1</v>
      </c>
      <c r="BW101" s="10">
        <v>32</v>
      </c>
      <c r="BX101" s="10">
        <v>1</v>
      </c>
      <c r="BY101" s="10">
        <v>1</v>
      </c>
      <c r="BZ101" s="10">
        <f t="shared" si="91"/>
        <v>37.700000000000003</v>
      </c>
      <c r="CA101" s="10">
        <f t="shared" si="92"/>
        <v>10.900000000000006</v>
      </c>
      <c r="CB101" s="10">
        <f t="shared" si="93"/>
        <v>1421.2900000000002</v>
      </c>
      <c r="CC101" s="10">
        <f t="shared" si="94"/>
        <v>118.81000000000013</v>
      </c>
      <c r="CD101" s="10">
        <f t="shared" si="95"/>
        <v>1540.1000000000004</v>
      </c>
      <c r="CE101" s="10">
        <f t="shared" si="96"/>
        <v>39.244107837992701</v>
      </c>
      <c r="CG101"/>
      <c r="CH101"/>
      <c r="CI101"/>
      <c r="CJ101"/>
      <c r="CK101">
        <v>132.74</v>
      </c>
      <c r="CL101">
        <v>160.30000000000001</v>
      </c>
      <c r="CM101">
        <v>124.9</v>
      </c>
      <c r="CN101">
        <v>171.5</v>
      </c>
      <c r="CO101">
        <v>138.9</v>
      </c>
      <c r="CP101">
        <v>17.899999999999999</v>
      </c>
      <c r="CQ101">
        <v>1</v>
      </c>
      <c r="CR101">
        <v>1</v>
      </c>
      <c r="CS101">
        <v>35</v>
      </c>
      <c r="CT101">
        <v>1</v>
      </c>
      <c r="CU101">
        <v>1</v>
      </c>
      <c r="CV101" s="1">
        <f t="shared" si="72"/>
        <v>-11.199999999999989</v>
      </c>
      <c r="CW101" s="1">
        <f t="shared" si="73"/>
        <v>-14</v>
      </c>
      <c r="CX101" s="1">
        <f t="shared" si="74"/>
        <v>125.43999999999974</v>
      </c>
      <c r="CY101" s="1">
        <f t="shared" si="75"/>
        <v>196</v>
      </c>
      <c r="CZ101" s="1">
        <f t="shared" si="76"/>
        <v>321.43999999999971</v>
      </c>
      <c r="DA101" s="1">
        <f t="shared" si="77"/>
        <v>17.928747864811967</v>
      </c>
      <c r="DB101"/>
      <c r="DC101"/>
      <c r="DD101"/>
      <c r="DE101"/>
      <c r="DF101"/>
      <c r="DG101">
        <v>134.35</v>
      </c>
      <c r="DH101">
        <v>119.5</v>
      </c>
      <c r="DI101">
        <v>132.9</v>
      </c>
      <c r="DJ101">
        <v>119</v>
      </c>
      <c r="DK101">
        <v>132.9</v>
      </c>
      <c r="DL101">
        <v>0.5</v>
      </c>
      <c r="DM101">
        <v>1</v>
      </c>
      <c r="DN101">
        <v>0</v>
      </c>
      <c r="DO101">
        <v>34</v>
      </c>
      <c r="DP101">
        <v>-2</v>
      </c>
      <c r="DQ101">
        <v>1</v>
      </c>
      <c r="DR101" s="10">
        <f t="shared" si="78"/>
        <v>0.5</v>
      </c>
      <c r="DS101" s="10">
        <f t="shared" si="79"/>
        <v>0</v>
      </c>
      <c r="DT101" s="10">
        <f t="shared" si="80"/>
        <v>0.25</v>
      </c>
      <c r="DU101" s="10">
        <f t="shared" si="81"/>
        <v>0</v>
      </c>
      <c r="DV101" s="10">
        <f t="shared" si="82"/>
        <v>0.25</v>
      </c>
      <c r="DW101" s="10">
        <f t="shared" si="83"/>
        <v>0.5</v>
      </c>
      <c r="DX101"/>
      <c r="DY101"/>
      <c r="DZ101"/>
      <c r="EA101"/>
      <c r="EB101"/>
      <c r="EC101">
        <v>100.619</v>
      </c>
      <c r="ED101">
        <v>161.5</v>
      </c>
      <c r="EE101">
        <v>133.4</v>
      </c>
      <c r="EF101">
        <v>176</v>
      </c>
      <c r="EG101">
        <v>138.9</v>
      </c>
      <c r="EH101">
        <v>15.5</v>
      </c>
      <c r="EI101">
        <v>1</v>
      </c>
      <c r="EJ101">
        <v>1</v>
      </c>
      <c r="EK101">
        <v>31</v>
      </c>
      <c r="EL101">
        <v>1</v>
      </c>
      <c r="EM101">
        <v>1</v>
      </c>
      <c r="EN101" s="1">
        <f t="shared" si="85"/>
        <v>-14.5</v>
      </c>
      <c r="EO101" s="1">
        <f t="shared" si="86"/>
        <v>-5.5</v>
      </c>
      <c r="EP101" s="1">
        <f t="shared" si="87"/>
        <v>210.25</v>
      </c>
      <c r="EQ101" s="1">
        <f t="shared" si="88"/>
        <v>30.25</v>
      </c>
      <c r="ER101" s="1">
        <f t="shared" si="89"/>
        <v>240.5</v>
      </c>
      <c r="ES101" s="1">
        <f t="shared" si="90"/>
        <v>15.508062419270823</v>
      </c>
      <c r="ET101"/>
      <c r="EU101"/>
      <c r="EV101"/>
      <c r="EW101"/>
      <c r="EX101"/>
      <c r="FP101"/>
      <c r="FQ101"/>
      <c r="FR101"/>
      <c r="FS101"/>
      <c r="FT101"/>
    </row>
    <row r="102" spans="1:176" x14ac:dyDescent="0.35">
      <c r="A102">
        <v>114.325</v>
      </c>
      <c r="B102">
        <v>68.2</v>
      </c>
      <c r="C102">
        <v>111.6</v>
      </c>
      <c r="D102">
        <v>116.4</v>
      </c>
      <c r="E102">
        <v>105.8</v>
      </c>
      <c r="F102">
        <v>48.6</v>
      </c>
      <c r="G102">
        <v>2</v>
      </c>
      <c r="H102">
        <v>0</v>
      </c>
      <c r="I102">
        <v>26</v>
      </c>
      <c r="J102">
        <v>0</v>
      </c>
      <c r="K102">
        <v>1</v>
      </c>
      <c r="L102" s="26">
        <f t="shared" si="109"/>
        <v>-48.2</v>
      </c>
      <c r="M102" s="26">
        <f t="shared" si="110"/>
        <v>5.7999999999999972</v>
      </c>
      <c r="N102" s="26">
        <f t="shared" si="111"/>
        <v>2323.2400000000002</v>
      </c>
      <c r="O102" s="26">
        <f t="shared" si="112"/>
        <v>33.639999999999965</v>
      </c>
      <c r="P102" s="26">
        <f t="shared" si="113"/>
        <v>2356.88</v>
      </c>
      <c r="Q102" s="26">
        <f t="shared" si="114"/>
        <v>48.547708493810497</v>
      </c>
      <c r="R102"/>
      <c r="S102"/>
      <c r="T102"/>
      <c r="U102"/>
      <c r="V102"/>
      <c r="W102">
        <v>117.73099999999999</v>
      </c>
      <c r="X102">
        <v>146.1</v>
      </c>
      <c r="Y102">
        <v>110</v>
      </c>
      <c r="Z102">
        <v>-1</v>
      </c>
      <c r="AA102">
        <v>-1</v>
      </c>
      <c r="AB102">
        <v>-1</v>
      </c>
      <c r="AC102">
        <v>-1</v>
      </c>
      <c r="AD102">
        <v>0</v>
      </c>
      <c r="AE102">
        <v>26</v>
      </c>
      <c r="AF102">
        <v>-1</v>
      </c>
      <c r="AG102">
        <v>1</v>
      </c>
      <c r="AH102" s="10">
        <f t="shared" si="103"/>
        <v>40.199999999999989</v>
      </c>
      <c r="AI102" s="10">
        <f t="shared" si="104"/>
        <v>-36.099999999999994</v>
      </c>
      <c r="AJ102" s="10">
        <f t="shared" si="105"/>
        <v>1616.0399999999991</v>
      </c>
      <c r="AK102" s="10">
        <f t="shared" si="106"/>
        <v>1303.2099999999996</v>
      </c>
      <c r="AL102" s="10">
        <f t="shared" si="107"/>
        <v>2919.2499999999986</v>
      </c>
      <c r="AM102" s="10">
        <f t="shared" si="108"/>
        <v>54.030084212408909</v>
      </c>
      <c r="AN102"/>
      <c r="AO102"/>
      <c r="AP102"/>
      <c r="AQ102"/>
      <c r="AR102"/>
      <c r="AS102">
        <v>110.896</v>
      </c>
      <c r="AT102">
        <v>129.69999999999999</v>
      </c>
      <c r="AU102">
        <v>98.4</v>
      </c>
      <c r="AV102">
        <v>161</v>
      </c>
      <c r="AW102">
        <v>98.4</v>
      </c>
      <c r="AX102">
        <v>31.4</v>
      </c>
      <c r="AY102">
        <v>1</v>
      </c>
      <c r="AZ102">
        <v>0</v>
      </c>
      <c r="BA102">
        <v>27</v>
      </c>
      <c r="BB102">
        <v>-2</v>
      </c>
      <c r="BC102">
        <v>1</v>
      </c>
      <c r="BD102" s="1">
        <f t="shared" si="97"/>
        <v>-31.300000000000011</v>
      </c>
      <c r="BE102" s="1">
        <f t="shared" si="98"/>
        <v>0</v>
      </c>
      <c r="BF102" s="1">
        <f t="shared" si="99"/>
        <v>979.69000000000074</v>
      </c>
      <c r="BG102" s="1">
        <f t="shared" si="100"/>
        <v>0</v>
      </c>
      <c r="BH102" s="1">
        <f t="shared" si="101"/>
        <v>979.69000000000074</v>
      </c>
      <c r="BI102" s="1">
        <f t="shared" si="102"/>
        <v>31.300000000000011</v>
      </c>
      <c r="BJ102"/>
      <c r="BK102"/>
      <c r="BL102"/>
      <c r="BM102"/>
      <c r="BN102"/>
      <c r="BO102" s="10">
        <v>128.66900000000001</v>
      </c>
      <c r="BP102" s="10">
        <v>106.4</v>
      </c>
      <c r="BQ102" s="10">
        <v>76.099999999999994</v>
      </c>
      <c r="BR102" s="10">
        <v>112.8</v>
      </c>
      <c r="BS102" s="10">
        <v>124.5</v>
      </c>
      <c r="BT102" s="10">
        <v>48.7</v>
      </c>
      <c r="BU102" s="10">
        <v>2</v>
      </c>
      <c r="BV102" s="10">
        <v>0</v>
      </c>
      <c r="BW102" s="10">
        <v>32</v>
      </c>
      <c r="BX102" s="10">
        <v>-2</v>
      </c>
      <c r="BY102" s="10">
        <v>1</v>
      </c>
      <c r="BZ102" s="10">
        <f t="shared" si="91"/>
        <v>-6.3999999999999915</v>
      </c>
      <c r="CA102" s="10">
        <f t="shared" si="92"/>
        <v>-48.400000000000006</v>
      </c>
      <c r="CB102" s="10">
        <f t="shared" si="93"/>
        <v>40.959999999999894</v>
      </c>
      <c r="CC102" s="10">
        <f t="shared" si="94"/>
        <v>2342.5600000000004</v>
      </c>
      <c r="CD102" s="10">
        <f t="shared" si="95"/>
        <v>2383.5200000000004</v>
      </c>
      <c r="CE102" s="10">
        <f t="shared" si="96"/>
        <v>48.821306823967753</v>
      </c>
      <c r="CG102"/>
      <c r="CH102"/>
      <c r="CI102"/>
      <c r="CJ102"/>
      <c r="CK102">
        <v>132.99600000000001</v>
      </c>
      <c r="CL102">
        <v>134.69999999999999</v>
      </c>
      <c r="CM102">
        <v>89.7</v>
      </c>
      <c r="CN102">
        <v>160.30000000000001</v>
      </c>
      <c r="CO102">
        <v>124.9</v>
      </c>
      <c r="CP102">
        <v>43.5</v>
      </c>
      <c r="CQ102">
        <v>1</v>
      </c>
      <c r="CR102">
        <v>0</v>
      </c>
      <c r="CS102">
        <v>35</v>
      </c>
      <c r="CT102">
        <v>-2</v>
      </c>
      <c r="CU102">
        <v>1</v>
      </c>
      <c r="CV102" s="1">
        <f t="shared" si="72"/>
        <v>-25.600000000000023</v>
      </c>
      <c r="CW102" s="1">
        <f t="shared" si="73"/>
        <v>-35.200000000000003</v>
      </c>
      <c r="CX102" s="1">
        <f t="shared" si="74"/>
        <v>655.36000000000115</v>
      </c>
      <c r="CY102" s="1">
        <f t="shared" si="75"/>
        <v>1239.0400000000002</v>
      </c>
      <c r="CZ102" s="1">
        <f t="shared" si="76"/>
        <v>1894.4000000000015</v>
      </c>
      <c r="DA102" s="1">
        <f t="shared" si="77"/>
        <v>43.524705627953438</v>
      </c>
      <c r="DB102"/>
      <c r="DC102"/>
      <c r="DD102"/>
      <c r="DE102"/>
      <c r="DF102"/>
      <c r="DG102">
        <v>136.81399999999999</v>
      </c>
      <c r="DH102">
        <v>128.5</v>
      </c>
      <c r="DI102">
        <v>126.9</v>
      </c>
      <c r="DJ102">
        <v>-1</v>
      </c>
      <c r="DK102">
        <v>-1</v>
      </c>
      <c r="DL102">
        <v>-1</v>
      </c>
      <c r="DM102">
        <v>-1</v>
      </c>
      <c r="DN102">
        <v>0</v>
      </c>
      <c r="DO102">
        <v>34</v>
      </c>
      <c r="DP102">
        <v>-1</v>
      </c>
      <c r="DQ102">
        <v>1</v>
      </c>
      <c r="DR102" s="10">
        <f t="shared" si="78"/>
        <v>9</v>
      </c>
      <c r="DS102" s="10">
        <f t="shared" si="79"/>
        <v>-6</v>
      </c>
      <c r="DT102" s="10">
        <f t="shared" si="80"/>
        <v>81</v>
      </c>
      <c r="DU102" s="10">
        <f t="shared" si="81"/>
        <v>36</v>
      </c>
      <c r="DV102" s="10">
        <f t="shared" si="82"/>
        <v>117</v>
      </c>
      <c r="DW102" s="10">
        <f t="shared" si="83"/>
        <v>10.816653826391969</v>
      </c>
      <c r="DX102"/>
      <c r="DY102"/>
      <c r="DZ102"/>
      <c r="EA102"/>
      <c r="EB102"/>
      <c r="EC102">
        <v>100.68300000000001</v>
      </c>
      <c r="ED102">
        <v>117.6</v>
      </c>
      <c r="EE102">
        <v>86.8</v>
      </c>
      <c r="EF102">
        <v>161.5</v>
      </c>
      <c r="EG102">
        <v>133.4</v>
      </c>
      <c r="EH102">
        <v>64</v>
      </c>
      <c r="EI102">
        <v>2</v>
      </c>
      <c r="EJ102">
        <v>0</v>
      </c>
      <c r="EK102">
        <v>31</v>
      </c>
      <c r="EL102">
        <v>-2</v>
      </c>
      <c r="EM102">
        <v>1</v>
      </c>
      <c r="EN102" s="1">
        <f t="shared" si="85"/>
        <v>-43.900000000000006</v>
      </c>
      <c r="EO102" s="1">
        <f t="shared" si="86"/>
        <v>-46.600000000000009</v>
      </c>
      <c r="EP102" s="1">
        <f t="shared" si="87"/>
        <v>1927.2100000000005</v>
      </c>
      <c r="EQ102" s="1">
        <f t="shared" si="88"/>
        <v>2171.5600000000009</v>
      </c>
      <c r="ER102" s="1">
        <f t="shared" si="89"/>
        <v>4098.7700000000013</v>
      </c>
      <c r="ES102" s="1">
        <f t="shared" si="90"/>
        <v>64.021636967512805</v>
      </c>
      <c r="ET102"/>
      <c r="EU102"/>
      <c r="EV102"/>
      <c r="EW102"/>
      <c r="EX102"/>
      <c r="FP102"/>
      <c r="FQ102"/>
      <c r="FR102"/>
      <c r="FS102"/>
      <c r="FT102"/>
    </row>
    <row r="103" spans="1:176" x14ac:dyDescent="0.35">
      <c r="A103">
        <v>114.413</v>
      </c>
      <c r="B103">
        <v>69.400000000000006</v>
      </c>
      <c r="C103">
        <v>126.9</v>
      </c>
      <c r="D103">
        <v>68.2</v>
      </c>
      <c r="E103">
        <v>111.6</v>
      </c>
      <c r="F103">
        <v>15.4</v>
      </c>
      <c r="G103">
        <v>1</v>
      </c>
      <c r="H103">
        <v>1</v>
      </c>
      <c r="I103">
        <v>27</v>
      </c>
      <c r="J103">
        <v>1</v>
      </c>
      <c r="K103">
        <v>1</v>
      </c>
      <c r="L103" s="26">
        <f t="shared" si="109"/>
        <v>1.2000000000000028</v>
      </c>
      <c r="M103" s="26">
        <f t="shared" si="110"/>
        <v>15.300000000000011</v>
      </c>
      <c r="N103" s="26">
        <f t="shared" si="111"/>
        <v>1.4400000000000068</v>
      </c>
      <c r="O103" s="26">
        <f t="shared" si="112"/>
        <v>234.09000000000034</v>
      </c>
      <c r="P103" s="26">
        <f t="shared" si="113"/>
        <v>235.53000000000034</v>
      </c>
      <c r="Q103" s="26">
        <f t="shared" si="114"/>
        <v>15.346986674914406</v>
      </c>
      <c r="R103"/>
      <c r="S103"/>
      <c r="T103"/>
      <c r="U103"/>
      <c r="V103"/>
      <c r="W103">
        <v>118.06699999999999</v>
      </c>
      <c r="X103">
        <v>80.8</v>
      </c>
      <c r="Y103">
        <v>83.5</v>
      </c>
      <c r="Z103">
        <v>146.1</v>
      </c>
      <c r="AA103">
        <v>110</v>
      </c>
      <c r="AB103">
        <v>70.5</v>
      </c>
      <c r="AC103">
        <v>2</v>
      </c>
      <c r="AD103">
        <v>0</v>
      </c>
      <c r="AE103">
        <v>26</v>
      </c>
      <c r="AF103">
        <v>0</v>
      </c>
      <c r="AG103">
        <v>1</v>
      </c>
      <c r="AH103" s="10">
        <f t="shared" si="103"/>
        <v>-65.3</v>
      </c>
      <c r="AI103" s="10">
        <f t="shared" si="104"/>
        <v>-26.5</v>
      </c>
      <c r="AJ103" s="10">
        <f t="shared" si="105"/>
        <v>4264.0899999999992</v>
      </c>
      <c r="AK103" s="10">
        <f t="shared" si="106"/>
        <v>702.25</v>
      </c>
      <c r="AL103" s="10">
        <f t="shared" si="107"/>
        <v>4966.3399999999992</v>
      </c>
      <c r="AM103" s="10">
        <f t="shared" si="108"/>
        <v>70.472264047637907</v>
      </c>
      <c r="AN103"/>
      <c r="AO103"/>
      <c r="AP103"/>
      <c r="AQ103"/>
      <c r="AR103"/>
      <c r="AS103">
        <v>115.16</v>
      </c>
      <c r="AT103">
        <v>102.8</v>
      </c>
      <c r="AU103">
        <v>110.4</v>
      </c>
      <c r="AV103">
        <v>-1</v>
      </c>
      <c r="AW103">
        <v>-1</v>
      </c>
      <c r="AX103">
        <v>-1</v>
      </c>
      <c r="AY103">
        <v>-1</v>
      </c>
      <c r="AZ103">
        <v>0</v>
      </c>
      <c r="BA103">
        <v>27</v>
      </c>
      <c r="BB103">
        <v>-1</v>
      </c>
      <c r="BC103">
        <v>1</v>
      </c>
      <c r="BD103" s="1">
        <f t="shared" si="97"/>
        <v>-26.899999999999991</v>
      </c>
      <c r="BE103" s="1">
        <f t="shared" si="98"/>
        <v>12</v>
      </c>
      <c r="BF103" s="1">
        <f t="shared" si="99"/>
        <v>723.60999999999956</v>
      </c>
      <c r="BG103" s="1">
        <f t="shared" si="100"/>
        <v>144</v>
      </c>
      <c r="BH103" s="1">
        <f t="shared" si="101"/>
        <v>867.60999999999956</v>
      </c>
      <c r="BI103" s="1">
        <f t="shared" si="102"/>
        <v>29.455220250407219</v>
      </c>
      <c r="BJ103"/>
      <c r="BK103"/>
      <c r="BL103"/>
      <c r="BM103"/>
      <c r="BN103"/>
      <c r="BO103" s="10">
        <v>131.685</v>
      </c>
      <c r="BP103" s="10">
        <v>121.1</v>
      </c>
      <c r="BQ103" s="10">
        <v>110.4</v>
      </c>
      <c r="BR103" s="10">
        <v>-1</v>
      </c>
      <c r="BS103" s="10">
        <v>-1</v>
      </c>
      <c r="BT103" s="10">
        <v>-1</v>
      </c>
      <c r="BU103" s="10">
        <v>-1</v>
      </c>
      <c r="BV103" s="10">
        <v>0</v>
      </c>
      <c r="BW103" s="10">
        <v>32</v>
      </c>
      <c r="BX103" s="10">
        <v>-1</v>
      </c>
      <c r="BY103" s="10">
        <v>1</v>
      </c>
      <c r="BZ103" s="10">
        <f t="shared" si="91"/>
        <v>14.699999999999989</v>
      </c>
      <c r="CA103" s="10">
        <f t="shared" si="92"/>
        <v>34.300000000000011</v>
      </c>
      <c r="CB103" s="10">
        <f t="shared" si="93"/>
        <v>216.08999999999966</v>
      </c>
      <c r="CC103" s="10">
        <f t="shared" si="94"/>
        <v>1176.4900000000007</v>
      </c>
      <c r="CD103" s="10">
        <f t="shared" si="95"/>
        <v>1392.5800000000004</v>
      </c>
      <c r="CE103" s="10">
        <f t="shared" si="96"/>
        <v>37.317288218733154</v>
      </c>
      <c r="CG103"/>
      <c r="CH103"/>
      <c r="CI103"/>
      <c r="CJ103"/>
      <c r="CK103">
        <v>135.74799999999999</v>
      </c>
      <c r="CL103">
        <v>63.2</v>
      </c>
      <c r="CM103">
        <v>114.7</v>
      </c>
      <c r="CN103">
        <v>-1</v>
      </c>
      <c r="CO103">
        <v>-1</v>
      </c>
      <c r="CP103">
        <v>-1</v>
      </c>
      <c r="CQ103">
        <v>-1</v>
      </c>
      <c r="CR103">
        <v>0</v>
      </c>
      <c r="CS103">
        <v>35</v>
      </c>
      <c r="CT103">
        <v>-1</v>
      </c>
      <c r="CU103">
        <v>1</v>
      </c>
      <c r="CV103" s="1">
        <f t="shared" si="72"/>
        <v>-71.499999999999986</v>
      </c>
      <c r="CW103" s="1">
        <f t="shared" si="73"/>
        <v>25</v>
      </c>
      <c r="CX103" s="1">
        <f t="shared" si="74"/>
        <v>5112.2499999999982</v>
      </c>
      <c r="CY103" s="1">
        <f t="shared" si="75"/>
        <v>625</v>
      </c>
      <c r="CZ103" s="1">
        <f t="shared" si="76"/>
        <v>5737.2499999999982</v>
      </c>
      <c r="DA103" s="1">
        <f t="shared" si="77"/>
        <v>75.74463677383369</v>
      </c>
      <c r="DB103"/>
      <c r="DC103"/>
      <c r="DD103"/>
      <c r="DE103"/>
      <c r="DF103"/>
      <c r="DG103">
        <v>137.01300000000001</v>
      </c>
      <c r="DH103">
        <v>134.69999999999999</v>
      </c>
      <c r="DI103">
        <v>103.8</v>
      </c>
      <c r="DJ103">
        <v>128.5</v>
      </c>
      <c r="DK103">
        <v>126.9</v>
      </c>
      <c r="DL103">
        <v>24</v>
      </c>
      <c r="DM103">
        <v>1</v>
      </c>
      <c r="DN103">
        <v>1</v>
      </c>
      <c r="DO103">
        <v>35</v>
      </c>
      <c r="DP103">
        <v>1</v>
      </c>
      <c r="DQ103">
        <v>1</v>
      </c>
      <c r="DR103" s="10">
        <f t="shared" si="78"/>
        <v>6.1999999999999886</v>
      </c>
      <c r="DS103" s="10">
        <f t="shared" si="79"/>
        <v>-23.100000000000009</v>
      </c>
      <c r="DT103" s="10">
        <f t="shared" si="80"/>
        <v>38.439999999999856</v>
      </c>
      <c r="DU103" s="10">
        <f t="shared" si="81"/>
        <v>533.61000000000035</v>
      </c>
      <c r="DV103" s="10">
        <f t="shared" si="82"/>
        <v>572.05000000000018</v>
      </c>
      <c r="DW103" s="10">
        <f t="shared" si="83"/>
        <v>23.917566765873158</v>
      </c>
      <c r="DX103"/>
      <c r="DY103"/>
      <c r="DZ103"/>
      <c r="EA103"/>
      <c r="EB103"/>
      <c r="EC103">
        <v>103.267</v>
      </c>
      <c r="ED103">
        <v>70.5</v>
      </c>
      <c r="EE103">
        <v>107.1</v>
      </c>
      <c r="EF103">
        <v>-1</v>
      </c>
      <c r="EG103">
        <v>-1</v>
      </c>
      <c r="EH103">
        <v>-1</v>
      </c>
      <c r="EI103">
        <v>-1</v>
      </c>
      <c r="EJ103">
        <v>0</v>
      </c>
      <c r="EK103">
        <v>31</v>
      </c>
      <c r="EL103">
        <v>-1</v>
      </c>
      <c r="EM103">
        <v>1</v>
      </c>
      <c r="EN103" s="1">
        <f t="shared" si="85"/>
        <v>-47.099999999999994</v>
      </c>
      <c r="EO103" s="1">
        <f t="shared" si="86"/>
        <v>20.299999999999997</v>
      </c>
      <c r="EP103" s="1">
        <f t="shared" si="87"/>
        <v>2218.4099999999994</v>
      </c>
      <c r="EQ103" s="1">
        <f t="shared" si="88"/>
        <v>412.08999999999986</v>
      </c>
      <c r="ER103" s="1">
        <f t="shared" si="89"/>
        <v>2630.4999999999991</v>
      </c>
      <c r="ES103" s="1">
        <f t="shared" si="90"/>
        <v>51.288400248009289</v>
      </c>
      <c r="ET103"/>
      <c r="EU103"/>
      <c r="EV103"/>
      <c r="EW103"/>
      <c r="EX103"/>
      <c r="FP103"/>
      <c r="FQ103"/>
      <c r="FR103"/>
      <c r="FS103"/>
      <c r="FT103"/>
    </row>
    <row r="104" spans="1:176" x14ac:dyDescent="0.35">
      <c r="A104">
        <v>117.949</v>
      </c>
      <c r="B104">
        <v>171.5</v>
      </c>
      <c r="C104">
        <v>141.19999999999999</v>
      </c>
      <c r="D104">
        <v>-1</v>
      </c>
      <c r="E104">
        <v>-1</v>
      </c>
      <c r="F104">
        <v>-1</v>
      </c>
      <c r="G104">
        <v>-1</v>
      </c>
      <c r="H104">
        <v>0</v>
      </c>
      <c r="I104">
        <v>27</v>
      </c>
      <c r="J104">
        <v>-1</v>
      </c>
      <c r="K104">
        <v>1</v>
      </c>
      <c r="L104" s="26">
        <f t="shared" si="109"/>
        <v>102.1</v>
      </c>
      <c r="M104" s="26">
        <f t="shared" si="110"/>
        <v>14.299999999999983</v>
      </c>
      <c r="N104" s="26">
        <f t="shared" si="111"/>
        <v>10424.409999999998</v>
      </c>
      <c r="O104" s="26">
        <f t="shared" si="112"/>
        <v>204.48999999999953</v>
      </c>
      <c r="P104" s="26">
        <f t="shared" si="113"/>
        <v>10628.899999999998</v>
      </c>
      <c r="Q104" s="26">
        <f t="shared" si="114"/>
        <v>103.09655668352846</v>
      </c>
      <c r="R104"/>
      <c r="S104"/>
      <c r="T104"/>
      <c r="U104"/>
      <c r="V104"/>
      <c r="W104">
        <v>118.53100000000001</v>
      </c>
      <c r="X104">
        <v>71.5</v>
      </c>
      <c r="Y104">
        <v>98.4</v>
      </c>
      <c r="Z104">
        <v>80.8</v>
      </c>
      <c r="AA104">
        <v>83.5</v>
      </c>
      <c r="AB104">
        <v>17.600000000000001</v>
      </c>
      <c r="AC104">
        <v>1</v>
      </c>
      <c r="AD104">
        <v>1</v>
      </c>
      <c r="AE104">
        <v>27</v>
      </c>
      <c r="AF104">
        <v>1</v>
      </c>
      <c r="AG104">
        <v>1</v>
      </c>
      <c r="AH104" s="10">
        <f t="shared" si="103"/>
        <v>-9.2999999999999972</v>
      </c>
      <c r="AI104" s="10">
        <f t="shared" si="104"/>
        <v>14.900000000000006</v>
      </c>
      <c r="AJ104" s="10">
        <f t="shared" si="105"/>
        <v>86.489999999999952</v>
      </c>
      <c r="AK104" s="10">
        <f t="shared" si="106"/>
        <v>222.01000000000016</v>
      </c>
      <c r="AL104" s="10">
        <f t="shared" si="107"/>
        <v>308.50000000000011</v>
      </c>
      <c r="AM104" s="10">
        <f t="shared" si="108"/>
        <v>17.5641680702503</v>
      </c>
      <c r="AN104"/>
      <c r="AO104"/>
      <c r="AP104"/>
      <c r="AQ104"/>
      <c r="AR104"/>
      <c r="AS104">
        <v>115.52</v>
      </c>
      <c r="AT104">
        <v>57</v>
      </c>
      <c r="AU104">
        <v>77.3</v>
      </c>
      <c r="AV104">
        <v>102.8</v>
      </c>
      <c r="AW104">
        <v>110.4</v>
      </c>
      <c r="AX104">
        <v>56.6</v>
      </c>
      <c r="AY104">
        <v>2</v>
      </c>
      <c r="AZ104">
        <v>0</v>
      </c>
      <c r="BA104">
        <v>27</v>
      </c>
      <c r="BB104">
        <v>0</v>
      </c>
      <c r="BC104">
        <v>1</v>
      </c>
      <c r="BD104" s="1">
        <f t="shared" si="97"/>
        <v>-45.8</v>
      </c>
      <c r="BE104" s="1">
        <f t="shared" si="98"/>
        <v>-33.100000000000009</v>
      </c>
      <c r="BF104" s="1">
        <f t="shared" si="99"/>
        <v>2097.64</v>
      </c>
      <c r="BG104" s="1">
        <f t="shared" si="100"/>
        <v>1095.6100000000006</v>
      </c>
      <c r="BH104" s="1">
        <f t="shared" si="101"/>
        <v>3193.2500000000005</v>
      </c>
      <c r="BI104" s="1">
        <f t="shared" si="102"/>
        <v>56.508848864580493</v>
      </c>
      <c r="BJ104"/>
      <c r="BK104"/>
      <c r="BL104"/>
      <c r="BM104"/>
      <c r="BN104"/>
      <c r="BO104" s="10">
        <v>132.02099999999999</v>
      </c>
      <c r="BP104" s="10">
        <v>105.7</v>
      </c>
      <c r="BQ104" s="10">
        <v>115.8</v>
      </c>
      <c r="BR104" s="10">
        <v>121.1</v>
      </c>
      <c r="BS104" s="10">
        <v>110.4</v>
      </c>
      <c r="BT104" s="10">
        <v>16.3</v>
      </c>
      <c r="BU104" s="10">
        <v>1</v>
      </c>
      <c r="BV104" s="10">
        <v>1</v>
      </c>
      <c r="BW104" s="10">
        <v>33</v>
      </c>
      <c r="BX104" s="10">
        <v>1</v>
      </c>
      <c r="BY104" s="10">
        <v>1</v>
      </c>
      <c r="BZ104" s="10">
        <f t="shared" si="91"/>
        <v>-15.399999999999991</v>
      </c>
      <c r="CA104" s="10">
        <f t="shared" si="92"/>
        <v>5.3999999999999915</v>
      </c>
      <c r="CB104" s="10">
        <f t="shared" si="93"/>
        <v>237.15999999999974</v>
      </c>
      <c r="CC104" s="10">
        <f t="shared" si="94"/>
        <v>29.159999999999908</v>
      </c>
      <c r="CD104" s="10">
        <f t="shared" si="95"/>
        <v>266.31999999999965</v>
      </c>
      <c r="CE104" s="10">
        <f t="shared" si="96"/>
        <v>16.319313711060268</v>
      </c>
      <c r="CG104"/>
      <c r="CH104"/>
      <c r="CI104"/>
      <c r="CJ104"/>
      <c r="CK104">
        <v>136.04400000000001</v>
      </c>
      <c r="CL104">
        <v>69.400000000000006</v>
      </c>
      <c r="CM104">
        <v>89.7</v>
      </c>
      <c r="CN104">
        <v>63.2</v>
      </c>
      <c r="CO104">
        <v>114.7</v>
      </c>
      <c r="CP104">
        <v>25.7</v>
      </c>
      <c r="CQ104">
        <v>1</v>
      </c>
      <c r="CR104">
        <v>1</v>
      </c>
      <c r="CS104">
        <v>36</v>
      </c>
      <c r="CT104">
        <v>1</v>
      </c>
      <c r="CU104">
        <v>1</v>
      </c>
      <c r="CV104" s="1">
        <f t="shared" si="72"/>
        <v>6.2000000000000028</v>
      </c>
      <c r="CW104" s="1">
        <f t="shared" si="73"/>
        <v>-25</v>
      </c>
      <c r="CX104" s="1">
        <f t="shared" si="74"/>
        <v>38.440000000000033</v>
      </c>
      <c r="CY104" s="1">
        <f t="shared" si="75"/>
        <v>625</v>
      </c>
      <c r="CZ104" s="1">
        <f t="shared" si="76"/>
        <v>663.44</v>
      </c>
      <c r="DA104" s="1">
        <f t="shared" si="77"/>
        <v>25.757329054077019</v>
      </c>
      <c r="DB104"/>
      <c r="DC104"/>
      <c r="DD104"/>
      <c r="DE104"/>
      <c r="DF104"/>
      <c r="DG104">
        <v>137.17400000000001</v>
      </c>
      <c r="DH104">
        <v>182.4</v>
      </c>
      <c r="DI104">
        <v>73.3</v>
      </c>
      <c r="DJ104">
        <v>134.69999999999999</v>
      </c>
      <c r="DK104">
        <v>103.8</v>
      </c>
      <c r="DL104">
        <v>56.7</v>
      </c>
      <c r="DM104">
        <v>2</v>
      </c>
      <c r="DN104">
        <v>0</v>
      </c>
      <c r="DO104">
        <v>35</v>
      </c>
      <c r="DP104">
        <v>-2</v>
      </c>
      <c r="DQ104">
        <v>1</v>
      </c>
      <c r="DR104" s="10">
        <f t="shared" si="78"/>
        <v>47.700000000000017</v>
      </c>
      <c r="DS104" s="10">
        <f t="shared" si="79"/>
        <v>-30.5</v>
      </c>
      <c r="DT104" s="10">
        <f t="shared" si="80"/>
        <v>2275.2900000000018</v>
      </c>
      <c r="DU104" s="10">
        <f t="shared" si="81"/>
        <v>930.25</v>
      </c>
      <c r="DV104" s="10">
        <f t="shared" si="82"/>
        <v>3205.5400000000018</v>
      </c>
      <c r="DW104" s="10">
        <f t="shared" si="83"/>
        <v>56.617488464254592</v>
      </c>
      <c r="DX104"/>
      <c r="DY104"/>
      <c r="DZ104"/>
      <c r="EA104"/>
      <c r="EB104"/>
      <c r="EC104">
        <v>103.50700000000001</v>
      </c>
      <c r="ED104">
        <v>70.5</v>
      </c>
      <c r="EE104">
        <v>87.1</v>
      </c>
      <c r="EF104">
        <v>70.5</v>
      </c>
      <c r="EG104">
        <v>107.1</v>
      </c>
      <c r="EH104">
        <v>20</v>
      </c>
      <c r="EI104">
        <v>1</v>
      </c>
      <c r="EJ104">
        <v>1</v>
      </c>
      <c r="EK104">
        <v>32</v>
      </c>
      <c r="EL104">
        <v>1</v>
      </c>
      <c r="EM104">
        <v>1</v>
      </c>
      <c r="EN104" s="1">
        <f t="shared" si="85"/>
        <v>0</v>
      </c>
      <c r="EO104" s="1">
        <f t="shared" si="86"/>
        <v>-20</v>
      </c>
      <c r="EP104" s="1">
        <f t="shared" si="87"/>
        <v>0</v>
      </c>
      <c r="EQ104" s="1">
        <f t="shared" si="88"/>
        <v>400</v>
      </c>
      <c r="ER104" s="1">
        <f t="shared" si="89"/>
        <v>400</v>
      </c>
      <c r="ES104" s="1">
        <f t="shared" si="90"/>
        <v>20</v>
      </c>
      <c r="ET104"/>
      <c r="EU104"/>
      <c r="EV104"/>
      <c r="EW104"/>
      <c r="EX104"/>
      <c r="FP104"/>
      <c r="FQ104"/>
      <c r="FR104"/>
      <c r="FS104"/>
      <c r="FT104"/>
    </row>
    <row r="105" spans="1:176" x14ac:dyDescent="0.35">
      <c r="A105">
        <v>118.34099999999999</v>
      </c>
      <c r="B105">
        <v>84.3</v>
      </c>
      <c r="C105">
        <v>141.6</v>
      </c>
      <c r="D105">
        <v>171.5</v>
      </c>
      <c r="E105">
        <v>141.19999999999999</v>
      </c>
      <c r="F105">
        <v>87.2</v>
      </c>
      <c r="G105">
        <v>2</v>
      </c>
      <c r="H105">
        <v>0</v>
      </c>
      <c r="I105">
        <v>27</v>
      </c>
      <c r="J105">
        <v>0</v>
      </c>
      <c r="K105">
        <v>1</v>
      </c>
      <c r="L105" s="26">
        <f t="shared" si="109"/>
        <v>-87.2</v>
      </c>
      <c r="M105" s="26">
        <f t="shared" si="110"/>
        <v>0.40000000000000568</v>
      </c>
      <c r="N105" s="26">
        <f t="shared" si="111"/>
        <v>7603.84</v>
      </c>
      <c r="O105" s="26">
        <f t="shared" si="112"/>
        <v>0.16000000000000456</v>
      </c>
      <c r="P105" s="26">
        <f t="shared" si="113"/>
        <v>7604</v>
      </c>
      <c r="Q105" s="26">
        <f t="shared" si="114"/>
        <v>87.200917426366559</v>
      </c>
      <c r="R105"/>
      <c r="S105"/>
      <c r="T105"/>
      <c r="U105"/>
      <c r="V105"/>
      <c r="W105">
        <v>118.563</v>
      </c>
      <c r="X105">
        <v>81.5</v>
      </c>
      <c r="Y105">
        <v>145.4</v>
      </c>
      <c r="Z105">
        <v>71.5</v>
      </c>
      <c r="AA105">
        <v>98.4</v>
      </c>
      <c r="AB105">
        <v>48</v>
      </c>
      <c r="AC105">
        <v>2</v>
      </c>
      <c r="AD105">
        <v>0</v>
      </c>
      <c r="AE105">
        <v>27</v>
      </c>
      <c r="AF105">
        <v>-2</v>
      </c>
      <c r="AG105">
        <v>1</v>
      </c>
      <c r="AH105" s="10">
        <f t="shared" si="103"/>
        <v>10</v>
      </c>
      <c r="AI105" s="10">
        <f t="shared" si="104"/>
        <v>47</v>
      </c>
      <c r="AJ105" s="10">
        <f t="shared" si="105"/>
        <v>100</v>
      </c>
      <c r="AK105" s="10">
        <f t="shared" si="106"/>
        <v>2209</v>
      </c>
      <c r="AL105" s="10">
        <f t="shared" si="107"/>
        <v>2309</v>
      </c>
      <c r="AM105" s="10">
        <f t="shared" si="108"/>
        <v>48.052055106935853</v>
      </c>
      <c r="AN105"/>
      <c r="AO105"/>
      <c r="AP105"/>
      <c r="AQ105"/>
      <c r="AR105"/>
      <c r="AS105">
        <v>115.792</v>
      </c>
      <c r="AT105">
        <v>57.5</v>
      </c>
      <c r="AU105">
        <v>81.3</v>
      </c>
      <c r="AV105">
        <v>57</v>
      </c>
      <c r="AW105">
        <v>77.3</v>
      </c>
      <c r="AX105">
        <v>4</v>
      </c>
      <c r="AY105">
        <v>1</v>
      </c>
      <c r="AZ105">
        <v>1</v>
      </c>
      <c r="BA105">
        <v>28</v>
      </c>
      <c r="BB105">
        <v>1</v>
      </c>
      <c r="BC105">
        <v>1</v>
      </c>
      <c r="BD105" s="1">
        <f t="shared" si="97"/>
        <v>0.5</v>
      </c>
      <c r="BE105" s="1">
        <f t="shared" si="98"/>
        <v>4</v>
      </c>
      <c r="BF105" s="1">
        <f t="shared" si="99"/>
        <v>0.25</v>
      </c>
      <c r="BG105" s="1">
        <f t="shared" si="100"/>
        <v>16</v>
      </c>
      <c r="BH105" s="1">
        <f t="shared" si="101"/>
        <v>16.25</v>
      </c>
      <c r="BI105" s="1">
        <f t="shared" si="102"/>
        <v>4.0311288741492746</v>
      </c>
      <c r="BJ105"/>
      <c r="BK105"/>
      <c r="BL105"/>
      <c r="BM105"/>
      <c r="BN105"/>
      <c r="BO105" s="10">
        <v>132.261</v>
      </c>
      <c r="BP105" s="10">
        <v>97.9</v>
      </c>
      <c r="BQ105" s="10">
        <v>89.7</v>
      </c>
      <c r="BR105" s="10">
        <v>105.7</v>
      </c>
      <c r="BS105" s="10">
        <v>115.8</v>
      </c>
      <c r="BT105" s="10">
        <v>27.2</v>
      </c>
      <c r="BU105" s="10">
        <v>1</v>
      </c>
      <c r="BV105" s="10">
        <v>0</v>
      </c>
      <c r="BW105" s="10">
        <v>33</v>
      </c>
      <c r="BX105" s="10">
        <v>-2</v>
      </c>
      <c r="BY105" s="10">
        <v>1</v>
      </c>
      <c r="BZ105" s="10">
        <f t="shared" si="91"/>
        <v>-7.7999999999999972</v>
      </c>
      <c r="CA105" s="10">
        <f t="shared" si="92"/>
        <v>-26.099999999999994</v>
      </c>
      <c r="CB105" s="10">
        <f t="shared" si="93"/>
        <v>60.839999999999954</v>
      </c>
      <c r="CC105" s="10">
        <f t="shared" si="94"/>
        <v>681.2099999999997</v>
      </c>
      <c r="CD105" s="10">
        <f t="shared" si="95"/>
        <v>742.04999999999961</v>
      </c>
      <c r="CE105" s="10">
        <f t="shared" si="96"/>
        <v>27.240594707164519</v>
      </c>
      <c r="CG105"/>
      <c r="CH105"/>
      <c r="CI105"/>
      <c r="CJ105"/>
      <c r="CK105">
        <v>136.07599999999999</v>
      </c>
      <c r="CL105">
        <v>82.2</v>
      </c>
      <c r="CM105">
        <v>76.8</v>
      </c>
      <c r="CN105">
        <v>69.400000000000006</v>
      </c>
      <c r="CO105">
        <v>89.7</v>
      </c>
      <c r="CP105">
        <v>18.2</v>
      </c>
      <c r="CQ105">
        <v>1</v>
      </c>
      <c r="CR105">
        <v>0</v>
      </c>
      <c r="CS105">
        <v>36</v>
      </c>
      <c r="CT105">
        <v>-2</v>
      </c>
      <c r="CU105">
        <v>1</v>
      </c>
      <c r="CV105" s="1">
        <f t="shared" si="72"/>
        <v>12.799999999999997</v>
      </c>
      <c r="CW105" s="1">
        <f t="shared" si="73"/>
        <v>-12.900000000000006</v>
      </c>
      <c r="CX105" s="1">
        <f t="shared" si="74"/>
        <v>163.83999999999992</v>
      </c>
      <c r="CY105" s="1">
        <f t="shared" si="75"/>
        <v>166.41000000000014</v>
      </c>
      <c r="CZ105" s="1">
        <f t="shared" si="76"/>
        <v>330.25000000000006</v>
      </c>
      <c r="DA105" s="1">
        <f t="shared" si="77"/>
        <v>18.17278184538625</v>
      </c>
      <c r="DB105"/>
      <c r="DC105"/>
      <c r="DD105"/>
      <c r="DE105"/>
      <c r="DF105"/>
      <c r="DG105">
        <v>140.38900000000001</v>
      </c>
      <c r="DH105">
        <v>80.8</v>
      </c>
      <c r="DI105">
        <v>104</v>
      </c>
      <c r="DJ105">
        <v>-1</v>
      </c>
      <c r="DK105">
        <v>-1</v>
      </c>
      <c r="DL105">
        <v>-1</v>
      </c>
      <c r="DM105">
        <v>-1</v>
      </c>
      <c r="DN105">
        <v>0</v>
      </c>
      <c r="DO105">
        <v>35</v>
      </c>
      <c r="DP105">
        <v>-1</v>
      </c>
      <c r="DQ105">
        <v>1</v>
      </c>
      <c r="DR105" s="10">
        <f t="shared" si="78"/>
        <v>-101.60000000000001</v>
      </c>
      <c r="DS105" s="10">
        <f t="shared" si="79"/>
        <v>30.700000000000003</v>
      </c>
      <c r="DT105" s="10">
        <f t="shared" si="80"/>
        <v>10322.560000000001</v>
      </c>
      <c r="DU105" s="10">
        <f t="shared" si="81"/>
        <v>942.49000000000012</v>
      </c>
      <c r="DV105" s="10">
        <f t="shared" si="82"/>
        <v>11265.050000000001</v>
      </c>
      <c r="DW105" s="10">
        <f t="shared" si="83"/>
        <v>106.13693984659629</v>
      </c>
      <c r="DX105"/>
      <c r="DY105"/>
      <c r="DZ105"/>
      <c r="EA105"/>
      <c r="EB105"/>
      <c r="EC105">
        <v>103.539</v>
      </c>
      <c r="ED105">
        <v>101.2</v>
      </c>
      <c r="EE105">
        <v>120.7</v>
      </c>
      <c r="EF105">
        <v>70.5</v>
      </c>
      <c r="EG105">
        <v>87.1</v>
      </c>
      <c r="EH105">
        <v>45.5</v>
      </c>
      <c r="EI105">
        <v>1</v>
      </c>
      <c r="EJ105">
        <v>0</v>
      </c>
      <c r="EK105">
        <v>32</v>
      </c>
      <c r="EL105">
        <v>-2</v>
      </c>
      <c r="EM105">
        <v>1</v>
      </c>
      <c r="EN105" s="1">
        <f t="shared" si="85"/>
        <v>30.700000000000003</v>
      </c>
      <c r="EO105" s="1">
        <f t="shared" si="86"/>
        <v>33.600000000000009</v>
      </c>
      <c r="EP105" s="1">
        <f t="shared" si="87"/>
        <v>942.49000000000012</v>
      </c>
      <c r="EQ105" s="1">
        <f t="shared" si="88"/>
        <v>1128.9600000000005</v>
      </c>
      <c r="ER105" s="1">
        <f t="shared" si="89"/>
        <v>2071.4500000000007</v>
      </c>
      <c r="ES105" s="1">
        <f t="shared" si="90"/>
        <v>45.51318490283888</v>
      </c>
      <c r="ET105"/>
      <c r="EU105"/>
      <c r="EV105"/>
      <c r="EW105"/>
      <c r="EX105"/>
      <c r="FP105"/>
      <c r="FQ105"/>
      <c r="FR105"/>
      <c r="FS105"/>
      <c r="FT105"/>
    </row>
    <row r="106" spans="1:176" x14ac:dyDescent="0.35">
      <c r="A106">
        <v>118.565</v>
      </c>
      <c r="B106">
        <v>89.1</v>
      </c>
      <c r="C106">
        <v>104.9</v>
      </c>
      <c r="D106">
        <v>84.3</v>
      </c>
      <c r="E106">
        <v>141.6</v>
      </c>
      <c r="F106">
        <v>37</v>
      </c>
      <c r="G106">
        <v>1</v>
      </c>
      <c r="H106">
        <v>1</v>
      </c>
      <c r="I106">
        <v>28</v>
      </c>
      <c r="J106">
        <v>1</v>
      </c>
      <c r="K106">
        <v>1</v>
      </c>
      <c r="L106" s="26">
        <f t="shared" si="109"/>
        <v>4.7999999999999972</v>
      </c>
      <c r="M106" s="26">
        <f t="shared" si="110"/>
        <v>-36.699999999999989</v>
      </c>
      <c r="N106" s="26">
        <f t="shared" si="111"/>
        <v>23.039999999999974</v>
      </c>
      <c r="O106" s="26">
        <f t="shared" si="112"/>
        <v>1346.8899999999992</v>
      </c>
      <c r="P106" s="26">
        <f t="shared" si="113"/>
        <v>1369.9299999999992</v>
      </c>
      <c r="Q106" s="26">
        <f t="shared" si="114"/>
        <v>37.01256543391716</v>
      </c>
      <c r="R106"/>
      <c r="S106"/>
      <c r="T106"/>
      <c r="U106"/>
      <c r="V106"/>
      <c r="W106">
        <v>118.63500000000001</v>
      </c>
      <c r="X106">
        <v>89.1</v>
      </c>
      <c r="Y106">
        <v>154.5</v>
      </c>
      <c r="Z106">
        <v>81.5</v>
      </c>
      <c r="AA106">
        <v>145.4</v>
      </c>
      <c r="AB106">
        <v>11.9</v>
      </c>
      <c r="AC106">
        <v>1</v>
      </c>
      <c r="AD106">
        <v>0</v>
      </c>
      <c r="AE106">
        <v>27</v>
      </c>
      <c r="AF106">
        <v>-2</v>
      </c>
      <c r="AG106">
        <v>1</v>
      </c>
      <c r="AH106" s="10">
        <f t="shared" si="103"/>
        <v>7.5999999999999943</v>
      </c>
      <c r="AI106" s="10">
        <f t="shared" si="104"/>
        <v>9.0999999999999943</v>
      </c>
      <c r="AJ106" s="10">
        <f t="shared" si="105"/>
        <v>57.759999999999913</v>
      </c>
      <c r="AK106" s="10">
        <f t="shared" si="106"/>
        <v>82.809999999999903</v>
      </c>
      <c r="AL106" s="10">
        <f t="shared" si="107"/>
        <v>140.56999999999982</v>
      </c>
      <c r="AM106" s="10">
        <f t="shared" si="108"/>
        <v>11.856221995222585</v>
      </c>
      <c r="AN106"/>
      <c r="AO106"/>
      <c r="AP106"/>
      <c r="AQ106"/>
      <c r="AR106"/>
      <c r="AS106">
        <v>115.85599999999999</v>
      </c>
      <c r="AT106">
        <v>104.5</v>
      </c>
      <c r="AU106">
        <v>94.2</v>
      </c>
      <c r="AV106">
        <v>57.5</v>
      </c>
      <c r="AW106">
        <v>81.3</v>
      </c>
      <c r="AX106">
        <v>48.8</v>
      </c>
      <c r="AY106">
        <v>2</v>
      </c>
      <c r="AZ106">
        <v>0</v>
      </c>
      <c r="BA106">
        <v>28</v>
      </c>
      <c r="BB106">
        <v>-2</v>
      </c>
      <c r="BC106">
        <v>1</v>
      </c>
      <c r="BD106" s="1">
        <f t="shared" si="97"/>
        <v>47</v>
      </c>
      <c r="BE106" s="1">
        <f t="shared" si="98"/>
        <v>12.900000000000006</v>
      </c>
      <c r="BF106" s="1">
        <f t="shared" si="99"/>
        <v>2209</v>
      </c>
      <c r="BG106" s="1">
        <f t="shared" si="100"/>
        <v>166.41000000000014</v>
      </c>
      <c r="BH106" s="1">
        <f t="shared" si="101"/>
        <v>2375.4100000000003</v>
      </c>
      <c r="BI106" s="1">
        <f t="shared" si="102"/>
        <v>48.738178053759874</v>
      </c>
      <c r="BJ106"/>
      <c r="BK106"/>
      <c r="BL106"/>
      <c r="BM106"/>
      <c r="BN106"/>
      <c r="BO106" s="10">
        <v>136.31700000000001</v>
      </c>
      <c r="BP106" s="10">
        <v>45.8</v>
      </c>
      <c r="BQ106" s="10">
        <v>120</v>
      </c>
      <c r="BR106" s="10">
        <v>-1</v>
      </c>
      <c r="BS106" s="10">
        <v>-1</v>
      </c>
      <c r="BT106" s="10">
        <v>-1</v>
      </c>
      <c r="BU106" s="10">
        <v>-1</v>
      </c>
      <c r="BV106" s="10">
        <v>0</v>
      </c>
      <c r="BW106" s="10">
        <v>33</v>
      </c>
      <c r="BX106" s="10">
        <v>-1</v>
      </c>
      <c r="BY106" s="10">
        <v>1</v>
      </c>
      <c r="BZ106" s="10">
        <f t="shared" si="91"/>
        <v>-52.100000000000009</v>
      </c>
      <c r="CA106" s="10">
        <f t="shared" si="92"/>
        <v>30.299999999999997</v>
      </c>
      <c r="CB106" s="10">
        <f t="shared" si="93"/>
        <v>2714.4100000000008</v>
      </c>
      <c r="CC106" s="10">
        <f t="shared" si="94"/>
        <v>918.0899999999998</v>
      </c>
      <c r="CD106" s="10">
        <f t="shared" si="95"/>
        <v>3632.5000000000005</v>
      </c>
      <c r="CE106" s="10">
        <f t="shared" si="96"/>
        <v>60.270224821216658</v>
      </c>
      <c r="CG106"/>
      <c r="CH106"/>
      <c r="CI106"/>
      <c r="CJ106"/>
      <c r="CK106">
        <v>139.77199999999999</v>
      </c>
      <c r="CL106">
        <v>149.6</v>
      </c>
      <c r="CM106">
        <v>110.9</v>
      </c>
      <c r="CN106">
        <v>-1</v>
      </c>
      <c r="CO106">
        <v>-1</v>
      </c>
      <c r="CP106">
        <v>-1</v>
      </c>
      <c r="CQ106">
        <v>-1</v>
      </c>
      <c r="CR106">
        <v>0</v>
      </c>
      <c r="CS106">
        <v>36</v>
      </c>
      <c r="CT106">
        <v>-1</v>
      </c>
      <c r="CU106">
        <v>1</v>
      </c>
      <c r="CV106" s="1">
        <f t="shared" si="72"/>
        <v>67.399999999999991</v>
      </c>
      <c r="CW106" s="1">
        <f t="shared" si="73"/>
        <v>34.100000000000009</v>
      </c>
      <c r="CX106" s="1">
        <f t="shared" si="74"/>
        <v>4542.7599999999984</v>
      </c>
      <c r="CY106" s="1">
        <f t="shared" si="75"/>
        <v>1162.8100000000006</v>
      </c>
      <c r="CZ106" s="1">
        <f t="shared" si="76"/>
        <v>5705.5699999999988</v>
      </c>
      <c r="DA106" s="1">
        <f t="shared" si="77"/>
        <v>75.535223571523233</v>
      </c>
      <c r="DB106"/>
      <c r="DC106"/>
      <c r="DD106"/>
      <c r="DE106"/>
      <c r="DF106"/>
      <c r="DG106">
        <v>141.20500000000001</v>
      </c>
      <c r="DH106">
        <v>81.900000000000006</v>
      </c>
      <c r="DI106">
        <v>103.1</v>
      </c>
      <c r="DJ106">
        <v>80.8</v>
      </c>
      <c r="DK106">
        <v>104</v>
      </c>
      <c r="DL106">
        <v>1.5</v>
      </c>
      <c r="DM106">
        <v>1</v>
      </c>
      <c r="DN106">
        <v>1</v>
      </c>
      <c r="DO106">
        <v>36</v>
      </c>
      <c r="DP106">
        <v>1</v>
      </c>
      <c r="DQ106">
        <v>1</v>
      </c>
      <c r="DR106" s="10">
        <f t="shared" si="78"/>
        <v>1.1000000000000085</v>
      </c>
      <c r="DS106" s="10">
        <f t="shared" si="79"/>
        <v>-0.90000000000000568</v>
      </c>
      <c r="DT106" s="10">
        <f t="shared" si="80"/>
        <v>1.2100000000000188</v>
      </c>
      <c r="DU106" s="10">
        <f t="shared" si="81"/>
        <v>0.81000000000001027</v>
      </c>
      <c r="DV106" s="10">
        <f t="shared" si="82"/>
        <v>2.0200000000000289</v>
      </c>
      <c r="DW106" s="10">
        <f t="shared" si="83"/>
        <v>1.4212670403551997</v>
      </c>
      <c r="DX106"/>
      <c r="DY106"/>
      <c r="DZ106"/>
      <c r="EA106"/>
      <c r="EB106"/>
      <c r="EC106">
        <v>103.57899999999999</v>
      </c>
      <c r="ED106">
        <v>109.7</v>
      </c>
      <c r="EE106">
        <v>100.6</v>
      </c>
      <c r="EF106">
        <v>101.2</v>
      </c>
      <c r="EG106">
        <v>120.7</v>
      </c>
      <c r="EH106">
        <v>21.8</v>
      </c>
      <c r="EI106">
        <v>1</v>
      </c>
      <c r="EJ106">
        <v>0</v>
      </c>
      <c r="EK106">
        <v>32</v>
      </c>
      <c r="EL106">
        <v>-2</v>
      </c>
      <c r="EM106">
        <v>1</v>
      </c>
      <c r="EN106" s="1">
        <f t="shared" si="85"/>
        <v>8.5</v>
      </c>
      <c r="EO106" s="1">
        <f t="shared" si="86"/>
        <v>-20.100000000000009</v>
      </c>
      <c r="EP106" s="1">
        <f t="shared" si="87"/>
        <v>72.25</v>
      </c>
      <c r="EQ106" s="1">
        <f t="shared" si="88"/>
        <v>404.01000000000033</v>
      </c>
      <c r="ER106" s="1">
        <f t="shared" si="89"/>
        <v>476.26000000000033</v>
      </c>
      <c r="ES106" s="1">
        <f t="shared" si="90"/>
        <v>21.823381956058057</v>
      </c>
      <c r="ET106"/>
      <c r="EU106"/>
      <c r="EV106"/>
      <c r="EW106"/>
      <c r="EX106"/>
      <c r="FP106"/>
      <c r="FQ106"/>
      <c r="FR106"/>
      <c r="FS106"/>
      <c r="FT106"/>
    </row>
    <row r="107" spans="1:176" x14ac:dyDescent="0.35">
      <c r="A107">
        <v>121.88500000000001</v>
      </c>
      <c r="B107">
        <v>93.3</v>
      </c>
      <c r="C107">
        <v>132.30000000000001</v>
      </c>
      <c r="D107">
        <v>-1</v>
      </c>
      <c r="E107">
        <v>-1</v>
      </c>
      <c r="F107">
        <v>-1</v>
      </c>
      <c r="G107">
        <v>-1</v>
      </c>
      <c r="H107">
        <v>0</v>
      </c>
      <c r="I107">
        <v>28</v>
      </c>
      <c r="J107">
        <v>-1</v>
      </c>
      <c r="K107">
        <v>1</v>
      </c>
      <c r="L107" s="26">
        <f t="shared" si="109"/>
        <v>4.2000000000000028</v>
      </c>
      <c r="M107" s="26">
        <f t="shared" si="110"/>
        <v>27.400000000000006</v>
      </c>
      <c r="N107" s="26">
        <f t="shared" si="111"/>
        <v>17.640000000000025</v>
      </c>
      <c r="O107" s="26">
        <f t="shared" si="112"/>
        <v>750.76000000000033</v>
      </c>
      <c r="P107" s="26">
        <f t="shared" si="113"/>
        <v>768.40000000000032</v>
      </c>
      <c r="Q107" s="26">
        <f t="shared" si="114"/>
        <v>27.720028860013841</v>
      </c>
      <c r="R107"/>
      <c r="S107"/>
      <c r="T107"/>
      <c r="U107"/>
      <c r="V107"/>
      <c r="W107">
        <v>121.83499999999999</v>
      </c>
      <c r="X107">
        <v>163.9</v>
      </c>
      <c r="Y107">
        <v>160.1</v>
      </c>
      <c r="Z107">
        <v>-1</v>
      </c>
      <c r="AA107">
        <v>-1</v>
      </c>
      <c r="AB107">
        <v>-1</v>
      </c>
      <c r="AC107">
        <v>-1</v>
      </c>
      <c r="AD107">
        <v>0</v>
      </c>
      <c r="AE107">
        <v>27</v>
      </c>
      <c r="AF107">
        <v>-1</v>
      </c>
      <c r="AG107">
        <v>1</v>
      </c>
      <c r="AH107" s="10">
        <f t="shared" si="103"/>
        <v>74.800000000000011</v>
      </c>
      <c r="AI107" s="10">
        <f t="shared" si="104"/>
        <v>5.5999999999999943</v>
      </c>
      <c r="AJ107" s="10">
        <f t="shared" si="105"/>
        <v>5595.0400000000018</v>
      </c>
      <c r="AK107" s="10">
        <f t="shared" si="106"/>
        <v>31.359999999999935</v>
      </c>
      <c r="AL107" s="10">
        <f t="shared" si="107"/>
        <v>5626.4000000000015</v>
      </c>
      <c r="AM107" s="10">
        <f t="shared" si="108"/>
        <v>75.009332752664861</v>
      </c>
      <c r="AN107"/>
      <c r="AO107"/>
      <c r="AP107"/>
      <c r="AQ107"/>
      <c r="AR107"/>
      <c r="AS107">
        <v>115.96</v>
      </c>
      <c r="AT107">
        <v>99.8</v>
      </c>
      <c r="AU107">
        <v>115.8</v>
      </c>
      <c r="AV107">
        <v>104.5</v>
      </c>
      <c r="AW107">
        <v>94.2</v>
      </c>
      <c r="AX107">
        <v>22.1</v>
      </c>
      <c r="AY107">
        <v>1</v>
      </c>
      <c r="AZ107">
        <v>0</v>
      </c>
      <c r="BA107">
        <v>28</v>
      </c>
      <c r="BB107">
        <v>-2</v>
      </c>
      <c r="BC107">
        <v>1</v>
      </c>
      <c r="BD107" s="1">
        <f t="shared" si="97"/>
        <v>-4.7000000000000028</v>
      </c>
      <c r="BE107" s="1">
        <f t="shared" si="98"/>
        <v>21.599999999999994</v>
      </c>
      <c r="BF107" s="1">
        <f t="shared" si="99"/>
        <v>22.090000000000028</v>
      </c>
      <c r="BG107" s="1">
        <f t="shared" si="100"/>
        <v>466.55999999999977</v>
      </c>
      <c r="BH107" s="1">
        <f t="shared" si="101"/>
        <v>488.64999999999981</v>
      </c>
      <c r="BI107" s="1">
        <f t="shared" si="102"/>
        <v>22.105429197371397</v>
      </c>
      <c r="BJ107"/>
      <c r="BK107"/>
      <c r="BL107"/>
      <c r="BM107"/>
      <c r="BN107"/>
      <c r="BO107" s="10">
        <v>136.67699999999999</v>
      </c>
      <c r="BP107" s="10">
        <v>74.8</v>
      </c>
      <c r="BQ107" s="10">
        <v>80.2</v>
      </c>
      <c r="BR107" s="10">
        <v>45.8</v>
      </c>
      <c r="BS107" s="10">
        <v>120</v>
      </c>
      <c r="BT107" s="10">
        <v>49.3</v>
      </c>
      <c r="BU107" s="10">
        <v>2</v>
      </c>
      <c r="BV107" s="10">
        <v>0</v>
      </c>
      <c r="BW107" s="10">
        <v>33</v>
      </c>
      <c r="BX107" s="10">
        <v>0</v>
      </c>
      <c r="BY107" s="10">
        <v>1</v>
      </c>
      <c r="BZ107" s="10">
        <f t="shared" si="91"/>
        <v>29</v>
      </c>
      <c r="CA107" s="10">
        <f t="shared" si="92"/>
        <v>-39.799999999999997</v>
      </c>
      <c r="CB107" s="10">
        <f t="shared" si="93"/>
        <v>841</v>
      </c>
      <c r="CC107" s="10">
        <f t="shared" si="94"/>
        <v>1584.0399999999997</v>
      </c>
      <c r="CD107" s="10">
        <f t="shared" si="95"/>
        <v>2425.04</v>
      </c>
      <c r="CE107" s="10">
        <f t="shared" si="96"/>
        <v>49.244695145771793</v>
      </c>
      <c r="CG107"/>
      <c r="CH107"/>
      <c r="CI107"/>
      <c r="CJ107"/>
      <c r="CK107">
        <v>140.21100000000001</v>
      </c>
      <c r="CL107">
        <v>79.599999999999994</v>
      </c>
      <c r="CM107">
        <v>110.4</v>
      </c>
      <c r="CN107">
        <v>149.6</v>
      </c>
      <c r="CO107">
        <v>110.9</v>
      </c>
      <c r="CP107">
        <v>70.099999999999994</v>
      </c>
      <c r="CQ107">
        <v>2</v>
      </c>
      <c r="CR107">
        <v>0</v>
      </c>
      <c r="CS107">
        <v>36</v>
      </c>
      <c r="CT107">
        <v>0</v>
      </c>
      <c r="CU107">
        <v>1</v>
      </c>
      <c r="CV107" s="1">
        <f t="shared" si="72"/>
        <v>-70</v>
      </c>
      <c r="CW107" s="1">
        <f t="shared" si="73"/>
        <v>-0.5</v>
      </c>
      <c r="CX107" s="1">
        <f t="shared" si="74"/>
        <v>4900</v>
      </c>
      <c r="CY107" s="1">
        <f t="shared" si="75"/>
        <v>0.25</v>
      </c>
      <c r="CZ107" s="1">
        <f t="shared" si="76"/>
        <v>4900.25</v>
      </c>
      <c r="DA107" s="1">
        <f t="shared" si="77"/>
        <v>70.001785691509326</v>
      </c>
      <c r="DB107"/>
      <c r="DC107"/>
      <c r="DD107"/>
      <c r="DE107"/>
      <c r="DF107"/>
      <c r="DG107">
        <v>144.37299999999999</v>
      </c>
      <c r="DH107">
        <v>65.8</v>
      </c>
      <c r="DI107">
        <v>107.8</v>
      </c>
      <c r="DJ107">
        <v>-1</v>
      </c>
      <c r="DK107">
        <v>-1</v>
      </c>
      <c r="DL107">
        <v>-1</v>
      </c>
      <c r="DM107">
        <v>-1</v>
      </c>
      <c r="DN107">
        <v>0</v>
      </c>
      <c r="DO107">
        <v>36</v>
      </c>
      <c r="DP107">
        <v>-1</v>
      </c>
      <c r="DQ107">
        <v>1</v>
      </c>
      <c r="DR107" s="10">
        <f t="shared" si="78"/>
        <v>-16.100000000000009</v>
      </c>
      <c r="DS107" s="10">
        <f t="shared" si="79"/>
        <v>4.7000000000000028</v>
      </c>
      <c r="DT107" s="10">
        <f t="shared" si="80"/>
        <v>259.21000000000026</v>
      </c>
      <c r="DU107" s="10">
        <f t="shared" si="81"/>
        <v>22.090000000000028</v>
      </c>
      <c r="DV107" s="10">
        <f t="shared" si="82"/>
        <v>281.3000000000003</v>
      </c>
      <c r="DW107" s="10">
        <f t="shared" si="83"/>
        <v>16.772000476985454</v>
      </c>
      <c r="DX107"/>
      <c r="DY107"/>
      <c r="DZ107"/>
      <c r="EA107"/>
      <c r="EB107"/>
      <c r="EC107">
        <v>103.715</v>
      </c>
      <c r="ED107">
        <v>110.9</v>
      </c>
      <c r="EE107">
        <v>132.9</v>
      </c>
      <c r="EF107">
        <v>109.7</v>
      </c>
      <c r="EG107">
        <v>100.6</v>
      </c>
      <c r="EH107">
        <v>32.299999999999997</v>
      </c>
      <c r="EI107">
        <v>1</v>
      </c>
      <c r="EJ107">
        <v>0</v>
      </c>
      <c r="EK107">
        <v>32</v>
      </c>
      <c r="EL107">
        <v>-2</v>
      </c>
      <c r="EM107">
        <v>1</v>
      </c>
      <c r="EN107" s="1">
        <f t="shared" si="85"/>
        <v>1.2000000000000028</v>
      </c>
      <c r="EO107" s="1">
        <f t="shared" si="86"/>
        <v>32.300000000000011</v>
      </c>
      <c r="EP107" s="1">
        <f t="shared" si="87"/>
        <v>1.4400000000000068</v>
      </c>
      <c r="EQ107" s="1">
        <f t="shared" si="88"/>
        <v>1043.2900000000006</v>
      </c>
      <c r="ER107" s="1">
        <f t="shared" si="89"/>
        <v>1044.7300000000007</v>
      </c>
      <c r="ES107" s="1">
        <f t="shared" si="90"/>
        <v>32.322283335185354</v>
      </c>
      <c r="ET107"/>
      <c r="EU107"/>
      <c r="EV107"/>
      <c r="EW107"/>
      <c r="EX107"/>
      <c r="FP107"/>
      <c r="FQ107"/>
      <c r="FR107"/>
      <c r="FS107"/>
      <c r="FT107"/>
    </row>
    <row r="108" spans="1:176" x14ac:dyDescent="0.35">
      <c r="A108">
        <v>122.261</v>
      </c>
      <c r="B108">
        <v>93.3</v>
      </c>
      <c r="C108">
        <v>152.30000000000001</v>
      </c>
      <c r="D108">
        <v>93.3</v>
      </c>
      <c r="E108">
        <v>132.30000000000001</v>
      </c>
      <c r="F108">
        <v>20</v>
      </c>
      <c r="G108">
        <v>1</v>
      </c>
      <c r="H108">
        <v>1</v>
      </c>
      <c r="I108">
        <v>29</v>
      </c>
      <c r="J108">
        <v>1</v>
      </c>
      <c r="K108">
        <v>1</v>
      </c>
      <c r="L108" s="26">
        <f t="shared" si="109"/>
        <v>0</v>
      </c>
      <c r="M108" s="26">
        <f t="shared" si="110"/>
        <v>20</v>
      </c>
      <c r="N108" s="26">
        <f t="shared" si="111"/>
        <v>0</v>
      </c>
      <c r="O108" s="26">
        <f t="shared" si="112"/>
        <v>400</v>
      </c>
      <c r="P108" s="26">
        <f t="shared" si="113"/>
        <v>400</v>
      </c>
      <c r="Q108" s="26">
        <f t="shared" si="114"/>
        <v>20</v>
      </c>
      <c r="R108"/>
      <c r="S108"/>
      <c r="T108"/>
      <c r="U108"/>
      <c r="V108"/>
      <c r="W108">
        <v>122.227</v>
      </c>
      <c r="X108">
        <v>102.6</v>
      </c>
      <c r="Y108">
        <v>146.1</v>
      </c>
      <c r="Z108">
        <v>163.9</v>
      </c>
      <c r="AA108">
        <v>160.1</v>
      </c>
      <c r="AB108">
        <v>62.9</v>
      </c>
      <c r="AC108">
        <v>2</v>
      </c>
      <c r="AD108">
        <v>0</v>
      </c>
      <c r="AE108">
        <v>27</v>
      </c>
      <c r="AF108">
        <v>0</v>
      </c>
      <c r="AG108">
        <v>1</v>
      </c>
      <c r="AH108" s="10">
        <f t="shared" si="103"/>
        <v>-61.300000000000011</v>
      </c>
      <c r="AI108" s="10">
        <f t="shared" si="104"/>
        <v>-14</v>
      </c>
      <c r="AJ108" s="10">
        <f t="shared" si="105"/>
        <v>3757.6900000000014</v>
      </c>
      <c r="AK108" s="10">
        <f t="shared" si="106"/>
        <v>196</v>
      </c>
      <c r="AL108" s="10">
        <f t="shared" si="107"/>
        <v>3953.6900000000014</v>
      </c>
      <c r="AM108" s="10">
        <f t="shared" si="108"/>
        <v>62.878374660927754</v>
      </c>
      <c r="AN108"/>
      <c r="AO108"/>
      <c r="AP108"/>
      <c r="AQ108"/>
      <c r="AR108"/>
      <c r="AS108">
        <v>119.024</v>
      </c>
      <c r="AT108">
        <v>104.7</v>
      </c>
      <c r="AU108">
        <v>145.80000000000001</v>
      </c>
      <c r="AV108">
        <v>-1</v>
      </c>
      <c r="AW108">
        <v>-1</v>
      </c>
      <c r="AX108">
        <v>-1</v>
      </c>
      <c r="AY108">
        <v>-1</v>
      </c>
      <c r="AZ108">
        <v>0</v>
      </c>
      <c r="BA108">
        <v>28</v>
      </c>
      <c r="BB108">
        <v>-1</v>
      </c>
      <c r="BC108">
        <v>1</v>
      </c>
      <c r="BD108" s="1">
        <f t="shared" si="97"/>
        <v>4.9000000000000057</v>
      </c>
      <c r="BE108" s="1">
        <f t="shared" si="98"/>
        <v>30.000000000000014</v>
      </c>
      <c r="BF108" s="1">
        <f t="shared" si="99"/>
        <v>24.010000000000055</v>
      </c>
      <c r="BG108" s="1">
        <f t="shared" si="100"/>
        <v>900.00000000000091</v>
      </c>
      <c r="BH108" s="1">
        <f t="shared" si="101"/>
        <v>924.01000000000101</v>
      </c>
      <c r="BI108" s="1">
        <f t="shared" si="102"/>
        <v>30.397532794620044</v>
      </c>
      <c r="BJ108"/>
      <c r="BK108"/>
      <c r="BL108"/>
      <c r="BM108"/>
      <c r="BN108"/>
      <c r="BO108" s="10">
        <v>137.06899999999999</v>
      </c>
      <c r="BP108" s="10">
        <v>128.30000000000001</v>
      </c>
      <c r="BQ108" s="10">
        <v>85.5</v>
      </c>
      <c r="BR108" s="10">
        <v>74.8</v>
      </c>
      <c r="BS108" s="10">
        <v>80.2</v>
      </c>
      <c r="BT108" s="10">
        <v>53.7</v>
      </c>
      <c r="BU108" s="10">
        <v>2</v>
      </c>
      <c r="BV108" s="10">
        <v>0</v>
      </c>
      <c r="BW108" s="10">
        <v>33</v>
      </c>
      <c r="BX108" s="10">
        <v>0</v>
      </c>
      <c r="BY108" s="10">
        <v>1</v>
      </c>
      <c r="BZ108" s="10">
        <f t="shared" si="91"/>
        <v>53.500000000000014</v>
      </c>
      <c r="CA108" s="10">
        <f t="shared" si="92"/>
        <v>5.2999999999999972</v>
      </c>
      <c r="CB108" s="10">
        <f t="shared" si="93"/>
        <v>2862.2500000000014</v>
      </c>
      <c r="CC108" s="10">
        <f t="shared" si="94"/>
        <v>28.089999999999971</v>
      </c>
      <c r="CD108" s="10">
        <f t="shared" si="95"/>
        <v>2890.3400000000015</v>
      </c>
      <c r="CE108" s="10">
        <f t="shared" si="96"/>
        <v>53.761882407519934</v>
      </c>
      <c r="CG108"/>
      <c r="CH108"/>
      <c r="CI108"/>
      <c r="CJ108"/>
      <c r="CK108">
        <v>140.571</v>
      </c>
      <c r="CL108">
        <v>96.9</v>
      </c>
      <c r="CM108">
        <v>128.69999999999999</v>
      </c>
      <c r="CN108">
        <v>79.599999999999994</v>
      </c>
      <c r="CO108">
        <v>110.4</v>
      </c>
      <c r="CP108">
        <v>25.2</v>
      </c>
      <c r="CQ108">
        <v>1</v>
      </c>
      <c r="CR108">
        <v>1</v>
      </c>
      <c r="CS108">
        <v>37</v>
      </c>
      <c r="CT108">
        <v>1</v>
      </c>
      <c r="CU108">
        <v>1</v>
      </c>
      <c r="CV108" s="1">
        <f t="shared" si="72"/>
        <v>17.300000000000011</v>
      </c>
      <c r="CW108" s="1">
        <f t="shared" si="73"/>
        <v>18.299999999999983</v>
      </c>
      <c r="CX108" s="1">
        <f t="shared" si="74"/>
        <v>299.29000000000042</v>
      </c>
      <c r="CY108" s="1">
        <f t="shared" si="75"/>
        <v>334.88999999999936</v>
      </c>
      <c r="CZ108" s="1">
        <f t="shared" si="76"/>
        <v>634.17999999999984</v>
      </c>
      <c r="DA108" s="1">
        <f t="shared" si="77"/>
        <v>25.182930726982509</v>
      </c>
      <c r="DB108"/>
      <c r="DC108"/>
      <c r="DD108"/>
      <c r="DE108"/>
      <c r="DF108"/>
      <c r="DG108">
        <v>144.67699999999999</v>
      </c>
      <c r="DH108">
        <v>116.6</v>
      </c>
      <c r="DI108">
        <v>132.9</v>
      </c>
      <c r="DJ108">
        <v>65.8</v>
      </c>
      <c r="DK108">
        <v>107.8</v>
      </c>
      <c r="DL108">
        <v>56.7</v>
      </c>
      <c r="DM108">
        <v>2</v>
      </c>
      <c r="DN108">
        <v>0</v>
      </c>
      <c r="DO108">
        <v>36</v>
      </c>
      <c r="DP108">
        <v>0</v>
      </c>
      <c r="DQ108">
        <v>1</v>
      </c>
      <c r="DR108" s="10">
        <f t="shared" si="78"/>
        <v>50.8</v>
      </c>
      <c r="DS108" s="10">
        <f t="shared" si="79"/>
        <v>25.100000000000009</v>
      </c>
      <c r="DT108" s="10">
        <f t="shared" si="80"/>
        <v>2580.64</v>
      </c>
      <c r="DU108" s="10">
        <f t="shared" si="81"/>
        <v>630.01000000000045</v>
      </c>
      <c r="DV108" s="10">
        <f t="shared" si="82"/>
        <v>3210.6500000000005</v>
      </c>
      <c r="DW108" s="10">
        <f t="shared" si="83"/>
        <v>56.662597893142888</v>
      </c>
      <c r="DX108"/>
      <c r="DY108"/>
      <c r="DZ108"/>
      <c r="EA108"/>
      <c r="EB108"/>
      <c r="EC108">
        <v>106.211</v>
      </c>
      <c r="ED108">
        <v>171.5</v>
      </c>
      <c r="EE108">
        <v>147.19999999999999</v>
      </c>
      <c r="EF108">
        <v>-1</v>
      </c>
      <c r="EG108">
        <v>-1</v>
      </c>
      <c r="EH108">
        <v>-1</v>
      </c>
      <c r="EI108">
        <v>-1</v>
      </c>
      <c r="EJ108">
        <v>0</v>
      </c>
      <c r="EK108">
        <v>32</v>
      </c>
      <c r="EL108">
        <v>-1</v>
      </c>
      <c r="EM108">
        <v>1</v>
      </c>
      <c r="EN108" s="1">
        <f t="shared" si="85"/>
        <v>60.599999999999994</v>
      </c>
      <c r="EO108" s="1">
        <f t="shared" si="86"/>
        <v>14.299999999999983</v>
      </c>
      <c r="EP108" s="1">
        <f t="shared" si="87"/>
        <v>3672.3599999999992</v>
      </c>
      <c r="EQ108" s="1">
        <f t="shared" si="88"/>
        <v>204.48999999999953</v>
      </c>
      <c r="ER108" s="1">
        <f t="shared" si="89"/>
        <v>3876.8499999999985</v>
      </c>
      <c r="ES108" s="1">
        <f t="shared" si="90"/>
        <v>62.26435577439149</v>
      </c>
      <c r="ET108"/>
      <c r="EU108"/>
      <c r="EV108"/>
      <c r="EW108"/>
      <c r="EX108"/>
      <c r="FP108"/>
      <c r="FQ108"/>
      <c r="FR108"/>
      <c r="FS108"/>
      <c r="FT108"/>
    </row>
    <row r="109" spans="1:176" x14ac:dyDescent="0.35">
      <c r="A109">
        <v>122.39700000000001</v>
      </c>
      <c r="B109">
        <v>121.1</v>
      </c>
      <c r="C109">
        <v>167.9</v>
      </c>
      <c r="D109">
        <v>93.3</v>
      </c>
      <c r="E109">
        <v>152.30000000000001</v>
      </c>
      <c r="F109">
        <v>31.9</v>
      </c>
      <c r="G109">
        <v>1</v>
      </c>
      <c r="H109">
        <v>0</v>
      </c>
      <c r="I109">
        <v>29</v>
      </c>
      <c r="J109">
        <v>-2</v>
      </c>
      <c r="K109">
        <v>1</v>
      </c>
      <c r="L109" s="26">
        <f t="shared" si="109"/>
        <v>27.799999999999997</v>
      </c>
      <c r="M109" s="26">
        <f t="shared" si="110"/>
        <v>15.599999999999994</v>
      </c>
      <c r="N109" s="26">
        <f t="shared" si="111"/>
        <v>772.8399999999998</v>
      </c>
      <c r="O109" s="26">
        <f t="shared" si="112"/>
        <v>243.35999999999981</v>
      </c>
      <c r="P109" s="26">
        <f t="shared" si="113"/>
        <v>1016.1999999999996</v>
      </c>
      <c r="Q109" s="26">
        <f t="shared" si="114"/>
        <v>31.87789202566568</v>
      </c>
      <c r="R109"/>
      <c r="S109"/>
      <c r="T109"/>
      <c r="U109"/>
      <c r="V109"/>
      <c r="W109">
        <v>122.499</v>
      </c>
      <c r="X109">
        <v>95.7</v>
      </c>
      <c r="Y109">
        <v>146.1</v>
      </c>
      <c r="Z109">
        <v>102.6</v>
      </c>
      <c r="AA109">
        <v>146.1</v>
      </c>
      <c r="AB109">
        <v>6.9</v>
      </c>
      <c r="AC109">
        <v>1</v>
      </c>
      <c r="AD109">
        <v>1</v>
      </c>
      <c r="AE109">
        <v>28</v>
      </c>
      <c r="AF109">
        <v>1</v>
      </c>
      <c r="AG109">
        <v>1</v>
      </c>
      <c r="AH109" s="10">
        <f t="shared" si="103"/>
        <v>-6.8999999999999915</v>
      </c>
      <c r="AI109" s="10">
        <f t="shared" si="104"/>
        <v>0</v>
      </c>
      <c r="AJ109" s="10">
        <f t="shared" si="105"/>
        <v>47.609999999999886</v>
      </c>
      <c r="AK109" s="10">
        <f t="shared" si="106"/>
        <v>0</v>
      </c>
      <c r="AL109" s="10">
        <f t="shared" si="107"/>
        <v>47.609999999999886</v>
      </c>
      <c r="AM109" s="10">
        <f t="shared" si="108"/>
        <v>6.8999999999999915</v>
      </c>
      <c r="AN109"/>
      <c r="AO109"/>
      <c r="AP109"/>
      <c r="AQ109"/>
      <c r="AR109"/>
      <c r="AS109">
        <v>119.432</v>
      </c>
      <c r="AT109">
        <v>110.4</v>
      </c>
      <c r="AU109">
        <v>138</v>
      </c>
      <c r="AV109">
        <v>104.7</v>
      </c>
      <c r="AW109">
        <v>145.80000000000001</v>
      </c>
      <c r="AX109">
        <v>9.6999999999999993</v>
      </c>
      <c r="AY109">
        <v>1</v>
      </c>
      <c r="AZ109">
        <v>1</v>
      </c>
      <c r="BA109">
        <v>29</v>
      </c>
      <c r="BB109">
        <v>1</v>
      </c>
      <c r="BC109">
        <v>1</v>
      </c>
      <c r="BD109" s="1">
        <f t="shared" si="97"/>
        <v>5.7000000000000028</v>
      </c>
      <c r="BE109" s="1">
        <f t="shared" si="98"/>
        <v>-7.8000000000000114</v>
      </c>
      <c r="BF109" s="1">
        <f t="shared" si="99"/>
        <v>32.49000000000003</v>
      </c>
      <c r="BG109" s="1">
        <f t="shared" si="100"/>
        <v>60.840000000000174</v>
      </c>
      <c r="BH109" s="1">
        <f t="shared" si="101"/>
        <v>93.330000000000211</v>
      </c>
      <c r="BI109" s="1">
        <f t="shared" si="102"/>
        <v>9.6607453128627814</v>
      </c>
      <c r="BJ109"/>
      <c r="BK109"/>
      <c r="BL109"/>
      <c r="BM109"/>
      <c r="BN109"/>
      <c r="BO109" s="10">
        <v>137.125</v>
      </c>
      <c r="BP109" s="10">
        <v>136.80000000000001</v>
      </c>
      <c r="BQ109" s="10">
        <v>132.9</v>
      </c>
      <c r="BR109" s="10">
        <v>128.30000000000001</v>
      </c>
      <c r="BS109" s="10">
        <v>85.5</v>
      </c>
      <c r="BT109" s="10">
        <v>48.2</v>
      </c>
      <c r="BU109" s="10">
        <v>2</v>
      </c>
      <c r="BV109" s="10">
        <v>0</v>
      </c>
      <c r="BW109" s="10">
        <v>33</v>
      </c>
      <c r="BX109" s="10">
        <v>0</v>
      </c>
      <c r="BY109" s="10">
        <v>1</v>
      </c>
      <c r="BZ109" s="10">
        <f t="shared" si="91"/>
        <v>8.5</v>
      </c>
      <c r="CA109" s="10">
        <f t="shared" si="92"/>
        <v>47.400000000000006</v>
      </c>
      <c r="CB109" s="10">
        <f t="shared" si="93"/>
        <v>72.25</v>
      </c>
      <c r="CC109" s="10">
        <f t="shared" si="94"/>
        <v>2246.7600000000007</v>
      </c>
      <c r="CD109" s="10">
        <f t="shared" si="95"/>
        <v>2319.0100000000007</v>
      </c>
      <c r="CE109" s="10">
        <f t="shared" si="96"/>
        <v>48.156100340455318</v>
      </c>
      <c r="CG109"/>
      <c r="CH109"/>
      <c r="CI109"/>
      <c r="CJ109"/>
      <c r="CK109">
        <v>140.64400000000001</v>
      </c>
      <c r="CL109">
        <v>112.8</v>
      </c>
      <c r="CM109">
        <v>96.2</v>
      </c>
      <c r="CN109">
        <v>96.9</v>
      </c>
      <c r="CO109">
        <v>128.69999999999999</v>
      </c>
      <c r="CP109">
        <v>36.200000000000003</v>
      </c>
      <c r="CQ109">
        <v>1</v>
      </c>
      <c r="CR109">
        <v>0</v>
      </c>
      <c r="CS109">
        <v>37</v>
      </c>
      <c r="CT109">
        <v>-2</v>
      </c>
      <c r="CU109">
        <v>1</v>
      </c>
      <c r="CV109" s="1">
        <f t="shared" si="72"/>
        <v>15.899999999999991</v>
      </c>
      <c r="CW109" s="1">
        <f t="shared" si="73"/>
        <v>-32.499999999999986</v>
      </c>
      <c r="CX109" s="1">
        <f t="shared" si="74"/>
        <v>252.80999999999972</v>
      </c>
      <c r="CY109" s="1">
        <f t="shared" si="75"/>
        <v>1056.2499999999991</v>
      </c>
      <c r="CZ109" s="1">
        <f t="shared" si="76"/>
        <v>1309.0599999999988</v>
      </c>
      <c r="DA109" s="1">
        <f t="shared" si="77"/>
        <v>36.180934205738787</v>
      </c>
      <c r="DB109"/>
      <c r="DC109"/>
      <c r="DD109"/>
      <c r="DE109"/>
      <c r="DF109"/>
      <c r="DG109">
        <v>144.97300000000001</v>
      </c>
      <c r="DH109">
        <v>111.6</v>
      </c>
      <c r="DI109">
        <v>132.9</v>
      </c>
      <c r="DJ109">
        <v>116.6</v>
      </c>
      <c r="DK109">
        <v>132.9</v>
      </c>
      <c r="DL109">
        <v>5</v>
      </c>
      <c r="DM109">
        <v>1</v>
      </c>
      <c r="DN109">
        <v>1</v>
      </c>
      <c r="DO109">
        <v>37</v>
      </c>
      <c r="DP109">
        <v>1</v>
      </c>
      <c r="DQ109">
        <v>1</v>
      </c>
      <c r="DR109" s="10">
        <f t="shared" si="78"/>
        <v>-5</v>
      </c>
      <c r="DS109" s="10">
        <f t="shared" si="79"/>
        <v>0</v>
      </c>
      <c r="DT109" s="10">
        <f t="shared" si="80"/>
        <v>25</v>
      </c>
      <c r="DU109" s="10">
        <f t="shared" si="81"/>
        <v>0</v>
      </c>
      <c r="DV109" s="10">
        <f t="shared" si="82"/>
        <v>25</v>
      </c>
      <c r="DW109" s="10">
        <f t="shared" si="83"/>
        <v>5</v>
      </c>
      <c r="DX109"/>
      <c r="DY109"/>
      <c r="DZ109"/>
      <c r="EA109"/>
      <c r="EB109"/>
      <c r="EC109">
        <v>106.27500000000001</v>
      </c>
      <c r="ED109">
        <v>172.7</v>
      </c>
      <c r="EE109">
        <v>120.2</v>
      </c>
      <c r="EF109">
        <v>171.5</v>
      </c>
      <c r="EG109">
        <v>147.19999999999999</v>
      </c>
      <c r="EH109">
        <v>27</v>
      </c>
      <c r="EI109">
        <v>1</v>
      </c>
      <c r="EJ109">
        <v>1</v>
      </c>
      <c r="EK109">
        <v>33</v>
      </c>
      <c r="EL109">
        <v>1</v>
      </c>
      <c r="EM109">
        <v>1</v>
      </c>
      <c r="EN109" s="1">
        <f t="shared" si="85"/>
        <v>1.1999999999999886</v>
      </c>
      <c r="EO109" s="1">
        <f t="shared" si="86"/>
        <v>-26.999999999999986</v>
      </c>
      <c r="EP109" s="1">
        <f t="shared" si="87"/>
        <v>1.4399999999999726</v>
      </c>
      <c r="EQ109" s="1">
        <f t="shared" si="88"/>
        <v>728.9999999999992</v>
      </c>
      <c r="ER109" s="1">
        <f t="shared" si="89"/>
        <v>730.43999999999915</v>
      </c>
      <c r="ES109" s="1">
        <f t="shared" si="90"/>
        <v>27.026653510932483</v>
      </c>
      <c r="ET109"/>
      <c r="EU109"/>
      <c r="EV109"/>
      <c r="EW109"/>
      <c r="EX109"/>
      <c r="FP109"/>
      <c r="FQ109"/>
      <c r="FR109"/>
      <c r="FS109"/>
      <c r="FT109"/>
    </row>
    <row r="110" spans="1:176" x14ac:dyDescent="0.35">
      <c r="A110">
        <v>122.589</v>
      </c>
      <c r="B110">
        <v>103.3</v>
      </c>
      <c r="C110">
        <v>140.9</v>
      </c>
      <c r="D110">
        <v>121.1</v>
      </c>
      <c r="E110">
        <v>167.9</v>
      </c>
      <c r="F110">
        <v>32.299999999999997</v>
      </c>
      <c r="G110">
        <v>1</v>
      </c>
      <c r="H110">
        <v>0</v>
      </c>
      <c r="I110">
        <v>29</v>
      </c>
      <c r="J110">
        <v>-2</v>
      </c>
      <c r="K110">
        <v>1</v>
      </c>
      <c r="L110" s="26">
        <f t="shared" si="109"/>
        <v>-17.799999999999997</v>
      </c>
      <c r="M110" s="26">
        <f t="shared" si="110"/>
        <v>-27</v>
      </c>
      <c r="N110" s="26">
        <f t="shared" si="111"/>
        <v>316.83999999999992</v>
      </c>
      <c r="O110" s="26">
        <f t="shared" si="112"/>
        <v>729</v>
      </c>
      <c r="P110" s="26">
        <f t="shared" si="113"/>
        <v>1045.8399999999999</v>
      </c>
      <c r="Q110" s="26">
        <f t="shared" si="114"/>
        <v>32.339449593337235</v>
      </c>
      <c r="R110"/>
      <c r="S110"/>
      <c r="T110"/>
      <c r="U110"/>
      <c r="V110"/>
      <c r="W110">
        <v>122.779</v>
      </c>
      <c r="X110">
        <v>75.099999999999994</v>
      </c>
      <c r="Y110">
        <v>85.5</v>
      </c>
      <c r="Z110">
        <v>95.7</v>
      </c>
      <c r="AA110">
        <v>146.1</v>
      </c>
      <c r="AB110">
        <v>64</v>
      </c>
      <c r="AC110">
        <v>2</v>
      </c>
      <c r="AD110">
        <v>0</v>
      </c>
      <c r="AE110">
        <v>28</v>
      </c>
      <c r="AF110">
        <v>-2</v>
      </c>
      <c r="AG110">
        <v>1</v>
      </c>
      <c r="AH110" s="10">
        <f t="shared" si="103"/>
        <v>-20.600000000000009</v>
      </c>
      <c r="AI110" s="10">
        <f t="shared" si="104"/>
        <v>-60.599999999999994</v>
      </c>
      <c r="AJ110" s="10">
        <f t="shared" si="105"/>
        <v>424.36000000000035</v>
      </c>
      <c r="AK110" s="10">
        <f t="shared" si="106"/>
        <v>3672.3599999999992</v>
      </c>
      <c r="AL110" s="10">
        <f t="shared" si="107"/>
        <v>4096.7199999999993</v>
      </c>
      <c r="AM110" s="10">
        <f t="shared" si="108"/>
        <v>64.005624752829334</v>
      </c>
      <c r="AN110"/>
      <c r="AO110"/>
      <c r="AP110"/>
      <c r="AQ110"/>
      <c r="AR110"/>
      <c r="AS110">
        <v>119.47199999999999</v>
      </c>
      <c r="AT110">
        <v>139.4</v>
      </c>
      <c r="AU110">
        <v>99.1</v>
      </c>
      <c r="AV110">
        <v>110.4</v>
      </c>
      <c r="AW110">
        <v>138</v>
      </c>
      <c r="AX110">
        <v>48.6</v>
      </c>
      <c r="AY110">
        <v>2</v>
      </c>
      <c r="AZ110">
        <v>0</v>
      </c>
      <c r="BA110">
        <v>29</v>
      </c>
      <c r="BB110">
        <v>-2</v>
      </c>
      <c r="BC110">
        <v>1</v>
      </c>
      <c r="BD110" s="1">
        <f t="shared" si="97"/>
        <v>29</v>
      </c>
      <c r="BE110" s="1">
        <f t="shared" si="98"/>
        <v>-38.900000000000006</v>
      </c>
      <c r="BF110" s="1">
        <f t="shared" si="99"/>
        <v>841</v>
      </c>
      <c r="BG110" s="1">
        <f t="shared" si="100"/>
        <v>1513.2100000000005</v>
      </c>
      <c r="BH110" s="1">
        <f t="shared" si="101"/>
        <v>2354.2100000000005</v>
      </c>
      <c r="BI110" s="1">
        <f t="shared" si="102"/>
        <v>48.520201978145153</v>
      </c>
      <c r="BJ110"/>
      <c r="BK110"/>
      <c r="BL110"/>
      <c r="BM110"/>
      <c r="BN110"/>
      <c r="BO110" s="10">
        <v>137.501</v>
      </c>
      <c r="BP110" s="10">
        <v>194</v>
      </c>
      <c r="BQ110" s="10">
        <v>111.3</v>
      </c>
      <c r="BR110" s="10">
        <v>136.80000000000001</v>
      </c>
      <c r="BS110" s="10">
        <v>132.9</v>
      </c>
      <c r="BT110" s="10">
        <v>61.2</v>
      </c>
      <c r="BU110" s="10">
        <v>2</v>
      </c>
      <c r="BV110" s="10">
        <v>0</v>
      </c>
      <c r="BW110" s="10">
        <v>33</v>
      </c>
      <c r="BX110" s="10">
        <v>0</v>
      </c>
      <c r="BY110" s="10">
        <v>1</v>
      </c>
      <c r="BZ110" s="10">
        <f t="shared" si="91"/>
        <v>57.199999999999989</v>
      </c>
      <c r="CA110" s="10">
        <f t="shared" si="92"/>
        <v>-21.600000000000009</v>
      </c>
      <c r="CB110" s="10">
        <f t="shared" si="93"/>
        <v>3271.8399999999988</v>
      </c>
      <c r="CC110" s="10">
        <f t="shared" si="94"/>
        <v>466.56000000000034</v>
      </c>
      <c r="CD110" s="10">
        <f t="shared" si="95"/>
        <v>3738.3999999999992</v>
      </c>
      <c r="CE110" s="10">
        <f t="shared" si="96"/>
        <v>61.142456607499824</v>
      </c>
      <c r="CG110"/>
      <c r="CH110"/>
      <c r="CI110"/>
      <c r="CJ110"/>
      <c r="CK110">
        <v>140.827</v>
      </c>
      <c r="CL110">
        <v>107.1</v>
      </c>
      <c r="CM110">
        <v>128.69999999999999</v>
      </c>
      <c r="CN110">
        <v>112.8</v>
      </c>
      <c r="CO110">
        <v>96.2</v>
      </c>
      <c r="CP110">
        <v>33</v>
      </c>
      <c r="CQ110">
        <v>1</v>
      </c>
      <c r="CR110">
        <v>0</v>
      </c>
      <c r="CS110">
        <v>37</v>
      </c>
      <c r="CT110">
        <v>-2</v>
      </c>
      <c r="CU110">
        <v>1</v>
      </c>
      <c r="CV110" s="1">
        <f t="shared" si="72"/>
        <v>-5.7000000000000028</v>
      </c>
      <c r="CW110" s="1">
        <f t="shared" si="73"/>
        <v>32.499999999999986</v>
      </c>
      <c r="CX110" s="1">
        <f t="shared" si="74"/>
        <v>32.49000000000003</v>
      </c>
      <c r="CY110" s="1">
        <f t="shared" si="75"/>
        <v>1056.2499999999991</v>
      </c>
      <c r="CZ110" s="1">
        <f t="shared" si="76"/>
        <v>1088.7399999999991</v>
      </c>
      <c r="DA110" s="1">
        <f t="shared" si="77"/>
        <v>32.99606037089881</v>
      </c>
      <c r="DB110"/>
      <c r="DC110"/>
      <c r="DD110"/>
      <c r="DE110"/>
      <c r="DF110"/>
      <c r="DG110">
        <v>147.917</v>
      </c>
      <c r="DH110">
        <v>162.19999999999999</v>
      </c>
      <c r="DI110">
        <v>117.3</v>
      </c>
      <c r="DJ110">
        <v>-1</v>
      </c>
      <c r="DK110">
        <v>-1</v>
      </c>
      <c r="DL110">
        <v>-1</v>
      </c>
      <c r="DM110">
        <v>-1</v>
      </c>
      <c r="DN110">
        <v>0</v>
      </c>
      <c r="DO110">
        <v>37</v>
      </c>
      <c r="DP110">
        <v>-1</v>
      </c>
      <c r="DQ110">
        <v>1</v>
      </c>
      <c r="DR110" s="10">
        <f t="shared" si="78"/>
        <v>50.599999999999994</v>
      </c>
      <c r="DS110" s="10">
        <f t="shared" si="79"/>
        <v>-15.600000000000009</v>
      </c>
      <c r="DT110" s="10">
        <f t="shared" si="80"/>
        <v>2560.3599999999992</v>
      </c>
      <c r="DU110" s="10">
        <f t="shared" si="81"/>
        <v>243.36000000000027</v>
      </c>
      <c r="DV110" s="10">
        <f t="shared" si="82"/>
        <v>2803.7199999999993</v>
      </c>
      <c r="DW110" s="10">
        <f t="shared" si="83"/>
        <v>52.950165249978205</v>
      </c>
      <c r="DX110"/>
      <c r="DY110"/>
      <c r="DZ110"/>
      <c r="EA110"/>
      <c r="EB110"/>
      <c r="EC110">
        <v>110.65900000000001</v>
      </c>
      <c r="ED110">
        <v>121.1</v>
      </c>
      <c r="EE110">
        <v>128.30000000000001</v>
      </c>
      <c r="EF110">
        <v>-1</v>
      </c>
      <c r="EG110">
        <v>-1</v>
      </c>
      <c r="EH110">
        <v>-1</v>
      </c>
      <c r="EI110">
        <v>-1</v>
      </c>
      <c r="EJ110">
        <v>0</v>
      </c>
      <c r="EK110">
        <v>33</v>
      </c>
      <c r="EL110">
        <v>-1</v>
      </c>
      <c r="EM110">
        <v>1</v>
      </c>
      <c r="EN110" s="1">
        <f t="shared" si="85"/>
        <v>-51.599999999999994</v>
      </c>
      <c r="EO110" s="1">
        <f t="shared" si="86"/>
        <v>8.1000000000000085</v>
      </c>
      <c r="EP110" s="1">
        <f t="shared" si="87"/>
        <v>2662.5599999999995</v>
      </c>
      <c r="EQ110" s="1">
        <f t="shared" si="88"/>
        <v>65.610000000000142</v>
      </c>
      <c r="ER110" s="1">
        <f t="shared" si="89"/>
        <v>2728.1699999999996</v>
      </c>
      <c r="ES110" s="1">
        <f t="shared" si="90"/>
        <v>52.231886812559239</v>
      </c>
      <c r="ET110"/>
      <c r="EU110"/>
      <c r="EV110"/>
      <c r="EW110"/>
      <c r="EX110"/>
      <c r="FP110"/>
      <c r="FQ110"/>
      <c r="FR110"/>
      <c r="FS110"/>
      <c r="FT110"/>
    </row>
    <row r="111" spans="1:176" x14ac:dyDescent="0.35">
      <c r="A111">
        <v>122.669</v>
      </c>
      <c r="B111">
        <v>111.6</v>
      </c>
      <c r="C111">
        <v>26.3</v>
      </c>
      <c r="D111">
        <v>103.3</v>
      </c>
      <c r="E111">
        <v>140.9</v>
      </c>
      <c r="F111">
        <v>115</v>
      </c>
      <c r="G111">
        <v>3</v>
      </c>
      <c r="H111">
        <v>0</v>
      </c>
      <c r="I111">
        <v>29</v>
      </c>
      <c r="J111">
        <v>-2</v>
      </c>
      <c r="K111">
        <v>1</v>
      </c>
      <c r="L111" s="26">
        <f t="shared" si="109"/>
        <v>8.2999999999999972</v>
      </c>
      <c r="M111" s="26">
        <f t="shared" si="110"/>
        <v>-114.60000000000001</v>
      </c>
      <c r="N111" s="26">
        <f t="shared" si="111"/>
        <v>68.889999999999958</v>
      </c>
      <c r="O111" s="26">
        <f t="shared" si="112"/>
        <v>13133.160000000002</v>
      </c>
      <c r="P111" s="26">
        <f t="shared" si="113"/>
        <v>13202.050000000001</v>
      </c>
      <c r="Q111" s="26">
        <f t="shared" si="114"/>
        <v>114.90017406427199</v>
      </c>
      <c r="R111"/>
      <c r="S111"/>
      <c r="T111"/>
      <c r="U111"/>
      <c r="V111"/>
      <c r="W111">
        <v>125.715</v>
      </c>
      <c r="X111">
        <v>93.3</v>
      </c>
      <c r="Y111">
        <v>134.5</v>
      </c>
      <c r="Z111">
        <v>-1</v>
      </c>
      <c r="AA111">
        <v>-1</v>
      </c>
      <c r="AB111">
        <v>-1</v>
      </c>
      <c r="AC111">
        <v>-1</v>
      </c>
      <c r="AD111">
        <v>0</v>
      </c>
      <c r="AE111">
        <v>28</v>
      </c>
      <c r="AF111">
        <v>-1</v>
      </c>
      <c r="AG111">
        <v>1</v>
      </c>
      <c r="AH111" s="10">
        <f t="shared" si="103"/>
        <v>18.200000000000003</v>
      </c>
      <c r="AI111" s="10">
        <f t="shared" si="104"/>
        <v>49</v>
      </c>
      <c r="AJ111" s="10">
        <f t="shared" si="105"/>
        <v>331.24000000000012</v>
      </c>
      <c r="AK111" s="10">
        <f t="shared" si="106"/>
        <v>2401</v>
      </c>
      <c r="AL111" s="10">
        <f t="shared" si="107"/>
        <v>2732.2400000000002</v>
      </c>
      <c r="AM111" s="10">
        <f t="shared" si="108"/>
        <v>52.270833167264513</v>
      </c>
      <c r="AN111"/>
      <c r="AO111"/>
      <c r="AP111"/>
      <c r="AQ111"/>
      <c r="AR111"/>
      <c r="AS111">
        <v>123.14400000000001</v>
      </c>
      <c r="AT111">
        <v>102.8</v>
      </c>
      <c r="AU111">
        <v>127.8</v>
      </c>
      <c r="AV111">
        <v>-1</v>
      </c>
      <c r="AW111">
        <v>-1</v>
      </c>
      <c r="AX111">
        <v>-1</v>
      </c>
      <c r="AY111">
        <v>-1</v>
      </c>
      <c r="AZ111">
        <v>0</v>
      </c>
      <c r="BA111">
        <v>29</v>
      </c>
      <c r="BB111">
        <v>-1</v>
      </c>
      <c r="BC111">
        <v>1</v>
      </c>
      <c r="BD111" s="1">
        <f t="shared" si="97"/>
        <v>-36.600000000000009</v>
      </c>
      <c r="BE111" s="1">
        <f t="shared" si="98"/>
        <v>28.700000000000003</v>
      </c>
      <c r="BF111" s="1">
        <f t="shared" si="99"/>
        <v>1339.5600000000006</v>
      </c>
      <c r="BG111" s="1">
        <f t="shared" si="100"/>
        <v>823.69000000000017</v>
      </c>
      <c r="BH111" s="1">
        <f t="shared" si="101"/>
        <v>2163.2500000000009</v>
      </c>
      <c r="BI111" s="1">
        <f t="shared" si="102"/>
        <v>46.51075144523039</v>
      </c>
      <c r="BJ111"/>
      <c r="BK111"/>
      <c r="BL111"/>
      <c r="BM111"/>
      <c r="BN111"/>
      <c r="BO111" s="10">
        <v>137.72499999999999</v>
      </c>
      <c r="BP111" s="10">
        <v>190</v>
      </c>
      <c r="BQ111" s="10">
        <v>120</v>
      </c>
      <c r="BR111" s="10">
        <v>194</v>
      </c>
      <c r="BS111" s="10">
        <v>111.3</v>
      </c>
      <c r="BT111" s="10">
        <v>9.6</v>
      </c>
      <c r="BU111" s="10">
        <v>1</v>
      </c>
      <c r="BV111" s="10">
        <v>1</v>
      </c>
      <c r="BW111" s="10">
        <v>34</v>
      </c>
      <c r="BX111" s="10">
        <v>1</v>
      </c>
      <c r="BY111" s="10">
        <v>1</v>
      </c>
      <c r="BZ111" s="10">
        <f t="shared" si="91"/>
        <v>-4</v>
      </c>
      <c r="CA111" s="10">
        <f t="shared" si="92"/>
        <v>8.7000000000000028</v>
      </c>
      <c r="CB111" s="10">
        <f t="shared" si="93"/>
        <v>16</v>
      </c>
      <c r="CC111" s="10">
        <f t="shared" si="94"/>
        <v>75.690000000000055</v>
      </c>
      <c r="CD111" s="10">
        <f t="shared" si="95"/>
        <v>91.690000000000055</v>
      </c>
      <c r="CE111" s="10">
        <f t="shared" si="96"/>
        <v>9.5754895436212575</v>
      </c>
      <c r="CG111"/>
      <c r="CH111"/>
      <c r="CI111"/>
      <c r="CJ111"/>
      <c r="CK111">
        <v>143.499</v>
      </c>
      <c r="CL111">
        <v>157.9</v>
      </c>
      <c r="CM111">
        <v>152.30000000000001</v>
      </c>
      <c r="CN111">
        <v>-1</v>
      </c>
      <c r="CO111">
        <v>-1</v>
      </c>
      <c r="CP111">
        <v>-1</v>
      </c>
      <c r="CQ111">
        <v>-1</v>
      </c>
      <c r="CR111">
        <v>0</v>
      </c>
      <c r="CS111">
        <v>37</v>
      </c>
      <c r="CT111">
        <v>-1</v>
      </c>
      <c r="CU111">
        <v>1</v>
      </c>
      <c r="CV111" s="1">
        <f t="shared" si="72"/>
        <v>50.800000000000011</v>
      </c>
      <c r="CW111" s="1">
        <f t="shared" si="73"/>
        <v>23.600000000000023</v>
      </c>
      <c r="CX111" s="1">
        <f t="shared" si="74"/>
        <v>2580.6400000000012</v>
      </c>
      <c r="CY111" s="1">
        <f t="shared" si="75"/>
        <v>556.96000000000106</v>
      </c>
      <c r="CZ111" s="1">
        <f t="shared" si="76"/>
        <v>3137.6000000000022</v>
      </c>
      <c r="DA111" s="1">
        <f t="shared" si="77"/>
        <v>56.014283892592985</v>
      </c>
      <c r="DB111"/>
      <c r="DC111"/>
      <c r="DD111"/>
      <c r="DE111"/>
      <c r="DF111"/>
      <c r="DG111">
        <v>147.98099999999999</v>
      </c>
      <c r="DH111">
        <v>148.4</v>
      </c>
      <c r="DI111">
        <v>137.4</v>
      </c>
      <c r="DJ111">
        <v>162.19999999999999</v>
      </c>
      <c r="DK111">
        <v>117.3</v>
      </c>
      <c r="DL111">
        <v>24.3</v>
      </c>
      <c r="DM111">
        <v>1</v>
      </c>
      <c r="DN111">
        <v>1</v>
      </c>
      <c r="DO111">
        <v>38</v>
      </c>
      <c r="DP111">
        <v>1</v>
      </c>
      <c r="DQ111">
        <v>1</v>
      </c>
      <c r="DR111" s="10">
        <f t="shared" si="78"/>
        <v>-13.799999999999983</v>
      </c>
      <c r="DS111" s="10">
        <f t="shared" si="79"/>
        <v>20.100000000000009</v>
      </c>
      <c r="DT111" s="10">
        <f t="shared" si="80"/>
        <v>190.43999999999954</v>
      </c>
      <c r="DU111" s="10">
        <f t="shared" si="81"/>
        <v>404.01000000000033</v>
      </c>
      <c r="DV111" s="10">
        <f t="shared" si="82"/>
        <v>594.44999999999982</v>
      </c>
      <c r="DW111" s="10">
        <f t="shared" si="83"/>
        <v>24.381345327934628</v>
      </c>
      <c r="DX111"/>
      <c r="DY111"/>
      <c r="DZ111"/>
      <c r="EA111"/>
      <c r="EB111"/>
      <c r="EC111">
        <v>111.32299999999999</v>
      </c>
      <c r="ED111">
        <v>115.7</v>
      </c>
      <c r="EE111">
        <v>93.3</v>
      </c>
      <c r="EF111">
        <v>121.1</v>
      </c>
      <c r="EG111">
        <v>128.30000000000001</v>
      </c>
      <c r="EH111">
        <v>35.4</v>
      </c>
      <c r="EI111">
        <v>1</v>
      </c>
      <c r="EJ111">
        <v>1</v>
      </c>
      <c r="EK111">
        <v>34</v>
      </c>
      <c r="EL111">
        <v>1</v>
      </c>
      <c r="EM111">
        <v>1</v>
      </c>
      <c r="EN111" s="1">
        <f t="shared" si="85"/>
        <v>-5.3999999999999915</v>
      </c>
      <c r="EO111" s="1">
        <f t="shared" si="86"/>
        <v>-35.000000000000014</v>
      </c>
      <c r="EP111" s="1">
        <f t="shared" si="87"/>
        <v>29.159999999999908</v>
      </c>
      <c r="EQ111" s="1">
        <f t="shared" si="88"/>
        <v>1225.0000000000009</v>
      </c>
      <c r="ER111" s="1">
        <f t="shared" si="89"/>
        <v>1254.1600000000008</v>
      </c>
      <c r="ES111" s="1">
        <f t="shared" si="90"/>
        <v>35.414121477173488</v>
      </c>
      <c r="ET111"/>
      <c r="EU111"/>
      <c r="EV111"/>
      <c r="EW111"/>
      <c r="EX111"/>
      <c r="FP111"/>
      <c r="FQ111"/>
      <c r="FR111"/>
      <c r="FS111"/>
      <c r="FT111"/>
    </row>
    <row r="112" spans="1:176" x14ac:dyDescent="0.35">
      <c r="A112">
        <v>125.03700000000001</v>
      </c>
      <c r="B112">
        <v>222.1</v>
      </c>
      <c r="C112">
        <v>134.9</v>
      </c>
      <c r="D112">
        <v>-1</v>
      </c>
      <c r="E112">
        <v>-1</v>
      </c>
      <c r="F112">
        <v>-1</v>
      </c>
      <c r="G112">
        <v>-1</v>
      </c>
      <c r="H112">
        <v>0</v>
      </c>
      <c r="I112">
        <v>29</v>
      </c>
      <c r="J112">
        <v>-1</v>
      </c>
      <c r="K112">
        <v>1</v>
      </c>
      <c r="L112" s="26">
        <f t="shared" si="109"/>
        <v>110.5</v>
      </c>
      <c r="M112" s="26">
        <f t="shared" si="110"/>
        <v>108.60000000000001</v>
      </c>
      <c r="N112" s="26">
        <f t="shared" si="111"/>
        <v>12210.25</v>
      </c>
      <c r="O112" s="26">
        <f t="shared" si="112"/>
        <v>11793.960000000001</v>
      </c>
      <c r="P112" s="26">
        <f t="shared" si="113"/>
        <v>24004.21</v>
      </c>
      <c r="Q112" s="26">
        <f t="shared" si="114"/>
        <v>154.93292096904389</v>
      </c>
      <c r="R112"/>
      <c r="S112"/>
      <c r="T112"/>
      <c r="U112"/>
      <c r="V112"/>
      <c r="W112">
        <v>126.131</v>
      </c>
      <c r="X112">
        <v>84.3</v>
      </c>
      <c r="Y112">
        <v>102.9</v>
      </c>
      <c r="Z112">
        <v>93.3</v>
      </c>
      <c r="AA112">
        <v>134.5</v>
      </c>
      <c r="AB112">
        <v>32.9</v>
      </c>
      <c r="AC112">
        <v>1</v>
      </c>
      <c r="AD112">
        <v>1</v>
      </c>
      <c r="AE112">
        <v>29</v>
      </c>
      <c r="AF112">
        <v>1</v>
      </c>
      <c r="AG112">
        <v>1</v>
      </c>
      <c r="AH112" s="10">
        <f t="shared" si="103"/>
        <v>-9</v>
      </c>
      <c r="AI112" s="10">
        <f t="shared" si="104"/>
        <v>-31.599999999999994</v>
      </c>
      <c r="AJ112" s="10">
        <f t="shared" si="105"/>
        <v>81</v>
      </c>
      <c r="AK112" s="10">
        <f t="shared" si="106"/>
        <v>998.5599999999996</v>
      </c>
      <c r="AL112" s="10">
        <f t="shared" si="107"/>
        <v>1079.5599999999995</v>
      </c>
      <c r="AM112" s="10">
        <f t="shared" si="108"/>
        <v>32.856658381521385</v>
      </c>
      <c r="AN112"/>
      <c r="AO112"/>
      <c r="AP112"/>
      <c r="AQ112"/>
      <c r="AR112"/>
      <c r="AS112">
        <v>123.664</v>
      </c>
      <c r="AT112">
        <v>128.69999999999999</v>
      </c>
      <c r="AU112">
        <v>101.5</v>
      </c>
      <c r="AV112">
        <v>102.8</v>
      </c>
      <c r="AW112">
        <v>127.8</v>
      </c>
      <c r="AX112">
        <v>36.9</v>
      </c>
      <c r="AY112">
        <v>1</v>
      </c>
      <c r="AZ112">
        <v>1</v>
      </c>
      <c r="BA112">
        <v>30</v>
      </c>
      <c r="BB112">
        <v>1</v>
      </c>
      <c r="BC112">
        <v>1</v>
      </c>
      <c r="BD112" s="1">
        <f t="shared" si="97"/>
        <v>25.899999999999991</v>
      </c>
      <c r="BE112" s="1">
        <f t="shared" si="98"/>
        <v>-26.299999999999997</v>
      </c>
      <c r="BF112" s="1">
        <f t="shared" si="99"/>
        <v>670.8099999999996</v>
      </c>
      <c r="BG112" s="1">
        <f t="shared" si="100"/>
        <v>691.68999999999983</v>
      </c>
      <c r="BH112" s="1">
        <f t="shared" si="101"/>
        <v>1362.4999999999995</v>
      </c>
      <c r="BI112" s="1">
        <f t="shared" si="102"/>
        <v>36.912057650583492</v>
      </c>
      <c r="BJ112"/>
      <c r="BK112"/>
      <c r="BL112"/>
      <c r="BM112"/>
      <c r="BN112"/>
      <c r="BO112" s="10">
        <v>141.74100000000001</v>
      </c>
      <c r="BP112" s="10">
        <v>162.19999999999999</v>
      </c>
      <c r="BQ112" s="10">
        <v>155</v>
      </c>
      <c r="BR112" s="10">
        <v>-1</v>
      </c>
      <c r="BS112" s="10">
        <v>-1</v>
      </c>
      <c r="BT112" s="10">
        <v>-1</v>
      </c>
      <c r="BU112" s="10">
        <v>-1</v>
      </c>
      <c r="BV112" s="10">
        <v>0</v>
      </c>
      <c r="BW112" s="10">
        <v>34</v>
      </c>
      <c r="BX112" s="10">
        <v>-1</v>
      </c>
      <c r="BY112" s="10">
        <v>1</v>
      </c>
      <c r="BZ112" s="10">
        <f t="shared" si="91"/>
        <v>-27.800000000000011</v>
      </c>
      <c r="CA112" s="10">
        <f t="shared" si="92"/>
        <v>35</v>
      </c>
      <c r="CB112" s="10">
        <f t="shared" si="93"/>
        <v>772.8400000000006</v>
      </c>
      <c r="CC112" s="10">
        <f t="shared" si="94"/>
        <v>1225</v>
      </c>
      <c r="CD112" s="10">
        <f t="shared" si="95"/>
        <v>1997.8400000000006</v>
      </c>
      <c r="CE112" s="10">
        <f t="shared" si="96"/>
        <v>44.697203491941202</v>
      </c>
      <c r="CG112"/>
      <c r="CH112"/>
      <c r="CI112"/>
      <c r="CJ112"/>
      <c r="CK112">
        <v>143.571</v>
      </c>
      <c r="CL112">
        <v>116.4</v>
      </c>
      <c r="CM112">
        <v>167.9</v>
      </c>
      <c r="CN112">
        <v>157.9</v>
      </c>
      <c r="CO112">
        <v>152.30000000000001</v>
      </c>
      <c r="CP112">
        <v>44.4</v>
      </c>
      <c r="CQ112">
        <v>1</v>
      </c>
      <c r="CR112">
        <v>1</v>
      </c>
      <c r="CS112">
        <v>38</v>
      </c>
      <c r="CT112">
        <v>1</v>
      </c>
      <c r="CU112">
        <v>1</v>
      </c>
      <c r="CV112" s="1">
        <f t="shared" si="72"/>
        <v>-41.5</v>
      </c>
      <c r="CW112" s="1">
        <f t="shared" si="73"/>
        <v>15.599999999999994</v>
      </c>
      <c r="CX112" s="1">
        <f t="shared" si="74"/>
        <v>1722.25</v>
      </c>
      <c r="CY112" s="1">
        <f t="shared" si="75"/>
        <v>243.35999999999981</v>
      </c>
      <c r="CZ112" s="1">
        <f t="shared" si="76"/>
        <v>1965.61</v>
      </c>
      <c r="DA112" s="1">
        <f t="shared" si="77"/>
        <v>44.335200461935436</v>
      </c>
      <c r="DB112"/>
      <c r="DC112"/>
      <c r="DD112"/>
      <c r="DE112"/>
      <c r="DF112"/>
      <c r="DG112">
        <v>150.65299999999999</v>
      </c>
      <c r="DH112">
        <v>84.3</v>
      </c>
      <c r="DI112">
        <v>117.6</v>
      </c>
      <c r="DJ112">
        <v>-1</v>
      </c>
      <c r="DK112">
        <v>-1</v>
      </c>
      <c r="DL112">
        <v>-1</v>
      </c>
      <c r="DM112">
        <v>-1</v>
      </c>
      <c r="DN112">
        <v>0</v>
      </c>
      <c r="DO112">
        <v>38</v>
      </c>
      <c r="DP112">
        <v>-1</v>
      </c>
      <c r="DQ112">
        <v>1</v>
      </c>
      <c r="DR112" s="10">
        <f t="shared" si="78"/>
        <v>-64.100000000000009</v>
      </c>
      <c r="DS112" s="10">
        <f t="shared" si="79"/>
        <v>-19.800000000000011</v>
      </c>
      <c r="DT112" s="10">
        <f t="shared" si="80"/>
        <v>4108.8100000000013</v>
      </c>
      <c r="DU112" s="10">
        <f t="shared" si="81"/>
        <v>392.04000000000048</v>
      </c>
      <c r="DV112" s="10">
        <f t="shared" si="82"/>
        <v>4500.8500000000022</v>
      </c>
      <c r="DW112" s="10">
        <f t="shared" si="83"/>
        <v>67.088374551780589</v>
      </c>
      <c r="DX112"/>
      <c r="DY112"/>
      <c r="DZ112"/>
      <c r="EA112"/>
      <c r="EB112"/>
      <c r="EC112">
        <v>114.47499999999999</v>
      </c>
      <c r="ED112">
        <v>116.4</v>
      </c>
      <c r="EE112">
        <v>137.4</v>
      </c>
      <c r="EF112">
        <v>-1</v>
      </c>
      <c r="EG112">
        <v>-1</v>
      </c>
      <c r="EH112">
        <v>-1</v>
      </c>
      <c r="EI112">
        <v>-1</v>
      </c>
      <c r="EJ112">
        <v>0</v>
      </c>
      <c r="EK112">
        <v>34</v>
      </c>
      <c r="EL112">
        <v>-1</v>
      </c>
      <c r="EM112">
        <v>1</v>
      </c>
      <c r="EN112" s="1">
        <f t="shared" si="85"/>
        <v>0.70000000000000284</v>
      </c>
      <c r="EO112" s="1">
        <f t="shared" si="86"/>
        <v>44.100000000000009</v>
      </c>
      <c r="EP112" s="1">
        <f t="shared" si="87"/>
        <v>0.49000000000000399</v>
      </c>
      <c r="EQ112" s="1">
        <f t="shared" si="88"/>
        <v>1944.8100000000009</v>
      </c>
      <c r="ER112" s="1">
        <f t="shared" si="89"/>
        <v>1945.3000000000009</v>
      </c>
      <c r="ES112" s="1">
        <f t="shared" si="90"/>
        <v>44.105555205665432</v>
      </c>
      <c r="ET112"/>
      <c r="EU112"/>
      <c r="EV112"/>
      <c r="EW112"/>
      <c r="EX112"/>
      <c r="FP112"/>
      <c r="FQ112"/>
      <c r="FR112"/>
      <c r="FS112"/>
      <c r="FT112"/>
    </row>
    <row r="113" spans="1:176" x14ac:dyDescent="0.35">
      <c r="A113">
        <v>125.357</v>
      </c>
      <c r="B113">
        <v>220.2</v>
      </c>
      <c r="C113">
        <v>136.69999999999999</v>
      </c>
      <c r="D113">
        <v>222.1</v>
      </c>
      <c r="E113">
        <v>134.9</v>
      </c>
      <c r="F113">
        <v>2.6</v>
      </c>
      <c r="G113">
        <v>1</v>
      </c>
      <c r="H113">
        <v>1</v>
      </c>
      <c r="I113">
        <v>30</v>
      </c>
      <c r="J113">
        <v>1</v>
      </c>
      <c r="K113">
        <v>1</v>
      </c>
      <c r="L113" s="26">
        <f t="shared" si="109"/>
        <v>-1.9000000000000057</v>
      </c>
      <c r="M113" s="26">
        <f t="shared" si="110"/>
        <v>1.7999999999999829</v>
      </c>
      <c r="N113" s="26">
        <f t="shared" si="111"/>
        <v>3.6100000000000216</v>
      </c>
      <c r="O113" s="26">
        <f t="shared" si="112"/>
        <v>3.2399999999999385</v>
      </c>
      <c r="P113" s="26">
        <f t="shared" si="113"/>
        <v>6.8499999999999606</v>
      </c>
      <c r="Q113" s="26">
        <f t="shared" si="114"/>
        <v>2.6172504656604727</v>
      </c>
      <c r="R113"/>
      <c r="S113"/>
      <c r="T113"/>
      <c r="U113"/>
      <c r="V113"/>
      <c r="W113">
        <v>129.58699999999999</v>
      </c>
      <c r="X113">
        <v>106.2</v>
      </c>
      <c r="Y113">
        <v>114</v>
      </c>
      <c r="Z113">
        <v>-1</v>
      </c>
      <c r="AA113">
        <v>-1</v>
      </c>
      <c r="AB113">
        <v>-1</v>
      </c>
      <c r="AC113">
        <v>-1</v>
      </c>
      <c r="AD113">
        <v>0</v>
      </c>
      <c r="AE113">
        <v>29</v>
      </c>
      <c r="AF113">
        <v>-1</v>
      </c>
      <c r="AG113">
        <v>1</v>
      </c>
      <c r="AH113" s="10">
        <f t="shared" si="103"/>
        <v>21.900000000000006</v>
      </c>
      <c r="AI113" s="10">
        <f t="shared" si="104"/>
        <v>11.099999999999994</v>
      </c>
      <c r="AJ113" s="10">
        <f t="shared" si="105"/>
        <v>479.61000000000024</v>
      </c>
      <c r="AK113" s="10">
        <f t="shared" si="106"/>
        <v>123.20999999999988</v>
      </c>
      <c r="AL113" s="10">
        <f t="shared" si="107"/>
        <v>602.82000000000016</v>
      </c>
      <c r="AM113" s="10">
        <f t="shared" si="108"/>
        <v>24.552392958732153</v>
      </c>
      <c r="AN113"/>
      <c r="AO113"/>
      <c r="AP113"/>
      <c r="AQ113"/>
      <c r="AR113"/>
      <c r="AS113">
        <v>126.504</v>
      </c>
      <c r="AT113">
        <v>133</v>
      </c>
      <c r="AU113">
        <v>142.30000000000001</v>
      </c>
      <c r="AV113">
        <v>-1</v>
      </c>
      <c r="AW113">
        <v>-1</v>
      </c>
      <c r="AX113">
        <v>-1</v>
      </c>
      <c r="AY113">
        <v>-1</v>
      </c>
      <c r="AZ113">
        <v>0</v>
      </c>
      <c r="BA113">
        <v>30</v>
      </c>
      <c r="BB113">
        <v>-1</v>
      </c>
      <c r="BC113">
        <v>1</v>
      </c>
      <c r="BD113" s="1">
        <f t="shared" si="97"/>
        <v>4.3000000000000114</v>
      </c>
      <c r="BE113" s="1">
        <f t="shared" si="98"/>
        <v>40.800000000000011</v>
      </c>
      <c r="BF113" s="1">
        <f t="shared" si="99"/>
        <v>18.490000000000098</v>
      </c>
      <c r="BG113" s="1">
        <f t="shared" si="100"/>
        <v>1664.640000000001</v>
      </c>
      <c r="BH113" s="1">
        <f t="shared" si="101"/>
        <v>1683.130000000001</v>
      </c>
      <c r="BI113" s="1">
        <f t="shared" si="102"/>
        <v>41.025967386522417</v>
      </c>
      <c r="BJ113"/>
      <c r="BK113"/>
      <c r="BL113"/>
      <c r="BM113"/>
      <c r="BN113"/>
      <c r="BO113" s="10">
        <v>142.11699999999999</v>
      </c>
      <c r="BP113" s="10">
        <v>111.6</v>
      </c>
      <c r="BQ113" s="10">
        <v>91.7</v>
      </c>
      <c r="BR113" s="10">
        <v>162.19999999999999</v>
      </c>
      <c r="BS113" s="10">
        <v>155</v>
      </c>
      <c r="BT113" s="10">
        <v>81</v>
      </c>
      <c r="BU113" s="10">
        <v>2</v>
      </c>
      <c r="BV113" s="10">
        <v>0</v>
      </c>
      <c r="BW113" s="10">
        <v>34</v>
      </c>
      <c r="BX113" s="10">
        <v>0</v>
      </c>
      <c r="BY113" s="10">
        <v>1</v>
      </c>
      <c r="BZ113" s="10">
        <f t="shared" si="91"/>
        <v>-50.599999999999994</v>
      </c>
      <c r="CA113" s="10">
        <f t="shared" si="92"/>
        <v>-63.3</v>
      </c>
      <c r="CB113" s="10">
        <f t="shared" si="93"/>
        <v>2560.3599999999992</v>
      </c>
      <c r="CC113" s="10">
        <f t="shared" si="94"/>
        <v>4006.8899999999994</v>
      </c>
      <c r="CD113" s="10">
        <f t="shared" si="95"/>
        <v>6567.2499999999982</v>
      </c>
      <c r="CE113" s="10">
        <f t="shared" si="96"/>
        <v>81.038571063413983</v>
      </c>
      <c r="CG113"/>
      <c r="CH113"/>
      <c r="CI113"/>
      <c r="CJ113"/>
      <c r="CK113">
        <v>143.81100000000001</v>
      </c>
      <c r="CL113">
        <v>107.1</v>
      </c>
      <c r="CM113">
        <v>132.9</v>
      </c>
      <c r="CN113">
        <v>116.4</v>
      </c>
      <c r="CO113">
        <v>167.9</v>
      </c>
      <c r="CP113">
        <v>36.200000000000003</v>
      </c>
      <c r="CQ113">
        <v>1</v>
      </c>
      <c r="CR113">
        <v>0</v>
      </c>
      <c r="CS113">
        <v>38</v>
      </c>
      <c r="CT113">
        <v>-2</v>
      </c>
      <c r="CU113">
        <v>1</v>
      </c>
      <c r="CV113" s="1">
        <f t="shared" si="72"/>
        <v>-9.3000000000000114</v>
      </c>
      <c r="CW113" s="1">
        <f t="shared" si="73"/>
        <v>-35</v>
      </c>
      <c r="CX113" s="1">
        <f t="shared" si="74"/>
        <v>86.490000000000208</v>
      </c>
      <c r="CY113" s="1">
        <f t="shared" si="75"/>
        <v>1225</v>
      </c>
      <c r="CZ113" s="1">
        <f t="shared" si="76"/>
        <v>1311.4900000000002</v>
      </c>
      <c r="DA113" s="1">
        <f t="shared" si="77"/>
        <v>36.2144998584821</v>
      </c>
      <c r="DB113"/>
      <c r="DC113"/>
      <c r="DD113"/>
      <c r="DE113"/>
      <c r="DF113"/>
      <c r="DG113">
        <v>151.285</v>
      </c>
      <c r="DH113">
        <v>139.4</v>
      </c>
      <c r="DI113">
        <v>141.6</v>
      </c>
      <c r="DJ113">
        <v>84.3</v>
      </c>
      <c r="DK113">
        <v>117.6</v>
      </c>
      <c r="DL113">
        <v>60.1</v>
      </c>
      <c r="DM113">
        <v>2</v>
      </c>
      <c r="DN113">
        <v>0</v>
      </c>
      <c r="DO113">
        <v>38</v>
      </c>
      <c r="DP113">
        <v>0</v>
      </c>
      <c r="DQ113">
        <v>1</v>
      </c>
      <c r="DR113" s="10">
        <f t="shared" si="78"/>
        <v>55.100000000000009</v>
      </c>
      <c r="DS113" s="10">
        <f t="shared" si="79"/>
        <v>24</v>
      </c>
      <c r="DT113" s="10">
        <f t="shared" si="80"/>
        <v>3036.0100000000011</v>
      </c>
      <c r="DU113" s="10">
        <f t="shared" si="81"/>
        <v>576</v>
      </c>
      <c r="DV113" s="10">
        <f t="shared" si="82"/>
        <v>3612.0100000000011</v>
      </c>
      <c r="DW113" s="10">
        <f t="shared" si="83"/>
        <v>60.100000000000009</v>
      </c>
      <c r="DX113"/>
      <c r="DY113"/>
      <c r="DZ113"/>
      <c r="EA113"/>
      <c r="EB113"/>
      <c r="EC113">
        <v>114.643</v>
      </c>
      <c r="ED113">
        <v>104.5</v>
      </c>
      <c r="EE113">
        <v>110.7</v>
      </c>
      <c r="EF113">
        <v>116.4</v>
      </c>
      <c r="EG113">
        <v>137.4</v>
      </c>
      <c r="EH113">
        <v>29.2</v>
      </c>
      <c r="EI113">
        <v>1</v>
      </c>
      <c r="EJ113">
        <v>1</v>
      </c>
      <c r="EK113">
        <v>35</v>
      </c>
      <c r="EL113">
        <v>1</v>
      </c>
      <c r="EM113">
        <v>1</v>
      </c>
      <c r="EN113" s="1">
        <f t="shared" si="85"/>
        <v>-11.900000000000006</v>
      </c>
      <c r="EO113" s="1">
        <f t="shared" si="86"/>
        <v>-26.700000000000003</v>
      </c>
      <c r="EP113" s="1">
        <f t="shared" si="87"/>
        <v>141.61000000000013</v>
      </c>
      <c r="EQ113" s="1">
        <f t="shared" si="88"/>
        <v>712.8900000000001</v>
      </c>
      <c r="ER113" s="1">
        <f t="shared" si="89"/>
        <v>854.50000000000023</v>
      </c>
      <c r="ES113" s="1">
        <f t="shared" si="90"/>
        <v>29.231831964486936</v>
      </c>
      <c r="ET113"/>
      <c r="EU113"/>
      <c r="EV113"/>
      <c r="EW113"/>
      <c r="EX113"/>
      <c r="FP113"/>
      <c r="FQ113"/>
      <c r="FR113"/>
      <c r="FS113"/>
      <c r="FT113"/>
    </row>
    <row r="114" spans="1:176" x14ac:dyDescent="0.35">
      <c r="A114">
        <v>125.413</v>
      </c>
      <c r="B114">
        <v>208.1</v>
      </c>
      <c r="C114">
        <v>146.1</v>
      </c>
      <c r="D114">
        <v>220.2</v>
      </c>
      <c r="E114">
        <v>136.69999999999999</v>
      </c>
      <c r="F114">
        <v>15.3</v>
      </c>
      <c r="G114">
        <v>1</v>
      </c>
      <c r="H114">
        <v>0</v>
      </c>
      <c r="I114">
        <v>30</v>
      </c>
      <c r="J114">
        <v>-2</v>
      </c>
      <c r="K114">
        <v>1</v>
      </c>
      <c r="L114" s="26">
        <f t="shared" si="109"/>
        <v>-12.099999999999994</v>
      </c>
      <c r="M114" s="26">
        <f t="shared" si="110"/>
        <v>9.4000000000000057</v>
      </c>
      <c r="N114" s="26">
        <f t="shared" si="111"/>
        <v>146.40999999999985</v>
      </c>
      <c r="O114" s="26">
        <f t="shared" si="112"/>
        <v>88.360000000000113</v>
      </c>
      <c r="P114" s="26">
        <f t="shared" si="113"/>
        <v>234.76999999999998</v>
      </c>
      <c r="Q114" s="26">
        <f t="shared" si="114"/>
        <v>15.32220610747682</v>
      </c>
      <c r="R114"/>
      <c r="S114"/>
      <c r="T114"/>
      <c r="U114"/>
      <c r="V114"/>
      <c r="W114">
        <v>129.827</v>
      </c>
      <c r="X114">
        <v>116.4</v>
      </c>
      <c r="Y114">
        <v>115.8</v>
      </c>
      <c r="Z114">
        <v>106.2</v>
      </c>
      <c r="AA114">
        <v>114</v>
      </c>
      <c r="AB114">
        <v>10.4</v>
      </c>
      <c r="AC114">
        <v>1</v>
      </c>
      <c r="AD114">
        <v>1</v>
      </c>
      <c r="AE114">
        <v>30</v>
      </c>
      <c r="AF114">
        <v>1</v>
      </c>
      <c r="AG114">
        <v>1</v>
      </c>
      <c r="AH114" s="10">
        <f t="shared" si="103"/>
        <v>10.200000000000003</v>
      </c>
      <c r="AI114" s="10">
        <f t="shared" si="104"/>
        <v>1.7999999999999972</v>
      </c>
      <c r="AJ114" s="10">
        <f t="shared" si="105"/>
        <v>104.04000000000006</v>
      </c>
      <c r="AK114" s="10">
        <f t="shared" si="106"/>
        <v>3.2399999999999896</v>
      </c>
      <c r="AL114" s="10">
        <f t="shared" si="107"/>
        <v>107.28000000000006</v>
      </c>
      <c r="AM114" s="10">
        <f t="shared" si="108"/>
        <v>10.357605900979244</v>
      </c>
      <c r="AN114"/>
      <c r="AO114"/>
      <c r="AP114"/>
      <c r="AQ114"/>
      <c r="AR114"/>
      <c r="AS114">
        <v>126.84</v>
      </c>
      <c r="AT114">
        <v>171</v>
      </c>
      <c r="AU114">
        <v>92</v>
      </c>
      <c r="AV114">
        <v>133</v>
      </c>
      <c r="AW114">
        <v>142.30000000000001</v>
      </c>
      <c r="AX114">
        <v>63.1</v>
      </c>
      <c r="AY114">
        <v>2</v>
      </c>
      <c r="AZ114">
        <v>0</v>
      </c>
      <c r="BA114">
        <v>30</v>
      </c>
      <c r="BB114">
        <v>0</v>
      </c>
      <c r="BC114">
        <v>1</v>
      </c>
      <c r="BD114" s="1">
        <f t="shared" si="97"/>
        <v>38</v>
      </c>
      <c r="BE114" s="1">
        <f t="shared" si="98"/>
        <v>-50.300000000000011</v>
      </c>
      <c r="BF114" s="1">
        <f t="shared" si="99"/>
        <v>1444</v>
      </c>
      <c r="BG114" s="1">
        <f t="shared" si="100"/>
        <v>2530.0900000000011</v>
      </c>
      <c r="BH114" s="1">
        <f t="shared" si="101"/>
        <v>3974.0900000000011</v>
      </c>
      <c r="BI114" s="1">
        <f t="shared" si="102"/>
        <v>63.040383882079915</v>
      </c>
      <c r="BJ114"/>
      <c r="BK114"/>
      <c r="BL114"/>
      <c r="BM114"/>
      <c r="BN114"/>
      <c r="BO114" s="10">
        <v>142.429</v>
      </c>
      <c r="BP114" s="10">
        <v>121.8</v>
      </c>
      <c r="BQ114" s="10">
        <v>89.7</v>
      </c>
      <c r="BR114" s="10">
        <v>111.6</v>
      </c>
      <c r="BS114" s="10">
        <v>91.7</v>
      </c>
      <c r="BT114" s="10">
        <v>10.4</v>
      </c>
      <c r="BU114" s="10">
        <v>1</v>
      </c>
      <c r="BV114" s="10">
        <v>1</v>
      </c>
      <c r="BW114" s="10">
        <v>35</v>
      </c>
      <c r="BX114" s="10">
        <v>1</v>
      </c>
      <c r="BY114" s="10">
        <v>1</v>
      </c>
      <c r="BZ114" s="10">
        <f t="shared" si="91"/>
        <v>10.200000000000003</v>
      </c>
      <c r="CA114" s="10">
        <f t="shared" si="92"/>
        <v>-2</v>
      </c>
      <c r="CB114" s="10">
        <f t="shared" si="93"/>
        <v>104.04000000000006</v>
      </c>
      <c r="CC114" s="10">
        <f t="shared" si="94"/>
        <v>4</v>
      </c>
      <c r="CD114" s="10">
        <f t="shared" si="95"/>
        <v>108.04000000000006</v>
      </c>
      <c r="CE114" s="10">
        <f t="shared" si="96"/>
        <v>10.39422916814903</v>
      </c>
      <c r="CG114"/>
      <c r="CH114"/>
      <c r="CI114"/>
      <c r="CJ114"/>
      <c r="CK114">
        <v>146.44300000000001</v>
      </c>
      <c r="CL114">
        <v>97.9</v>
      </c>
      <c r="CM114">
        <v>106.9</v>
      </c>
      <c r="CN114">
        <v>-1</v>
      </c>
      <c r="CO114">
        <v>-1</v>
      </c>
      <c r="CP114">
        <v>-1</v>
      </c>
      <c r="CQ114">
        <v>-1</v>
      </c>
      <c r="CR114">
        <v>0</v>
      </c>
      <c r="CS114">
        <v>38</v>
      </c>
      <c r="CT114">
        <v>-1</v>
      </c>
      <c r="CU114">
        <v>1</v>
      </c>
      <c r="CV114" s="1">
        <f t="shared" si="72"/>
        <v>-9.1999999999999886</v>
      </c>
      <c r="CW114" s="1">
        <f t="shared" si="73"/>
        <v>-26</v>
      </c>
      <c r="CX114" s="1">
        <f t="shared" si="74"/>
        <v>84.639999999999787</v>
      </c>
      <c r="CY114" s="1">
        <f t="shared" si="75"/>
        <v>676</v>
      </c>
      <c r="CZ114" s="1">
        <f t="shared" si="76"/>
        <v>760.63999999999976</v>
      </c>
      <c r="DA114" s="1">
        <f t="shared" si="77"/>
        <v>27.579702681501114</v>
      </c>
      <c r="DB114"/>
      <c r="DC114"/>
      <c r="DD114"/>
      <c r="DE114"/>
      <c r="DF114"/>
      <c r="DG114">
        <v>151.357</v>
      </c>
      <c r="DH114">
        <v>108.5</v>
      </c>
      <c r="DI114">
        <v>122.7</v>
      </c>
      <c r="DJ114">
        <v>139.4</v>
      </c>
      <c r="DK114">
        <v>141.6</v>
      </c>
      <c r="DL114">
        <v>36.200000000000003</v>
      </c>
      <c r="DM114">
        <v>1</v>
      </c>
      <c r="DN114">
        <v>1</v>
      </c>
      <c r="DO114">
        <v>39</v>
      </c>
      <c r="DP114">
        <v>1</v>
      </c>
      <c r="DQ114">
        <v>1</v>
      </c>
      <c r="DR114" s="10">
        <f t="shared" si="78"/>
        <v>-30.900000000000006</v>
      </c>
      <c r="DS114" s="10">
        <f t="shared" si="79"/>
        <v>-18.899999999999991</v>
      </c>
      <c r="DT114" s="10">
        <f t="shared" si="80"/>
        <v>954.8100000000004</v>
      </c>
      <c r="DU114" s="10">
        <f t="shared" si="81"/>
        <v>357.2099999999997</v>
      </c>
      <c r="DV114" s="10">
        <f t="shared" si="82"/>
        <v>1312.02</v>
      </c>
      <c r="DW114" s="10">
        <f t="shared" si="83"/>
        <v>36.22181663031273</v>
      </c>
      <c r="DX114"/>
      <c r="DY114"/>
      <c r="DZ114"/>
      <c r="EA114"/>
      <c r="EB114"/>
      <c r="EC114">
        <v>117.283</v>
      </c>
      <c r="ED114">
        <v>111.6</v>
      </c>
      <c r="EE114">
        <v>122</v>
      </c>
      <c r="EF114">
        <v>-1</v>
      </c>
      <c r="EG114">
        <v>-1</v>
      </c>
      <c r="EH114">
        <v>-1</v>
      </c>
      <c r="EI114">
        <v>-1</v>
      </c>
      <c r="EJ114">
        <v>0</v>
      </c>
      <c r="EK114">
        <v>35</v>
      </c>
      <c r="EL114">
        <v>-1</v>
      </c>
      <c r="EM114">
        <v>1</v>
      </c>
      <c r="EN114" s="1">
        <f t="shared" si="85"/>
        <v>7.0999999999999943</v>
      </c>
      <c r="EO114" s="1">
        <f t="shared" si="86"/>
        <v>11.299999999999997</v>
      </c>
      <c r="EP114" s="1">
        <f t="shared" si="87"/>
        <v>50.409999999999918</v>
      </c>
      <c r="EQ114" s="1">
        <f t="shared" si="88"/>
        <v>127.68999999999994</v>
      </c>
      <c r="ER114" s="1">
        <f t="shared" si="89"/>
        <v>178.09999999999985</v>
      </c>
      <c r="ES114" s="1">
        <f t="shared" si="90"/>
        <v>13.345411196362585</v>
      </c>
      <c r="ET114"/>
      <c r="EU114"/>
      <c r="EV114"/>
      <c r="EW114"/>
      <c r="EX114"/>
      <c r="FP114"/>
      <c r="FQ114"/>
      <c r="FR114"/>
      <c r="FS114"/>
      <c r="FT114"/>
    </row>
    <row r="115" spans="1:176" x14ac:dyDescent="0.35">
      <c r="A115">
        <v>125.54900000000001</v>
      </c>
      <c r="B115">
        <v>194.3</v>
      </c>
      <c r="C115">
        <v>146.69999999999999</v>
      </c>
      <c r="D115">
        <v>208.1</v>
      </c>
      <c r="E115">
        <v>146.1</v>
      </c>
      <c r="F115">
        <v>13.8</v>
      </c>
      <c r="G115">
        <v>1</v>
      </c>
      <c r="H115">
        <v>0</v>
      </c>
      <c r="I115">
        <v>30</v>
      </c>
      <c r="J115">
        <v>-2</v>
      </c>
      <c r="K115">
        <v>1</v>
      </c>
      <c r="L115" s="26">
        <f t="shared" si="109"/>
        <v>-13.799999999999983</v>
      </c>
      <c r="M115" s="26">
        <f t="shared" si="110"/>
        <v>0.59999999999999432</v>
      </c>
      <c r="N115" s="26">
        <f t="shared" si="111"/>
        <v>190.43999999999954</v>
      </c>
      <c r="O115" s="26">
        <f t="shared" si="112"/>
        <v>0.35999999999999316</v>
      </c>
      <c r="P115" s="26">
        <f t="shared" si="113"/>
        <v>190.79999999999953</v>
      </c>
      <c r="Q115" s="26">
        <f t="shared" si="114"/>
        <v>13.81303731986559</v>
      </c>
      <c r="R115"/>
      <c r="S115"/>
      <c r="T115"/>
      <c r="U115"/>
      <c r="V115"/>
      <c r="W115">
        <v>129.875</v>
      </c>
      <c r="X115">
        <v>93.3</v>
      </c>
      <c r="Y115">
        <v>137.4</v>
      </c>
      <c r="Z115">
        <v>116.4</v>
      </c>
      <c r="AA115">
        <v>115.8</v>
      </c>
      <c r="AB115">
        <v>31.6</v>
      </c>
      <c r="AC115">
        <v>1</v>
      </c>
      <c r="AD115">
        <v>0</v>
      </c>
      <c r="AE115">
        <v>30</v>
      </c>
      <c r="AF115">
        <v>-2</v>
      </c>
      <c r="AG115">
        <v>1</v>
      </c>
      <c r="AH115" s="10">
        <f t="shared" si="103"/>
        <v>-23.100000000000009</v>
      </c>
      <c r="AI115" s="10">
        <f t="shared" si="104"/>
        <v>21.600000000000009</v>
      </c>
      <c r="AJ115" s="10">
        <f t="shared" si="105"/>
        <v>533.61000000000035</v>
      </c>
      <c r="AK115" s="10">
        <f t="shared" si="106"/>
        <v>466.56000000000034</v>
      </c>
      <c r="AL115" s="10">
        <f t="shared" si="107"/>
        <v>1000.1700000000008</v>
      </c>
      <c r="AM115" s="10">
        <f t="shared" si="108"/>
        <v>31.625464423467378</v>
      </c>
      <c r="AN115"/>
      <c r="AO115"/>
      <c r="AP115"/>
      <c r="AQ115"/>
      <c r="AR115"/>
      <c r="AS115">
        <v>128.88</v>
      </c>
      <c r="AT115">
        <v>81.900000000000006</v>
      </c>
      <c r="AU115">
        <v>107.1</v>
      </c>
      <c r="AV115">
        <v>171</v>
      </c>
      <c r="AW115">
        <v>92</v>
      </c>
      <c r="AX115">
        <v>90.3</v>
      </c>
      <c r="AY115">
        <v>2</v>
      </c>
      <c r="AZ115">
        <v>0</v>
      </c>
      <c r="BA115">
        <v>30</v>
      </c>
      <c r="BB115">
        <v>0</v>
      </c>
      <c r="BC115">
        <v>1</v>
      </c>
      <c r="BD115" s="1">
        <f t="shared" si="97"/>
        <v>-89.1</v>
      </c>
      <c r="BE115" s="1">
        <f t="shared" si="98"/>
        <v>15.099999999999994</v>
      </c>
      <c r="BF115" s="1">
        <f t="shared" si="99"/>
        <v>7938.8099999999986</v>
      </c>
      <c r="BG115" s="1">
        <f t="shared" si="100"/>
        <v>228.00999999999982</v>
      </c>
      <c r="BH115" s="1">
        <f t="shared" si="101"/>
        <v>8166.8199999999988</v>
      </c>
      <c r="BI115" s="1">
        <f t="shared" si="102"/>
        <v>90.370459775304894</v>
      </c>
      <c r="BJ115"/>
      <c r="BK115"/>
      <c r="BL115"/>
      <c r="BM115"/>
      <c r="BN115"/>
      <c r="BO115" s="10">
        <v>142.50899999999999</v>
      </c>
      <c r="BP115" s="10">
        <v>149.6</v>
      </c>
      <c r="BQ115" s="10">
        <v>120</v>
      </c>
      <c r="BR115" s="10">
        <v>121.8</v>
      </c>
      <c r="BS115" s="10">
        <v>89.7</v>
      </c>
      <c r="BT115" s="10">
        <v>41.1</v>
      </c>
      <c r="BU115" s="10">
        <v>1</v>
      </c>
      <c r="BV115" s="10">
        <v>0</v>
      </c>
      <c r="BW115" s="10">
        <v>35</v>
      </c>
      <c r="BX115" s="10">
        <v>-2</v>
      </c>
      <c r="BY115" s="10">
        <v>1</v>
      </c>
      <c r="BZ115" s="10">
        <f t="shared" si="91"/>
        <v>27.799999999999997</v>
      </c>
      <c r="CA115" s="10">
        <f t="shared" si="92"/>
        <v>30.299999999999997</v>
      </c>
      <c r="CB115" s="10">
        <f t="shared" si="93"/>
        <v>772.8399999999998</v>
      </c>
      <c r="CC115" s="10">
        <f t="shared" si="94"/>
        <v>918.0899999999998</v>
      </c>
      <c r="CD115" s="10">
        <f t="shared" si="95"/>
        <v>1690.9299999999996</v>
      </c>
      <c r="CE115" s="10">
        <f t="shared" si="96"/>
        <v>41.120919250425317</v>
      </c>
      <c r="CG115"/>
      <c r="CH115"/>
      <c r="CI115"/>
      <c r="CJ115"/>
      <c r="CK115">
        <v>146.47499999999999</v>
      </c>
      <c r="CL115">
        <v>100.9</v>
      </c>
      <c r="CM115">
        <v>107.5</v>
      </c>
      <c r="CN115">
        <v>97.9</v>
      </c>
      <c r="CO115">
        <v>106.9</v>
      </c>
      <c r="CP115">
        <v>3.2</v>
      </c>
      <c r="CQ115">
        <v>1</v>
      </c>
      <c r="CR115">
        <v>1</v>
      </c>
      <c r="CS115">
        <v>39</v>
      </c>
      <c r="CT115">
        <v>1</v>
      </c>
      <c r="CU115">
        <v>1</v>
      </c>
      <c r="CV115" s="1">
        <f t="shared" si="72"/>
        <v>3</v>
      </c>
      <c r="CW115" s="1">
        <f t="shared" si="73"/>
        <v>0.59999999999999432</v>
      </c>
      <c r="CX115" s="1">
        <f t="shared" si="74"/>
        <v>9</v>
      </c>
      <c r="CY115" s="1">
        <f t="shared" si="75"/>
        <v>0.35999999999999316</v>
      </c>
      <c r="CZ115" s="1">
        <f t="shared" si="76"/>
        <v>9.3599999999999923</v>
      </c>
      <c r="DA115" s="1">
        <f t="shared" si="77"/>
        <v>3.0594117081556695</v>
      </c>
      <c r="DB115"/>
      <c r="DC115"/>
      <c r="DD115"/>
      <c r="DE115"/>
      <c r="DF115"/>
      <c r="DG115">
        <v>153.78100000000001</v>
      </c>
      <c r="DH115">
        <v>118.3</v>
      </c>
      <c r="DI115">
        <v>144.69999999999999</v>
      </c>
      <c r="DJ115">
        <v>-1</v>
      </c>
      <c r="DK115">
        <v>-1</v>
      </c>
      <c r="DL115">
        <v>-1</v>
      </c>
      <c r="DM115">
        <v>-1</v>
      </c>
      <c r="DN115">
        <v>0</v>
      </c>
      <c r="DO115">
        <v>39</v>
      </c>
      <c r="DP115">
        <v>-1</v>
      </c>
      <c r="DQ115">
        <v>1</v>
      </c>
      <c r="DR115" s="10">
        <f t="shared" si="78"/>
        <v>9.7999999999999972</v>
      </c>
      <c r="DS115" s="10">
        <f t="shared" si="79"/>
        <v>21.999999999999986</v>
      </c>
      <c r="DT115" s="10">
        <f t="shared" si="80"/>
        <v>96.039999999999949</v>
      </c>
      <c r="DU115" s="10">
        <f t="shared" si="81"/>
        <v>483.99999999999937</v>
      </c>
      <c r="DV115" s="10">
        <f t="shared" si="82"/>
        <v>580.03999999999928</v>
      </c>
      <c r="DW115" s="10">
        <f t="shared" si="83"/>
        <v>24.084019598065421</v>
      </c>
      <c r="DX115"/>
      <c r="DY115"/>
      <c r="DZ115"/>
      <c r="EA115"/>
      <c r="EB115"/>
      <c r="EC115">
        <v>117.91500000000001</v>
      </c>
      <c r="ED115">
        <v>113.5</v>
      </c>
      <c r="EE115">
        <v>96.6</v>
      </c>
      <c r="EF115">
        <v>111.6</v>
      </c>
      <c r="EG115">
        <v>122</v>
      </c>
      <c r="EH115">
        <v>25.5</v>
      </c>
      <c r="EI115">
        <v>1</v>
      </c>
      <c r="EJ115">
        <v>1</v>
      </c>
      <c r="EK115">
        <v>36</v>
      </c>
      <c r="EL115">
        <v>1</v>
      </c>
      <c r="EM115">
        <v>1</v>
      </c>
      <c r="EN115" s="1">
        <f t="shared" si="85"/>
        <v>1.9000000000000057</v>
      </c>
      <c r="EO115" s="1">
        <f t="shared" si="86"/>
        <v>-25.400000000000006</v>
      </c>
      <c r="EP115" s="1">
        <f t="shared" si="87"/>
        <v>3.6100000000000216</v>
      </c>
      <c r="EQ115" s="1">
        <f t="shared" si="88"/>
        <v>645.16000000000031</v>
      </c>
      <c r="ER115" s="1">
        <f t="shared" si="89"/>
        <v>648.77000000000032</v>
      </c>
      <c r="ES115" s="1">
        <f t="shared" si="90"/>
        <v>25.470963860835742</v>
      </c>
      <c r="ET115"/>
      <c r="EU115"/>
      <c r="EV115"/>
      <c r="EW115"/>
      <c r="EX115"/>
      <c r="FP115"/>
      <c r="FQ115"/>
      <c r="FR115"/>
      <c r="FS115"/>
      <c r="FT115"/>
    </row>
    <row r="116" spans="1:176" x14ac:dyDescent="0.35">
      <c r="A116">
        <v>125.581</v>
      </c>
      <c r="B116">
        <v>180.5</v>
      </c>
      <c r="C116">
        <v>163.19999999999999</v>
      </c>
      <c r="D116">
        <v>194.3</v>
      </c>
      <c r="E116">
        <v>146.69999999999999</v>
      </c>
      <c r="F116">
        <v>21.5</v>
      </c>
      <c r="G116">
        <v>1</v>
      </c>
      <c r="H116">
        <v>0</v>
      </c>
      <c r="I116">
        <v>30</v>
      </c>
      <c r="J116">
        <v>-2</v>
      </c>
      <c r="K116">
        <v>1</v>
      </c>
      <c r="L116" s="26">
        <f t="shared" si="109"/>
        <v>-13.800000000000011</v>
      </c>
      <c r="M116" s="26">
        <f t="shared" si="110"/>
        <v>16.5</v>
      </c>
      <c r="N116" s="26">
        <f t="shared" si="111"/>
        <v>190.44000000000031</v>
      </c>
      <c r="O116" s="26">
        <f t="shared" si="112"/>
        <v>272.25</v>
      </c>
      <c r="P116" s="26">
        <f t="shared" si="113"/>
        <v>462.69000000000028</v>
      </c>
      <c r="Q116" s="26">
        <f t="shared" si="114"/>
        <v>21.510230124292029</v>
      </c>
      <c r="R116"/>
      <c r="S116"/>
      <c r="T116"/>
      <c r="U116"/>
      <c r="V116"/>
      <c r="W116">
        <v>129.97900000000001</v>
      </c>
      <c r="X116">
        <v>102.6</v>
      </c>
      <c r="Y116">
        <v>171.9</v>
      </c>
      <c r="Z116">
        <v>93.3</v>
      </c>
      <c r="AA116">
        <v>137.4</v>
      </c>
      <c r="AB116">
        <v>35.700000000000003</v>
      </c>
      <c r="AC116">
        <v>1</v>
      </c>
      <c r="AD116">
        <v>0</v>
      </c>
      <c r="AE116">
        <v>30</v>
      </c>
      <c r="AF116">
        <v>-2</v>
      </c>
      <c r="AG116">
        <v>1</v>
      </c>
      <c r="AH116" s="10">
        <f t="shared" si="103"/>
        <v>9.2999999999999972</v>
      </c>
      <c r="AI116" s="10">
        <f t="shared" si="104"/>
        <v>34.5</v>
      </c>
      <c r="AJ116" s="10">
        <f t="shared" si="105"/>
        <v>86.489999999999952</v>
      </c>
      <c r="AK116" s="10">
        <f t="shared" si="106"/>
        <v>1190.25</v>
      </c>
      <c r="AL116" s="10">
        <f t="shared" si="107"/>
        <v>1276.74</v>
      </c>
      <c r="AM116" s="10">
        <f t="shared" si="108"/>
        <v>35.731498709122178</v>
      </c>
      <c r="AN116"/>
      <c r="AO116"/>
      <c r="AP116"/>
      <c r="AQ116"/>
      <c r="AR116"/>
      <c r="AS116">
        <v>129.256</v>
      </c>
      <c r="AT116">
        <v>65.8</v>
      </c>
      <c r="AU116">
        <v>102.9</v>
      </c>
      <c r="AV116">
        <v>81.900000000000006</v>
      </c>
      <c r="AW116">
        <v>107.1</v>
      </c>
      <c r="AX116">
        <v>16.7</v>
      </c>
      <c r="AY116">
        <v>1</v>
      </c>
      <c r="AZ116">
        <v>1</v>
      </c>
      <c r="BA116">
        <v>31</v>
      </c>
      <c r="BB116">
        <v>1</v>
      </c>
      <c r="BC116">
        <v>1</v>
      </c>
      <c r="BD116" s="1">
        <f t="shared" si="97"/>
        <v>-16.100000000000009</v>
      </c>
      <c r="BE116" s="1">
        <f t="shared" si="98"/>
        <v>-4.1999999999999886</v>
      </c>
      <c r="BF116" s="1">
        <f t="shared" si="99"/>
        <v>259.21000000000026</v>
      </c>
      <c r="BG116" s="1">
        <f t="shared" si="100"/>
        <v>17.639999999999905</v>
      </c>
      <c r="BH116" s="1">
        <f t="shared" si="101"/>
        <v>276.85000000000019</v>
      </c>
      <c r="BI116" s="1">
        <f t="shared" si="102"/>
        <v>16.638810053606605</v>
      </c>
      <c r="BJ116"/>
      <c r="BK116"/>
      <c r="BL116"/>
      <c r="BM116"/>
      <c r="BN116"/>
      <c r="BO116" s="10">
        <v>145.453</v>
      </c>
      <c r="BP116" s="10">
        <v>176</v>
      </c>
      <c r="BQ116" s="10">
        <v>138</v>
      </c>
      <c r="BR116" s="10">
        <v>-1</v>
      </c>
      <c r="BS116" s="10">
        <v>-1</v>
      </c>
      <c r="BT116" s="10">
        <v>-1</v>
      </c>
      <c r="BU116" s="10">
        <v>-1</v>
      </c>
      <c r="BV116" s="10">
        <v>0</v>
      </c>
      <c r="BW116" s="10">
        <v>35</v>
      </c>
      <c r="BX116" s="10">
        <v>-1</v>
      </c>
      <c r="BY116" s="10">
        <v>1</v>
      </c>
      <c r="BZ116" s="10">
        <f t="shared" si="91"/>
        <v>26.400000000000006</v>
      </c>
      <c r="CA116" s="10">
        <f t="shared" si="92"/>
        <v>18</v>
      </c>
      <c r="CB116" s="10">
        <f t="shared" si="93"/>
        <v>696.96000000000026</v>
      </c>
      <c r="CC116" s="10">
        <f t="shared" si="94"/>
        <v>324</v>
      </c>
      <c r="CD116" s="10">
        <f t="shared" si="95"/>
        <v>1020.9600000000003</v>
      </c>
      <c r="CE116" s="10">
        <f t="shared" si="96"/>
        <v>31.952464693666439</v>
      </c>
      <c r="CG116"/>
      <c r="CH116"/>
      <c r="CI116"/>
      <c r="CJ116"/>
      <c r="CK116">
        <v>151.35499999999999</v>
      </c>
      <c r="CL116">
        <v>95.7</v>
      </c>
      <c r="CM116">
        <v>141.6</v>
      </c>
      <c r="CN116">
        <v>-1</v>
      </c>
      <c r="CO116">
        <v>-1</v>
      </c>
      <c r="CP116">
        <v>-1</v>
      </c>
      <c r="CQ116">
        <v>-1</v>
      </c>
      <c r="CR116">
        <v>0</v>
      </c>
      <c r="CS116">
        <v>39</v>
      </c>
      <c r="CT116">
        <v>-1</v>
      </c>
      <c r="CU116">
        <v>1</v>
      </c>
      <c r="CV116" s="1">
        <f t="shared" si="72"/>
        <v>-5.2000000000000028</v>
      </c>
      <c r="CW116" s="1">
        <f t="shared" si="73"/>
        <v>34.099999999999994</v>
      </c>
      <c r="CX116" s="1">
        <f t="shared" si="74"/>
        <v>27.040000000000031</v>
      </c>
      <c r="CY116" s="1">
        <f t="shared" si="75"/>
        <v>1162.8099999999997</v>
      </c>
      <c r="CZ116" s="1">
        <f t="shared" si="76"/>
        <v>1189.8499999999997</v>
      </c>
      <c r="DA116" s="1">
        <f t="shared" si="77"/>
        <v>34.494202411419799</v>
      </c>
      <c r="DB116"/>
      <c r="DC116"/>
      <c r="DD116"/>
      <c r="DE116"/>
      <c r="DF116"/>
      <c r="DG116">
        <v>154.09299999999999</v>
      </c>
      <c r="DH116">
        <v>113.3</v>
      </c>
      <c r="DI116">
        <v>134.9</v>
      </c>
      <c r="DJ116">
        <v>118.3</v>
      </c>
      <c r="DK116">
        <v>144.69999999999999</v>
      </c>
      <c r="DL116">
        <v>11</v>
      </c>
      <c r="DM116">
        <v>1</v>
      </c>
      <c r="DN116">
        <v>1</v>
      </c>
      <c r="DO116">
        <v>40</v>
      </c>
      <c r="DP116">
        <v>1</v>
      </c>
      <c r="DQ116">
        <v>1</v>
      </c>
      <c r="DR116" s="10">
        <f t="shared" si="78"/>
        <v>-5</v>
      </c>
      <c r="DS116" s="10">
        <f t="shared" si="79"/>
        <v>-9.7999999999999829</v>
      </c>
      <c r="DT116" s="10">
        <f t="shared" si="80"/>
        <v>25</v>
      </c>
      <c r="DU116" s="10">
        <f t="shared" si="81"/>
        <v>96.039999999999665</v>
      </c>
      <c r="DV116" s="10">
        <f t="shared" si="82"/>
        <v>121.03999999999967</v>
      </c>
      <c r="DW116" s="10">
        <f t="shared" si="83"/>
        <v>11.001818031580038</v>
      </c>
      <c r="DX116"/>
      <c r="DY116"/>
      <c r="DZ116"/>
      <c r="EA116"/>
      <c r="EB116"/>
      <c r="EC116">
        <v>121.059</v>
      </c>
      <c r="ED116">
        <v>152</v>
      </c>
      <c r="EE116">
        <v>129.1</v>
      </c>
      <c r="EF116">
        <v>-1</v>
      </c>
      <c r="EG116">
        <v>-1</v>
      </c>
      <c r="EH116">
        <v>-1</v>
      </c>
      <c r="EI116">
        <v>-1</v>
      </c>
      <c r="EJ116">
        <v>0</v>
      </c>
      <c r="EK116">
        <v>36</v>
      </c>
      <c r="EL116">
        <v>-1</v>
      </c>
      <c r="EM116">
        <v>1</v>
      </c>
      <c r="EN116" s="1">
        <f t="shared" si="85"/>
        <v>38.5</v>
      </c>
      <c r="EO116" s="1">
        <f t="shared" si="86"/>
        <v>32.5</v>
      </c>
      <c r="EP116" s="1">
        <f t="shared" si="87"/>
        <v>1482.25</v>
      </c>
      <c r="EQ116" s="1">
        <f t="shared" si="88"/>
        <v>1056.25</v>
      </c>
      <c r="ER116" s="1">
        <f t="shared" si="89"/>
        <v>2538.5</v>
      </c>
      <c r="ES116" s="1">
        <f t="shared" si="90"/>
        <v>50.383529054642452</v>
      </c>
      <c r="ET116"/>
      <c r="EU116"/>
      <c r="EV116"/>
      <c r="EW116"/>
      <c r="EX116"/>
      <c r="FP116"/>
      <c r="FQ116"/>
      <c r="FR116"/>
      <c r="FS116"/>
      <c r="FT116"/>
    </row>
    <row r="117" spans="1:176" x14ac:dyDescent="0.35">
      <c r="A117">
        <v>125.613</v>
      </c>
      <c r="B117">
        <v>150.80000000000001</v>
      </c>
      <c r="C117">
        <v>121.1</v>
      </c>
      <c r="D117">
        <v>180.5</v>
      </c>
      <c r="E117">
        <v>163.19999999999999</v>
      </c>
      <c r="F117">
        <v>51.5</v>
      </c>
      <c r="G117">
        <v>2</v>
      </c>
      <c r="H117">
        <v>0</v>
      </c>
      <c r="I117">
        <v>30</v>
      </c>
      <c r="J117">
        <v>-2</v>
      </c>
      <c r="K117">
        <v>1</v>
      </c>
      <c r="L117" s="26">
        <f t="shared" si="109"/>
        <v>-29.699999999999989</v>
      </c>
      <c r="M117" s="26">
        <f t="shared" si="110"/>
        <v>-42.099999999999994</v>
      </c>
      <c r="N117" s="26">
        <f t="shared" si="111"/>
        <v>882.08999999999935</v>
      </c>
      <c r="O117" s="26">
        <f t="shared" si="112"/>
        <v>1772.4099999999996</v>
      </c>
      <c r="P117" s="26">
        <f t="shared" si="113"/>
        <v>2654.4999999999991</v>
      </c>
      <c r="Q117" s="26">
        <f t="shared" si="114"/>
        <v>51.521840029253603</v>
      </c>
      <c r="R117"/>
      <c r="S117"/>
      <c r="T117"/>
      <c r="U117"/>
      <c r="V117"/>
      <c r="W117">
        <v>130.04300000000001</v>
      </c>
      <c r="X117">
        <v>102.6</v>
      </c>
      <c r="Y117">
        <v>171.9</v>
      </c>
      <c r="Z117">
        <v>102.6</v>
      </c>
      <c r="AA117">
        <v>171.9</v>
      </c>
      <c r="AB117">
        <v>0</v>
      </c>
      <c r="AC117">
        <v>1</v>
      </c>
      <c r="AD117">
        <v>0</v>
      </c>
      <c r="AE117">
        <v>30</v>
      </c>
      <c r="AF117">
        <v>-2</v>
      </c>
      <c r="AG117">
        <v>1</v>
      </c>
      <c r="AH117" s="10">
        <f t="shared" si="103"/>
        <v>0</v>
      </c>
      <c r="AI117" s="10">
        <f t="shared" si="104"/>
        <v>0</v>
      </c>
      <c r="AJ117" s="10">
        <f t="shared" si="105"/>
        <v>0</v>
      </c>
      <c r="AK117" s="10">
        <f t="shared" si="106"/>
        <v>0</v>
      </c>
      <c r="AL117" s="10">
        <f t="shared" si="107"/>
        <v>0</v>
      </c>
      <c r="AM117" s="10">
        <f t="shared" si="108"/>
        <v>0</v>
      </c>
      <c r="AN117"/>
      <c r="AO117"/>
      <c r="AP117"/>
      <c r="AQ117"/>
      <c r="AR117"/>
      <c r="AS117">
        <v>132.06399999999999</v>
      </c>
      <c r="AT117">
        <v>130.19999999999999</v>
      </c>
      <c r="AU117">
        <v>156.80000000000001</v>
      </c>
      <c r="AV117">
        <v>-1</v>
      </c>
      <c r="AW117">
        <v>-1</v>
      </c>
      <c r="AX117">
        <v>-1</v>
      </c>
      <c r="AY117">
        <v>-1</v>
      </c>
      <c r="AZ117">
        <v>0</v>
      </c>
      <c r="BA117">
        <v>31</v>
      </c>
      <c r="BB117">
        <v>-1</v>
      </c>
      <c r="BC117">
        <v>1</v>
      </c>
      <c r="BD117" s="1">
        <f t="shared" si="97"/>
        <v>64.399999999999991</v>
      </c>
      <c r="BE117" s="1">
        <f t="shared" si="98"/>
        <v>53.900000000000006</v>
      </c>
      <c r="BF117" s="1">
        <f t="shared" si="99"/>
        <v>4147.3599999999988</v>
      </c>
      <c r="BG117" s="1">
        <f t="shared" si="100"/>
        <v>2905.2100000000005</v>
      </c>
      <c r="BH117" s="1">
        <f t="shared" si="101"/>
        <v>7052.57</v>
      </c>
      <c r="BI117" s="1">
        <f t="shared" si="102"/>
        <v>83.979580851537946</v>
      </c>
      <c r="BJ117"/>
      <c r="BK117"/>
      <c r="BL117"/>
      <c r="BM117"/>
      <c r="BN117"/>
      <c r="BO117" s="10">
        <v>145.52500000000001</v>
      </c>
      <c r="BP117" s="10">
        <v>179.8</v>
      </c>
      <c r="BQ117" s="10">
        <v>134.30000000000001</v>
      </c>
      <c r="BR117" s="10">
        <v>176</v>
      </c>
      <c r="BS117" s="10">
        <v>138</v>
      </c>
      <c r="BT117" s="10">
        <v>5.4</v>
      </c>
      <c r="BU117" s="10">
        <v>1</v>
      </c>
      <c r="BV117" s="10">
        <v>1</v>
      </c>
      <c r="BW117" s="10">
        <v>36</v>
      </c>
      <c r="BX117" s="10">
        <v>1</v>
      </c>
      <c r="BY117" s="10">
        <v>1</v>
      </c>
      <c r="BZ117" s="10">
        <f t="shared" si="91"/>
        <v>3.8000000000000114</v>
      </c>
      <c r="CA117" s="10">
        <f t="shared" si="92"/>
        <v>-3.6999999999999886</v>
      </c>
      <c r="CB117" s="10">
        <f t="shared" si="93"/>
        <v>14.440000000000087</v>
      </c>
      <c r="CC117" s="10">
        <f t="shared" si="94"/>
        <v>13.689999999999916</v>
      </c>
      <c r="CD117" s="10">
        <f t="shared" si="95"/>
        <v>28.130000000000003</v>
      </c>
      <c r="CE117" s="10">
        <f t="shared" si="96"/>
        <v>5.3037722424704477</v>
      </c>
      <c r="CG117"/>
      <c r="CH117"/>
      <c r="CI117"/>
      <c r="CJ117"/>
      <c r="CK117">
        <v>151.40299999999999</v>
      </c>
      <c r="CL117">
        <v>81.5</v>
      </c>
      <c r="CM117">
        <v>107.1</v>
      </c>
      <c r="CN117">
        <v>95.7</v>
      </c>
      <c r="CO117">
        <v>141.6</v>
      </c>
      <c r="CP117">
        <v>37.299999999999997</v>
      </c>
      <c r="CQ117">
        <v>1</v>
      </c>
      <c r="CR117">
        <v>1</v>
      </c>
      <c r="CS117">
        <v>40</v>
      </c>
      <c r="CT117">
        <v>1</v>
      </c>
      <c r="CU117">
        <v>1</v>
      </c>
      <c r="CV117" s="1">
        <f t="shared" si="72"/>
        <v>-14.200000000000003</v>
      </c>
      <c r="CW117" s="1">
        <f t="shared" si="73"/>
        <v>-34.5</v>
      </c>
      <c r="CX117" s="1">
        <f t="shared" si="74"/>
        <v>201.64000000000007</v>
      </c>
      <c r="CY117" s="1">
        <f t="shared" si="75"/>
        <v>1190.25</v>
      </c>
      <c r="CZ117" s="1">
        <f t="shared" si="76"/>
        <v>1391.89</v>
      </c>
      <c r="DA117" s="1">
        <f t="shared" si="77"/>
        <v>37.308042028495677</v>
      </c>
      <c r="DB117"/>
      <c r="DC117"/>
      <c r="DD117"/>
      <c r="DE117"/>
      <c r="DF117"/>
      <c r="DG117">
        <v>154.125</v>
      </c>
      <c r="DH117">
        <v>112.1</v>
      </c>
      <c r="DI117">
        <v>91.5</v>
      </c>
      <c r="DJ117">
        <v>113.3</v>
      </c>
      <c r="DK117">
        <v>134.9</v>
      </c>
      <c r="DL117">
        <v>43.4</v>
      </c>
      <c r="DM117">
        <v>1</v>
      </c>
      <c r="DN117">
        <v>0</v>
      </c>
      <c r="DO117">
        <v>40</v>
      </c>
      <c r="DP117">
        <v>-2</v>
      </c>
      <c r="DQ117">
        <v>1</v>
      </c>
      <c r="DR117" s="10">
        <f t="shared" si="78"/>
        <v>-1.2000000000000028</v>
      </c>
      <c r="DS117" s="10">
        <f t="shared" si="79"/>
        <v>-43.400000000000006</v>
      </c>
      <c r="DT117" s="10">
        <f t="shared" si="80"/>
        <v>1.4400000000000068</v>
      </c>
      <c r="DU117" s="10">
        <f t="shared" si="81"/>
        <v>1883.5600000000004</v>
      </c>
      <c r="DV117" s="10">
        <f t="shared" si="82"/>
        <v>1885.0000000000005</v>
      </c>
      <c r="DW117" s="10">
        <f t="shared" si="83"/>
        <v>43.416586692184822</v>
      </c>
      <c r="DX117"/>
      <c r="DY117"/>
      <c r="DZ117"/>
      <c r="EA117"/>
      <c r="EB117"/>
      <c r="EC117">
        <v>121.354</v>
      </c>
      <c r="ED117">
        <v>125.2</v>
      </c>
      <c r="EE117">
        <v>120.7</v>
      </c>
      <c r="EF117">
        <v>152</v>
      </c>
      <c r="EG117">
        <v>129.1</v>
      </c>
      <c r="EH117">
        <v>28.1</v>
      </c>
      <c r="EI117">
        <v>1</v>
      </c>
      <c r="EJ117">
        <v>1</v>
      </c>
      <c r="EK117">
        <v>37</v>
      </c>
      <c r="EL117">
        <v>1</v>
      </c>
      <c r="EM117">
        <v>1</v>
      </c>
      <c r="EN117" s="1">
        <f t="shared" si="85"/>
        <v>-26.799999999999997</v>
      </c>
      <c r="EO117" s="1">
        <f t="shared" si="86"/>
        <v>-8.3999999999999915</v>
      </c>
      <c r="EP117" s="1">
        <f t="shared" si="87"/>
        <v>718.2399999999999</v>
      </c>
      <c r="EQ117" s="1">
        <f t="shared" si="88"/>
        <v>70.55999999999986</v>
      </c>
      <c r="ER117" s="1">
        <f t="shared" si="89"/>
        <v>788.79999999999973</v>
      </c>
      <c r="ES117" s="1">
        <f t="shared" si="90"/>
        <v>28.08558349046713</v>
      </c>
      <c r="ET117"/>
      <c r="EU117"/>
      <c r="EV117"/>
      <c r="EW117"/>
      <c r="EX117"/>
      <c r="FP117"/>
      <c r="FQ117"/>
      <c r="FR117"/>
      <c r="FS117"/>
      <c r="FT117"/>
    </row>
    <row r="118" spans="1:176" x14ac:dyDescent="0.35">
      <c r="A118">
        <v>130.16499999999999</v>
      </c>
      <c r="B118">
        <v>134.4</v>
      </c>
      <c r="C118">
        <v>168.3</v>
      </c>
      <c r="D118">
        <v>-1</v>
      </c>
      <c r="E118">
        <v>-1</v>
      </c>
      <c r="F118">
        <v>-1</v>
      </c>
      <c r="G118">
        <v>-1</v>
      </c>
      <c r="H118">
        <v>0</v>
      </c>
      <c r="I118">
        <v>30</v>
      </c>
      <c r="J118">
        <v>-1</v>
      </c>
      <c r="K118">
        <v>1</v>
      </c>
      <c r="L118" s="26">
        <f t="shared" si="109"/>
        <v>-16.400000000000006</v>
      </c>
      <c r="M118" s="26">
        <f t="shared" si="110"/>
        <v>47.200000000000017</v>
      </c>
      <c r="N118" s="26">
        <f t="shared" si="111"/>
        <v>268.96000000000021</v>
      </c>
      <c r="O118" s="26">
        <f t="shared" si="112"/>
        <v>2227.8400000000015</v>
      </c>
      <c r="P118" s="26">
        <f t="shared" si="113"/>
        <v>2496.8000000000015</v>
      </c>
      <c r="Q118" s="26">
        <f t="shared" si="114"/>
        <v>49.967989753441167</v>
      </c>
      <c r="R118"/>
      <c r="S118"/>
      <c r="T118"/>
      <c r="U118"/>
      <c r="V118"/>
      <c r="W118">
        <v>136.018</v>
      </c>
      <c r="X118">
        <v>75.099999999999994</v>
      </c>
      <c r="Y118">
        <v>72.099999999999994</v>
      </c>
      <c r="Z118">
        <v>-1</v>
      </c>
      <c r="AA118">
        <v>-1</v>
      </c>
      <c r="AB118">
        <v>-1</v>
      </c>
      <c r="AC118">
        <v>-1</v>
      </c>
      <c r="AD118">
        <v>0</v>
      </c>
      <c r="AE118">
        <v>30</v>
      </c>
      <c r="AF118">
        <v>-1</v>
      </c>
      <c r="AG118">
        <v>1</v>
      </c>
      <c r="AH118" s="10">
        <f t="shared" si="103"/>
        <v>-27.5</v>
      </c>
      <c r="AI118" s="10">
        <f t="shared" si="104"/>
        <v>-99.800000000000011</v>
      </c>
      <c r="AJ118" s="10">
        <f t="shared" si="105"/>
        <v>756.25</v>
      </c>
      <c r="AK118" s="10">
        <f t="shared" si="106"/>
        <v>9960.0400000000027</v>
      </c>
      <c r="AL118" s="10">
        <f t="shared" si="107"/>
        <v>10716.290000000003</v>
      </c>
      <c r="AM118" s="10">
        <f t="shared" si="108"/>
        <v>103.51951506841598</v>
      </c>
      <c r="AN118"/>
      <c r="AO118"/>
      <c r="AP118"/>
      <c r="AQ118"/>
      <c r="AR118"/>
      <c r="AS118">
        <v>132.16800000000001</v>
      </c>
      <c r="AT118">
        <v>125.4</v>
      </c>
      <c r="AU118">
        <v>164.8</v>
      </c>
      <c r="AV118">
        <v>130.19999999999999</v>
      </c>
      <c r="AW118">
        <v>156.80000000000001</v>
      </c>
      <c r="AX118">
        <v>9.3000000000000007</v>
      </c>
      <c r="AY118">
        <v>1</v>
      </c>
      <c r="AZ118">
        <v>1</v>
      </c>
      <c r="BA118">
        <v>32</v>
      </c>
      <c r="BB118">
        <v>1</v>
      </c>
      <c r="BC118">
        <v>1</v>
      </c>
      <c r="BD118" s="1">
        <f t="shared" si="97"/>
        <v>-4.7999999999999829</v>
      </c>
      <c r="BE118" s="1">
        <f t="shared" si="98"/>
        <v>8</v>
      </c>
      <c r="BF118" s="1">
        <f t="shared" si="99"/>
        <v>23.039999999999836</v>
      </c>
      <c r="BG118" s="1">
        <f t="shared" si="100"/>
        <v>64</v>
      </c>
      <c r="BH118" s="1">
        <f t="shared" si="101"/>
        <v>87.039999999999836</v>
      </c>
      <c r="BI118" s="1">
        <f t="shared" si="102"/>
        <v>9.3295230317524727</v>
      </c>
      <c r="BJ118"/>
      <c r="BK118"/>
      <c r="BL118"/>
      <c r="BM118"/>
      <c r="BN118"/>
      <c r="BO118" s="10">
        <v>148.72499999999999</v>
      </c>
      <c r="BP118" s="10">
        <v>150.80000000000001</v>
      </c>
      <c r="BQ118" s="10">
        <v>111.3</v>
      </c>
      <c r="BR118" s="10">
        <v>-1</v>
      </c>
      <c r="BS118" s="10">
        <v>-1</v>
      </c>
      <c r="BT118" s="10">
        <v>-1</v>
      </c>
      <c r="BU118" s="10">
        <v>-1</v>
      </c>
      <c r="BV118" s="10">
        <v>0</v>
      </c>
      <c r="BW118" s="10">
        <v>36</v>
      </c>
      <c r="BX118" s="10">
        <v>-1</v>
      </c>
      <c r="BY118" s="10">
        <v>1</v>
      </c>
      <c r="BZ118" s="10">
        <f t="shared" si="91"/>
        <v>-29</v>
      </c>
      <c r="CA118" s="10">
        <f t="shared" si="92"/>
        <v>-23.000000000000014</v>
      </c>
      <c r="CB118" s="10">
        <f t="shared" si="93"/>
        <v>841</v>
      </c>
      <c r="CC118" s="10">
        <f t="shared" si="94"/>
        <v>529.00000000000068</v>
      </c>
      <c r="CD118" s="10">
        <f t="shared" si="95"/>
        <v>1370.0000000000007</v>
      </c>
      <c r="CE118" s="10">
        <f t="shared" si="96"/>
        <v>37.013511046643501</v>
      </c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 s="10">
        <f t="shared" ref="DR118" si="115">DH118-DH117</f>
        <v>-112.1</v>
      </c>
      <c r="DS118" s="10">
        <f t="shared" ref="DS118" si="116">DI118-DI117</f>
        <v>-91.5</v>
      </c>
      <c r="DT118" s="10">
        <f t="shared" ref="DT118" si="117">DR118^2</f>
        <v>12566.409999999998</v>
      </c>
      <c r="DU118" s="10">
        <f t="shared" ref="DU118" si="118">DS118^2</f>
        <v>8372.25</v>
      </c>
      <c r="DV118" s="10">
        <f t="shared" ref="DV118" si="119">DT118+DU118</f>
        <v>20938.659999999996</v>
      </c>
      <c r="DW118" s="10">
        <f t="shared" ref="DW118" si="120">SQRT(DV118)</f>
        <v>144.7019695788554</v>
      </c>
      <c r="DX118"/>
      <c r="DY118"/>
      <c r="DZ118"/>
      <c r="EA118"/>
      <c r="EB118"/>
      <c r="EC118">
        <v>124.154</v>
      </c>
      <c r="ED118">
        <v>144.9</v>
      </c>
      <c r="EE118">
        <v>141.6</v>
      </c>
      <c r="EF118">
        <v>-1</v>
      </c>
      <c r="EG118">
        <v>-1</v>
      </c>
      <c r="EH118">
        <v>-1</v>
      </c>
      <c r="EI118">
        <v>-1</v>
      </c>
      <c r="EJ118">
        <v>0</v>
      </c>
      <c r="EK118">
        <v>37</v>
      </c>
      <c r="EL118">
        <v>-1</v>
      </c>
      <c r="EM118">
        <v>1</v>
      </c>
      <c r="EN118" s="1">
        <f t="shared" si="85"/>
        <v>19.700000000000003</v>
      </c>
      <c r="EO118" s="1">
        <f t="shared" si="86"/>
        <v>20.899999999999991</v>
      </c>
      <c r="EP118" s="1">
        <f t="shared" si="87"/>
        <v>388.09000000000009</v>
      </c>
      <c r="EQ118" s="1">
        <f t="shared" si="88"/>
        <v>436.80999999999966</v>
      </c>
      <c r="ER118" s="1">
        <f t="shared" si="89"/>
        <v>824.89999999999975</v>
      </c>
      <c r="ES118" s="1">
        <f t="shared" si="90"/>
        <v>28.721072403376581</v>
      </c>
      <c r="ET118"/>
      <c r="EU118"/>
      <c r="EV118"/>
      <c r="EW118"/>
      <c r="EX118"/>
      <c r="FP118"/>
      <c r="FQ118"/>
      <c r="FR118"/>
      <c r="FS118"/>
      <c r="FT118"/>
    </row>
    <row r="119" spans="1:176" x14ac:dyDescent="0.35">
      <c r="A119">
        <v>130.541</v>
      </c>
      <c r="B119">
        <v>77.400000000000006</v>
      </c>
      <c r="C119">
        <v>115.8</v>
      </c>
      <c r="D119">
        <v>134.4</v>
      </c>
      <c r="E119">
        <v>168.3</v>
      </c>
      <c r="F119">
        <v>77.5</v>
      </c>
      <c r="G119">
        <v>2</v>
      </c>
      <c r="H119">
        <v>0</v>
      </c>
      <c r="I119">
        <v>30</v>
      </c>
      <c r="J119">
        <v>0</v>
      </c>
      <c r="K119">
        <v>1</v>
      </c>
      <c r="L119" s="26">
        <f t="shared" si="109"/>
        <v>-57</v>
      </c>
      <c r="M119" s="26">
        <f t="shared" si="110"/>
        <v>-52.500000000000014</v>
      </c>
      <c r="N119" s="26">
        <f t="shared" si="111"/>
        <v>3249</v>
      </c>
      <c r="O119" s="26">
        <f t="shared" si="112"/>
        <v>2756.2500000000014</v>
      </c>
      <c r="P119" s="26">
        <f t="shared" si="113"/>
        <v>6005.2500000000018</v>
      </c>
      <c r="Q119" s="26">
        <f t="shared" si="114"/>
        <v>77.49354811853695</v>
      </c>
      <c r="R119"/>
      <c r="S119"/>
      <c r="T119"/>
      <c r="U119"/>
      <c r="V119"/>
      <c r="W119">
        <v>136.066</v>
      </c>
      <c r="X119">
        <v>70.5</v>
      </c>
      <c r="Y119">
        <v>85.5</v>
      </c>
      <c r="Z119">
        <v>75.099999999999994</v>
      </c>
      <c r="AA119">
        <v>72.099999999999994</v>
      </c>
      <c r="AB119">
        <v>14.1</v>
      </c>
      <c r="AC119">
        <v>1</v>
      </c>
      <c r="AD119">
        <v>1</v>
      </c>
      <c r="AE119">
        <v>31</v>
      </c>
      <c r="AF119">
        <v>1</v>
      </c>
      <c r="AG119">
        <v>1</v>
      </c>
      <c r="AH119" s="10">
        <f t="shared" si="103"/>
        <v>-4.5999999999999943</v>
      </c>
      <c r="AI119" s="10">
        <f t="shared" si="104"/>
        <v>13.400000000000006</v>
      </c>
      <c r="AJ119" s="10">
        <f t="shared" si="105"/>
        <v>21.159999999999947</v>
      </c>
      <c r="AK119" s="10">
        <f t="shared" si="106"/>
        <v>179.56000000000014</v>
      </c>
      <c r="AL119" s="10">
        <f t="shared" si="107"/>
        <v>200.72000000000008</v>
      </c>
      <c r="AM119" s="10">
        <f t="shared" si="108"/>
        <v>14.167568598739873</v>
      </c>
      <c r="AN119"/>
      <c r="AO119"/>
      <c r="AP119"/>
      <c r="AQ119"/>
      <c r="AR119"/>
      <c r="AS119">
        <v>136.256</v>
      </c>
      <c r="AT119">
        <v>130.6</v>
      </c>
      <c r="AU119">
        <v>33.4</v>
      </c>
      <c r="AV119">
        <v>-1</v>
      </c>
      <c r="AW119">
        <v>-1</v>
      </c>
      <c r="AX119">
        <v>-1</v>
      </c>
      <c r="AY119">
        <v>-1</v>
      </c>
      <c r="AZ119">
        <v>0</v>
      </c>
      <c r="BA119">
        <v>32</v>
      </c>
      <c r="BB119">
        <v>-1</v>
      </c>
      <c r="BC119">
        <v>1</v>
      </c>
      <c r="BD119" s="1">
        <f t="shared" si="97"/>
        <v>5.1999999999999886</v>
      </c>
      <c r="BE119" s="1">
        <f t="shared" si="98"/>
        <v>-131.4</v>
      </c>
      <c r="BF119" s="1">
        <f t="shared" si="99"/>
        <v>27.039999999999882</v>
      </c>
      <c r="BG119" s="1">
        <f t="shared" si="100"/>
        <v>17265.960000000003</v>
      </c>
      <c r="BH119" s="1">
        <f t="shared" si="101"/>
        <v>17293.000000000004</v>
      </c>
      <c r="BI119" s="1">
        <f t="shared" si="102"/>
        <v>131.50285168010618</v>
      </c>
      <c r="BJ119"/>
      <c r="BK119"/>
      <c r="BL119"/>
      <c r="BM119"/>
      <c r="BN119"/>
      <c r="BO119" s="10">
        <v>149.06100000000001</v>
      </c>
      <c r="BP119" s="10">
        <v>147.30000000000001</v>
      </c>
      <c r="BQ119" s="10">
        <v>107.8</v>
      </c>
      <c r="BR119" s="10">
        <v>150.80000000000001</v>
      </c>
      <c r="BS119" s="10">
        <v>111.3</v>
      </c>
      <c r="BT119" s="10">
        <v>5</v>
      </c>
      <c r="BU119" s="10">
        <v>1</v>
      </c>
      <c r="BV119" s="10">
        <v>1</v>
      </c>
      <c r="BW119" s="10">
        <v>37</v>
      </c>
      <c r="BX119" s="10">
        <v>1</v>
      </c>
      <c r="BY119" s="10">
        <v>1</v>
      </c>
      <c r="BZ119" s="10">
        <f t="shared" si="91"/>
        <v>-3.5</v>
      </c>
      <c r="CA119" s="10">
        <f t="shared" si="92"/>
        <v>-3.5</v>
      </c>
      <c r="CB119" s="10">
        <f t="shared" si="93"/>
        <v>12.25</v>
      </c>
      <c r="CC119" s="10">
        <f t="shared" si="94"/>
        <v>12.25</v>
      </c>
      <c r="CD119" s="10">
        <f t="shared" si="95"/>
        <v>24.5</v>
      </c>
      <c r="CE119" s="10">
        <f t="shared" si="96"/>
        <v>4.9497474683058327</v>
      </c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X119"/>
      <c r="DY119"/>
      <c r="DZ119"/>
      <c r="EA119"/>
      <c r="EB119"/>
      <c r="EC119">
        <v>124.378</v>
      </c>
      <c r="ED119">
        <v>133.69999999999999</v>
      </c>
      <c r="EE119">
        <v>98.4</v>
      </c>
      <c r="EF119">
        <v>144.9</v>
      </c>
      <c r="EG119">
        <v>141.6</v>
      </c>
      <c r="EH119">
        <v>44.6</v>
      </c>
      <c r="EI119">
        <v>1</v>
      </c>
      <c r="EJ119">
        <v>1</v>
      </c>
      <c r="EK119">
        <v>38</v>
      </c>
      <c r="EL119">
        <v>1</v>
      </c>
      <c r="EM119">
        <v>1</v>
      </c>
      <c r="EN119" s="1">
        <f t="shared" si="85"/>
        <v>-11.200000000000017</v>
      </c>
      <c r="EO119" s="1">
        <f t="shared" si="86"/>
        <v>-43.199999999999989</v>
      </c>
      <c r="EP119" s="1">
        <f t="shared" si="87"/>
        <v>125.44000000000038</v>
      </c>
      <c r="EQ119" s="1">
        <f t="shared" si="88"/>
        <v>1866.2399999999991</v>
      </c>
      <c r="ER119" s="1">
        <f t="shared" si="89"/>
        <v>1991.6799999999994</v>
      </c>
      <c r="ES119" s="1">
        <f t="shared" si="90"/>
        <v>44.628242179140322</v>
      </c>
      <c r="ET119"/>
      <c r="EU119"/>
      <c r="EV119"/>
      <c r="EW119"/>
      <c r="EX119"/>
      <c r="FP119"/>
      <c r="FQ119"/>
      <c r="FR119"/>
      <c r="FS119"/>
      <c r="FT119"/>
    </row>
    <row r="120" spans="1:176" x14ac:dyDescent="0.35">
      <c r="A120">
        <v>130.797</v>
      </c>
      <c r="B120">
        <v>74.099999999999994</v>
      </c>
      <c r="C120">
        <v>146.1</v>
      </c>
      <c r="D120">
        <v>77.400000000000006</v>
      </c>
      <c r="E120">
        <v>115.8</v>
      </c>
      <c r="F120">
        <v>30.5</v>
      </c>
      <c r="G120">
        <v>1</v>
      </c>
      <c r="H120">
        <v>1</v>
      </c>
      <c r="I120">
        <v>31</v>
      </c>
      <c r="J120">
        <v>1</v>
      </c>
      <c r="K120">
        <v>1</v>
      </c>
      <c r="L120" s="26">
        <f t="shared" si="109"/>
        <v>-3.3000000000000114</v>
      </c>
      <c r="M120" s="26">
        <f t="shared" si="110"/>
        <v>30.299999999999997</v>
      </c>
      <c r="N120" s="26">
        <f t="shared" si="111"/>
        <v>10.890000000000075</v>
      </c>
      <c r="O120" s="26">
        <f t="shared" si="112"/>
        <v>918.0899999999998</v>
      </c>
      <c r="P120" s="26">
        <f t="shared" si="113"/>
        <v>928.9799999999999</v>
      </c>
      <c r="Q120" s="26">
        <f t="shared" si="114"/>
        <v>30.479173217133038</v>
      </c>
      <c r="R120"/>
      <c r="S120"/>
      <c r="T120"/>
      <c r="U120"/>
      <c r="V120"/>
      <c r="W120">
        <v>139.44300000000001</v>
      </c>
      <c r="X120">
        <v>157.9</v>
      </c>
      <c r="Y120">
        <v>149.80000000000001</v>
      </c>
      <c r="Z120">
        <v>-1</v>
      </c>
      <c r="AA120">
        <v>-1</v>
      </c>
      <c r="AB120">
        <v>-1</v>
      </c>
      <c r="AC120">
        <v>-1</v>
      </c>
      <c r="AD120">
        <v>0</v>
      </c>
      <c r="AE120">
        <v>31</v>
      </c>
      <c r="AF120">
        <v>-1</v>
      </c>
      <c r="AG120">
        <v>1</v>
      </c>
      <c r="AH120" s="10">
        <f t="shared" si="103"/>
        <v>87.4</v>
      </c>
      <c r="AI120" s="10">
        <f t="shared" si="104"/>
        <v>64.300000000000011</v>
      </c>
      <c r="AJ120" s="10">
        <f t="shared" si="105"/>
        <v>7638.7600000000011</v>
      </c>
      <c r="AK120" s="10">
        <f t="shared" si="106"/>
        <v>4134.4900000000016</v>
      </c>
      <c r="AL120" s="10">
        <f t="shared" si="107"/>
        <v>11773.250000000004</v>
      </c>
      <c r="AM120" s="10">
        <f t="shared" si="108"/>
        <v>108.50460819707153</v>
      </c>
      <c r="AN120"/>
      <c r="AO120"/>
      <c r="AP120"/>
      <c r="AQ120"/>
      <c r="AR120"/>
      <c r="AS120">
        <v>136.28800000000001</v>
      </c>
      <c r="AT120">
        <v>139.4</v>
      </c>
      <c r="AU120">
        <v>88.4</v>
      </c>
      <c r="AV120">
        <v>130.6</v>
      </c>
      <c r="AW120">
        <v>33.4</v>
      </c>
      <c r="AX120">
        <v>55.7</v>
      </c>
      <c r="AY120">
        <v>2</v>
      </c>
      <c r="AZ120">
        <v>0</v>
      </c>
      <c r="BA120">
        <v>32</v>
      </c>
      <c r="BB120">
        <v>0</v>
      </c>
      <c r="BC120">
        <v>1</v>
      </c>
      <c r="BD120" s="1">
        <f t="shared" si="97"/>
        <v>8.8000000000000114</v>
      </c>
      <c r="BE120" s="1">
        <f t="shared" si="98"/>
        <v>55.000000000000007</v>
      </c>
      <c r="BF120" s="1">
        <f t="shared" si="99"/>
        <v>77.440000000000197</v>
      </c>
      <c r="BG120" s="1">
        <f t="shared" si="100"/>
        <v>3025.0000000000009</v>
      </c>
      <c r="BH120" s="1">
        <f t="shared" si="101"/>
        <v>3102.440000000001</v>
      </c>
      <c r="BI120" s="1">
        <f t="shared" si="102"/>
        <v>55.699551165157523</v>
      </c>
      <c r="BJ120"/>
      <c r="BK120"/>
      <c r="BL120"/>
      <c r="BM120"/>
      <c r="BN120"/>
      <c r="BO120" s="10">
        <v>149.13300000000001</v>
      </c>
      <c r="BP120" s="10">
        <v>114</v>
      </c>
      <c r="BQ120" s="10">
        <v>79.5</v>
      </c>
      <c r="BR120" s="10">
        <v>147.30000000000001</v>
      </c>
      <c r="BS120" s="10">
        <v>107.8</v>
      </c>
      <c r="BT120" s="10">
        <v>43.6</v>
      </c>
      <c r="BU120" s="10">
        <v>1</v>
      </c>
      <c r="BV120" s="10">
        <v>0</v>
      </c>
      <c r="BW120" s="10">
        <v>37</v>
      </c>
      <c r="BX120" s="10">
        <v>-2</v>
      </c>
      <c r="BY120" s="10">
        <v>1</v>
      </c>
      <c r="BZ120" s="10">
        <f t="shared" si="91"/>
        <v>-33.300000000000011</v>
      </c>
      <c r="CA120" s="10">
        <f t="shared" si="92"/>
        <v>-28.299999999999997</v>
      </c>
      <c r="CB120" s="10">
        <f t="shared" si="93"/>
        <v>1108.8900000000008</v>
      </c>
      <c r="CC120" s="10">
        <f t="shared" si="94"/>
        <v>800.88999999999987</v>
      </c>
      <c r="CD120" s="10">
        <f t="shared" si="95"/>
        <v>1909.7800000000007</v>
      </c>
      <c r="CE120" s="10">
        <f t="shared" si="96"/>
        <v>43.701029736151533</v>
      </c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X120"/>
      <c r="DY120"/>
      <c r="DZ120"/>
      <c r="EA120"/>
      <c r="EB120"/>
      <c r="EC120">
        <v>126.946</v>
      </c>
      <c r="ED120">
        <v>185.3</v>
      </c>
      <c r="EE120">
        <v>151.6</v>
      </c>
      <c r="EF120">
        <v>-1</v>
      </c>
      <c r="EG120">
        <v>-1</v>
      </c>
      <c r="EH120">
        <v>-1</v>
      </c>
      <c r="EI120">
        <v>-1</v>
      </c>
      <c r="EJ120">
        <v>0</v>
      </c>
      <c r="EK120">
        <v>38</v>
      </c>
      <c r="EL120">
        <v>-1</v>
      </c>
      <c r="EM120">
        <v>1</v>
      </c>
      <c r="EN120" s="1">
        <f t="shared" si="85"/>
        <v>51.600000000000023</v>
      </c>
      <c r="EO120" s="1">
        <f t="shared" si="86"/>
        <v>53.199999999999989</v>
      </c>
      <c r="EP120" s="1">
        <f t="shared" si="87"/>
        <v>2662.5600000000022</v>
      </c>
      <c r="EQ120" s="1">
        <f t="shared" si="88"/>
        <v>2830.2399999999989</v>
      </c>
      <c r="ER120" s="1">
        <f t="shared" si="89"/>
        <v>5492.8000000000011</v>
      </c>
      <c r="ES120" s="1">
        <f t="shared" si="90"/>
        <v>74.113426583851876</v>
      </c>
      <c r="ET120"/>
      <c r="EU120"/>
      <c r="EV120"/>
      <c r="EW120"/>
      <c r="EX120"/>
      <c r="FP120"/>
      <c r="FQ120"/>
      <c r="FR120"/>
      <c r="FS120"/>
      <c r="FT120"/>
    </row>
    <row r="121" spans="1:176" x14ac:dyDescent="0.35">
      <c r="A121">
        <v>130.83699999999999</v>
      </c>
      <c r="B121">
        <v>65.8</v>
      </c>
      <c r="C121">
        <v>107.1</v>
      </c>
      <c r="D121">
        <v>74.099999999999994</v>
      </c>
      <c r="E121">
        <v>146.1</v>
      </c>
      <c r="F121">
        <v>39.799999999999997</v>
      </c>
      <c r="G121">
        <v>1</v>
      </c>
      <c r="H121">
        <v>0</v>
      </c>
      <c r="I121">
        <v>31</v>
      </c>
      <c r="J121">
        <v>-2</v>
      </c>
      <c r="K121">
        <v>1</v>
      </c>
      <c r="L121" s="26">
        <f t="shared" si="109"/>
        <v>-8.2999999999999972</v>
      </c>
      <c r="M121" s="26">
        <f t="shared" si="110"/>
        <v>-39</v>
      </c>
      <c r="N121" s="26">
        <f t="shared" si="111"/>
        <v>68.889999999999958</v>
      </c>
      <c r="O121" s="26">
        <f t="shared" si="112"/>
        <v>1521</v>
      </c>
      <c r="P121" s="26">
        <f t="shared" si="113"/>
        <v>1589.8899999999999</v>
      </c>
      <c r="Q121" s="26">
        <f t="shared" si="114"/>
        <v>39.873424733774748</v>
      </c>
      <c r="R121"/>
      <c r="S121"/>
      <c r="T121"/>
      <c r="U121"/>
      <c r="V121"/>
      <c r="W121">
        <v>139.77799999999999</v>
      </c>
      <c r="X121">
        <v>154.9</v>
      </c>
      <c r="Y121">
        <v>141.6</v>
      </c>
      <c r="Z121">
        <v>157.9</v>
      </c>
      <c r="AA121">
        <v>149.80000000000001</v>
      </c>
      <c r="AB121">
        <v>8.8000000000000007</v>
      </c>
      <c r="AC121">
        <v>1</v>
      </c>
      <c r="AD121">
        <v>1</v>
      </c>
      <c r="AE121">
        <v>32</v>
      </c>
      <c r="AF121">
        <v>1</v>
      </c>
      <c r="AG121">
        <v>1</v>
      </c>
      <c r="AH121" s="10">
        <f t="shared" si="103"/>
        <v>-3</v>
      </c>
      <c r="AI121" s="10">
        <f t="shared" si="104"/>
        <v>-8.2000000000000171</v>
      </c>
      <c r="AJ121" s="10">
        <f t="shared" si="105"/>
        <v>9</v>
      </c>
      <c r="AK121" s="10">
        <f t="shared" si="106"/>
        <v>67.240000000000279</v>
      </c>
      <c r="AL121" s="10">
        <f t="shared" si="107"/>
        <v>76.240000000000279</v>
      </c>
      <c r="AM121" s="10">
        <f t="shared" si="108"/>
        <v>8.7315519811772457</v>
      </c>
      <c r="AN121"/>
      <c r="AO121"/>
      <c r="AP121"/>
      <c r="AQ121"/>
      <c r="AR121"/>
      <c r="AS121">
        <v>137.744</v>
      </c>
      <c r="AT121">
        <v>134.69999999999999</v>
      </c>
      <c r="AU121">
        <v>132.9</v>
      </c>
      <c r="AV121">
        <v>139.4</v>
      </c>
      <c r="AW121">
        <v>88.4</v>
      </c>
      <c r="AX121">
        <v>44.8</v>
      </c>
      <c r="AY121">
        <v>1</v>
      </c>
      <c r="AZ121">
        <v>1</v>
      </c>
      <c r="BA121">
        <v>33</v>
      </c>
      <c r="BB121">
        <v>1</v>
      </c>
      <c r="BC121">
        <v>1</v>
      </c>
      <c r="BD121" s="1">
        <f t="shared" si="97"/>
        <v>-4.7000000000000171</v>
      </c>
      <c r="BE121" s="1">
        <f t="shared" si="98"/>
        <v>44.5</v>
      </c>
      <c r="BF121" s="1">
        <f t="shared" si="99"/>
        <v>22.09000000000016</v>
      </c>
      <c r="BG121" s="1">
        <f t="shared" si="100"/>
        <v>1980.25</v>
      </c>
      <c r="BH121" s="1">
        <f t="shared" si="101"/>
        <v>2002.3400000000001</v>
      </c>
      <c r="BI121" s="1">
        <f t="shared" si="102"/>
        <v>44.74751389742228</v>
      </c>
      <c r="BJ121"/>
      <c r="BK121"/>
      <c r="BL121"/>
      <c r="BM121"/>
      <c r="BN121"/>
      <c r="BO121" s="10">
        <v>152.197</v>
      </c>
      <c r="BP121" s="10">
        <v>161.69999999999999</v>
      </c>
      <c r="BQ121" s="10">
        <v>114.2</v>
      </c>
      <c r="BR121" s="10">
        <v>-1</v>
      </c>
      <c r="BS121" s="10">
        <v>-1</v>
      </c>
      <c r="BT121" s="10">
        <v>-1</v>
      </c>
      <c r="BU121" s="10">
        <v>-1</v>
      </c>
      <c r="BV121" s="10">
        <v>0</v>
      </c>
      <c r="BW121" s="10">
        <v>37</v>
      </c>
      <c r="BX121" s="10">
        <v>-1</v>
      </c>
      <c r="BY121" s="10">
        <v>1</v>
      </c>
      <c r="BZ121" s="10">
        <f t="shared" si="91"/>
        <v>47.699999999999989</v>
      </c>
      <c r="CA121" s="10">
        <f t="shared" si="92"/>
        <v>34.700000000000003</v>
      </c>
      <c r="CB121" s="10">
        <f t="shared" si="93"/>
        <v>2275.2899999999991</v>
      </c>
      <c r="CC121" s="10">
        <f t="shared" si="94"/>
        <v>1204.0900000000001</v>
      </c>
      <c r="CD121" s="10">
        <f t="shared" si="95"/>
        <v>3479.3799999999992</v>
      </c>
      <c r="CE121" s="10">
        <f t="shared" si="96"/>
        <v>58.986269588778022</v>
      </c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X121"/>
      <c r="DY121"/>
      <c r="DZ121"/>
      <c r="EA121"/>
      <c r="EB121"/>
      <c r="EC121">
        <v>127.306</v>
      </c>
      <c r="ED121">
        <v>109.3</v>
      </c>
      <c r="EE121">
        <v>122.7</v>
      </c>
      <c r="EF121">
        <v>185.3</v>
      </c>
      <c r="EG121">
        <v>151.6</v>
      </c>
      <c r="EH121">
        <v>81.3</v>
      </c>
      <c r="EI121">
        <v>2</v>
      </c>
      <c r="EJ121">
        <v>0</v>
      </c>
      <c r="EK121">
        <v>38</v>
      </c>
      <c r="EL121">
        <v>0</v>
      </c>
      <c r="EM121">
        <v>1</v>
      </c>
      <c r="EN121" s="1">
        <f t="shared" si="85"/>
        <v>-76.000000000000014</v>
      </c>
      <c r="EO121" s="1">
        <f t="shared" si="86"/>
        <v>-28.899999999999991</v>
      </c>
      <c r="EP121" s="1">
        <f t="shared" si="87"/>
        <v>5776.0000000000018</v>
      </c>
      <c r="EQ121" s="1">
        <f t="shared" si="88"/>
        <v>835.20999999999947</v>
      </c>
      <c r="ER121" s="1">
        <f t="shared" si="89"/>
        <v>6611.2100000000009</v>
      </c>
      <c r="ES121" s="1">
        <f t="shared" si="90"/>
        <v>81.309347556108222</v>
      </c>
      <c r="ET121"/>
      <c r="EU121"/>
      <c r="EV121"/>
      <c r="EW121"/>
      <c r="EX121"/>
      <c r="FP121"/>
      <c r="FQ121"/>
      <c r="FR121"/>
      <c r="FS121"/>
      <c r="FT121"/>
    </row>
    <row r="122" spans="1:176" x14ac:dyDescent="0.35">
      <c r="A122">
        <v>130.88499999999999</v>
      </c>
      <c r="B122">
        <v>43.9</v>
      </c>
      <c r="C122">
        <v>120</v>
      </c>
      <c r="D122">
        <v>65.8</v>
      </c>
      <c r="E122">
        <v>107.1</v>
      </c>
      <c r="F122">
        <v>25.4</v>
      </c>
      <c r="G122">
        <v>1</v>
      </c>
      <c r="H122">
        <v>0</v>
      </c>
      <c r="I122">
        <v>31</v>
      </c>
      <c r="J122">
        <v>-2</v>
      </c>
      <c r="K122">
        <v>1</v>
      </c>
      <c r="L122" s="26">
        <f t="shared" si="109"/>
        <v>-21.9</v>
      </c>
      <c r="M122" s="26">
        <f t="shared" si="110"/>
        <v>12.900000000000006</v>
      </c>
      <c r="N122" s="26">
        <f t="shared" si="111"/>
        <v>479.60999999999996</v>
      </c>
      <c r="O122" s="26">
        <f t="shared" si="112"/>
        <v>166.41000000000014</v>
      </c>
      <c r="P122" s="26">
        <f t="shared" si="113"/>
        <v>646.0200000000001</v>
      </c>
      <c r="Q122" s="26">
        <f t="shared" si="114"/>
        <v>25.416923495970163</v>
      </c>
      <c r="R122"/>
      <c r="S122"/>
      <c r="T122"/>
      <c r="U122"/>
      <c r="V122"/>
      <c r="W122">
        <v>143.834</v>
      </c>
      <c r="X122">
        <v>61.3</v>
      </c>
      <c r="Y122">
        <v>124.5</v>
      </c>
      <c r="Z122">
        <v>-1</v>
      </c>
      <c r="AA122">
        <v>-1</v>
      </c>
      <c r="AB122">
        <v>-1</v>
      </c>
      <c r="AC122">
        <v>-1</v>
      </c>
      <c r="AD122">
        <v>0</v>
      </c>
      <c r="AE122">
        <v>32</v>
      </c>
      <c r="AF122">
        <v>-1</v>
      </c>
      <c r="AG122">
        <v>1</v>
      </c>
      <c r="AH122" s="10">
        <f t="shared" si="103"/>
        <v>-93.600000000000009</v>
      </c>
      <c r="AI122" s="10">
        <f t="shared" si="104"/>
        <v>-17.099999999999994</v>
      </c>
      <c r="AJ122" s="10">
        <f t="shared" si="105"/>
        <v>8760.9600000000009</v>
      </c>
      <c r="AK122" s="10">
        <f t="shared" si="106"/>
        <v>292.4099999999998</v>
      </c>
      <c r="AL122" s="10">
        <f t="shared" si="107"/>
        <v>9053.3700000000008</v>
      </c>
      <c r="AM122" s="10">
        <f t="shared" si="108"/>
        <v>95.149198630361568</v>
      </c>
      <c r="AN122"/>
      <c r="AO122"/>
      <c r="AP122"/>
      <c r="AQ122"/>
      <c r="AR122"/>
      <c r="AS122">
        <v>141.048</v>
      </c>
      <c r="AT122">
        <v>134.69999999999999</v>
      </c>
      <c r="AU122">
        <v>144.69999999999999</v>
      </c>
      <c r="AV122">
        <v>-1</v>
      </c>
      <c r="AW122">
        <v>-1</v>
      </c>
      <c r="AX122">
        <v>-1</v>
      </c>
      <c r="AY122">
        <v>-1</v>
      </c>
      <c r="AZ122">
        <v>0</v>
      </c>
      <c r="BA122">
        <v>33</v>
      </c>
      <c r="BB122">
        <v>-1</v>
      </c>
      <c r="BC122">
        <v>1</v>
      </c>
      <c r="BD122" s="1">
        <f t="shared" si="97"/>
        <v>0</v>
      </c>
      <c r="BE122" s="1">
        <f t="shared" si="98"/>
        <v>11.799999999999983</v>
      </c>
      <c r="BF122" s="1">
        <f t="shared" si="99"/>
        <v>0</v>
      </c>
      <c r="BG122" s="1">
        <f t="shared" si="100"/>
        <v>139.23999999999961</v>
      </c>
      <c r="BH122" s="1">
        <f t="shared" si="101"/>
        <v>139.23999999999961</v>
      </c>
      <c r="BI122" s="1">
        <f t="shared" si="102"/>
        <v>11.799999999999983</v>
      </c>
      <c r="BJ122"/>
      <c r="BK122"/>
      <c r="BL122"/>
      <c r="BM122"/>
      <c r="BN122"/>
      <c r="BO122" s="10">
        <v>152.52500000000001</v>
      </c>
      <c r="BP122" s="10">
        <v>125.9</v>
      </c>
      <c r="BQ122" s="10">
        <v>120</v>
      </c>
      <c r="BR122" s="10">
        <v>161.69999999999999</v>
      </c>
      <c r="BS122" s="10">
        <v>114.2</v>
      </c>
      <c r="BT122" s="10">
        <v>36.299999999999997</v>
      </c>
      <c r="BU122" s="10">
        <v>1</v>
      </c>
      <c r="BV122" s="10">
        <v>1</v>
      </c>
      <c r="BW122" s="10">
        <v>38</v>
      </c>
      <c r="BX122" s="10">
        <v>1</v>
      </c>
      <c r="BY122" s="10">
        <v>1</v>
      </c>
      <c r="BZ122" s="10">
        <f t="shared" si="91"/>
        <v>-35.799999999999983</v>
      </c>
      <c r="CA122" s="10">
        <f t="shared" si="92"/>
        <v>5.7999999999999972</v>
      </c>
      <c r="CB122" s="10">
        <f t="shared" si="93"/>
        <v>1281.6399999999987</v>
      </c>
      <c r="CC122" s="10">
        <f t="shared" si="94"/>
        <v>33.639999999999965</v>
      </c>
      <c r="CD122" s="10">
        <f t="shared" si="95"/>
        <v>1315.2799999999986</v>
      </c>
      <c r="CE122" s="10">
        <f t="shared" si="96"/>
        <v>36.2667892154792</v>
      </c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X122"/>
      <c r="DY122"/>
      <c r="DZ122"/>
      <c r="EA122"/>
      <c r="EB122"/>
      <c r="EC122">
        <v>127.61</v>
      </c>
      <c r="ED122">
        <v>97.9</v>
      </c>
      <c r="EE122">
        <v>93.3</v>
      </c>
      <c r="EF122">
        <v>109.3</v>
      </c>
      <c r="EG122">
        <v>122.7</v>
      </c>
      <c r="EH122">
        <v>31.5</v>
      </c>
      <c r="EI122">
        <v>1</v>
      </c>
      <c r="EJ122">
        <v>1</v>
      </c>
      <c r="EK122">
        <v>39</v>
      </c>
      <c r="EL122">
        <v>1</v>
      </c>
      <c r="EM122">
        <v>1</v>
      </c>
      <c r="EN122" s="1">
        <f t="shared" si="85"/>
        <v>-11.399999999999991</v>
      </c>
      <c r="EO122" s="1">
        <f t="shared" si="86"/>
        <v>-29.400000000000006</v>
      </c>
      <c r="EP122" s="1">
        <f t="shared" si="87"/>
        <v>129.95999999999981</v>
      </c>
      <c r="EQ122" s="1">
        <f t="shared" si="88"/>
        <v>864.36000000000035</v>
      </c>
      <c r="ER122" s="1">
        <f t="shared" si="89"/>
        <v>994.32000000000016</v>
      </c>
      <c r="ES122" s="1">
        <f t="shared" si="90"/>
        <v>31.532840024330191</v>
      </c>
      <c r="ET122"/>
      <c r="EU122"/>
      <c r="EV122"/>
      <c r="EW122"/>
      <c r="EX122"/>
      <c r="FP122"/>
      <c r="FQ122"/>
      <c r="FR122"/>
      <c r="FS122"/>
      <c r="FT122"/>
    </row>
    <row r="123" spans="1:176" x14ac:dyDescent="0.35">
      <c r="A123">
        <v>131.15700000000001</v>
      </c>
      <c r="B123">
        <v>84.3</v>
      </c>
      <c r="C123">
        <v>76.599999999999994</v>
      </c>
      <c r="D123">
        <v>43.9</v>
      </c>
      <c r="E123">
        <v>120</v>
      </c>
      <c r="F123">
        <v>59.3</v>
      </c>
      <c r="G123">
        <v>2</v>
      </c>
      <c r="H123">
        <v>0</v>
      </c>
      <c r="I123">
        <v>31</v>
      </c>
      <c r="J123">
        <v>-2</v>
      </c>
      <c r="K123">
        <v>1</v>
      </c>
      <c r="L123" s="26">
        <f t="shared" si="109"/>
        <v>40.4</v>
      </c>
      <c r="M123" s="26">
        <f t="shared" si="110"/>
        <v>-43.400000000000006</v>
      </c>
      <c r="N123" s="26">
        <f t="shared" si="111"/>
        <v>1632.1599999999999</v>
      </c>
      <c r="O123" s="26">
        <f t="shared" si="112"/>
        <v>1883.5600000000004</v>
      </c>
      <c r="P123" s="26">
        <f t="shared" si="113"/>
        <v>3515.7200000000003</v>
      </c>
      <c r="Q123" s="26">
        <f t="shared" si="114"/>
        <v>59.293507233085819</v>
      </c>
      <c r="R123"/>
      <c r="S123"/>
      <c r="T123"/>
      <c r="U123"/>
      <c r="V123"/>
      <c r="W123">
        <v>144.178</v>
      </c>
      <c r="X123">
        <v>57</v>
      </c>
      <c r="Y123">
        <v>103.5</v>
      </c>
      <c r="Z123">
        <v>61.3</v>
      </c>
      <c r="AA123">
        <v>124.5</v>
      </c>
      <c r="AB123">
        <v>21.4</v>
      </c>
      <c r="AC123">
        <v>1</v>
      </c>
      <c r="AD123">
        <v>1</v>
      </c>
      <c r="AE123">
        <v>33</v>
      </c>
      <c r="AF123">
        <v>1</v>
      </c>
      <c r="AG123">
        <v>1</v>
      </c>
      <c r="AH123" s="10">
        <f t="shared" si="103"/>
        <v>-4.2999999999999972</v>
      </c>
      <c r="AI123" s="10">
        <f t="shared" si="104"/>
        <v>-21</v>
      </c>
      <c r="AJ123" s="10">
        <f t="shared" si="105"/>
        <v>18.489999999999977</v>
      </c>
      <c r="AK123" s="10">
        <f t="shared" si="106"/>
        <v>441</v>
      </c>
      <c r="AL123" s="10">
        <f t="shared" si="107"/>
        <v>459.48999999999995</v>
      </c>
      <c r="AM123" s="10">
        <f t="shared" si="108"/>
        <v>21.435717855952479</v>
      </c>
      <c r="AN123"/>
      <c r="AO123"/>
      <c r="AP123"/>
      <c r="AQ123"/>
      <c r="AR123"/>
      <c r="AS123">
        <v>141.62299999999999</v>
      </c>
      <c r="AT123">
        <v>162.19999999999999</v>
      </c>
      <c r="AU123">
        <v>146.1</v>
      </c>
      <c r="AV123">
        <v>134.69999999999999</v>
      </c>
      <c r="AW123">
        <v>144.69999999999999</v>
      </c>
      <c r="AX123">
        <v>27.6</v>
      </c>
      <c r="AY123">
        <v>1</v>
      </c>
      <c r="AZ123">
        <v>1</v>
      </c>
      <c r="BA123">
        <v>34</v>
      </c>
      <c r="BB123">
        <v>1</v>
      </c>
      <c r="BC123">
        <v>1</v>
      </c>
      <c r="BD123" s="1">
        <f t="shared" si="97"/>
        <v>27.5</v>
      </c>
      <c r="BE123" s="1">
        <f t="shared" si="98"/>
        <v>1.4000000000000057</v>
      </c>
      <c r="BF123" s="1">
        <f t="shared" si="99"/>
        <v>756.25</v>
      </c>
      <c r="BG123" s="1">
        <f t="shared" si="100"/>
        <v>1.960000000000016</v>
      </c>
      <c r="BH123" s="1">
        <f t="shared" si="101"/>
        <v>758.21</v>
      </c>
      <c r="BI123" s="1">
        <f t="shared" si="102"/>
        <v>27.535613303502068</v>
      </c>
      <c r="BJ123"/>
      <c r="BK123"/>
      <c r="BL123"/>
      <c r="BM123"/>
      <c r="BN123"/>
      <c r="BO123" s="10">
        <v>152.55699999999999</v>
      </c>
      <c r="BP123" s="10">
        <v>110.4</v>
      </c>
      <c r="BQ123" s="10">
        <v>89.7</v>
      </c>
      <c r="BR123" s="10">
        <v>125.9</v>
      </c>
      <c r="BS123" s="10">
        <v>120</v>
      </c>
      <c r="BT123" s="10">
        <v>34</v>
      </c>
      <c r="BU123" s="10">
        <v>1</v>
      </c>
      <c r="BV123" s="10">
        <v>0</v>
      </c>
      <c r="BW123" s="10">
        <v>38</v>
      </c>
      <c r="BX123" s="10">
        <v>-2</v>
      </c>
      <c r="BY123" s="10">
        <v>1</v>
      </c>
      <c r="BZ123" s="10">
        <f t="shared" si="91"/>
        <v>-15.5</v>
      </c>
      <c r="CA123" s="10">
        <f t="shared" si="92"/>
        <v>-30.299999999999997</v>
      </c>
      <c r="CB123" s="10">
        <f t="shared" si="93"/>
        <v>240.25</v>
      </c>
      <c r="CC123" s="10">
        <f t="shared" si="94"/>
        <v>918.0899999999998</v>
      </c>
      <c r="CD123" s="10">
        <f t="shared" si="95"/>
        <v>1158.3399999999997</v>
      </c>
      <c r="CE123" s="10">
        <f t="shared" si="96"/>
        <v>34.034394368050677</v>
      </c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X123"/>
      <c r="DY123"/>
      <c r="DZ123"/>
      <c r="EA123"/>
      <c r="EB123"/>
      <c r="EC123">
        <v>130.28200000000001</v>
      </c>
      <c r="ED123">
        <v>90.7</v>
      </c>
      <c r="EE123">
        <v>128.9</v>
      </c>
      <c r="EF123">
        <v>-1</v>
      </c>
      <c r="EG123">
        <v>-1</v>
      </c>
      <c r="EH123">
        <v>-1</v>
      </c>
      <c r="EI123">
        <v>-1</v>
      </c>
      <c r="EJ123">
        <v>0</v>
      </c>
      <c r="EK123">
        <v>39</v>
      </c>
      <c r="EL123">
        <v>-1</v>
      </c>
      <c r="EM123">
        <v>1</v>
      </c>
      <c r="EN123" s="1">
        <f t="shared" si="85"/>
        <v>-7.2000000000000028</v>
      </c>
      <c r="EO123" s="1">
        <f t="shared" si="86"/>
        <v>35.600000000000009</v>
      </c>
      <c r="EP123" s="1">
        <f t="shared" si="87"/>
        <v>51.840000000000039</v>
      </c>
      <c r="EQ123" s="1">
        <f t="shared" si="88"/>
        <v>1267.3600000000006</v>
      </c>
      <c r="ER123" s="1">
        <f t="shared" si="89"/>
        <v>1319.2000000000007</v>
      </c>
      <c r="ES123" s="1">
        <f t="shared" si="90"/>
        <v>36.320792942886044</v>
      </c>
      <c r="ET123"/>
      <c r="EU123"/>
      <c r="EV123"/>
      <c r="EW123"/>
      <c r="EX123"/>
      <c r="FP123"/>
      <c r="FQ123"/>
      <c r="FR123"/>
      <c r="FS123"/>
      <c r="FT123"/>
    </row>
    <row r="124" spans="1:176" x14ac:dyDescent="0.35">
      <c r="A124">
        <v>135.38900000000001</v>
      </c>
      <c r="B124">
        <v>193.8</v>
      </c>
      <c r="C124">
        <v>114.9</v>
      </c>
      <c r="D124">
        <v>-1</v>
      </c>
      <c r="E124">
        <v>-1</v>
      </c>
      <c r="F124">
        <v>-1</v>
      </c>
      <c r="G124">
        <v>-1</v>
      </c>
      <c r="H124">
        <v>0</v>
      </c>
      <c r="I124">
        <v>31</v>
      </c>
      <c r="J124">
        <v>-1</v>
      </c>
      <c r="K124">
        <v>1</v>
      </c>
      <c r="L124" s="26">
        <f t="shared" si="109"/>
        <v>109.50000000000001</v>
      </c>
      <c r="M124" s="26">
        <f t="shared" si="110"/>
        <v>38.300000000000011</v>
      </c>
      <c r="N124" s="26">
        <f t="shared" si="111"/>
        <v>11990.250000000004</v>
      </c>
      <c r="O124" s="26">
        <f t="shared" si="112"/>
        <v>1466.8900000000008</v>
      </c>
      <c r="P124" s="26">
        <f t="shared" si="113"/>
        <v>13457.140000000005</v>
      </c>
      <c r="Q124" s="26">
        <f t="shared" si="114"/>
        <v>116.00491368903303</v>
      </c>
      <c r="R124"/>
      <c r="S124"/>
      <c r="T124"/>
      <c r="U124"/>
      <c r="V124"/>
      <c r="W124">
        <v>144.21</v>
      </c>
      <c r="X124">
        <v>54.9</v>
      </c>
      <c r="Y124">
        <v>128.69999999999999</v>
      </c>
      <c r="Z124">
        <v>57</v>
      </c>
      <c r="AA124">
        <v>103.5</v>
      </c>
      <c r="AB124">
        <v>25.3</v>
      </c>
      <c r="AC124">
        <v>1</v>
      </c>
      <c r="AD124">
        <v>0</v>
      </c>
      <c r="AE124">
        <v>33</v>
      </c>
      <c r="AF124">
        <v>-2</v>
      </c>
      <c r="AG124">
        <v>1</v>
      </c>
      <c r="AH124" s="10">
        <f t="shared" si="103"/>
        <v>-2.1000000000000014</v>
      </c>
      <c r="AI124" s="10">
        <f t="shared" si="104"/>
        <v>25.199999999999989</v>
      </c>
      <c r="AJ124" s="10">
        <f t="shared" si="105"/>
        <v>4.4100000000000064</v>
      </c>
      <c r="AK124" s="10">
        <f t="shared" si="106"/>
        <v>635.0399999999994</v>
      </c>
      <c r="AL124" s="10">
        <f t="shared" si="107"/>
        <v>639.44999999999936</v>
      </c>
      <c r="AM124" s="10">
        <f t="shared" si="108"/>
        <v>25.287348615463809</v>
      </c>
      <c r="AN124"/>
      <c r="AO124"/>
      <c r="AP124"/>
      <c r="AQ124"/>
      <c r="AR124"/>
      <c r="AS124">
        <v>141.83099999999999</v>
      </c>
      <c r="AT124">
        <v>91.4</v>
      </c>
      <c r="AU124">
        <v>104</v>
      </c>
      <c r="AV124">
        <v>162.19999999999999</v>
      </c>
      <c r="AW124">
        <v>146.1</v>
      </c>
      <c r="AX124">
        <v>82.3</v>
      </c>
      <c r="AY124">
        <v>2</v>
      </c>
      <c r="AZ124">
        <v>0</v>
      </c>
      <c r="BA124">
        <v>34</v>
      </c>
      <c r="BB124">
        <v>-2</v>
      </c>
      <c r="BC124">
        <v>1</v>
      </c>
      <c r="BD124" s="1">
        <f t="shared" si="97"/>
        <v>-70.799999999999983</v>
      </c>
      <c r="BE124" s="1">
        <f t="shared" si="98"/>
        <v>-42.099999999999994</v>
      </c>
      <c r="BF124" s="1">
        <f t="shared" si="99"/>
        <v>5012.6399999999976</v>
      </c>
      <c r="BG124" s="1">
        <f t="shared" si="100"/>
        <v>1772.4099999999996</v>
      </c>
      <c r="BH124" s="1">
        <f t="shared" si="101"/>
        <v>6785.0499999999975</v>
      </c>
      <c r="BI124" s="1">
        <f t="shared" si="102"/>
        <v>82.371414944748864</v>
      </c>
      <c r="BJ124"/>
      <c r="BK124"/>
      <c r="BL124"/>
      <c r="BM124"/>
      <c r="BN124"/>
      <c r="BO124" s="10">
        <v>152.78100000000001</v>
      </c>
      <c r="BP124" s="10">
        <v>105.7</v>
      </c>
      <c r="BQ124" s="10">
        <v>98.4</v>
      </c>
      <c r="BR124" s="10">
        <v>110.4</v>
      </c>
      <c r="BS124" s="10">
        <v>89.7</v>
      </c>
      <c r="BT124" s="10">
        <v>9.9</v>
      </c>
      <c r="BU124" s="10">
        <v>1</v>
      </c>
      <c r="BV124" s="10">
        <v>0</v>
      </c>
      <c r="BW124" s="10">
        <v>38</v>
      </c>
      <c r="BX124" s="10">
        <v>-2</v>
      </c>
      <c r="BY124" s="10">
        <v>1</v>
      </c>
      <c r="BZ124" s="10">
        <f t="shared" si="91"/>
        <v>-4.7000000000000028</v>
      </c>
      <c r="CA124" s="10">
        <f t="shared" si="92"/>
        <v>8.7000000000000028</v>
      </c>
      <c r="CB124" s="10">
        <f t="shared" si="93"/>
        <v>22.090000000000028</v>
      </c>
      <c r="CC124" s="10">
        <f t="shared" si="94"/>
        <v>75.690000000000055</v>
      </c>
      <c r="CD124" s="10">
        <f t="shared" si="95"/>
        <v>97.780000000000086</v>
      </c>
      <c r="CE124" s="10">
        <f t="shared" si="96"/>
        <v>9.8883770154661921</v>
      </c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X124"/>
      <c r="DY124"/>
      <c r="DZ124"/>
      <c r="EA124"/>
      <c r="EB124"/>
      <c r="EC124">
        <v>130.642</v>
      </c>
      <c r="ED124">
        <v>107.4</v>
      </c>
      <c r="EE124">
        <v>107.1</v>
      </c>
      <c r="EF124">
        <v>90.7</v>
      </c>
      <c r="EG124">
        <v>128.9</v>
      </c>
      <c r="EH124">
        <v>27.4</v>
      </c>
      <c r="EI124">
        <v>1</v>
      </c>
      <c r="EJ124">
        <v>1</v>
      </c>
      <c r="EK124">
        <v>40</v>
      </c>
      <c r="EL124">
        <v>1</v>
      </c>
      <c r="EM124">
        <v>1</v>
      </c>
      <c r="EN124" s="1">
        <f t="shared" si="85"/>
        <v>16.700000000000003</v>
      </c>
      <c r="EO124" s="1">
        <f t="shared" si="86"/>
        <v>-21.800000000000011</v>
      </c>
      <c r="EP124" s="1">
        <f t="shared" si="87"/>
        <v>278.8900000000001</v>
      </c>
      <c r="EQ124" s="1">
        <f t="shared" si="88"/>
        <v>475.24000000000052</v>
      </c>
      <c r="ER124" s="1">
        <f t="shared" si="89"/>
        <v>754.13000000000056</v>
      </c>
      <c r="ES124" s="1">
        <f t="shared" si="90"/>
        <v>27.461427493850362</v>
      </c>
      <c r="ET124"/>
      <c r="EU124"/>
      <c r="EV124"/>
      <c r="EW124"/>
      <c r="EX124"/>
      <c r="FP124"/>
      <c r="FQ124"/>
      <c r="FR124"/>
      <c r="FS124"/>
      <c r="FT124"/>
    </row>
    <row r="125" spans="1:176" x14ac:dyDescent="0.35">
      <c r="A125">
        <v>135.69300000000001</v>
      </c>
      <c r="B125">
        <v>172.9</v>
      </c>
      <c r="C125">
        <v>136.30000000000001</v>
      </c>
      <c r="D125">
        <v>193.8</v>
      </c>
      <c r="E125">
        <v>114.9</v>
      </c>
      <c r="F125">
        <v>29.9</v>
      </c>
      <c r="G125">
        <v>1</v>
      </c>
      <c r="H125">
        <v>1</v>
      </c>
      <c r="I125">
        <v>32</v>
      </c>
      <c r="J125">
        <v>1</v>
      </c>
      <c r="K125">
        <v>1</v>
      </c>
      <c r="L125" s="26">
        <f t="shared" si="109"/>
        <v>-20.900000000000006</v>
      </c>
      <c r="M125" s="26">
        <f t="shared" si="110"/>
        <v>21.400000000000006</v>
      </c>
      <c r="N125" s="26">
        <f t="shared" si="111"/>
        <v>436.81000000000023</v>
      </c>
      <c r="O125" s="26">
        <f t="shared" si="112"/>
        <v>457.96000000000026</v>
      </c>
      <c r="P125" s="26">
        <f t="shared" si="113"/>
        <v>894.77000000000044</v>
      </c>
      <c r="Q125" s="26">
        <f t="shared" si="114"/>
        <v>29.912706330253712</v>
      </c>
      <c r="R125"/>
      <c r="S125"/>
      <c r="T125"/>
      <c r="U125"/>
      <c r="V125"/>
      <c r="W125">
        <v>144.26599999999999</v>
      </c>
      <c r="X125">
        <v>47.7</v>
      </c>
      <c r="Y125">
        <v>120</v>
      </c>
      <c r="Z125">
        <v>54.9</v>
      </c>
      <c r="AA125">
        <v>128.69999999999999</v>
      </c>
      <c r="AB125">
        <v>11.2</v>
      </c>
      <c r="AC125">
        <v>1</v>
      </c>
      <c r="AD125">
        <v>0</v>
      </c>
      <c r="AE125">
        <v>33</v>
      </c>
      <c r="AF125">
        <v>-2</v>
      </c>
      <c r="AG125">
        <v>1</v>
      </c>
      <c r="AH125" s="10">
        <f t="shared" si="103"/>
        <v>-7.1999999999999957</v>
      </c>
      <c r="AI125" s="10">
        <f t="shared" si="104"/>
        <v>-8.6999999999999886</v>
      </c>
      <c r="AJ125" s="10">
        <f t="shared" si="105"/>
        <v>51.839999999999939</v>
      </c>
      <c r="AK125" s="10">
        <f t="shared" si="106"/>
        <v>75.689999999999799</v>
      </c>
      <c r="AL125" s="10">
        <f t="shared" si="107"/>
        <v>127.52999999999975</v>
      </c>
      <c r="AM125" s="10">
        <f t="shared" si="108"/>
        <v>11.292918134831217</v>
      </c>
      <c r="AN125"/>
      <c r="AO125"/>
      <c r="AP125"/>
      <c r="AQ125"/>
      <c r="AR125"/>
      <c r="AS125">
        <v>145.255</v>
      </c>
      <c r="AT125">
        <v>102.6</v>
      </c>
      <c r="AU125">
        <v>96.4</v>
      </c>
      <c r="AV125">
        <v>-1</v>
      </c>
      <c r="AW125">
        <v>-1</v>
      </c>
      <c r="AX125">
        <v>-1</v>
      </c>
      <c r="AY125">
        <v>-1</v>
      </c>
      <c r="AZ125">
        <v>0</v>
      </c>
      <c r="BA125">
        <v>34</v>
      </c>
      <c r="BB125">
        <v>-1</v>
      </c>
      <c r="BC125">
        <v>1</v>
      </c>
      <c r="BD125" s="1">
        <f t="shared" si="97"/>
        <v>11.199999999999989</v>
      </c>
      <c r="BE125" s="1">
        <f t="shared" si="98"/>
        <v>-7.5999999999999943</v>
      </c>
      <c r="BF125" s="1">
        <f t="shared" si="99"/>
        <v>125.43999999999974</v>
      </c>
      <c r="BG125" s="1">
        <f t="shared" si="100"/>
        <v>57.759999999999913</v>
      </c>
      <c r="BH125" s="1">
        <f t="shared" si="101"/>
        <v>183.19999999999965</v>
      </c>
      <c r="BI125" s="1">
        <f t="shared" si="102"/>
        <v>13.535139452550892</v>
      </c>
      <c r="BJ125"/>
      <c r="BK125"/>
      <c r="BL125"/>
      <c r="BM125"/>
      <c r="BN125"/>
      <c r="BO125" s="10">
        <v>155.517</v>
      </c>
      <c r="BP125" s="10">
        <v>164.1</v>
      </c>
      <c r="BQ125" s="10">
        <v>141.4</v>
      </c>
      <c r="BR125" s="10">
        <v>-1</v>
      </c>
      <c r="BS125" s="10">
        <v>-1</v>
      </c>
      <c r="BT125" s="10">
        <v>-1</v>
      </c>
      <c r="BU125" s="10">
        <v>-1</v>
      </c>
      <c r="BV125" s="10">
        <v>0</v>
      </c>
      <c r="BW125" s="10">
        <v>38</v>
      </c>
      <c r="BX125" s="10">
        <v>-1</v>
      </c>
      <c r="BY125" s="10">
        <v>1</v>
      </c>
      <c r="BZ125" s="10">
        <f t="shared" si="91"/>
        <v>58.399999999999991</v>
      </c>
      <c r="CA125" s="10">
        <f t="shared" si="92"/>
        <v>43</v>
      </c>
      <c r="CB125" s="10">
        <f t="shared" si="93"/>
        <v>3410.559999999999</v>
      </c>
      <c r="CC125" s="10">
        <f t="shared" si="94"/>
        <v>1849</v>
      </c>
      <c r="CD125" s="10">
        <f t="shared" si="95"/>
        <v>5259.5599999999995</v>
      </c>
      <c r="CE125" s="10">
        <f t="shared" si="96"/>
        <v>72.522823993553914</v>
      </c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X125"/>
      <c r="DY125"/>
      <c r="DZ125"/>
      <c r="EA125"/>
      <c r="EB125"/>
      <c r="EC125">
        <v>130.714</v>
      </c>
      <c r="ED125">
        <v>124.7</v>
      </c>
      <c r="EE125">
        <v>89.7</v>
      </c>
      <c r="EF125">
        <v>107.4</v>
      </c>
      <c r="EG125">
        <v>107.1</v>
      </c>
      <c r="EH125">
        <v>24.5</v>
      </c>
      <c r="EI125">
        <v>1</v>
      </c>
      <c r="EJ125">
        <v>0</v>
      </c>
      <c r="EK125">
        <v>40</v>
      </c>
      <c r="EL125">
        <v>-2</v>
      </c>
      <c r="EM125">
        <v>1</v>
      </c>
      <c r="EN125" s="1">
        <f t="shared" si="85"/>
        <v>17.299999999999997</v>
      </c>
      <c r="EO125" s="1">
        <f t="shared" si="86"/>
        <v>-17.399999999999991</v>
      </c>
      <c r="EP125" s="1">
        <f t="shared" si="87"/>
        <v>299.28999999999991</v>
      </c>
      <c r="EQ125" s="1">
        <f t="shared" si="88"/>
        <v>302.75999999999971</v>
      </c>
      <c r="ER125" s="1">
        <f t="shared" si="89"/>
        <v>602.04999999999961</v>
      </c>
      <c r="ES125" s="1">
        <f t="shared" si="90"/>
        <v>24.536707195546832</v>
      </c>
      <c r="ET125"/>
      <c r="EU125"/>
      <c r="EV125"/>
      <c r="EW125"/>
      <c r="EX125"/>
      <c r="FP125"/>
      <c r="FQ125"/>
      <c r="FR125"/>
      <c r="FS125"/>
      <c r="FT125"/>
    </row>
    <row r="126" spans="1:176" x14ac:dyDescent="0.35">
      <c r="A126">
        <v>135.74100000000001</v>
      </c>
      <c r="B126">
        <v>135.9</v>
      </c>
      <c r="C126">
        <v>114</v>
      </c>
      <c r="D126">
        <v>172.9</v>
      </c>
      <c r="E126">
        <v>136.30000000000001</v>
      </c>
      <c r="F126">
        <v>43.2</v>
      </c>
      <c r="G126">
        <v>1</v>
      </c>
      <c r="H126">
        <v>0</v>
      </c>
      <c r="I126">
        <v>32</v>
      </c>
      <c r="J126">
        <v>-2</v>
      </c>
      <c r="K126">
        <v>1</v>
      </c>
      <c r="L126" s="26">
        <f t="shared" si="109"/>
        <v>-37</v>
      </c>
      <c r="M126" s="26">
        <f t="shared" si="110"/>
        <v>-22.300000000000011</v>
      </c>
      <c r="N126" s="26">
        <f t="shared" si="111"/>
        <v>1369</v>
      </c>
      <c r="O126" s="26">
        <f t="shared" si="112"/>
        <v>497.29000000000053</v>
      </c>
      <c r="P126" s="26">
        <f t="shared" si="113"/>
        <v>1866.2900000000004</v>
      </c>
      <c r="Q126" s="26">
        <f t="shared" si="114"/>
        <v>43.200578699827624</v>
      </c>
      <c r="R126"/>
      <c r="S126"/>
      <c r="T126"/>
      <c r="U126"/>
      <c r="V126"/>
      <c r="W126">
        <v>144.386</v>
      </c>
      <c r="X126">
        <v>48.7</v>
      </c>
      <c r="Y126">
        <v>146.1</v>
      </c>
      <c r="Z126">
        <v>47.7</v>
      </c>
      <c r="AA126">
        <v>120</v>
      </c>
      <c r="AB126">
        <v>26.1</v>
      </c>
      <c r="AC126">
        <v>1</v>
      </c>
      <c r="AD126">
        <v>0</v>
      </c>
      <c r="AE126">
        <v>33</v>
      </c>
      <c r="AF126">
        <v>-2</v>
      </c>
      <c r="AG126">
        <v>1</v>
      </c>
      <c r="AH126" s="10">
        <f t="shared" si="103"/>
        <v>1</v>
      </c>
      <c r="AI126" s="10">
        <f t="shared" si="104"/>
        <v>26.099999999999994</v>
      </c>
      <c r="AJ126" s="10">
        <f t="shared" si="105"/>
        <v>1</v>
      </c>
      <c r="AK126" s="10">
        <f t="shared" si="106"/>
        <v>681.2099999999997</v>
      </c>
      <c r="AL126" s="10">
        <f t="shared" si="107"/>
        <v>682.2099999999997</v>
      </c>
      <c r="AM126" s="10">
        <f t="shared" si="108"/>
        <v>26.119150062741316</v>
      </c>
      <c r="AN126"/>
      <c r="AO126"/>
      <c r="AP126"/>
      <c r="AQ126"/>
      <c r="AR126"/>
      <c r="AS126">
        <v>145.679</v>
      </c>
      <c r="AT126">
        <v>142</v>
      </c>
      <c r="AU126">
        <v>98.4</v>
      </c>
      <c r="AV126">
        <v>102.6</v>
      </c>
      <c r="AW126">
        <v>96.4</v>
      </c>
      <c r="AX126">
        <v>39.5</v>
      </c>
      <c r="AY126">
        <v>1</v>
      </c>
      <c r="AZ126">
        <v>1</v>
      </c>
      <c r="BA126">
        <v>35</v>
      </c>
      <c r="BB126">
        <v>1</v>
      </c>
      <c r="BC126">
        <v>1</v>
      </c>
      <c r="BD126" s="1">
        <f t="shared" si="97"/>
        <v>39.400000000000006</v>
      </c>
      <c r="BE126" s="1">
        <f t="shared" si="98"/>
        <v>2</v>
      </c>
      <c r="BF126" s="1">
        <f t="shared" si="99"/>
        <v>1552.3600000000004</v>
      </c>
      <c r="BG126" s="1">
        <f t="shared" si="100"/>
        <v>4</v>
      </c>
      <c r="BH126" s="1">
        <f t="shared" si="101"/>
        <v>1556.3600000000004</v>
      </c>
      <c r="BI126" s="1">
        <f t="shared" si="102"/>
        <v>39.450728763864433</v>
      </c>
      <c r="BJ126"/>
      <c r="BK126"/>
      <c r="BL126"/>
      <c r="BM126"/>
      <c r="BN126"/>
      <c r="BO126" s="10">
        <v>155.565</v>
      </c>
      <c r="BP126" s="10">
        <v>149.19999999999999</v>
      </c>
      <c r="BQ126" s="10">
        <v>124.7</v>
      </c>
      <c r="BR126" s="10">
        <v>164.1</v>
      </c>
      <c r="BS126" s="10">
        <v>141.4</v>
      </c>
      <c r="BT126" s="10">
        <v>22.4</v>
      </c>
      <c r="BU126" s="10">
        <v>1</v>
      </c>
      <c r="BV126" s="10">
        <v>1</v>
      </c>
      <c r="BW126" s="10">
        <v>39</v>
      </c>
      <c r="BX126" s="10">
        <v>1</v>
      </c>
      <c r="BY126" s="10">
        <v>1</v>
      </c>
      <c r="BZ126" s="10">
        <f t="shared" si="91"/>
        <v>-14.900000000000006</v>
      </c>
      <c r="CA126" s="10">
        <f t="shared" si="92"/>
        <v>-16.700000000000003</v>
      </c>
      <c r="CB126" s="10">
        <f t="shared" si="93"/>
        <v>222.01000000000016</v>
      </c>
      <c r="CC126" s="10">
        <f t="shared" si="94"/>
        <v>278.8900000000001</v>
      </c>
      <c r="CD126" s="10">
        <f t="shared" si="95"/>
        <v>500.90000000000026</v>
      </c>
      <c r="CE126" s="10">
        <f t="shared" si="96"/>
        <v>22.380795338861404</v>
      </c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X126"/>
      <c r="DY126"/>
      <c r="DZ126"/>
      <c r="EA126"/>
      <c r="EB126"/>
      <c r="EC126">
        <v>130.82599999999999</v>
      </c>
      <c r="ED126">
        <v>126.1</v>
      </c>
      <c r="EE126">
        <v>89.7</v>
      </c>
      <c r="EF126">
        <v>124.7</v>
      </c>
      <c r="EG126">
        <v>89.7</v>
      </c>
      <c r="EH126">
        <v>1.4</v>
      </c>
      <c r="EI126">
        <v>1</v>
      </c>
      <c r="EJ126">
        <v>0</v>
      </c>
      <c r="EK126">
        <v>40</v>
      </c>
      <c r="EL126">
        <v>-2</v>
      </c>
      <c r="EM126">
        <v>1</v>
      </c>
      <c r="EN126" s="1">
        <f t="shared" si="85"/>
        <v>1.3999999999999915</v>
      </c>
      <c r="EO126" s="1">
        <f t="shared" si="86"/>
        <v>0</v>
      </c>
      <c r="EP126" s="1">
        <f t="shared" si="87"/>
        <v>1.9599999999999762</v>
      </c>
      <c r="EQ126" s="1">
        <f t="shared" si="88"/>
        <v>0</v>
      </c>
      <c r="ER126" s="1">
        <f t="shared" si="89"/>
        <v>1.9599999999999762</v>
      </c>
      <c r="ES126" s="1">
        <f t="shared" si="90"/>
        <v>1.3999999999999915</v>
      </c>
      <c r="ET126"/>
      <c r="EU126"/>
      <c r="EV126"/>
      <c r="EW126"/>
      <c r="EX126"/>
      <c r="FP126"/>
      <c r="FQ126"/>
      <c r="FR126"/>
      <c r="FS126"/>
      <c r="FT126"/>
    </row>
    <row r="127" spans="1:176" x14ac:dyDescent="0.35">
      <c r="A127">
        <v>135.965</v>
      </c>
      <c r="B127">
        <v>124.2</v>
      </c>
      <c r="C127">
        <v>81.3</v>
      </c>
      <c r="D127">
        <v>135.9</v>
      </c>
      <c r="E127">
        <v>114</v>
      </c>
      <c r="F127">
        <v>34.700000000000003</v>
      </c>
      <c r="G127">
        <v>1</v>
      </c>
      <c r="H127">
        <v>0</v>
      </c>
      <c r="I127">
        <v>32</v>
      </c>
      <c r="J127">
        <v>-2</v>
      </c>
      <c r="K127">
        <v>1</v>
      </c>
      <c r="L127" s="26">
        <f t="shared" si="109"/>
        <v>-11.700000000000003</v>
      </c>
      <c r="M127" s="26">
        <f t="shared" si="110"/>
        <v>-32.700000000000003</v>
      </c>
      <c r="N127" s="26">
        <f t="shared" si="111"/>
        <v>136.89000000000007</v>
      </c>
      <c r="O127" s="26">
        <f t="shared" si="112"/>
        <v>1069.2900000000002</v>
      </c>
      <c r="P127" s="26">
        <f t="shared" si="113"/>
        <v>1206.1800000000003</v>
      </c>
      <c r="Q127" s="26">
        <f t="shared" si="114"/>
        <v>34.73010221695295</v>
      </c>
      <c r="R127"/>
      <c r="S127"/>
      <c r="T127"/>
      <c r="U127"/>
      <c r="V127"/>
      <c r="W127">
        <v>147.75399999999999</v>
      </c>
      <c r="X127">
        <v>137.30000000000001</v>
      </c>
      <c r="Y127">
        <v>120.5</v>
      </c>
      <c r="Z127">
        <v>-1</v>
      </c>
      <c r="AA127">
        <v>-1</v>
      </c>
      <c r="AB127">
        <v>-1</v>
      </c>
      <c r="AC127">
        <v>-1</v>
      </c>
      <c r="AD127">
        <v>0</v>
      </c>
      <c r="AE127">
        <v>33</v>
      </c>
      <c r="AF127">
        <v>-1</v>
      </c>
      <c r="AG127">
        <v>1</v>
      </c>
      <c r="AH127" s="10">
        <f t="shared" si="103"/>
        <v>88.600000000000009</v>
      </c>
      <c r="AI127" s="10">
        <f t="shared" si="104"/>
        <v>-25.599999999999994</v>
      </c>
      <c r="AJ127" s="10">
        <f t="shared" si="105"/>
        <v>7849.9600000000019</v>
      </c>
      <c r="AK127" s="10">
        <f t="shared" si="106"/>
        <v>655.35999999999967</v>
      </c>
      <c r="AL127" s="10">
        <f t="shared" si="107"/>
        <v>8505.3200000000015</v>
      </c>
      <c r="AM127" s="10">
        <f t="shared" si="108"/>
        <v>92.224291810780528</v>
      </c>
      <c r="AN127"/>
      <c r="AO127"/>
      <c r="AP127"/>
      <c r="AQ127"/>
      <c r="AR127"/>
      <c r="AS127">
        <v>149.703</v>
      </c>
      <c r="AT127">
        <v>121.1</v>
      </c>
      <c r="AU127">
        <v>154.30000000000001</v>
      </c>
      <c r="AV127">
        <v>-1</v>
      </c>
      <c r="AW127">
        <v>-1</v>
      </c>
      <c r="AX127">
        <v>-1</v>
      </c>
      <c r="AY127">
        <v>-1</v>
      </c>
      <c r="AZ127">
        <v>0</v>
      </c>
      <c r="BA127">
        <v>35</v>
      </c>
      <c r="BB127">
        <v>-1</v>
      </c>
      <c r="BC127">
        <v>1</v>
      </c>
      <c r="BD127" s="1">
        <f t="shared" si="97"/>
        <v>-20.900000000000006</v>
      </c>
      <c r="BE127" s="1">
        <f t="shared" si="98"/>
        <v>55.900000000000006</v>
      </c>
      <c r="BF127" s="1">
        <f t="shared" si="99"/>
        <v>436.81000000000023</v>
      </c>
      <c r="BG127" s="1">
        <f t="shared" si="100"/>
        <v>3124.8100000000009</v>
      </c>
      <c r="BH127" s="1">
        <f t="shared" si="101"/>
        <v>3561.6200000000013</v>
      </c>
      <c r="BI127" s="1">
        <f t="shared" si="102"/>
        <v>59.679309647481688</v>
      </c>
      <c r="BJ127"/>
      <c r="BK127"/>
      <c r="BL127"/>
      <c r="BM127"/>
      <c r="BN127"/>
      <c r="BO127" s="10">
        <v>155.83699999999999</v>
      </c>
      <c r="BP127" s="10">
        <v>167.9</v>
      </c>
      <c r="BQ127" s="10">
        <v>22.9</v>
      </c>
      <c r="BR127" s="10">
        <v>149.19999999999999</v>
      </c>
      <c r="BS127" s="10">
        <v>124.7</v>
      </c>
      <c r="BT127" s="10">
        <v>103.5</v>
      </c>
      <c r="BU127" s="10">
        <v>3</v>
      </c>
      <c r="BV127" s="10">
        <v>0</v>
      </c>
      <c r="BW127" s="10">
        <v>39</v>
      </c>
      <c r="BX127" s="10">
        <v>-2</v>
      </c>
      <c r="BY127" s="10">
        <v>1</v>
      </c>
      <c r="BZ127" s="10">
        <f t="shared" si="91"/>
        <v>18.700000000000017</v>
      </c>
      <c r="CA127" s="10">
        <f t="shared" si="92"/>
        <v>-101.80000000000001</v>
      </c>
      <c r="CB127" s="10">
        <f t="shared" si="93"/>
        <v>349.69000000000062</v>
      </c>
      <c r="CC127" s="10">
        <f t="shared" si="94"/>
        <v>10363.240000000002</v>
      </c>
      <c r="CD127" s="10">
        <f t="shared" si="95"/>
        <v>10712.930000000002</v>
      </c>
      <c r="CE127" s="10">
        <f t="shared" si="96"/>
        <v>103.50328497202396</v>
      </c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 s="1">
        <f t="shared" si="85"/>
        <v>-126.1</v>
      </c>
      <c r="EO127" s="1">
        <f t="shared" si="86"/>
        <v>-89.7</v>
      </c>
      <c r="EP127" s="1">
        <f t="shared" si="87"/>
        <v>15901.21</v>
      </c>
      <c r="EQ127" s="1">
        <f t="shared" si="88"/>
        <v>8046.09</v>
      </c>
      <c r="ER127" s="1">
        <f t="shared" si="89"/>
        <v>23947.3</v>
      </c>
      <c r="ES127" s="1">
        <f t="shared" si="90"/>
        <v>154.74915185551097</v>
      </c>
      <c r="ET127"/>
      <c r="EU127"/>
      <c r="EV127"/>
      <c r="EW127"/>
      <c r="EX127"/>
      <c r="FP127"/>
      <c r="FQ127"/>
      <c r="FR127"/>
      <c r="FS127"/>
      <c r="FT127"/>
    </row>
    <row r="128" spans="1:176" x14ac:dyDescent="0.35">
      <c r="A128">
        <v>141.869</v>
      </c>
      <c r="B128">
        <v>52.7</v>
      </c>
      <c r="C128">
        <v>76.599999999999994</v>
      </c>
      <c r="D128">
        <v>-1</v>
      </c>
      <c r="E128">
        <v>-1</v>
      </c>
      <c r="F128">
        <v>-1</v>
      </c>
      <c r="G128">
        <v>-1</v>
      </c>
      <c r="H128">
        <v>0</v>
      </c>
      <c r="I128">
        <v>32</v>
      </c>
      <c r="J128">
        <v>-1</v>
      </c>
      <c r="K128">
        <v>1</v>
      </c>
      <c r="L128" s="26">
        <f t="shared" si="109"/>
        <v>-71.5</v>
      </c>
      <c r="M128" s="26">
        <f t="shared" si="110"/>
        <v>-4.7000000000000028</v>
      </c>
      <c r="N128" s="26">
        <f t="shared" si="111"/>
        <v>5112.25</v>
      </c>
      <c r="O128" s="26">
        <f t="shared" si="112"/>
        <v>22.090000000000028</v>
      </c>
      <c r="P128" s="26">
        <f t="shared" si="113"/>
        <v>5134.34</v>
      </c>
      <c r="Q128" s="26">
        <f t="shared" si="114"/>
        <v>71.654309012089428</v>
      </c>
      <c r="R128"/>
      <c r="S128"/>
      <c r="T128"/>
      <c r="U128"/>
      <c r="V128"/>
      <c r="W128">
        <v>148.042</v>
      </c>
      <c r="X128">
        <v>134.69999999999999</v>
      </c>
      <c r="Y128">
        <v>115.8</v>
      </c>
      <c r="Z128">
        <v>137.30000000000001</v>
      </c>
      <c r="AA128">
        <v>120.5</v>
      </c>
      <c r="AB128">
        <v>5.4</v>
      </c>
      <c r="AC128">
        <v>1</v>
      </c>
      <c r="AD128">
        <v>1</v>
      </c>
      <c r="AE128">
        <v>34</v>
      </c>
      <c r="AF128">
        <v>1</v>
      </c>
      <c r="AG128">
        <v>1</v>
      </c>
      <c r="AH128" s="10">
        <f t="shared" si="103"/>
        <v>-2.6000000000000227</v>
      </c>
      <c r="AI128" s="10">
        <f t="shared" si="104"/>
        <v>-4.7000000000000028</v>
      </c>
      <c r="AJ128" s="10">
        <f t="shared" si="105"/>
        <v>6.7600000000001179</v>
      </c>
      <c r="AK128" s="10">
        <f t="shared" si="106"/>
        <v>22.090000000000028</v>
      </c>
      <c r="AL128" s="10">
        <f t="shared" si="107"/>
        <v>28.850000000000147</v>
      </c>
      <c r="AM128" s="10">
        <f t="shared" si="108"/>
        <v>5.3712196007983275</v>
      </c>
      <c r="AN128"/>
      <c r="AO128"/>
      <c r="AP128"/>
      <c r="AQ128"/>
      <c r="AR128"/>
      <c r="AS128">
        <v>150.12700000000001</v>
      </c>
      <c r="AT128">
        <v>146.1</v>
      </c>
      <c r="AU128">
        <v>130</v>
      </c>
      <c r="AV128">
        <v>121.1</v>
      </c>
      <c r="AW128">
        <v>154.30000000000001</v>
      </c>
      <c r="AX128">
        <v>34.799999999999997</v>
      </c>
      <c r="AY128">
        <v>1</v>
      </c>
      <c r="AZ128">
        <v>1</v>
      </c>
      <c r="BA128">
        <v>36</v>
      </c>
      <c r="BB128">
        <v>1</v>
      </c>
      <c r="BC128">
        <v>1</v>
      </c>
      <c r="BD128" s="1">
        <f t="shared" si="97"/>
        <v>25</v>
      </c>
      <c r="BE128" s="1">
        <f t="shared" si="98"/>
        <v>-24.300000000000011</v>
      </c>
      <c r="BF128" s="1">
        <f t="shared" si="99"/>
        <v>625</v>
      </c>
      <c r="BG128" s="1">
        <f t="shared" si="100"/>
        <v>590.49000000000058</v>
      </c>
      <c r="BH128" s="1">
        <f t="shared" si="101"/>
        <v>1215.4900000000007</v>
      </c>
      <c r="BI128" s="1">
        <f t="shared" si="102"/>
        <v>34.863878154904121</v>
      </c>
      <c r="BJ128"/>
      <c r="BK128"/>
      <c r="BL128"/>
      <c r="BM128"/>
      <c r="BN128"/>
      <c r="BO128" s="10">
        <v>158.26900000000001</v>
      </c>
      <c r="BP128" s="10">
        <v>128.69999999999999</v>
      </c>
      <c r="BQ128" s="10">
        <v>141.6</v>
      </c>
      <c r="BR128" s="10">
        <v>-1</v>
      </c>
      <c r="BS128" s="10">
        <v>-1</v>
      </c>
      <c r="BT128" s="10">
        <v>-1</v>
      </c>
      <c r="BU128" s="10">
        <v>-1</v>
      </c>
      <c r="BV128" s="10">
        <v>0</v>
      </c>
      <c r="BW128" s="10">
        <v>39</v>
      </c>
      <c r="BX128" s="10">
        <v>-1</v>
      </c>
      <c r="BY128" s="10">
        <v>1</v>
      </c>
      <c r="BZ128" s="10">
        <f t="shared" si="91"/>
        <v>-39.200000000000017</v>
      </c>
      <c r="CA128" s="10">
        <f t="shared" si="92"/>
        <v>118.69999999999999</v>
      </c>
      <c r="CB128" s="10">
        <f t="shared" si="93"/>
        <v>1536.6400000000012</v>
      </c>
      <c r="CC128" s="10">
        <f t="shared" si="94"/>
        <v>14089.689999999997</v>
      </c>
      <c r="CD128" s="10">
        <f t="shared" si="95"/>
        <v>15626.329999999998</v>
      </c>
      <c r="CE128" s="10">
        <f t="shared" si="96"/>
        <v>125.00531988679521</v>
      </c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FP128"/>
      <c r="FQ128"/>
      <c r="FR128"/>
      <c r="FS128"/>
      <c r="FT128"/>
    </row>
    <row r="129" spans="1:176" x14ac:dyDescent="0.35">
      <c r="A129">
        <v>142.82900000000001</v>
      </c>
      <c r="B129">
        <v>190</v>
      </c>
      <c r="C129">
        <v>85.3</v>
      </c>
      <c r="D129">
        <v>52.7</v>
      </c>
      <c r="E129">
        <v>76.599999999999994</v>
      </c>
      <c r="F129">
        <v>137.5</v>
      </c>
      <c r="G129">
        <v>3</v>
      </c>
      <c r="H129">
        <v>0</v>
      </c>
      <c r="I129">
        <v>32</v>
      </c>
      <c r="J129">
        <v>0</v>
      </c>
      <c r="K129">
        <v>1</v>
      </c>
      <c r="L129" s="26">
        <f t="shared" si="109"/>
        <v>137.30000000000001</v>
      </c>
      <c r="M129" s="26">
        <f t="shared" si="110"/>
        <v>8.7000000000000028</v>
      </c>
      <c r="N129" s="26">
        <f t="shared" si="111"/>
        <v>18851.290000000005</v>
      </c>
      <c r="O129" s="26">
        <f t="shared" si="112"/>
        <v>75.690000000000055</v>
      </c>
      <c r="P129" s="26">
        <f t="shared" si="113"/>
        <v>18926.980000000003</v>
      </c>
      <c r="Q129" s="26">
        <f t="shared" si="114"/>
        <v>137.57536116616231</v>
      </c>
      <c r="R129"/>
      <c r="S129"/>
      <c r="T129"/>
      <c r="U129"/>
      <c r="V129"/>
      <c r="W129">
        <v>148.114</v>
      </c>
      <c r="X129">
        <v>106.9</v>
      </c>
      <c r="Y129">
        <v>124.5</v>
      </c>
      <c r="Z129">
        <v>134.69999999999999</v>
      </c>
      <c r="AA129">
        <v>115.8</v>
      </c>
      <c r="AB129">
        <v>29.1</v>
      </c>
      <c r="AC129">
        <v>1</v>
      </c>
      <c r="AD129">
        <v>0</v>
      </c>
      <c r="AE129">
        <v>34</v>
      </c>
      <c r="AF129">
        <v>-2</v>
      </c>
      <c r="AG129">
        <v>1</v>
      </c>
      <c r="AH129" s="10">
        <f t="shared" si="103"/>
        <v>-27.799999999999983</v>
      </c>
      <c r="AI129" s="10">
        <f t="shared" si="104"/>
        <v>8.7000000000000028</v>
      </c>
      <c r="AJ129" s="10">
        <f t="shared" si="105"/>
        <v>772.83999999999901</v>
      </c>
      <c r="AK129" s="10">
        <f t="shared" si="106"/>
        <v>75.690000000000055</v>
      </c>
      <c r="AL129" s="10">
        <f t="shared" si="107"/>
        <v>848.52999999999906</v>
      </c>
      <c r="AM129" s="10">
        <f t="shared" si="108"/>
        <v>29.129538273031365</v>
      </c>
      <c r="AN129"/>
      <c r="AO129"/>
      <c r="AP129"/>
      <c r="AQ129"/>
      <c r="AR129"/>
      <c r="AS129">
        <v>152.66300000000001</v>
      </c>
      <c r="AT129">
        <v>183.1</v>
      </c>
      <c r="AU129">
        <v>169</v>
      </c>
      <c r="AV129">
        <v>-1</v>
      </c>
      <c r="AW129">
        <v>-1</v>
      </c>
      <c r="AX129">
        <v>-1</v>
      </c>
      <c r="AY129">
        <v>-1</v>
      </c>
      <c r="AZ129">
        <v>0</v>
      </c>
      <c r="BA129">
        <v>36</v>
      </c>
      <c r="BB129">
        <v>-1</v>
      </c>
      <c r="BC129">
        <v>1</v>
      </c>
      <c r="BD129" s="1">
        <f t="shared" si="97"/>
        <v>37</v>
      </c>
      <c r="BE129" s="1">
        <f t="shared" si="98"/>
        <v>39</v>
      </c>
      <c r="BF129" s="1">
        <f t="shared" si="99"/>
        <v>1369</v>
      </c>
      <c r="BG129" s="1">
        <f t="shared" si="100"/>
        <v>1521</v>
      </c>
      <c r="BH129" s="1">
        <f t="shared" si="101"/>
        <v>2890</v>
      </c>
      <c r="BI129" s="1">
        <f t="shared" si="102"/>
        <v>53.758720222862451</v>
      </c>
      <c r="BJ129"/>
      <c r="BK129"/>
      <c r="BL129"/>
      <c r="BM129"/>
      <c r="BN129"/>
      <c r="BO129" s="10">
        <v>158.34100000000001</v>
      </c>
      <c r="BP129" s="10">
        <v>113.1</v>
      </c>
      <c r="BQ129" s="10">
        <v>143.80000000000001</v>
      </c>
      <c r="BR129" s="10">
        <v>128.69999999999999</v>
      </c>
      <c r="BS129" s="10">
        <v>141.6</v>
      </c>
      <c r="BT129" s="10">
        <v>15.8</v>
      </c>
      <c r="BU129" s="10">
        <v>1</v>
      </c>
      <c r="BV129" s="10">
        <v>1</v>
      </c>
      <c r="BW129" s="10">
        <v>40</v>
      </c>
      <c r="BX129" s="10">
        <v>1</v>
      </c>
      <c r="BY129" s="10">
        <v>1</v>
      </c>
      <c r="BZ129" s="10">
        <f t="shared" si="91"/>
        <v>-15.599999999999994</v>
      </c>
      <c r="CA129" s="10">
        <f t="shared" si="92"/>
        <v>2.2000000000000171</v>
      </c>
      <c r="CB129" s="10">
        <f t="shared" si="93"/>
        <v>243.35999999999981</v>
      </c>
      <c r="CC129" s="10">
        <f t="shared" si="94"/>
        <v>4.8400000000000754</v>
      </c>
      <c r="CD129" s="10">
        <f t="shared" si="95"/>
        <v>248.1999999999999</v>
      </c>
      <c r="CE129" s="10">
        <f t="shared" si="96"/>
        <v>15.75436447464638</v>
      </c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FP129"/>
      <c r="FQ129"/>
      <c r="FR129"/>
      <c r="FS129"/>
      <c r="FT129"/>
    </row>
    <row r="130" spans="1:176" x14ac:dyDescent="0.35">
      <c r="A130">
        <v>142.87700000000001</v>
      </c>
      <c r="B130">
        <v>164.4</v>
      </c>
      <c r="C130">
        <v>141.6</v>
      </c>
      <c r="D130">
        <v>190</v>
      </c>
      <c r="E130">
        <v>85.3</v>
      </c>
      <c r="F130">
        <v>61.9</v>
      </c>
      <c r="G130">
        <v>2</v>
      </c>
      <c r="H130">
        <v>0</v>
      </c>
      <c r="I130">
        <v>32</v>
      </c>
      <c r="J130">
        <v>0</v>
      </c>
      <c r="K130">
        <v>1</v>
      </c>
      <c r="L130" s="26">
        <f t="shared" si="109"/>
        <v>-25.599999999999994</v>
      </c>
      <c r="M130" s="26">
        <f t="shared" si="110"/>
        <v>56.3</v>
      </c>
      <c r="N130" s="26">
        <f t="shared" si="111"/>
        <v>655.35999999999967</v>
      </c>
      <c r="O130" s="26">
        <f t="shared" si="112"/>
        <v>3169.6899999999996</v>
      </c>
      <c r="P130" s="26">
        <f t="shared" si="113"/>
        <v>3825.0499999999993</v>
      </c>
      <c r="Q130" s="26">
        <f t="shared" si="114"/>
        <v>61.84698860898564</v>
      </c>
      <c r="R130"/>
      <c r="S130"/>
      <c r="T130"/>
      <c r="U130"/>
      <c r="V130"/>
      <c r="W130">
        <v>148.28200000000001</v>
      </c>
      <c r="X130">
        <v>104.7</v>
      </c>
      <c r="Y130">
        <v>115.8</v>
      </c>
      <c r="Z130">
        <v>106.9</v>
      </c>
      <c r="AA130">
        <v>124.5</v>
      </c>
      <c r="AB130">
        <v>8.9</v>
      </c>
      <c r="AC130">
        <v>1</v>
      </c>
      <c r="AD130">
        <v>0</v>
      </c>
      <c r="AE130">
        <v>34</v>
      </c>
      <c r="AF130">
        <v>-2</v>
      </c>
      <c r="AG130">
        <v>1</v>
      </c>
      <c r="AH130" s="10">
        <f t="shared" si="103"/>
        <v>-2.2000000000000028</v>
      </c>
      <c r="AI130" s="10">
        <f t="shared" si="104"/>
        <v>-8.7000000000000028</v>
      </c>
      <c r="AJ130" s="10">
        <f t="shared" si="105"/>
        <v>4.8400000000000123</v>
      </c>
      <c r="AK130" s="10">
        <f t="shared" si="106"/>
        <v>75.690000000000055</v>
      </c>
      <c r="AL130" s="10">
        <f t="shared" si="107"/>
        <v>80.530000000000072</v>
      </c>
      <c r="AM130" s="10">
        <f t="shared" si="108"/>
        <v>8.9738509013689356</v>
      </c>
      <c r="AN130"/>
      <c r="AO130"/>
      <c r="AP130"/>
      <c r="AQ130"/>
      <c r="AR130"/>
      <c r="AS130">
        <v>153.023</v>
      </c>
      <c r="AT130">
        <v>176</v>
      </c>
      <c r="AU130">
        <v>153.19999999999999</v>
      </c>
      <c r="AV130">
        <v>183.1</v>
      </c>
      <c r="AW130">
        <v>169</v>
      </c>
      <c r="AX130">
        <v>17.3</v>
      </c>
      <c r="AY130">
        <v>1</v>
      </c>
      <c r="AZ130">
        <v>1</v>
      </c>
      <c r="BA130">
        <v>37</v>
      </c>
      <c r="BB130">
        <v>1</v>
      </c>
      <c r="BC130">
        <v>1</v>
      </c>
      <c r="BD130" s="1">
        <f t="shared" si="97"/>
        <v>-7.0999999999999943</v>
      </c>
      <c r="BE130" s="1">
        <f t="shared" si="98"/>
        <v>-15.800000000000011</v>
      </c>
      <c r="BF130" s="1">
        <f t="shared" si="99"/>
        <v>50.409999999999918</v>
      </c>
      <c r="BG130" s="1">
        <f t="shared" si="100"/>
        <v>249.64000000000036</v>
      </c>
      <c r="BH130" s="1">
        <f t="shared" si="101"/>
        <v>300.0500000000003</v>
      </c>
      <c r="BI130" s="1">
        <f t="shared" si="102"/>
        <v>17.321951391226115</v>
      </c>
      <c r="BJ130"/>
      <c r="BK130"/>
      <c r="BL130"/>
      <c r="BM130"/>
      <c r="BN130"/>
      <c r="BO130" s="10">
        <v>158.55699999999999</v>
      </c>
      <c r="BP130" s="10">
        <v>110.4</v>
      </c>
      <c r="BQ130" s="10">
        <v>141.6</v>
      </c>
      <c r="BR130" s="10">
        <v>113.1</v>
      </c>
      <c r="BS130" s="10">
        <v>143.80000000000001</v>
      </c>
      <c r="BT130" s="10">
        <v>3.4</v>
      </c>
      <c r="BU130" s="10">
        <v>1</v>
      </c>
      <c r="BV130" s="10">
        <v>0</v>
      </c>
      <c r="BW130" s="10">
        <v>40</v>
      </c>
      <c r="BX130" s="10">
        <v>-2</v>
      </c>
      <c r="BY130" s="10">
        <v>1</v>
      </c>
      <c r="BZ130" s="10">
        <f t="shared" si="91"/>
        <v>-2.6999999999999886</v>
      </c>
      <c r="CA130" s="10">
        <f t="shared" si="92"/>
        <v>-2.2000000000000171</v>
      </c>
      <c r="CB130" s="10">
        <f t="shared" si="93"/>
        <v>7.2899999999999388</v>
      </c>
      <c r="CC130" s="10">
        <f t="shared" si="94"/>
        <v>4.8400000000000754</v>
      </c>
      <c r="CD130" s="10">
        <f t="shared" si="95"/>
        <v>12.130000000000013</v>
      </c>
      <c r="CE130" s="10">
        <f t="shared" si="96"/>
        <v>3.4828149534536017</v>
      </c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FP130"/>
      <c r="FQ130"/>
      <c r="FR130"/>
      <c r="FS130"/>
      <c r="FT130"/>
    </row>
    <row r="131" spans="1:176" x14ac:dyDescent="0.35">
      <c r="A131">
        <v>143.08500000000001</v>
      </c>
      <c r="B131">
        <v>148.9</v>
      </c>
      <c r="C131">
        <v>132.9</v>
      </c>
      <c r="D131">
        <v>164.4</v>
      </c>
      <c r="E131">
        <v>141.6</v>
      </c>
      <c r="F131">
        <v>17.7</v>
      </c>
      <c r="G131">
        <v>1</v>
      </c>
      <c r="H131">
        <v>1</v>
      </c>
      <c r="I131">
        <v>33</v>
      </c>
      <c r="J131">
        <v>1</v>
      </c>
      <c r="K131">
        <v>1</v>
      </c>
      <c r="L131" s="26">
        <f t="shared" si="109"/>
        <v>-15.5</v>
      </c>
      <c r="M131" s="26">
        <f t="shared" si="110"/>
        <v>-8.6999999999999886</v>
      </c>
      <c r="N131" s="26">
        <f t="shared" si="111"/>
        <v>240.25</v>
      </c>
      <c r="O131" s="26">
        <f t="shared" si="112"/>
        <v>75.689999999999799</v>
      </c>
      <c r="P131" s="26">
        <f t="shared" si="113"/>
        <v>315.93999999999983</v>
      </c>
      <c r="Q131" s="26">
        <f t="shared" si="114"/>
        <v>17.774701122663071</v>
      </c>
      <c r="R131"/>
      <c r="S131"/>
      <c r="T131"/>
      <c r="U131"/>
      <c r="V131"/>
      <c r="W131">
        <v>151.946</v>
      </c>
      <c r="X131">
        <v>109.5</v>
      </c>
      <c r="Y131">
        <v>110.2</v>
      </c>
      <c r="Z131">
        <v>-1</v>
      </c>
      <c r="AA131">
        <v>-1</v>
      </c>
      <c r="AB131">
        <v>-1</v>
      </c>
      <c r="AC131">
        <v>-1</v>
      </c>
      <c r="AD131">
        <v>0</v>
      </c>
      <c r="AE131">
        <v>34</v>
      </c>
      <c r="AF131">
        <v>-1</v>
      </c>
      <c r="AG131">
        <v>1</v>
      </c>
      <c r="AH131" s="10">
        <f t="shared" si="103"/>
        <v>4.7999999999999972</v>
      </c>
      <c r="AI131" s="10">
        <f t="shared" si="104"/>
        <v>-5.5999999999999943</v>
      </c>
      <c r="AJ131" s="10">
        <f t="shared" si="105"/>
        <v>23.039999999999974</v>
      </c>
      <c r="AK131" s="10">
        <f t="shared" si="106"/>
        <v>31.359999999999935</v>
      </c>
      <c r="AL131" s="10">
        <f t="shared" si="107"/>
        <v>54.399999999999906</v>
      </c>
      <c r="AM131" s="10">
        <f t="shared" si="108"/>
        <v>7.3756355658343038</v>
      </c>
      <c r="AN131"/>
      <c r="AO131"/>
      <c r="AP131"/>
      <c r="AQ131"/>
      <c r="AR131"/>
      <c r="AS131">
        <v>153.26300000000001</v>
      </c>
      <c r="AT131">
        <v>153.19999999999999</v>
      </c>
      <c r="AU131">
        <v>124.2</v>
      </c>
      <c r="AV131">
        <v>176</v>
      </c>
      <c r="AW131">
        <v>153.19999999999999</v>
      </c>
      <c r="AX131">
        <v>36.799999999999997</v>
      </c>
      <c r="AY131">
        <v>1</v>
      </c>
      <c r="AZ131">
        <v>0</v>
      </c>
      <c r="BA131">
        <v>37</v>
      </c>
      <c r="BB131">
        <v>-2</v>
      </c>
      <c r="BC131">
        <v>1</v>
      </c>
      <c r="BD131" s="1">
        <f t="shared" si="97"/>
        <v>-22.800000000000011</v>
      </c>
      <c r="BE131" s="1">
        <f t="shared" si="98"/>
        <v>-28.999999999999986</v>
      </c>
      <c r="BF131" s="1">
        <f t="shared" si="99"/>
        <v>519.84000000000049</v>
      </c>
      <c r="BG131" s="1">
        <f t="shared" si="100"/>
        <v>840.9999999999992</v>
      </c>
      <c r="BH131" s="1">
        <f t="shared" si="101"/>
        <v>1360.8399999999997</v>
      </c>
      <c r="BI131" s="1">
        <f t="shared" si="102"/>
        <v>36.889564920177627</v>
      </c>
      <c r="BJ131"/>
      <c r="BK131"/>
      <c r="BL131"/>
      <c r="BM131"/>
      <c r="BN131"/>
      <c r="BZ131" s="10">
        <f t="shared" ref="BZ131" si="121">BP131-BP130</f>
        <v>-110.4</v>
      </c>
      <c r="CA131" s="10">
        <f t="shared" ref="CA131" si="122">BQ131-BQ130</f>
        <v>-141.6</v>
      </c>
      <c r="CB131" s="10">
        <f t="shared" ref="CB131" si="123">BZ131^2</f>
        <v>12188.160000000002</v>
      </c>
      <c r="CC131" s="10">
        <f t="shared" ref="CC131" si="124">CA131^2</f>
        <v>20050.559999999998</v>
      </c>
      <c r="CD131" s="10">
        <f t="shared" ref="CD131" si="125">CB131+CC131</f>
        <v>32238.720000000001</v>
      </c>
      <c r="CE131" s="10">
        <f t="shared" ref="CE131" si="126">SQRT(CD131)</f>
        <v>179.55144109697366</v>
      </c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FP131"/>
      <c r="FQ131"/>
      <c r="FR131"/>
      <c r="FS131"/>
      <c r="FT131"/>
    </row>
    <row r="132" spans="1:176" x14ac:dyDescent="0.35">
      <c r="A132">
        <v>143.173</v>
      </c>
      <c r="B132">
        <v>147.30000000000001</v>
      </c>
      <c r="C132">
        <v>117.8</v>
      </c>
      <c r="D132">
        <v>148.9</v>
      </c>
      <c r="E132">
        <v>132.9</v>
      </c>
      <c r="F132">
        <v>15.2</v>
      </c>
      <c r="G132">
        <v>1</v>
      </c>
      <c r="H132">
        <v>0</v>
      </c>
      <c r="I132">
        <v>33</v>
      </c>
      <c r="J132">
        <v>-2</v>
      </c>
      <c r="K132">
        <v>1</v>
      </c>
      <c r="L132" s="26">
        <f t="shared" si="109"/>
        <v>-1.5999999999999943</v>
      </c>
      <c r="M132" s="26">
        <f t="shared" si="110"/>
        <v>-15.100000000000009</v>
      </c>
      <c r="N132" s="26">
        <f t="shared" si="111"/>
        <v>2.5599999999999818</v>
      </c>
      <c r="O132" s="26">
        <f t="shared" si="112"/>
        <v>228.01000000000025</v>
      </c>
      <c r="P132" s="26">
        <f t="shared" si="113"/>
        <v>230.57000000000022</v>
      </c>
      <c r="Q132" s="26">
        <f t="shared" si="114"/>
        <v>15.184531602917497</v>
      </c>
      <c r="R132"/>
      <c r="S132"/>
      <c r="T132"/>
      <c r="U132"/>
      <c r="V132"/>
      <c r="W132">
        <v>152.274</v>
      </c>
      <c r="X132">
        <v>100.9</v>
      </c>
      <c r="Y132">
        <v>85.7</v>
      </c>
      <c r="Z132">
        <v>109.5</v>
      </c>
      <c r="AA132">
        <v>110.2</v>
      </c>
      <c r="AB132">
        <v>25.9</v>
      </c>
      <c r="AC132">
        <v>1</v>
      </c>
      <c r="AD132">
        <v>1</v>
      </c>
      <c r="AE132">
        <v>35</v>
      </c>
      <c r="AF132">
        <v>1</v>
      </c>
      <c r="AG132">
        <v>1</v>
      </c>
      <c r="AH132" s="10">
        <f t="shared" si="103"/>
        <v>-8.5999999999999943</v>
      </c>
      <c r="AI132" s="10">
        <f t="shared" si="104"/>
        <v>-24.5</v>
      </c>
      <c r="AJ132" s="10">
        <f t="shared" si="105"/>
        <v>73.959999999999908</v>
      </c>
      <c r="AK132" s="10">
        <f t="shared" si="106"/>
        <v>600.25</v>
      </c>
      <c r="AL132" s="10">
        <f t="shared" si="107"/>
        <v>674.20999999999992</v>
      </c>
      <c r="AM132" s="10">
        <f t="shared" si="108"/>
        <v>25.965554105391242</v>
      </c>
      <c r="AN132"/>
      <c r="AO132"/>
      <c r="AP132"/>
      <c r="AQ132"/>
      <c r="AR132"/>
      <c r="AS132">
        <v>153.327</v>
      </c>
      <c r="AT132">
        <v>102.6</v>
      </c>
      <c r="AU132">
        <v>68.599999999999994</v>
      </c>
      <c r="AV132">
        <v>153.19999999999999</v>
      </c>
      <c r="AW132">
        <v>124.2</v>
      </c>
      <c r="AX132">
        <v>75.2</v>
      </c>
      <c r="AY132">
        <v>2</v>
      </c>
      <c r="AZ132">
        <v>0</v>
      </c>
      <c r="BA132">
        <v>37</v>
      </c>
      <c r="BB132">
        <v>-2</v>
      </c>
      <c r="BC132">
        <v>1</v>
      </c>
      <c r="BD132" s="1">
        <f t="shared" si="97"/>
        <v>-50.599999999999994</v>
      </c>
      <c r="BE132" s="1">
        <f t="shared" si="98"/>
        <v>-55.600000000000009</v>
      </c>
      <c r="BF132" s="1">
        <f t="shared" si="99"/>
        <v>2560.3599999999992</v>
      </c>
      <c r="BG132" s="1">
        <f t="shared" si="100"/>
        <v>3091.360000000001</v>
      </c>
      <c r="BH132" s="1">
        <f t="shared" si="101"/>
        <v>5651.72</v>
      </c>
      <c r="BI132" s="1">
        <f t="shared" si="102"/>
        <v>75.177922291055637</v>
      </c>
      <c r="BJ132"/>
      <c r="BK132"/>
      <c r="BL132"/>
      <c r="BM132"/>
      <c r="BN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FP132"/>
      <c r="FQ132"/>
      <c r="FR132"/>
      <c r="FS132"/>
      <c r="FT132"/>
    </row>
    <row r="133" spans="1:176" x14ac:dyDescent="0.35">
      <c r="A133">
        <v>146.197</v>
      </c>
      <c r="B133">
        <v>97.9</v>
      </c>
      <c r="C133">
        <v>115.3</v>
      </c>
      <c r="D133">
        <v>-1</v>
      </c>
      <c r="E133">
        <v>-1</v>
      </c>
      <c r="F133">
        <v>-1</v>
      </c>
      <c r="G133">
        <v>-1</v>
      </c>
      <c r="H133">
        <v>0</v>
      </c>
      <c r="I133">
        <v>33</v>
      </c>
      <c r="J133">
        <v>-1</v>
      </c>
      <c r="K133">
        <v>1</v>
      </c>
      <c r="L133" s="26">
        <f t="shared" si="109"/>
        <v>-49.400000000000006</v>
      </c>
      <c r="M133" s="26">
        <f t="shared" si="110"/>
        <v>-2.5</v>
      </c>
      <c r="N133" s="26">
        <f t="shared" si="111"/>
        <v>2440.3600000000006</v>
      </c>
      <c r="O133" s="26">
        <f t="shared" si="112"/>
        <v>6.25</v>
      </c>
      <c r="P133" s="26">
        <f t="shared" si="113"/>
        <v>2446.6100000000006</v>
      </c>
      <c r="Q133" s="26">
        <f t="shared" si="114"/>
        <v>49.463218657907824</v>
      </c>
      <c r="R133"/>
      <c r="S133"/>
      <c r="T133"/>
      <c r="U133"/>
      <c r="V133"/>
      <c r="W133">
        <v>152.322</v>
      </c>
      <c r="X133">
        <v>81.900000000000006</v>
      </c>
      <c r="Y133">
        <v>129.80000000000001</v>
      </c>
      <c r="Z133">
        <v>100.9</v>
      </c>
      <c r="AA133">
        <v>85.7</v>
      </c>
      <c r="AB133">
        <v>48</v>
      </c>
      <c r="AC133">
        <v>2</v>
      </c>
      <c r="AD133">
        <v>0</v>
      </c>
      <c r="AE133">
        <v>35</v>
      </c>
      <c r="AF133">
        <v>-2</v>
      </c>
      <c r="AG133">
        <v>1</v>
      </c>
      <c r="AH133" s="10">
        <f t="shared" si="103"/>
        <v>-19</v>
      </c>
      <c r="AI133" s="10">
        <f t="shared" si="104"/>
        <v>44.100000000000009</v>
      </c>
      <c r="AJ133" s="10">
        <f t="shared" si="105"/>
        <v>361</v>
      </c>
      <c r="AK133" s="10">
        <f t="shared" si="106"/>
        <v>1944.8100000000009</v>
      </c>
      <c r="AL133" s="10">
        <f t="shared" si="107"/>
        <v>2305.8100000000009</v>
      </c>
      <c r="AM133" s="10">
        <f t="shared" si="108"/>
        <v>48.01885046520794</v>
      </c>
      <c r="AN133"/>
      <c r="AO133"/>
      <c r="AP133"/>
      <c r="AQ133"/>
      <c r="AR133"/>
      <c r="AS133">
        <v>156.15100000000001</v>
      </c>
      <c r="AT133">
        <v>143.9</v>
      </c>
      <c r="AU133">
        <v>163.19999999999999</v>
      </c>
      <c r="AV133">
        <v>-1</v>
      </c>
      <c r="AW133">
        <v>-1</v>
      </c>
      <c r="AX133">
        <v>-1</v>
      </c>
      <c r="AY133">
        <v>-1</v>
      </c>
      <c r="AZ133">
        <v>0</v>
      </c>
      <c r="BA133">
        <v>37</v>
      </c>
      <c r="BB133">
        <v>-1</v>
      </c>
      <c r="BC133">
        <v>1</v>
      </c>
      <c r="BD133" s="1">
        <f t="shared" si="97"/>
        <v>41.300000000000011</v>
      </c>
      <c r="BE133" s="1">
        <f t="shared" si="98"/>
        <v>94.6</v>
      </c>
      <c r="BF133" s="1">
        <f t="shared" si="99"/>
        <v>1705.690000000001</v>
      </c>
      <c r="BG133" s="1">
        <f t="shared" si="100"/>
        <v>8949.159999999998</v>
      </c>
      <c r="BH133" s="1">
        <f t="shared" si="101"/>
        <v>10654.849999999999</v>
      </c>
      <c r="BI133" s="1">
        <f t="shared" si="102"/>
        <v>103.22233285486236</v>
      </c>
      <c r="BJ133"/>
      <c r="BK133"/>
      <c r="BL133"/>
      <c r="BM133"/>
      <c r="BN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FP133"/>
      <c r="FQ133"/>
      <c r="FR133"/>
      <c r="FS133"/>
      <c r="FT133"/>
    </row>
    <row r="134" spans="1:176" x14ac:dyDescent="0.35">
      <c r="A134">
        <v>146.46899999999999</v>
      </c>
      <c r="B134">
        <v>97.9</v>
      </c>
      <c r="C134">
        <v>129.6</v>
      </c>
      <c r="D134">
        <v>97.9</v>
      </c>
      <c r="E134">
        <v>115.3</v>
      </c>
      <c r="F134">
        <v>14.3</v>
      </c>
      <c r="G134">
        <v>1</v>
      </c>
      <c r="H134">
        <v>1</v>
      </c>
      <c r="I134">
        <v>34</v>
      </c>
      <c r="J134">
        <v>1</v>
      </c>
      <c r="K134">
        <v>1</v>
      </c>
      <c r="L134" s="26">
        <f t="shared" si="109"/>
        <v>0</v>
      </c>
      <c r="M134" s="26">
        <f t="shared" si="110"/>
        <v>14.299999999999997</v>
      </c>
      <c r="N134" s="26">
        <f t="shared" si="111"/>
        <v>0</v>
      </c>
      <c r="O134" s="26">
        <f t="shared" si="112"/>
        <v>204.48999999999992</v>
      </c>
      <c r="P134" s="26">
        <f t="shared" si="113"/>
        <v>204.48999999999992</v>
      </c>
      <c r="Q134" s="26">
        <f t="shared" si="114"/>
        <v>14.299999999999997</v>
      </c>
      <c r="R134"/>
      <c r="S134"/>
      <c r="T134"/>
      <c r="U134"/>
      <c r="V134"/>
      <c r="W134">
        <v>152.51400000000001</v>
      </c>
      <c r="X134">
        <v>81.900000000000006</v>
      </c>
      <c r="Y134">
        <v>124.5</v>
      </c>
      <c r="Z134">
        <v>81.900000000000006</v>
      </c>
      <c r="AA134">
        <v>129.80000000000001</v>
      </c>
      <c r="AB134">
        <v>5.3</v>
      </c>
      <c r="AC134">
        <v>1</v>
      </c>
      <c r="AD134">
        <v>0</v>
      </c>
      <c r="AE134">
        <v>35</v>
      </c>
      <c r="AF134">
        <v>-2</v>
      </c>
      <c r="AG134">
        <v>1</v>
      </c>
      <c r="AH134" s="10">
        <f t="shared" si="103"/>
        <v>0</v>
      </c>
      <c r="AI134" s="10">
        <f t="shared" si="104"/>
        <v>-5.3000000000000114</v>
      </c>
      <c r="AJ134" s="10">
        <f t="shared" si="105"/>
        <v>0</v>
      </c>
      <c r="AK134" s="10">
        <f t="shared" si="106"/>
        <v>28.090000000000121</v>
      </c>
      <c r="AL134" s="10">
        <f t="shared" si="107"/>
        <v>28.090000000000121</v>
      </c>
      <c r="AM134" s="10">
        <f t="shared" si="108"/>
        <v>5.3000000000000114</v>
      </c>
      <c r="AN134"/>
      <c r="AO134"/>
      <c r="AP134"/>
      <c r="AQ134"/>
      <c r="AR134"/>
      <c r="AS134">
        <v>156.52699999999999</v>
      </c>
      <c r="AT134">
        <v>181.2</v>
      </c>
      <c r="AU134">
        <v>120.7</v>
      </c>
      <c r="AV134">
        <v>143.9</v>
      </c>
      <c r="AW134">
        <v>163.19999999999999</v>
      </c>
      <c r="AX134">
        <v>56.6</v>
      </c>
      <c r="AY134">
        <v>2</v>
      </c>
      <c r="AZ134">
        <v>0</v>
      </c>
      <c r="BA134">
        <v>37</v>
      </c>
      <c r="BB134">
        <v>0</v>
      </c>
      <c r="BC134">
        <v>1</v>
      </c>
      <c r="BD134" s="1">
        <f t="shared" si="97"/>
        <v>37.299999999999983</v>
      </c>
      <c r="BE134" s="1">
        <f t="shared" si="98"/>
        <v>-42.499999999999986</v>
      </c>
      <c r="BF134" s="1">
        <f t="shared" si="99"/>
        <v>1391.2899999999988</v>
      </c>
      <c r="BG134" s="1">
        <f t="shared" si="100"/>
        <v>1806.2499999999989</v>
      </c>
      <c r="BH134" s="1">
        <f t="shared" si="101"/>
        <v>3197.5399999999977</v>
      </c>
      <c r="BI134" s="1">
        <f t="shared" si="102"/>
        <v>56.546794780959935</v>
      </c>
      <c r="BJ134"/>
      <c r="BK134"/>
      <c r="BL134"/>
      <c r="BM134"/>
      <c r="BN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FP134"/>
      <c r="FQ134"/>
      <c r="FR134"/>
      <c r="FS134"/>
      <c r="FT134"/>
    </row>
    <row r="135" spans="1:176" x14ac:dyDescent="0.35">
      <c r="A135">
        <v>146.541</v>
      </c>
      <c r="B135">
        <v>64.400000000000006</v>
      </c>
      <c r="C135">
        <v>113.8</v>
      </c>
      <c r="D135">
        <v>97.9</v>
      </c>
      <c r="E135">
        <v>129.6</v>
      </c>
      <c r="F135">
        <v>37</v>
      </c>
      <c r="G135">
        <v>1</v>
      </c>
      <c r="H135">
        <v>0</v>
      </c>
      <c r="I135">
        <v>34</v>
      </c>
      <c r="J135">
        <v>-2</v>
      </c>
      <c r="K135">
        <v>1</v>
      </c>
      <c r="L135" s="26">
        <f t="shared" si="109"/>
        <v>-33.5</v>
      </c>
      <c r="M135" s="26">
        <f t="shared" si="110"/>
        <v>-15.799999999999997</v>
      </c>
      <c r="N135" s="26">
        <f t="shared" si="111"/>
        <v>1122.25</v>
      </c>
      <c r="O135" s="26">
        <f t="shared" si="112"/>
        <v>249.6399999999999</v>
      </c>
      <c r="P135" s="26">
        <f t="shared" si="113"/>
        <v>1371.8899999999999</v>
      </c>
      <c r="Q135" s="26">
        <f t="shared" si="114"/>
        <v>37.039033464711252</v>
      </c>
      <c r="R135"/>
      <c r="S135"/>
      <c r="T135"/>
      <c r="U135"/>
      <c r="V135"/>
      <c r="W135">
        <v>155.09800000000001</v>
      </c>
      <c r="X135">
        <v>180.5</v>
      </c>
      <c r="Y135">
        <v>136.9</v>
      </c>
      <c r="Z135">
        <v>-1</v>
      </c>
      <c r="AA135">
        <v>-1</v>
      </c>
      <c r="AB135">
        <v>-1</v>
      </c>
      <c r="AC135">
        <v>-1</v>
      </c>
      <c r="AD135">
        <v>0</v>
      </c>
      <c r="AE135">
        <v>35</v>
      </c>
      <c r="AF135">
        <v>-1</v>
      </c>
      <c r="AG135">
        <v>1</v>
      </c>
      <c r="AH135" s="10">
        <f t="shared" si="103"/>
        <v>98.6</v>
      </c>
      <c r="AI135" s="10">
        <f t="shared" si="104"/>
        <v>12.400000000000006</v>
      </c>
      <c r="AJ135" s="10">
        <f t="shared" si="105"/>
        <v>9721.9599999999991</v>
      </c>
      <c r="AK135" s="10">
        <f t="shared" si="106"/>
        <v>153.76000000000013</v>
      </c>
      <c r="AL135" s="10">
        <f t="shared" si="107"/>
        <v>9875.7199999999993</v>
      </c>
      <c r="AM135" s="10">
        <f t="shared" si="108"/>
        <v>99.376657218886166</v>
      </c>
      <c r="AN135"/>
      <c r="AO135"/>
      <c r="AP135"/>
      <c r="AQ135"/>
      <c r="AR135"/>
      <c r="AS135">
        <v>156.815</v>
      </c>
      <c r="AT135">
        <v>184.8</v>
      </c>
      <c r="AU135">
        <v>146.1</v>
      </c>
      <c r="AV135">
        <v>181.2</v>
      </c>
      <c r="AW135">
        <v>120.7</v>
      </c>
      <c r="AX135">
        <v>25.6</v>
      </c>
      <c r="AY135">
        <v>1</v>
      </c>
      <c r="AZ135">
        <v>1</v>
      </c>
      <c r="BA135">
        <v>38</v>
      </c>
      <c r="BB135">
        <v>1</v>
      </c>
      <c r="BC135">
        <v>1</v>
      </c>
      <c r="BD135" s="1">
        <f t="shared" si="97"/>
        <v>3.6000000000000227</v>
      </c>
      <c r="BE135" s="1">
        <f t="shared" si="98"/>
        <v>25.399999999999991</v>
      </c>
      <c r="BF135" s="1">
        <f t="shared" si="99"/>
        <v>12.960000000000164</v>
      </c>
      <c r="BG135" s="1">
        <f t="shared" si="100"/>
        <v>645.15999999999951</v>
      </c>
      <c r="BH135" s="1">
        <f t="shared" si="101"/>
        <v>658.11999999999966</v>
      </c>
      <c r="BI135" s="1">
        <f t="shared" si="102"/>
        <v>25.653849613654472</v>
      </c>
      <c r="BJ135"/>
      <c r="BK135"/>
      <c r="BL135"/>
      <c r="BM135"/>
      <c r="BN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FP135"/>
      <c r="FQ135"/>
      <c r="FR135"/>
      <c r="FS135"/>
      <c r="FT135"/>
    </row>
    <row r="136" spans="1:176" x14ac:dyDescent="0.35">
      <c r="A136">
        <v>146.797</v>
      </c>
      <c r="B136">
        <v>139.4</v>
      </c>
      <c r="C136">
        <v>20.7</v>
      </c>
      <c r="D136">
        <v>64.400000000000006</v>
      </c>
      <c r="E136">
        <v>113.8</v>
      </c>
      <c r="F136">
        <v>119.6</v>
      </c>
      <c r="G136">
        <v>3</v>
      </c>
      <c r="H136">
        <v>0</v>
      </c>
      <c r="I136">
        <v>34</v>
      </c>
      <c r="J136">
        <v>-2</v>
      </c>
      <c r="K136">
        <v>1</v>
      </c>
      <c r="L136" s="26">
        <f t="shared" si="109"/>
        <v>75</v>
      </c>
      <c r="M136" s="26">
        <f t="shared" si="110"/>
        <v>-93.1</v>
      </c>
      <c r="N136" s="26">
        <f t="shared" si="111"/>
        <v>5625</v>
      </c>
      <c r="O136" s="26">
        <f t="shared" si="112"/>
        <v>8667.6099999999988</v>
      </c>
      <c r="P136" s="26">
        <f t="shared" si="113"/>
        <v>14292.609999999999</v>
      </c>
      <c r="Q136" s="26">
        <f t="shared" si="114"/>
        <v>119.55170429567283</v>
      </c>
      <c r="R136"/>
      <c r="S136"/>
      <c r="T136"/>
      <c r="U136"/>
      <c r="V136"/>
      <c r="W136">
        <v>155.14599999999999</v>
      </c>
      <c r="X136">
        <v>187.6</v>
      </c>
      <c r="Y136">
        <v>146.1</v>
      </c>
      <c r="Z136">
        <v>180.5</v>
      </c>
      <c r="AA136">
        <v>136.9</v>
      </c>
      <c r="AB136">
        <v>11.6</v>
      </c>
      <c r="AC136">
        <v>1</v>
      </c>
      <c r="AD136">
        <v>1</v>
      </c>
      <c r="AE136">
        <v>36</v>
      </c>
      <c r="AF136">
        <v>1</v>
      </c>
      <c r="AG136">
        <v>1</v>
      </c>
      <c r="AH136" s="10">
        <f t="shared" si="103"/>
        <v>7.0999999999999943</v>
      </c>
      <c r="AI136" s="10">
        <f t="shared" si="104"/>
        <v>9.1999999999999886</v>
      </c>
      <c r="AJ136" s="10">
        <f t="shared" si="105"/>
        <v>50.409999999999918</v>
      </c>
      <c r="AK136" s="10">
        <f t="shared" si="106"/>
        <v>84.639999999999787</v>
      </c>
      <c r="AL136" s="10">
        <f t="shared" si="107"/>
        <v>135.0499999999997</v>
      </c>
      <c r="AM136" s="10">
        <f t="shared" si="108"/>
        <v>11.621101496846144</v>
      </c>
      <c r="AN136"/>
      <c r="AO136"/>
      <c r="AP136"/>
      <c r="AQ136"/>
      <c r="AR136"/>
      <c r="AS136">
        <v>156.87100000000001</v>
      </c>
      <c r="AT136">
        <v>203.5</v>
      </c>
      <c r="AU136">
        <v>106.2</v>
      </c>
      <c r="AV136">
        <v>184.8</v>
      </c>
      <c r="AW136">
        <v>146.1</v>
      </c>
      <c r="AX136">
        <v>44.1</v>
      </c>
      <c r="AY136">
        <v>1</v>
      </c>
      <c r="AZ136">
        <v>0</v>
      </c>
      <c r="BA136">
        <v>38</v>
      </c>
      <c r="BB136">
        <v>-2</v>
      </c>
      <c r="BC136">
        <v>1</v>
      </c>
      <c r="BD136" s="1">
        <f t="shared" si="97"/>
        <v>18.699999999999989</v>
      </c>
      <c r="BE136" s="1">
        <f t="shared" si="98"/>
        <v>-39.899999999999991</v>
      </c>
      <c r="BF136" s="1">
        <f t="shared" si="99"/>
        <v>349.6899999999996</v>
      </c>
      <c r="BG136" s="1">
        <f t="shared" si="100"/>
        <v>1592.0099999999993</v>
      </c>
      <c r="BH136" s="1">
        <f t="shared" si="101"/>
        <v>1941.6999999999989</v>
      </c>
      <c r="BI136" s="1">
        <f t="shared" si="102"/>
        <v>44.064725121121533</v>
      </c>
      <c r="BJ136"/>
      <c r="BK136"/>
      <c r="BL136"/>
      <c r="BM136"/>
      <c r="BN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FP136"/>
      <c r="FQ136"/>
      <c r="FR136"/>
      <c r="FS136"/>
      <c r="FT136"/>
    </row>
    <row r="137" spans="1:176" x14ac:dyDescent="0.35">
      <c r="A137">
        <v>150.613</v>
      </c>
      <c r="B137">
        <v>148.4</v>
      </c>
      <c r="C137">
        <v>51</v>
      </c>
      <c r="D137">
        <v>-1</v>
      </c>
      <c r="E137">
        <v>-1</v>
      </c>
      <c r="F137">
        <v>-1</v>
      </c>
      <c r="G137">
        <v>-1</v>
      </c>
      <c r="H137">
        <v>0</v>
      </c>
      <c r="I137">
        <v>34</v>
      </c>
      <c r="J137">
        <v>-1</v>
      </c>
      <c r="K137">
        <v>1</v>
      </c>
      <c r="L137" s="26">
        <f t="shared" si="109"/>
        <v>9</v>
      </c>
      <c r="M137" s="26">
        <f t="shared" si="110"/>
        <v>30.3</v>
      </c>
      <c r="N137" s="26">
        <f t="shared" si="111"/>
        <v>81</v>
      </c>
      <c r="O137" s="26">
        <f t="shared" si="112"/>
        <v>918.09</v>
      </c>
      <c r="P137" s="26">
        <f t="shared" si="113"/>
        <v>999.09</v>
      </c>
      <c r="Q137" s="26">
        <f t="shared" si="114"/>
        <v>31.60838496348714</v>
      </c>
      <c r="R137"/>
      <c r="S137"/>
      <c r="T137"/>
      <c r="U137"/>
      <c r="V137"/>
      <c r="W137">
        <v>155.35400000000001</v>
      </c>
      <c r="X137">
        <v>190</v>
      </c>
      <c r="Y137">
        <v>146.1</v>
      </c>
      <c r="Z137">
        <v>187.6</v>
      </c>
      <c r="AA137">
        <v>146.1</v>
      </c>
      <c r="AB137">
        <v>2.4</v>
      </c>
      <c r="AC137">
        <v>1</v>
      </c>
      <c r="AD137">
        <v>0</v>
      </c>
      <c r="AE137">
        <v>36</v>
      </c>
      <c r="AF137">
        <v>-2</v>
      </c>
      <c r="AG137">
        <v>1</v>
      </c>
      <c r="AH137" s="10">
        <f t="shared" si="103"/>
        <v>2.4000000000000057</v>
      </c>
      <c r="AI137" s="10">
        <f t="shared" si="104"/>
        <v>0</v>
      </c>
      <c r="AJ137" s="10">
        <f t="shared" si="105"/>
        <v>5.7600000000000273</v>
      </c>
      <c r="AK137" s="10">
        <f t="shared" si="106"/>
        <v>0</v>
      </c>
      <c r="AL137" s="10">
        <f t="shared" si="107"/>
        <v>5.7600000000000273</v>
      </c>
      <c r="AM137" s="10">
        <f t="shared" si="108"/>
        <v>2.4000000000000057</v>
      </c>
      <c r="AN137"/>
      <c r="AO137"/>
      <c r="AP137"/>
      <c r="AQ137"/>
      <c r="AR137"/>
      <c r="AS137">
        <v>156.99100000000001</v>
      </c>
      <c r="AT137">
        <v>212.1</v>
      </c>
      <c r="AU137">
        <v>118.5</v>
      </c>
      <c r="AV137">
        <v>203.5</v>
      </c>
      <c r="AW137">
        <v>106.2</v>
      </c>
      <c r="AX137">
        <v>14.9</v>
      </c>
      <c r="AY137">
        <v>1</v>
      </c>
      <c r="AZ137">
        <v>0</v>
      </c>
      <c r="BA137">
        <v>38</v>
      </c>
      <c r="BB137">
        <v>-2</v>
      </c>
      <c r="BC137">
        <v>1</v>
      </c>
      <c r="BD137" s="1">
        <f t="shared" si="97"/>
        <v>8.5999999999999943</v>
      </c>
      <c r="BE137" s="1">
        <f t="shared" si="98"/>
        <v>12.299999999999997</v>
      </c>
      <c r="BF137" s="1">
        <f t="shared" si="99"/>
        <v>73.959999999999908</v>
      </c>
      <c r="BG137" s="1">
        <f t="shared" si="100"/>
        <v>151.28999999999994</v>
      </c>
      <c r="BH137" s="1">
        <f t="shared" si="101"/>
        <v>225.24999999999983</v>
      </c>
      <c r="BI137" s="1">
        <f t="shared" si="102"/>
        <v>15.008331019803629</v>
      </c>
      <c r="BJ137"/>
      <c r="BK137"/>
      <c r="BL137"/>
      <c r="BM137"/>
      <c r="BN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FP137"/>
      <c r="FQ137"/>
      <c r="FR137"/>
      <c r="FS137"/>
      <c r="FT137"/>
    </row>
    <row r="138" spans="1:176" x14ac:dyDescent="0.35">
      <c r="A138">
        <v>150.685</v>
      </c>
      <c r="B138">
        <v>139.4</v>
      </c>
      <c r="C138">
        <v>29.4</v>
      </c>
      <c r="D138">
        <v>148.4</v>
      </c>
      <c r="E138">
        <v>51</v>
      </c>
      <c r="F138">
        <v>23.4</v>
      </c>
      <c r="G138">
        <v>1</v>
      </c>
      <c r="H138">
        <v>1</v>
      </c>
      <c r="I138">
        <v>35</v>
      </c>
      <c r="J138">
        <v>1</v>
      </c>
      <c r="K138">
        <v>1</v>
      </c>
      <c r="L138" s="26">
        <f t="shared" si="109"/>
        <v>-9</v>
      </c>
      <c r="M138" s="26">
        <f t="shared" si="110"/>
        <v>-21.6</v>
      </c>
      <c r="N138" s="26">
        <f t="shared" si="111"/>
        <v>81</v>
      </c>
      <c r="O138" s="26">
        <f t="shared" si="112"/>
        <v>466.56000000000006</v>
      </c>
      <c r="P138" s="26">
        <f t="shared" si="113"/>
        <v>547.56000000000006</v>
      </c>
      <c r="Q138" s="26">
        <f t="shared" si="114"/>
        <v>23.400000000000002</v>
      </c>
      <c r="R138"/>
      <c r="S138"/>
      <c r="T138"/>
      <c r="U138"/>
      <c r="V138"/>
      <c r="W138">
        <v>155.434</v>
      </c>
      <c r="X138">
        <v>156.80000000000001</v>
      </c>
      <c r="Y138">
        <v>20.7</v>
      </c>
      <c r="Z138">
        <v>190</v>
      </c>
      <c r="AA138">
        <v>146.1</v>
      </c>
      <c r="AB138">
        <v>129.69999999999999</v>
      </c>
      <c r="AC138">
        <v>3</v>
      </c>
      <c r="AD138">
        <v>0</v>
      </c>
      <c r="AE138">
        <v>36</v>
      </c>
      <c r="AF138">
        <v>-2</v>
      </c>
      <c r="AG138">
        <v>1</v>
      </c>
      <c r="AH138" s="10">
        <f t="shared" si="103"/>
        <v>-33.199999999999989</v>
      </c>
      <c r="AI138" s="10">
        <f t="shared" si="104"/>
        <v>-125.39999999999999</v>
      </c>
      <c r="AJ138" s="10">
        <f t="shared" si="105"/>
        <v>1102.2399999999993</v>
      </c>
      <c r="AK138" s="10">
        <f t="shared" si="106"/>
        <v>15725.159999999998</v>
      </c>
      <c r="AL138" s="10">
        <f t="shared" si="107"/>
        <v>16827.399999999998</v>
      </c>
      <c r="AM138" s="10">
        <f t="shared" si="108"/>
        <v>129.72046870097253</v>
      </c>
      <c r="AN138"/>
      <c r="AO138"/>
      <c r="AP138"/>
      <c r="AQ138"/>
      <c r="AR138"/>
      <c r="AS138">
        <v>157.215</v>
      </c>
      <c r="AT138">
        <v>204.5</v>
      </c>
      <c r="AU138">
        <v>107.3</v>
      </c>
      <c r="AV138">
        <v>212.1</v>
      </c>
      <c r="AW138">
        <v>118.5</v>
      </c>
      <c r="AX138">
        <v>13.5</v>
      </c>
      <c r="AY138">
        <v>1</v>
      </c>
      <c r="AZ138">
        <v>0</v>
      </c>
      <c r="BA138">
        <v>38</v>
      </c>
      <c r="BB138">
        <v>-2</v>
      </c>
      <c r="BC138">
        <v>1</v>
      </c>
      <c r="BD138" s="1">
        <f t="shared" si="97"/>
        <v>-7.5999999999999943</v>
      </c>
      <c r="BE138" s="1">
        <f t="shared" si="98"/>
        <v>-11.200000000000003</v>
      </c>
      <c r="BF138" s="1">
        <f t="shared" si="99"/>
        <v>57.759999999999913</v>
      </c>
      <c r="BG138" s="1">
        <f t="shared" si="100"/>
        <v>125.44000000000007</v>
      </c>
      <c r="BH138" s="1">
        <f t="shared" si="101"/>
        <v>183.2</v>
      </c>
      <c r="BI138" s="1">
        <f t="shared" si="102"/>
        <v>13.535139452550904</v>
      </c>
      <c r="BJ138"/>
      <c r="BK138"/>
      <c r="BL138"/>
      <c r="BM138"/>
      <c r="BN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FP138"/>
      <c r="FQ138"/>
      <c r="FR138"/>
      <c r="FS138"/>
      <c r="FT138"/>
    </row>
    <row r="139" spans="1:176" x14ac:dyDescent="0.35">
      <c r="A139">
        <v>151.03700000000001</v>
      </c>
      <c r="B139">
        <v>210.9</v>
      </c>
      <c r="C139">
        <v>20.7</v>
      </c>
      <c r="D139">
        <v>139.4</v>
      </c>
      <c r="E139">
        <v>29.4</v>
      </c>
      <c r="F139">
        <v>72</v>
      </c>
      <c r="G139">
        <v>2</v>
      </c>
      <c r="H139">
        <v>0</v>
      </c>
      <c r="I139">
        <v>35</v>
      </c>
      <c r="J139">
        <v>-2</v>
      </c>
      <c r="K139">
        <v>1</v>
      </c>
      <c r="L139" s="26">
        <f t="shared" si="109"/>
        <v>71.5</v>
      </c>
      <c r="M139" s="26">
        <f t="shared" si="110"/>
        <v>-8.6999999999999993</v>
      </c>
      <c r="N139" s="26">
        <f t="shared" si="111"/>
        <v>5112.25</v>
      </c>
      <c r="O139" s="26">
        <f t="shared" si="112"/>
        <v>75.689999999999984</v>
      </c>
      <c r="P139" s="26">
        <f t="shared" si="113"/>
        <v>5187.9399999999996</v>
      </c>
      <c r="Q139" s="26">
        <f t="shared" si="114"/>
        <v>72.027355914263566</v>
      </c>
      <c r="R139"/>
      <c r="S139"/>
      <c r="T139"/>
      <c r="U139"/>
      <c r="V139"/>
      <c r="W139">
        <v>158.77000000000001</v>
      </c>
      <c r="X139">
        <v>130.19999999999999</v>
      </c>
      <c r="Y139">
        <v>121.6</v>
      </c>
      <c r="Z139">
        <v>-1</v>
      </c>
      <c r="AA139">
        <v>-1</v>
      </c>
      <c r="AB139">
        <v>-1</v>
      </c>
      <c r="AC139">
        <v>-1</v>
      </c>
      <c r="AD139">
        <v>0</v>
      </c>
      <c r="AE139">
        <v>36</v>
      </c>
      <c r="AF139">
        <v>-1</v>
      </c>
      <c r="AG139">
        <v>1</v>
      </c>
      <c r="AH139" s="10">
        <f t="shared" si="103"/>
        <v>-26.600000000000023</v>
      </c>
      <c r="AI139" s="10">
        <f t="shared" si="104"/>
        <v>100.89999999999999</v>
      </c>
      <c r="AJ139" s="10">
        <f t="shared" si="105"/>
        <v>707.5600000000012</v>
      </c>
      <c r="AK139" s="10">
        <f t="shared" si="106"/>
        <v>10180.809999999998</v>
      </c>
      <c r="AL139" s="10">
        <f t="shared" si="107"/>
        <v>10888.369999999999</v>
      </c>
      <c r="AM139" s="10">
        <f t="shared" si="108"/>
        <v>104.34735262573746</v>
      </c>
      <c r="AN139"/>
      <c r="AO139"/>
      <c r="AP139"/>
      <c r="AQ139"/>
      <c r="AR139"/>
      <c r="AS139">
        <v>160.791</v>
      </c>
      <c r="AT139">
        <v>104.5</v>
      </c>
      <c r="AU139">
        <v>148.69999999999999</v>
      </c>
      <c r="AV139">
        <v>-1</v>
      </c>
      <c r="AW139">
        <v>-1</v>
      </c>
      <c r="AX139">
        <v>-1</v>
      </c>
      <c r="AY139">
        <v>-1</v>
      </c>
      <c r="AZ139">
        <v>0</v>
      </c>
      <c r="BA139">
        <v>38</v>
      </c>
      <c r="BB139">
        <v>-1</v>
      </c>
      <c r="BC139">
        <v>1</v>
      </c>
      <c r="BD139" s="1">
        <f t="shared" si="97"/>
        <v>-100</v>
      </c>
      <c r="BE139" s="1">
        <f t="shared" si="98"/>
        <v>41.399999999999991</v>
      </c>
      <c r="BF139" s="1">
        <f t="shared" si="99"/>
        <v>10000</v>
      </c>
      <c r="BG139" s="1">
        <f t="shared" si="100"/>
        <v>1713.9599999999994</v>
      </c>
      <c r="BH139" s="1">
        <f t="shared" si="101"/>
        <v>11713.96</v>
      </c>
      <c r="BI139" s="1">
        <f t="shared" si="102"/>
        <v>108.23104914949313</v>
      </c>
      <c r="BJ139"/>
      <c r="BK139"/>
      <c r="BL139"/>
      <c r="BM139"/>
      <c r="BN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FP139"/>
      <c r="FQ139"/>
      <c r="FR139"/>
      <c r="FS139"/>
      <c r="FT139"/>
    </row>
    <row r="140" spans="1:176" x14ac:dyDescent="0.35">
      <c r="A140">
        <v>155.333</v>
      </c>
      <c r="B140">
        <v>249.4</v>
      </c>
      <c r="C140">
        <v>142.1</v>
      </c>
      <c r="D140">
        <v>-1</v>
      </c>
      <c r="E140">
        <v>-1</v>
      </c>
      <c r="F140">
        <v>-1</v>
      </c>
      <c r="G140">
        <v>-1</v>
      </c>
      <c r="H140">
        <v>0</v>
      </c>
      <c r="I140">
        <v>35</v>
      </c>
      <c r="J140">
        <v>-1</v>
      </c>
      <c r="K140">
        <v>1</v>
      </c>
      <c r="L140" s="26">
        <f t="shared" si="109"/>
        <v>38.5</v>
      </c>
      <c r="M140" s="26">
        <f t="shared" si="110"/>
        <v>121.39999999999999</v>
      </c>
      <c r="N140" s="26">
        <f t="shared" si="111"/>
        <v>1482.25</v>
      </c>
      <c r="O140" s="26">
        <f t="shared" si="112"/>
        <v>14737.959999999997</v>
      </c>
      <c r="P140" s="26">
        <f t="shared" si="113"/>
        <v>16220.209999999997</v>
      </c>
      <c r="Q140" s="26">
        <f t="shared" si="114"/>
        <v>127.35858824594436</v>
      </c>
      <c r="R140"/>
      <c r="S140"/>
      <c r="T140"/>
      <c r="U140"/>
      <c r="V140"/>
      <c r="W140">
        <v>158.81</v>
      </c>
      <c r="X140">
        <v>132.30000000000001</v>
      </c>
      <c r="Y140">
        <v>130</v>
      </c>
      <c r="Z140">
        <v>130.19999999999999</v>
      </c>
      <c r="AA140">
        <v>121.6</v>
      </c>
      <c r="AB140">
        <v>8.6999999999999993</v>
      </c>
      <c r="AC140">
        <v>1</v>
      </c>
      <c r="AD140">
        <v>1</v>
      </c>
      <c r="AE140">
        <v>37</v>
      </c>
      <c r="AF140">
        <v>1</v>
      </c>
      <c r="AG140">
        <v>1</v>
      </c>
      <c r="AH140" s="10">
        <f t="shared" si="103"/>
        <v>2.1000000000000227</v>
      </c>
      <c r="AI140" s="10">
        <f t="shared" si="104"/>
        <v>8.4000000000000057</v>
      </c>
      <c r="AJ140" s="10">
        <f t="shared" si="105"/>
        <v>4.4100000000000952</v>
      </c>
      <c r="AK140" s="10">
        <f t="shared" si="106"/>
        <v>70.560000000000102</v>
      </c>
      <c r="AL140" s="10">
        <f t="shared" si="107"/>
        <v>74.970000000000198</v>
      </c>
      <c r="AM140" s="10">
        <f t="shared" si="108"/>
        <v>8.6585218137970994</v>
      </c>
      <c r="AN140"/>
      <c r="AO140"/>
      <c r="AP140"/>
      <c r="AQ140"/>
      <c r="AR140"/>
      <c r="AS140">
        <v>161.19900000000001</v>
      </c>
      <c r="AT140">
        <v>117.6</v>
      </c>
      <c r="AU140">
        <v>51</v>
      </c>
      <c r="AV140">
        <v>104.5</v>
      </c>
      <c r="AW140">
        <v>148.69999999999999</v>
      </c>
      <c r="AX140">
        <v>98.6</v>
      </c>
      <c r="AY140">
        <v>3</v>
      </c>
      <c r="AZ140">
        <v>0</v>
      </c>
      <c r="BA140">
        <v>38</v>
      </c>
      <c r="BB140">
        <v>0</v>
      </c>
      <c r="BC140">
        <v>1</v>
      </c>
      <c r="BD140" s="1">
        <f t="shared" si="97"/>
        <v>13.099999999999994</v>
      </c>
      <c r="BE140" s="1">
        <f t="shared" si="98"/>
        <v>-97.699999999999989</v>
      </c>
      <c r="BF140" s="1">
        <f t="shared" si="99"/>
        <v>171.60999999999984</v>
      </c>
      <c r="BG140" s="1">
        <f t="shared" si="100"/>
        <v>9545.2899999999972</v>
      </c>
      <c r="BH140" s="1">
        <f t="shared" si="101"/>
        <v>9716.8999999999978</v>
      </c>
      <c r="BI140" s="1">
        <f t="shared" si="102"/>
        <v>98.574337431199595</v>
      </c>
      <c r="BJ140"/>
      <c r="BK140"/>
      <c r="BL140"/>
      <c r="BM140"/>
      <c r="BN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FP140"/>
      <c r="FQ140"/>
      <c r="FR140"/>
      <c r="FS140"/>
      <c r="FT140"/>
    </row>
    <row r="141" spans="1:176" x14ac:dyDescent="0.35">
      <c r="A141">
        <v>155.749</v>
      </c>
      <c r="B141">
        <v>183.6</v>
      </c>
      <c r="C141">
        <v>132.9</v>
      </c>
      <c r="D141">
        <v>249.4</v>
      </c>
      <c r="E141">
        <v>142.1</v>
      </c>
      <c r="F141">
        <v>66.400000000000006</v>
      </c>
      <c r="G141">
        <v>2</v>
      </c>
      <c r="H141">
        <v>0</v>
      </c>
      <c r="I141">
        <v>35</v>
      </c>
      <c r="J141">
        <v>0</v>
      </c>
      <c r="K141">
        <v>1</v>
      </c>
      <c r="L141" s="26">
        <f t="shared" si="109"/>
        <v>-65.800000000000011</v>
      </c>
      <c r="M141" s="26">
        <f t="shared" si="110"/>
        <v>-9.1999999999999886</v>
      </c>
      <c r="N141" s="26">
        <f t="shared" si="111"/>
        <v>4329.6400000000012</v>
      </c>
      <c r="O141" s="26">
        <f t="shared" si="112"/>
        <v>84.639999999999787</v>
      </c>
      <c r="P141" s="26">
        <f t="shared" si="113"/>
        <v>4414.2800000000007</v>
      </c>
      <c r="Q141" s="26">
        <f t="shared" si="114"/>
        <v>66.44004816373932</v>
      </c>
      <c r="R141"/>
      <c r="S141"/>
      <c r="T141"/>
      <c r="U141"/>
      <c r="V141"/>
      <c r="W141">
        <v>162.24199999999999</v>
      </c>
      <c r="X141">
        <v>102.6</v>
      </c>
      <c r="Y141">
        <v>146.1</v>
      </c>
      <c r="Z141">
        <v>-1</v>
      </c>
      <c r="AA141">
        <v>-1</v>
      </c>
      <c r="AB141">
        <v>-1</v>
      </c>
      <c r="AC141">
        <v>-1</v>
      </c>
      <c r="AD141">
        <v>0</v>
      </c>
      <c r="AE141">
        <v>37</v>
      </c>
      <c r="AF141">
        <v>-1</v>
      </c>
      <c r="AG141">
        <v>1</v>
      </c>
      <c r="AH141" s="10">
        <f t="shared" si="103"/>
        <v>-29.700000000000017</v>
      </c>
      <c r="AI141" s="10">
        <f t="shared" si="104"/>
        <v>16.099999999999994</v>
      </c>
      <c r="AJ141" s="10">
        <f t="shared" si="105"/>
        <v>882.09000000000106</v>
      </c>
      <c r="AK141" s="10">
        <f t="shared" si="106"/>
        <v>259.20999999999981</v>
      </c>
      <c r="AL141" s="10">
        <f t="shared" si="107"/>
        <v>1141.3000000000009</v>
      </c>
      <c r="AM141" s="10">
        <f t="shared" si="108"/>
        <v>33.78313188560233</v>
      </c>
      <c r="AN141"/>
      <c r="AO141"/>
      <c r="AP141"/>
      <c r="AQ141"/>
      <c r="AR141"/>
      <c r="AS141">
        <v>161.23099999999999</v>
      </c>
      <c r="AT141">
        <v>115.2</v>
      </c>
      <c r="AU141">
        <v>42.3</v>
      </c>
      <c r="AV141">
        <v>117.6</v>
      </c>
      <c r="AW141">
        <v>51</v>
      </c>
      <c r="AX141">
        <v>9</v>
      </c>
      <c r="AY141">
        <v>1</v>
      </c>
      <c r="AZ141">
        <v>1</v>
      </c>
      <c r="BA141">
        <v>39</v>
      </c>
      <c r="BB141">
        <v>1</v>
      </c>
      <c r="BC141">
        <v>1</v>
      </c>
      <c r="BD141" s="1">
        <f t="shared" si="97"/>
        <v>-2.3999999999999915</v>
      </c>
      <c r="BE141" s="1">
        <f t="shared" si="98"/>
        <v>-8.7000000000000028</v>
      </c>
      <c r="BF141" s="1">
        <f t="shared" si="99"/>
        <v>5.7599999999999589</v>
      </c>
      <c r="BG141" s="1">
        <f t="shared" si="100"/>
        <v>75.690000000000055</v>
      </c>
      <c r="BH141" s="1">
        <f t="shared" si="101"/>
        <v>81.450000000000017</v>
      </c>
      <c r="BI141" s="1">
        <f t="shared" si="102"/>
        <v>9.0249653738947941</v>
      </c>
      <c r="BJ141"/>
      <c r="BK141"/>
      <c r="BL141"/>
      <c r="BM141"/>
      <c r="BN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FP141"/>
      <c r="FQ141"/>
      <c r="FR141"/>
      <c r="FS141"/>
      <c r="FT141"/>
    </row>
    <row r="142" spans="1:176" x14ac:dyDescent="0.35">
      <c r="A142">
        <v>156.173</v>
      </c>
      <c r="B142">
        <v>89.1</v>
      </c>
      <c r="C142">
        <v>154.5</v>
      </c>
      <c r="D142">
        <v>183.6</v>
      </c>
      <c r="E142">
        <v>132.9</v>
      </c>
      <c r="F142">
        <v>97</v>
      </c>
      <c r="G142">
        <v>3</v>
      </c>
      <c r="H142">
        <v>0</v>
      </c>
      <c r="I142">
        <v>35</v>
      </c>
      <c r="J142">
        <v>0</v>
      </c>
      <c r="K142">
        <v>1</v>
      </c>
      <c r="L142" s="26">
        <f t="shared" si="109"/>
        <v>-94.5</v>
      </c>
      <c r="M142" s="26">
        <f t="shared" si="110"/>
        <v>21.599999999999994</v>
      </c>
      <c r="N142" s="26">
        <f t="shared" si="111"/>
        <v>8930.25</v>
      </c>
      <c r="O142" s="26">
        <f t="shared" si="112"/>
        <v>466.55999999999977</v>
      </c>
      <c r="P142" s="26">
        <f t="shared" si="113"/>
        <v>9396.81</v>
      </c>
      <c r="Q142" s="26">
        <f t="shared" si="114"/>
        <v>96.937144583487708</v>
      </c>
      <c r="R142"/>
      <c r="S142"/>
      <c r="T142"/>
      <c r="U142"/>
      <c r="V142"/>
      <c r="W142">
        <v>162.762</v>
      </c>
      <c r="X142">
        <v>57</v>
      </c>
      <c r="Y142">
        <v>94</v>
      </c>
      <c r="Z142">
        <v>102.6</v>
      </c>
      <c r="AA142">
        <v>146.1</v>
      </c>
      <c r="AB142">
        <v>69.2</v>
      </c>
      <c r="AC142">
        <v>2</v>
      </c>
      <c r="AD142">
        <v>0</v>
      </c>
      <c r="AE142">
        <v>37</v>
      </c>
      <c r="AF142">
        <v>0</v>
      </c>
      <c r="AG142">
        <v>1</v>
      </c>
      <c r="AH142" s="10">
        <f t="shared" si="103"/>
        <v>-45.599999999999994</v>
      </c>
      <c r="AI142" s="10">
        <f t="shared" si="104"/>
        <v>-52.099999999999994</v>
      </c>
      <c r="AJ142" s="10">
        <f t="shared" si="105"/>
        <v>2079.3599999999997</v>
      </c>
      <c r="AK142" s="10">
        <f t="shared" si="106"/>
        <v>2714.4099999999994</v>
      </c>
      <c r="AL142" s="10">
        <f t="shared" si="107"/>
        <v>4793.7699999999986</v>
      </c>
      <c r="AM142" s="10">
        <f t="shared" si="108"/>
        <v>69.237056552109422</v>
      </c>
      <c r="AN142"/>
      <c r="AO142"/>
      <c r="AP142"/>
      <c r="AQ142"/>
      <c r="AR142"/>
      <c r="AS142">
        <v>163.91900000000001</v>
      </c>
      <c r="AT142">
        <v>203.5</v>
      </c>
      <c r="AU142">
        <v>144.69999999999999</v>
      </c>
      <c r="AV142">
        <v>-1</v>
      </c>
      <c r="AW142">
        <v>-1</v>
      </c>
      <c r="AX142">
        <v>-1</v>
      </c>
      <c r="AY142">
        <v>-1</v>
      </c>
      <c r="AZ142">
        <v>0</v>
      </c>
      <c r="BA142">
        <v>39</v>
      </c>
      <c r="BB142">
        <v>-1</v>
      </c>
      <c r="BC142">
        <v>1</v>
      </c>
      <c r="BD142" s="1">
        <f t="shared" si="97"/>
        <v>88.3</v>
      </c>
      <c r="BE142" s="1">
        <f t="shared" si="98"/>
        <v>102.39999999999999</v>
      </c>
      <c r="BF142" s="1">
        <f t="shared" si="99"/>
        <v>7796.8899999999994</v>
      </c>
      <c r="BG142" s="1">
        <f t="shared" si="100"/>
        <v>10485.759999999998</v>
      </c>
      <c r="BH142" s="1">
        <f t="shared" si="101"/>
        <v>18282.649999999998</v>
      </c>
      <c r="BI142" s="1">
        <f t="shared" si="102"/>
        <v>135.21334993261576</v>
      </c>
      <c r="BJ142"/>
      <c r="BK142"/>
      <c r="BL142"/>
      <c r="BM142"/>
      <c r="BN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FP142"/>
      <c r="FQ142"/>
      <c r="FR142"/>
      <c r="FS142"/>
      <c r="FT142"/>
    </row>
    <row r="143" spans="1:176" x14ac:dyDescent="0.35">
      <c r="A143">
        <v>156.381</v>
      </c>
      <c r="B143">
        <v>87.9</v>
      </c>
      <c r="C143">
        <v>159</v>
      </c>
      <c r="D143">
        <v>89.1</v>
      </c>
      <c r="E143">
        <v>154.5</v>
      </c>
      <c r="F143">
        <v>4.5999999999999996</v>
      </c>
      <c r="G143">
        <v>1</v>
      </c>
      <c r="H143">
        <v>1</v>
      </c>
      <c r="I143">
        <v>36</v>
      </c>
      <c r="J143">
        <v>1</v>
      </c>
      <c r="K143">
        <v>1</v>
      </c>
      <c r="L143" s="26">
        <f t="shared" si="109"/>
        <v>-1.1999999999999886</v>
      </c>
      <c r="M143" s="26">
        <f t="shared" si="110"/>
        <v>4.5</v>
      </c>
      <c r="N143" s="26">
        <f t="shared" si="111"/>
        <v>1.4399999999999726</v>
      </c>
      <c r="O143" s="26">
        <f t="shared" si="112"/>
        <v>20.25</v>
      </c>
      <c r="P143" s="26">
        <f t="shared" si="113"/>
        <v>21.689999999999973</v>
      </c>
      <c r="Q143" s="26">
        <f t="shared" si="114"/>
        <v>4.6572524088780041</v>
      </c>
      <c r="R143"/>
      <c r="S143"/>
      <c r="T143"/>
      <c r="U143"/>
      <c r="V143"/>
      <c r="W143">
        <v>162.82599999999999</v>
      </c>
      <c r="X143">
        <v>38.200000000000003</v>
      </c>
      <c r="Y143">
        <v>120</v>
      </c>
      <c r="Z143">
        <v>57</v>
      </c>
      <c r="AA143">
        <v>94</v>
      </c>
      <c r="AB143">
        <v>32.1</v>
      </c>
      <c r="AC143">
        <v>1</v>
      </c>
      <c r="AD143">
        <v>1</v>
      </c>
      <c r="AE143">
        <v>38</v>
      </c>
      <c r="AF143">
        <v>1</v>
      </c>
      <c r="AG143">
        <v>1</v>
      </c>
      <c r="AH143" s="10">
        <f t="shared" si="103"/>
        <v>-18.799999999999997</v>
      </c>
      <c r="AI143" s="10">
        <f t="shared" si="104"/>
        <v>26</v>
      </c>
      <c r="AJ143" s="10">
        <f t="shared" si="105"/>
        <v>353.43999999999988</v>
      </c>
      <c r="AK143" s="10">
        <f t="shared" si="106"/>
        <v>676</v>
      </c>
      <c r="AL143" s="10">
        <f t="shared" si="107"/>
        <v>1029.4399999999998</v>
      </c>
      <c r="AM143" s="10">
        <f t="shared" si="108"/>
        <v>32.084887408248761</v>
      </c>
      <c r="AN143"/>
      <c r="AO143"/>
      <c r="AP143"/>
      <c r="AQ143"/>
      <c r="AR143"/>
      <c r="AS143">
        <v>163.95099999999999</v>
      </c>
      <c r="AT143">
        <v>206.6</v>
      </c>
      <c r="AU143">
        <v>141.80000000000001</v>
      </c>
      <c r="AV143">
        <v>203.5</v>
      </c>
      <c r="AW143">
        <v>144.69999999999999</v>
      </c>
      <c r="AX143">
        <v>4.2</v>
      </c>
      <c r="AY143">
        <v>1</v>
      </c>
      <c r="AZ143">
        <v>1</v>
      </c>
      <c r="BA143">
        <v>40</v>
      </c>
      <c r="BB143">
        <v>1</v>
      </c>
      <c r="BC143">
        <v>1</v>
      </c>
      <c r="BD143" s="1">
        <f t="shared" si="97"/>
        <v>3.0999999999999943</v>
      </c>
      <c r="BE143" s="1">
        <f t="shared" si="98"/>
        <v>-2.8999999999999773</v>
      </c>
      <c r="BF143" s="1">
        <f t="shared" si="99"/>
        <v>9.6099999999999639</v>
      </c>
      <c r="BG143" s="1">
        <f t="shared" si="100"/>
        <v>8.4099999999998687</v>
      </c>
      <c r="BH143" s="1">
        <f t="shared" si="101"/>
        <v>18.019999999999833</v>
      </c>
      <c r="BI143" s="1">
        <f t="shared" si="102"/>
        <v>4.2449970553582048</v>
      </c>
      <c r="BJ143"/>
      <c r="BK143"/>
      <c r="BL143"/>
      <c r="BM143"/>
      <c r="BN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FP143"/>
      <c r="FQ143"/>
      <c r="FR143"/>
      <c r="FS143"/>
      <c r="FT143"/>
    </row>
    <row r="144" spans="1:176" x14ac:dyDescent="0.35">
      <c r="A144">
        <v>156.60499999999999</v>
      </c>
      <c r="B144">
        <v>93.3</v>
      </c>
      <c r="C144">
        <v>122.9</v>
      </c>
      <c r="D144">
        <v>87.9</v>
      </c>
      <c r="E144">
        <v>159</v>
      </c>
      <c r="F144">
        <v>36.5</v>
      </c>
      <c r="G144">
        <v>1</v>
      </c>
      <c r="H144">
        <v>0</v>
      </c>
      <c r="I144">
        <v>36</v>
      </c>
      <c r="J144">
        <v>-2</v>
      </c>
      <c r="K144">
        <v>1</v>
      </c>
      <c r="L144" s="26">
        <f t="shared" si="109"/>
        <v>5.3999999999999915</v>
      </c>
      <c r="M144" s="26">
        <f t="shared" si="110"/>
        <v>-36.099999999999994</v>
      </c>
      <c r="N144" s="26">
        <f t="shared" si="111"/>
        <v>29.159999999999908</v>
      </c>
      <c r="O144" s="26">
        <f t="shared" si="112"/>
        <v>1303.2099999999996</v>
      </c>
      <c r="P144" s="26">
        <f t="shared" si="113"/>
        <v>1332.3699999999994</v>
      </c>
      <c r="Q144" s="26">
        <f t="shared" si="114"/>
        <v>36.501643798601719</v>
      </c>
      <c r="R144"/>
      <c r="S144"/>
      <c r="T144"/>
      <c r="U144"/>
      <c r="V144"/>
      <c r="W144">
        <v>166.16200000000001</v>
      </c>
      <c r="X144">
        <v>70.5</v>
      </c>
      <c r="Y144">
        <v>141.6</v>
      </c>
      <c r="Z144">
        <v>-1</v>
      </c>
      <c r="AA144">
        <v>-1</v>
      </c>
      <c r="AB144">
        <v>-1</v>
      </c>
      <c r="AC144">
        <v>-1</v>
      </c>
      <c r="AD144">
        <v>0</v>
      </c>
      <c r="AE144">
        <v>38</v>
      </c>
      <c r="AF144">
        <v>-1</v>
      </c>
      <c r="AG144">
        <v>1</v>
      </c>
      <c r="AH144" s="10">
        <f t="shared" si="103"/>
        <v>32.299999999999997</v>
      </c>
      <c r="AI144" s="10">
        <f t="shared" si="104"/>
        <v>21.599999999999994</v>
      </c>
      <c r="AJ144" s="10">
        <f t="shared" si="105"/>
        <v>1043.2899999999997</v>
      </c>
      <c r="AK144" s="10">
        <f t="shared" si="106"/>
        <v>466.55999999999977</v>
      </c>
      <c r="AL144" s="10">
        <f t="shared" si="107"/>
        <v>1509.8499999999995</v>
      </c>
      <c r="AM144" s="10">
        <f t="shared" si="108"/>
        <v>38.856788338718879</v>
      </c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 s="1">
        <f t="shared" ref="BD144" si="127">AT144-AT143</f>
        <v>-206.6</v>
      </c>
      <c r="BE144" s="1">
        <f t="shared" ref="BE144" si="128">AU144-AU143</f>
        <v>-141.80000000000001</v>
      </c>
      <c r="BF144" s="1">
        <f t="shared" ref="BF144" si="129">BD144^2</f>
        <v>42683.56</v>
      </c>
      <c r="BG144" s="1">
        <f t="shared" ref="BG144" si="130">BE144^2</f>
        <v>20107.240000000002</v>
      </c>
      <c r="BH144" s="1">
        <f t="shared" ref="BH144" si="131">BF144+BG144</f>
        <v>62790.8</v>
      </c>
      <c r="BI144" s="1">
        <f t="shared" ref="BI144" si="132">SQRT(BH144)</f>
        <v>250.58092505216754</v>
      </c>
      <c r="BJ144"/>
      <c r="BK144"/>
      <c r="BL144"/>
      <c r="BM144"/>
      <c r="BN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FP144"/>
      <c r="FQ144"/>
      <c r="FR144"/>
      <c r="FS144"/>
      <c r="FT144"/>
    </row>
    <row r="145" spans="1:176" x14ac:dyDescent="0.35">
      <c r="A145">
        <v>156.70099999999999</v>
      </c>
      <c r="B145">
        <v>95.2</v>
      </c>
      <c r="C145">
        <v>102.9</v>
      </c>
      <c r="D145">
        <v>93.3</v>
      </c>
      <c r="E145">
        <v>122.9</v>
      </c>
      <c r="F145">
        <v>20.100000000000001</v>
      </c>
      <c r="G145">
        <v>1</v>
      </c>
      <c r="H145">
        <v>0</v>
      </c>
      <c r="I145">
        <v>36</v>
      </c>
      <c r="J145">
        <v>-2</v>
      </c>
      <c r="K145">
        <v>1</v>
      </c>
      <c r="L145" s="26">
        <f t="shared" si="109"/>
        <v>1.9000000000000057</v>
      </c>
      <c r="M145" s="26">
        <f t="shared" si="110"/>
        <v>-20</v>
      </c>
      <c r="N145" s="26">
        <f t="shared" si="111"/>
        <v>3.6100000000000216</v>
      </c>
      <c r="O145" s="26">
        <f t="shared" si="112"/>
        <v>400</v>
      </c>
      <c r="P145" s="26">
        <f t="shared" si="113"/>
        <v>403.61</v>
      </c>
      <c r="Q145" s="26">
        <f t="shared" si="114"/>
        <v>20.090047287151915</v>
      </c>
      <c r="R145"/>
      <c r="S145"/>
      <c r="T145"/>
      <c r="U145"/>
      <c r="V145"/>
      <c r="W145">
        <v>166.506</v>
      </c>
      <c r="X145">
        <v>33.700000000000003</v>
      </c>
      <c r="Y145">
        <v>108.7</v>
      </c>
      <c r="Z145">
        <v>70.5</v>
      </c>
      <c r="AA145">
        <v>141.6</v>
      </c>
      <c r="AB145">
        <v>49.4</v>
      </c>
      <c r="AC145">
        <v>2</v>
      </c>
      <c r="AD145">
        <v>0</v>
      </c>
      <c r="AE145">
        <v>38</v>
      </c>
      <c r="AF145">
        <v>0</v>
      </c>
      <c r="AG145">
        <v>1</v>
      </c>
      <c r="AH145" s="10">
        <f t="shared" si="103"/>
        <v>-36.799999999999997</v>
      </c>
      <c r="AI145" s="10">
        <f t="shared" si="104"/>
        <v>-32.899999999999991</v>
      </c>
      <c r="AJ145" s="10">
        <f t="shared" si="105"/>
        <v>1354.2399999999998</v>
      </c>
      <c r="AK145" s="10">
        <f t="shared" si="106"/>
        <v>1082.4099999999994</v>
      </c>
      <c r="AL145" s="10">
        <f t="shared" si="107"/>
        <v>2436.6499999999992</v>
      </c>
      <c r="AM145" s="10">
        <f t="shared" si="108"/>
        <v>49.362435110111811</v>
      </c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J145"/>
      <c r="BK145"/>
      <c r="BL145"/>
      <c r="BM145"/>
      <c r="BN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FP145"/>
      <c r="FQ145"/>
      <c r="FR145"/>
      <c r="FS145"/>
      <c r="FT145"/>
    </row>
    <row r="146" spans="1:176" x14ac:dyDescent="0.35">
      <c r="A146">
        <v>159.64500000000001</v>
      </c>
      <c r="B146">
        <v>190</v>
      </c>
      <c r="C146">
        <v>125.8</v>
      </c>
      <c r="D146">
        <v>-1</v>
      </c>
      <c r="E146">
        <v>-1</v>
      </c>
      <c r="F146">
        <v>-1</v>
      </c>
      <c r="G146">
        <v>-1</v>
      </c>
      <c r="H146">
        <v>0</v>
      </c>
      <c r="I146">
        <v>36</v>
      </c>
      <c r="J146">
        <v>-1</v>
      </c>
      <c r="K146">
        <v>1</v>
      </c>
      <c r="L146" s="26">
        <f t="shared" si="109"/>
        <v>94.8</v>
      </c>
      <c r="M146" s="26">
        <f t="shared" si="110"/>
        <v>22.899999999999991</v>
      </c>
      <c r="N146" s="26">
        <f t="shared" si="111"/>
        <v>8987.0399999999991</v>
      </c>
      <c r="O146" s="26">
        <f t="shared" si="112"/>
        <v>524.40999999999963</v>
      </c>
      <c r="P146" s="26">
        <f t="shared" si="113"/>
        <v>9511.4499999999989</v>
      </c>
      <c r="Q146" s="26">
        <f t="shared" si="114"/>
        <v>97.526663020940063</v>
      </c>
      <c r="R146"/>
      <c r="S146"/>
      <c r="T146"/>
      <c r="U146"/>
      <c r="V146"/>
      <c r="W146">
        <v>166.86600000000001</v>
      </c>
      <c r="X146">
        <v>38.200000000000003</v>
      </c>
      <c r="Y146">
        <v>79.5</v>
      </c>
      <c r="Z146">
        <v>33.700000000000003</v>
      </c>
      <c r="AA146">
        <v>108.7</v>
      </c>
      <c r="AB146">
        <v>29.5</v>
      </c>
      <c r="AC146">
        <v>1</v>
      </c>
      <c r="AD146">
        <v>1</v>
      </c>
      <c r="AE146">
        <v>39</v>
      </c>
      <c r="AF146">
        <v>1</v>
      </c>
      <c r="AG146">
        <v>1</v>
      </c>
      <c r="AH146" s="10">
        <f t="shared" si="103"/>
        <v>4.5</v>
      </c>
      <c r="AI146" s="10">
        <f t="shared" si="104"/>
        <v>-29.200000000000003</v>
      </c>
      <c r="AJ146" s="10">
        <f t="shared" si="105"/>
        <v>20.25</v>
      </c>
      <c r="AK146" s="10">
        <f t="shared" si="106"/>
        <v>852.64000000000021</v>
      </c>
      <c r="AL146" s="10">
        <f t="shared" si="107"/>
        <v>872.89000000000021</v>
      </c>
      <c r="AM146" s="10">
        <f t="shared" si="108"/>
        <v>29.544711878777903</v>
      </c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J146"/>
      <c r="BK146"/>
      <c r="BL146"/>
      <c r="BM146"/>
      <c r="BN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FP146"/>
      <c r="FQ146"/>
      <c r="FR146"/>
      <c r="FS146"/>
      <c r="FT146"/>
    </row>
    <row r="147" spans="1:176" x14ac:dyDescent="0.35">
      <c r="A147">
        <v>159.989</v>
      </c>
      <c r="B147">
        <v>139.4</v>
      </c>
      <c r="C147">
        <v>111.3</v>
      </c>
      <c r="D147">
        <v>190</v>
      </c>
      <c r="E147">
        <v>125.8</v>
      </c>
      <c r="F147">
        <v>52.6</v>
      </c>
      <c r="G147">
        <v>2</v>
      </c>
      <c r="H147">
        <v>0</v>
      </c>
      <c r="I147">
        <v>36</v>
      </c>
      <c r="J147">
        <v>0</v>
      </c>
      <c r="K147">
        <v>1</v>
      </c>
      <c r="L147" s="26">
        <f t="shared" si="109"/>
        <v>-50.599999999999994</v>
      </c>
      <c r="M147" s="26">
        <f t="shared" si="110"/>
        <v>-14.5</v>
      </c>
      <c r="N147" s="26">
        <f t="shared" si="111"/>
        <v>2560.3599999999992</v>
      </c>
      <c r="O147" s="26">
        <f t="shared" si="112"/>
        <v>210.25</v>
      </c>
      <c r="P147" s="26">
        <f t="shared" si="113"/>
        <v>2770.6099999999992</v>
      </c>
      <c r="Q147" s="26">
        <f t="shared" si="114"/>
        <v>52.636584235681546</v>
      </c>
      <c r="R147"/>
      <c r="S147"/>
      <c r="T147"/>
      <c r="U147"/>
      <c r="V147"/>
      <c r="W147">
        <v>173.26599999999999</v>
      </c>
      <c r="X147">
        <v>121.1</v>
      </c>
      <c r="Y147">
        <v>130.5</v>
      </c>
      <c r="Z147">
        <v>-1</v>
      </c>
      <c r="AA147">
        <v>-1</v>
      </c>
      <c r="AB147">
        <v>-1</v>
      </c>
      <c r="AC147">
        <v>-1</v>
      </c>
      <c r="AD147">
        <v>0</v>
      </c>
      <c r="AE147">
        <v>39</v>
      </c>
      <c r="AF147">
        <v>-1</v>
      </c>
      <c r="AG147">
        <v>1</v>
      </c>
      <c r="AH147" s="10">
        <f t="shared" si="103"/>
        <v>82.899999999999991</v>
      </c>
      <c r="AI147" s="10">
        <f t="shared" si="104"/>
        <v>51</v>
      </c>
      <c r="AJ147" s="10">
        <f t="shared" si="105"/>
        <v>6872.4099999999989</v>
      </c>
      <c r="AK147" s="10">
        <f t="shared" si="106"/>
        <v>2601</v>
      </c>
      <c r="AL147" s="10">
        <f t="shared" si="107"/>
        <v>9473.41</v>
      </c>
      <c r="AM147" s="10">
        <f t="shared" si="108"/>
        <v>97.331444045590942</v>
      </c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J147"/>
      <c r="BK147"/>
      <c r="BL147"/>
      <c r="BM147"/>
      <c r="BN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FP147"/>
      <c r="FQ147"/>
      <c r="FR147"/>
      <c r="FS147"/>
      <c r="FT147"/>
    </row>
    <row r="148" spans="1:176" x14ac:dyDescent="0.35">
      <c r="A148">
        <v>160.31700000000001</v>
      </c>
      <c r="B148">
        <v>93.3</v>
      </c>
      <c r="C148">
        <v>102.9</v>
      </c>
      <c r="D148">
        <v>139.4</v>
      </c>
      <c r="E148">
        <v>111.3</v>
      </c>
      <c r="F148">
        <v>46.8</v>
      </c>
      <c r="G148">
        <v>0</v>
      </c>
      <c r="H148">
        <v>0</v>
      </c>
      <c r="I148">
        <v>36</v>
      </c>
      <c r="J148">
        <v>0</v>
      </c>
      <c r="K148">
        <v>1</v>
      </c>
      <c r="L148" s="26">
        <f t="shared" si="109"/>
        <v>-46.100000000000009</v>
      </c>
      <c r="M148" s="26">
        <f t="shared" si="110"/>
        <v>-8.3999999999999915</v>
      </c>
      <c r="N148" s="26">
        <f t="shared" si="111"/>
        <v>2125.2100000000009</v>
      </c>
      <c r="O148" s="26">
        <f t="shared" si="112"/>
        <v>70.55999999999986</v>
      </c>
      <c r="P148" s="26">
        <f t="shared" si="113"/>
        <v>2195.7700000000009</v>
      </c>
      <c r="Q148" s="26">
        <f t="shared" si="114"/>
        <v>46.859043950981338</v>
      </c>
      <c r="R148"/>
      <c r="S148"/>
      <c r="T148"/>
      <c r="U148"/>
      <c r="V148"/>
      <c r="W148">
        <v>173.346</v>
      </c>
      <c r="X148">
        <v>131.80000000000001</v>
      </c>
      <c r="Y148">
        <v>87.3</v>
      </c>
      <c r="Z148">
        <v>121.1</v>
      </c>
      <c r="AA148">
        <v>130.5</v>
      </c>
      <c r="AB148">
        <v>44.5</v>
      </c>
      <c r="AC148">
        <v>1</v>
      </c>
      <c r="AD148">
        <v>1</v>
      </c>
      <c r="AE148">
        <v>40</v>
      </c>
      <c r="AF148">
        <v>1</v>
      </c>
      <c r="AG148">
        <v>1</v>
      </c>
      <c r="AH148" s="10">
        <f t="shared" si="103"/>
        <v>10.700000000000017</v>
      </c>
      <c r="AI148" s="10">
        <f t="shared" si="104"/>
        <v>-43.2</v>
      </c>
      <c r="AJ148" s="10">
        <f t="shared" si="105"/>
        <v>114.49000000000036</v>
      </c>
      <c r="AK148" s="10">
        <f t="shared" si="106"/>
        <v>1866.2400000000002</v>
      </c>
      <c r="AL148" s="10">
        <f t="shared" si="107"/>
        <v>1980.7300000000007</v>
      </c>
      <c r="AM148" s="10">
        <f t="shared" si="108"/>
        <v>44.505392931643698</v>
      </c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J148"/>
      <c r="BK148"/>
      <c r="BL148"/>
      <c r="BM148"/>
      <c r="BN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FP148"/>
      <c r="FQ148"/>
      <c r="FR148"/>
      <c r="FS148"/>
      <c r="FT148"/>
    </row>
    <row r="149" spans="1:176" x14ac:dyDescent="0.35">
      <c r="A149">
        <v>160.637</v>
      </c>
      <c r="B149">
        <v>70.5</v>
      </c>
      <c r="C149">
        <v>87.7</v>
      </c>
      <c r="D149">
        <v>93.3</v>
      </c>
      <c r="E149">
        <v>102.9</v>
      </c>
      <c r="F149">
        <v>27.4</v>
      </c>
      <c r="G149">
        <v>1</v>
      </c>
      <c r="H149">
        <v>1</v>
      </c>
      <c r="I149">
        <v>37</v>
      </c>
      <c r="J149">
        <v>1</v>
      </c>
      <c r="K149">
        <v>1</v>
      </c>
      <c r="L149" s="26">
        <f t="shared" si="109"/>
        <v>-22.799999999999997</v>
      </c>
      <c r="M149" s="26">
        <f t="shared" si="110"/>
        <v>-15.200000000000003</v>
      </c>
      <c r="N149" s="26">
        <f t="shared" si="111"/>
        <v>519.83999999999992</v>
      </c>
      <c r="O149" s="26">
        <f t="shared" si="112"/>
        <v>231.04000000000008</v>
      </c>
      <c r="P149" s="26">
        <f t="shared" si="113"/>
        <v>750.88</v>
      </c>
      <c r="Q149" s="26">
        <f t="shared" si="114"/>
        <v>27.402189693526317</v>
      </c>
      <c r="R149"/>
      <c r="S149"/>
      <c r="T149"/>
      <c r="U149"/>
      <c r="V149"/>
      <c r="W149">
        <v>173.434</v>
      </c>
      <c r="X149">
        <v>107.1</v>
      </c>
      <c r="Y149">
        <v>83.9</v>
      </c>
      <c r="Z149">
        <v>131.80000000000001</v>
      </c>
      <c r="AA149">
        <v>87.3</v>
      </c>
      <c r="AB149">
        <v>24.9</v>
      </c>
      <c r="AC149">
        <v>1</v>
      </c>
      <c r="AD149">
        <v>0</v>
      </c>
      <c r="AE149">
        <v>40</v>
      </c>
      <c r="AF149">
        <v>-2</v>
      </c>
      <c r="AG149">
        <v>1</v>
      </c>
      <c r="AH149" s="10">
        <f t="shared" si="103"/>
        <v>-24.700000000000017</v>
      </c>
      <c r="AI149" s="10">
        <f t="shared" si="104"/>
        <v>-3.3999999999999915</v>
      </c>
      <c r="AJ149" s="10">
        <f t="shared" si="105"/>
        <v>610.09000000000083</v>
      </c>
      <c r="AK149" s="10">
        <f t="shared" si="106"/>
        <v>11.559999999999942</v>
      </c>
      <c r="AL149" s="10">
        <f t="shared" si="107"/>
        <v>621.65000000000077</v>
      </c>
      <c r="AM149" s="10">
        <f t="shared" si="108"/>
        <v>24.932909978580533</v>
      </c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J149"/>
      <c r="BK149"/>
      <c r="BL149"/>
      <c r="BM149"/>
      <c r="BN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FP149"/>
      <c r="FQ149"/>
      <c r="FR149"/>
      <c r="FS149"/>
      <c r="FT149"/>
    </row>
    <row r="150" spans="1:176" x14ac:dyDescent="0.35">
      <c r="A150">
        <v>160.67699999999999</v>
      </c>
      <c r="B150">
        <v>60.1</v>
      </c>
      <c r="C150">
        <v>74.400000000000006</v>
      </c>
      <c r="D150">
        <v>70.5</v>
      </c>
      <c r="E150">
        <v>87.7</v>
      </c>
      <c r="F150">
        <v>17</v>
      </c>
      <c r="G150">
        <v>1</v>
      </c>
      <c r="H150">
        <v>0</v>
      </c>
      <c r="I150">
        <v>37</v>
      </c>
      <c r="J150">
        <v>-2</v>
      </c>
      <c r="K150">
        <v>1</v>
      </c>
      <c r="L150" s="26">
        <f t="shared" si="109"/>
        <v>-10.399999999999999</v>
      </c>
      <c r="M150" s="26">
        <f t="shared" si="110"/>
        <v>-13.299999999999997</v>
      </c>
      <c r="N150" s="26">
        <f t="shared" si="111"/>
        <v>108.15999999999997</v>
      </c>
      <c r="O150" s="26">
        <f t="shared" si="112"/>
        <v>176.88999999999993</v>
      </c>
      <c r="P150" s="26">
        <f t="shared" si="113"/>
        <v>285.0499999999999</v>
      </c>
      <c r="Q150" s="26">
        <f t="shared" si="114"/>
        <v>16.883423823383687</v>
      </c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 s="10">
        <f t="shared" ref="AH150" si="133">X150-X149</f>
        <v>-107.1</v>
      </c>
      <c r="AI150" s="10">
        <f t="shared" ref="AI150" si="134">Y150-Y149</f>
        <v>-83.9</v>
      </c>
      <c r="AJ150" s="10">
        <f t="shared" ref="AJ150" si="135">AH150^2</f>
        <v>11470.409999999998</v>
      </c>
      <c r="AK150" s="10">
        <f t="shared" ref="AK150" si="136">AI150^2</f>
        <v>7039.2100000000009</v>
      </c>
      <c r="AL150" s="10">
        <f t="shared" ref="AL150" si="137">AJ150+AK150</f>
        <v>18509.62</v>
      </c>
      <c r="AM150" s="10">
        <f t="shared" ref="AM150" si="138">SQRT(AL150)</f>
        <v>136.05006431457502</v>
      </c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J150"/>
      <c r="BK150"/>
      <c r="BL150"/>
      <c r="BM150"/>
      <c r="BN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FP150"/>
      <c r="FQ150"/>
      <c r="FR150"/>
      <c r="FS150"/>
      <c r="FT150"/>
    </row>
    <row r="151" spans="1:176" x14ac:dyDescent="0.35">
      <c r="A151">
        <v>164.42099999999999</v>
      </c>
      <c r="B151">
        <v>52.3</v>
      </c>
      <c r="C151">
        <v>126.5</v>
      </c>
      <c r="D151">
        <v>-1</v>
      </c>
      <c r="E151">
        <v>-1</v>
      </c>
      <c r="F151">
        <v>-1</v>
      </c>
      <c r="G151">
        <v>-1</v>
      </c>
      <c r="H151">
        <v>0</v>
      </c>
      <c r="I151">
        <v>37</v>
      </c>
      <c r="J151">
        <v>-1</v>
      </c>
      <c r="K151">
        <v>1</v>
      </c>
      <c r="L151" s="26">
        <f t="shared" si="109"/>
        <v>-7.8000000000000043</v>
      </c>
      <c r="M151" s="26">
        <f t="shared" si="110"/>
        <v>52.099999999999994</v>
      </c>
      <c r="N151" s="26">
        <f t="shared" si="111"/>
        <v>60.840000000000067</v>
      </c>
      <c r="O151" s="26">
        <f t="shared" si="112"/>
        <v>2714.4099999999994</v>
      </c>
      <c r="P151" s="26">
        <f t="shared" si="113"/>
        <v>2775.2499999999995</v>
      </c>
      <c r="Q151" s="26">
        <f t="shared" si="114"/>
        <v>52.6806416058119</v>
      </c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J151"/>
      <c r="BK151"/>
      <c r="BL151"/>
      <c r="BM151"/>
      <c r="BN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FP151"/>
      <c r="FQ151"/>
      <c r="FR151"/>
      <c r="FS151"/>
      <c r="FT151"/>
    </row>
    <row r="152" spans="1:176" x14ac:dyDescent="0.35">
      <c r="A152">
        <v>164.589</v>
      </c>
      <c r="B152">
        <v>109.7</v>
      </c>
      <c r="C152">
        <v>53.4</v>
      </c>
      <c r="D152">
        <v>52.3</v>
      </c>
      <c r="E152">
        <v>126.5</v>
      </c>
      <c r="F152">
        <v>92.9</v>
      </c>
      <c r="G152">
        <v>0</v>
      </c>
      <c r="H152">
        <v>0</v>
      </c>
      <c r="I152">
        <v>37</v>
      </c>
      <c r="J152">
        <v>0</v>
      </c>
      <c r="K152">
        <v>1</v>
      </c>
      <c r="L152" s="26">
        <f t="shared" si="109"/>
        <v>57.400000000000006</v>
      </c>
      <c r="M152" s="26">
        <f t="shared" si="110"/>
        <v>-73.099999999999994</v>
      </c>
      <c r="N152" s="26">
        <f t="shared" si="111"/>
        <v>3294.7600000000007</v>
      </c>
      <c r="O152" s="26">
        <f t="shared" si="112"/>
        <v>5343.6099999999988</v>
      </c>
      <c r="P152" s="26">
        <f t="shared" si="113"/>
        <v>8638.369999999999</v>
      </c>
      <c r="Q152" s="26">
        <f t="shared" si="114"/>
        <v>92.942831891437436</v>
      </c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J152"/>
      <c r="BK152"/>
      <c r="BL152"/>
      <c r="BM152"/>
      <c r="BN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FP152"/>
      <c r="FQ152"/>
      <c r="FR152"/>
      <c r="FS152"/>
      <c r="FT152"/>
    </row>
    <row r="153" spans="1:176" x14ac:dyDescent="0.35">
      <c r="A153">
        <v>165.39699999999999</v>
      </c>
      <c r="B153">
        <v>91.4</v>
      </c>
      <c r="C153">
        <v>154.5</v>
      </c>
      <c r="D153">
        <v>109.7</v>
      </c>
      <c r="E153">
        <v>53.4</v>
      </c>
      <c r="F153">
        <v>102.7</v>
      </c>
      <c r="G153">
        <v>3</v>
      </c>
      <c r="H153">
        <v>0</v>
      </c>
      <c r="I153">
        <v>37</v>
      </c>
      <c r="J153">
        <v>0</v>
      </c>
      <c r="K153">
        <v>1</v>
      </c>
      <c r="L153" s="26">
        <f t="shared" si="109"/>
        <v>-18.299999999999997</v>
      </c>
      <c r="M153" s="26">
        <f t="shared" si="110"/>
        <v>101.1</v>
      </c>
      <c r="N153" s="26">
        <f t="shared" si="111"/>
        <v>334.88999999999987</v>
      </c>
      <c r="O153" s="26">
        <f t="shared" si="112"/>
        <v>10221.209999999999</v>
      </c>
      <c r="P153" s="26">
        <f t="shared" si="113"/>
        <v>10556.099999999999</v>
      </c>
      <c r="Q153" s="26">
        <f t="shared" si="114"/>
        <v>102.74288296519617</v>
      </c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J153"/>
      <c r="BK153"/>
      <c r="BL153"/>
      <c r="BM153"/>
      <c r="BN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FP153"/>
      <c r="FQ153"/>
      <c r="FR153"/>
      <c r="FS153"/>
      <c r="FT153"/>
    </row>
    <row r="154" spans="1:176" x14ac:dyDescent="0.35">
      <c r="A154">
        <v>166.197</v>
      </c>
      <c r="B154">
        <v>84.3</v>
      </c>
      <c r="C154">
        <v>149</v>
      </c>
      <c r="D154">
        <v>91.4</v>
      </c>
      <c r="E154">
        <v>154.5</v>
      </c>
      <c r="F154">
        <v>9</v>
      </c>
      <c r="G154">
        <v>1</v>
      </c>
      <c r="H154">
        <v>1</v>
      </c>
      <c r="I154">
        <v>38</v>
      </c>
      <c r="J154">
        <v>1</v>
      </c>
      <c r="K154">
        <v>1</v>
      </c>
      <c r="L154" s="26">
        <f t="shared" si="109"/>
        <v>-7.1000000000000085</v>
      </c>
      <c r="M154" s="26">
        <f t="shared" si="110"/>
        <v>-5.5</v>
      </c>
      <c r="N154" s="26">
        <f t="shared" si="111"/>
        <v>50.410000000000124</v>
      </c>
      <c r="O154" s="26">
        <f t="shared" si="112"/>
        <v>30.25</v>
      </c>
      <c r="P154" s="26">
        <f t="shared" si="113"/>
        <v>80.660000000000124</v>
      </c>
      <c r="Q154" s="26">
        <f t="shared" si="114"/>
        <v>8.9810912477270897</v>
      </c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J154"/>
      <c r="BK154"/>
      <c r="BL154"/>
      <c r="BM154"/>
      <c r="BN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FP154"/>
      <c r="FQ154"/>
      <c r="FR154"/>
      <c r="FS154"/>
      <c r="FT154"/>
    </row>
    <row r="155" spans="1:176" x14ac:dyDescent="0.35">
      <c r="A155">
        <v>166.285</v>
      </c>
      <c r="B155">
        <v>93.3</v>
      </c>
      <c r="C155">
        <v>32.299999999999997</v>
      </c>
      <c r="D155">
        <v>84.3</v>
      </c>
      <c r="E155">
        <v>149</v>
      </c>
      <c r="F155">
        <v>117</v>
      </c>
      <c r="G155">
        <v>3</v>
      </c>
      <c r="H155">
        <v>0</v>
      </c>
      <c r="I155">
        <v>38</v>
      </c>
      <c r="J155">
        <v>-2</v>
      </c>
      <c r="K155">
        <v>1</v>
      </c>
      <c r="L155" s="26">
        <f t="shared" si="109"/>
        <v>9</v>
      </c>
      <c r="M155" s="26">
        <f t="shared" si="110"/>
        <v>-116.7</v>
      </c>
      <c r="N155" s="26">
        <f t="shared" si="111"/>
        <v>81</v>
      </c>
      <c r="O155" s="26">
        <f t="shared" si="112"/>
        <v>13618.890000000001</v>
      </c>
      <c r="P155" s="26">
        <f t="shared" si="113"/>
        <v>13699.890000000001</v>
      </c>
      <c r="Q155" s="26">
        <f t="shared" si="114"/>
        <v>117.04652920954129</v>
      </c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J155"/>
      <c r="BK155"/>
      <c r="BL155"/>
      <c r="BM155"/>
      <c r="BN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FP155"/>
      <c r="FQ155"/>
      <c r="FR155"/>
      <c r="FS155"/>
      <c r="FT155"/>
    </row>
    <row r="156" spans="1:176" x14ac:dyDescent="0.35">
      <c r="A156">
        <v>169.02099999999999</v>
      </c>
      <c r="B156">
        <v>171.5</v>
      </c>
      <c r="C156">
        <v>145.80000000000001</v>
      </c>
      <c r="D156">
        <v>-1</v>
      </c>
      <c r="E156">
        <v>-1</v>
      </c>
      <c r="F156">
        <v>-1</v>
      </c>
      <c r="G156">
        <v>-1</v>
      </c>
      <c r="H156">
        <v>0</v>
      </c>
      <c r="I156">
        <v>38</v>
      </c>
      <c r="J156">
        <v>-1</v>
      </c>
      <c r="K156">
        <v>1</v>
      </c>
      <c r="L156" s="26">
        <f t="shared" si="109"/>
        <v>78.2</v>
      </c>
      <c r="M156" s="26">
        <f t="shared" si="110"/>
        <v>113.50000000000001</v>
      </c>
      <c r="N156" s="26">
        <f t="shared" si="111"/>
        <v>6115.2400000000007</v>
      </c>
      <c r="O156" s="26">
        <f t="shared" si="112"/>
        <v>12882.250000000004</v>
      </c>
      <c r="P156" s="26">
        <f t="shared" si="113"/>
        <v>18997.490000000005</v>
      </c>
      <c r="Q156" s="26">
        <f t="shared" si="114"/>
        <v>137.8313824932479</v>
      </c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J156"/>
      <c r="BK156"/>
      <c r="BL156"/>
      <c r="BM156"/>
      <c r="BN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FP156"/>
      <c r="FQ156"/>
      <c r="FR156"/>
      <c r="FS156"/>
      <c r="FT156"/>
    </row>
    <row r="157" spans="1:176" x14ac:dyDescent="0.35">
      <c r="A157">
        <v>169.333</v>
      </c>
      <c r="B157">
        <v>162.19999999999999</v>
      </c>
      <c r="C157">
        <v>149.6</v>
      </c>
      <c r="D157">
        <v>171.5</v>
      </c>
      <c r="E157">
        <v>145.80000000000001</v>
      </c>
      <c r="F157">
        <v>10</v>
      </c>
      <c r="G157">
        <v>1</v>
      </c>
      <c r="H157">
        <v>1</v>
      </c>
      <c r="I157">
        <v>39</v>
      </c>
      <c r="J157">
        <v>1</v>
      </c>
      <c r="K157">
        <v>1</v>
      </c>
      <c r="L157" s="26">
        <f t="shared" ref="L157" si="139">B157-B156</f>
        <v>-9.3000000000000114</v>
      </c>
      <c r="M157" s="26">
        <f t="shared" ref="M157" si="140">C157-C156</f>
        <v>3.7999999999999829</v>
      </c>
      <c r="N157" s="26">
        <f t="shared" ref="N157" si="141">L157^2</f>
        <v>86.490000000000208</v>
      </c>
      <c r="O157" s="26">
        <f t="shared" ref="O157" si="142">M157^2</f>
        <v>14.43999999999987</v>
      </c>
      <c r="P157" s="26">
        <f t="shared" ref="P157" si="143">N157+O157</f>
        <v>100.93000000000008</v>
      </c>
      <c r="Q157" s="26">
        <f t="shared" ref="Q157" si="144">SQRT(P157)</f>
        <v>10.046392387319942</v>
      </c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J157"/>
      <c r="BK157"/>
      <c r="BL157"/>
      <c r="BM157"/>
      <c r="BN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FP157"/>
      <c r="FQ157"/>
      <c r="FR157"/>
      <c r="FS157"/>
      <c r="FT157"/>
    </row>
    <row r="158" spans="1:176" x14ac:dyDescent="0.35">
      <c r="A158">
        <v>169.41200000000001</v>
      </c>
      <c r="B158">
        <v>113.1</v>
      </c>
      <c r="C158">
        <v>115.8</v>
      </c>
      <c r="D158">
        <v>162.19999999999999</v>
      </c>
      <c r="E158">
        <v>149.6</v>
      </c>
      <c r="F158">
        <v>59.7</v>
      </c>
      <c r="G158">
        <v>2</v>
      </c>
      <c r="H158">
        <v>0</v>
      </c>
      <c r="I158">
        <v>39</v>
      </c>
      <c r="J158">
        <v>-2</v>
      </c>
      <c r="K158">
        <v>1</v>
      </c>
      <c r="L158" s="26">
        <f t="shared" ref="L158:L163" si="145">B158-B157</f>
        <v>-49.099999999999994</v>
      </c>
      <c r="M158" s="26">
        <f t="shared" ref="M158:M163" si="146">C158-C157</f>
        <v>-33.799999999999997</v>
      </c>
      <c r="N158" s="26">
        <f t="shared" ref="N158:N163" si="147">L158^2</f>
        <v>2410.8099999999995</v>
      </c>
      <c r="O158" s="26">
        <f t="shared" ref="O158:O163" si="148">M158^2</f>
        <v>1142.4399999999998</v>
      </c>
      <c r="P158" s="26">
        <f t="shared" ref="P158:P163" si="149">N158+O158</f>
        <v>3553.2499999999991</v>
      </c>
      <c r="Q158" s="26">
        <f t="shared" ref="Q158:Q163" si="150">SQRT(P158)</f>
        <v>59.609143593915178</v>
      </c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J158"/>
      <c r="BK158"/>
      <c r="BL158"/>
      <c r="BM158"/>
      <c r="BN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FP158"/>
      <c r="FQ158"/>
      <c r="FR158"/>
      <c r="FS158"/>
      <c r="FT158"/>
    </row>
    <row r="159" spans="1:176" x14ac:dyDescent="0.35">
      <c r="A159">
        <v>173.268</v>
      </c>
      <c r="B159">
        <v>124.7</v>
      </c>
      <c r="C159">
        <v>105.1</v>
      </c>
      <c r="D159">
        <v>-1</v>
      </c>
      <c r="E159">
        <v>-1</v>
      </c>
      <c r="F159">
        <v>-1</v>
      </c>
      <c r="G159">
        <v>-1</v>
      </c>
      <c r="H159">
        <v>0</v>
      </c>
      <c r="I159">
        <v>39</v>
      </c>
      <c r="J159">
        <v>-1</v>
      </c>
      <c r="K159">
        <v>1</v>
      </c>
      <c r="L159" s="26">
        <f t="shared" si="145"/>
        <v>11.600000000000009</v>
      </c>
      <c r="M159" s="26">
        <f t="shared" si="146"/>
        <v>-10.700000000000003</v>
      </c>
      <c r="N159" s="26">
        <f t="shared" si="147"/>
        <v>134.5600000000002</v>
      </c>
      <c r="O159" s="26">
        <f t="shared" si="148"/>
        <v>114.49000000000007</v>
      </c>
      <c r="P159" s="26">
        <f t="shared" si="149"/>
        <v>249.05000000000027</v>
      </c>
      <c r="Q159" s="26">
        <f t="shared" si="150"/>
        <v>15.781318069160138</v>
      </c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J159"/>
      <c r="BK159"/>
      <c r="BL159"/>
      <c r="BM159"/>
      <c r="BN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FP159"/>
      <c r="FQ159"/>
      <c r="FR159"/>
      <c r="FS159"/>
      <c r="FT159"/>
    </row>
    <row r="160" spans="1:176" x14ac:dyDescent="0.35">
      <c r="A160">
        <v>173.54</v>
      </c>
      <c r="B160">
        <v>100.9</v>
      </c>
      <c r="C160">
        <v>146.1</v>
      </c>
      <c r="D160">
        <v>124.7</v>
      </c>
      <c r="E160">
        <v>105.1</v>
      </c>
      <c r="F160">
        <v>47.4</v>
      </c>
      <c r="G160">
        <v>2</v>
      </c>
      <c r="H160">
        <v>0</v>
      </c>
      <c r="I160">
        <v>39</v>
      </c>
      <c r="J160">
        <v>0</v>
      </c>
      <c r="K160">
        <v>1</v>
      </c>
      <c r="L160" s="26">
        <f t="shared" si="145"/>
        <v>-23.799999999999997</v>
      </c>
      <c r="M160" s="26">
        <f t="shared" si="146"/>
        <v>41</v>
      </c>
      <c r="N160" s="26">
        <f t="shared" si="147"/>
        <v>566.43999999999983</v>
      </c>
      <c r="O160" s="26">
        <f t="shared" si="148"/>
        <v>1681</v>
      </c>
      <c r="P160" s="26">
        <f t="shared" si="149"/>
        <v>2247.4399999999996</v>
      </c>
      <c r="Q160" s="26">
        <f t="shared" si="150"/>
        <v>47.407172453121476</v>
      </c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J160"/>
      <c r="BK160"/>
      <c r="BL160"/>
      <c r="BM160"/>
      <c r="BN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FP160"/>
      <c r="FQ160"/>
      <c r="FR160"/>
      <c r="FS160"/>
      <c r="FT160"/>
    </row>
    <row r="161" spans="1:176" x14ac:dyDescent="0.35">
      <c r="A161">
        <v>174.30799999999999</v>
      </c>
      <c r="B161">
        <v>194.3</v>
      </c>
      <c r="C161">
        <v>83.1</v>
      </c>
      <c r="D161">
        <v>100.9</v>
      </c>
      <c r="E161">
        <v>146.1</v>
      </c>
      <c r="F161">
        <v>112.6</v>
      </c>
      <c r="G161">
        <v>3</v>
      </c>
      <c r="H161">
        <v>0</v>
      </c>
      <c r="I161">
        <v>39</v>
      </c>
      <c r="J161">
        <v>0</v>
      </c>
      <c r="K161">
        <v>1</v>
      </c>
      <c r="L161" s="26">
        <f t="shared" si="145"/>
        <v>93.4</v>
      </c>
      <c r="M161" s="26">
        <f t="shared" si="146"/>
        <v>-63</v>
      </c>
      <c r="N161" s="26">
        <f t="shared" si="147"/>
        <v>8723.5600000000013</v>
      </c>
      <c r="O161" s="26">
        <f t="shared" si="148"/>
        <v>3969</v>
      </c>
      <c r="P161" s="26">
        <f t="shared" si="149"/>
        <v>12692.560000000001</v>
      </c>
      <c r="Q161" s="26">
        <f t="shared" si="150"/>
        <v>112.66126219779362</v>
      </c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J161"/>
      <c r="BK161"/>
      <c r="BL161"/>
      <c r="BM161"/>
      <c r="BN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FP161"/>
      <c r="FQ161"/>
      <c r="FR161"/>
      <c r="FS161"/>
      <c r="FT161"/>
    </row>
    <row r="162" spans="1:176" x14ac:dyDescent="0.35">
      <c r="A162">
        <v>174.548</v>
      </c>
      <c r="B162">
        <v>194.3</v>
      </c>
      <c r="C162">
        <v>108.9</v>
      </c>
      <c r="D162">
        <v>194.3</v>
      </c>
      <c r="E162">
        <v>83.1</v>
      </c>
      <c r="F162">
        <v>25.8</v>
      </c>
      <c r="G162">
        <v>1</v>
      </c>
      <c r="H162">
        <v>1</v>
      </c>
      <c r="I162">
        <v>40</v>
      </c>
      <c r="J162">
        <v>1</v>
      </c>
      <c r="K162">
        <v>1</v>
      </c>
      <c r="L162" s="26">
        <f t="shared" si="145"/>
        <v>0</v>
      </c>
      <c r="M162" s="26">
        <f t="shared" si="146"/>
        <v>25.800000000000011</v>
      </c>
      <c r="N162" s="26">
        <f t="shared" si="147"/>
        <v>0</v>
      </c>
      <c r="O162" s="26">
        <f t="shared" si="148"/>
        <v>665.64000000000055</v>
      </c>
      <c r="P162" s="26">
        <f t="shared" si="149"/>
        <v>665.64000000000055</v>
      </c>
      <c r="Q162" s="26">
        <f t="shared" si="150"/>
        <v>25.800000000000011</v>
      </c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J162"/>
      <c r="BK162"/>
      <c r="BL162"/>
      <c r="BM162"/>
      <c r="BN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FP162"/>
      <c r="FQ162"/>
      <c r="FR162"/>
      <c r="FS162"/>
      <c r="FT162"/>
    </row>
    <row r="163" spans="1:176" x14ac:dyDescent="0.35">
      <c r="A163"/>
      <c r="B163"/>
      <c r="C163"/>
      <c r="D163"/>
      <c r="E163"/>
      <c r="F163"/>
      <c r="G163"/>
      <c r="H163"/>
      <c r="I163"/>
      <c r="J163"/>
      <c r="K163"/>
      <c r="L163" s="26">
        <f t="shared" si="145"/>
        <v>-194.3</v>
      </c>
      <c r="M163" s="26">
        <f t="shared" si="146"/>
        <v>-108.9</v>
      </c>
      <c r="N163" s="26">
        <f t="shared" si="147"/>
        <v>37752.490000000005</v>
      </c>
      <c r="O163" s="26">
        <f t="shared" si="148"/>
        <v>11859.210000000001</v>
      </c>
      <c r="P163" s="26">
        <f t="shared" si="149"/>
        <v>49611.700000000004</v>
      </c>
      <c r="Q163" s="26">
        <f t="shared" si="150"/>
        <v>222.73684023977714</v>
      </c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J163"/>
      <c r="BK163"/>
      <c r="BL163"/>
      <c r="BM163"/>
      <c r="BN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FP163"/>
      <c r="FQ163"/>
      <c r="FR163"/>
      <c r="FS163"/>
      <c r="FT163"/>
    </row>
    <row r="164" spans="1:176" x14ac:dyDescent="0.35">
      <c r="A164"/>
      <c r="B164"/>
      <c r="C164"/>
      <c r="D164"/>
      <c r="E164"/>
      <c r="F164"/>
      <c r="G164"/>
      <c r="H164"/>
      <c r="I164"/>
      <c r="J164"/>
      <c r="K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J164"/>
      <c r="BK164"/>
      <c r="BL164"/>
      <c r="BM164"/>
      <c r="BN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FP164"/>
      <c r="FQ164"/>
      <c r="FR164"/>
      <c r="FS164"/>
      <c r="FT164"/>
    </row>
    <row r="165" spans="1:176" x14ac:dyDescent="0.35">
      <c r="A165"/>
      <c r="B165"/>
      <c r="C165"/>
      <c r="D165"/>
      <c r="E165"/>
      <c r="F165"/>
      <c r="G165"/>
      <c r="H165"/>
      <c r="I165"/>
      <c r="J165"/>
      <c r="K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J165"/>
      <c r="BK165"/>
      <c r="BL165"/>
      <c r="BM165"/>
      <c r="BN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FP165"/>
      <c r="FQ165"/>
      <c r="FR165"/>
      <c r="FS165"/>
      <c r="FT165"/>
    </row>
    <row r="166" spans="1:176" x14ac:dyDescent="0.35">
      <c r="A166"/>
      <c r="B166"/>
      <c r="C166"/>
      <c r="D166"/>
      <c r="E166"/>
      <c r="F166"/>
      <c r="G166"/>
      <c r="H166"/>
      <c r="I166"/>
      <c r="J166"/>
      <c r="K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J166"/>
      <c r="BK166"/>
      <c r="BL166"/>
      <c r="BM166"/>
      <c r="BN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FP166"/>
      <c r="FQ166"/>
      <c r="FR166"/>
      <c r="FS166"/>
      <c r="FT166"/>
    </row>
    <row r="167" spans="1:176" x14ac:dyDescent="0.35">
      <c r="A167"/>
      <c r="B167"/>
      <c r="C167"/>
      <c r="D167"/>
      <c r="E167"/>
      <c r="F167"/>
      <c r="G167"/>
      <c r="H167"/>
      <c r="I167"/>
      <c r="J167"/>
      <c r="K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J167"/>
      <c r="BK167"/>
      <c r="BL167"/>
      <c r="BM167"/>
      <c r="BN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FP167"/>
      <c r="FQ167"/>
      <c r="FR167"/>
      <c r="FS167"/>
      <c r="FT167"/>
    </row>
    <row r="168" spans="1:176" x14ac:dyDescent="0.35">
      <c r="A168"/>
      <c r="B168"/>
      <c r="C168"/>
      <c r="D168"/>
      <c r="E168"/>
      <c r="F168"/>
      <c r="G168"/>
      <c r="H168"/>
      <c r="I168"/>
      <c r="J168"/>
      <c r="K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J168"/>
      <c r="BK168"/>
      <c r="BL168"/>
      <c r="BM168"/>
      <c r="BN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FP168"/>
      <c r="FQ168"/>
      <c r="FR168"/>
      <c r="FS168"/>
      <c r="FT168"/>
    </row>
    <row r="169" spans="1:176" x14ac:dyDescent="0.35">
      <c r="A169"/>
      <c r="B169"/>
      <c r="C169"/>
      <c r="D169"/>
      <c r="E169"/>
      <c r="F169"/>
      <c r="G169"/>
      <c r="H169"/>
      <c r="I169"/>
      <c r="J169"/>
      <c r="K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J169"/>
      <c r="BK169"/>
      <c r="BL169"/>
      <c r="BM169"/>
      <c r="BN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FP169"/>
      <c r="FQ169"/>
      <c r="FR169"/>
      <c r="FS169"/>
      <c r="FT169"/>
    </row>
    <row r="170" spans="1:176" x14ac:dyDescent="0.35">
      <c r="A170"/>
      <c r="B170"/>
      <c r="C170"/>
      <c r="D170"/>
      <c r="E170"/>
      <c r="F170"/>
      <c r="G170"/>
      <c r="H170"/>
      <c r="I170"/>
      <c r="J170"/>
      <c r="K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J170"/>
      <c r="BK170"/>
      <c r="BL170"/>
      <c r="BM170"/>
      <c r="BN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FP170"/>
      <c r="FQ170"/>
      <c r="FR170"/>
      <c r="FS170"/>
      <c r="FT170"/>
    </row>
    <row r="171" spans="1:176" x14ac:dyDescent="0.35">
      <c r="A171"/>
      <c r="B171"/>
      <c r="C171"/>
      <c r="D171"/>
      <c r="E171"/>
      <c r="F171"/>
      <c r="G171"/>
      <c r="H171"/>
      <c r="I171"/>
      <c r="J171"/>
      <c r="K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J171"/>
      <c r="BK171"/>
      <c r="BL171"/>
      <c r="BM171"/>
      <c r="BN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FP171"/>
      <c r="FQ171"/>
      <c r="FR171"/>
      <c r="FS171"/>
      <c r="FT171"/>
    </row>
    <row r="172" spans="1:176" x14ac:dyDescent="0.35">
      <c r="A172"/>
      <c r="B172"/>
      <c r="C172"/>
      <c r="D172"/>
      <c r="E172"/>
      <c r="F172"/>
      <c r="G172"/>
      <c r="H172"/>
      <c r="I172"/>
      <c r="J172"/>
      <c r="K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J172"/>
      <c r="BK172"/>
      <c r="BL172"/>
      <c r="BM172"/>
      <c r="BN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FP172"/>
      <c r="FQ172"/>
      <c r="FR172"/>
      <c r="FS172"/>
      <c r="FT172"/>
    </row>
    <row r="173" spans="1:176" x14ac:dyDescent="0.35">
      <c r="A173"/>
      <c r="B173"/>
      <c r="C173"/>
      <c r="D173"/>
      <c r="E173"/>
      <c r="F173"/>
      <c r="G173"/>
      <c r="H173"/>
      <c r="I173"/>
      <c r="J173"/>
      <c r="K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J173"/>
      <c r="BK173"/>
      <c r="BL173"/>
      <c r="BM173"/>
      <c r="BN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FP173"/>
      <c r="FQ173"/>
      <c r="FR173"/>
      <c r="FS173"/>
      <c r="FT173"/>
    </row>
    <row r="174" spans="1:176" x14ac:dyDescent="0.35">
      <c r="A174"/>
      <c r="B174"/>
      <c r="C174"/>
      <c r="D174"/>
      <c r="E174"/>
      <c r="F174"/>
      <c r="G174"/>
      <c r="H174"/>
      <c r="I174"/>
      <c r="J174"/>
      <c r="K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J174"/>
      <c r="BK174"/>
      <c r="BL174"/>
      <c r="BM174"/>
      <c r="BN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FP174"/>
      <c r="FQ174"/>
      <c r="FR174"/>
      <c r="FS174"/>
      <c r="FT174"/>
    </row>
    <row r="175" spans="1:176" x14ac:dyDescent="0.35">
      <c r="A175"/>
      <c r="B175"/>
      <c r="C175"/>
      <c r="D175"/>
      <c r="E175"/>
      <c r="F175"/>
      <c r="G175"/>
      <c r="H175"/>
      <c r="I175"/>
      <c r="J175"/>
      <c r="K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J175"/>
      <c r="BK175"/>
      <c r="BL175"/>
      <c r="BM175"/>
      <c r="BN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FP175"/>
      <c r="FQ175"/>
      <c r="FR175"/>
      <c r="FS175"/>
      <c r="FT175"/>
    </row>
    <row r="176" spans="1:176" x14ac:dyDescent="0.35">
      <c r="A176"/>
      <c r="B176"/>
      <c r="C176"/>
      <c r="D176"/>
      <c r="E176"/>
      <c r="F176"/>
      <c r="G176"/>
      <c r="H176"/>
      <c r="I176"/>
      <c r="J176"/>
      <c r="K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J176"/>
      <c r="BK176"/>
      <c r="BL176"/>
      <c r="BM176"/>
      <c r="BN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FP176"/>
      <c r="FQ176"/>
      <c r="FR176"/>
      <c r="FS176"/>
      <c r="FT176"/>
    </row>
    <row r="177" spans="1:176" x14ac:dyDescent="0.35">
      <c r="A177"/>
      <c r="B177"/>
      <c r="C177"/>
      <c r="D177"/>
      <c r="E177"/>
      <c r="F177"/>
      <c r="G177"/>
      <c r="H177"/>
      <c r="I177"/>
      <c r="J177"/>
      <c r="K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J177"/>
      <c r="BK177"/>
      <c r="BL177"/>
      <c r="BM177"/>
      <c r="BN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FP177"/>
      <c r="FQ177"/>
      <c r="FR177"/>
      <c r="FS177"/>
      <c r="FT177"/>
    </row>
    <row r="178" spans="1:176" x14ac:dyDescent="0.35">
      <c r="A178"/>
      <c r="B178"/>
      <c r="C178"/>
      <c r="D178"/>
      <c r="E178"/>
      <c r="F178"/>
      <c r="G178"/>
      <c r="H178"/>
      <c r="I178"/>
      <c r="J178"/>
      <c r="K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J178"/>
      <c r="BK178"/>
      <c r="BL178"/>
      <c r="BM178"/>
      <c r="BN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FP178"/>
      <c r="FQ178"/>
      <c r="FR178"/>
      <c r="FS178"/>
      <c r="FT178"/>
    </row>
    <row r="179" spans="1:176" x14ac:dyDescent="0.35">
      <c r="A179"/>
      <c r="B179"/>
      <c r="C179"/>
      <c r="D179"/>
      <c r="E179"/>
      <c r="F179"/>
      <c r="G179"/>
      <c r="H179"/>
      <c r="I179"/>
      <c r="J179"/>
      <c r="K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J179"/>
      <c r="BK179"/>
      <c r="BL179"/>
      <c r="BM179"/>
      <c r="BN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FP179"/>
      <c r="FQ179"/>
      <c r="FR179"/>
      <c r="FS179"/>
      <c r="FT179"/>
    </row>
    <row r="180" spans="1:176" x14ac:dyDescent="0.35">
      <c r="A180"/>
      <c r="B180"/>
      <c r="C180"/>
      <c r="D180"/>
      <c r="E180"/>
      <c r="F180"/>
      <c r="G180"/>
      <c r="H180"/>
      <c r="I180"/>
      <c r="J180"/>
      <c r="K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J180"/>
      <c r="BK180"/>
      <c r="BL180"/>
      <c r="BM180"/>
      <c r="BN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FP180"/>
      <c r="FQ180"/>
      <c r="FR180"/>
      <c r="FS180"/>
      <c r="FT180"/>
    </row>
    <row r="181" spans="1:176" x14ac:dyDescent="0.35">
      <c r="A181"/>
      <c r="B181"/>
      <c r="C181"/>
      <c r="D181"/>
      <c r="E181"/>
      <c r="F181"/>
      <c r="G181"/>
      <c r="H181"/>
      <c r="I181"/>
      <c r="J181"/>
      <c r="K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J181"/>
      <c r="BK181"/>
      <c r="BL181"/>
      <c r="BM181"/>
      <c r="BN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FP181"/>
      <c r="FQ181"/>
      <c r="FR181"/>
      <c r="FS181"/>
      <c r="FT181"/>
    </row>
    <row r="182" spans="1:176" x14ac:dyDescent="0.35">
      <c r="A182"/>
      <c r="B182"/>
      <c r="C182"/>
      <c r="D182"/>
      <c r="E182"/>
      <c r="F182"/>
      <c r="G182"/>
      <c r="H182"/>
      <c r="I182"/>
      <c r="J182"/>
      <c r="K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J182"/>
      <c r="BK182"/>
      <c r="BL182"/>
      <c r="BM182"/>
      <c r="BN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FP182"/>
      <c r="FQ182"/>
      <c r="FR182"/>
      <c r="FS182"/>
      <c r="FT182"/>
    </row>
    <row r="183" spans="1:176" x14ac:dyDescent="0.35">
      <c r="A183"/>
      <c r="B183"/>
      <c r="C183"/>
      <c r="D183"/>
      <c r="E183"/>
      <c r="F183"/>
      <c r="G183"/>
      <c r="H183"/>
      <c r="I183"/>
      <c r="J183"/>
      <c r="K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J183"/>
      <c r="BK183"/>
      <c r="BL183"/>
      <c r="BM183"/>
      <c r="BN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FP183"/>
      <c r="FQ183"/>
      <c r="FR183"/>
      <c r="FS183"/>
      <c r="FT183"/>
    </row>
    <row r="184" spans="1:176" x14ac:dyDescent="0.35">
      <c r="A184"/>
      <c r="B184"/>
      <c r="C184"/>
      <c r="D184"/>
      <c r="E184"/>
      <c r="F184"/>
      <c r="G184"/>
      <c r="H184"/>
      <c r="I184"/>
      <c r="J184"/>
      <c r="K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J184"/>
      <c r="BK184"/>
      <c r="BL184"/>
      <c r="BM184"/>
      <c r="BN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FP184"/>
      <c r="FQ184"/>
      <c r="FR184"/>
      <c r="FS184"/>
      <c r="FT184"/>
    </row>
    <row r="185" spans="1:176" x14ac:dyDescent="0.35">
      <c r="A185"/>
      <c r="B185"/>
      <c r="C185"/>
      <c r="D185"/>
      <c r="E185"/>
      <c r="F185"/>
      <c r="G185"/>
      <c r="H185"/>
      <c r="I185"/>
      <c r="J185"/>
      <c r="K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J185"/>
      <c r="BK185"/>
      <c r="BL185"/>
      <c r="BM185"/>
      <c r="BN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FP185"/>
      <c r="FQ185"/>
      <c r="FR185"/>
      <c r="FS185"/>
      <c r="FT185"/>
    </row>
    <row r="186" spans="1:176" x14ac:dyDescent="0.35">
      <c r="A186"/>
      <c r="B186"/>
      <c r="C186"/>
      <c r="D186"/>
      <c r="E186"/>
      <c r="F186"/>
      <c r="G186"/>
      <c r="H186"/>
      <c r="I186"/>
      <c r="J186"/>
      <c r="K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J186"/>
      <c r="BK186"/>
      <c r="BL186"/>
      <c r="BM186"/>
      <c r="BN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FP186"/>
      <c r="FQ186"/>
      <c r="FR186"/>
      <c r="FS186"/>
      <c r="FT186"/>
    </row>
    <row r="187" spans="1:176" x14ac:dyDescent="0.35">
      <c r="A187"/>
      <c r="B187"/>
      <c r="C187"/>
      <c r="D187"/>
      <c r="E187"/>
      <c r="F187"/>
      <c r="G187"/>
      <c r="H187"/>
      <c r="I187"/>
      <c r="J187"/>
      <c r="K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J187"/>
      <c r="BK187"/>
      <c r="BL187"/>
      <c r="BM187"/>
      <c r="BN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FP187"/>
      <c r="FQ187"/>
      <c r="FR187"/>
      <c r="FS187"/>
      <c r="FT187"/>
    </row>
    <row r="188" spans="1:176" x14ac:dyDescent="0.35">
      <c r="A188"/>
      <c r="B188"/>
      <c r="C188"/>
      <c r="D188"/>
      <c r="E188"/>
      <c r="F188"/>
      <c r="G188"/>
      <c r="H188"/>
      <c r="I188"/>
      <c r="J188"/>
      <c r="K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J188"/>
      <c r="BK188"/>
      <c r="BL188"/>
      <c r="BM188"/>
      <c r="BN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FP188"/>
      <c r="FQ188"/>
      <c r="FR188"/>
      <c r="FS188"/>
      <c r="FT188"/>
    </row>
    <row r="189" spans="1:176" x14ac:dyDescent="0.35">
      <c r="A189"/>
      <c r="B189"/>
      <c r="C189"/>
      <c r="D189"/>
      <c r="E189"/>
      <c r="F189"/>
      <c r="G189"/>
      <c r="H189"/>
      <c r="I189"/>
      <c r="J189"/>
      <c r="K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J189"/>
      <c r="BK189"/>
      <c r="BL189"/>
      <c r="BM189"/>
      <c r="BN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FP189"/>
      <c r="FQ189"/>
      <c r="FR189"/>
      <c r="FS189"/>
      <c r="FT189"/>
    </row>
    <row r="190" spans="1:176" x14ac:dyDescent="0.35">
      <c r="A190"/>
      <c r="B190"/>
      <c r="C190"/>
      <c r="D190"/>
      <c r="E190"/>
      <c r="F190"/>
      <c r="G190"/>
      <c r="H190"/>
      <c r="I190"/>
      <c r="J190"/>
      <c r="K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J190"/>
      <c r="BK190"/>
      <c r="BL190"/>
      <c r="BM190"/>
      <c r="BN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FP190"/>
      <c r="FQ190"/>
      <c r="FR190"/>
      <c r="FS190"/>
      <c r="FT190"/>
    </row>
    <row r="191" spans="1:176" x14ac:dyDescent="0.35">
      <c r="A191"/>
      <c r="B191"/>
      <c r="C191"/>
      <c r="D191"/>
      <c r="E191"/>
      <c r="F191"/>
      <c r="G191"/>
      <c r="H191"/>
      <c r="I191"/>
      <c r="J191"/>
      <c r="K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J191"/>
      <c r="BK191"/>
      <c r="BL191"/>
      <c r="BM191"/>
      <c r="BN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FP191"/>
      <c r="FQ191"/>
      <c r="FR191"/>
      <c r="FS191"/>
      <c r="FT191"/>
    </row>
    <row r="192" spans="1:176" x14ac:dyDescent="0.35">
      <c r="A192"/>
      <c r="B192"/>
      <c r="C192"/>
      <c r="D192"/>
      <c r="E192"/>
      <c r="F192"/>
      <c r="G192"/>
      <c r="H192"/>
      <c r="I192"/>
      <c r="J192"/>
      <c r="K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J192"/>
      <c r="BK192"/>
      <c r="BL192"/>
      <c r="BM192"/>
      <c r="BN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FP192"/>
      <c r="FQ192"/>
      <c r="FR192"/>
      <c r="FS192"/>
      <c r="FT192"/>
    </row>
    <row r="193" spans="1:176" x14ac:dyDescent="0.35">
      <c r="A193"/>
      <c r="B193"/>
      <c r="C193"/>
      <c r="D193"/>
      <c r="E193"/>
      <c r="F193"/>
      <c r="G193"/>
      <c r="H193"/>
      <c r="I193"/>
      <c r="J193"/>
      <c r="K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J193"/>
      <c r="BK193"/>
      <c r="BL193"/>
      <c r="BM193"/>
      <c r="BN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FP193"/>
      <c r="FQ193"/>
      <c r="FR193"/>
      <c r="FS193"/>
      <c r="FT193"/>
    </row>
    <row r="194" spans="1:176" x14ac:dyDescent="0.35">
      <c r="A194"/>
      <c r="B194"/>
      <c r="C194"/>
      <c r="D194"/>
      <c r="E194"/>
      <c r="F194"/>
      <c r="G194"/>
      <c r="H194"/>
      <c r="I194"/>
      <c r="J194"/>
      <c r="K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J194"/>
      <c r="BK194"/>
      <c r="BL194"/>
      <c r="BM194"/>
      <c r="BN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FP194"/>
      <c r="FQ194"/>
      <c r="FR194"/>
      <c r="FS194"/>
      <c r="FT194"/>
    </row>
    <row r="195" spans="1:176" x14ac:dyDescent="0.35">
      <c r="A195"/>
      <c r="B195"/>
      <c r="C195"/>
      <c r="D195"/>
      <c r="E195"/>
      <c r="F195"/>
      <c r="G195"/>
      <c r="H195"/>
      <c r="I195"/>
      <c r="J195"/>
      <c r="K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J195"/>
      <c r="BK195"/>
      <c r="BL195"/>
      <c r="BM195"/>
      <c r="BN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FP195"/>
      <c r="FQ195"/>
      <c r="FR195"/>
      <c r="FS195"/>
      <c r="FT195"/>
    </row>
    <row r="196" spans="1:176" x14ac:dyDescent="0.35">
      <c r="A196"/>
      <c r="B196"/>
      <c r="C196"/>
      <c r="D196"/>
      <c r="E196"/>
      <c r="F196"/>
      <c r="G196"/>
      <c r="H196"/>
      <c r="I196"/>
      <c r="J196"/>
      <c r="K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J196"/>
      <c r="BK196"/>
      <c r="BL196"/>
      <c r="BM196"/>
      <c r="BN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FP196"/>
      <c r="FQ196"/>
      <c r="FR196"/>
      <c r="FS196"/>
      <c r="FT196"/>
    </row>
    <row r="197" spans="1:176" x14ac:dyDescent="0.35">
      <c r="A197"/>
      <c r="B197"/>
      <c r="C197"/>
      <c r="D197"/>
      <c r="E197"/>
      <c r="F197"/>
      <c r="G197"/>
      <c r="H197"/>
      <c r="I197"/>
      <c r="J197"/>
      <c r="K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J197"/>
      <c r="BK197"/>
      <c r="BL197"/>
      <c r="BM197"/>
      <c r="BN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FP197"/>
      <c r="FQ197"/>
      <c r="FR197"/>
      <c r="FS197"/>
      <c r="FT197"/>
    </row>
    <row r="198" spans="1:176" x14ac:dyDescent="0.35">
      <c r="A198"/>
      <c r="B198"/>
      <c r="C198"/>
      <c r="D198"/>
      <c r="E198"/>
      <c r="F198"/>
      <c r="G198"/>
      <c r="H198"/>
      <c r="I198"/>
      <c r="J198"/>
      <c r="K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J198"/>
      <c r="BK198"/>
      <c r="BL198"/>
      <c r="BM198"/>
      <c r="BN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FP198"/>
      <c r="FQ198"/>
      <c r="FR198"/>
      <c r="FS198"/>
      <c r="FT198"/>
    </row>
    <row r="199" spans="1:176" x14ac:dyDescent="0.35">
      <c r="A199"/>
      <c r="B199"/>
      <c r="C199"/>
      <c r="D199"/>
      <c r="E199"/>
      <c r="F199"/>
      <c r="G199"/>
      <c r="H199"/>
      <c r="I199"/>
      <c r="J199"/>
      <c r="K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J199"/>
      <c r="BK199"/>
      <c r="BL199"/>
      <c r="BM199"/>
      <c r="BN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FP199"/>
      <c r="FQ199"/>
      <c r="FR199"/>
      <c r="FS199"/>
      <c r="FT199"/>
    </row>
    <row r="200" spans="1:176" x14ac:dyDescent="0.35">
      <c r="A200"/>
      <c r="B200"/>
      <c r="C200"/>
      <c r="D200"/>
      <c r="E200"/>
      <c r="F200"/>
      <c r="G200"/>
      <c r="H200"/>
      <c r="I200"/>
      <c r="J200"/>
      <c r="K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J200"/>
      <c r="BK200"/>
      <c r="BL200"/>
      <c r="BM200"/>
      <c r="BN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FP200"/>
      <c r="FQ200"/>
      <c r="FR200"/>
      <c r="FS200"/>
      <c r="FT200"/>
    </row>
    <row r="201" spans="1:176" x14ac:dyDescent="0.35">
      <c r="A201"/>
      <c r="B201"/>
      <c r="C201"/>
      <c r="D201"/>
      <c r="E201"/>
      <c r="F201"/>
      <c r="G201"/>
      <c r="H201"/>
      <c r="I201"/>
      <c r="J201"/>
      <c r="K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J201"/>
      <c r="BK201"/>
      <c r="BL201"/>
      <c r="BM201"/>
      <c r="BN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FP201"/>
      <c r="FQ201"/>
      <c r="FR201"/>
      <c r="FS201"/>
      <c r="FT201"/>
    </row>
    <row r="202" spans="1:176" x14ac:dyDescent="0.35">
      <c r="A202"/>
      <c r="B202"/>
      <c r="C202"/>
      <c r="D202"/>
      <c r="E202"/>
      <c r="F202"/>
      <c r="G202"/>
      <c r="H202"/>
      <c r="I202"/>
      <c r="J202"/>
      <c r="K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J202"/>
      <c r="BK202"/>
      <c r="BL202"/>
      <c r="BM202"/>
      <c r="BN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FP202"/>
      <c r="FQ202"/>
      <c r="FR202"/>
      <c r="FS202"/>
      <c r="FT202"/>
    </row>
    <row r="203" spans="1:176" x14ac:dyDescent="0.35">
      <c r="A203"/>
      <c r="B203"/>
      <c r="C203"/>
      <c r="D203"/>
      <c r="E203"/>
      <c r="F203"/>
      <c r="G203"/>
      <c r="H203"/>
      <c r="I203"/>
      <c r="J203"/>
      <c r="K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J203"/>
      <c r="BK203"/>
      <c r="BL203"/>
      <c r="BM203"/>
      <c r="BN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FP203"/>
      <c r="FQ203"/>
      <c r="FR203"/>
      <c r="FS203"/>
      <c r="FT203"/>
    </row>
    <row r="204" spans="1:176" x14ac:dyDescent="0.35">
      <c r="A204"/>
      <c r="B204"/>
      <c r="C204"/>
      <c r="D204"/>
      <c r="E204"/>
      <c r="F204"/>
      <c r="G204"/>
      <c r="H204"/>
      <c r="I204"/>
      <c r="J204"/>
      <c r="K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J204"/>
      <c r="BK204"/>
      <c r="BL204"/>
      <c r="BM204"/>
      <c r="BN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FP204"/>
      <c r="FQ204"/>
      <c r="FR204"/>
      <c r="FS204"/>
      <c r="FT204"/>
    </row>
    <row r="205" spans="1:176" x14ac:dyDescent="0.35">
      <c r="A205"/>
      <c r="B205"/>
      <c r="C205"/>
      <c r="D205"/>
      <c r="E205"/>
      <c r="F205"/>
      <c r="G205"/>
      <c r="H205"/>
      <c r="I205"/>
      <c r="J205"/>
      <c r="K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J205"/>
      <c r="BK205"/>
      <c r="BL205"/>
      <c r="BM205"/>
      <c r="BN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FP205"/>
      <c r="FQ205"/>
      <c r="FR205"/>
      <c r="FS205"/>
      <c r="FT205"/>
    </row>
    <row r="206" spans="1:176" x14ac:dyDescent="0.35">
      <c r="A206"/>
      <c r="B206"/>
      <c r="C206"/>
      <c r="D206"/>
      <c r="E206"/>
      <c r="F206"/>
      <c r="G206"/>
      <c r="H206"/>
      <c r="I206"/>
      <c r="J206"/>
      <c r="K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J206"/>
      <c r="BK206"/>
      <c r="BL206"/>
      <c r="BM206"/>
      <c r="BN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FP206"/>
      <c r="FQ206"/>
      <c r="FR206"/>
      <c r="FS206"/>
      <c r="FT206"/>
    </row>
    <row r="207" spans="1:176" x14ac:dyDescent="0.35">
      <c r="A207"/>
      <c r="B207"/>
      <c r="C207"/>
      <c r="D207"/>
      <c r="E207"/>
      <c r="F207"/>
      <c r="G207"/>
      <c r="H207"/>
      <c r="I207"/>
      <c r="J207"/>
      <c r="K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J207"/>
      <c r="BK207"/>
      <c r="BL207"/>
      <c r="BM207"/>
      <c r="BN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FP207"/>
      <c r="FQ207"/>
      <c r="FR207"/>
      <c r="FS207"/>
      <c r="FT207"/>
    </row>
    <row r="208" spans="1:176" x14ac:dyDescent="0.35">
      <c r="A208"/>
      <c r="B208"/>
      <c r="C208"/>
      <c r="D208"/>
      <c r="E208"/>
      <c r="F208"/>
      <c r="G208"/>
      <c r="H208"/>
      <c r="I208"/>
      <c r="J208"/>
      <c r="K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J208"/>
      <c r="BK208"/>
      <c r="BL208"/>
      <c r="BM208"/>
      <c r="BN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FP208"/>
      <c r="FQ208"/>
      <c r="FR208"/>
      <c r="FS208"/>
      <c r="FT208"/>
    </row>
    <row r="209" spans="1:176" x14ac:dyDescent="0.35">
      <c r="A209"/>
      <c r="B209"/>
      <c r="C209"/>
      <c r="D209"/>
      <c r="E209"/>
      <c r="F209"/>
      <c r="G209"/>
      <c r="H209"/>
      <c r="I209"/>
      <c r="J209"/>
      <c r="K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J209"/>
      <c r="BK209"/>
      <c r="BL209"/>
      <c r="BM209"/>
      <c r="BN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FP209"/>
      <c r="FQ209"/>
      <c r="FR209"/>
      <c r="FS209"/>
      <c r="FT209"/>
    </row>
    <row r="210" spans="1:176" x14ac:dyDescent="0.35">
      <c r="A210"/>
      <c r="B210"/>
      <c r="C210"/>
      <c r="D210"/>
      <c r="E210"/>
      <c r="F210"/>
      <c r="G210"/>
      <c r="H210"/>
      <c r="I210"/>
      <c r="J210"/>
      <c r="K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J210"/>
      <c r="BK210"/>
      <c r="BL210"/>
      <c r="BM210"/>
      <c r="BN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FP210"/>
      <c r="FQ210"/>
      <c r="FR210"/>
      <c r="FS210"/>
      <c r="FT210"/>
    </row>
    <row r="211" spans="1:176" x14ac:dyDescent="0.35">
      <c r="A211"/>
      <c r="B211"/>
      <c r="C211"/>
      <c r="D211"/>
      <c r="E211"/>
      <c r="F211"/>
      <c r="G211"/>
      <c r="H211"/>
      <c r="I211"/>
      <c r="J211"/>
      <c r="K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J211"/>
      <c r="BK211"/>
      <c r="BL211"/>
      <c r="BM211"/>
      <c r="BN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FP211"/>
      <c r="FQ211"/>
      <c r="FR211"/>
      <c r="FS211"/>
      <c r="FT211"/>
    </row>
    <row r="212" spans="1:176" x14ac:dyDescent="0.35">
      <c r="A212"/>
      <c r="B212"/>
      <c r="C212"/>
      <c r="D212"/>
      <c r="E212"/>
      <c r="F212"/>
      <c r="G212"/>
      <c r="H212"/>
      <c r="I212"/>
      <c r="J212"/>
      <c r="K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J212"/>
      <c r="BK212"/>
      <c r="BL212"/>
      <c r="BM212"/>
      <c r="BN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FP212"/>
      <c r="FQ212"/>
      <c r="FR212"/>
      <c r="FS212"/>
      <c r="FT212"/>
    </row>
    <row r="213" spans="1:176" x14ac:dyDescent="0.35">
      <c r="A213"/>
      <c r="B213"/>
      <c r="C213"/>
      <c r="D213"/>
      <c r="E213"/>
      <c r="F213"/>
      <c r="G213"/>
      <c r="H213"/>
      <c r="I213"/>
      <c r="J213"/>
      <c r="K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J213"/>
      <c r="BK213"/>
      <c r="BL213"/>
      <c r="BM213"/>
      <c r="BN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FP213"/>
      <c r="FQ213"/>
      <c r="FR213"/>
      <c r="FS213"/>
      <c r="FT213"/>
    </row>
    <row r="214" spans="1:176" x14ac:dyDescent="0.35">
      <c r="A214"/>
      <c r="B214"/>
      <c r="C214"/>
      <c r="D214"/>
      <c r="E214"/>
      <c r="F214"/>
      <c r="G214"/>
      <c r="H214"/>
      <c r="I214"/>
      <c r="J214"/>
      <c r="K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J214"/>
      <c r="BK214"/>
      <c r="BL214"/>
      <c r="BM214"/>
      <c r="BN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FP214"/>
      <c r="FQ214"/>
      <c r="FR214"/>
      <c r="FS214"/>
      <c r="FT214"/>
    </row>
    <row r="215" spans="1:176" x14ac:dyDescent="0.35">
      <c r="A215"/>
      <c r="B215"/>
      <c r="C215"/>
      <c r="D215"/>
      <c r="E215"/>
      <c r="F215"/>
      <c r="G215"/>
      <c r="H215"/>
      <c r="I215"/>
      <c r="J215"/>
      <c r="K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J215"/>
      <c r="BK215"/>
      <c r="BL215"/>
      <c r="BM215"/>
      <c r="BN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FP215"/>
      <c r="FQ215"/>
      <c r="FR215"/>
      <c r="FS215"/>
      <c r="FT215"/>
    </row>
    <row r="216" spans="1:176" x14ac:dyDescent="0.35">
      <c r="A216"/>
      <c r="B216"/>
      <c r="C216"/>
      <c r="D216"/>
      <c r="E216"/>
      <c r="F216"/>
      <c r="G216"/>
      <c r="H216"/>
      <c r="I216"/>
      <c r="J216"/>
      <c r="K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J216"/>
      <c r="BK216"/>
      <c r="BL216"/>
      <c r="BM216"/>
      <c r="BN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FP216"/>
      <c r="FQ216"/>
      <c r="FR216"/>
      <c r="FS216"/>
      <c r="FT216"/>
    </row>
    <row r="217" spans="1:176" x14ac:dyDescent="0.35">
      <c r="A217"/>
      <c r="B217"/>
      <c r="C217"/>
      <c r="D217"/>
      <c r="E217"/>
      <c r="F217"/>
      <c r="G217"/>
      <c r="H217"/>
      <c r="I217"/>
      <c r="J217"/>
      <c r="K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J217"/>
      <c r="BK217"/>
      <c r="BL217"/>
      <c r="BM217"/>
      <c r="BN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FP217"/>
      <c r="FQ217"/>
      <c r="FR217"/>
      <c r="FS217"/>
      <c r="FT217"/>
    </row>
    <row r="218" spans="1:176" x14ac:dyDescent="0.35">
      <c r="A218"/>
      <c r="B218"/>
      <c r="C218"/>
      <c r="D218"/>
      <c r="E218"/>
      <c r="F218"/>
      <c r="G218"/>
      <c r="H218"/>
      <c r="I218"/>
      <c r="J218"/>
      <c r="K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J218"/>
      <c r="BK218"/>
      <c r="BL218"/>
      <c r="BM218"/>
      <c r="BN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FP218"/>
      <c r="FQ218"/>
      <c r="FR218"/>
      <c r="FS218"/>
      <c r="FT218"/>
    </row>
    <row r="219" spans="1:176" x14ac:dyDescent="0.35">
      <c r="A219"/>
      <c r="B219"/>
      <c r="C219"/>
      <c r="D219"/>
      <c r="E219"/>
      <c r="F219"/>
      <c r="G219"/>
      <c r="H219"/>
      <c r="I219"/>
      <c r="J219"/>
      <c r="K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J219"/>
      <c r="BK219"/>
      <c r="BL219"/>
      <c r="BM219"/>
      <c r="BN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FP219"/>
      <c r="FQ219"/>
      <c r="FR219"/>
      <c r="FS219"/>
      <c r="FT219"/>
    </row>
    <row r="220" spans="1:176" x14ac:dyDescent="0.35">
      <c r="A220"/>
      <c r="B220"/>
      <c r="C220"/>
      <c r="D220"/>
      <c r="E220"/>
      <c r="F220"/>
      <c r="G220"/>
      <c r="H220"/>
      <c r="I220"/>
      <c r="J220"/>
      <c r="K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J220"/>
      <c r="BK220"/>
      <c r="BL220"/>
      <c r="BM220"/>
      <c r="BN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FP220"/>
      <c r="FQ220"/>
      <c r="FR220"/>
      <c r="FS220"/>
      <c r="FT220"/>
    </row>
    <row r="221" spans="1:176" x14ac:dyDescent="0.35">
      <c r="A221"/>
      <c r="B221"/>
      <c r="C221"/>
      <c r="D221"/>
      <c r="E221"/>
      <c r="F221"/>
      <c r="G221"/>
      <c r="H221"/>
      <c r="I221"/>
      <c r="J221"/>
      <c r="K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J221"/>
      <c r="BK221"/>
      <c r="BL221"/>
      <c r="BM221"/>
      <c r="BN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FP221"/>
      <c r="FQ221"/>
      <c r="FR221"/>
      <c r="FS221"/>
      <c r="FT221"/>
    </row>
    <row r="222" spans="1:176" x14ac:dyDescent="0.35">
      <c r="A222"/>
      <c r="B222"/>
      <c r="C222"/>
      <c r="D222"/>
      <c r="E222"/>
      <c r="F222"/>
      <c r="G222"/>
      <c r="H222"/>
      <c r="I222"/>
      <c r="J222"/>
      <c r="K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J222"/>
      <c r="BK222"/>
      <c r="BL222"/>
      <c r="BM222"/>
      <c r="BN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FP222"/>
      <c r="FQ222"/>
      <c r="FR222"/>
      <c r="FS222"/>
      <c r="FT222"/>
    </row>
    <row r="223" spans="1:176" x14ac:dyDescent="0.35">
      <c r="A223"/>
      <c r="B223"/>
      <c r="C223"/>
      <c r="D223"/>
      <c r="E223"/>
      <c r="F223"/>
      <c r="G223"/>
      <c r="H223"/>
      <c r="I223"/>
      <c r="J223"/>
      <c r="K223"/>
      <c r="W223"/>
      <c r="X223"/>
      <c r="Y223"/>
      <c r="Z223"/>
      <c r="AA223"/>
      <c r="AB223"/>
      <c r="AC223"/>
      <c r="AD223"/>
      <c r="AE223"/>
      <c r="AF223"/>
      <c r="AG223"/>
      <c r="CK223"/>
      <c r="CL223"/>
      <c r="CM223"/>
      <c r="CN223"/>
      <c r="CO223"/>
      <c r="CP223"/>
      <c r="CQ223"/>
      <c r="CR223"/>
      <c r="CS223"/>
      <c r="CT223"/>
      <c r="CU223"/>
      <c r="DG223"/>
      <c r="DH223"/>
      <c r="DI223"/>
      <c r="DJ223"/>
      <c r="DK223"/>
      <c r="DL223"/>
      <c r="DM223"/>
      <c r="DN223"/>
      <c r="DO223"/>
      <c r="DP223"/>
      <c r="DQ223"/>
    </row>
    <row r="224" spans="1:176" x14ac:dyDescent="0.35">
      <c r="A224"/>
      <c r="B224"/>
      <c r="C224"/>
      <c r="D224"/>
      <c r="E224"/>
      <c r="F224"/>
      <c r="G224"/>
      <c r="H224"/>
      <c r="I224"/>
      <c r="J224"/>
      <c r="K224"/>
      <c r="W224"/>
      <c r="X224"/>
      <c r="Y224"/>
      <c r="Z224"/>
      <c r="AA224"/>
      <c r="AB224"/>
      <c r="AC224"/>
      <c r="AD224"/>
      <c r="AE224"/>
      <c r="AF224"/>
      <c r="AG224"/>
      <c r="CK224"/>
      <c r="CL224"/>
      <c r="CM224"/>
      <c r="CN224"/>
      <c r="CO224"/>
      <c r="CP224"/>
      <c r="CQ224"/>
      <c r="CR224"/>
      <c r="CS224"/>
      <c r="CT224"/>
      <c r="CU224"/>
      <c r="DG224"/>
      <c r="DH224"/>
      <c r="DI224"/>
      <c r="DJ224"/>
      <c r="DK224"/>
      <c r="DL224"/>
      <c r="DM224"/>
      <c r="DN224"/>
      <c r="DO224"/>
      <c r="DP224"/>
      <c r="DQ224"/>
    </row>
    <row r="225" spans="1:121" x14ac:dyDescent="0.35">
      <c r="A225"/>
      <c r="B225"/>
      <c r="C225"/>
      <c r="D225"/>
      <c r="E225"/>
      <c r="F225"/>
      <c r="G225"/>
      <c r="H225"/>
      <c r="I225"/>
      <c r="J225"/>
      <c r="K225"/>
      <c r="W225"/>
      <c r="X225"/>
      <c r="Y225"/>
      <c r="Z225"/>
      <c r="AA225"/>
      <c r="AB225"/>
      <c r="AC225"/>
      <c r="AD225"/>
      <c r="AE225"/>
      <c r="AF225"/>
      <c r="AG225"/>
      <c r="CK225"/>
      <c r="CL225"/>
      <c r="CM225"/>
      <c r="CN225"/>
      <c r="CO225"/>
      <c r="CP225"/>
      <c r="CQ225"/>
      <c r="CR225"/>
      <c r="CS225"/>
      <c r="CT225"/>
      <c r="CU225"/>
      <c r="DG225"/>
      <c r="DH225"/>
      <c r="DI225"/>
      <c r="DJ225"/>
      <c r="DK225"/>
      <c r="DL225"/>
      <c r="DM225"/>
      <c r="DN225"/>
      <c r="DO225"/>
      <c r="DP225"/>
      <c r="DQ225"/>
    </row>
    <row r="226" spans="1:121" x14ac:dyDescent="0.35">
      <c r="A226"/>
      <c r="B226"/>
      <c r="C226"/>
      <c r="D226"/>
      <c r="E226"/>
      <c r="F226"/>
      <c r="G226"/>
      <c r="H226"/>
      <c r="I226"/>
      <c r="J226"/>
      <c r="K226"/>
      <c r="W226"/>
      <c r="X226"/>
      <c r="Y226"/>
      <c r="Z226"/>
      <c r="AA226"/>
      <c r="AB226"/>
      <c r="AC226"/>
      <c r="AD226"/>
      <c r="AE226"/>
      <c r="AF226"/>
      <c r="AG226"/>
      <c r="CK226"/>
      <c r="CL226"/>
      <c r="CM226"/>
      <c r="CN226"/>
      <c r="CO226"/>
      <c r="CP226"/>
      <c r="CQ226"/>
      <c r="CR226"/>
      <c r="CS226"/>
      <c r="CT226"/>
      <c r="CU226"/>
      <c r="DG226"/>
      <c r="DH226"/>
      <c r="DI226"/>
      <c r="DJ226"/>
      <c r="DK226"/>
      <c r="DL226"/>
      <c r="DM226"/>
      <c r="DN226"/>
      <c r="DO226"/>
      <c r="DP226"/>
      <c r="DQ226"/>
    </row>
    <row r="227" spans="1:121" x14ac:dyDescent="0.35">
      <c r="A227"/>
      <c r="B227"/>
      <c r="C227"/>
      <c r="D227"/>
      <c r="E227"/>
      <c r="F227"/>
      <c r="G227"/>
      <c r="H227"/>
      <c r="I227"/>
      <c r="J227"/>
      <c r="K227"/>
      <c r="W227"/>
      <c r="X227"/>
      <c r="Y227"/>
      <c r="Z227"/>
      <c r="AA227"/>
      <c r="AB227"/>
      <c r="AC227"/>
      <c r="AD227"/>
      <c r="AE227"/>
      <c r="AF227"/>
      <c r="AG227"/>
      <c r="CK227"/>
      <c r="CL227"/>
      <c r="CM227"/>
      <c r="CN227"/>
      <c r="CO227"/>
      <c r="CP227"/>
      <c r="CQ227"/>
      <c r="CR227"/>
      <c r="CS227"/>
      <c r="CT227"/>
      <c r="CU227"/>
      <c r="DG227"/>
      <c r="DH227"/>
      <c r="DI227"/>
      <c r="DJ227"/>
      <c r="DK227"/>
      <c r="DL227"/>
      <c r="DM227"/>
      <c r="DN227"/>
      <c r="DO227"/>
      <c r="DP227"/>
      <c r="DQ227"/>
    </row>
    <row r="228" spans="1:121" x14ac:dyDescent="0.35">
      <c r="A228"/>
      <c r="B228"/>
      <c r="C228"/>
      <c r="D228"/>
      <c r="E228"/>
      <c r="F228"/>
      <c r="G228"/>
      <c r="H228"/>
      <c r="I228"/>
      <c r="J228"/>
      <c r="K228"/>
      <c r="W228"/>
      <c r="X228"/>
      <c r="Y228"/>
      <c r="Z228"/>
      <c r="AA228"/>
      <c r="AB228"/>
      <c r="AC228"/>
      <c r="AD228"/>
      <c r="AE228"/>
      <c r="AF228"/>
      <c r="AG228"/>
      <c r="CK228"/>
      <c r="CL228"/>
      <c r="CM228"/>
      <c r="CN228"/>
      <c r="CO228"/>
      <c r="CP228"/>
      <c r="CQ228"/>
      <c r="CR228"/>
      <c r="CS228"/>
      <c r="CT228"/>
      <c r="CU228"/>
      <c r="DG228"/>
      <c r="DH228"/>
      <c r="DI228"/>
      <c r="DJ228"/>
      <c r="DK228"/>
      <c r="DL228"/>
      <c r="DM228"/>
      <c r="DN228"/>
      <c r="DO228"/>
      <c r="DP228"/>
      <c r="DQ228"/>
    </row>
    <row r="229" spans="1:121" x14ac:dyDescent="0.35">
      <c r="A229"/>
      <c r="B229"/>
      <c r="C229"/>
      <c r="D229"/>
      <c r="E229"/>
      <c r="F229"/>
      <c r="G229"/>
      <c r="H229"/>
      <c r="I229"/>
      <c r="J229"/>
      <c r="K229"/>
      <c r="W229"/>
      <c r="X229"/>
      <c r="Y229"/>
      <c r="Z229"/>
      <c r="AA229"/>
      <c r="AB229"/>
      <c r="AC229"/>
      <c r="AD229"/>
      <c r="AE229"/>
      <c r="AF229"/>
      <c r="AG229"/>
      <c r="CK229"/>
      <c r="CL229"/>
      <c r="CM229"/>
      <c r="CN229"/>
      <c r="CO229"/>
      <c r="CP229"/>
      <c r="CQ229"/>
      <c r="CR229"/>
      <c r="CS229"/>
      <c r="CT229"/>
      <c r="CU229"/>
      <c r="DG229"/>
      <c r="DH229"/>
      <c r="DI229"/>
      <c r="DJ229"/>
      <c r="DK229"/>
      <c r="DL229"/>
      <c r="DM229"/>
      <c r="DN229"/>
      <c r="DO229"/>
      <c r="DP229"/>
      <c r="DQ229"/>
    </row>
    <row r="230" spans="1:121" x14ac:dyDescent="0.35">
      <c r="A230"/>
      <c r="B230"/>
      <c r="C230"/>
      <c r="D230"/>
      <c r="E230"/>
      <c r="F230"/>
      <c r="G230"/>
      <c r="H230"/>
      <c r="I230"/>
      <c r="J230"/>
      <c r="K230"/>
      <c r="W230"/>
      <c r="X230"/>
      <c r="Y230"/>
      <c r="Z230"/>
      <c r="AA230"/>
      <c r="AB230"/>
      <c r="AC230"/>
      <c r="AD230"/>
      <c r="AE230"/>
      <c r="AF230"/>
      <c r="AG230"/>
      <c r="CK230"/>
      <c r="CL230"/>
      <c r="CM230"/>
      <c r="CN230"/>
      <c r="CO230"/>
      <c r="CP230"/>
      <c r="CQ230"/>
      <c r="CR230"/>
      <c r="CS230"/>
      <c r="CT230"/>
      <c r="CU230"/>
      <c r="DG230"/>
      <c r="DH230"/>
      <c r="DI230"/>
      <c r="DJ230"/>
      <c r="DK230"/>
      <c r="DL230"/>
      <c r="DM230"/>
      <c r="DN230"/>
      <c r="DO230"/>
      <c r="DP230"/>
      <c r="DQ230"/>
    </row>
    <row r="231" spans="1:121" x14ac:dyDescent="0.35">
      <c r="A231"/>
      <c r="B231"/>
      <c r="C231"/>
      <c r="D231"/>
      <c r="E231"/>
      <c r="F231"/>
      <c r="G231"/>
      <c r="H231"/>
      <c r="I231"/>
      <c r="J231"/>
      <c r="K231"/>
      <c r="W231"/>
      <c r="X231"/>
      <c r="Y231"/>
      <c r="Z231"/>
      <c r="AA231"/>
      <c r="AB231"/>
      <c r="AC231"/>
      <c r="AD231"/>
      <c r="AE231"/>
      <c r="AF231"/>
      <c r="AG231"/>
      <c r="CK231"/>
      <c r="CL231"/>
      <c r="CM231"/>
      <c r="CN231"/>
      <c r="CO231"/>
      <c r="CP231"/>
      <c r="CQ231"/>
      <c r="CR231"/>
      <c r="CS231"/>
      <c r="CT231"/>
      <c r="CU231"/>
      <c r="DG231"/>
      <c r="DH231"/>
      <c r="DI231"/>
      <c r="DJ231"/>
      <c r="DK231"/>
      <c r="DL231"/>
      <c r="DM231"/>
      <c r="DN231"/>
      <c r="DO231"/>
      <c r="DP231"/>
      <c r="DQ231"/>
    </row>
    <row r="232" spans="1:121" x14ac:dyDescent="0.35">
      <c r="A232"/>
      <c r="B232"/>
      <c r="C232"/>
      <c r="D232"/>
      <c r="E232"/>
      <c r="F232"/>
      <c r="G232"/>
      <c r="H232"/>
      <c r="I232"/>
      <c r="J232"/>
      <c r="K232"/>
      <c r="W232"/>
      <c r="X232"/>
      <c r="Y232"/>
      <c r="Z232"/>
      <c r="AA232"/>
      <c r="AB232"/>
      <c r="AC232"/>
      <c r="AD232"/>
      <c r="AE232"/>
      <c r="AF232"/>
      <c r="AG232"/>
      <c r="CK232"/>
      <c r="CL232"/>
      <c r="CM232"/>
      <c r="CN232"/>
      <c r="CO232"/>
      <c r="CP232"/>
      <c r="CQ232"/>
      <c r="CR232"/>
      <c r="CS232"/>
      <c r="CT232"/>
      <c r="CU232"/>
      <c r="DG232"/>
      <c r="DH232"/>
      <c r="DI232"/>
      <c r="DJ232"/>
      <c r="DK232"/>
      <c r="DL232"/>
      <c r="DM232"/>
      <c r="DN232"/>
      <c r="DO232"/>
      <c r="DP232"/>
      <c r="DQ232"/>
    </row>
    <row r="233" spans="1:121" x14ac:dyDescent="0.35">
      <c r="A233"/>
      <c r="B233"/>
      <c r="C233"/>
      <c r="D233"/>
      <c r="E233"/>
      <c r="F233"/>
      <c r="G233"/>
      <c r="H233"/>
      <c r="I233"/>
      <c r="J233"/>
      <c r="K233"/>
      <c r="W233"/>
      <c r="X233"/>
      <c r="Y233"/>
      <c r="Z233"/>
      <c r="AA233"/>
      <c r="AB233"/>
      <c r="AC233"/>
      <c r="AD233"/>
      <c r="AE233"/>
      <c r="AF233"/>
      <c r="AG233"/>
      <c r="CK233"/>
      <c r="CL233"/>
      <c r="CM233"/>
      <c r="CN233"/>
      <c r="CO233"/>
      <c r="CP233"/>
      <c r="CQ233"/>
      <c r="CR233"/>
      <c r="CS233"/>
      <c r="CT233"/>
      <c r="CU233"/>
      <c r="DG233"/>
      <c r="DH233"/>
      <c r="DI233"/>
      <c r="DJ233"/>
      <c r="DK233"/>
      <c r="DL233"/>
      <c r="DM233"/>
      <c r="DN233"/>
      <c r="DO233"/>
      <c r="DP233"/>
      <c r="DQ233"/>
    </row>
    <row r="234" spans="1:121" x14ac:dyDescent="0.35">
      <c r="A234"/>
      <c r="B234"/>
      <c r="C234"/>
      <c r="D234"/>
      <c r="E234"/>
      <c r="F234"/>
      <c r="G234"/>
      <c r="H234"/>
      <c r="I234"/>
      <c r="J234"/>
      <c r="K234"/>
      <c r="W234"/>
      <c r="X234"/>
      <c r="Y234"/>
      <c r="Z234"/>
      <c r="AA234"/>
      <c r="AB234"/>
      <c r="AC234"/>
      <c r="AD234"/>
      <c r="AE234"/>
      <c r="AF234"/>
      <c r="AG234"/>
      <c r="CK234"/>
      <c r="CL234"/>
      <c r="CM234"/>
      <c r="CN234"/>
      <c r="CO234"/>
      <c r="CP234"/>
      <c r="CQ234"/>
      <c r="CR234"/>
      <c r="CS234"/>
      <c r="CT234"/>
      <c r="CU234"/>
      <c r="DG234"/>
      <c r="DH234"/>
      <c r="DI234"/>
      <c r="DJ234"/>
      <c r="DK234"/>
      <c r="DL234"/>
      <c r="DM234"/>
      <c r="DN234"/>
      <c r="DO234"/>
      <c r="DP234"/>
      <c r="DQ234"/>
    </row>
    <row r="235" spans="1:121" x14ac:dyDescent="0.35">
      <c r="A235"/>
      <c r="B235"/>
      <c r="C235"/>
      <c r="D235"/>
      <c r="E235"/>
      <c r="F235"/>
      <c r="G235"/>
      <c r="H235"/>
      <c r="I235"/>
      <c r="J235"/>
      <c r="K235"/>
      <c r="W235"/>
      <c r="X235"/>
      <c r="Y235"/>
      <c r="Z235"/>
      <c r="AA235"/>
      <c r="AB235"/>
      <c r="AC235"/>
      <c r="AD235"/>
      <c r="AE235"/>
      <c r="AF235"/>
      <c r="AG235"/>
      <c r="CK235"/>
      <c r="CL235"/>
      <c r="CM235"/>
      <c r="CN235"/>
      <c r="CO235"/>
      <c r="CP235"/>
      <c r="CQ235"/>
      <c r="CR235"/>
      <c r="CS235"/>
      <c r="CT235"/>
      <c r="CU235"/>
      <c r="DG235"/>
      <c r="DH235"/>
      <c r="DI235"/>
      <c r="DJ235"/>
      <c r="DK235"/>
      <c r="DL235"/>
      <c r="DM235"/>
      <c r="DN235"/>
      <c r="DO235"/>
      <c r="DP235"/>
      <c r="DQ235"/>
    </row>
    <row r="236" spans="1:121" x14ac:dyDescent="0.35">
      <c r="A236"/>
      <c r="B236"/>
      <c r="C236"/>
      <c r="D236"/>
      <c r="E236"/>
      <c r="F236"/>
      <c r="G236"/>
      <c r="H236"/>
      <c r="I236"/>
      <c r="J236"/>
      <c r="K236"/>
      <c r="W236"/>
      <c r="X236"/>
      <c r="Y236"/>
      <c r="Z236"/>
      <c r="AA236"/>
      <c r="AB236"/>
      <c r="AC236"/>
      <c r="AD236"/>
      <c r="AE236"/>
      <c r="AF236"/>
      <c r="AG236"/>
      <c r="CK236"/>
      <c r="CL236"/>
      <c r="CM236"/>
      <c r="CN236"/>
      <c r="CO236"/>
      <c r="CP236"/>
      <c r="CQ236"/>
      <c r="CR236"/>
      <c r="CS236"/>
      <c r="CT236"/>
      <c r="CU236"/>
      <c r="DG236"/>
      <c r="DH236"/>
      <c r="DI236"/>
      <c r="DJ236"/>
      <c r="DK236"/>
      <c r="DL236"/>
      <c r="DM236"/>
      <c r="DN236"/>
      <c r="DO236"/>
      <c r="DP236"/>
      <c r="DQ236"/>
    </row>
    <row r="237" spans="1:121" x14ac:dyDescent="0.35">
      <c r="A237"/>
      <c r="B237"/>
      <c r="C237"/>
      <c r="D237"/>
      <c r="E237"/>
      <c r="F237"/>
      <c r="G237"/>
      <c r="H237"/>
      <c r="I237"/>
      <c r="J237"/>
      <c r="K237"/>
      <c r="W237"/>
      <c r="X237"/>
      <c r="Y237"/>
      <c r="Z237"/>
      <c r="AA237"/>
      <c r="AB237"/>
      <c r="AC237"/>
      <c r="AD237"/>
      <c r="AE237"/>
      <c r="AF237"/>
      <c r="AG237"/>
      <c r="CK237"/>
      <c r="CL237"/>
      <c r="CM237"/>
      <c r="CN237"/>
      <c r="CO237"/>
      <c r="CP237"/>
      <c r="CQ237"/>
      <c r="CR237"/>
      <c r="CS237"/>
      <c r="CT237"/>
      <c r="CU237"/>
      <c r="DG237"/>
      <c r="DH237"/>
      <c r="DI237"/>
      <c r="DJ237"/>
      <c r="DK237"/>
      <c r="DL237"/>
      <c r="DM237"/>
      <c r="DN237"/>
      <c r="DO237"/>
      <c r="DP237"/>
      <c r="DQ237"/>
    </row>
    <row r="238" spans="1:121" x14ac:dyDescent="0.35">
      <c r="A238"/>
      <c r="B238"/>
      <c r="C238"/>
      <c r="D238"/>
      <c r="E238"/>
      <c r="F238"/>
      <c r="G238"/>
      <c r="H238"/>
      <c r="I238"/>
      <c r="J238"/>
      <c r="K238"/>
      <c r="W238"/>
      <c r="X238"/>
      <c r="Y238"/>
      <c r="Z238"/>
      <c r="AA238"/>
      <c r="AB238"/>
      <c r="AC238"/>
      <c r="AD238"/>
      <c r="AE238"/>
      <c r="AF238"/>
      <c r="AG238"/>
      <c r="CK238"/>
      <c r="CL238"/>
      <c r="CM238"/>
      <c r="CN238"/>
      <c r="CO238"/>
      <c r="CP238"/>
      <c r="CQ238"/>
      <c r="CR238"/>
      <c r="CS238"/>
      <c r="CT238"/>
      <c r="CU238"/>
      <c r="DG238"/>
      <c r="DH238"/>
      <c r="DI238"/>
      <c r="DJ238"/>
      <c r="DK238"/>
      <c r="DL238"/>
      <c r="DM238"/>
      <c r="DN238"/>
      <c r="DO238"/>
      <c r="DP238"/>
      <c r="DQ238"/>
    </row>
    <row r="239" spans="1:121" x14ac:dyDescent="0.35">
      <c r="A239"/>
      <c r="B239"/>
      <c r="C239"/>
      <c r="D239"/>
      <c r="E239"/>
      <c r="F239"/>
      <c r="G239"/>
      <c r="H239"/>
      <c r="I239"/>
      <c r="J239"/>
      <c r="K239"/>
      <c r="W239"/>
      <c r="X239"/>
      <c r="Y239"/>
      <c r="Z239"/>
      <c r="AA239"/>
      <c r="AB239"/>
      <c r="AC239"/>
      <c r="AD239"/>
      <c r="AE239"/>
      <c r="AF239"/>
      <c r="AG239"/>
      <c r="CK239"/>
      <c r="CL239"/>
      <c r="CM239"/>
      <c r="CN239"/>
      <c r="CO239"/>
      <c r="CP239"/>
      <c r="CQ239"/>
      <c r="CR239"/>
      <c r="CS239"/>
      <c r="CT239"/>
      <c r="CU239"/>
      <c r="DG239"/>
      <c r="DH239"/>
      <c r="DI239"/>
      <c r="DJ239"/>
      <c r="DK239"/>
      <c r="DL239"/>
      <c r="DM239"/>
      <c r="DN239"/>
      <c r="DO239"/>
      <c r="DP239"/>
      <c r="DQ239"/>
    </row>
    <row r="240" spans="1:121" x14ac:dyDescent="0.35">
      <c r="A240"/>
      <c r="B240"/>
      <c r="C240"/>
      <c r="D240"/>
      <c r="E240"/>
      <c r="F240"/>
      <c r="G240"/>
      <c r="H240"/>
      <c r="I240"/>
      <c r="J240"/>
      <c r="K240"/>
      <c r="W240"/>
      <c r="X240"/>
      <c r="Y240"/>
      <c r="Z240"/>
      <c r="AA240"/>
      <c r="AB240"/>
      <c r="AC240"/>
      <c r="AD240"/>
      <c r="AE240"/>
      <c r="AF240"/>
      <c r="AG240"/>
      <c r="CK240"/>
      <c r="CL240"/>
      <c r="CM240"/>
      <c r="CN240"/>
      <c r="CO240"/>
      <c r="CP240"/>
      <c r="CQ240"/>
      <c r="CR240"/>
      <c r="CS240"/>
      <c r="CT240"/>
      <c r="CU240"/>
      <c r="DG240"/>
      <c r="DH240"/>
      <c r="DI240"/>
      <c r="DJ240"/>
      <c r="DK240"/>
      <c r="DL240"/>
      <c r="DM240"/>
      <c r="DN240"/>
      <c r="DO240"/>
      <c r="DP240"/>
      <c r="DQ240"/>
    </row>
    <row r="241" spans="1:121" x14ac:dyDescent="0.35">
      <c r="A241"/>
      <c r="B241"/>
      <c r="C241"/>
      <c r="D241"/>
      <c r="E241"/>
      <c r="F241"/>
      <c r="G241"/>
      <c r="H241"/>
      <c r="I241"/>
      <c r="J241"/>
      <c r="K241"/>
      <c r="W241"/>
      <c r="X241"/>
      <c r="Y241"/>
      <c r="Z241"/>
      <c r="AA241"/>
      <c r="AB241"/>
      <c r="AC241"/>
      <c r="AD241"/>
      <c r="AE241"/>
      <c r="AF241"/>
      <c r="AG241"/>
      <c r="CK241"/>
      <c r="CL241"/>
      <c r="CM241"/>
      <c r="CN241"/>
      <c r="CO241"/>
      <c r="CP241"/>
      <c r="CQ241"/>
      <c r="CR241"/>
      <c r="CS241"/>
      <c r="CT241"/>
      <c r="CU241"/>
      <c r="DG241"/>
      <c r="DH241"/>
      <c r="DI241"/>
      <c r="DJ241"/>
      <c r="DK241"/>
      <c r="DL241"/>
      <c r="DM241"/>
      <c r="DN241"/>
      <c r="DO241"/>
      <c r="DP241"/>
      <c r="DQ241"/>
    </row>
    <row r="242" spans="1:121" x14ac:dyDescent="0.35">
      <c r="A242"/>
      <c r="B242"/>
      <c r="C242"/>
      <c r="D242"/>
      <c r="E242"/>
      <c r="F242"/>
      <c r="G242"/>
      <c r="H242"/>
      <c r="I242"/>
      <c r="J242"/>
      <c r="K242"/>
      <c r="W242"/>
      <c r="X242"/>
      <c r="Y242"/>
      <c r="Z242"/>
      <c r="AA242"/>
      <c r="AB242"/>
      <c r="AC242"/>
      <c r="AD242"/>
      <c r="AE242"/>
      <c r="AF242"/>
      <c r="AG242"/>
      <c r="CK242"/>
      <c r="CL242"/>
      <c r="CM242"/>
      <c r="CN242"/>
      <c r="CO242"/>
      <c r="CP242"/>
      <c r="CQ242"/>
      <c r="CR242"/>
      <c r="CS242"/>
      <c r="CT242"/>
      <c r="CU242"/>
      <c r="DG242"/>
      <c r="DH242"/>
      <c r="DI242"/>
      <c r="DJ242"/>
      <c r="DK242"/>
      <c r="DL242"/>
      <c r="DM242"/>
      <c r="DN242"/>
      <c r="DO242"/>
      <c r="DP242"/>
      <c r="DQ242"/>
    </row>
    <row r="243" spans="1:121" x14ac:dyDescent="0.35">
      <c r="A243"/>
      <c r="B243"/>
      <c r="C243"/>
      <c r="D243"/>
      <c r="E243"/>
      <c r="F243"/>
      <c r="G243"/>
      <c r="H243"/>
      <c r="I243"/>
      <c r="J243"/>
      <c r="K243"/>
      <c r="W243"/>
      <c r="X243"/>
      <c r="Y243"/>
      <c r="Z243"/>
      <c r="AA243"/>
      <c r="AB243"/>
      <c r="AC243"/>
      <c r="AD243"/>
      <c r="AE243"/>
      <c r="AF243"/>
      <c r="AG243"/>
      <c r="CK243"/>
      <c r="CL243"/>
      <c r="CM243"/>
      <c r="CN243"/>
      <c r="CO243"/>
      <c r="CP243"/>
      <c r="CQ243"/>
      <c r="CR243"/>
      <c r="CS243"/>
      <c r="CT243"/>
      <c r="CU243"/>
      <c r="DG243"/>
      <c r="DH243"/>
      <c r="DI243"/>
      <c r="DJ243"/>
      <c r="DK243"/>
      <c r="DL243"/>
      <c r="DM243"/>
      <c r="DN243"/>
      <c r="DO243"/>
      <c r="DP243"/>
      <c r="DQ243"/>
    </row>
    <row r="244" spans="1:121" x14ac:dyDescent="0.35">
      <c r="A244"/>
      <c r="B244"/>
      <c r="C244"/>
      <c r="D244"/>
      <c r="E244"/>
      <c r="F244"/>
      <c r="G244"/>
      <c r="H244"/>
      <c r="I244"/>
      <c r="J244"/>
      <c r="K244"/>
      <c r="W244"/>
      <c r="X244"/>
      <c r="Y244"/>
      <c r="Z244"/>
      <c r="AA244"/>
      <c r="AB244"/>
      <c r="AC244"/>
      <c r="AD244"/>
      <c r="AE244"/>
      <c r="AF244"/>
      <c r="AG244"/>
      <c r="CK244"/>
      <c r="CL244"/>
      <c r="CM244"/>
      <c r="CN244"/>
      <c r="CO244"/>
      <c r="CP244"/>
      <c r="CQ244"/>
      <c r="CR244"/>
      <c r="CS244"/>
      <c r="CT244"/>
      <c r="CU244"/>
      <c r="DG244"/>
      <c r="DH244"/>
      <c r="DI244"/>
      <c r="DJ244"/>
      <c r="DK244"/>
      <c r="DL244"/>
      <c r="DM244"/>
      <c r="DN244"/>
      <c r="DO244"/>
      <c r="DP244"/>
      <c r="DQ244"/>
    </row>
    <row r="245" spans="1:121" x14ac:dyDescent="0.35">
      <c r="A245"/>
      <c r="B245"/>
      <c r="C245"/>
      <c r="D245"/>
      <c r="E245"/>
      <c r="F245"/>
      <c r="G245"/>
      <c r="H245"/>
      <c r="I245"/>
      <c r="J245"/>
      <c r="K245"/>
      <c r="W245"/>
      <c r="X245"/>
      <c r="Y245"/>
      <c r="Z245"/>
      <c r="AA245"/>
      <c r="AB245"/>
      <c r="AC245"/>
      <c r="AD245"/>
      <c r="AE245"/>
      <c r="AF245"/>
      <c r="AG245"/>
      <c r="CK245"/>
      <c r="CL245"/>
      <c r="CM245"/>
      <c r="CN245"/>
      <c r="CO245"/>
      <c r="CP245"/>
      <c r="CQ245"/>
      <c r="CR245"/>
      <c r="CS245"/>
      <c r="CT245"/>
      <c r="CU245"/>
      <c r="DG245"/>
      <c r="DH245"/>
      <c r="DI245"/>
      <c r="DJ245"/>
      <c r="DK245"/>
      <c r="DL245"/>
      <c r="DM245"/>
      <c r="DN245"/>
      <c r="DO245"/>
      <c r="DP245"/>
      <c r="DQ245"/>
    </row>
    <row r="246" spans="1:121" x14ac:dyDescent="0.35">
      <c r="A246"/>
      <c r="B246"/>
      <c r="C246"/>
      <c r="D246"/>
      <c r="E246"/>
      <c r="F246"/>
      <c r="G246"/>
      <c r="H246"/>
      <c r="I246"/>
      <c r="J246"/>
      <c r="K246"/>
      <c r="W246"/>
      <c r="X246"/>
      <c r="Y246"/>
      <c r="Z246"/>
      <c r="AA246"/>
      <c r="AB246"/>
      <c r="AC246"/>
      <c r="AD246"/>
      <c r="AE246"/>
      <c r="AF246"/>
      <c r="AG246"/>
      <c r="CK246"/>
      <c r="CL246"/>
      <c r="CM246"/>
      <c r="CN246"/>
      <c r="CO246"/>
      <c r="CP246"/>
      <c r="CQ246"/>
      <c r="CR246"/>
      <c r="CS246"/>
      <c r="CT246"/>
      <c r="CU246"/>
      <c r="DG246"/>
      <c r="DH246"/>
      <c r="DI246"/>
      <c r="DJ246"/>
      <c r="DK246"/>
      <c r="DL246"/>
      <c r="DM246"/>
      <c r="DN246"/>
      <c r="DO246"/>
      <c r="DP246"/>
      <c r="DQ246"/>
    </row>
    <row r="247" spans="1:121" x14ac:dyDescent="0.35">
      <c r="A247"/>
      <c r="B247"/>
      <c r="C247"/>
      <c r="D247"/>
      <c r="E247"/>
      <c r="F247"/>
      <c r="G247"/>
      <c r="H247"/>
      <c r="I247"/>
      <c r="J247"/>
      <c r="K247"/>
      <c r="W247"/>
      <c r="X247"/>
      <c r="Y247"/>
      <c r="Z247"/>
      <c r="AA247"/>
      <c r="AB247"/>
      <c r="AC247"/>
      <c r="AD247"/>
      <c r="AE247"/>
      <c r="AF247"/>
      <c r="AG247"/>
      <c r="CK247"/>
      <c r="CL247"/>
      <c r="CM247"/>
      <c r="CN247"/>
      <c r="CO247"/>
      <c r="CP247"/>
      <c r="CQ247"/>
      <c r="CR247"/>
      <c r="CS247"/>
      <c r="CT247"/>
      <c r="CU247"/>
      <c r="DG247"/>
      <c r="DH247"/>
      <c r="DI247"/>
      <c r="DJ247"/>
      <c r="DK247"/>
      <c r="DL247"/>
      <c r="DM247"/>
      <c r="DN247"/>
      <c r="DO247"/>
      <c r="DP247"/>
      <c r="DQ247"/>
    </row>
    <row r="248" spans="1:121" x14ac:dyDescent="0.35">
      <c r="A248"/>
      <c r="B248"/>
      <c r="C248"/>
      <c r="D248"/>
      <c r="E248"/>
      <c r="F248"/>
      <c r="G248"/>
      <c r="H248"/>
      <c r="I248"/>
      <c r="J248"/>
      <c r="K248"/>
      <c r="W248"/>
      <c r="X248"/>
      <c r="Y248"/>
      <c r="Z248"/>
      <c r="AA248"/>
      <c r="AB248"/>
      <c r="AC248"/>
      <c r="AD248"/>
      <c r="AE248"/>
      <c r="AF248"/>
      <c r="AG248"/>
      <c r="CK248"/>
      <c r="CL248"/>
      <c r="CM248"/>
      <c r="CN248"/>
      <c r="CO248"/>
      <c r="CP248"/>
      <c r="CQ248"/>
      <c r="CR248"/>
      <c r="CS248"/>
      <c r="CT248"/>
      <c r="CU248"/>
      <c r="DG248"/>
      <c r="DH248"/>
      <c r="DI248"/>
      <c r="DJ248"/>
      <c r="DK248"/>
      <c r="DL248"/>
      <c r="DM248"/>
      <c r="DN248"/>
      <c r="DO248"/>
      <c r="DP248"/>
      <c r="DQ248"/>
    </row>
    <row r="249" spans="1:121" x14ac:dyDescent="0.35">
      <c r="A249"/>
      <c r="B249"/>
      <c r="C249"/>
      <c r="D249"/>
      <c r="E249"/>
      <c r="F249"/>
      <c r="G249"/>
      <c r="H249"/>
      <c r="I249"/>
      <c r="J249"/>
      <c r="K249"/>
      <c r="W249"/>
      <c r="X249"/>
      <c r="Y249"/>
      <c r="Z249"/>
      <c r="AA249"/>
      <c r="AB249"/>
      <c r="AC249"/>
      <c r="AD249"/>
      <c r="AE249"/>
      <c r="AF249"/>
      <c r="AG249"/>
      <c r="CK249"/>
      <c r="CL249"/>
      <c r="CM249"/>
      <c r="CN249"/>
      <c r="CO249"/>
      <c r="CP249"/>
      <c r="CQ249"/>
      <c r="CR249"/>
      <c r="CS249"/>
      <c r="CT249"/>
      <c r="CU249"/>
      <c r="DG249"/>
      <c r="DH249"/>
      <c r="DI249"/>
      <c r="DJ249"/>
      <c r="DK249"/>
      <c r="DL249"/>
      <c r="DM249"/>
      <c r="DN249"/>
      <c r="DO249"/>
      <c r="DP249"/>
      <c r="DQ249"/>
    </row>
    <row r="250" spans="1:121" x14ac:dyDescent="0.35">
      <c r="A250"/>
      <c r="B250"/>
      <c r="C250"/>
      <c r="D250"/>
      <c r="E250"/>
      <c r="F250"/>
      <c r="G250"/>
      <c r="H250"/>
      <c r="I250"/>
      <c r="J250"/>
      <c r="K250"/>
      <c r="W250"/>
      <c r="X250"/>
      <c r="Y250"/>
      <c r="Z250"/>
      <c r="AA250"/>
      <c r="AB250"/>
      <c r="AC250"/>
      <c r="AD250"/>
      <c r="AE250"/>
      <c r="AF250"/>
      <c r="AG250"/>
      <c r="CK250"/>
      <c r="CL250"/>
      <c r="CM250"/>
      <c r="CN250"/>
      <c r="CO250"/>
      <c r="CP250"/>
      <c r="CQ250"/>
      <c r="CR250"/>
      <c r="CS250"/>
      <c r="CT250"/>
      <c r="CU250"/>
      <c r="DG250"/>
      <c r="DH250"/>
      <c r="DI250"/>
      <c r="DJ250"/>
      <c r="DK250"/>
      <c r="DL250"/>
      <c r="DM250"/>
      <c r="DN250"/>
      <c r="DO250"/>
      <c r="DP250"/>
      <c r="DQ250"/>
    </row>
    <row r="251" spans="1:121" x14ac:dyDescent="0.35">
      <c r="A251"/>
      <c r="B251"/>
      <c r="C251"/>
      <c r="D251"/>
      <c r="E251"/>
      <c r="F251"/>
      <c r="G251"/>
      <c r="H251"/>
      <c r="I251"/>
      <c r="J251"/>
      <c r="K251"/>
      <c r="W251"/>
      <c r="X251"/>
      <c r="Y251"/>
      <c r="Z251"/>
      <c r="AA251"/>
      <c r="AB251"/>
      <c r="AC251"/>
      <c r="AD251"/>
      <c r="AE251"/>
      <c r="AF251"/>
      <c r="AG251"/>
      <c r="CK251"/>
      <c r="CL251"/>
      <c r="CM251"/>
      <c r="CN251"/>
      <c r="CO251"/>
      <c r="CP251"/>
      <c r="CQ251"/>
      <c r="CR251"/>
      <c r="CS251"/>
      <c r="CT251"/>
      <c r="CU251"/>
      <c r="DG251"/>
      <c r="DH251"/>
      <c r="DI251"/>
      <c r="DJ251"/>
      <c r="DK251"/>
      <c r="DL251"/>
      <c r="DM251"/>
      <c r="DN251"/>
      <c r="DO251"/>
      <c r="DP251"/>
      <c r="DQ251"/>
    </row>
    <row r="252" spans="1:121" x14ac:dyDescent="0.35">
      <c r="A252"/>
      <c r="B252"/>
      <c r="C252"/>
      <c r="D252"/>
      <c r="E252"/>
      <c r="F252"/>
      <c r="G252"/>
      <c r="H252"/>
      <c r="I252"/>
      <c r="J252"/>
      <c r="K252"/>
      <c r="W252"/>
      <c r="X252"/>
      <c r="Y252"/>
      <c r="Z252"/>
      <c r="AA252"/>
      <c r="AB252"/>
      <c r="AC252"/>
      <c r="AD252"/>
      <c r="AE252"/>
      <c r="AF252"/>
      <c r="AG252"/>
      <c r="CK252"/>
      <c r="CL252"/>
      <c r="CM252"/>
      <c r="CN252"/>
      <c r="CO252"/>
      <c r="CP252"/>
      <c r="CQ252"/>
      <c r="CR252"/>
      <c r="CS252"/>
      <c r="CT252"/>
      <c r="CU252"/>
      <c r="DG252"/>
      <c r="DH252"/>
      <c r="DI252"/>
      <c r="DJ252"/>
      <c r="DK252"/>
      <c r="DL252"/>
      <c r="DM252"/>
      <c r="DN252"/>
      <c r="DO252"/>
      <c r="DP252"/>
      <c r="DQ252"/>
    </row>
    <row r="253" spans="1:121" x14ac:dyDescent="0.35">
      <c r="A253"/>
      <c r="B253"/>
      <c r="C253"/>
      <c r="D253"/>
      <c r="E253"/>
      <c r="F253"/>
      <c r="G253"/>
      <c r="H253"/>
      <c r="I253"/>
      <c r="J253"/>
      <c r="K253"/>
      <c r="W253"/>
      <c r="X253"/>
      <c r="Y253"/>
      <c r="Z253"/>
      <c r="AA253"/>
      <c r="AB253"/>
      <c r="AC253"/>
      <c r="AD253"/>
      <c r="AE253"/>
      <c r="AF253"/>
      <c r="AG253"/>
      <c r="CK253"/>
      <c r="CL253"/>
      <c r="CM253"/>
      <c r="CN253"/>
      <c r="CO253"/>
      <c r="CP253"/>
      <c r="CQ253"/>
      <c r="CR253"/>
      <c r="CS253"/>
      <c r="CT253"/>
      <c r="CU253"/>
      <c r="DG253"/>
      <c r="DH253"/>
      <c r="DI253"/>
      <c r="DJ253"/>
      <c r="DK253"/>
      <c r="DL253"/>
      <c r="DM253"/>
      <c r="DN253"/>
      <c r="DO253"/>
      <c r="DP253"/>
      <c r="DQ253"/>
    </row>
    <row r="254" spans="1:121" x14ac:dyDescent="0.35">
      <c r="A254"/>
      <c r="B254"/>
      <c r="C254"/>
      <c r="D254"/>
      <c r="E254"/>
      <c r="F254"/>
      <c r="G254"/>
      <c r="H254"/>
      <c r="I254"/>
      <c r="J254"/>
      <c r="K254"/>
      <c r="W254"/>
      <c r="X254"/>
      <c r="Y254"/>
      <c r="Z254"/>
      <c r="AA254"/>
      <c r="AB254"/>
      <c r="AC254"/>
      <c r="AD254"/>
      <c r="AE254"/>
      <c r="AF254"/>
      <c r="AG254"/>
      <c r="CK254"/>
      <c r="CL254"/>
      <c r="CM254"/>
      <c r="CN254"/>
      <c r="CO254"/>
      <c r="CP254"/>
      <c r="CQ254"/>
      <c r="CR254"/>
      <c r="CS254"/>
      <c r="CT254"/>
      <c r="CU254"/>
      <c r="DG254"/>
      <c r="DH254"/>
      <c r="DI254"/>
      <c r="DJ254"/>
      <c r="DK254"/>
      <c r="DL254"/>
      <c r="DM254"/>
      <c r="DN254"/>
      <c r="DO254"/>
      <c r="DP254"/>
      <c r="DQ254"/>
    </row>
    <row r="255" spans="1:121" x14ac:dyDescent="0.35">
      <c r="A255"/>
      <c r="B255"/>
      <c r="C255"/>
      <c r="D255"/>
      <c r="E255"/>
      <c r="F255"/>
      <c r="G255"/>
      <c r="H255"/>
      <c r="I255"/>
      <c r="J255"/>
      <c r="K255"/>
      <c r="W255"/>
      <c r="X255"/>
      <c r="Y255"/>
      <c r="Z255"/>
      <c r="AA255"/>
      <c r="AB255"/>
      <c r="AC255"/>
      <c r="AD255"/>
      <c r="AE255"/>
      <c r="AF255"/>
      <c r="AG255"/>
      <c r="CK255"/>
      <c r="CL255"/>
      <c r="CM255"/>
      <c r="CN255"/>
      <c r="CO255"/>
      <c r="CP255"/>
      <c r="CQ255"/>
      <c r="CR255"/>
      <c r="CS255"/>
      <c r="CT255"/>
      <c r="CU255"/>
      <c r="DG255"/>
      <c r="DH255"/>
      <c r="DI255"/>
      <c r="DJ255"/>
      <c r="DK255"/>
      <c r="DL255"/>
      <c r="DM255"/>
      <c r="DN255"/>
      <c r="DO255"/>
      <c r="DP255"/>
      <c r="DQ255"/>
    </row>
    <row r="256" spans="1:121" x14ac:dyDescent="0.35">
      <c r="A256"/>
      <c r="B256"/>
      <c r="C256"/>
      <c r="D256"/>
      <c r="E256"/>
      <c r="F256"/>
      <c r="G256"/>
      <c r="H256"/>
      <c r="I256"/>
      <c r="J256"/>
      <c r="K256"/>
      <c r="W256"/>
      <c r="X256"/>
      <c r="Y256"/>
      <c r="Z256"/>
      <c r="AA256"/>
      <c r="AB256"/>
      <c r="AC256"/>
      <c r="AD256"/>
      <c r="AE256"/>
      <c r="AF256"/>
      <c r="AG256"/>
      <c r="CK256"/>
      <c r="CL256"/>
      <c r="CM256"/>
      <c r="CN256"/>
      <c r="CO256"/>
      <c r="CP256"/>
      <c r="CQ256"/>
      <c r="CR256"/>
      <c r="CS256"/>
      <c r="CT256"/>
      <c r="CU256"/>
      <c r="DG256"/>
      <c r="DH256"/>
      <c r="DI256"/>
      <c r="DJ256"/>
      <c r="DK256"/>
      <c r="DL256"/>
      <c r="DM256"/>
      <c r="DN256"/>
      <c r="DO256"/>
      <c r="DP256"/>
      <c r="DQ256"/>
    </row>
    <row r="257" spans="1:121" x14ac:dyDescent="0.35">
      <c r="A257"/>
      <c r="B257"/>
      <c r="C257"/>
      <c r="D257"/>
      <c r="E257"/>
      <c r="F257"/>
      <c r="G257"/>
      <c r="H257"/>
      <c r="I257"/>
      <c r="J257"/>
      <c r="K257"/>
      <c r="W257"/>
      <c r="X257"/>
      <c r="Y257"/>
      <c r="Z257"/>
      <c r="AA257"/>
      <c r="AB257"/>
      <c r="AC257"/>
      <c r="AD257"/>
      <c r="AE257"/>
      <c r="AF257"/>
      <c r="AG257"/>
      <c r="CK257"/>
      <c r="CL257"/>
      <c r="CM257"/>
      <c r="CN257"/>
      <c r="CO257"/>
      <c r="CP257"/>
      <c r="CQ257"/>
      <c r="CR257"/>
      <c r="CS257"/>
      <c r="CT257"/>
      <c r="CU257"/>
      <c r="DG257"/>
      <c r="DH257"/>
      <c r="DI257"/>
      <c r="DJ257"/>
      <c r="DK257"/>
      <c r="DL257"/>
      <c r="DM257"/>
      <c r="DN257"/>
      <c r="DO257"/>
      <c r="DP257"/>
      <c r="DQ257"/>
    </row>
    <row r="258" spans="1:121" x14ac:dyDescent="0.35">
      <c r="A258"/>
      <c r="B258"/>
      <c r="C258"/>
      <c r="D258"/>
      <c r="E258"/>
      <c r="F258"/>
      <c r="G258"/>
      <c r="H258"/>
      <c r="I258"/>
      <c r="J258"/>
      <c r="K258"/>
      <c r="W258"/>
      <c r="X258"/>
      <c r="Y258"/>
      <c r="Z258"/>
      <c r="AA258"/>
      <c r="AB258"/>
      <c r="AC258"/>
      <c r="AD258"/>
      <c r="AE258"/>
      <c r="AF258"/>
      <c r="AG258"/>
      <c r="CK258"/>
      <c r="CL258"/>
      <c r="CM258"/>
      <c r="CN258"/>
      <c r="CO258"/>
      <c r="CP258"/>
      <c r="CQ258"/>
      <c r="CR258"/>
      <c r="CS258"/>
      <c r="CT258"/>
      <c r="CU258"/>
      <c r="DG258"/>
      <c r="DH258"/>
      <c r="DI258"/>
      <c r="DJ258"/>
      <c r="DK258"/>
      <c r="DL258"/>
      <c r="DM258"/>
      <c r="DN258"/>
      <c r="DO258"/>
      <c r="DP258"/>
      <c r="DQ258"/>
    </row>
    <row r="259" spans="1:121" x14ac:dyDescent="0.35">
      <c r="A259"/>
      <c r="B259"/>
      <c r="C259"/>
      <c r="D259"/>
      <c r="E259"/>
      <c r="F259"/>
      <c r="G259"/>
      <c r="H259"/>
      <c r="I259"/>
      <c r="J259"/>
      <c r="K259"/>
      <c r="W259"/>
      <c r="X259"/>
      <c r="Y259"/>
      <c r="Z259"/>
      <c r="AA259"/>
      <c r="AB259"/>
      <c r="AC259"/>
      <c r="AD259"/>
      <c r="AE259"/>
      <c r="AF259"/>
      <c r="AG259"/>
      <c r="CK259"/>
      <c r="CL259"/>
      <c r="CM259"/>
      <c r="CN259"/>
      <c r="CO259"/>
      <c r="CP259"/>
      <c r="CQ259"/>
      <c r="CR259"/>
      <c r="CS259"/>
      <c r="CT259"/>
      <c r="CU259"/>
      <c r="DG259"/>
      <c r="DH259"/>
      <c r="DI259"/>
      <c r="DJ259"/>
      <c r="DK259"/>
      <c r="DL259"/>
      <c r="DM259"/>
      <c r="DN259"/>
      <c r="DO259"/>
      <c r="DP259"/>
      <c r="DQ259"/>
    </row>
    <row r="260" spans="1:121" x14ac:dyDescent="0.35">
      <c r="A260"/>
      <c r="B260"/>
      <c r="C260"/>
      <c r="D260"/>
      <c r="E260"/>
      <c r="F260"/>
      <c r="G260"/>
      <c r="H260"/>
      <c r="I260"/>
      <c r="J260"/>
      <c r="K260"/>
      <c r="W260"/>
      <c r="X260"/>
      <c r="Y260"/>
      <c r="Z260"/>
      <c r="AA260"/>
      <c r="AB260"/>
      <c r="AC260"/>
      <c r="AD260"/>
      <c r="AE260"/>
      <c r="AF260"/>
      <c r="AG260"/>
      <c r="CK260"/>
      <c r="CL260"/>
      <c r="CM260"/>
      <c r="CN260"/>
      <c r="CO260"/>
      <c r="CP260"/>
      <c r="CQ260"/>
      <c r="CR260"/>
      <c r="CS260"/>
      <c r="CT260"/>
      <c r="CU260"/>
      <c r="DG260"/>
      <c r="DH260"/>
      <c r="DI260"/>
      <c r="DJ260"/>
      <c r="DK260"/>
      <c r="DL260"/>
      <c r="DM260"/>
      <c r="DN260"/>
      <c r="DO260"/>
      <c r="DP260"/>
      <c r="DQ260"/>
    </row>
    <row r="261" spans="1:121" x14ac:dyDescent="0.35">
      <c r="A261"/>
      <c r="B261"/>
      <c r="C261"/>
      <c r="D261"/>
      <c r="E261"/>
      <c r="F261"/>
      <c r="G261"/>
      <c r="H261"/>
      <c r="I261"/>
      <c r="J261"/>
      <c r="K261"/>
      <c r="W261"/>
      <c r="X261"/>
      <c r="Y261"/>
      <c r="Z261"/>
      <c r="AA261"/>
      <c r="AB261"/>
      <c r="AC261"/>
      <c r="AD261"/>
      <c r="AE261"/>
      <c r="AF261"/>
      <c r="AG261"/>
      <c r="CK261"/>
      <c r="CL261"/>
      <c r="CM261"/>
      <c r="CN261"/>
      <c r="CO261"/>
      <c r="CP261"/>
      <c r="CQ261"/>
      <c r="CR261"/>
      <c r="CS261"/>
      <c r="CT261"/>
      <c r="CU261"/>
      <c r="DG261"/>
      <c r="DH261"/>
      <c r="DI261"/>
      <c r="DJ261"/>
      <c r="DK261"/>
      <c r="DL261"/>
      <c r="DM261"/>
      <c r="DN261"/>
      <c r="DO261"/>
      <c r="DP261"/>
      <c r="DQ261"/>
    </row>
    <row r="262" spans="1:121" x14ac:dyDescent="0.35">
      <c r="A262"/>
      <c r="B262"/>
      <c r="C262"/>
      <c r="D262"/>
      <c r="E262"/>
      <c r="F262"/>
      <c r="G262"/>
      <c r="H262"/>
      <c r="I262"/>
      <c r="J262"/>
      <c r="K262"/>
      <c r="W262"/>
      <c r="X262"/>
      <c r="Y262"/>
      <c r="Z262"/>
      <c r="AA262"/>
      <c r="AB262"/>
      <c r="AC262"/>
      <c r="AD262"/>
      <c r="AE262"/>
      <c r="AF262"/>
      <c r="AG262"/>
      <c r="CK262"/>
      <c r="CL262"/>
      <c r="CM262"/>
      <c r="CN262"/>
      <c r="CO262"/>
      <c r="CP262"/>
      <c r="CQ262"/>
      <c r="CR262"/>
      <c r="CS262"/>
      <c r="CT262"/>
      <c r="CU262"/>
      <c r="DG262"/>
      <c r="DH262"/>
      <c r="DI262"/>
      <c r="DJ262"/>
      <c r="DK262"/>
      <c r="DL262"/>
      <c r="DM262"/>
      <c r="DN262"/>
      <c r="DO262"/>
      <c r="DP262"/>
      <c r="DQ262"/>
    </row>
    <row r="263" spans="1:121" x14ac:dyDescent="0.35">
      <c r="A263"/>
      <c r="B263"/>
      <c r="C263"/>
      <c r="D263"/>
      <c r="E263"/>
      <c r="F263"/>
      <c r="G263"/>
      <c r="H263"/>
      <c r="I263"/>
      <c r="J263"/>
      <c r="K263"/>
      <c r="W263"/>
      <c r="X263"/>
      <c r="Y263"/>
      <c r="Z263"/>
      <c r="AA263"/>
      <c r="AB263"/>
      <c r="AC263"/>
      <c r="AD263"/>
      <c r="AE263"/>
      <c r="AF263"/>
      <c r="AG263"/>
      <c r="CK263"/>
      <c r="CL263"/>
      <c r="CM263"/>
      <c r="CN263"/>
      <c r="CO263"/>
      <c r="CP263"/>
      <c r="CQ263"/>
      <c r="CR263"/>
      <c r="CS263"/>
      <c r="CT263"/>
      <c r="CU263"/>
      <c r="DG263"/>
      <c r="DH263"/>
      <c r="DI263"/>
      <c r="DJ263"/>
      <c r="DK263"/>
      <c r="DL263"/>
      <c r="DM263"/>
      <c r="DN263"/>
      <c r="DO263"/>
      <c r="DP263"/>
      <c r="DQ263"/>
    </row>
    <row r="264" spans="1:121" x14ac:dyDescent="0.35">
      <c r="A264"/>
      <c r="B264"/>
      <c r="C264"/>
      <c r="D264"/>
      <c r="E264"/>
      <c r="F264"/>
      <c r="G264"/>
      <c r="H264"/>
      <c r="I264"/>
      <c r="J264"/>
      <c r="K264"/>
      <c r="W264"/>
      <c r="X264"/>
      <c r="Y264"/>
      <c r="Z264"/>
      <c r="AA264"/>
      <c r="AB264"/>
      <c r="AC264"/>
      <c r="AD264"/>
      <c r="AE264"/>
      <c r="AF264"/>
      <c r="AG264"/>
      <c r="CK264"/>
      <c r="CL264"/>
      <c r="CM264"/>
      <c r="CN264"/>
      <c r="CO264"/>
      <c r="CP264"/>
      <c r="CQ264"/>
      <c r="CR264"/>
      <c r="CS264"/>
      <c r="CT264"/>
      <c r="CU264"/>
      <c r="DG264"/>
      <c r="DH264"/>
      <c r="DI264"/>
      <c r="DJ264"/>
      <c r="DK264"/>
      <c r="DL264"/>
      <c r="DM264"/>
      <c r="DN264"/>
      <c r="DO264"/>
      <c r="DP264"/>
      <c r="DQ264"/>
    </row>
    <row r="265" spans="1:121" x14ac:dyDescent="0.35">
      <c r="A265"/>
      <c r="B265"/>
      <c r="C265"/>
      <c r="D265"/>
      <c r="E265"/>
      <c r="F265"/>
      <c r="G265"/>
      <c r="H265"/>
      <c r="I265"/>
      <c r="J265"/>
      <c r="K265"/>
      <c r="W265"/>
      <c r="X265"/>
      <c r="Y265"/>
      <c r="Z265"/>
      <c r="AA265"/>
      <c r="AB265"/>
      <c r="AC265"/>
      <c r="AD265"/>
      <c r="AE265"/>
      <c r="AF265"/>
      <c r="AG265"/>
      <c r="CK265"/>
      <c r="CL265"/>
      <c r="CM265"/>
      <c r="CN265"/>
      <c r="CO265"/>
      <c r="CP265"/>
      <c r="CQ265"/>
      <c r="CR265"/>
      <c r="CS265"/>
      <c r="CT265"/>
      <c r="CU265"/>
      <c r="DG265"/>
      <c r="DH265"/>
      <c r="DI265"/>
      <c r="DJ265"/>
      <c r="DK265"/>
      <c r="DL265"/>
      <c r="DM265"/>
      <c r="DN265"/>
      <c r="DO265"/>
      <c r="DP265"/>
      <c r="DQ265"/>
    </row>
    <row r="266" spans="1:121" x14ac:dyDescent="0.35">
      <c r="A266"/>
      <c r="B266"/>
      <c r="C266"/>
      <c r="D266"/>
      <c r="E266"/>
      <c r="F266"/>
      <c r="G266"/>
      <c r="H266"/>
      <c r="I266"/>
      <c r="J266"/>
      <c r="K266"/>
      <c r="W266"/>
      <c r="X266"/>
      <c r="Y266"/>
      <c r="Z266"/>
      <c r="AA266"/>
      <c r="AB266"/>
      <c r="AC266"/>
      <c r="AD266"/>
      <c r="AE266"/>
      <c r="AF266"/>
      <c r="AG266"/>
      <c r="CK266"/>
      <c r="CL266"/>
      <c r="CM266"/>
      <c r="CN266"/>
      <c r="CO266"/>
      <c r="CP266"/>
      <c r="CQ266"/>
      <c r="CR266"/>
      <c r="CS266"/>
      <c r="CT266"/>
      <c r="CU266"/>
      <c r="DG266"/>
      <c r="DH266"/>
      <c r="DI266"/>
      <c r="DJ266"/>
      <c r="DK266"/>
      <c r="DL266"/>
      <c r="DM266"/>
      <c r="DN266"/>
      <c r="DO266"/>
      <c r="DP266"/>
      <c r="DQ266"/>
    </row>
    <row r="267" spans="1:121" x14ac:dyDescent="0.35">
      <c r="A267"/>
      <c r="B267"/>
      <c r="C267"/>
      <c r="D267"/>
      <c r="E267"/>
      <c r="F267"/>
      <c r="G267"/>
      <c r="H267"/>
      <c r="I267"/>
      <c r="J267"/>
      <c r="K267"/>
      <c r="W267"/>
      <c r="X267"/>
      <c r="Y267"/>
      <c r="Z267"/>
      <c r="AA267"/>
      <c r="AB267"/>
      <c r="AC267"/>
      <c r="AD267"/>
      <c r="AE267"/>
      <c r="AF267"/>
      <c r="AG267"/>
      <c r="CK267"/>
      <c r="CL267"/>
      <c r="CM267"/>
      <c r="CN267"/>
      <c r="CO267"/>
      <c r="CP267"/>
      <c r="CQ267"/>
      <c r="CR267"/>
      <c r="CS267"/>
      <c r="CT267"/>
      <c r="CU267"/>
      <c r="DG267"/>
      <c r="DH267"/>
      <c r="DI267"/>
      <c r="DJ267"/>
      <c r="DK267"/>
      <c r="DL267"/>
      <c r="DM267"/>
      <c r="DN267"/>
      <c r="DO267"/>
      <c r="DP267"/>
      <c r="DQ267"/>
    </row>
    <row r="268" spans="1:121" x14ac:dyDescent="0.35">
      <c r="A268"/>
      <c r="B268"/>
      <c r="C268"/>
      <c r="D268"/>
      <c r="E268"/>
      <c r="F268"/>
      <c r="G268"/>
      <c r="H268"/>
      <c r="I268"/>
      <c r="J268"/>
      <c r="K268"/>
      <c r="W268"/>
      <c r="X268"/>
      <c r="Y268"/>
      <c r="Z268"/>
      <c r="AA268"/>
      <c r="AB268"/>
      <c r="AC268"/>
      <c r="AD268"/>
      <c r="AE268"/>
      <c r="AF268"/>
      <c r="AG268"/>
      <c r="CK268"/>
      <c r="CL268"/>
      <c r="CM268"/>
      <c r="CN268"/>
      <c r="CO268"/>
      <c r="CP268"/>
      <c r="CQ268"/>
      <c r="CR268"/>
      <c r="CS268"/>
      <c r="CT268"/>
      <c r="CU268"/>
      <c r="DG268"/>
      <c r="DH268"/>
      <c r="DI268"/>
      <c r="DJ268"/>
      <c r="DK268"/>
      <c r="DL268"/>
      <c r="DM268"/>
      <c r="DN268"/>
      <c r="DO268"/>
      <c r="DP268"/>
      <c r="DQ268"/>
    </row>
    <row r="269" spans="1:121" x14ac:dyDescent="0.35">
      <c r="A269"/>
      <c r="B269"/>
      <c r="C269"/>
      <c r="D269"/>
      <c r="E269"/>
      <c r="F269"/>
      <c r="G269"/>
      <c r="H269"/>
      <c r="I269"/>
      <c r="J269"/>
      <c r="K269"/>
      <c r="W269"/>
      <c r="X269"/>
      <c r="Y269"/>
      <c r="Z269"/>
      <c r="AA269"/>
      <c r="AB269"/>
      <c r="AC269"/>
      <c r="AD269"/>
      <c r="AE269"/>
      <c r="AF269"/>
      <c r="AG269"/>
      <c r="CK269"/>
      <c r="CL269"/>
      <c r="CM269"/>
      <c r="CN269"/>
      <c r="CO269"/>
      <c r="CP269"/>
      <c r="CQ269"/>
      <c r="CR269"/>
      <c r="CS269"/>
      <c r="CT269"/>
      <c r="CU269"/>
      <c r="DG269"/>
      <c r="DH269"/>
      <c r="DI269"/>
      <c r="DJ269"/>
      <c r="DK269"/>
      <c r="DL269"/>
      <c r="DM269"/>
      <c r="DN269"/>
      <c r="DO269"/>
      <c r="DP269"/>
      <c r="DQ269"/>
    </row>
    <row r="270" spans="1:121" x14ac:dyDescent="0.35">
      <c r="A270"/>
      <c r="B270"/>
      <c r="C270"/>
      <c r="D270"/>
      <c r="E270"/>
      <c r="F270"/>
      <c r="G270"/>
      <c r="H270"/>
      <c r="I270"/>
      <c r="J270"/>
      <c r="K270"/>
      <c r="W270"/>
      <c r="X270"/>
      <c r="Y270"/>
      <c r="Z270"/>
      <c r="AA270"/>
      <c r="AB270"/>
      <c r="AC270"/>
      <c r="AD270"/>
      <c r="AE270"/>
      <c r="AF270"/>
      <c r="AG270"/>
      <c r="CK270"/>
      <c r="CL270"/>
      <c r="CM270"/>
      <c r="CN270"/>
      <c r="CO270"/>
      <c r="CP270"/>
      <c r="CQ270"/>
      <c r="CR270"/>
      <c r="CS270"/>
      <c r="CT270"/>
      <c r="CU270"/>
      <c r="DG270"/>
      <c r="DH270"/>
      <c r="DI270"/>
      <c r="DJ270"/>
      <c r="DK270"/>
      <c r="DL270"/>
      <c r="DM270"/>
      <c r="DN270"/>
      <c r="DO270"/>
      <c r="DP270"/>
      <c r="DQ270"/>
    </row>
    <row r="271" spans="1:121" x14ac:dyDescent="0.35">
      <c r="A271"/>
      <c r="B271"/>
      <c r="C271"/>
      <c r="D271"/>
      <c r="E271"/>
      <c r="F271"/>
      <c r="G271"/>
      <c r="H271"/>
      <c r="I271"/>
      <c r="J271"/>
      <c r="K271"/>
      <c r="W271"/>
      <c r="X271"/>
      <c r="Y271"/>
      <c r="Z271"/>
      <c r="AA271"/>
      <c r="AB271"/>
      <c r="AC271"/>
      <c r="AD271"/>
      <c r="AE271"/>
      <c r="AF271"/>
      <c r="AG271"/>
      <c r="CK271"/>
      <c r="CL271"/>
      <c r="CM271"/>
      <c r="CN271"/>
      <c r="CO271"/>
      <c r="CP271"/>
      <c r="CQ271"/>
      <c r="CR271"/>
      <c r="CS271"/>
      <c r="CT271"/>
      <c r="CU271"/>
      <c r="DG271"/>
      <c r="DH271"/>
      <c r="DI271"/>
      <c r="DJ271"/>
      <c r="DK271"/>
      <c r="DL271"/>
      <c r="DM271"/>
      <c r="DN271"/>
      <c r="DO271"/>
      <c r="DP271"/>
      <c r="DQ271"/>
    </row>
    <row r="272" spans="1:121" x14ac:dyDescent="0.35">
      <c r="A272"/>
      <c r="B272"/>
      <c r="C272"/>
      <c r="D272"/>
      <c r="E272"/>
      <c r="F272"/>
      <c r="G272"/>
      <c r="H272"/>
      <c r="I272"/>
      <c r="J272"/>
      <c r="K272"/>
      <c r="W272"/>
      <c r="X272"/>
      <c r="Y272"/>
      <c r="Z272"/>
      <c r="AA272"/>
      <c r="AB272"/>
      <c r="AC272"/>
      <c r="AD272"/>
      <c r="AE272"/>
      <c r="AF272"/>
      <c r="AG272"/>
      <c r="CK272"/>
      <c r="CL272"/>
      <c r="CM272"/>
      <c r="CN272"/>
      <c r="CO272"/>
      <c r="CP272"/>
      <c r="CQ272"/>
      <c r="CR272"/>
      <c r="CS272"/>
      <c r="CT272"/>
      <c r="CU272"/>
      <c r="DG272"/>
      <c r="DH272"/>
      <c r="DI272"/>
      <c r="DJ272"/>
      <c r="DK272"/>
      <c r="DL272"/>
      <c r="DM272"/>
      <c r="DN272"/>
      <c r="DO272"/>
      <c r="DP272"/>
      <c r="DQ272"/>
    </row>
    <row r="273" spans="1:121" x14ac:dyDescent="0.35">
      <c r="A273"/>
      <c r="B273"/>
      <c r="C273"/>
      <c r="D273"/>
      <c r="E273"/>
      <c r="F273"/>
      <c r="G273"/>
      <c r="H273"/>
      <c r="I273"/>
      <c r="J273"/>
      <c r="K273"/>
      <c r="W273"/>
      <c r="X273"/>
      <c r="Y273"/>
      <c r="Z273"/>
      <c r="AA273"/>
      <c r="AB273"/>
      <c r="AC273"/>
      <c r="AD273"/>
      <c r="AE273"/>
      <c r="AF273"/>
      <c r="AG273"/>
      <c r="CK273"/>
      <c r="CL273"/>
      <c r="CM273"/>
      <c r="CN273"/>
      <c r="CO273"/>
      <c r="CP273"/>
      <c r="CQ273"/>
      <c r="CR273"/>
      <c r="CS273"/>
      <c r="CT273"/>
      <c r="CU273"/>
      <c r="DG273"/>
      <c r="DH273"/>
      <c r="DI273"/>
      <c r="DJ273"/>
      <c r="DK273"/>
      <c r="DL273"/>
      <c r="DM273"/>
      <c r="DN273"/>
      <c r="DO273"/>
      <c r="DP273"/>
      <c r="DQ273"/>
    </row>
    <row r="274" spans="1:121" x14ac:dyDescent="0.35">
      <c r="A274"/>
      <c r="B274"/>
      <c r="C274"/>
      <c r="D274"/>
      <c r="E274"/>
      <c r="F274"/>
      <c r="G274"/>
      <c r="H274"/>
      <c r="I274"/>
      <c r="J274"/>
      <c r="K274"/>
      <c r="W274"/>
      <c r="X274"/>
      <c r="Y274"/>
      <c r="Z274"/>
      <c r="AA274"/>
      <c r="AB274"/>
      <c r="AC274"/>
      <c r="AD274"/>
      <c r="AE274"/>
      <c r="AF274"/>
      <c r="AG274"/>
      <c r="CK274"/>
      <c r="CL274"/>
      <c r="CM274"/>
      <c r="CN274"/>
      <c r="CO274"/>
      <c r="CP274"/>
      <c r="CQ274"/>
      <c r="CR274"/>
      <c r="CS274"/>
      <c r="CT274"/>
      <c r="CU274"/>
      <c r="DG274"/>
      <c r="DH274"/>
      <c r="DI274"/>
      <c r="DJ274"/>
      <c r="DK274"/>
      <c r="DL274"/>
      <c r="DM274"/>
      <c r="DN274"/>
      <c r="DO274"/>
      <c r="DP274"/>
      <c r="DQ274"/>
    </row>
    <row r="275" spans="1:121" x14ac:dyDescent="0.35">
      <c r="A275"/>
      <c r="B275"/>
      <c r="C275"/>
      <c r="D275"/>
      <c r="E275"/>
      <c r="F275"/>
      <c r="G275"/>
      <c r="H275"/>
      <c r="I275"/>
      <c r="J275"/>
      <c r="K275"/>
      <c r="W275"/>
      <c r="X275"/>
      <c r="Y275"/>
      <c r="Z275"/>
      <c r="AA275"/>
      <c r="AB275"/>
      <c r="AC275"/>
      <c r="AD275"/>
      <c r="AE275"/>
      <c r="AF275"/>
      <c r="AG275"/>
      <c r="CK275"/>
      <c r="CL275"/>
      <c r="CM275"/>
      <c r="CN275"/>
      <c r="CO275"/>
      <c r="CP275"/>
      <c r="CQ275"/>
      <c r="CR275"/>
      <c r="CS275"/>
      <c r="CT275"/>
      <c r="CU275"/>
      <c r="DG275"/>
      <c r="DH275"/>
      <c r="DI275"/>
      <c r="DJ275"/>
      <c r="DK275"/>
      <c r="DL275"/>
      <c r="DM275"/>
      <c r="DN275"/>
      <c r="DO275"/>
      <c r="DP275"/>
      <c r="DQ275"/>
    </row>
    <row r="276" spans="1:121" x14ac:dyDescent="0.35">
      <c r="A276"/>
      <c r="B276"/>
      <c r="C276"/>
      <c r="D276"/>
      <c r="E276"/>
      <c r="F276"/>
      <c r="G276"/>
      <c r="H276"/>
      <c r="I276"/>
      <c r="J276"/>
      <c r="K276"/>
      <c r="W276"/>
      <c r="X276"/>
      <c r="Y276"/>
      <c r="Z276"/>
      <c r="AA276"/>
      <c r="AB276"/>
      <c r="AC276"/>
      <c r="AD276"/>
      <c r="AE276"/>
      <c r="AF276"/>
      <c r="AG276"/>
      <c r="CK276"/>
      <c r="CL276"/>
      <c r="CM276"/>
      <c r="CN276"/>
      <c r="CO276"/>
      <c r="CP276"/>
      <c r="CQ276"/>
      <c r="CR276"/>
      <c r="CS276"/>
      <c r="CT276"/>
      <c r="CU276"/>
      <c r="DG276"/>
      <c r="DH276"/>
      <c r="DI276"/>
      <c r="DJ276"/>
      <c r="DK276"/>
      <c r="DL276"/>
      <c r="DM276"/>
      <c r="DN276"/>
      <c r="DO276"/>
      <c r="DP276"/>
      <c r="DQ276"/>
    </row>
    <row r="277" spans="1:121" x14ac:dyDescent="0.35">
      <c r="A277"/>
      <c r="B277"/>
      <c r="C277"/>
      <c r="D277"/>
      <c r="E277"/>
      <c r="F277"/>
      <c r="G277"/>
      <c r="H277"/>
      <c r="I277"/>
      <c r="J277"/>
      <c r="K277"/>
      <c r="W277"/>
      <c r="X277"/>
      <c r="Y277"/>
      <c r="Z277"/>
      <c r="AA277"/>
      <c r="AB277"/>
      <c r="AC277"/>
      <c r="AD277"/>
      <c r="AE277"/>
      <c r="AF277"/>
      <c r="AG277"/>
      <c r="CK277"/>
      <c r="CL277"/>
      <c r="CM277"/>
      <c r="CN277"/>
      <c r="CO277"/>
      <c r="CP277"/>
      <c r="CQ277"/>
      <c r="CR277"/>
      <c r="CS277"/>
      <c r="CT277"/>
      <c r="CU277"/>
      <c r="DG277"/>
      <c r="DH277"/>
      <c r="DI277"/>
      <c r="DJ277"/>
      <c r="DK277"/>
      <c r="DL277"/>
      <c r="DM277"/>
      <c r="DN277"/>
      <c r="DO277"/>
      <c r="DP277"/>
      <c r="DQ277"/>
    </row>
    <row r="278" spans="1:121" x14ac:dyDescent="0.35">
      <c r="A278"/>
      <c r="B278"/>
      <c r="C278"/>
      <c r="D278"/>
      <c r="E278"/>
      <c r="F278"/>
      <c r="G278"/>
      <c r="H278"/>
      <c r="I278"/>
      <c r="J278"/>
      <c r="K278"/>
      <c r="W278"/>
      <c r="X278"/>
      <c r="Y278"/>
      <c r="Z278"/>
      <c r="AA278"/>
      <c r="AB278"/>
      <c r="AC278"/>
      <c r="AD278"/>
      <c r="AE278"/>
      <c r="AF278"/>
      <c r="AG278"/>
      <c r="CK278"/>
      <c r="CL278"/>
      <c r="CM278"/>
      <c r="CN278"/>
      <c r="CO278"/>
      <c r="CP278"/>
      <c r="CQ278"/>
      <c r="CR278"/>
      <c r="CS278"/>
      <c r="CT278"/>
      <c r="CU278"/>
      <c r="DG278"/>
      <c r="DH278"/>
      <c r="DI278"/>
      <c r="DJ278"/>
      <c r="DK278"/>
      <c r="DL278"/>
      <c r="DM278"/>
      <c r="DN278"/>
      <c r="DO278"/>
      <c r="DP278"/>
      <c r="DQ278"/>
    </row>
    <row r="279" spans="1:121" x14ac:dyDescent="0.35">
      <c r="A279"/>
      <c r="B279"/>
      <c r="C279"/>
      <c r="D279"/>
      <c r="E279"/>
      <c r="F279"/>
      <c r="G279"/>
      <c r="H279"/>
      <c r="I279"/>
      <c r="J279"/>
      <c r="K279"/>
      <c r="W279"/>
      <c r="X279"/>
      <c r="Y279"/>
      <c r="Z279"/>
      <c r="AA279"/>
      <c r="AB279"/>
      <c r="AC279"/>
      <c r="AD279"/>
      <c r="AE279"/>
      <c r="AF279"/>
      <c r="AG279"/>
      <c r="CK279"/>
      <c r="CL279"/>
      <c r="CM279"/>
      <c r="CN279"/>
      <c r="CO279"/>
      <c r="CP279"/>
      <c r="CQ279"/>
      <c r="CR279"/>
      <c r="CS279"/>
      <c r="CT279"/>
      <c r="CU279"/>
      <c r="DG279"/>
      <c r="DH279"/>
      <c r="DI279"/>
      <c r="DJ279"/>
      <c r="DK279"/>
      <c r="DL279"/>
      <c r="DM279"/>
      <c r="DN279"/>
      <c r="DO279"/>
      <c r="DP279"/>
      <c r="DQ279"/>
    </row>
    <row r="280" spans="1:121" x14ac:dyDescent="0.35">
      <c r="A280"/>
      <c r="B280"/>
      <c r="C280"/>
      <c r="D280"/>
      <c r="E280"/>
      <c r="F280"/>
      <c r="G280"/>
      <c r="H280"/>
      <c r="I280"/>
      <c r="J280"/>
      <c r="K280"/>
      <c r="W280"/>
      <c r="X280"/>
      <c r="Y280"/>
      <c r="Z280"/>
      <c r="AA280"/>
      <c r="AB280"/>
      <c r="AC280"/>
      <c r="AD280"/>
      <c r="AE280"/>
      <c r="AF280"/>
      <c r="AG280"/>
      <c r="CK280"/>
      <c r="CL280"/>
      <c r="CM280"/>
      <c r="CN280"/>
      <c r="CO280"/>
      <c r="CP280"/>
      <c r="CQ280"/>
      <c r="CR280"/>
      <c r="CS280"/>
      <c r="CT280"/>
      <c r="CU280"/>
      <c r="DG280"/>
      <c r="DH280"/>
      <c r="DI280"/>
      <c r="DJ280"/>
      <c r="DK280"/>
      <c r="DL280"/>
      <c r="DM280"/>
      <c r="DN280"/>
      <c r="DO280"/>
      <c r="DP280"/>
      <c r="DQ280"/>
    </row>
    <row r="281" spans="1:121" x14ac:dyDescent="0.35">
      <c r="A281"/>
      <c r="B281"/>
      <c r="C281"/>
      <c r="D281"/>
      <c r="E281"/>
      <c r="F281"/>
      <c r="G281"/>
      <c r="H281"/>
      <c r="I281"/>
      <c r="J281"/>
      <c r="K281"/>
      <c r="W281"/>
      <c r="X281"/>
      <c r="Y281"/>
      <c r="Z281"/>
      <c r="AA281"/>
      <c r="AB281"/>
      <c r="AC281"/>
      <c r="AD281"/>
      <c r="AE281"/>
      <c r="AF281"/>
      <c r="AG281"/>
      <c r="CK281"/>
      <c r="CL281"/>
      <c r="CM281"/>
      <c r="CN281"/>
      <c r="CO281"/>
      <c r="CP281"/>
      <c r="CQ281"/>
      <c r="CR281"/>
      <c r="CS281"/>
      <c r="CT281"/>
      <c r="CU281"/>
      <c r="DG281"/>
      <c r="DH281"/>
      <c r="DI281"/>
      <c r="DJ281"/>
      <c r="DK281"/>
      <c r="DL281"/>
      <c r="DM281"/>
      <c r="DN281"/>
      <c r="DO281"/>
      <c r="DP281"/>
      <c r="DQ281"/>
    </row>
    <row r="282" spans="1:121" x14ac:dyDescent="0.35">
      <c r="A282"/>
      <c r="B282"/>
      <c r="C282"/>
      <c r="D282"/>
      <c r="E282"/>
      <c r="F282"/>
      <c r="G282"/>
      <c r="H282"/>
      <c r="I282"/>
      <c r="J282"/>
      <c r="K282"/>
      <c r="W282"/>
      <c r="X282"/>
      <c r="Y282"/>
      <c r="Z282"/>
      <c r="AA282"/>
      <c r="AB282"/>
      <c r="AC282"/>
      <c r="AD282"/>
      <c r="AE282"/>
      <c r="AF282"/>
      <c r="AG282"/>
      <c r="CK282"/>
      <c r="CL282"/>
      <c r="CM282"/>
      <c r="CN282"/>
      <c r="CO282"/>
      <c r="CP282"/>
      <c r="CQ282"/>
      <c r="CR282"/>
      <c r="CS282"/>
      <c r="CT282"/>
      <c r="CU282"/>
      <c r="DG282"/>
      <c r="DH282"/>
      <c r="DI282"/>
      <c r="DJ282"/>
      <c r="DK282"/>
      <c r="DL282"/>
      <c r="DM282"/>
      <c r="DN282"/>
      <c r="DO282"/>
      <c r="DP282"/>
      <c r="DQ282"/>
    </row>
    <row r="283" spans="1:121" x14ac:dyDescent="0.35">
      <c r="A283"/>
      <c r="B283"/>
      <c r="C283"/>
      <c r="D283"/>
      <c r="E283"/>
      <c r="F283"/>
      <c r="G283"/>
      <c r="H283"/>
      <c r="I283"/>
      <c r="J283"/>
      <c r="K283"/>
      <c r="W283"/>
      <c r="X283"/>
      <c r="Y283"/>
      <c r="Z283"/>
      <c r="AA283"/>
      <c r="AB283"/>
      <c r="AC283"/>
      <c r="AD283"/>
      <c r="AE283"/>
      <c r="AF283"/>
      <c r="AG283"/>
      <c r="CK283"/>
      <c r="CL283"/>
      <c r="CM283"/>
      <c r="CN283"/>
      <c r="CO283"/>
      <c r="CP283"/>
      <c r="CQ283"/>
      <c r="CR283"/>
      <c r="CS283"/>
      <c r="CT283"/>
      <c r="CU283"/>
      <c r="DG283"/>
      <c r="DH283"/>
      <c r="DI283"/>
      <c r="DJ283"/>
      <c r="DK283"/>
      <c r="DL283"/>
      <c r="DM283"/>
      <c r="DN283"/>
      <c r="DO283"/>
      <c r="DP283"/>
      <c r="DQ283"/>
    </row>
    <row r="284" spans="1:121" x14ac:dyDescent="0.35">
      <c r="A284"/>
      <c r="B284"/>
      <c r="C284"/>
      <c r="D284"/>
      <c r="E284"/>
      <c r="F284"/>
      <c r="G284"/>
      <c r="H284"/>
      <c r="I284"/>
      <c r="J284"/>
      <c r="K284"/>
      <c r="W284"/>
      <c r="X284"/>
      <c r="Y284"/>
      <c r="Z284"/>
      <c r="AA284"/>
      <c r="AB284"/>
      <c r="AC284"/>
      <c r="AD284"/>
      <c r="AE284"/>
      <c r="AF284"/>
      <c r="AG284"/>
      <c r="CK284"/>
      <c r="CL284"/>
      <c r="CM284"/>
      <c r="CN284"/>
      <c r="CO284"/>
      <c r="CP284"/>
      <c r="CQ284"/>
      <c r="CR284"/>
      <c r="CS284"/>
      <c r="CT284"/>
      <c r="CU284"/>
      <c r="DG284"/>
      <c r="DH284"/>
      <c r="DI284"/>
      <c r="DJ284"/>
      <c r="DK284"/>
      <c r="DL284"/>
      <c r="DM284"/>
      <c r="DN284"/>
      <c r="DO284"/>
      <c r="DP284"/>
      <c r="DQ284"/>
    </row>
    <row r="285" spans="1:121" x14ac:dyDescent="0.35">
      <c r="A285"/>
      <c r="B285"/>
      <c r="C285"/>
      <c r="D285"/>
      <c r="E285"/>
      <c r="F285"/>
      <c r="G285"/>
      <c r="H285"/>
      <c r="I285"/>
      <c r="J285"/>
      <c r="K285"/>
      <c r="W285"/>
      <c r="X285"/>
      <c r="Y285"/>
      <c r="Z285"/>
      <c r="AA285"/>
      <c r="AB285"/>
      <c r="AC285"/>
      <c r="AD285"/>
      <c r="AE285"/>
      <c r="AF285"/>
      <c r="AG285"/>
      <c r="CK285"/>
      <c r="CL285"/>
      <c r="CM285"/>
      <c r="CN285"/>
      <c r="CO285"/>
      <c r="CP285"/>
      <c r="CQ285"/>
      <c r="CR285"/>
      <c r="CS285"/>
      <c r="CT285"/>
      <c r="CU285"/>
      <c r="DG285"/>
      <c r="DH285"/>
      <c r="DI285"/>
      <c r="DJ285"/>
      <c r="DK285"/>
      <c r="DL285"/>
      <c r="DM285"/>
      <c r="DN285"/>
      <c r="DO285"/>
      <c r="DP285"/>
      <c r="DQ285"/>
    </row>
    <row r="286" spans="1:121" x14ac:dyDescent="0.35">
      <c r="A286"/>
      <c r="B286"/>
      <c r="C286"/>
      <c r="D286"/>
      <c r="E286"/>
      <c r="F286"/>
      <c r="G286"/>
      <c r="H286"/>
      <c r="I286"/>
      <c r="J286"/>
      <c r="K286"/>
      <c r="W286"/>
      <c r="X286"/>
      <c r="Y286"/>
      <c r="Z286"/>
      <c r="AA286"/>
      <c r="AB286"/>
      <c r="AC286"/>
      <c r="AD286"/>
      <c r="AE286"/>
      <c r="AF286"/>
      <c r="AG286"/>
      <c r="CK286"/>
      <c r="CL286"/>
      <c r="CM286"/>
      <c r="CN286"/>
      <c r="CO286"/>
      <c r="CP286"/>
      <c r="CQ286"/>
      <c r="CR286"/>
      <c r="CS286"/>
      <c r="CT286"/>
      <c r="CU286"/>
      <c r="DG286"/>
      <c r="DH286"/>
      <c r="DI286"/>
      <c r="DJ286"/>
      <c r="DK286"/>
      <c r="DL286"/>
      <c r="DM286"/>
      <c r="DN286"/>
      <c r="DO286"/>
      <c r="DP286"/>
      <c r="DQ286"/>
    </row>
    <row r="287" spans="1:121" x14ac:dyDescent="0.35">
      <c r="A287"/>
      <c r="B287"/>
      <c r="C287"/>
      <c r="D287"/>
      <c r="E287"/>
      <c r="F287"/>
      <c r="G287"/>
      <c r="H287"/>
      <c r="I287"/>
      <c r="J287"/>
      <c r="K287"/>
      <c r="W287"/>
      <c r="X287"/>
      <c r="Y287"/>
      <c r="Z287"/>
      <c r="AA287"/>
      <c r="AB287"/>
      <c r="AC287"/>
      <c r="AD287"/>
      <c r="AE287"/>
      <c r="AF287"/>
      <c r="AG287"/>
      <c r="CK287"/>
      <c r="CL287"/>
      <c r="CM287"/>
      <c r="CN287"/>
      <c r="CO287"/>
      <c r="CP287"/>
      <c r="CQ287"/>
      <c r="CR287"/>
      <c r="CS287"/>
      <c r="CT287"/>
      <c r="CU287"/>
      <c r="DG287"/>
      <c r="DH287"/>
      <c r="DI287"/>
      <c r="DJ287"/>
      <c r="DK287"/>
      <c r="DL287"/>
      <c r="DM287"/>
      <c r="DN287"/>
      <c r="DO287"/>
      <c r="DP287"/>
      <c r="DQ287"/>
    </row>
    <row r="288" spans="1:121" x14ac:dyDescent="0.35">
      <c r="A288"/>
      <c r="B288"/>
      <c r="C288"/>
      <c r="D288"/>
      <c r="E288"/>
      <c r="F288"/>
      <c r="G288"/>
      <c r="H288"/>
      <c r="I288"/>
      <c r="J288"/>
      <c r="K288"/>
      <c r="W288"/>
      <c r="X288"/>
      <c r="Y288"/>
      <c r="Z288"/>
      <c r="AA288"/>
      <c r="AB288"/>
      <c r="AC288"/>
      <c r="AD288"/>
      <c r="AE288"/>
      <c r="AF288"/>
      <c r="AG288"/>
      <c r="CK288"/>
      <c r="CL288"/>
      <c r="CM288"/>
      <c r="CN288"/>
      <c r="CO288"/>
      <c r="CP288"/>
      <c r="CQ288"/>
      <c r="CR288"/>
      <c r="CS288"/>
      <c r="CT288"/>
      <c r="CU288"/>
      <c r="DG288"/>
      <c r="DH288"/>
      <c r="DI288"/>
      <c r="DJ288"/>
      <c r="DK288"/>
      <c r="DL288"/>
      <c r="DM288"/>
      <c r="DN288"/>
      <c r="DO288"/>
      <c r="DP288"/>
      <c r="DQ288"/>
    </row>
    <row r="289" spans="1:121" x14ac:dyDescent="0.35">
      <c r="A289"/>
      <c r="B289"/>
      <c r="C289"/>
      <c r="D289"/>
      <c r="E289"/>
      <c r="F289"/>
      <c r="G289"/>
      <c r="H289"/>
      <c r="I289"/>
      <c r="J289"/>
      <c r="K289"/>
      <c r="W289"/>
      <c r="X289"/>
      <c r="Y289"/>
      <c r="Z289"/>
      <c r="AA289"/>
      <c r="AB289"/>
      <c r="AC289"/>
      <c r="AD289"/>
      <c r="AE289"/>
      <c r="AF289"/>
      <c r="AG289"/>
      <c r="CK289"/>
      <c r="CL289"/>
      <c r="CM289"/>
      <c r="CN289"/>
      <c r="CO289"/>
      <c r="CP289"/>
      <c r="CQ289"/>
      <c r="CR289"/>
      <c r="CS289"/>
      <c r="CT289"/>
      <c r="CU289"/>
      <c r="DG289"/>
      <c r="DH289"/>
      <c r="DI289"/>
      <c r="DJ289"/>
      <c r="DK289"/>
      <c r="DL289"/>
      <c r="DM289"/>
      <c r="DN289"/>
      <c r="DO289"/>
      <c r="DP289"/>
      <c r="DQ289"/>
    </row>
    <row r="290" spans="1:121" x14ac:dyDescent="0.35">
      <c r="A290"/>
      <c r="B290"/>
      <c r="C290"/>
      <c r="D290"/>
      <c r="E290"/>
      <c r="F290"/>
      <c r="G290"/>
      <c r="H290"/>
      <c r="I290"/>
      <c r="J290"/>
      <c r="K290"/>
      <c r="W290"/>
      <c r="X290"/>
      <c r="Y290"/>
      <c r="Z290"/>
      <c r="AA290"/>
      <c r="AB290"/>
      <c r="AC290"/>
      <c r="AD290"/>
      <c r="AE290"/>
      <c r="AF290"/>
      <c r="AG290"/>
      <c r="CK290"/>
      <c r="CL290"/>
      <c r="CM290"/>
      <c r="CN290"/>
      <c r="CO290"/>
      <c r="CP290"/>
      <c r="CQ290"/>
      <c r="CR290"/>
      <c r="CS290"/>
      <c r="CT290"/>
      <c r="CU290"/>
      <c r="DG290"/>
      <c r="DH290"/>
      <c r="DI290"/>
      <c r="DJ290"/>
      <c r="DK290"/>
      <c r="DL290"/>
      <c r="DM290"/>
      <c r="DN290"/>
      <c r="DO290"/>
      <c r="DP290"/>
      <c r="DQ290"/>
    </row>
    <row r="291" spans="1:121" x14ac:dyDescent="0.35">
      <c r="A291"/>
      <c r="B291"/>
      <c r="C291"/>
      <c r="D291"/>
      <c r="E291"/>
      <c r="F291"/>
      <c r="G291"/>
      <c r="H291"/>
      <c r="I291"/>
      <c r="J291"/>
      <c r="K291"/>
      <c r="W291"/>
      <c r="X291"/>
      <c r="Y291"/>
      <c r="Z291"/>
      <c r="AA291"/>
      <c r="AB291"/>
      <c r="AC291"/>
      <c r="AD291"/>
      <c r="AE291"/>
      <c r="AF291"/>
      <c r="AG291"/>
      <c r="CK291"/>
      <c r="CL291"/>
      <c r="CM291"/>
      <c r="CN291"/>
      <c r="CO291"/>
      <c r="CP291"/>
      <c r="CQ291"/>
      <c r="CR291"/>
      <c r="CS291"/>
      <c r="CT291"/>
      <c r="CU291"/>
      <c r="DG291"/>
      <c r="DH291"/>
      <c r="DI291"/>
      <c r="DJ291"/>
      <c r="DK291"/>
      <c r="DL291"/>
      <c r="DM291"/>
      <c r="DN291"/>
      <c r="DO291"/>
      <c r="DP291"/>
      <c r="DQ291"/>
    </row>
    <row r="292" spans="1:121" x14ac:dyDescent="0.35">
      <c r="A292"/>
      <c r="B292"/>
      <c r="C292"/>
      <c r="D292"/>
      <c r="E292"/>
      <c r="F292"/>
      <c r="G292"/>
      <c r="H292"/>
      <c r="I292"/>
      <c r="J292"/>
      <c r="K292"/>
      <c r="W292"/>
      <c r="X292"/>
      <c r="Y292"/>
      <c r="Z292"/>
      <c r="AA292"/>
      <c r="AB292"/>
      <c r="AC292"/>
      <c r="AD292"/>
      <c r="AE292"/>
      <c r="AF292"/>
      <c r="AG292"/>
      <c r="CK292"/>
      <c r="CL292"/>
      <c r="CM292"/>
      <c r="CN292"/>
      <c r="CO292"/>
      <c r="CP292"/>
      <c r="CQ292"/>
      <c r="CR292"/>
      <c r="CS292"/>
      <c r="CT292"/>
      <c r="CU292"/>
      <c r="DG292"/>
      <c r="DH292"/>
      <c r="DI292"/>
      <c r="DJ292"/>
      <c r="DK292"/>
      <c r="DL292"/>
      <c r="DM292"/>
      <c r="DN292"/>
      <c r="DO292"/>
      <c r="DP292"/>
      <c r="DQ292"/>
    </row>
    <row r="293" spans="1:121" x14ac:dyDescent="0.35">
      <c r="A293"/>
      <c r="B293"/>
      <c r="C293"/>
      <c r="D293"/>
      <c r="E293"/>
      <c r="F293"/>
      <c r="G293"/>
      <c r="H293"/>
      <c r="I293"/>
      <c r="J293"/>
      <c r="K293"/>
      <c r="W293"/>
      <c r="X293"/>
      <c r="Y293"/>
      <c r="Z293"/>
      <c r="AA293"/>
      <c r="AB293"/>
      <c r="AC293"/>
      <c r="AD293"/>
      <c r="AE293"/>
      <c r="AF293"/>
      <c r="AG293"/>
      <c r="CK293"/>
      <c r="CL293"/>
      <c r="CM293"/>
      <c r="CN293"/>
      <c r="CO293"/>
      <c r="CP293"/>
      <c r="CQ293"/>
      <c r="CR293"/>
      <c r="CS293"/>
      <c r="CT293"/>
      <c r="CU293"/>
      <c r="DG293"/>
      <c r="DH293"/>
      <c r="DI293"/>
      <c r="DJ293"/>
      <c r="DK293"/>
      <c r="DL293"/>
      <c r="DM293"/>
      <c r="DN293"/>
      <c r="DO293"/>
      <c r="DP293"/>
      <c r="DQ293"/>
    </row>
    <row r="294" spans="1:121" x14ac:dyDescent="0.35">
      <c r="A294"/>
      <c r="B294"/>
      <c r="C294"/>
      <c r="D294"/>
      <c r="E294"/>
      <c r="F294"/>
      <c r="G294"/>
      <c r="H294"/>
      <c r="I294"/>
      <c r="J294"/>
      <c r="K294"/>
      <c r="W294"/>
      <c r="X294"/>
      <c r="Y294"/>
      <c r="Z294"/>
      <c r="AA294"/>
      <c r="AB294"/>
      <c r="AC294"/>
      <c r="AD294"/>
      <c r="AE294"/>
      <c r="AF294"/>
      <c r="AG294"/>
      <c r="CK294"/>
      <c r="CL294"/>
      <c r="CM294"/>
      <c r="CN294"/>
      <c r="CO294"/>
      <c r="CP294"/>
      <c r="CQ294"/>
      <c r="CR294"/>
      <c r="CS294"/>
      <c r="CT294"/>
      <c r="CU294"/>
      <c r="DG294"/>
      <c r="DH294"/>
      <c r="DI294"/>
      <c r="DJ294"/>
      <c r="DK294"/>
      <c r="DL294"/>
      <c r="DM294"/>
      <c r="DN294"/>
      <c r="DO294"/>
      <c r="DP294"/>
      <c r="DQ294"/>
    </row>
    <row r="295" spans="1:121" x14ac:dyDescent="0.35">
      <c r="A295"/>
      <c r="B295"/>
      <c r="C295"/>
      <c r="D295"/>
      <c r="E295"/>
      <c r="F295"/>
      <c r="G295"/>
      <c r="H295"/>
      <c r="I295"/>
      <c r="J295"/>
      <c r="K295"/>
      <c r="W295"/>
      <c r="X295"/>
      <c r="Y295"/>
      <c r="Z295"/>
      <c r="AA295"/>
      <c r="AB295"/>
      <c r="AC295"/>
      <c r="AD295"/>
      <c r="AE295"/>
      <c r="AF295"/>
      <c r="AG295"/>
      <c r="CK295"/>
      <c r="CL295"/>
      <c r="CM295"/>
      <c r="CN295"/>
      <c r="CO295"/>
      <c r="CP295"/>
      <c r="CQ295"/>
      <c r="CR295"/>
      <c r="CS295"/>
      <c r="CT295"/>
      <c r="CU295"/>
      <c r="DG295"/>
      <c r="DH295"/>
      <c r="DI295"/>
      <c r="DJ295"/>
      <c r="DK295"/>
      <c r="DL295"/>
      <c r="DM295"/>
      <c r="DN295"/>
      <c r="DO295"/>
      <c r="DP295"/>
      <c r="DQ295"/>
    </row>
    <row r="296" spans="1:121" x14ac:dyDescent="0.35">
      <c r="A296"/>
      <c r="B296"/>
      <c r="C296"/>
      <c r="D296"/>
      <c r="E296"/>
      <c r="F296"/>
      <c r="G296"/>
      <c r="H296"/>
      <c r="I296"/>
      <c r="J296"/>
      <c r="K296"/>
      <c r="W296"/>
      <c r="X296"/>
      <c r="Y296"/>
      <c r="Z296"/>
      <c r="AA296"/>
      <c r="AB296"/>
      <c r="AC296"/>
      <c r="AD296"/>
      <c r="AE296"/>
      <c r="AF296"/>
      <c r="AG296"/>
      <c r="CK296"/>
      <c r="CL296"/>
      <c r="CM296"/>
      <c r="CN296"/>
      <c r="CO296"/>
      <c r="CP296"/>
      <c r="CQ296"/>
      <c r="CR296"/>
      <c r="CS296"/>
      <c r="CT296"/>
      <c r="CU296"/>
      <c r="DG296"/>
      <c r="DH296"/>
      <c r="DI296"/>
      <c r="DJ296"/>
      <c r="DK296"/>
      <c r="DL296"/>
      <c r="DM296"/>
      <c r="DN296"/>
      <c r="DO296"/>
      <c r="DP296"/>
      <c r="DQ296"/>
    </row>
    <row r="297" spans="1:121" x14ac:dyDescent="0.35">
      <c r="A297"/>
      <c r="B297"/>
      <c r="C297"/>
      <c r="D297"/>
      <c r="E297"/>
      <c r="F297"/>
      <c r="G297"/>
      <c r="H297"/>
      <c r="I297"/>
      <c r="J297"/>
      <c r="K297"/>
      <c r="W297"/>
      <c r="X297"/>
      <c r="Y297"/>
      <c r="Z297"/>
      <c r="AA297"/>
      <c r="AB297"/>
      <c r="AC297"/>
      <c r="AD297"/>
      <c r="AE297"/>
      <c r="AF297"/>
      <c r="AG297"/>
      <c r="CK297"/>
      <c r="CL297"/>
      <c r="CM297"/>
      <c r="CN297"/>
      <c r="CO297"/>
      <c r="CP297"/>
      <c r="CQ297"/>
      <c r="CR297"/>
      <c r="CS297"/>
      <c r="CT297"/>
      <c r="CU297"/>
      <c r="DG297"/>
      <c r="DH297"/>
      <c r="DI297"/>
      <c r="DJ297"/>
      <c r="DK297"/>
      <c r="DL297"/>
      <c r="DM297"/>
      <c r="DN297"/>
      <c r="DO297"/>
      <c r="DP297"/>
      <c r="DQ297"/>
    </row>
    <row r="298" spans="1:121" x14ac:dyDescent="0.35">
      <c r="A298"/>
      <c r="B298"/>
      <c r="C298"/>
      <c r="D298"/>
      <c r="E298"/>
      <c r="F298"/>
      <c r="G298"/>
      <c r="H298"/>
      <c r="I298"/>
      <c r="J298"/>
      <c r="K298"/>
      <c r="W298"/>
      <c r="X298"/>
      <c r="Y298"/>
      <c r="Z298"/>
      <c r="AA298"/>
      <c r="AB298"/>
      <c r="AC298"/>
      <c r="AD298"/>
      <c r="AE298"/>
      <c r="AF298"/>
      <c r="AG298"/>
      <c r="CK298"/>
      <c r="CL298"/>
      <c r="CM298"/>
      <c r="CN298"/>
      <c r="CO298"/>
      <c r="CP298"/>
      <c r="CQ298"/>
      <c r="CR298"/>
      <c r="CS298"/>
      <c r="CT298"/>
      <c r="CU298"/>
      <c r="DG298"/>
      <c r="DH298"/>
      <c r="DI298"/>
      <c r="DJ298"/>
      <c r="DK298"/>
      <c r="DL298"/>
      <c r="DM298"/>
      <c r="DN298"/>
      <c r="DO298"/>
      <c r="DP298"/>
      <c r="DQ298"/>
    </row>
    <row r="299" spans="1:121" x14ac:dyDescent="0.35">
      <c r="A299"/>
      <c r="B299"/>
      <c r="C299"/>
      <c r="D299"/>
      <c r="E299"/>
      <c r="F299"/>
      <c r="G299"/>
      <c r="H299"/>
      <c r="I299"/>
      <c r="J299"/>
      <c r="K299"/>
      <c r="W299"/>
      <c r="X299"/>
      <c r="Y299"/>
      <c r="Z299"/>
      <c r="AA299"/>
      <c r="AB299"/>
      <c r="AC299"/>
      <c r="AD299"/>
      <c r="AE299"/>
      <c r="AF299"/>
      <c r="AG299"/>
      <c r="CK299"/>
      <c r="CL299"/>
      <c r="CM299"/>
      <c r="CN299"/>
      <c r="CO299"/>
      <c r="CP299"/>
      <c r="CQ299"/>
      <c r="CR299"/>
      <c r="CS299"/>
      <c r="CT299"/>
      <c r="CU299"/>
      <c r="DG299"/>
      <c r="DH299"/>
      <c r="DI299"/>
      <c r="DJ299"/>
      <c r="DK299"/>
      <c r="DL299"/>
      <c r="DM299"/>
      <c r="DN299"/>
      <c r="DO299"/>
      <c r="DP299"/>
      <c r="DQ299"/>
    </row>
    <row r="300" spans="1:121" x14ac:dyDescent="0.35">
      <c r="A300"/>
      <c r="B300"/>
      <c r="C300"/>
      <c r="D300"/>
      <c r="E300"/>
      <c r="F300"/>
      <c r="G300"/>
      <c r="H300"/>
      <c r="I300"/>
      <c r="J300"/>
      <c r="K300"/>
      <c r="W300"/>
      <c r="X300"/>
      <c r="Y300"/>
      <c r="Z300"/>
      <c r="AA300"/>
      <c r="AB300"/>
      <c r="AC300"/>
      <c r="AD300"/>
      <c r="AE300"/>
      <c r="AF300"/>
      <c r="AG300"/>
      <c r="CK300"/>
      <c r="CL300"/>
      <c r="CM300"/>
      <c r="CN300"/>
      <c r="CO300"/>
      <c r="CP300"/>
      <c r="CQ300"/>
      <c r="CR300"/>
      <c r="CS300"/>
      <c r="CT300"/>
      <c r="CU300"/>
      <c r="DG300"/>
      <c r="DH300"/>
      <c r="DI300"/>
      <c r="DJ300"/>
      <c r="DK300"/>
      <c r="DL300"/>
      <c r="DM300"/>
      <c r="DN300"/>
      <c r="DO300"/>
      <c r="DP300"/>
      <c r="DQ300"/>
    </row>
    <row r="301" spans="1:121" x14ac:dyDescent="0.35">
      <c r="A301"/>
      <c r="B301"/>
      <c r="C301"/>
      <c r="D301"/>
      <c r="E301"/>
      <c r="F301"/>
      <c r="G301"/>
      <c r="H301"/>
      <c r="I301"/>
      <c r="J301"/>
      <c r="K301"/>
      <c r="W301"/>
      <c r="X301"/>
      <c r="Y301"/>
      <c r="Z301"/>
      <c r="AA301"/>
      <c r="AB301"/>
      <c r="AC301"/>
      <c r="AD301"/>
      <c r="AE301"/>
      <c r="AF301"/>
      <c r="AG301"/>
      <c r="CK301"/>
      <c r="CL301"/>
      <c r="CM301"/>
      <c r="CN301"/>
      <c r="CO301"/>
      <c r="CP301"/>
      <c r="CQ301"/>
      <c r="CR301"/>
      <c r="CS301"/>
      <c r="CT301"/>
      <c r="CU301"/>
      <c r="DG301"/>
      <c r="DH301"/>
      <c r="DI301"/>
      <c r="DJ301"/>
      <c r="DK301"/>
      <c r="DL301"/>
      <c r="DM301"/>
      <c r="DN301"/>
      <c r="DO301"/>
      <c r="DP301"/>
      <c r="DQ301"/>
    </row>
    <row r="302" spans="1:121" x14ac:dyDescent="0.35">
      <c r="A302"/>
      <c r="B302"/>
      <c r="C302"/>
      <c r="D302"/>
      <c r="E302"/>
      <c r="F302"/>
      <c r="G302"/>
      <c r="H302"/>
      <c r="I302"/>
      <c r="J302"/>
      <c r="K302"/>
      <c r="W302"/>
      <c r="X302"/>
      <c r="Y302"/>
      <c r="Z302"/>
      <c r="AA302"/>
      <c r="AB302"/>
      <c r="AC302"/>
      <c r="AD302"/>
      <c r="AE302"/>
      <c r="AF302"/>
      <c r="AG302"/>
      <c r="CK302"/>
      <c r="CL302"/>
      <c r="CM302"/>
      <c r="CN302"/>
      <c r="CO302"/>
      <c r="CP302"/>
      <c r="CQ302"/>
      <c r="CR302"/>
      <c r="CS302"/>
      <c r="CT302"/>
      <c r="CU302"/>
      <c r="DG302"/>
      <c r="DH302"/>
      <c r="DI302"/>
      <c r="DJ302"/>
      <c r="DK302"/>
      <c r="DL302"/>
      <c r="DM302"/>
      <c r="DN302"/>
      <c r="DO302"/>
      <c r="DP302"/>
      <c r="DQ302"/>
    </row>
    <row r="303" spans="1:121" x14ac:dyDescent="0.35">
      <c r="A303"/>
      <c r="B303"/>
      <c r="C303"/>
      <c r="D303"/>
      <c r="E303"/>
      <c r="F303"/>
      <c r="G303"/>
      <c r="H303"/>
      <c r="I303"/>
      <c r="J303"/>
      <c r="K303"/>
      <c r="W303"/>
      <c r="X303"/>
      <c r="Y303"/>
      <c r="Z303"/>
      <c r="AA303"/>
      <c r="AB303"/>
      <c r="AC303"/>
      <c r="AD303"/>
      <c r="AE303"/>
      <c r="AF303"/>
      <c r="AG303"/>
      <c r="CK303"/>
      <c r="CL303"/>
      <c r="CM303"/>
      <c r="CN303"/>
      <c r="CO303"/>
      <c r="CP303"/>
      <c r="CQ303"/>
      <c r="CR303"/>
      <c r="CS303"/>
      <c r="CT303"/>
      <c r="CU303"/>
      <c r="DG303"/>
      <c r="DH303"/>
      <c r="DI303"/>
      <c r="DJ303"/>
      <c r="DK303"/>
      <c r="DL303"/>
      <c r="DM303"/>
      <c r="DN303"/>
      <c r="DO303"/>
      <c r="DP303"/>
      <c r="DQ303"/>
    </row>
    <row r="304" spans="1:121" x14ac:dyDescent="0.35">
      <c r="A304"/>
      <c r="B304"/>
      <c r="C304"/>
      <c r="D304"/>
      <c r="E304"/>
      <c r="F304"/>
      <c r="G304"/>
      <c r="H304"/>
      <c r="I304"/>
      <c r="J304"/>
      <c r="K304"/>
      <c r="W304"/>
      <c r="X304"/>
      <c r="Y304"/>
      <c r="Z304"/>
      <c r="AA304"/>
      <c r="AB304"/>
      <c r="AC304"/>
      <c r="AD304"/>
      <c r="AE304"/>
      <c r="AF304"/>
      <c r="AG304"/>
      <c r="CK304"/>
      <c r="CL304"/>
      <c r="CM304"/>
      <c r="CN304"/>
      <c r="CO304"/>
      <c r="CP304"/>
      <c r="CQ304"/>
      <c r="CR304"/>
      <c r="CS304"/>
      <c r="CT304"/>
      <c r="CU304"/>
      <c r="DG304"/>
      <c r="DH304"/>
      <c r="DI304"/>
      <c r="DJ304"/>
      <c r="DK304"/>
      <c r="DL304"/>
      <c r="DM304"/>
      <c r="DN304"/>
      <c r="DO304"/>
      <c r="DP304"/>
      <c r="DQ304"/>
    </row>
    <row r="305" spans="1:121" x14ac:dyDescent="0.35">
      <c r="A305"/>
      <c r="B305"/>
      <c r="C305"/>
      <c r="D305"/>
      <c r="E305"/>
      <c r="F305"/>
      <c r="G305"/>
      <c r="H305"/>
      <c r="I305"/>
      <c r="J305"/>
      <c r="K305"/>
      <c r="W305"/>
      <c r="X305"/>
      <c r="Y305"/>
      <c r="Z305"/>
      <c r="AA305"/>
      <c r="AB305"/>
      <c r="AC305"/>
      <c r="AD305"/>
      <c r="AE305"/>
      <c r="AF305"/>
      <c r="AG305"/>
      <c r="CK305"/>
      <c r="CL305"/>
      <c r="CM305"/>
      <c r="CN305"/>
      <c r="CO305"/>
      <c r="CP305"/>
      <c r="CQ305"/>
      <c r="CR305"/>
      <c r="CS305"/>
      <c r="CT305"/>
      <c r="CU305"/>
      <c r="DG305"/>
      <c r="DH305"/>
      <c r="DI305"/>
      <c r="DJ305"/>
      <c r="DK305"/>
      <c r="DL305"/>
      <c r="DM305"/>
      <c r="DN305"/>
      <c r="DO305"/>
      <c r="DP305"/>
      <c r="DQ305"/>
    </row>
    <row r="306" spans="1:121" x14ac:dyDescent="0.35">
      <c r="A306"/>
      <c r="B306"/>
      <c r="C306"/>
      <c r="D306"/>
      <c r="E306"/>
      <c r="F306"/>
      <c r="G306"/>
      <c r="H306"/>
      <c r="I306"/>
      <c r="J306"/>
      <c r="K306"/>
      <c r="W306"/>
      <c r="X306"/>
      <c r="Y306"/>
      <c r="Z306"/>
      <c r="AA306"/>
      <c r="AB306"/>
      <c r="AC306"/>
      <c r="AD306"/>
      <c r="AE306"/>
      <c r="AF306"/>
      <c r="AG306"/>
      <c r="CK306"/>
      <c r="CL306"/>
      <c r="CM306"/>
      <c r="CN306"/>
      <c r="CO306"/>
      <c r="CP306"/>
      <c r="CQ306"/>
      <c r="CR306"/>
      <c r="CS306"/>
      <c r="CT306"/>
      <c r="CU306"/>
      <c r="DG306"/>
      <c r="DH306"/>
      <c r="DI306"/>
      <c r="DJ306"/>
      <c r="DK306"/>
      <c r="DL306"/>
      <c r="DM306"/>
      <c r="DN306"/>
      <c r="DO306"/>
      <c r="DP306"/>
      <c r="DQ306"/>
    </row>
    <row r="307" spans="1:121" x14ac:dyDescent="0.35">
      <c r="A307"/>
      <c r="B307"/>
      <c r="C307"/>
      <c r="D307"/>
      <c r="E307"/>
      <c r="F307"/>
      <c r="G307"/>
      <c r="H307"/>
      <c r="I307"/>
      <c r="J307"/>
      <c r="K307"/>
      <c r="W307"/>
      <c r="X307"/>
      <c r="Y307"/>
      <c r="Z307"/>
      <c r="AA307"/>
      <c r="AB307"/>
      <c r="AC307"/>
      <c r="AD307"/>
      <c r="AE307"/>
      <c r="AF307"/>
      <c r="AG307"/>
      <c r="CK307"/>
      <c r="CL307"/>
      <c r="CM307"/>
      <c r="CN307"/>
      <c r="CO307"/>
      <c r="CP307"/>
      <c r="CQ307"/>
      <c r="CR307"/>
      <c r="CS307"/>
      <c r="CT307"/>
      <c r="CU307"/>
      <c r="DG307"/>
      <c r="DH307"/>
      <c r="DI307"/>
      <c r="DJ307"/>
      <c r="DK307"/>
      <c r="DL307"/>
      <c r="DM307"/>
      <c r="DN307"/>
      <c r="DO307"/>
      <c r="DP307"/>
      <c r="DQ307"/>
    </row>
    <row r="308" spans="1:121" x14ac:dyDescent="0.35">
      <c r="A308"/>
      <c r="B308"/>
      <c r="C308"/>
      <c r="D308"/>
      <c r="E308"/>
      <c r="F308"/>
      <c r="G308"/>
      <c r="H308"/>
      <c r="I308"/>
      <c r="J308"/>
      <c r="K308"/>
      <c r="W308"/>
      <c r="X308"/>
      <c r="Y308"/>
      <c r="Z308"/>
      <c r="AA308"/>
      <c r="AB308"/>
      <c r="AC308"/>
      <c r="AD308"/>
      <c r="AE308"/>
      <c r="AF308"/>
      <c r="AG308"/>
      <c r="CK308"/>
      <c r="CL308"/>
      <c r="CM308"/>
      <c r="CN308"/>
      <c r="CO308"/>
      <c r="CP308"/>
      <c r="CQ308"/>
      <c r="CR308"/>
      <c r="CS308"/>
      <c r="CT308"/>
      <c r="CU308"/>
      <c r="DG308"/>
      <c r="DH308"/>
      <c r="DI308"/>
      <c r="DJ308"/>
      <c r="DK308"/>
      <c r="DL308"/>
      <c r="DM308"/>
      <c r="DN308"/>
      <c r="DO308"/>
      <c r="DP308"/>
      <c r="DQ308"/>
    </row>
    <row r="309" spans="1:121" x14ac:dyDescent="0.35">
      <c r="A309"/>
      <c r="B309"/>
      <c r="C309"/>
      <c r="D309"/>
      <c r="E309"/>
      <c r="F309"/>
      <c r="G309"/>
      <c r="H309"/>
      <c r="I309"/>
      <c r="J309"/>
      <c r="K309"/>
      <c r="W309"/>
      <c r="X309"/>
      <c r="Y309"/>
      <c r="Z309"/>
      <c r="AA309"/>
      <c r="AB309"/>
      <c r="AC309"/>
      <c r="AD309"/>
      <c r="AE309"/>
      <c r="AF309"/>
      <c r="AG309"/>
      <c r="CK309"/>
      <c r="CL309"/>
      <c r="CM309"/>
      <c r="CN309"/>
      <c r="CO309"/>
      <c r="CP309"/>
      <c r="CQ309"/>
      <c r="CR309"/>
      <c r="CS309"/>
      <c r="CT309"/>
      <c r="CU309"/>
      <c r="DG309"/>
      <c r="DH309"/>
      <c r="DI309"/>
      <c r="DJ309"/>
      <c r="DK309"/>
      <c r="DL309"/>
      <c r="DM309"/>
      <c r="DN309"/>
      <c r="DO309"/>
      <c r="DP309"/>
      <c r="DQ309"/>
    </row>
    <row r="310" spans="1:121" x14ac:dyDescent="0.35">
      <c r="A310"/>
      <c r="B310"/>
      <c r="C310"/>
      <c r="D310"/>
      <c r="E310"/>
      <c r="F310"/>
      <c r="G310"/>
      <c r="H310"/>
      <c r="I310"/>
      <c r="J310"/>
      <c r="K310"/>
      <c r="W310"/>
      <c r="X310"/>
      <c r="Y310"/>
      <c r="Z310"/>
      <c r="AA310"/>
      <c r="AB310"/>
      <c r="AC310"/>
      <c r="AD310"/>
      <c r="AE310"/>
      <c r="AF310"/>
      <c r="AG310"/>
      <c r="CK310"/>
      <c r="CL310"/>
      <c r="CM310"/>
      <c r="CN310"/>
      <c r="CO310"/>
      <c r="CP310"/>
      <c r="CQ310"/>
      <c r="CR310"/>
      <c r="CS310"/>
      <c r="CT310"/>
      <c r="CU310"/>
      <c r="DG310"/>
      <c r="DH310"/>
      <c r="DI310"/>
      <c r="DJ310"/>
      <c r="DK310"/>
      <c r="DL310"/>
      <c r="DM310"/>
      <c r="DN310"/>
      <c r="DO310"/>
      <c r="DP310"/>
      <c r="DQ310"/>
    </row>
    <row r="311" spans="1:121" x14ac:dyDescent="0.35">
      <c r="A311"/>
      <c r="B311"/>
      <c r="C311"/>
      <c r="D311"/>
      <c r="E311"/>
      <c r="F311"/>
      <c r="G311"/>
      <c r="H311"/>
      <c r="I311"/>
      <c r="J311"/>
      <c r="K311"/>
      <c r="W311"/>
      <c r="X311"/>
      <c r="Y311"/>
      <c r="Z311"/>
      <c r="AA311"/>
      <c r="AB311"/>
      <c r="AC311"/>
      <c r="AD311"/>
      <c r="AE311"/>
      <c r="AF311"/>
      <c r="AG311"/>
      <c r="CK311"/>
      <c r="CL311"/>
      <c r="CM311"/>
      <c r="CN311"/>
      <c r="CO311"/>
      <c r="CP311"/>
      <c r="CQ311"/>
      <c r="CR311"/>
      <c r="CS311"/>
      <c r="CT311"/>
      <c r="CU311"/>
      <c r="DG311"/>
      <c r="DH311"/>
      <c r="DI311"/>
      <c r="DJ311"/>
      <c r="DK311"/>
      <c r="DL311"/>
      <c r="DM311"/>
      <c r="DN311"/>
      <c r="DO311"/>
      <c r="DP311"/>
      <c r="DQ311"/>
    </row>
    <row r="312" spans="1:121" x14ac:dyDescent="0.35">
      <c r="A312"/>
      <c r="B312"/>
      <c r="C312"/>
      <c r="D312"/>
      <c r="E312"/>
      <c r="F312"/>
      <c r="G312"/>
      <c r="H312"/>
      <c r="I312"/>
      <c r="J312"/>
      <c r="K312"/>
      <c r="W312"/>
      <c r="X312"/>
      <c r="Y312"/>
      <c r="Z312"/>
      <c r="AA312"/>
      <c r="AB312"/>
      <c r="AC312"/>
      <c r="AD312"/>
      <c r="AE312"/>
      <c r="AF312"/>
      <c r="AG312"/>
      <c r="CK312"/>
      <c r="CL312"/>
      <c r="CM312"/>
      <c r="CN312"/>
      <c r="CO312"/>
      <c r="CP312"/>
      <c r="CQ312"/>
      <c r="CR312"/>
      <c r="CS312"/>
      <c r="CT312"/>
      <c r="CU312"/>
      <c r="DG312"/>
      <c r="DH312"/>
      <c r="DI312"/>
      <c r="DJ312"/>
      <c r="DK312"/>
      <c r="DL312"/>
      <c r="DM312"/>
      <c r="DN312"/>
      <c r="DO312"/>
      <c r="DP312"/>
      <c r="DQ312"/>
    </row>
    <row r="313" spans="1:121" x14ac:dyDescent="0.35">
      <c r="A313"/>
      <c r="B313"/>
      <c r="C313"/>
      <c r="D313"/>
      <c r="E313"/>
      <c r="F313"/>
      <c r="G313"/>
      <c r="H313"/>
      <c r="I313"/>
      <c r="J313"/>
      <c r="K313"/>
      <c r="W313"/>
      <c r="X313"/>
      <c r="Y313"/>
      <c r="Z313"/>
      <c r="AA313"/>
      <c r="AB313"/>
      <c r="AC313"/>
      <c r="AD313"/>
      <c r="AE313"/>
      <c r="AF313"/>
      <c r="AG313"/>
      <c r="CK313"/>
      <c r="CL313"/>
      <c r="CM313"/>
      <c r="CN313"/>
      <c r="CO313"/>
      <c r="CP313"/>
      <c r="CQ313"/>
      <c r="CR313"/>
      <c r="CS313"/>
      <c r="CT313"/>
      <c r="CU313"/>
      <c r="DG313"/>
      <c r="DH313"/>
      <c r="DI313"/>
      <c r="DJ313"/>
      <c r="DK313"/>
      <c r="DL313"/>
      <c r="DM313"/>
      <c r="DN313"/>
      <c r="DO313"/>
      <c r="DP313"/>
      <c r="DQ313"/>
    </row>
    <row r="314" spans="1:121" x14ac:dyDescent="0.35">
      <c r="A314"/>
      <c r="B314"/>
      <c r="C314"/>
      <c r="D314"/>
      <c r="E314"/>
      <c r="F314"/>
      <c r="G314"/>
      <c r="H314"/>
      <c r="I314"/>
      <c r="J314"/>
      <c r="K314"/>
      <c r="W314"/>
      <c r="X314"/>
      <c r="Y314"/>
      <c r="Z314"/>
      <c r="AA314"/>
      <c r="AB314"/>
      <c r="AC314"/>
      <c r="AD314"/>
      <c r="AE314"/>
      <c r="AF314"/>
      <c r="AG314"/>
      <c r="CK314"/>
      <c r="CL314"/>
      <c r="CM314"/>
      <c r="CN314"/>
      <c r="CO314"/>
      <c r="CP314"/>
      <c r="CQ314"/>
      <c r="CR314"/>
      <c r="CS314"/>
      <c r="CT314"/>
      <c r="CU314"/>
      <c r="DG314"/>
      <c r="DH314"/>
      <c r="DI314"/>
      <c r="DJ314"/>
      <c r="DK314"/>
      <c r="DL314"/>
      <c r="DM314"/>
      <c r="DN314"/>
      <c r="DO314"/>
      <c r="DP314"/>
      <c r="DQ314"/>
    </row>
    <row r="315" spans="1:121" x14ac:dyDescent="0.35">
      <c r="A315"/>
      <c r="B315"/>
      <c r="C315"/>
      <c r="D315"/>
      <c r="E315"/>
      <c r="F315"/>
      <c r="G315"/>
      <c r="H315"/>
      <c r="I315"/>
      <c r="J315"/>
      <c r="K315"/>
      <c r="W315"/>
      <c r="X315"/>
      <c r="Y315"/>
      <c r="Z315"/>
      <c r="AA315"/>
      <c r="AB315"/>
      <c r="AC315"/>
      <c r="AD315"/>
      <c r="AE315"/>
      <c r="AF315"/>
      <c r="AG315"/>
      <c r="CK315"/>
      <c r="CL315"/>
      <c r="CM315"/>
      <c r="CN315"/>
      <c r="CO315"/>
      <c r="CP315"/>
      <c r="CQ315"/>
      <c r="CR315"/>
      <c r="CS315"/>
      <c r="CT315"/>
      <c r="CU315"/>
      <c r="DG315"/>
      <c r="DH315"/>
      <c r="DI315"/>
      <c r="DJ315"/>
      <c r="DK315"/>
      <c r="DL315"/>
      <c r="DM315"/>
      <c r="DN315"/>
      <c r="DO315"/>
      <c r="DP315"/>
      <c r="DQ315"/>
    </row>
    <row r="316" spans="1:121" x14ac:dyDescent="0.35">
      <c r="A316"/>
      <c r="B316"/>
      <c r="C316"/>
      <c r="D316"/>
      <c r="E316"/>
      <c r="F316"/>
      <c r="G316"/>
      <c r="H316"/>
      <c r="I316"/>
      <c r="J316"/>
      <c r="K316"/>
      <c r="W316"/>
      <c r="X316"/>
      <c r="Y316"/>
      <c r="Z316"/>
      <c r="AA316"/>
      <c r="AB316"/>
      <c r="AC316"/>
      <c r="AD316"/>
      <c r="AE316"/>
      <c r="AF316"/>
      <c r="AG316"/>
      <c r="CK316"/>
      <c r="CL316"/>
      <c r="CM316"/>
      <c r="CN316"/>
      <c r="CO316"/>
      <c r="CP316"/>
      <c r="CQ316"/>
      <c r="CR316"/>
      <c r="CS316"/>
      <c r="CT316"/>
      <c r="CU316"/>
      <c r="DG316"/>
      <c r="DH316"/>
      <c r="DI316"/>
      <c r="DJ316"/>
      <c r="DK316"/>
      <c r="DL316"/>
      <c r="DM316"/>
      <c r="DN316"/>
      <c r="DO316"/>
      <c r="DP316"/>
      <c r="DQ316"/>
    </row>
    <row r="317" spans="1:121" x14ac:dyDescent="0.35">
      <c r="A317"/>
      <c r="B317"/>
      <c r="C317"/>
      <c r="D317"/>
      <c r="E317"/>
      <c r="F317"/>
      <c r="G317"/>
      <c r="H317"/>
      <c r="I317"/>
      <c r="J317"/>
      <c r="K317"/>
      <c r="W317"/>
      <c r="X317"/>
      <c r="Y317"/>
      <c r="Z317"/>
      <c r="AA317"/>
      <c r="AB317"/>
      <c r="AC317"/>
      <c r="AD317"/>
      <c r="AE317"/>
      <c r="AF317"/>
      <c r="AG317"/>
      <c r="CK317"/>
      <c r="CL317"/>
      <c r="CM317"/>
      <c r="CN317"/>
      <c r="CO317"/>
      <c r="CP317"/>
      <c r="CQ317"/>
      <c r="CR317"/>
      <c r="CS317"/>
      <c r="CT317"/>
      <c r="CU317"/>
      <c r="DG317"/>
      <c r="DH317"/>
      <c r="DI317"/>
      <c r="DJ317"/>
      <c r="DK317"/>
      <c r="DL317"/>
      <c r="DM317"/>
      <c r="DN317"/>
      <c r="DO317"/>
      <c r="DP317"/>
      <c r="DQ317"/>
    </row>
    <row r="318" spans="1:121" x14ac:dyDescent="0.35">
      <c r="A318"/>
      <c r="B318"/>
      <c r="C318"/>
      <c r="D318"/>
      <c r="E318"/>
      <c r="F318"/>
      <c r="G318"/>
      <c r="H318"/>
      <c r="I318"/>
      <c r="J318"/>
      <c r="K318"/>
      <c r="W318"/>
      <c r="X318"/>
      <c r="Y318"/>
      <c r="Z318"/>
      <c r="AA318"/>
      <c r="AB318"/>
      <c r="AC318"/>
      <c r="AD318"/>
      <c r="AE318"/>
      <c r="AF318"/>
      <c r="AG318"/>
      <c r="CK318"/>
      <c r="CL318"/>
      <c r="CM318"/>
      <c r="CN318"/>
      <c r="CO318"/>
      <c r="CP318"/>
      <c r="CQ318"/>
      <c r="CR318"/>
      <c r="CS318"/>
      <c r="CT318"/>
      <c r="CU318"/>
      <c r="DG318"/>
      <c r="DH318"/>
      <c r="DI318"/>
      <c r="DJ318"/>
      <c r="DK318"/>
      <c r="DL318"/>
      <c r="DM318"/>
      <c r="DN318"/>
      <c r="DO318"/>
      <c r="DP318"/>
      <c r="DQ318"/>
    </row>
    <row r="319" spans="1:121" x14ac:dyDescent="0.35">
      <c r="A319"/>
      <c r="B319"/>
      <c r="C319"/>
      <c r="D319"/>
      <c r="E319"/>
      <c r="F319"/>
      <c r="G319"/>
      <c r="H319"/>
      <c r="I319"/>
      <c r="J319"/>
      <c r="K319"/>
      <c r="W319"/>
      <c r="X319"/>
      <c r="Y319"/>
      <c r="Z319"/>
      <c r="AA319"/>
      <c r="AB319"/>
      <c r="AC319"/>
      <c r="AD319"/>
      <c r="AE319"/>
      <c r="AF319"/>
      <c r="AG319"/>
      <c r="CK319"/>
      <c r="CL319"/>
      <c r="CM319"/>
      <c r="CN319"/>
      <c r="CO319"/>
      <c r="CP319"/>
      <c r="CQ319"/>
      <c r="CR319"/>
      <c r="CS319"/>
      <c r="CT319"/>
      <c r="CU319"/>
      <c r="DG319"/>
      <c r="DH319"/>
      <c r="DI319"/>
      <c r="DJ319"/>
      <c r="DK319"/>
      <c r="DL319"/>
      <c r="DM319"/>
      <c r="DN319"/>
      <c r="DO319"/>
      <c r="DP319"/>
      <c r="DQ319"/>
    </row>
    <row r="320" spans="1:121" x14ac:dyDescent="0.35">
      <c r="A320"/>
      <c r="B320"/>
      <c r="C320"/>
      <c r="D320"/>
      <c r="E320"/>
      <c r="F320"/>
      <c r="G320"/>
      <c r="H320"/>
      <c r="I320"/>
      <c r="J320"/>
      <c r="K320"/>
      <c r="CK320"/>
      <c r="CL320"/>
      <c r="CM320"/>
      <c r="CN320"/>
      <c r="CO320"/>
      <c r="CP320"/>
      <c r="CQ320"/>
      <c r="CR320"/>
      <c r="CS320"/>
      <c r="CT320"/>
      <c r="CU320"/>
      <c r="DG320"/>
      <c r="DH320"/>
      <c r="DI320"/>
      <c r="DJ320"/>
      <c r="DK320"/>
      <c r="DL320"/>
      <c r="DM320"/>
      <c r="DN320"/>
      <c r="DO320"/>
      <c r="DP320"/>
      <c r="DQ320"/>
    </row>
    <row r="321" spans="1:121" x14ac:dyDescent="0.35">
      <c r="A321"/>
      <c r="B321"/>
      <c r="C321"/>
      <c r="D321"/>
      <c r="E321"/>
      <c r="F321"/>
      <c r="G321"/>
      <c r="H321"/>
      <c r="I321"/>
      <c r="J321"/>
      <c r="K321"/>
      <c r="CK321"/>
      <c r="CL321"/>
      <c r="CM321"/>
      <c r="CN321"/>
      <c r="CO321"/>
      <c r="CP321"/>
      <c r="CQ321"/>
      <c r="CR321"/>
      <c r="CS321"/>
      <c r="CT321"/>
      <c r="CU321"/>
      <c r="DG321"/>
      <c r="DH321"/>
      <c r="DI321"/>
      <c r="DJ321"/>
      <c r="DK321"/>
      <c r="DL321"/>
      <c r="DM321"/>
      <c r="DN321"/>
      <c r="DO321"/>
      <c r="DP321"/>
      <c r="DQ321"/>
    </row>
    <row r="322" spans="1:121" x14ac:dyDescent="0.35">
      <c r="A322"/>
      <c r="B322"/>
      <c r="C322"/>
      <c r="D322"/>
      <c r="E322"/>
      <c r="F322"/>
      <c r="G322"/>
      <c r="H322"/>
      <c r="I322"/>
      <c r="J322"/>
      <c r="K322"/>
      <c r="CK322"/>
      <c r="CL322"/>
      <c r="CM322"/>
      <c r="CN322"/>
      <c r="CO322"/>
      <c r="CP322"/>
      <c r="CQ322"/>
      <c r="CR322"/>
      <c r="CS322"/>
      <c r="CT322"/>
      <c r="CU322"/>
      <c r="DG322"/>
      <c r="DH322"/>
      <c r="DI322"/>
      <c r="DJ322"/>
      <c r="DK322"/>
      <c r="DL322"/>
      <c r="DM322"/>
      <c r="DN322"/>
      <c r="DO322"/>
      <c r="DP322"/>
      <c r="DQ322"/>
    </row>
    <row r="323" spans="1:121" x14ac:dyDescent="0.35">
      <c r="A323"/>
      <c r="B323"/>
      <c r="C323"/>
      <c r="D323"/>
      <c r="E323"/>
      <c r="F323"/>
      <c r="G323"/>
      <c r="H323"/>
      <c r="I323"/>
      <c r="J323"/>
      <c r="K323"/>
      <c r="CK323"/>
      <c r="CL323"/>
      <c r="CM323"/>
      <c r="CN323"/>
      <c r="CO323"/>
      <c r="CP323"/>
      <c r="CQ323"/>
      <c r="CR323"/>
      <c r="CS323"/>
      <c r="CT323"/>
      <c r="CU323"/>
      <c r="DG323"/>
      <c r="DH323"/>
      <c r="DI323"/>
      <c r="DJ323"/>
      <c r="DK323"/>
      <c r="DL323"/>
      <c r="DM323"/>
      <c r="DN323"/>
      <c r="DO323"/>
      <c r="DP323"/>
      <c r="DQ323"/>
    </row>
    <row r="324" spans="1:121" x14ac:dyDescent="0.35">
      <c r="A324"/>
      <c r="B324"/>
      <c r="C324"/>
      <c r="D324"/>
      <c r="E324"/>
      <c r="F324"/>
      <c r="G324"/>
      <c r="H324"/>
      <c r="I324"/>
      <c r="J324"/>
      <c r="K324"/>
      <c r="CK324"/>
      <c r="CL324"/>
      <c r="CM324"/>
      <c r="CN324"/>
      <c r="CO324"/>
      <c r="CP324"/>
      <c r="CQ324"/>
      <c r="CR324"/>
      <c r="CS324"/>
      <c r="CT324"/>
      <c r="CU324"/>
      <c r="DG324"/>
      <c r="DH324"/>
      <c r="DI324"/>
      <c r="DJ324"/>
      <c r="DK324"/>
      <c r="DL324"/>
      <c r="DM324"/>
      <c r="DN324"/>
      <c r="DO324"/>
      <c r="DP324"/>
      <c r="DQ324"/>
    </row>
    <row r="325" spans="1:121" x14ac:dyDescent="0.35">
      <c r="A325"/>
      <c r="B325"/>
      <c r="C325"/>
      <c r="D325"/>
      <c r="E325"/>
      <c r="F325"/>
      <c r="G325"/>
      <c r="H325"/>
      <c r="I325"/>
      <c r="J325"/>
      <c r="K325"/>
      <c r="CK325"/>
      <c r="CL325"/>
      <c r="CM325"/>
      <c r="CN325"/>
      <c r="CO325"/>
      <c r="CP325"/>
      <c r="CQ325"/>
      <c r="CR325"/>
      <c r="CS325"/>
      <c r="CT325"/>
      <c r="CU325"/>
      <c r="DG325"/>
      <c r="DH325"/>
      <c r="DI325"/>
      <c r="DJ325"/>
      <c r="DK325"/>
      <c r="DL325"/>
      <c r="DM325"/>
      <c r="DN325"/>
      <c r="DO325"/>
      <c r="DP325"/>
      <c r="DQ325"/>
    </row>
    <row r="326" spans="1:121" x14ac:dyDescent="0.35">
      <c r="A326"/>
      <c r="B326"/>
      <c r="C326"/>
      <c r="D326"/>
      <c r="E326"/>
      <c r="F326"/>
      <c r="G326"/>
      <c r="H326"/>
      <c r="I326"/>
      <c r="J326"/>
      <c r="K326"/>
      <c r="CK326"/>
      <c r="CL326"/>
      <c r="CM326"/>
      <c r="CN326"/>
      <c r="CO326"/>
      <c r="CP326"/>
      <c r="CQ326"/>
      <c r="CR326"/>
      <c r="CS326"/>
      <c r="CT326"/>
      <c r="CU326"/>
      <c r="DG326"/>
      <c r="DH326"/>
      <c r="DI326"/>
      <c r="DJ326"/>
      <c r="DK326"/>
      <c r="DL326"/>
      <c r="DM326"/>
      <c r="DN326"/>
      <c r="DO326"/>
      <c r="DP326"/>
      <c r="DQ326"/>
    </row>
    <row r="327" spans="1:121" x14ac:dyDescent="0.35">
      <c r="A327"/>
      <c r="B327"/>
      <c r="C327"/>
      <c r="D327"/>
      <c r="E327"/>
      <c r="F327"/>
      <c r="G327"/>
      <c r="H327"/>
      <c r="I327"/>
      <c r="J327"/>
      <c r="K327"/>
      <c r="CK327"/>
      <c r="CL327"/>
      <c r="CM327"/>
      <c r="CN327"/>
      <c r="CO327"/>
      <c r="CP327"/>
      <c r="CQ327"/>
      <c r="CR327"/>
      <c r="CS327"/>
      <c r="CT327"/>
      <c r="CU327"/>
      <c r="DG327"/>
      <c r="DH327"/>
      <c r="DI327"/>
      <c r="DJ327"/>
      <c r="DK327"/>
      <c r="DL327"/>
      <c r="DM327"/>
      <c r="DN327"/>
      <c r="DO327"/>
      <c r="DP327"/>
      <c r="DQ327"/>
    </row>
    <row r="328" spans="1:121" x14ac:dyDescent="0.35">
      <c r="A328"/>
      <c r="B328"/>
      <c r="C328"/>
      <c r="D328"/>
      <c r="E328"/>
      <c r="F328"/>
      <c r="G328"/>
      <c r="H328"/>
      <c r="I328"/>
      <c r="J328"/>
      <c r="K328"/>
      <c r="CK328"/>
      <c r="CL328"/>
      <c r="CM328"/>
      <c r="CN328"/>
      <c r="CO328"/>
      <c r="CP328"/>
      <c r="CQ328"/>
      <c r="CR328"/>
      <c r="CS328"/>
      <c r="CT328"/>
      <c r="CU328"/>
      <c r="DG328"/>
      <c r="DH328"/>
      <c r="DI328"/>
      <c r="DJ328"/>
      <c r="DK328"/>
      <c r="DL328"/>
      <c r="DM328"/>
      <c r="DN328"/>
      <c r="DO328"/>
      <c r="DP328"/>
      <c r="DQ328"/>
    </row>
    <row r="329" spans="1:121" x14ac:dyDescent="0.35">
      <c r="A329"/>
      <c r="B329"/>
      <c r="C329"/>
      <c r="D329"/>
      <c r="E329"/>
      <c r="F329"/>
      <c r="G329"/>
      <c r="H329"/>
      <c r="I329"/>
      <c r="J329"/>
      <c r="K329"/>
      <c r="CK329"/>
      <c r="CL329"/>
      <c r="CM329"/>
      <c r="CN329"/>
      <c r="CO329"/>
      <c r="CP329"/>
      <c r="CQ329"/>
      <c r="CR329"/>
      <c r="CS329"/>
      <c r="CT329"/>
      <c r="CU329"/>
      <c r="DG329"/>
      <c r="DH329"/>
      <c r="DI329"/>
      <c r="DJ329"/>
      <c r="DK329"/>
      <c r="DL329"/>
      <c r="DM329"/>
      <c r="DN329"/>
      <c r="DO329"/>
      <c r="DP329"/>
      <c r="DQ329"/>
    </row>
    <row r="330" spans="1:121" x14ac:dyDescent="0.35">
      <c r="A330"/>
      <c r="B330"/>
      <c r="C330"/>
      <c r="D330"/>
      <c r="E330"/>
      <c r="F330"/>
      <c r="G330"/>
      <c r="H330"/>
      <c r="I330"/>
      <c r="J330"/>
      <c r="K330"/>
      <c r="CK330"/>
      <c r="CL330"/>
      <c r="CM330"/>
      <c r="CN330"/>
      <c r="CO330"/>
      <c r="CP330"/>
      <c r="CQ330"/>
      <c r="CR330"/>
      <c r="CS330"/>
      <c r="CT330"/>
      <c r="CU330"/>
      <c r="DG330"/>
      <c r="DH330"/>
      <c r="DI330"/>
      <c r="DJ330"/>
      <c r="DK330"/>
      <c r="DL330"/>
      <c r="DM330"/>
      <c r="DN330"/>
      <c r="DO330"/>
      <c r="DP330"/>
      <c r="DQ330"/>
    </row>
    <row r="331" spans="1:121" x14ac:dyDescent="0.35">
      <c r="A331"/>
      <c r="B331"/>
      <c r="C331"/>
      <c r="D331"/>
      <c r="E331"/>
      <c r="F331"/>
      <c r="G331"/>
      <c r="H331"/>
      <c r="I331"/>
      <c r="J331"/>
      <c r="K331"/>
      <c r="CK331"/>
      <c r="CL331"/>
      <c r="CM331"/>
      <c r="CN331"/>
      <c r="CO331"/>
      <c r="CP331"/>
      <c r="CQ331"/>
      <c r="CR331"/>
      <c r="CS331"/>
      <c r="CT331"/>
      <c r="CU331"/>
      <c r="DG331"/>
      <c r="DH331"/>
      <c r="DI331"/>
      <c r="DJ331"/>
      <c r="DK331"/>
      <c r="DL331"/>
      <c r="DM331"/>
      <c r="DN331"/>
      <c r="DO331"/>
      <c r="DP331"/>
      <c r="DQ331"/>
    </row>
    <row r="332" spans="1:121" x14ac:dyDescent="0.35">
      <c r="A332"/>
      <c r="B332"/>
      <c r="C332"/>
      <c r="D332"/>
      <c r="E332"/>
      <c r="F332"/>
      <c r="G332"/>
      <c r="H332"/>
      <c r="I332"/>
      <c r="J332"/>
      <c r="K332"/>
      <c r="CK332"/>
      <c r="CL332"/>
      <c r="CM332"/>
      <c r="CN332"/>
      <c r="CO332"/>
      <c r="CP332"/>
      <c r="CQ332"/>
      <c r="CR332"/>
      <c r="CS332"/>
      <c r="CT332"/>
      <c r="CU332"/>
      <c r="DG332"/>
      <c r="DH332"/>
      <c r="DI332"/>
      <c r="DJ332"/>
      <c r="DK332"/>
      <c r="DL332"/>
      <c r="DM332"/>
      <c r="DN332"/>
      <c r="DO332"/>
      <c r="DP332"/>
      <c r="DQ332"/>
    </row>
    <row r="333" spans="1:121" x14ac:dyDescent="0.35">
      <c r="A333"/>
      <c r="B333"/>
      <c r="C333"/>
      <c r="D333"/>
      <c r="E333"/>
      <c r="F333"/>
      <c r="G333"/>
      <c r="H333"/>
      <c r="I333"/>
      <c r="J333"/>
      <c r="K333"/>
      <c r="CK333"/>
      <c r="CL333"/>
      <c r="CM333"/>
      <c r="CN333"/>
      <c r="CO333"/>
      <c r="CP333"/>
      <c r="CQ333"/>
      <c r="CR333"/>
      <c r="CS333"/>
      <c r="CT333"/>
      <c r="CU333"/>
      <c r="DG333"/>
      <c r="DH333"/>
      <c r="DI333"/>
      <c r="DJ333"/>
      <c r="DK333"/>
      <c r="DL333"/>
      <c r="DM333"/>
      <c r="DN333"/>
      <c r="DO333"/>
      <c r="DP333"/>
      <c r="DQ333"/>
    </row>
    <row r="334" spans="1:121" x14ac:dyDescent="0.35">
      <c r="A334"/>
      <c r="B334"/>
      <c r="C334"/>
      <c r="D334"/>
      <c r="E334"/>
      <c r="F334"/>
      <c r="G334"/>
      <c r="H334"/>
      <c r="I334"/>
      <c r="J334"/>
      <c r="K334"/>
      <c r="CK334"/>
      <c r="CL334"/>
      <c r="CM334"/>
      <c r="CN334"/>
      <c r="CO334"/>
      <c r="CP334"/>
      <c r="CQ334"/>
      <c r="CR334"/>
      <c r="CS334"/>
      <c r="CT334"/>
      <c r="CU334"/>
      <c r="DG334"/>
      <c r="DH334"/>
      <c r="DI334"/>
      <c r="DJ334"/>
      <c r="DK334"/>
      <c r="DL334"/>
      <c r="DM334"/>
      <c r="DN334"/>
      <c r="DO334"/>
      <c r="DP334"/>
      <c r="DQ334"/>
    </row>
    <row r="335" spans="1:121" x14ac:dyDescent="0.35">
      <c r="A335"/>
      <c r="B335"/>
      <c r="C335"/>
      <c r="D335"/>
      <c r="E335"/>
      <c r="F335"/>
      <c r="G335"/>
      <c r="H335"/>
      <c r="I335"/>
      <c r="J335"/>
      <c r="K335"/>
      <c r="CK335"/>
      <c r="CL335"/>
      <c r="CM335"/>
      <c r="CN335"/>
      <c r="CO335"/>
      <c r="CP335"/>
      <c r="CQ335"/>
      <c r="CR335"/>
      <c r="CS335"/>
      <c r="CT335"/>
      <c r="CU335"/>
      <c r="DG335"/>
      <c r="DH335"/>
      <c r="DI335"/>
      <c r="DJ335"/>
      <c r="DK335"/>
      <c r="DL335"/>
      <c r="DM335"/>
      <c r="DN335"/>
      <c r="DO335"/>
      <c r="DP335"/>
      <c r="DQ335"/>
    </row>
    <row r="336" spans="1:121" x14ac:dyDescent="0.35">
      <c r="A336"/>
      <c r="B336"/>
      <c r="C336"/>
      <c r="D336"/>
      <c r="E336"/>
      <c r="F336"/>
      <c r="G336"/>
      <c r="H336"/>
      <c r="I336"/>
      <c r="J336"/>
      <c r="K336"/>
      <c r="CK336"/>
      <c r="CL336"/>
      <c r="CM336"/>
      <c r="CN336"/>
      <c r="CO336"/>
      <c r="CP336"/>
      <c r="CQ336"/>
      <c r="CR336"/>
      <c r="CS336"/>
      <c r="CT336"/>
      <c r="CU336"/>
      <c r="DG336"/>
      <c r="DH336"/>
      <c r="DI336"/>
      <c r="DJ336"/>
      <c r="DK336"/>
      <c r="DL336"/>
      <c r="DM336"/>
      <c r="DN336"/>
      <c r="DO336"/>
      <c r="DP336"/>
      <c r="DQ336"/>
    </row>
    <row r="337" spans="1:121" x14ac:dyDescent="0.35">
      <c r="A337"/>
      <c r="B337"/>
      <c r="C337"/>
      <c r="D337"/>
      <c r="E337"/>
      <c r="F337"/>
      <c r="G337"/>
      <c r="H337"/>
      <c r="I337"/>
      <c r="J337"/>
      <c r="K337"/>
      <c r="CK337"/>
      <c r="CL337"/>
      <c r="CM337"/>
      <c r="CN337"/>
      <c r="CO337"/>
      <c r="CP337"/>
      <c r="CQ337"/>
      <c r="CR337"/>
      <c r="CS337"/>
      <c r="CT337"/>
      <c r="CU337"/>
      <c r="DG337"/>
      <c r="DH337"/>
      <c r="DI337"/>
      <c r="DJ337"/>
      <c r="DK337"/>
      <c r="DL337"/>
      <c r="DM337"/>
      <c r="DN337"/>
      <c r="DO337"/>
      <c r="DP337"/>
      <c r="DQ337"/>
    </row>
    <row r="338" spans="1:121" x14ac:dyDescent="0.35">
      <c r="A338"/>
      <c r="B338"/>
      <c r="C338"/>
      <c r="D338"/>
      <c r="E338"/>
      <c r="F338"/>
      <c r="G338"/>
      <c r="H338"/>
      <c r="I338"/>
      <c r="J338"/>
      <c r="K338"/>
      <c r="CK338"/>
      <c r="CL338"/>
      <c r="CM338"/>
      <c r="CN338"/>
      <c r="CO338"/>
      <c r="CP338"/>
      <c r="CQ338"/>
      <c r="CR338"/>
      <c r="CS338"/>
      <c r="CT338"/>
      <c r="CU338"/>
      <c r="DG338"/>
      <c r="DH338"/>
      <c r="DI338"/>
      <c r="DJ338"/>
      <c r="DK338"/>
      <c r="DL338"/>
      <c r="DM338"/>
      <c r="DN338"/>
      <c r="DO338"/>
      <c r="DP338"/>
      <c r="DQ338"/>
    </row>
    <row r="339" spans="1:121" x14ac:dyDescent="0.35">
      <c r="A339"/>
      <c r="B339"/>
      <c r="C339"/>
      <c r="D339"/>
      <c r="E339"/>
      <c r="F339"/>
      <c r="G339"/>
      <c r="H339"/>
      <c r="I339"/>
      <c r="J339"/>
      <c r="K339"/>
      <c r="CK339"/>
      <c r="CL339"/>
      <c r="CM339"/>
      <c r="CN339"/>
      <c r="CO339"/>
      <c r="CP339"/>
      <c r="CQ339"/>
      <c r="CR339"/>
      <c r="CS339"/>
      <c r="CT339"/>
      <c r="CU339"/>
      <c r="DG339"/>
      <c r="DH339"/>
      <c r="DI339"/>
      <c r="DJ339"/>
      <c r="DK339"/>
      <c r="DL339"/>
      <c r="DM339"/>
      <c r="DN339"/>
      <c r="DO339"/>
      <c r="DP339"/>
      <c r="DQ339"/>
    </row>
    <row r="340" spans="1:121" x14ac:dyDescent="0.35">
      <c r="A340"/>
      <c r="B340"/>
      <c r="C340"/>
      <c r="D340"/>
      <c r="E340"/>
      <c r="F340"/>
      <c r="G340"/>
      <c r="H340"/>
      <c r="I340"/>
      <c r="J340"/>
      <c r="K340"/>
      <c r="CK340"/>
      <c r="CL340"/>
      <c r="CM340"/>
      <c r="CN340"/>
      <c r="CO340"/>
      <c r="CP340"/>
      <c r="CQ340"/>
      <c r="CR340"/>
      <c r="CS340"/>
      <c r="CT340"/>
      <c r="CU340"/>
      <c r="DG340"/>
      <c r="DH340"/>
      <c r="DI340"/>
      <c r="DJ340"/>
      <c r="DK340"/>
      <c r="DL340"/>
      <c r="DM340"/>
      <c r="DN340"/>
      <c r="DO340"/>
      <c r="DP340"/>
      <c r="DQ340"/>
    </row>
    <row r="341" spans="1:121" x14ac:dyDescent="0.35">
      <c r="A341"/>
      <c r="B341"/>
      <c r="C341"/>
      <c r="D341"/>
      <c r="E341"/>
      <c r="F341"/>
      <c r="G341"/>
      <c r="H341"/>
      <c r="I341"/>
      <c r="J341"/>
      <c r="K341"/>
      <c r="CK341"/>
      <c r="CL341"/>
      <c r="CM341"/>
      <c r="CN341"/>
      <c r="CO341"/>
      <c r="CP341"/>
      <c r="CQ341"/>
      <c r="CR341"/>
      <c r="CS341"/>
      <c r="CT341"/>
      <c r="CU341"/>
      <c r="DG341"/>
      <c r="DH341"/>
      <c r="DI341"/>
      <c r="DJ341"/>
      <c r="DK341"/>
      <c r="DL341"/>
      <c r="DM341"/>
      <c r="DN341"/>
      <c r="DO341"/>
      <c r="DP341"/>
      <c r="DQ341"/>
    </row>
    <row r="342" spans="1:121" x14ac:dyDescent="0.35">
      <c r="A342"/>
      <c r="B342"/>
      <c r="C342"/>
      <c r="D342"/>
      <c r="E342"/>
      <c r="F342"/>
      <c r="G342"/>
      <c r="H342"/>
      <c r="I342"/>
      <c r="J342"/>
      <c r="K342"/>
      <c r="CK342"/>
      <c r="CL342"/>
      <c r="CM342"/>
      <c r="CN342"/>
      <c r="CO342"/>
      <c r="CP342"/>
      <c r="CQ342"/>
      <c r="CR342"/>
      <c r="CS342"/>
      <c r="CT342"/>
      <c r="CU342"/>
      <c r="DG342"/>
      <c r="DH342"/>
      <c r="DI342"/>
      <c r="DJ342"/>
      <c r="DK342"/>
      <c r="DL342"/>
      <c r="DM342"/>
      <c r="DN342"/>
      <c r="DO342"/>
      <c r="DP342"/>
      <c r="DQ342"/>
    </row>
    <row r="343" spans="1:121" x14ac:dyDescent="0.35">
      <c r="A343"/>
      <c r="B343"/>
      <c r="C343"/>
      <c r="D343"/>
      <c r="E343"/>
      <c r="F343"/>
      <c r="G343"/>
      <c r="H343"/>
      <c r="I343"/>
      <c r="J343"/>
      <c r="K343"/>
      <c r="CK343"/>
      <c r="CL343"/>
      <c r="CM343"/>
      <c r="CN343"/>
      <c r="CO343"/>
      <c r="CP343"/>
      <c r="CQ343"/>
      <c r="CR343"/>
      <c r="CS343"/>
      <c r="CT343"/>
      <c r="CU343"/>
      <c r="DG343"/>
      <c r="DH343"/>
      <c r="DI343"/>
      <c r="DJ343"/>
      <c r="DK343"/>
      <c r="DL343"/>
      <c r="DM343"/>
      <c r="DN343"/>
      <c r="DO343"/>
      <c r="DP343"/>
      <c r="DQ343"/>
    </row>
    <row r="344" spans="1:121" x14ac:dyDescent="0.35">
      <c r="A344"/>
      <c r="B344"/>
      <c r="C344"/>
      <c r="D344"/>
      <c r="E344"/>
      <c r="F344"/>
      <c r="G344"/>
      <c r="H344"/>
      <c r="I344"/>
      <c r="J344"/>
      <c r="K344"/>
      <c r="CK344"/>
      <c r="CL344"/>
      <c r="CM344"/>
      <c r="CN344"/>
      <c r="CO344"/>
      <c r="CP344"/>
      <c r="CQ344"/>
      <c r="CR344"/>
      <c r="CS344"/>
      <c r="CT344"/>
      <c r="CU344"/>
      <c r="DG344"/>
      <c r="DH344"/>
      <c r="DI344"/>
      <c r="DJ344"/>
      <c r="DK344"/>
      <c r="DL344"/>
      <c r="DM344"/>
      <c r="DN344"/>
      <c r="DO344"/>
      <c r="DP344"/>
      <c r="DQ344"/>
    </row>
    <row r="345" spans="1:121" x14ac:dyDescent="0.35">
      <c r="A345"/>
      <c r="B345"/>
      <c r="C345"/>
      <c r="D345"/>
      <c r="E345"/>
      <c r="F345"/>
      <c r="G345"/>
      <c r="H345"/>
      <c r="I345"/>
      <c r="J345"/>
      <c r="K345"/>
      <c r="CK345"/>
      <c r="CL345"/>
      <c r="CM345"/>
      <c r="CN345"/>
      <c r="CO345"/>
      <c r="CP345"/>
      <c r="CQ345"/>
      <c r="CR345"/>
      <c r="CS345"/>
      <c r="CT345"/>
      <c r="CU345"/>
      <c r="DG345"/>
      <c r="DH345"/>
      <c r="DI345"/>
      <c r="DJ345"/>
      <c r="DK345"/>
      <c r="DL345"/>
      <c r="DM345"/>
      <c r="DN345"/>
      <c r="DO345"/>
      <c r="DP345"/>
      <c r="DQ345"/>
    </row>
    <row r="346" spans="1:121" x14ac:dyDescent="0.35">
      <c r="A346"/>
      <c r="B346"/>
      <c r="C346"/>
      <c r="D346"/>
      <c r="E346"/>
      <c r="F346"/>
      <c r="G346"/>
      <c r="H346"/>
      <c r="I346"/>
      <c r="J346"/>
      <c r="K346"/>
      <c r="CK346"/>
      <c r="CL346"/>
      <c r="CM346"/>
      <c r="CN346"/>
      <c r="CO346"/>
      <c r="CP346"/>
      <c r="CQ346"/>
      <c r="CR346"/>
      <c r="CS346"/>
      <c r="CT346"/>
      <c r="CU346"/>
      <c r="DG346"/>
      <c r="DH346"/>
      <c r="DI346"/>
      <c r="DJ346"/>
      <c r="DK346"/>
      <c r="DL346"/>
      <c r="DM346"/>
      <c r="DN346"/>
      <c r="DO346"/>
      <c r="DP346"/>
      <c r="DQ346"/>
    </row>
    <row r="347" spans="1:121" x14ac:dyDescent="0.35">
      <c r="A347"/>
      <c r="B347"/>
      <c r="C347"/>
      <c r="D347"/>
      <c r="E347"/>
      <c r="F347"/>
      <c r="G347"/>
      <c r="H347"/>
      <c r="I347"/>
      <c r="J347"/>
      <c r="K347"/>
      <c r="CK347"/>
      <c r="CL347"/>
      <c r="CM347"/>
      <c r="CN347"/>
      <c r="CO347"/>
      <c r="CP347"/>
      <c r="CQ347"/>
      <c r="CR347"/>
      <c r="CS347"/>
      <c r="CT347"/>
      <c r="CU347"/>
      <c r="DG347"/>
      <c r="DH347"/>
      <c r="DI347"/>
      <c r="DJ347"/>
      <c r="DK347"/>
      <c r="DL347"/>
      <c r="DM347"/>
      <c r="DN347"/>
      <c r="DO347"/>
      <c r="DP347"/>
      <c r="DQ347"/>
    </row>
    <row r="348" spans="1:121" x14ac:dyDescent="0.35">
      <c r="A348"/>
      <c r="B348"/>
      <c r="C348"/>
      <c r="D348"/>
      <c r="E348"/>
      <c r="F348"/>
      <c r="G348"/>
      <c r="H348"/>
      <c r="I348"/>
      <c r="J348"/>
      <c r="K348"/>
      <c r="CK348"/>
      <c r="CL348"/>
      <c r="CM348"/>
      <c r="CN348"/>
      <c r="CO348"/>
      <c r="CP348"/>
      <c r="CQ348"/>
      <c r="CR348"/>
      <c r="CS348"/>
      <c r="CT348"/>
      <c r="CU348"/>
      <c r="DG348"/>
      <c r="DH348"/>
      <c r="DI348"/>
      <c r="DJ348"/>
      <c r="DK348"/>
      <c r="DL348"/>
      <c r="DM348"/>
      <c r="DN348"/>
      <c r="DO348"/>
      <c r="DP348"/>
      <c r="DQ348"/>
    </row>
    <row r="349" spans="1:121" x14ac:dyDescent="0.35">
      <c r="A349"/>
      <c r="B349"/>
      <c r="C349"/>
      <c r="D349"/>
      <c r="E349"/>
      <c r="F349"/>
      <c r="G349"/>
      <c r="H349"/>
      <c r="I349"/>
      <c r="J349"/>
      <c r="K349"/>
      <c r="CK349"/>
      <c r="CL349"/>
      <c r="CM349"/>
      <c r="CN349"/>
      <c r="CO349"/>
      <c r="CP349"/>
      <c r="CQ349"/>
      <c r="CR349"/>
      <c r="CS349"/>
      <c r="CT349"/>
      <c r="CU349"/>
      <c r="DG349"/>
      <c r="DH349"/>
      <c r="DI349"/>
      <c r="DJ349"/>
      <c r="DK349"/>
      <c r="DL349"/>
      <c r="DM349"/>
      <c r="DN349"/>
      <c r="DO349"/>
      <c r="DP349"/>
      <c r="DQ349"/>
    </row>
    <row r="350" spans="1:121" x14ac:dyDescent="0.35">
      <c r="A350"/>
      <c r="B350"/>
      <c r="C350"/>
      <c r="D350"/>
      <c r="E350"/>
      <c r="F350"/>
      <c r="G350"/>
      <c r="H350"/>
      <c r="I350"/>
      <c r="J350"/>
      <c r="K350"/>
      <c r="CK350"/>
      <c r="CL350"/>
      <c r="CM350"/>
      <c r="CN350"/>
      <c r="CO350"/>
      <c r="CP350"/>
      <c r="CQ350"/>
      <c r="CR350"/>
      <c r="CS350"/>
      <c r="CT350"/>
      <c r="CU350"/>
      <c r="DG350"/>
      <c r="DH350"/>
      <c r="DI350"/>
      <c r="DJ350"/>
      <c r="DK350"/>
      <c r="DL350"/>
      <c r="DM350"/>
      <c r="DN350"/>
      <c r="DO350"/>
      <c r="DP350"/>
      <c r="DQ350"/>
    </row>
    <row r="351" spans="1:121" x14ac:dyDescent="0.35">
      <c r="A351"/>
      <c r="B351"/>
      <c r="C351"/>
      <c r="D351"/>
      <c r="E351"/>
      <c r="F351"/>
      <c r="G351"/>
      <c r="H351"/>
      <c r="I351"/>
      <c r="J351"/>
      <c r="K351"/>
      <c r="CK351"/>
      <c r="CL351"/>
      <c r="CM351"/>
      <c r="CN351"/>
      <c r="CO351"/>
      <c r="CP351"/>
      <c r="CQ351"/>
      <c r="CR351"/>
      <c r="CS351"/>
      <c r="CT351"/>
      <c r="CU351"/>
      <c r="DG351"/>
      <c r="DH351"/>
      <c r="DI351"/>
      <c r="DJ351"/>
      <c r="DK351"/>
      <c r="DL351"/>
      <c r="DM351"/>
      <c r="DN351"/>
      <c r="DO351"/>
      <c r="DP351"/>
      <c r="DQ351"/>
    </row>
    <row r="352" spans="1:121" x14ac:dyDescent="0.35">
      <c r="A352"/>
      <c r="B352"/>
      <c r="C352"/>
      <c r="D352"/>
      <c r="E352"/>
      <c r="F352"/>
      <c r="G352"/>
      <c r="H352"/>
      <c r="I352"/>
      <c r="J352"/>
      <c r="K352"/>
      <c r="CK352"/>
      <c r="CL352"/>
      <c r="CM352"/>
      <c r="CN352"/>
      <c r="CO352"/>
      <c r="CP352"/>
      <c r="CQ352"/>
      <c r="CR352"/>
      <c r="CS352"/>
      <c r="CT352"/>
      <c r="CU352"/>
      <c r="DG352"/>
      <c r="DH352"/>
      <c r="DI352"/>
      <c r="DJ352"/>
      <c r="DK352"/>
      <c r="DL352"/>
      <c r="DM352"/>
      <c r="DN352"/>
      <c r="DO352"/>
      <c r="DP352"/>
      <c r="DQ352"/>
    </row>
    <row r="353" spans="1:121" x14ac:dyDescent="0.35">
      <c r="A353"/>
      <c r="B353"/>
      <c r="C353"/>
      <c r="D353"/>
      <c r="E353"/>
      <c r="F353"/>
      <c r="G353"/>
      <c r="H353"/>
      <c r="I353"/>
      <c r="J353"/>
      <c r="K353"/>
      <c r="CK353"/>
      <c r="CL353"/>
      <c r="CM353"/>
      <c r="CN353"/>
      <c r="CO353"/>
      <c r="CP353"/>
      <c r="CQ353"/>
      <c r="CR353"/>
      <c r="CS353"/>
      <c r="CT353"/>
      <c r="CU353"/>
      <c r="DG353"/>
      <c r="DH353"/>
      <c r="DI353"/>
      <c r="DJ353"/>
      <c r="DK353"/>
      <c r="DL353"/>
      <c r="DM353"/>
      <c r="DN353"/>
      <c r="DO353"/>
      <c r="DP353"/>
      <c r="DQ353"/>
    </row>
    <row r="354" spans="1:121" x14ac:dyDescent="0.35">
      <c r="A354"/>
      <c r="B354"/>
      <c r="C354"/>
      <c r="D354"/>
      <c r="E354"/>
      <c r="F354"/>
      <c r="G354"/>
      <c r="H354"/>
      <c r="I354"/>
      <c r="J354"/>
      <c r="K354"/>
      <c r="CK354"/>
      <c r="CL354"/>
      <c r="CM354"/>
      <c r="CN354"/>
      <c r="CO354"/>
      <c r="CP354"/>
      <c r="CQ354"/>
      <c r="CR354"/>
      <c r="CS354"/>
      <c r="CT354"/>
      <c r="CU354"/>
      <c r="DG354"/>
      <c r="DH354"/>
      <c r="DI354"/>
      <c r="DJ354"/>
      <c r="DK354"/>
      <c r="DL354"/>
      <c r="DM354"/>
      <c r="DN354"/>
      <c r="DO354"/>
      <c r="DP354"/>
      <c r="DQ354"/>
    </row>
    <row r="355" spans="1:121" x14ac:dyDescent="0.35">
      <c r="A355"/>
      <c r="B355"/>
      <c r="C355"/>
      <c r="D355"/>
      <c r="E355"/>
      <c r="F355"/>
      <c r="G355"/>
      <c r="H355"/>
      <c r="I355"/>
      <c r="J355"/>
      <c r="K355"/>
      <c r="CK355"/>
      <c r="CL355"/>
      <c r="CM355"/>
      <c r="CN355"/>
      <c r="CO355"/>
      <c r="CP355"/>
      <c r="CQ355"/>
      <c r="CR355"/>
      <c r="CS355"/>
      <c r="CT355"/>
      <c r="CU355"/>
      <c r="DG355"/>
      <c r="DH355"/>
      <c r="DI355"/>
      <c r="DJ355"/>
      <c r="DK355"/>
      <c r="DL355"/>
      <c r="DM355"/>
      <c r="DN355"/>
      <c r="DO355"/>
      <c r="DP355"/>
      <c r="DQ355"/>
    </row>
    <row r="356" spans="1:121" x14ac:dyDescent="0.35">
      <c r="A356"/>
      <c r="B356"/>
      <c r="C356"/>
      <c r="D356"/>
      <c r="E356"/>
      <c r="F356"/>
      <c r="G356"/>
      <c r="H356"/>
      <c r="I356"/>
      <c r="J356"/>
      <c r="K356"/>
      <c r="CK356"/>
      <c r="CL356"/>
      <c r="CM356"/>
      <c r="CN356"/>
      <c r="CO356"/>
      <c r="CP356"/>
      <c r="CQ356"/>
      <c r="CR356"/>
      <c r="CS356"/>
      <c r="CT356"/>
      <c r="CU356"/>
      <c r="DG356"/>
      <c r="DH356"/>
      <c r="DI356"/>
      <c r="DJ356"/>
      <c r="DK356"/>
      <c r="DL356"/>
      <c r="DM356"/>
      <c r="DN356"/>
      <c r="DO356"/>
      <c r="DP356"/>
      <c r="DQ356"/>
    </row>
    <row r="357" spans="1:121" x14ac:dyDescent="0.35">
      <c r="A357"/>
      <c r="B357"/>
      <c r="C357"/>
      <c r="D357"/>
      <c r="E357"/>
      <c r="F357"/>
      <c r="G357"/>
      <c r="H357"/>
      <c r="I357"/>
      <c r="J357"/>
      <c r="K357"/>
      <c r="CK357"/>
      <c r="CL357"/>
      <c r="CM357"/>
      <c r="CN357"/>
      <c r="CO357"/>
      <c r="CP357"/>
      <c r="CQ357"/>
      <c r="CR357"/>
      <c r="CS357"/>
      <c r="CT357"/>
      <c r="CU357"/>
      <c r="DG357"/>
      <c r="DH357"/>
      <c r="DI357"/>
      <c r="DJ357"/>
      <c r="DK357"/>
      <c r="DL357"/>
      <c r="DM357"/>
      <c r="DN357"/>
      <c r="DO357"/>
      <c r="DP357"/>
      <c r="DQ357"/>
    </row>
    <row r="358" spans="1:121" x14ac:dyDescent="0.35">
      <c r="A358"/>
      <c r="B358"/>
      <c r="C358"/>
      <c r="D358"/>
      <c r="E358"/>
      <c r="F358"/>
      <c r="G358"/>
      <c r="H358"/>
      <c r="I358"/>
      <c r="J358"/>
      <c r="K358"/>
      <c r="CK358"/>
      <c r="CL358"/>
      <c r="CM358"/>
      <c r="CN358"/>
      <c r="CO358"/>
      <c r="CP358"/>
      <c r="CQ358"/>
      <c r="CR358"/>
      <c r="CS358"/>
      <c r="CT358"/>
      <c r="CU358"/>
      <c r="DG358"/>
      <c r="DH358"/>
      <c r="DI358"/>
      <c r="DJ358"/>
      <c r="DK358"/>
      <c r="DL358"/>
      <c r="DM358"/>
      <c r="DN358"/>
      <c r="DO358"/>
      <c r="DP358"/>
      <c r="DQ358"/>
    </row>
    <row r="359" spans="1:121" x14ac:dyDescent="0.35">
      <c r="A359"/>
      <c r="B359"/>
      <c r="C359"/>
      <c r="D359"/>
      <c r="E359"/>
      <c r="F359"/>
      <c r="G359"/>
      <c r="H359"/>
      <c r="I359"/>
      <c r="J359"/>
      <c r="K359"/>
      <c r="CK359"/>
      <c r="CL359"/>
      <c r="CM359"/>
      <c r="CN359"/>
      <c r="CO359"/>
      <c r="CP359"/>
      <c r="CQ359"/>
      <c r="CR359"/>
      <c r="CS359"/>
      <c r="CT359"/>
      <c r="CU359"/>
      <c r="DG359"/>
      <c r="DH359"/>
      <c r="DI359"/>
      <c r="DJ359"/>
      <c r="DK359"/>
      <c r="DL359"/>
      <c r="DM359"/>
      <c r="DN359"/>
      <c r="DO359"/>
      <c r="DP359"/>
      <c r="DQ359"/>
    </row>
    <row r="360" spans="1:121" x14ac:dyDescent="0.35">
      <c r="A360"/>
      <c r="B360"/>
      <c r="C360"/>
      <c r="D360"/>
      <c r="E360"/>
      <c r="F360"/>
      <c r="G360"/>
      <c r="H360"/>
      <c r="I360"/>
      <c r="J360"/>
      <c r="K360"/>
      <c r="CK360"/>
      <c r="CL360"/>
      <c r="CM360"/>
      <c r="CN360"/>
      <c r="CO360"/>
      <c r="CP360"/>
      <c r="CQ360"/>
      <c r="CR360"/>
      <c r="CS360"/>
      <c r="CT360"/>
      <c r="CU360"/>
      <c r="DG360"/>
      <c r="DH360"/>
      <c r="DI360"/>
      <c r="DJ360"/>
      <c r="DK360"/>
      <c r="DL360"/>
      <c r="DM360"/>
      <c r="DN360"/>
      <c r="DO360"/>
      <c r="DP360"/>
      <c r="DQ360"/>
    </row>
    <row r="361" spans="1:121" x14ac:dyDescent="0.35">
      <c r="A361"/>
      <c r="B361"/>
      <c r="C361"/>
      <c r="D361"/>
      <c r="E361"/>
      <c r="F361"/>
      <c r="G361"/>
      <c r="H361"/>
      <c r="I361"/>
      <c r="J361"/>
      <c r="K361"/>
      <c r="CK361"/>
      <c r="CL361"/>
      <c r="CM361"/>
      <c r="CN361"/>
      <c r="CO361"/>
      <c r="CP361"/>
      <c r="CQ361"/>
      <c r="CR361"/>
      <c r="CS361"/>
      <c r="CT361"/>
      <c r="CU361"/>
      <c r="DG361"/>
      <c r="DH361"/>
      <c r="DI361"/>
      <c r="DJ361"/>
      <c r="DK361"/>
      <c r="DL361"/>
      <c r="DM361"/>
      <c r="DN361"/>
      <c r="DO361"/>
      <c r="DP361"/>
      <c r="DQ361"/>
    </row>
    <row r="362" spans="1:121" x14ac:dyDescent="0.35">
      <c r="A362"/>
      <c r="B362"/>
      <c r="C362"/>
      <c r="D362"/>
      <c r="E362"/>
      <c r="F362"/>
      <c r="G362"/>
      <c r="H362"/>
      <c r="I362"/>
      <c r="J362"/>
      <c r="K362"/>
      <c r="CK362"/>
      <c r="CL362"/>
      <c r="CM362"/>
      <c r="CN362"/>
      <c r="CO362"/>
      <c r="CP362"/>
      <c r="CQ362"/>
      <c r="CR362"/>
      <c r="CS362"/>
      <c r="CT362"/>
      <c r="CU362"/>
      <c r="DG362"/>
      <c r="DH362"/>
      <c r="DI362"/>
      <c r="DJ362"/>
      <c r="DK362"/>
      <c r="DL362"/>
      <c r="DM362"/>
      <c r="DN362"/>
      <c r="DO362"/>
      <c r="DP362"/>
      <c r="DQ362"/>
    </row>
    <row r="363" spans="1:121" x14ac:dyDescent="0.35">
      <c r="A363"/>
      <c r="B363"/>
      <c r="C363"/>
      <c r="D363"/>
      <c r="E363"/>
      <c r="F363"/>
      <c r="G363"/>
      <c r="H363"/>
      <c r="I363"/>
      <c r="J363"/>
      <c r="K363"/>
      <c r="CK363"/>
      <c r="CL363"/>
      <c r="CM363"/>
      <c r="CN363"/>
      <c r="CO363"/>
      <c r="CP363"/>
      <c r="CQ363"/>
      <c r="CR363"/>
      <c r="CS363"/>
      <c r="CT363"/>
      <c r="CU363"/>
      <c r="DG363"/>
      <c r="DH363"/>
      <c r="DI363"/>
      <c r="DJ363"/>
      <c r="DK363"/>
      <c r="DL363"/>
      <c r="DM363"/>
      <c r="DN363"/>
      <c r="DO363"/>
      <c r="DP363"/>
      <c r="DQ363"/>
    </row>
    <row r="364" spans="1:121" x14ac:dyDescent="0.35">
      <c r="A364"/>
      <c r="B364"/>
      <c r="C364"/>
      <c r="D364"/>
      <c r="E364"/>
      <c r="F364"/>
      <c r="G364"/>
      <c r="H364"/>
      <c r="I364"/>
      <c r="J364"/>
      <c r="K364"/>
      <c r="CK364"/>
      <c r="CL364"/>
      <c r="CM364"/>
      <c r="CN364"/>
      <c r="CO364"/>
      <c r="CP364"/>
      <c r="CQ364"/>
      <c r="CR364"/>
      <c r="CS364"/>
      <c r="CT364"/>
      <c r="CU364"/>
      <c r="DG364"/>
      <c r="DH364"/>
      <c r="DI364"/>
      <c r="DJ364"/>
      <c r="DK364"/>
      <c r="DL364"/>
      <c r="DM364"/>
      <c r="DN364"/>
      <c r="DO364"/>
      <c r="DP364"/>
      <c r="DQ364"/>
    </row>
    <row r="365" spans="1:121" x14ac:dyDescent="0.35">
      <c r="A365"/>
      <c r="B365"/>
      <c r="C365"/>
      <c r="D365"/>
      <c r="E365"/>
      <c r="F365"/>
      <c r="G365"/>
      <c r="H365"/>
      <c r="I365"/>
      <c r="J365"/>
      <c r="K365"/>
      <c r="CK365"/>
      <c r="CL365"/>
      <c r="CM365"/>
      <c r="CN365"/>
      <c r="CO365"/>
      <c r="CP365"/>
      <c r="CQ365"/>
      <c r="CR365"/>
      <c r="CS365"/>
      <c r="CT365"/>
      <c r="CU365"/>
      <c r="DG365"/>
      <c r="DH365"/>
      <c r="DI365"/>
      <c r="DJ365"/>
      <c r="DK365"/>
      <c r="DL365"/>
      <c r="DM365"/>
      <c r="DN365"/>
      <c r="DO365"/>
      <c r="DP365"/>
      <c r="DQ365"/>
    </row>
    <row r="366" spans="1:121" x14ac:dyDescent="0.35">
      <c r="A366"/>
      <c r="B366"/>
      <c r="C366"/>
      <c r="D366"/>
      <c r="E366"/>
      <c r="F366"/>
      <c r="G366"/>
      <c r="H366"/>
      <c r="I366"/>
      <c r="J366"/>
      <c r="K366"/>
      <c r="CK366"/>
      <c r="CL366"/>
      <c r="CM366"/>
      <c r="CN366"/>
      <c r="CO366"/>
      <c r="CP366"/>
      <c r="CQ366"/>
      <c r="CR366"/>
      <c r="CS366"/>
      <c r="CT366"/>
      <c r="CU366"/>
      <c r="DG366"/>
      <c r="DH366"/>
      <c r="DI366"/>
      <c r="DJ366"/>
      <c r="DK366"/>
      <c r="DL366"/>
      <c r="DM366"/>
      <c r="DN366"/>
      <c r="DO366"/>
      <c r="DP366"/>
      <c r="DQ366"/>
    </row>
    <row r="367" spans="1:121" x14ac:dyDescent="0.35">
      <c r="A367"/>
      <c r="B367"/>
      <c r="C367"/>
      <c r="D367"/>
      <c r="E367"/>
      <c r="F367"/>
      <c r="G367"/>
      <c r="H367"/>
      <c r="I367"/>
      <c r="J367"/>
      <c r="K367"/>
      <c r="DG367"/>
      <c r="DH367"/>
      <c r="DI367"/>
      <c r="DJ367"/>
      <c r="DK367"/>
      <c r="DL367"/>
      <c r="DM367"/>
      <c r="DN367"/>
      <c r="DO367"/>
      <c r="DP367"/>
      <c r="DQ367"/>
    </row>
    <row r="368" spans="1:121" x14ac:dyDescent="0.35">
      <c r="A368"/>
      <c r="B368"/>
      <c r="C368"/>
      <c r="D368"/>
      <c r="E368"/>
      <c r="F368"/>
      <c r="G368"/>
      <c r="H368"/>
      <c r="I368"/>
      <c r="J368"/>
      <c r="K368"/>
      <c r="DG368"/>
      <c r="DH368"/>
      <c r="DI368"/>
      <c r="DJ368"/>
      <c r="DK368"/>
      <c r="DL368"/>
      <c r="DM368"/>
      <c r="DN368"/>
      <c r="DO368"/>
      <c r="DP368"/>
      <c r="DQ368"/>
    </row>
    <row r="369" spans="1:121" x14ac:dyDescent="0.35">
      <c r="A369"/>
      <c r="B369"/>
      <c r="C369"/>
      <c r="D369"/>
      <c r="E369"/>
      <c r="F369"/>
      <c r="G369"/>
      <c r="H369"/>
      <c r="I369"/>
      <c r="J369"/>
      <c r="K369"/>
      <c r="DG369"/>
      <c r="DH369"/>
      <c r="DI369"/>
      <c r="DJ369"/>
      <c r="DK369"/>
      <c r="DL369"/>
      <c r="DM369"/>
      <c r="DN369"/>
      <c r="DO369"/>
      <c r="DP369"/>
      <c r="DQ369"/>
    </row>
    <row r="370" spans="1:121" x14ac:dyDescent="0.35">
      <c r="A370"/>
      <c r="B370"/>
      <c r="C370"/>
      <c r="D370"/>
      <c r="E370"/>
      <c r="F370"/>
      <c r="G370"/>
      <c r="H370"/>
      <c r="I370"/>
      <c r="J370"/>
      <c r="K370"/>
      <c r="DG370"/>
      <c r="DH370"/>
      <c r="DI370"/>
      <c r="DJ370"/>
      <c r="DK370"/>
      <c r="DL370"/>
      <c r="DM370"/>
      <c r="DN370"/>
      <c r="DO370"/>
      <c r="DP370"/>
      <c r="DQ370"/>
    </row>
    <row r="371" spans="1:121" x14ac:dyDescent="0.35">
      <c r="A371"/>
      <c r="B371"/>
      <c r="C371"/>
      <c r="D371"/>
      <c r="E371"/>
      <c r="F371"/>
      <c r="G371"/>
      <c r="H371"/>
      <c r="I371"/>
      <c r="J371"/>
      <c r="K371"/>
      <c r="DG371"/>
      <c r="DH371"/>
      <c r="DI371"/>
      <c r="DJ371"/>
      <c r="DK371"/>
      <c r="DL371"/>
      <c r="DM371"/>
      <c r="DN371"/>
      <c r="DO371"/>
      <c r="DP371"/>
      <c r="DQ371"/>
    </row>
    <row r="372" spans="1:121" x14ac:dyDescent="0.35">
      <c r="A372"/>
      <c r="B372"/>
      <c r="C372"/>
      <c r="D372"/>
      <c r="E372"/>
      <c r="F372"/>
      <c r="G372"/>
      <c r="H372"/>
      <c r="I372"/>
      <c r="J372"/>
      <c r="K372"/>
      <c r="DG372"/>
      <c r="DH372"/>
      <c r="DI372"/>
      <c r="DJ372"/>
      <c r="DK372"/>
      <c r="DL372"/>
      <c r="DM372"/>
      <c r="DN372"/>
      <c r="DO372"/>
      <c r="DP372"/>
      <c r="DQ372"/>
    </row>
    <row r="373" spans="1:121" x14ac:dyDescent="0.35">
      <c r="A373"/>
      <c r="B373"/>
      <c r="C373"/>
      <c r="D373"/>
      <c r="E373"/>
      <c r="F373"/>
      <c r="G373"/>
      <c r="H373"/>
      <c r="I373"/>
      <c r="J373"/>
      <c r="K373"/>
      <c r="DG373"/>
      <c r="DH373"/>
      <c r="DI373"/>
      <c r="DJ373"/>
      <c r="DK373"/>
      <c r="DL373"/>
      <c r="DM373"/>
      <c r="DN373"/>
      <c r="DO373"/>
      <c r="DP373"/>
      <c r="DQ373"/>
    </row>
    <row r="374" spans="1:121" x14ac:dyDescent="0.35">
      <c r="A374"/>
      <c r="B374"/>
      <c r="C374"/>
      <c r="D374"/>
      <c r="E374"/>
      <c r="F374"/>
      <c r="G374"/>
      <c r="H374"/>
      <c r="I374"/>
      <c r="J374"/>
      <c r="K374"/>
      <c r="DG374"/>
      <c r="DH374"/>
      <c r="DI374"/>
      <c r="DJ374"/>
      <c r="DK374"/>
      <c r="DL374"/>
      <c r="DM374"/>
      <c r="DN374"/>
      <c r="DO374"/>
      <c r="DP374"/>
      <c r="DQ374"/>
    </row>
    <row r="375" spans="1:121" x14ac:dyDescent="0.35">
      <c r="A375"/>
      <c r="B375"/>
      <c r="C375"/>
      <c r="D375"/>
      <c r="E375"/>
      <c r="F375"/>
      <c r="G375"/>
      <c r="H375"/>
      <c r="I375"/>
      <c r="J375"/>
      <c r="K375"/>
      <c r="DG375"/>
      <c r="DH375"/>
      <c r="DI375"/>
      <c r="DJ375"/>
      <c r="DK375"/>
      <c r="DL375"/>
      <c r="DM375"/>
      <c r="DN375"/>
      <c r="DO375"/>
      <c r="DP375"/>
      <c r="DQ375"/>
    </row>
    <row r="376" spans="1:121" x14ac:dyDescent="0.35">
      <c r="A376"/>
      <c r="B376"/>
      <c r="C376"/>
      <c r="D376"/>
      <c r="E376"/>
      <c r="F376"/>
      <c r="G376"/>
      <c r="H376"/>
      <c r="I376"/>
      <c r="J376"/>
      <c r="K376"/>
      <c r="DG376"/>
      <c r="DH376"/>
      <c r="DI376"/>
      <c r="DJ376"/>
      <c r="DK376"/>
      <c r="DL376"/>
      <c r="DM376"/>
      <c r="DN376"/>
      <c r="DO376"/>
      <c r="DP376"/>
      <c r="DQ376"/>
    </row>
    <row r="377" spans="1:121" x14ac:dyDescent="0.35">
      <c r="A377"/>
      <c r="B377"/>
      <c r="C377"/>
      <c r="D377"/>
      <c r="E377"/>
      <c r="F377"/>
      <c r="G377"/>
      <c r="H377"/>
      <c r="I377"/>
      <c r="J377"/>
      <c r="K377"/>
      <c r="DG377"/>
      <c r="DH377"/>
      <c r="DI377"/>
      <c r="DJ377"/>
      <c r="DK377"/>
      <c r="DL377"/>
      <c r="DM377"/>
      <c r="DN377"/>
      <c r="DO377"/>
      <c r="DP377"/>
      <c r="DQ377"/>
    </row>
    <row r="378" spans="1:121" x14ac:dyDescent="0.35">
      <c r="A378"/>
      <c r="B378"/>
      <c r="C378"/>
      <c r="D378"/>
      <c r="E378"/>
      <c r="F378"/>
      <c r="G378"/>
      <c r="H378"/>
      <c r="I378"/>
      <c r="J378"/>
      <c r="K378"/>
      <c r="DG378"/>
      <c r="DH378"/>
      <c r="DI378"/>
      <c r="DJ378"/>
      <c r="DK378"/>
      <c r="DL378"/>
      <c r="DM378"/>
      <c r="DN378"/>
      <c r="DO378"/>
      <c r="DP378"/>
      <c r="DQ378"/>
    </row>
    <row r="379" spans="1:121" x14ac:dyDescent="0.35">
      <c r="A379"/>
      <c r="B379"/>
      <c r="C379"/>
      <c r="D379"/>
      <c r="E379"/>
      <c r="F379"/>
      <c r="G379"/>
      <c r="H379"/>
      <c r="I379"/>
      <c r="J379"/>
      <c r="K379"/>
      <c r="DG379"/>
      <c r="DH379"/>
      <c r="DI379"/>
      <c r="DJ379"/>
      <c r="DK379"/>
      <c r="DL379"/>
      <c r="DM379"/>
      <c r="DN379"/>
      <c r="DO379"/>
      <c r="DP379"/>
      <c r="DQ379"/>
    </row>
    <row r="380" spans="1:121" x14ac:dyDescent="0.35">
      <c r="A380"/>
      <c r="B380"/>
      <c r="C380"/>
      <c r="D380"/>
      <c r="E380"/>
      <c r="F380"/>
      <c r="G380"/>
      <c r="H380"/>
      <c r="I380"/>
      <c r="J380"/>
      <c r="K380"/>
      <c r="DG380"/>
      <c r="DH380"/>
      <c r="DI380"/>
      <c r="DJ380"/>
      <c r="DK380"/>
      <c r="DL380"/>
      <c r="DM380"/>
      <c r="DN380"/>
      <c r="DO380"/>
      <c r="DP380"/>
      <c r="DQ380"/>
    </row>
    <row r="381" spans="1:121" x14ac:dyDescent="0.35">
      <c r="A381"/>
      <c r="B381"/>
      <c r="C381"/>
      <c r="D381"/>
      <c r="E381"/>
      <c r="F381"/>
      <c r="G381"/>
      <c r="H381"/>
      <c r="I381"/>
      <c r="J381"/>
      <c r="K381"/>
      <c r="DG381"/>
      <c r="DH381"/>
      <c r="DI381"/>
      <c r="DJ381"/>
      <c r="DK381"/>
      <c r="DL381"/>
      <c r="DM381"/>
      <c r="DN381"/>
      <c r="DO381"/>
      <c r="DP381"/>
      <c r="DQ381"/>
    </row>
    <row r="382" spans="1:121" x14ac:dyDescent="0.35">
      <c r="A382"/>
      <c r="B382"/>
      <c r="C382"/>
      <c r="D382"/>
      <c r="E382"/>
      <c r="F382"/>
      <c r="G382"/>
      <c r="H382"/>
      <c r="I382"/>
      <c r="J382"/>
      <c r="K382"/>
      <c r="DG382"/>
      <c r="DH382"/>
      <c r="DI382"/>
      <c r="DJ382"/>
      <c r="DK382"/>
      <c r="DL382"/>
      <c r="DM382"/>
      <c r="DN382"/>
      <c r="DO382"/>
      <c r="DP382"/>
      <c r="DQ382"/>
    </row>
    <row r="383" spans="1:121" x14ac:dyDescent="0.35">
      <c r="A383"/>
      <c r="B383"/>
      <c r="C383"/>
      <c r="D383"/>
      <c r="E383"/>
      <c r="F383"/>
      <c r="G383"/>
      <c r="H383"/>
      <c r="I383"/>
      <c r="J383"/>
      <c r="K383"/>
      <c r="DG383"/>
      <c r="DH383"/>
      <c r="DI383"/>
      <c r="DJ383"/>
      <c r="DK383"/>
      <c r="DL383"/>
      <c r="DM383"/>
      <c r="DN383"/>
      <c r="DO383"/>
      <c r="DP383"/>
      <c r="DQ383"/>
    </row>
    <row r="384" spans="1:121" x14ac:dyDescent="0.35">
      <c r="A384"/>
      <c r="B384"/>
      <c r="C384"/>
      <c r="D384"/>
      <c r="E384"/>
      <c r="F384"/>
      <c r="G384"/>
      <c r="H384"/>
      <c r="I384"/>
      <c r="J384"/>
      <c r="K384"/>
      <c r="DG384"/>
      <c r="DH384"/>
      <c r="DI384"/>
      <c r="DJ384"/>
      <c r="DK384"/>
      <c r="DL384"/>
      <c r="DM384"/>
      <c r="DN384"/>
      <c r="DO384"/>
      <c r="DP384"/>
      <c r="DQ384"/>
    </row>
    <row r="385" spans="1:121" x14ac:dyDescent="0.35">
      <c r="A385"/>
      <c r="B385"/>
      <c r="C385"/>
      <c r="D385"/>
      <c r="E385"/>
      <c r="F385"/>
      <c r="G385"/>
      <c r="H385"/>
      <c r="I385"/>
      <c r="J385"/>
      <c r="K385"/>
      <c r="DG385"/>
      <c r="DH385"/>
      <c r="DI385"/>
      <c r="DJ385"/>
      <c r="DK385"/>
      <c r="DL385"/>
      <c r="DM385"/>
      <c r="DN385"/>
      <c r="DO385"/>
      <c r="DP385"/>
      <c r="DQ385"/>
    </row>
    <row r="386" spans="1:121" x14ac:dyDescent="0.35">
      <c r="A386"/>
      <c r="B386"/>
      <c r="C386"/>
      <c r="D386"/>
      <c r="E386"/>
      <c r="F386"/>
      <c r="G386"/>
      <c r="H386"/>
      <c r="I386"/>
      <c r="J386"/>
      <c r="K386"/>
      <c r="DG386"/>
      <c r="DH386"/>
      <c r="DI386"/>
      <c r="DJ386"/>
      <c r="DK386"/>
      <c r="DL386"/>
      <c r="DM386"/>
      <c r="DN386"/>
      <c r="DO386"/>
      <c r="DP386"/>
      <c r="DQ386"/>
    </row>
    <row r="387" spans="1:121" x14ac:dyDescent="0.35">
      <c r="A387"/>
      <c r="B387"/>
      <c r="C387"/>
      <c r="D387"/>
      <c r="E387"/>
      <c r="F387"/>
      <c r="G387"/>
      <c r="H387"/>
      <c r="I387"/>
      <c r="J387"/>
      <c r="K387"/>
      <c r="DG387"/>
      <c r="DH387"/>
      <c r="DI387"/>
      <c r="DJ387"/>
      <c r="DK387"/>
      <c r="DL387"/>
      <c r="DM387"/>
      <c r="DN387"/>
      <c r="DO387"/>
      <c r="DP387"/>
      <c r="DQ387"/>
    </row>
    <row r="388" spans="1:121" x14ac:dyDescent="0.35">
      <c r="A388"/>
      <c r="B388"/>
      <c r="C388"/>
      <c r="D388"/>
      <c r="E388"/>
      <c r="F388"/>
      <c r="G388"/>
      <c r="H388"/>
      <c r="I388"/>
      <c r="J388"/>
      <c r="K388"/>
      <c r="DG388"/>
      <c r="DH388"/>
      <c r="DI388"/>
      <c r="DJ388"/>
      <c r="DK388"/>
      <c r="DL388"/>
      <c r="DM388"/>
      <c r="DN388"/>
      <c r="DO388"/>
      <c r="DP388"/>
      <c r="DQ388"/>
    </row>
    <row r="389" spans="1:121" x14ac:dyDescent="0.35">
      <c r="A389"/>
      <c r="B389"/>
      <c r="C389"/>
      <c r="D389"/>
      <c r="E389"/>
      <c r="F389"/>
      <c r="G389"/>
      <c r="H389"/>
      <c r="I389"/>
      <c r="J389"/>
      <c r="K389"/>
      <c r="DG389"/>
      <c r="DH389"/>
      <c r="DI389"/>
      <c r="DJ389"/>
      <c r="DK389"/>
      <c r="DL389"/>
      <c r="DM389"/>
      <c r="DN389"/>
      <c r="DO389"/>
      <c r="DP389"/>
      <c r="DQ389"/>
    </row>
    <row r="390" spans="1:121" x14ac:dyDescent="0.35">
      <c r="A390"/>
      <c r="B390"/>
      <c r="C390"/>
      <c r="D390"/>
      <c r="E390"/>
      <c r="F390"/>
      <c r="G390"/>
      <c r="H390"/>
      <c r="I390"/>
      <c r="J390"/>
      <c r="K390"/>
      <c r="DG390"/>
      <c r="DH390"/>
      <c r="DI390"/>
      <c r="DJ390"/>
      <c r="DK390"/>
      <c r="DL390"/>
      <c r="DM390"/>
      <c r="DN390"/>
      <c r="DO390"/>
      <c r="DP390"/>
      <c r="DQ390"/>
    </row>
    <row r="391" spans="1:121" x14ac:dyDescent="0.35">
      <c r="A391"/>
      <c r="B391"/>
      <c r="C391"/>
      <c r="D391"/>
      <c r="E391"/>
      <c r="F391"/>
      <c r="G391"/>
      <c r="H391"/>
      <c r="I391"/>
      <c r="J391"/>
      <c r="K391"/>
      <c r="DG391"/>
      <c r="DH391"/>
      <c r="DI391"/>
      <c r="DJ391"/>
      <c r="DK391"/>
      <c r="DL391"/>
      <c r="DM391"/>
      <c r="DN391"/>
      <c r="DO391"/>
      <c r="DP391"/>
      <c r="DQ391"/>
    </row>
    <row r="392" spans="1:121" x14ac:dyDescent="0.35">
      <c r="A392"/>
      <c r="B392"/>
      <c r="C392"/>
      <c r="D392"/>
      <c r="E392"/>
      <c r="F392"/>
      <c r="G392"/>
      <c r="H392"/>
      <c r="I392"/>
      <c r="J392"/>
      <c r="K392"/>
      <c r="DG392"/>
      <c r="DH392"/>
      <c r="DI392"/>
      <c r="DJ392"/>
      <c r="DK392"/>
      <c r="DL392"/>
      <c r="DM392"/>
      <c r="DN392"/>
      <c r="DO392"/>
      <c r="DP392"/>
      <c r="DQ392"/>
    </row>
    <row r="393" spans="1:121" x14ac:dyDescent="0.35">
      <c r="A393"/>
      <c r="B393"/>
      <c r="C393"/>
      <c r="D393"/>
      <c r="E393"/>
      <c r="F393"/>
      <c r="G393"/>
      <c r="H393"/>
      <c r="I393"/>
      <c r="J393"/>
      <c r="K393"/>
      <c r="DG393"/>
      <c r="DH393"/>
      <c r="DI393"/>
      <c r="DJ393"/>
      <c r="DK393"/>
      <c r="DL393"/>
      <c r="DM393"/>
      <c r="DN393"/>
      <c r="DO393"/>
      <c r="DP393"/>
      <c r="DQ393"/>
    </row>
    <row r="394" spans="1:121" x14ac:dyDescent="0.35">
      <c r="A394"/>
      <c r="B394"/>
      <c r="C394"/>
      <c r="D394"/>
      <c r="E394"/>
      <c r="F394"/>
      <c r="G394"/>
      <c r="H394"/>
      <c r="I394"/>
      <c r="J394"/>
      <c r="K394"/>
      <c r="DG394"/>
      <c r="DH394"/>
      <c r="DI394"/>
      <c r="DJ394"/>
      <c r="DK394"/>
      <c r="DL394"/>
      <c r="DM394"/>
      <c r="DN394"/>
      <c r="DO394"/>
      <c r="DP394"/>
      <c r="DQ394"/>
    </row>
    <row r="395" spans="1:121" x14ac:dyDescent="0.35">
      <c r="A395"/>
      <c r="B395"/>
      <c r="C395"/>
      <c r="D395"/>
      <c r="E395"/>
      <c r="F395"/>
      <c r="G395"/>
      <c r="H395"/>
      <c r="I395"/>
      <c r="J395"/>
      <c r="K395"/>
      <c r="DG395"/>
      <c r="DH395"/>
      <c r="DI395"/>
      <c r="DJ395"/>
      <c r="DK395"/>
      <c r="DL395"/>
      <c r="DM395"/>
      <c r="DN395"/>
      <c r="DO395"/>
      <c r="DP395"/>
      <c r="DQ395"/>
    </row>
    <row r="396" spans="1:121" x14ac:dyDescent="0.35">
      <c r="A396"/>
      <c r="B396"/>
      <c r="C396"/>
      <c r="D396"/>
      <c r="E396"/>
      <c r="F396"/>
      <c r="G396"/>
      <c r="H396"/>
      <c r="I396"/>
      <c r="J396"/>
      <c r="K396"/>
      <c r="DG396"/>
      <c r="DH396"/>
      <c r="DI396"/>
      <c r="DJ396"/>
      <c r="DK396"/>
      <c r="DL396"/>
      <c r="DM396"/>
      <c r="DN396"/>
      <c r="DO396"/>
      <c r="DP396"/>
      <c r="DQ396"/>
    </row>
    <row r="397" spans="1:121" x14ac:dyDescent="0.35">
      <c r="A397"/>
      <c r="B397"/>
      <c r="C397"/>
      <c r="D397"/>
      <c r="E397"/>
      <c r="F397"/>
      <c r="G397"/>
      <c r="H397"/>
      <c r="I397"/>
      <c r="J397"/>
      <c r="K397"/>
      <c r="DG397"/>
      <c r="DH397"/>
      <c r="DI397"/>
      <c r="DJ397"/>
      <c r="DK397"/>
      <c r="DL397"/>
      <c r="DM397"/>
      <c r="DN397"/>
      <c r="DO397"/>
      <c r="DP397"/>
      <c r="DQ397"/>
    </row>
    <row r="398" spans="1:121" x14ac:dyDescent="0.35">
      <c r="A398"/>
      <c r="B398"/>
      <c r="C398"/>
      <c r="D398"/>
      <c r="E398"/>
      <c r="F398"/>
      <c r="G398"/>
      <c r="H398"/>
      <c r="I398"/>
      <c r="J398"/>
      <c r="K398"/>
      <c r="DG398"/>
      <c r="DH398"/>
      <c r="DI398"/>
      <c r="DJ398"/>
      <c r="DK398"/>
      <c r="DL398"/>
      <c r="DM398"/>
      <c r="DN398"/>
      <c r="DO398"/>
      <c r="DP398"/>
      <c r="DQ398"/>
    </row>
    <row r="399" spans="1:121" x14ac:dyDescent="0.35">
      <c r="A399"/>
      <c r="B399"/>
      <c r="C399"/>
      <c r="D399"/>
      <c r="E399"/>
      <c r="F399"/>
      <c r="G399"/>
      <c r="H399"/>
      <c r="I399"/>
      <c r="J399"/>
      <c r="K399"/>
      <c r="DG399"/>
      <c r="DH399"/>
      <c r="DI399"/>
      <c r="DJ399"/>
      <c r="DK399"/>
      <c r="DL399"/>
      <c r="DM399"/>
      <c r="DN399"/>
      <c r="DO399"/>
      <c r="DP399"/>
      <c r="DQ399"/>
    </row>
    <row r="400" spans="1:121" x14ac:dyDescent="0.35">
      <c r="A400"/>
      <c r="B400"/>
      <c r="C400"/>
      <c r="D400"/>
      <c r="E400"/>
      <c r="F400"/>
      <c r="G400"/>
      <c r="H400"/>
      <c r="I400"/>
      <c r="J400"/>
      <c r="K400"/>
      <c r="DG400"/>
      <c r="DH400"/>
      <c r="DI400"/>
      <c r="DJ400"/>
      <c r="DK400"/>
      <c r="DL400"/>
      <c r="DM400"/>
      <c r="DN400"/>
      <c r="DO400"/>
      <c r="DP400"/>
      <c r="DQ400"/>
    </row>
    <row r="401" spans="1:121" x14ac:dyDescent="0.35">
      <c r="A401"/>
      <c r="B401"/>
      <c r="C401"/>
      <c r="D401"/>
      <c r="E401"/>
      <c r="F401"/>
      <c r="G401"/>
      <c r="H401"/>
      <c r="I401"/>
      <c r="J401"/>
      <c r="K401"/>
      <c r="DG401"/>
      <c r="DH401"/>
      <c r="DI401"/>
      <c r="DJ401"/>
      <c r="DK401"/>
      <c r="DL401"/>
      <c r="DM401"/>
      <c r="DN401"/>
      <c r="DO401"/>
      <c r="DP401"/>
      <c r="DQ401"/>
    </row>
    <row r="402" spans="1:121" x14ac:dyDescent="0.35">
      <c r="A402"/>
      <c r="B402"/>
      <c r="C402"/>
      <c r="D402"/>
      <c r="E402"/>
      <c r="F402"/>
      <c r="G402"/>
      <c r="H402"/>
      <c r="I402"/>
      <c r="J402"/>
      <c r="K402"/>
      <c r="DG402"/>
      <c r="DH402"/>
      <c r="DI402"/>
      <c r="DJ402"/>
      <c r="DK402"/>
      <c r="DL402"/>
      <c r="DM402"/>
      <c r="DN402"/>
      <c r="DO402"/>
      <c r="DP402"/>
      <c r="DQ402"/>
    </row>
    <row r="403" spans="1:12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2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2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2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2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2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2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2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2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2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2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2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2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2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x14ac:dyDescent="0.35">
      <c r="A570"/>
      <c r="B570"/>
      <c r="C570"/>
      <c r="D570"/>
      <c r="E570"/>
      <c r="F570"/>
      <c r="G570"/>
      <c r="H570"/>
      <c r="I570"/>
      <c r="J570"/>
      <c r="K570"/>
    </row>
  </sheetData>
  <mergeCells count="8">
    <mergeCell ref="S3:V3"/>
    <mergeCell ref="AO3:AR3"/>
    <mergeCell ref="BK3:BN3"/>
    <mergeCell ref="FQ3:FT3"/>
    <mergeCell ref="CG3:CJ3"/>
    <mergeCell ref="DC3:DF3"/>
    <mergeCell ref="DY3:EB3"/>
    <mergeCell ref="EU3:EX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FT302"/>
  <sheetViews>
    <sheetView topLeftCell="EO1" workbookViewId="0">
      <selection activeCell="EU1" sqref="EU1:EX1048576"/>
    </sheetView>
  </sheetViews>
  <sheetFormatPr defaultRowHeight="14.5" x14ac:dyDescent="0.35"/>
  <cols>
    <col min="1" max="12" width="9.1796875" style="26"/>
    <col min="13" max="13" width="10.7265625" style="26" bestFit="1" customWidth="1"/>
    <col min="14" max="14" width="14.54296875" style="26" customWidth="1"/>
    <col min="15" max="18" width="9.1796875" style="26"/>
    <col min="19" max="22" width="8.7265625" style="1"/>
    <col min="23" max="34" width="9.1796875" style="10"/>
    <col min="35" max="35" width="10.7265625" style="10" bestFit="1" customWidth="1"/>
    <col min="36" max="39" width="9.1796875" style="10"/>
    <col min="40" max="40" width="9.1796875" style="1"/>
    <col min="41" max="44" width="8.7265625" style="1"/>
    <col min="45" max="56" width="9.1796875" style="1"/>
    <col min="57" max="57" width="10.7265625" style="1" bestFit="1" customWidth="1"/>
    <col min="58" max="58" width="11.1796875" style="1" customWidth="1"/>
    <col min="59" max="62" width="9.1796875" style="1"/>
    <col min="63" max="66" width="8.7265625" style="1"/>
    <col min="67" max="76" width="9.1796875" style="10"/>
    <col min="77" max="77" width="8.7265625" style="10" customWidth="1"/>
    <col min="78" max="78" width="9.1796875" style="10"/>
    <col min="79" max="79" width="10.7265625" style="10" bestFit="1" customWidth="1"/>
    <col min="80" max="84" width="9.1796875" style="10"/>
    <col min="85" max="88" width="8.7265625" style="1"/>
    <col min="89" max="100" width="9.1796875" style="1"/>
    <col min="101" max="101" width="10.7265625" style="1" bestFit="1" customWidth="1"/>
    <col min="102" max="102" width="10.54296875" style="1" bestFit="1" customWidth="1"/>
    <col min="103" max="106" width="9.1796875" style="1"/>
    <col min="107" max="110" width="8.7265625" style="1"/>
    <col min="111" max="122" width="9.1796875" style="10"/>
    <col min="123" max="123" width="10.7265625" style="10" bestFit="1" customWidth="1"/>
    <col min="124" max="124" width="10.54296875" style="10" bestFit="1" customWidth="1"/>
    <col min="125" max="127" width="9.1796875" style="10"/>
    <col min="128" max="128" width="9.1796875" style="1"/>
    <col min="129" max="132" width="8.7265625" style="1"/>
    <col min="133" max="144" width="9.1796875" style="1"/>
    <col min="145" max="145" width="10.7265625" style="1" bestFit="1" customWidth="1"/>
    <col min="146" max="150" width="9.1796875" style="1"/>
    <col min="151" max="154" width="8.7265625" style="1"/>
    <col min="155" max="166" width="9.1796875" style="10"/>
    <col min="167" max="167" width="10.7265625" style="10" bestFit="1" customWidth="1"/>
    <col min="168" max="171" width="9.1796875" style="10"/>
    <col min="172" max="176" width="9.1796875" style="1"/>
  </cols>
  <sheetData>
    <row r="1" spans="1:176" ht="15" thickBot="1" x14ac:dyDescent="0.4">
      <c r="K1" s="27"/>
      <c r="L1" s="26" t="s">
        <v>30</v>
      </c>
      <c r="M1" s="28" t="s">
        <v>37</v>
      </c>
      <c r="N1" s="28">
        <v>41546</v>
      </c>
      <c r="S1" s="5" t="s">
        <v>14</v>
      </c>
      <c r="T1" s="6">
        <f>COUNT(Q4:Q5000)</f>
        <v>131</v>
      </c>
      <c r="U1" s="5" t="s">
        <v>15</v>
      </c>
      <c r="V1" s="6">
        <f>MAX(Q4:Q5000)</f>
        <v>259.22750625656994</v>
      </c>
      <c r="AG1" s="16"/>
      <c r="AH1" s="1" t="s">
        <v>31</v>
      </c>
      <c r="AI1" s="2" t="s">
        <v>45</v>
      </c>
      <c r="AO1" s="5" t="s">
        <v>14</v>
      </c>
      <c r="AP1" s="6">
        <f>COUNT(AM4:AM5000)</f>
        <v>121</v>
      </c>
      <c r="AQ1" s="5" t="s">
        <v>15</v>
      </c>
      <c r="AR1" s="6">
        <f>MAX(AM4:AM5000)</f>
        <v>247.3393013655533</v>
      </c>
      <c r="BC1" s="15"/>
      <c r="BD1" s="1" t="s">
        <v>30</v>
      </c>
      <c r="BE1" s="2" t="s">
        <v>37</v>
      </c>
      <c r="BF1" s="2">
        <v>41548</v>
      </c>
      <c r="BK1" s="5" t="s">
        <v>14</v>
      </c>
      <c r="BL1" s="6">
        <f>COUNT(BI4:BI5000)</f>
        <v>121</v>
      </c>
      <c r="BM1" s="5" t="s">
        <v>15</v>
      </c>
      <c r="BN1" s="6">
        <f>MAX(BI4:BI5000)</f>
        <v>260.09463662290307</v>
      </c>
      <c r="BY1" s="16"/>
      <c r="BZ1" s="10" t="s">
        <v>36</v>
      </c>
      <c r="CA1" s="11" t="s">
        <v>37</v>
      </c>
      <c r="CB1" s="10" t="s">
        <v>46</v>
      </c>
      <c r="CG1" s="5" t="s">
        <v>14</v>
      </c>
      <c r="CH1" s="6">
        <f>COUNT(CE4:CE5000)</f>
        <v>90</v>
      </c>
      <c r="CI1" s="5" t="s">
        <v>15</v>
      </c>
      <c r="CJ1" s="6">
        <f>MAX(CE4:CE5000)</f>
        <v>268.95510777823125</v>
      </c>
      <c r="CU1" s="15"/>
      <c r="CV1" s="1" t="s">
        <v>36</v>
      </c>
      <c r="CW1" s="2" t="s">
        <v>37</v>
      </c>
      <c r="CX1" s="2">
        <v>41550</v>
      </c>
      <c r="DC1" s="5" t="s">
        <v>14</v>
      </c>
      <c r="DD1" s="6">
        <f>COUNT(DA4:DA5000)</f>
        <v>110</v>
      </c>
      <c r="DE1" s="5" t="s">
        <v>15</v>
      </c>
      <c r="DF1" s="6">
        <f>MAX(DA4:DA5000)</f>
        <v>197.10000000000002</v>
      </c>
      <c r="DQ1" s="16"/>
      <c r="DR1" s="1" t="s">
        <v>36</v>
      </c>
      <c r="DS1" s="2" t="s">
        <v>37</v>
      </c>
      <c r="DT1" s="11">
        <v>41551</v>
      </c>
      <c r="DY1" s="5" t="s">
        <v>14</v>
      </c>
      <c r="DZ1" s="6">
        <f>COUNT(DW4:DW5000)</f>
        <v>98</v>
      </c>
      <c r="EA1" s="5" t="s">
        <v>15</v>
      </c>
      <c r="EB1" s="6">
        <f>MAX(DW4:DW5000)</f>
        <v>255.31709695983935</v>
      </c>
      <c r="EM1" s="15"/>
      <c r="EN1" s="1" t="s">
        <v>13</v>
      </c>
      <c r="EO1" s="2">
        <v>41552</v>
      </c>
      <c r="EU1" s="5" t="s">
        <v>14</v>
      </c>
      <c r="EV1" s="6">
        <f>COUNT(ES4:ES5000)</f>
        <v>95</v>
      </c>
      <c r="EW1" s="5" t="s">
        <v>15</v>
      </c>
      <c r="EX1" s="6">
        <f>MAX(ES4:ES5000)</f>
        <v>175.68113159926995</v>
      </c>
      <c r="FF1" s="10">
        <f>COUNTIF(FF2:FF1000,1)</f>
        <v>0</v>
      </c>
      <c r="FI1" s="16"/>
      <c r="FJ1" s="10" t="s">
        <v>13</v>
      </c>
      <c r="FK1" s="11">
        <v>41516</v>
      </c>
      <c r="FQ1" s="5" t="s">
        <v>14</v>
      </c>
      <c r="FR1" s="6">
        <f>COUNT(FO4:FO5000)</f>
        <v>89</v>
      </c>
      <c r="FS1" s="5" t="s">
        <v>15</v>
      </c>
      <c r="FT1" s="6">
        <f>MAX(FO4:FO5000)</f>
        <v>0</v>
      </c>
    </row>
    <row r="2" spans="1:176" ht="15" thickBot="1" x14ac:dyDescent="0.4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32</v>
      </c>
      <c r="I2" t="s">
        <v>33</v>
      </c>
      <c r="J2" t="s">
        <v>34</v>
      </c>
      <c r="K2" t="s">
        <v>35</v>
      </c>
      <c r="L2" s="43" t="s">
        <v>7</v>
      </c>
      <c r="M2" s="33" t="s">
        <v>8</v>
      </c>
      <c r="N2" s="33" t="s">
        <v>9</v>
      </c>
      <c r="O2" s="33" t="s">
        <v>10</v>
      </c>
      <c r="P2" s="42" t="s">
        <v>11</v>
      </c>
      <c r="Q2" s="35" t="s">
        <v>12</v>
      </c>
      <c r="S2" s="5" t="s">
        <v>16</v>
      </c>
      <c r="T2" s="6">
        <f>AVERAGE(Q4:Q5000)</f>
        <v>77.355485420548163</v>
      </c>
      <c r="U2" s="5" t="s">
        <v>17</v>
      </c>
      <c r="V2" s="6">
        <f>MIN(Q4:Q5000)</f>
        <v>0</v>
      </c>
      <c r="W2" t="s">
        <v>0</v>
      </c>
      <c r="X2" t="s">
        <v>1</v>
      </c>
      <c r="Y2" t="s">
        <v>2</v>
      </c>
      <c r="Z2" t="s">
        <v>3</v>
      </c>
      <c r="AA2" t="s">
        <v>4</v>
      </c>
      <c r="AB2" t="s">
        <v>5</v>
      </c>
      <c r="AC2" t="s">
        <v>6</v>
      </c>
      <c r="AD2" t="s">
        <v>32</v>
      </c>
      <c r="AE2" t="s">
        <v>33</v>
      </c>
      <c r="AF2" t="s">
        <v>34</v>
      </c>
      <c r="AG2" t="s">
        <v>35</v>
      </c>
      <c r="AH2" s="41" t="s">
        <v>7</v>
      </c>
      <c r="AI2" s="21" t="s">
        <v>8</v>
      </c>
      <c r="AJ2" s="21" t="s">
        <v>9</v>
      </c>
      <c r="AK2" s="21" t="s">
        <v>10</v>
      </c>
      <c r="AL2" s="40" t="s">
        <v>11</v>
      </c>
      <c r="AM2" s="23" t="s">
        <v>12</v>
      </c>
      <c r="AO2" s="5" t="s">
        <v>16</v>
      </c>
      <c r="AP2" s="6">
        <f>AVERAGE(AM4:AM5000)</f>
        <v>74.772532335247362</v>
      </c>
      <c r="AQ2" s="5" t="s">
        <v>17</v>
      </c>
      <c r="AR2" s="6">
        <f>MIN(AM4:AM5000)</f>
        <v>3.7336309405188941</v>
      </c>
      <c r="AS2" t="s">
        <v>0</v>
      </c>
      <c r="AT2" t="s">
        <v>1</v>
      </c>
      <c r="AU2" t="s">
        <v>2</v>
      </c>
      <c r="AV2" t="s">
        <v>3</v>
      </c>
      <c r="AW2" t="s">
        <v>4</v>
      </c>
      <c r="AX2" t="s">
        <v>5</v>
      </c>
      <c r="AY2" t="s">
        <v>6</v>
      </c>
      <c r="AZ2" t="s">
        <v>32</v>
      </c>
      <c r="BA2" t="s">
        <v>33</v>
      </c>
      <c r="BB2" t="s">
        <v>34</v>
      </c>
      <c r="BC2" t="s">
        <v>35</v>
      </c>
      <c r="BD2" s="39" t="s">
        <v>7</v>
      </c>
      <c r="BE2" s="3" t="s">
        <v>8</v>
      </c>
      <c r="BF2" s="3" t="s">
        <v>9</v>
      </c>
      <c r="BG2" s="3" t="s">
        <v>10</v>
      </c>
      <c r="BH2" s="38" t="s">
        <v>11</v>
      </c>
      <c r="BI2" s="4" t="s">
        <v>12</v>
      </c>
      <c r="BK2" s="5" t="s">
        <v>16</v>
      </c>
      <c r="BL2" s="6">
        <f>AVERAGE(BI4:BI5000)</f>
        <v>65.741132227652415</v>
      </c>
      <c r="BM2" s="5" t="s">
        <v>17</v>
      </c>
      <c r="BN2" s="6">
        <f>MIN(BI4:BI5000)</f>
        <v>6.3780874876407765</v>
      </c>
      <c r="BO2" t="s">
        <v>0</v>
      </c>
      <c r="BP2" t="s">
        <v>1</v>
      </c>
      <c r="BQ2" t="s">
        <v>2</v>
      </c>
      <c r="BR2" t="s">
        <v>3</v>
      </c>
      <c r="BS2" t="s">
        <v>4</v>
      </c>
      <c r="BT2" t="s">
        <v>5</v>
      </c>
      <c r="BU2" t="s">
        <v>6</v>
      </c>
      <c r="BV2" t="s">
        <v>32</v>
      </c>
      <c r="BW2" t="s">
        <v>33</v>
      </c>
      <c r="BX2" t="s">
        <v>34</v>
      </c>
      <c r="BY2" t="s">
        <v>35</v>
      </c>
      <c r="BZ2" s="41" t="s">
        <v>7</v>
      </c>
      <c r="CA2" s="21" t="s">
        <v>8</v>
      </c>
      <c r="CB2" s="21" t="s">
        <v>9</v>
      </c>
      <c r="CC2" s="21" t="s">
        <v>10</v>
      </c>
      <c r="CD2" s="40" t="s">
        <v>11</v>
      </c>
      <c r="CE2" s="23" t="s">
        <v>12</v>
      </c>
      <c r="CG2" s="5" t="s">
        <v>16</v>
      </c>
      <c r="CH2" s="6">
        <f>AVERAGE(CE4:CE5000)</f>
        <v>37.674587159408226</v>
      </c>
      <c r="CI2" s="5" t="s">
        <v>17</v>
      </c>
      <c r="CJ2" s="6">
        <f>MIN(CE4:CE5000)</f>
        <v>7.8409183135650524</v>
      </c>
      <c r="CK2" t="s">
        <v>0</v>
      </c>
      <c r="CL2" t="s">
        <v>1</v>
      </c>
      <c r="CM2" t="s">
        <v>2</v>
      </c>
      <c r="CN2" t="s">
        <v>3</v>
      </c>
      <c r="CO2" t="s">
        <v>4</v>
      </c>
      <c r="CP2" t="s">
        <v>5</v>
      </c>
      <c r="CQ2" t="s">
        <v>6</v>
      </c>
      <c r="CR2" t="s">
        <v>32</v>
      </c>
      <c r="CS2" t="s">
        <v>33</v>
      </c>
      <c r="CT2" t="s">
        <v>34</v>
      </c>
      <c r="CU2" t="s">
        <v>35</v>
      </c>
      <c r="CV2" s="39" t="s">
        <v>7</v>
      </c>
      <c r="CW2" s="3" t="s">
        <v>8</v>
      </c>
      <c r="CX2" s="3" t="s">
        <v>9</v>
      </c>
      <c r="CY2" s="3" t="s">
        <v>10</v>
      </c>
      <c r="CZ2" s="38" t="s">
        <v>11</v>
      </c>
      <c r="DA2" s="4" t="s">
        <v>12</v>
      </c>
      <c r="DC2" s="5" t="s">
        <v>16</v>
      </c>
      <c r="DD2" s="6">
        <f>AVERAGE(DA4:DA5000)</f>
        <v>48.3379119337689</v>
      </c>
      <c r="DE2" s="5" t="s">
        <v>17</v>
      </c>
      <c r="DF2" s="6">
        <f>MIN(DA4:DA5000)</f>
        <v>0</v>
      </c>
      <c r="DG2" t="s">
        <v>0</v>
      </c>
      <c r="DH2" t="s">
        <v>1</v>
      </c>
      <c r="DI2" t="s">
        <v>2</v>
      </c>
      <c r="DJ2" t="s">
        <v>3</v>
      </c>
      <c r="DK2" t="s">
        <v>4</v>
      </c>
      <c r="DL2" t="s">
        <v>5</v>
      </c>
      <c r="DM2" t="s">
        <v>6</v>
      </c>
      <c r="DN2" t="s">
        <v>32</v>
      </c>
      <c r="DO2" t="s">
        <v>33</v>
      </c>
      <c r="DP2" t="s">
        <v>34</v>
      </c>
      <c r="DQ2" t="s">
        <v>35</v>
      </c>
      <c r="DR2" s="41" t="s">
        <v>7</v>
      </c>
      <c r="DS2" s="21" t="s">
        <v>8</v>
      </c>
      <c r="DT2" s="21" t="s">
        <v>9</v>
      </c>
      <c r="DU2" s="21" t="s">
        <v>10</v>
      </c>
      <c r="DV2" s="40" t="s">
        <v>11</v>
      </c>
      <c r="DW2" s="23" t="s">
        <v>12</v>
      </c>
      <c r="DY2" s="5" t="s">
        <v>16</v>
      </c>
      <c r="DZ2" s="6">
        <f>AVERAGE(DW4:DW5000)</f>
        <v>40.761640160628751</v>
      </c>
      <c r="EA2" s="5" t="s">
        <v>17</v>
      </c>
      <c r="EB2" s="6">
        <f>MIN(DW4:DW5000)</f>
        <v>1.2999999999999972</v>
      </c>
      <c r="EC2" s="1" t="s">
        <v>0</v>
      </c>
      <c r="ED2" s="1" t="s">
        <v>1</v>
      </c>
      <c r="EE2" s="1" t="s">
        <v>2</v>
      </c>
      <c r="EF2" s="1" t="s">
        <v>3</v>
      </c>
      <c r="EG2" s="1" t="s">
        <v>4</v>
      </c>
      <c r="EH2" s="1" t="s">
        <v>5</v>
      </c>
      <c r="EI2" s="1" t="s">
        <v>6</v>
      </c>
      <c r="EJ2" s="1" t="s">
        <v>32</v>
      </c>
      <c r="EK2" s="1" t="s">
        <v>33</v>
      </c>
      <c r="EL2" s="1" t="s">
        <v>34</v>
      </c>
      <c r="EM2" s="7" t="s">
        <v>35</v>
      </c>
      <c r="EN2" s="39" t="s">
        <v>7</v>
      </c>
      <c r="EO2" s="3" t="s">
        <v>8</v>
      </c>
      <c r="EP2" s="3" t="s">
        <v>9</v>
      </c>
      <c r="EQ2" s="3" t="s">
        <v>10</v>
      </c>
      <c r="ER2" s="38" t="s">
        <v>11</v>
      </c>
      <c r="ES2" s="4" t="s">
        <v>12</v>
      </c>
      <c r="EU2" s="5" t="s">
        <v>16</v>
      </c>
      <c r="EV2" s="6">
        <f>AVERAGE(ES4:ES5000)</f>
        <v>35.716637819936537</v>
      </c>
      <c r="EW2" s="5" t="s">
        <v>17</v>
      </c>
      <c r="EX2" s="6">
        <f>MIN(ES4:ES5000)</f>
        <v>1.3000000000000043</v>
      </c>
      <c r="EY2" s="10" t="s">
        <v>0</v>
      </c>
      <c r="EZ2" s="10" t="s">
        <v>1</v>
      </c>
      <c r="FA2" s="10" t="s">
        <v>2</v>
      </c>
      <c r="FB2" s="10" t="s">
        <v>3</v>
      </c>
      <c r="FC2" s="10" t="s">
        <v>4</v>
      </c>
      <c r="FD2" s="10" t="s">
        <v>5</v>
      </c>
      <c r="FE2" s="10" t="s">
        <v>6</v>
      </c>
      <c r="FF2" s="10" t="s">
        <v>32</v>
      </c>
      <c r="FG2" s="10" t="s">
        <v>33</v>
      </c>
      <c r="FH2" s="10" t="s">
        <v>34</v>
      </c>
      <c r="FI2" s="19" t="s">
        <v>35</v>
      </c>
      <c r="FJ2" s="41" t="s">
        <v>7</v>
      </c>
      <c r="FK2" s="21" t="s">
        <v>8</v>
      </c>
      <c r="FL2" s="21" t="s">
        <v>9</v>
      </c>
      <c r="FM2" s="21" t="s">
        <v>10</v>
      </c>
      <c r="FN2" s="40" t="s">
        <v>11</v>
      </c>
      <c r="FO2" s="23" t="s">
        <v>12</v>
      </c>
      <c r="FQ2" s="5" t="s">
        <v>16</v>
      </c>
      <c r="FR2" s="6">
        <f>AVERAGE(FO4:FO5000)</f>
        <v>0</v>
      </c>
      <c r="FS2" s="5" t="s">
        <v>17</v>
      </c>
      <c r="FT2" s="6">
        <f>MIN(FO4:FO5000)</f>
        <v>0</v>
      </c>
    </row>
    <row r="3" spans="1:176" ht="15" thickBot="1" x14ac:dyDescent="0.4">
      <c r="A3">
        <v>2.5150000000000001</v>
      </c>
      <c r="B3">
        <v>276.89999999999998</v>
      </c>
      <c r="C3">
        <v>46.5</v>
      </c>
      <c r="D3">
        <v>-1</v>
      </c>
      <c r="E3">
        <v>-1</v>
      </c>
      <c r="F3">
        <v>-1</v>
      </c>
      <c r="G3">
        <v>-1</v>
      </c>
      <c r="H3">
        <v>0</v>
      </c>
      <c r="I3">
        <v>0</v>
      </c>
      <c r="J3">
        <v>-1</v>
      </c>
      <c r="K3">
        <v>1</v>
      </c>
      <c r="S3" s="49" t="s">
        <v>18</v>
      </c>
      <c r="T3" s="50"/>
      <c r="U3" s="50"/>
      <c r="V3" s="51"/>
      <c r="W3">
        <v>3.45</v>
      </c>
      <c r="X3">
        <v>267.89999999999998</v>
      </c>
      <c r="Y3">
        <v>31.4</v>
      </c>
      <c r="Z3">
        <v>-1</v>
      </c>
      <c r="AA3">
        <v>-1</v>
      </c>
      <c r="AB3">
        <v>-1</v>
      </c>
      <c r="AC3">
        <v>-1</v>
      </c>
      <c r="AD3">
        <v>0</v>
      </c>
      <c r="AE3">
        <v>0</v>
      </c>
      <c r="AF3">
        <v>-1</v>
      </c>
      <c r="AG3">
        <v>1</v>
      </c>
      <c r="AO3" s="49" t="s">
        <v>18</v>
      </c>
      <c r="AP3" s="50"/>
      <c r="AQ3" s="50"/>
      <c r="AR3" s="51"/>
      <c r="AS3">
        <v>1.4350000000000001</v>
      </c>
      <c r="AT3">
        <v>286.2</v>
      </c>
      <c r="AU3">
        <v>180.6</v>
      </c>
      <c r="AV3">
        <v>-1</v>
      </c>
      <c r="AW3">
        <v>-1</v>
      </c>
      <c r="AX3">
        <v>-1</v>
      </c>
      <c r="AY3">
        <v>-1</v>
      </c>
      <c r="AZ3">
        <v>0</v>
      </c>
      <c r="BA3">
        <v>0</v>
      </c>
      <c r="BB3">
        <v>-1</v>
      </c>
      <c r="BC3">
        <v>1</v>
      </c>
      <c r="BK3" s="49" t="s">
        <v>18</v>
      </c>
      <c r="BL3" s="50"/>
      <c r="BM3" s="50"/>
      <c r="BN3" s="51"/>
      <c r="BO3">
        <v>3.3380000000000001</v>
      </c>
      <c r="BP3">
        <v>281.39999999999998</v>
      </c>
      <c r="BQ3">
        <v>46.5</v>
      </c>
      <c r="BR3">
        <v>-1</v>
      </c>
      <c r="BS3">
        <v>-1</v>
      </c>
      <c r="BT3">
        <v>-1</v>
      </c>
      <c r="BU3">
        <v>-1</v>
      </c>
      <c r="BV3">
        <v>0</v>
      </c>
      <c r="BW3">
        <v>0</v>
      </c>
      <c r="BX3">
        <v>-1</v>
      </c>
      <c r="BY3">
        <v>1</v>
      </c>
      <c r="CG3" s="49" t="s">
        <v>18</v>
      </c>
      <c r="CH3" s="50"/>
      <c r="CI3" s="50"/>
      <c r="CJ3" s="51"/>
      <c r="CK3">
        <v>2.3690000000000002</v>
      </c>
      <c r="CL3">
        <v>102.6</v>
      </c>
      <c r="CM3">
        <v>141.6</v>
      </c>
      <c r="CN3">
        <v>-1</v>
      </c>
      <c r="CO3">
        <v>-1</v>
      </c>
      <c r="CP3">
        <v>-1</v>
      </c>
      <c r="CQ3">
        <v>-1</v>
      </c>
      <c r="CR3">
        <v>0</v>
      </c>
      <c r="CS3">
        <v>0</v>
      </c>
      <c r="CT3">
        <v>-1</v>
      </c>
      <c r="CU3">
        <v>1</v>
      </c>
      <c r="DC3" s="49" t="s">
        <v>18</v>
      </c>
      <c r="DD3" s="50"/>
      <c r="DE3" s="50"/>
      <c r="DF3" s="51"/>
      <c r="DG3">
        <v>2.137</v>
      </c>
      <c r="DH3">
        <v>276.89999999999998</v>
      </c>
      <c r="DI3">
        <v>46.5</v>
      </c>
      <c r="DJ3">
        <v>-1</v>
      </c>
      <c r="DK3">
        <v>-1</v>
      </c>
      <c r="DL3">
        <v>-1</v>
      </c>
      <c r="DM3">
        <v>-1</v>
      </c>
      <c r="DN3">
        <v>0</v>
      </c>
      <c r="DO3">
        <v>0</v>
      </c>
      <c r="DP3">
        <v>-1</v>
      </c>
      <c r="DQ3">
        <v>1</v>
      </c>
      <c r="DY3" s="49" t="s">
        <v>18</v>
      </c>
      <c r="DZ3" s="50"/>
      <c r="EA3" s="50"/>
      <c r="EB3" s="51"/>
      <c r="EC3" s="1">
        <v>1.865</v>
      </c>
      <c r="ED3" s="1">
        <v>258.89999999999998</v>
      </c>
      <c r="EE3" s="1">
        <v>68.099999999999994</v>
      </c>
      <c r="EF3" s="1">
        <v>-1</v>
      </c>
      <c r="EG3" s="1">
        <v>-1</v>
      </c>
      <c r="EH3" s="1">
        <v>-1</v>
      </c>
      <c r="EI3" s="1">
        <v>-1</v>
      </c>
      <c r="EJ3" s="1">
        <v>0</v>
      </c>
      <c r="EK3" s="1">
        <v>0</v>
      </c>
      <c r="EL3" s="1">
        <v>-1</v>
      </c>
      <c r="EM3" s="1">
        <v>1</v>
      </c>
      <c r="EU3" s="49" t="s">
        <v>18</v>
      </c>
      <c r="EV3" s="50"/>
      <c r="EW3" s="50"/>
      <c r="EX3" s="51"/>
      <c r="FQ3" s="49" t="s">
        <v>18</v>
      </c>
      <c r="FR3" s="50"/>
      <c r="FS3" s="50"/>
      <c r="FT3" s="51"/>
    </row>
    <row r="4" spans="1:176" x14ac:dyDescent="0.35">
      <c r="A4">
        <v>2.8879999999999999</v>
      </c>
      <c r="B4">
        <v>244.9</v>
      </c>
      <c r="C4">
        <v>47.4</v>
      </c>
      <c r="D4">
        <v>276.89999999999998</v>
      </c>
      <c r="E4">
        <v>46.5</v>
      </c>
      <c r="F4">
        <v>32.1</v>
      </c>
      <c r="G4">
        <v>1</v>
      </c>
      <c r="H4">
        <v>1</v>
      </c>
      <c r="I4">
        <v>1</v>
      </c>
      <c r="J4">
        <v>1</v>
      </c>
      <c r="K4">
        <v>1</v>
      </c>
      <c r="L4" s="26">
        <f>B4-B3</f>
        <v>-31.999999999999972</v>
      </c>
      <c r="M4" s="26">
        <f>C4-C3</f>
        <v>0.89999999999999858</v>
      </c>
      <c r="N4" s="26">
        <f>L4^2</f>
        <v>1023.9999999999982</v>
      </c>
      <c r="O4" s="26">
        <f>M4^2</f>
        <v>0.80999999999999739</v>
      </c>
      <c r="P4" s="26">
        <f>N4+O4</f>
        <v>1024.8099999999981</v>
      </c>
      <c r="Q4" s="26">
        <f>SQRT(P4)</f>
        <v>32.012653748166493</v>
      </c>
      <c r="S4" s="7" t="s">
        <v>19</v>
      </c>
      <c r="T4" s="7" t="s">
        <v>20</v>
      </c>
      <c r="U4" s="7" t="s">
        <v>14</v>
      </c>
      <c r="V4" s="7" t="s">
        <v>21</v>
      </c>
      <c r="W4">
        <v>5.375</v>
      </c>
      <c r="X4">
        <v>212.8</v>
      </c>
      <c r="Y4">
        <v>20.7</v>
      </c>
      <c r="Z4">
        <v>267.89999999999998</v>
      </c>
      <c r="AA4">
        <v>31.4</v>
      </c>
      <c r="AB4">
        <v>56.1</v>
      </c>
      <c r="AC4">
        <v>2</v>
      </c>
      <c r="AD4">
        <v>0</v>
      </c>
      <c r="AE4">
        <v>0</v>
      </c>
      <c r="AF4">
        <v>0</v>
      </c>
      <c r="AG4">
        <v>1</v>
      </c>
      <c r="AH4" s="10">
        <f>X4-X3</f>
        <v>-55.099999999999966</v>
      </c>
      <c r="AI4" s="10">
        <f>Y4-Y3</f>
        <v>-10.7</v>
      </c>
      <c r="AJ4" s="10">
        <f>AH4^2</f>
        <v>3036.0099999999961</v>
      </c>
      <c r="AK4" s="10">
        <f>AI4^2</f>
        <v>114.48999999999998</v>
      </c>
      <c r="AL4" s="10">
        <f>AJ4+AK4</f>
        <v>3150.4999999999959</v>
      </c>
      <c r="AM4" s="10">
        <f>SQRT(AL4)</f>
        <v>56.129314978894904</v>
      </c>
      <c r="AO4" s="7" t="s">
        <v>19</v>
      </c>
      <c r="AP4" s="7" t="s">
        <v>20</v>
      </c>
      <c r="AQ4" s="7" t="s">
        <v>14</v>
      </c>
      <c r="AR4" s="7" t="s">
        <v>21</v>
      </c>
      <c r="AS4">
        <v>2.625</v>
      </c>
      <c r="AT4">
        <v>137.80000000000001</v>
      </c>
      <c r="AU4">
        <v>68.400000000000006</v>
      </c>
      <c r="AV4">
        <v>286.2</v>
      </c>
      <c r="AW4">
        <v>180.6</v>
      </c>
      <c r="AX4">
        <v>186.1</v>
      </c>
      <c r="AY4">
        <v>5</v>
      </c>
      <c r="AZ4">
        <v>0</v>
      </c>
      <c r="BA4">
        <v>0</v>
      </c>
      <c r="BB4">
        <v>0</v>
      </c>
      <c r="BC4">
        <v>1</v>
      </c>
      <c r="BD4" s="1">
        <f>AT4-AT3</f>
        <v>-148.39999999999998</v>
      </c>
      <c r="BE4" s="1">
        <f>AU4-AU3</f>
        <v>-112.19999999999999</v>
      </c>
      <c r="BF4" s="1">
        <f>BD4^2</f>
        <v>22022.559999999994</v>
      </c>
      <c r="BG4" s="1">
        <f>BE4^2</f>
        <v>12588.839999999998</v>
      </c>
      <c r="BH4" s="1">
        <f>BF4+BG4</f>
        <v>34611.399999999994</v>
      </c>
      <c r="BI4" s="1">
        <f>SQRT(BH4)</f>
        <v>186.04139324354674</v>
      </c>
      <c r="BK4" s="7" t="s">
        <v>19</v>
      </c>
      <c r="BL4" s="7" t="s">
        <v>20</v>
      </c>
      <c r="BM4" s="7" t="s">
        <v>14</v>
      </c>
      <c r="BN4" s="7" t="s">
        <v>21</v>
      </c>
      <c r="BO4">
        <v>3.367</v>
      </c>
      <c r="BP4">
        <v>254.1</v>
      </c>
      <c r="BQ4">
        <v>24.9</v>
      </c>
      <c r="BR4">
        <v>281.39999999999998</v>
      </c>
      <c r="BS4">
        <v>46.5</v>
      </c>
      <c r="BT4">
        <v>34.799999999999997</v>
      </c>
      <c r="BU4">
        <v>1</v>
      </c>
      <c r="BV4">
        <v>1</v>
      </c>
      <c r="BW4">
        <v>1</v>
      </c>
      <c r="BX4">
        <v>1</v>
      </c>
      <c r="BY4">
        <v>1</v>
      </c>
      <c r="BZ4" s="10">
        <f>BP4-BP3</f>
        <v>-27.299999999999983</v>
      </c>
      <c r="CA4" s="10">
        <f>BQ4-BQ3</f>
        <v>-21.6</v>
      </c>
      <c r="CB4" s="10">
        <f>BZ4^2</f>
        <v>745.28999999999905</v>
      </c>
      <c r="CC4" s="10">
        <f>CA4^2</f>
        <v>466.56000000000006</v>
      </c>
      <c r="CD4" s="10">
        <f>CB4+CC4</f>
        <v>1211.849999999999</v>
      </c>
      <c r="CE4" s="10">
        <f>SQRT(CD4)</f>
        <v>34.811635985687303</v>
      </c>
      <c r="CG4" s="7" t="s">
        <v>19</v>
      </c>
      <c r="CH4" s="7" t="s">
        <v>20</v>
      </c>
      <c r="CI4" s="7" t="s">
        <v>14</v>
      </c>
      <c r="CJ4" s="7" t="s">
        <v>21</v>
      </c>
      <c r="CK4">
        <v>3.1349999999999998</v>
      </c>
      <c r="CL4">
        <v>130.19999999999999</v>
      </c>
      <c r="CM4">
        <v>72.599999999999994</v>
      </c>
      <c r="CN4">
        <v>102.6</v>
      </c>
      <c r="CO4">
        <v>141.6</v>
      </c>
      <c r="CP4">
        <v>74.3</v>
      </c>
      <c r="CQ4">
        <v>2</v>
      </c>
      <c r="CR4">
        <v>0</v>
      </c>
      <c r="CS4">
        <v>0</v>
      </c>
      <c r="CT4">
        <v>0</v>
      </c>
      <c r="CU4">
        <v>1</v>
      </c>
      <c r="CV4" s="1">
        <f>CL4-CL3</f>
        <v>27.599999999999994</v>
      </c>
      <c r="CW4" s="1">
        <f>CM4-CM3</f>
        <v>-69</v>
      </c>
      <c r="CX4" s="1">
        <f>CV4^2</f>
        <v>761.75999999999965</v>
      </c>
      <c r="CY4" s="1">
        <f>CW4^2</f>
        <v>4761</v>
      </c>
      <c r="CZ4" s="1">
        <f>CX4+CY4</f>
        <v>5522.7599999999993</v>
      </c>
      <c r="DA4" s="1">
        <f>SQRT(CZ4)</f>
        <v>74.315274338456149</v>
      </c>
      <c r="DC4" s="7" t="s">
        <v>19</v>
      </c>
      <c r="DD4" s="7" t="s">
        <v>20</v>
      </c>
      <c r="DE4" s="7" t="s">
        <v>14</v>
      </c>
      <c r="DF4" s="7" t="s">
        <v>21</v>
      </c>
      <c r="DG4">
        <v>2.5350000000000001</v>
      </c>
      <c r="DH4">
        <v>226.8</v>
      </c>
      <c r="DI4">
        <v>38.1</v>
      </c>
      <c r="DJ4">
        <v>276.89999999999998</v>
      </c>
      <c r="DK4">
        <v>46.5</v>
      </c>
      <c r="DL4">
        <v>50.8</v>
      </c>
      <c r="DM4">
        <v>2</v>
      </c>
      <c r="DN4">
        <v>0</v>
      </c>
      <c r="DO4">
        <v>0</v>
      </c>
      <c r="DP4">
        <v>0</v>
      </c>
      <c r="DQ4">
        <v>1</v>
      </c>
      <c r="DR4" s="10">
        <f>DH4-DH3</f>
        <v>-50.099999999999966</v>
      </c>
      <c r="DS4" s="10">
        <f>DI4-DI3</f>
        <v>-8.3999999999999986</v>
      </c>
      <c r="DT4" s="10">
        <f>DR4^2</f>
        <v>2510.0099999999966</v>
      </c>
      <c r="DU4" s="10">
        <f>DS4^2</f>
        <v>70.559999999999974</v>
      </c>
      <c r="DV4" s="10">
        <f>DT4+DU4</f>
        <v>2580.5699999999965</v>
      </c>
      <c r="DW4" s="10">
        <f>SQRT(DV4)</f>
        <v>50.799311018949822</v>
      </c>
      <c r="DY4" s="7" t="s">
        <v>19</v>
      </c>
      <c r="DZ4" s="7" t="s">
        <v>20</v>
      </c>
      <c r="EA4" s="7" t="s">
        <v>14</v>
      </c>
      <c r="EB4" s="7" t="s">
        <v>21</v>
      </c>
      <c r="EC4" s="1">
        <v>2.1739999999999999</v>
      </c>
      <c r="ED4" s="1">
        <v>240.4</v>
      </c>
      <c r="EE4" s="1">
        <v>38.1</v>
      </c>
      <c r="EF4" s="1">
        <v>258.89999999999998</v>
      </c>
      <c r="EG4" s="1">
        <v>68.099999999999994</v>
      </c>
      <c r="EH4" s="1">
        <v>35.299999999999997</v>
      </c>
      <c r="EI4" s="1">
        <v>1</v>
      </c>
      <c r="EJ4" s="1">
        <v>1</v>
      </c>
      <c r="EK4" s="1">
        <v>1</v>
      </c>
      <c r="EL4" s="1">
        <v>1</v>
      </c>
      <c r="EM4" s="1">
        <v>1</v>
      </c>
      <c r="EN4" s="1">
        <f>ED4-ED3</f>
        <v>-18.499999999999972</v>
      </c>
      <c r="EO4" s="1">
        <f>EE4-EE3</f>
        <v>-29.999999999999993</v>
      </c>
      <c r="EP4" s="1">
        <f>EN4^2</f>
        <v>342.24999999999898</v>
      </c>
      <c r="EQ4" s="1">
        <f>EO4^2</f>
        <v>899.99999999999955</v>
      </c>
      <c r="ER4" s="1">
        <f>EP4+EQ4</f>
        <v>1242.2499999999986</v>
      </c>
      <c r="ES4" s="1">
        <f>SQRT(ER4)</f>
        <v>35.245567097154201</v>
      </c>
      <c r="EU4" s="7" t="s">
        <v>19</v>
      </c>
      <c r="EV4" s="7" t="s">
        <v>20</v>
      </c>
      <c r="EW4" s="7" t="s">
        <v>14</v>
      </c>
      <c r="EX4" s="7" t="s">
        <v>21</v>
      </c>
      <c r="FJ4" s="10">
        <f>EZ4-EZ3</f>
        <v>0</v>
      </c>
      <c r="FK4" s="10">
        <f>FA4-FA3</f>
        <v>0</v>
      </c>
      <c r="FL4" s="10">
        <f>FJ4^2</f>
        <v>0</v>
      </c>
      <c r="FM4" s="10">
        <f>FK4^2</f>
        <v>0</v>
      </c>
      <c r="FN4" s="10">
        <f>FL4+FM4</f>
        <v>0</v>
      </c>
      <c r="FO4" s="10">
        <f>SQRT(FN4)</f>
        <v>0</v>
      </c>
      <c r="FQ4" s="7" t="s">
        <v>19</v>
      </c>
      <c r="FR4" s="7" t="s">
        <v>20</v>
      </c>
      <c r="FS4" s="7" t="s">
        <v>14</v>
      </c>
      <c r="FT4" s="7" t="s">
        <v>21</v>
      </c>
    </row>
    <row r="5" spans="1:176" x14ac:dyDescent="0.35">
      <c r="A5">
        <v>6.7759999999999998</v>
      </c>
      <c r="B5">
        <v>276.89999999999998</v>
      </c>
      <c r="C5">
        <v>33.6</v>
      </c>
      <c r="D5">
        <v>-1</v>
      </c>
      <c r="E5">
        <v>-1</v>
      </c>
      <c r="F5">
        <v>-1</v>
      </c>
      <c r="G5">
        <v>-1</v>
      </c>
      <c r="H5">
        <v>0</v>
      </c>
      <c r="I5">
        <v>1</v>
      </c>
      <c r="J5">
        <v>-1</v>
      </c>
      <c r="K5">
        <v>1</v>
      </c>
      <c r="L5" s="26">
        <f t="shared" ref="L5:M68" si="0">B5-B4</f>
        <v>31.999999999999972</v>
      </c>
      <c r="M5" s="26">
        <f t="shared" si="0"/>
        <v>-13.799999999999997</v>
      </c>
      <c r="N5" s="26">
        <f t="shared" ref="N5:O68" si="1">L5^2</f>
        <v>1023.9999999999982</v>
      </c>
      <c r="O5" s="26">
        <f t="shared" si="1"/>
        <v>190.43999999999991</v>
      </c>
      <c r="P5" s="26">
        <f t="shared" ref="P5:P68" si="2">N5+O5</f>
        <v>1214.439999999998</v>
      </c>
      <c r="Q5" s="26">
        <f t="shared" ref="Q5:Q68" si="3">SQRT(P5)</f>
        <v>34.84881633570928</v>
      </c>
      <c r="S5" s="1">
        <v>1</v>
      </c>
      <c r="T5" s="8" t="s">
        <v>22</v>
      </c>
      <c r="U5" s="1">
        <f>COUNTIF(G$3:G$2000,1)</f>
        <v>41</v>
      </c>
      <c r="V5" s="9">
        <f>U5/T$20</f>
        <v>0.45054945054945056</v>
      </c>
      <c r="W5">
        <v>5.9589999999999996</v>
      </c>
      <c r="X5">
        <v>226.8</v>
      </c>
      <c r="Y5">
        <v>33.6</v>
      </c>
      <c r="Z5">
        <v>212.8</v>
      </c>
      <c r="AA5">
        <v>20.7</v>
      </c>
      <c r="AB5">
        <v>19.100000000000001</v>
      </c>
      <c r="AC5">
        <v>1</v>
      </c>
      <c r="AD5">
        <v>1</v>
      </c>
      <c r="AE5">
        <v>1</v>
      </c>
      <c r="AF5">
        <v>1</v>
      </c>
      <c r="AG5">
        <v>1</v>
      </c>
      <c r="AH5" s="10">
        <f t="shared" ref="AH5:AI68" si="4">X5-X4</f>
        <v>14</v>
      </c>
      <c r="AI5" s="10">
        <f t="shared" si="4"/>
        <v>12.900000000000002</v>
      </c>
      <c r="AJ5" s="10">
        <f t="shared" ref="AJ5:AK68" si="5">AH5^2</f>
        <v>196</v>
      </c>
      <c r="AK5" s="10">
        <f t="shared" si="5"/>
        <v>166.41000000000005</v>
      </c>
      <c r="AL5" s="10">
        <f t="shared" ref="AL5:AL68" si="6">AJ5+AK5</f>
        <v>362.41000000000008</v>
      </c>
      <c r="AM5" s="10">
        <f t="shared" ref="AM5:AM68" si="7">SQRT(AL5)</f>
        <v>19.037069102149104</v>
      </c>
      <c r="AO5" s="1">
        <v>1</v>
      </c>
      <c r="AP5" s="8" t="s">
        <v>22</v>
      </c>
      <c r="AQ5" s="1">
        <f>COUNTIF(AC$3:AC$2000,1)</f>
        <v>39</v>
      </c>
      <c r="AR5" s="9">
        <f>AQ5/AP$20</f>
        <v>0.47560975609756095</v>
      </c>
      <c r="AS5">
        <v>2.681</v>
      </c>
      <c r="AT5">
        <v>131.30000000000001</v>
      </c>
      <c r="AU5">
        <v>137.4</v>
      </c>
      <c r="AV5">
        <v>137.80000000000001</v>
      </c>
      <c r="AW5">
        <v>68.400000000000006</v>
      </c>
      <c r="AX5">
        <v>69.3</v>
      </c>
      <c r="AY5">
        <v>2</v>
      </c>
      <c r="AZ5">
        <v>0</v>
      </c>
      <c r="BA5">
        <v>0</v>
      </c>
      <c r="BB5">
        <v>0</v>
      </c>
      <c r="BC5">
        <v>1</v>
      </c>
      <c r="BD5" s="1">
        <f t="shared" ref="BD5:BE68" si="8">AT5-AT4</f>
        <v>-6.5</v>
      </c>
      <c r="BE5" s="1">
        <f t="shared" si="8"/>
        <v>69</v>
      </c>
      <c r="BF5" s="1">
        <f t="shared" ref="BF5:BG68" si="9">BD5^2</f>
        <v>42.25</v>
      </c>
      <c r="BG5" s="1">
        <f t="shared" si="9"/>
        <v>4761</v>
      </c>
      <c r="BH5" s="1">
        <f t="shared" ref="BH5:BH68" si="10">BF5+BG5</f>
        <v>4803.25</v>
      </c>
      <c r="BI5" s="1">
        <f t="shared" ref="BI5:BI68" si="11">SQRT(BH5)</f>
        <v>69.305483188561638</v>
      </c>
      <c r="BK5" s="1">
        <v>1</v>
      </c>
      <c r="BL5" s="8" t="s">
        <v>22</v>
      </c>
      <c r="BM5" s="1">
        <f>COUNTIF(AY$3:AY$2000,1)</f>
        <v>40</v>
      </c>
      <c r="BN5" s="9">
        <f>BM5/BL$20</f>
        <v>0.49382716049382713</v>
      </c>
      <c r="BO5">
        <v>6.9909999999999997</v>
      </c>
      <c r="BP5">
        <v>226.8</v>
      </c>
      <c r="BQ5">
        <v>51</v>
      </c>
      <c r="BR5">
        <v>-1</v>
      </c>
      <c r="BS5">
        <v>-1</v>
      </c>
      <c r="BT5">
        <v>-1</v>
      </c>
      <c r="BU5">
        <v>-1</v>
      </c>
      <c r="BV5">
        <v>0</v>
      </c>
      <c r="BW5">
        <v>1</v>
      </c>
      <c r="BX5">
        <v>-1</v>
      </c>
      <c r="BY5">
        <v>1</v>
      </c>
      <c r="BZ5" s="10">
        <f t="shared" ref="BZ5:CA68" si="12">BP5-BP4</f>
        <v>-27.299999999999983</v>
      </c>
      <c r="CA5" s="10">
        <f t="shared" si="12"/>
        <v>26.1</v>
      </c>
      <c r="CB5" s="10">
        <f t="shared" ref="CB5:CC68" si="13">BZ5^2</f>
        <v>745.28999999999905</v>
      </c>
      <c r="CC5" s="10">
        <f t="shared" si="13"/>
        <v>681.21</v>
      </c>
      <c r="CD5" s="10">
        <f t="shared" ref="CD5:CD68" si="14">CB5+CC5</f>
        <v>1426.4999999999991</v>
      </c>
      <c r="CE5" s="10">
        <f t="shared" ref="CE5:CE68" si="15">SQRT(CD5)</f>
        <v>37.769034936042502</v>
      </c>
      <c r="CG5" s="1">
        <v>1</v>
      </c>
      <c r="CH5" s="8" t="s">
        <v>22</v>
      </c>
      <c r="CI5" s="1">
        <f>COUNTIF(BU$3:BU$2000,1)</f>
        <v>41</v>
      </c>
      <c r="CJ5" s="9">
        <f>CI5/CH$20</f>
        <v>0.82</v>
      </c>
      <c r="CK5">
        <v>3.423</v>
      </c>
      <c r="CL5">
        <v>162.19999999999999</v>
      </c>
      <c r="CM5">
        <v>23.2</v>
      </c>
      <c r="CN5">
        <v>130.19999999999999</v>
      </c>
      <c r="CO5">
        <v>72.599999999999994</v>
      </c>
      <c r="CP5">
        <v>58.9</v>
      </c>
      <c r="CQ5">
        <v>2</v>
      </c>
      <c r="CR5">
        <v>0</v>
      </c>
      <c r="CS5">
        <v>0</v>
      </c>
      <c r="CT5">
        <v>0</v>
      </c>
      <c r="CU5">
        <v>1</v>
      </c>
      <c r="CV5" s="1">
        <f t="shared" ref="CV5:CW68" si="16">CL5-CL4</f>
        <v>32</v>
      </c>
      <c r="CW5" s="1">
        <f t="shared" si="16"/>
        <v>-49.399999999999991</v>
      </c>
      <c r="CX5" s="1">
        <f t="shared" ref="CX5:CY68" si="17">CV5^2</f>
        <v>1024</v>
      </c>
      <c r="CY5" s="1">
        <f t="shared" si="17"/>
        <v>2440.3599999999992</v>
      </c>
      <c r="CZ5" s="1">
        <f t="shared" ref="CZ5:CZ68" si="18">CX5+CY5</f>
        <v>3464.3599999999992</v>
      </c>
      <c r="DA5" s="1">
        <f t="shared" ref="DA5:DA68" si="19">SQRT(CZ5)</f>
        <v>58.858814123289974</v>
      </c>
      <c r="DC5" s="1">
        <v>1</v>
      </c>
      <c r="DD5" s="8" t="s">
        <v>22</v>
      </c>
      <c r="DE5" s="1">
        <f>COUNTIF(CQ$3:CQ$2000,1)</f>
        <v>42</v>
      </c>
      <c r="DF5" s="9">
        <f>DE5/DD$20</f>
        <v>0.59154929577464788</v>
      </c>
      <c r="DG5">
        <v>3.1829999999999998</v>
      </c>
      <c r="DH5">
        <v>254.1</v>
      </c>
      <c r="DI5">
        <v>38.1</v>
      </c>
      <c r="DJ5">
        <v>226.8</v>
      </c>
      <c r="DK5">
        <v>38.1</v>
      </c>
      <c r="DL5">
        <v>27.3</v>
      </c>
      <c r="DM5">
        <v>1</v>
      </c>
      <c r="DN5">
        <v>1</v>
      </c>
      <c r="DO5">
        <v>1</v>
      </c>
      <c r="DP5">
        <v>1</v>
      </c>
      <c r="DQ5">
        <v>1</v>
      </c>
      <c r="DR5" s="10">
        <f t="shared" ref="DR5:DS68" si="20">DH5-DH4</f>
        <v>27.299999999999983</v>
      </c>
      <c r="DS5" s="10">
        <f t="shared" si="20"/>
        <v>0</v>
      </c>
      <c r="DT5" s="10">
        <f t="shared" ref="DT5:DU68" si="21">DR5^2</f>
        <v>745.28999999999905</v>
      </c>
      <c r="DU5" s="10">
        <f t="shared" si="21"/>
        <v>0</v>
      </c>
      <c r="DV5" s="10">
        <f t="shared" ref="DV5:DV68" si="22">DT5+DU5</f>
        <v>745.28999999999905</v>
      </c>
      <c r="DW5" s="10">
        <f t="shared" ref="DW5:DW68" si="23">SQRT(DV5)</f>
        <v>27.299999999999983</v>
      </c>
      <c r="DY5" s="1">
        <v>1</v>
      </c>
      <c r="DZ5" s="8" t="s">
        <v>22</v>
      </c>
      <c r="EA5" s="1">
        <f>COUNTIF(DM$3:DM$2000,1)</f>
        <v>40</v>
      </c>
      <c r="EB5" s="9">
        <f>EA5/DZ$20</f>
        <v>0.68965517241379315</v>
      </c>
      <c r="EC5" s="1">
        <v>5.75</v>
      </c>
      <c r="ED5" s="1">
        <v>244.9</v>
      </c>
      <c r="EE5" s="1">
        <v>24.9</v>
      </c>
      <c r="EF5" s="1">
        <v>-1</v>
      </c>
      <c r="EG5" s="1">
        <v>-1</v>
      </c>
      <c r="EH5" s="1">
        <v>-1</v>
      </c>
      <c r="EI5" s="1">
        <v>-1</v>
      </c>
      <c r="EJ5" s="1">
        <v>0</v>
      </c>
      <c r="EK5" s="1">
        <v>1</v>
      </c>
      <c r="EL5" s="1">
        <v>-1</v>
      </c>
      <c r="EM5" s="1">
        <v>1</v>
      </c>
      <c r="EN5" s="1">
        <f t="shared" ref="EN5:EO68" si="24">ED5-ED4</f>
        <v>4.5</v>
      </c>
      <c r="EO5" s="1">
        <f t="shared" si="24"/>
        <v>-13.200000000000003</v>
      </c>
      <c r="EP5" s="1">
        <f t="shared" ref="EP5:EQ68" si="25">EN5^2</f>
        <v>20.25</v>
      </c>
      <c r="EQ5" s="1">
        <f t="shared" si="25"/>
        <v>174.24000000000007</v>
      </c>
      <c r="ER5" s="1">
        <f t="shared" ref="ER5:ER68" si="26">EP5+EQ5</f>
        <v>194.49000000000007</v>
      </c>
      <c r="ES5" s="1">
        <f t="shared" ref="ES5:ES68" si="27">SQRT(ER5)</f>
        <v>13.945967159003354</v>
      </c>
      <c r="EU5" s="1">
        <v>1</v>
      </c>
      <c r="EV5" s="8" t="s">
        <v>22</v>
      </c>
      <c r="EW5" s="1">
        <f>COUNTIF(EI$3:EI$2000,1)</f>
        <v>40</v>
      </c>
      <c r="EX5" s="9">
        <f>EW5/EV$20</f>
        <v>0.72727272727272729</v>
      </c>
      <c r="FJ5" s="10">
        <f t="shared" ref="FJ5:FK68" si="28">EZ5-EZ4</f>
        <v>0</v>
      </c>
      <c r="FK5" s="10">
        <f t="shared" si="28"/>
        <v>0</v>
      </c>
      <c r="FL5" s="10">
        <f t="shared" ref="FL5:FM68" si="29">FJ5^2</f>
        <v>0</v>
      </c>
      <c r="FM5" s="10">
        <f t="shared" si="29"/>
        <v>0</v>
      </c>
      <c r="FN5" s="10">
        <f t="shared" ref="FN5:FN68" si="30">FL5+FM5</f>
        <v>0</v>
      </c>
      <c r="FO5" s="10">
        <f t="shared" ref="FO5:FO68" si="31">SQRT(FN5)</f>
        <v>0</v>
      </c>
      <c r="FQ5" s="1">
        <v>1</v>
      </c>
      <c r="FR5" s="8" t="s">
        <v>22</v>
      </c>
      <c r="FS5" s="1">
        <f>(COUNTIFS(FO4:FO5000,"&gt;=0",FO4:FO5000,"&lt;=46.299"))</f>
        <v>89</v>
      </c>
      <c r="FT5" s="9">
        <f>FS5/$FR$1</f>
        <v>1</v>
      </c>
    </row>
    <row r="6" spans="1:176" x14ac:dyDescent="0.35">
      <c r="A6">
        <v>7.5279999999999996</v>
      </c>
      <c r="B6">
        <v>226.8</v>
      </c>
      <c r="C6">
        <v>59.7</v>
      </c>
      <c r="D6">
        <v>276.89999999999998</v>
      </c>
      <c r="E6">
        <v>33.6</v>
      </c>
      <c r="F6">
        <v>56.5</v>
      </c>
      <c r="G6">
        <v>2</v>
      </c>
      <c r="H6">
        <v>0</v>
      </c>
      <c r="I6">
        <v>1</v>
      </c>
      <c r="J6">
        <v>0</v>
      </c>
      <c r="K6">
        <v>1</v>
      </c>
      <c r="L6" s="26">
        <f t="shared" si="0"/>
        <v>-50.099999999999966</v>
      </c>
      <c r="M6" s="26">
        <f t="shared" si="0"/>
        <v>26.1</v>
      </c>
      <c r="N6" s="26">
        <f t="shared" si="1"/>
        <v>2510.0099999999966</v>
      </c>
      <c r="O6" s="26">
        <f t="shared" si="1"/>
        <v>681.21</v>
      </c>
      <c r="P6" s="26">
        <f t="shared" si="2"/>
        <v>3191.2199999999966</v>
      </c>
      <c r="Q6" s="26">
        <f t="shared" si="3"/>
        <v>56.490884220376621</v>
      </c>
      <c r="S6" s="1">
        <v>2</v>
      </c>
      <c r="T6" s="8" t="s">
        <v>23</v>
      </c>
      <c r="U6" s="1">
        <f>COUNTIF(G$3:G$2000,2)</f>
        <v>24</v>
      </c>
      <c r="V6" s="9">
        <f t="shared" ref="V6:V11" si="32">U6/T$20</f>
        <v>0.26373626373626374</v>
      </c>
      <c r="W6">
        <v>8.8469999999999995</v>
      </c>
      <c r="X6">
        <v>254.1</v>
      </c>
      <c r="Y6">
        <v>40.700000000000003</v>
      </c>
      <c r="Z6">
        <v>-1</v>
      </c>
      <c r="AA6">
        <v>-1</v>
      </c>
      <c r="AB6">
        <v>-1</v>
      </c>
      <c r="AC6">
        <v>-1</v>
      </c>
      <c r="AD6">
        <v>0</v>
      </c>
      <c r="AE6">
        <v>1</v>
      </c>
      <c r="AF6">
        <v>-1</v>
      </c>
      <c r="AG6">
        <v>1</v>
      </c>
      <c r="AH6" s="10">
        <f t="shared" si="4"/>
        <v>27.299999999999983</v>
      </c>
      <c r="AI6" s="10">
        <f t="shared" si="4"/>
        <v>7.1000000000000014</v>
      </c>
      <c r="AJ6" s="10">
        <f t="shared" si="5"/>
        <v>745.28999999999905</v>
      </c>
      <c r="AK6" s="10">
        <f t="shared" si="5"/>
        <v>50.410000000000018</v>
      </c>
      <c r="AL6" s="10">
        <f t="shared" si="6"/>
        <v>795.69999999999902</v>
      </c>
      <c r="AM6" s="10">
        <f t="shared" si="7"/>
        <v>28.208154849262989</v>
      </c>
      <c r="AO6" s="1">
        <v>2</v>
      </c>
      <c r="AP6" s="8" t="s">
        <v>23</v>
      </c>
      <c r="AQ6" s="1">
        <f>COUNTIF(AC$3:AC$2000,2)</f>
        <v>30</v>
      </c>
      <c r="AR6" s="9">
        <f t="shared" ref="AR6:AR11" si="33">AQ6/AP$20</f>
        <v>0.36585365853658536</v>
      </c>
      <c r="AS6">
        <v>2.8330000000000002</v>
      </c>
      <c r="AT6">
        <v>139.4</v>
      </c>
      <c r="AU6">
        <v>27.4</v>
      </c>
      <c r="AV6">
        <v>131.30000000000001</v>
      </c>
      <c r="AW6">
        <v>137.4</v>
      </c>
      <c r="AX6">
        <v>110.3</v>
      </c>
      <c r="AY6">
        <v>3</v>
      </c>
      <c r="AZ6">
        <v>0</v>
      </c>
      <c r="BA6">
        <v>0</v>
      </c>
      <c r="BB6">
        <v>0</v>
      </c>
      <c r="BC6">
        <v>1</v>
      </c>
      <c r="BD6" s="1">
        <f t="shared" si="8"/>
        <v>8.0999999999999943</v>
      </c>
      <c r="BE6" s="1">
        <f t="shared" si="8"/>
        <v>-110</v>
      </c>
      <c r="BF6" s="1">
        <f t="shared" si="9"/>
        <v>65.609999999999914</v>
      </c>
      <c r="BG6" s="1">
        <f t="shared" si="9"/>
        <v>12100</v>
      </c>
      <c r="BH6" s="1">
        <f t="shared" si="10"/>
        <v>12165.61</v>
      </c>
      <c r="BI6" s="1">
        <f t="shared" si="11"/>
        <v>110.29782409458494</v>
      </c>
      <c r="BK6" s="1">
        <v>2</v>
      </c>
      <c r="BL6" s="8" t="s">
        <v>23</v>
      </c>
      <c r="BM6" s="1">
        <f>COUNTIF(AY$3:AY$2000,2)</f>
        <v>31</v>
      </c>
      <c r="BN6" s="9">
        <f t="shared" ref="BN6:BN11" si="34">BM6/BL$20</f>
        <v>0.38271604938271603</v>
      </c>
      <c r="BO6">
        <v>7.6310000000000002</v>
      </c>
      <c r="BP6">
        <v>171.5</v>
      </c>
      <c r="BQ6">
        <v>24.9</v>
      </c>
      <c r="BR6">
        <v>226.8</v>
      </c>
      <c r="BS6">
        <v>51</v>
      </c>
      <c r="BT6">
        <v>61.2</v>
      </c>
      <c r="BU6">
        <v>2</v>
      </c>
      <c r="BV6">
        <v>0</v>
      </c>
      <c r="BW6">
        <v>1</v>
      </c>
      <c r="BX6">
        <v>0</v>
      </c>
      <c r="BY6">
        <v>1</v>
      </c>
      <c r="BZ6" s="10">
        <f t="shared" si="12"/>
        <v>-55.300000000000011</v>
      </c>
      <c r="CA6" s="10">
        <f t="shared" si="12"/>
        <v>-26.1</v>
      </c>
      <c r="CB6" s="10">
        <f t="shared" si="13"/>
        <v>3058.0900000000011</v>
      </c>
      <c r="CC6" s="10">
        <f t="shared" si="13"/>
        <v>681.21</v>
      </c>
      <c r="CD6" s="10">
        <f t="shared" si="14"/>
        <v>3739.3000000000011</v>
      </c>
      <c r="CE6" s="10">
        <f t="shared" si="15"/>
        <v>61.149816025888427</v>
      </c>
      <c r="CG6" s="1">
        <v>2</v>
      </c>
      <c r="CH6" s="8" t="s">
        <v>23</v>
      </c>
      <c r="CI6" s="1">
        <f>COUNTIF(BU$3:BU$2000,2)</f>
        <v>9</v>
      </c>
      <c r="CJ6" s="9">
        <f t="shared" ref="CJ6:CJ11" si="35">CI6/CH$20</f>
        <v>0.18</v>
      </c>
      <c r="CK6">
        <v>4.0069999999999997</v>
      </c>
      <c r="CL6">
        <v>121.1</v>
      </c>
      <c r="CM6">
        <v>29.4</v>
      </c>
      <c r="CN6">
        <v>162.19999999999999</v>
      </c>
      <c r="CO6">
        <v>23.2</v>
      </c>
      <c r="CP6">
        <v>41.6</v>
      </c>
      <c r="CQ6">
        <v>1</v>
      </c>
      <c r="CR6">
        <v>1</v>
      </c>
      <c r="CS6">
        <v>1</v>
      </c>
      <c r="CT6">
        <v>1</v>
      </c>
      <c r="CU6">
        <v>1</v>
      </c>
      <c r="CV6" s="1">
        <f t="shared" si="16"/>
        <v>-41.099999999999994</v>
      </c>
      <c r="CW6" s="1">
        <f t="shared" si="16"/>
        <v>6.1999999999999993</v>
      </c>
      <c r="CX6" s="1">
        <f t="shared" si="17"/>
        <v>1689.2099999999996</v>
      </c>
      <c r="CY6" s="1">
        <f t="shared" si="17"/>
        <v>38.439999999999991</v>
      </c>
      <c r="CZ6" s="1">
        <f t="shared" si="18"/>
        <v>1727.6499999999996</v>
      </c>
      <c r="DA6" s="1">
        <f t="shared" si="19"/>
        <v>41.565009322746455</v>
      </c>
      <c r="DC6" s="1">
        <v>2</v>
      </c>
      <c r="DD6" s="8" t="s">
        <v>23</v>
      </c>
      <c r="DE6" s="1">
        <f>COUNTIF(CQ$3:CQ$2000,2)</f>
        <v>26</v>
      </c>
      <c r="DF6" s="9">
        <f t="shared" ref="DF6:DF11" si="36">DE6/DD$20</f>
        <v>0.36619718309859156</v>
      </c>
      <c r="DG6">
        <v>6.431</v>
      </c>
      <c r="DH6">
        <v>185.3</v>
      </c>
      <c r="DI6">
        <v>51</v>
      </c>
      <c r="DJ6">
        <v>-1</v>
      </c>
      <c r="DK6">
        <v>-1</v>
      </c>
      <c r="DL6">
        <v>-1</v>
      </c>
      <c r="DM6">
        <v>-1</v>
      </c>
      <c r="DN6">
        <v>0</v>
      </c>
      <c r="DO6">
        <v>1</v>
      </c>
      <c r="DP6">
        <v>-1</v>
      </c>
      <c r="DQ6">
        <v>1</v>
      </c>
      <c r="DR6" s="10">
        <f t="shared" si="20"/>
        <v>-68.799999999999983</v>
      </c>
      <c r="DS6" s="10">
        <f t="shared" si="20"/>
        <v>12.899999999999999</v>
      </c>
      <c r="DT6" s="10">
        <f t="shared" si="21"/>
        <v>4733.4399999999978</v>
      </c>
      <c r="DU6" s="10">
        <f t="shared" si="21"/>
        <v>166.40999999999997</v>
      </c>
      <c r="DV6" s="10">
        <f t="shared" si="22"/>
        <v>4899.8499999999976</v>
      </c>
      <c r="DW6" s="10">
        <f t="shared" si="23"/>
        <v>69.998928563228716</v>
      </c>
      <c r="DY6" s="1">
        <v>2</v>
      </c>
      <c r="DZ6" s="8" t="s">
        <v>23</v>
      </c>
      <c r="EA6" s="1">
        <f>COUNTIF(DM$3:DM$2000,2)</f>
        <v>16</v>
      </c>
      <c r="EB6" s="9">
        <f t="shared" ref="EB6:EB11" si="37">EA6/DZ$20</f>
        <v>0.27586206896551724</v>
      </c>
      <c r="EC6" s="1">
        <v>7.718</v>
      </c>
      <c r="ED6" s="1">
        <v>244.9</v>
      </c>
      <c r="EE6" s="1">
        <v>29.4</v>
      </c>
      <c r="EF6" s="1">
        <v>244.9</v>
      </c>
      <c r="EG6" s="1">
        <v>24.9</v>
      </c>
      <c r="EH6" s="1">
        <v>4.5</v>
      </c>
      <c r="EI6" s="1">
        <v>1</v>
      </c>
      <c r="EJ6" s="1">
        <v>1</v>
      </c>
      <c r="EK6" s="1">
        <v>2</v>
      </c>
      <c r="EL6" s="1">
        <v>1</v>
      </c>
      <c r="EM6" s="1">
        <v>1</v>
      </c>
      <c r="EN6" s="1">
        <f t="shared" si="24"/>
        <v>0</v>
      </c>
      <c r="EO6" s="1">
        <f t="shared" si="24"/>
        <v>4.5</v>
      </c>
      <c r="EP6" s="1">
        <f t="shared" si="25"/>
        <v>0</v>
      </c>
      <c r="EQ6" s="1">
        <f t="shared" si="25"/>
        <v>20.25</v>
      </c>
      <c r="ER6" s="1">
        <f t="shared" si="26"/>
        <v>20.25</v>
      </c>
      <c r="ES6" s="1">
        <f t="shared" si="27"/>
        <v>4.5</v>
      </c>
      <c r="EU6" s="1">
        <v>2</v>
      </c>
      <c r="EV6" s="8" t="s">
        <v>23</v>
      </c>
      <c r="EW6" s="1">
        <f>COUNTIF(EI$3:EI$2000,2)</f>
        <v>14</v>
      </c>
      <c r="EX6" s="9">
        <f t="shared" ref="EX6:EX11" si="38">EW6/EV$20</f>
        <v>0.25454545454545452</v>
      </c>
      <c r="FJ6" s="10">
        <f t="shared" si="28"/>
        <v>0</v>
      </c>
      <c r="FK6" s="10">
        <f t="shared" si="28"/>
        <v>0</v>
      </c>
      <c r="FL6" s="10">
        <f t="shared" si="29"/>
        <v>0</v>
      </c>
      <c r="FM6" s="10">
        <f t="shared" si="29"/>
        <v>0</v>
      </c>
      <c r="FN6" s="10">
        <f t="shared" si="30"/>
        <v>0</v>
      </c>
      <c r="FO6" s="10">
        <f t="shared" si="31"/>
        <v>0</v>
      </c>
      <c r="FQ6" s="1">
        <v>2</v>
      </c>
      <c r="FR6" s="8" t="s">
        <v>23</v>
      </c>
      <c r="FS6" s="1">
        <f>(COUNTIFS(FO4:FO5000,"&gt;=46.30",FO4:FO5000,"&lt;=92.49"))</f>
        <v>0</v>
      </c>
      <c r="FT6" s="9">
        <f t="shared" ref="FT6:FT11" si="39">FS6/$FR$1</f>
        <v>0</v>
      </c>
    </row>
    <row r="7" spans="1:176" x14ac:dyDescent="0.35">
      <c r="A7">
        <v>7.92</v>
      </c>
      <c r="B7">
        <v>231.1</v>
      </c>
      <c r="C7">
        <v>29.4</v>
      </c>
      <c r="D7">
        <v>226.8</v>
      </c>
      <c r="E7">
        <v>59.7</v>
      </c>
      <c r="F7">
        <v>30.6</v>
      </c>
      <c r="G7">
        <v>1</v>
      </c>
      <c r="H7">
        <v>1</v>
      </c>
      <c r="I7">
        <v>2</v>
      </c>
      <c r="J7">
        <v>1</v>
      </c>
      <c r="K7">
        <v>1</v>
      </c>
      <c r="L7" s="26">
        <f t="shared" si="0"/>
        <v>4.2999999999999829</v>
      </c>
      <c r="M7" s="26">
        <f t="shared" si="0"/>
        <v>-30.300000000000004</v>
      </c>
      <c r="N7" s="26">
        <f t="shared" si="1"/>
        <v>18.489999999999853</v>
      </c>
      <c r="O7" s="26">
        <f t="shared" si="1"/>
        <v>918.09000000000026</v>
      </c>
      <c r="P7" s="26">
        <f t="shared" si="2"/>
        <v>936.58000000000015</v>
      </c>
      <c r="Q7" s="26">
        <f t="shared" si="3"/>
        <v>30.60359456011663</v>
      </c>
      <c r="S7" s="1">
        <v>3</v>
      </c>
      <c r="T7" s="8" t="s">
        <v>24</v>
      </c>
      <c r="U7" s="1">
        <f>COUNTIF(G$3:G$2000,3)</f>
        <v>15</v>
      </c>
      <c r="V7" s="9">
        <f t="shared" si="32"/>
        <v>0.16483516483516483</v>
      </c>
      <c r="W7">
        <v>9.5190000000000001</v>
      </c>
      <c r="X7">
        <v>199</v>
      </c>
      <c r="Y7">
        <v>47.4</v>
      </c>
      <c r="Z7">
        <v>254.1</v>
      </c>
      <c r="AA7">
        <v>40.700000000000003</v>
      </c>
      <c r="AB7">
        <v>55.5</v>
      </c>
      <c r="AC7">
        <v>2</v>
      </c>
      <c r="AD7">
        <v>0</v>
      </c>
      <c r="AE7">
        <v>1</v>
      </c>
      <c r="AF7">
        <v>0</v>
      </c>
      <c r="AG7">
        <v>1</v>
      </c>
      <c r="AH7" s="10">
        <f t="shared" si="4"/>
        <v>-55.099999999999994</v>
      </c>
      <c r="AI7" s="10">
        <f t="shared" si="4"/>
        <v>6.6999999999999957</v>
      </c>
      <c r="AJ7" s="10">
        <f t="shared" si="5"/>
        <v>3036.0099999999993</v>
      </c>
      <c r="AK7" s="10">
        <f t="shared" si="5"/>
        <v>44.889999999999944</v>
      </c>
      <c r="AL7" s="10">
        <f t="shared" si="6"/>
        <v>3080.8999999999992</v>
      </c>
      <c r="AM7" s="10">
        <f t="shared" si="7"/>
        <v>55.505855546960078</v>
      </c>
      <c r="AO7" s="1">
        <v>3</v>
      </c>
      <c r="AP7" s="8" t="s">
        <v>24</v>
      </c>
      <c r="AQ7" s="1">
        <f>COUNTIF(AC$3:AC$2000,3)</f>
        <v>5</v>
      </c>
      <c r="AR7" s="9">
        <f t="shared" si="33"/>
        <v>6.097560975609756E-2</v>
      </c>
      <c r="AS7">
        <v>2.9209999999999998</v>
      </c>
      <c r="AT7">
        <v>148.4</v>
      </c>
      <c r="AU7">
        <v>24</v>
      </c>
      <c r="AV7">
        <v>139.4</v>
      </c>
      <c r="AW7">
        <v>27.4</v>
      </c>
      <c r="AX7">
        <v>9.6</v>
      </c>
      <c r="AY7">
        <v>1</v>
      </c>
      <c r="AZ7">
        <v>1</v>
      </c>
      <c r="BA7">
        <v>1</v>
      </c>
      <c r="BB7">
        <v>1</v>
      </c>
      <c r="BC7">
        <v>1</v>
      </c>
      <c r="BD7" s="1">
        <f t="shared" si="8"/>
        <v>9</v>
      </c>
      <c r="BE7" s="1">
        <f t="shared" si="8"/>
        <v>-3.3999999999999986</v>
      </c>
      <c r="BF7" s="1">
        <f t="shared" si="9"/>
        <v>81</v>
      </c>
      <c r="BG7" s="1">
        <f t="shared" si="9"/>
        <v>11.55999999999999</v>
      </c>
      <c r="BH7" s="1">
        <f t="shared" si="10"/>
        <v>92.559999999999988</v>
      </c>
      <c r="BI7" s="1">
        <f t="shared" si="11"/>
        <v>9.6208107766445536</v>
      </c>
      <c r="BK7" s="1">
        <v>3</v>
      </c>
      <c r="BL7" s="8" t="s">
        <v>24</v>
      </c>
      <c r="BM7" s="1">
        <f>COUNTIF(AY$3:AY$2000,3)</f>
        <v>4</v>
      </c>
      <c r="BN7" s="9">
        <f t="shared" si="34"/>
        <v>4.9382716049382713E-2</v>
      </c>
      <c r="BO7">
        <v>8.2230000000000008</v>
      </c>
      <c r="BP7">
        <v>171.5</v>
      </c>
      <c r="BQ7">
        <v>43.6</v>
      </c>
      <c r="BR7">
        <v>171.5</v>
      </c>
      <c r="BS7">
        <v>24.9</v>
      </c>
      <c r="BT7">
        <v>18.7</v>
      </c>
      <c r="BU7">
        <v>1</v>
      </c>
      <c r="BV7">
        <v>1</v>
      </c>
      <c r="BW7">
        <v>2</v>
      </c>
      <c r="BX7">
        <v>1</v>
      </c>
      <c r="BY7">
        <v>1</v>
      </c>
      <c r="BZ7" s="10">
        <f t="shared" si="12"/>
        <v>0</v>
      </c>
      <c r="CA7" s="10">
        <f t="shared" si="12"/>
        <v>18.700000000000003</v>
      </c>
      <c r="CB7" s="10">
        <f t="shared" si="13"/>
        <v>0</v>
      </c>
      <c r="CC7" s="10">
        <f t="shared" si="13"/>
        <v>349.69000000000011</v>
      </c>
      <c r="CD7" s="10">
        <f t="shared" si="14"/>
        <v>349.69000000000011</v>
      </c>
      <c r="CE7" s="10">
        <f t="shared" si="15"/>
        <v>18.700000000000003</v>
      </c>
      <c r="CG7" s="1">
        <v>3</v>
      </c>
      <c r="CH7" s="8" t="s">
        <v>24</v>
      </c>
      <c r="CI7" s="1">
        <f>COUNTIF(BU$3:BU$2000,3)</f>
        <v>0</v>
      </c>
      <c r="CJ7" s="9">
        <f t="shared" si="35"/>
        <v>0</v>
      </c>
      <c r="CK7">
        <v>6.7990000000000004</v>
      </c>
      <c r="CL7">
        <v>281.39999999999998</v>
      </c>
      <c r="CM7">
        <v>63.9</v>
      </c>
      <c r="CN7">
        <v>-1</v>
      </c>
      <c r="CO7">
        <v>-1</v>
      </c>
      <c r="CP7">
        <v>-1</v>
      </c>
      <c r="CQ7">
        <v>-1</v>
      </c>
      <c r="CR7">
        <v>0</v>
      </c>
      <c r="CS7">
        <v>1</v>
      </c>
      <c r="CT7">
        <v>-1</v>
      </c>
      <c r="CU7">
        <v>1</v>
      </c>
      <c r="CV7" s="1">
        <f t="shared" si="16"/>
        <v>160.29999999999998</v>
      </c>
      <c r="CW7" s="1">
        <f t="shared" si="16"/>
        <v>34.5</v>
      </c>
      <c r="CX7" s="1">
        <f t="shared" si="17"/>
        <v>25696.089999999993</v>
      </c>
      <c r="CY7" s="1">
        <f t="shared" si="17"/>
        <v>1190.25</v>
      </c>
      <c r="CZ7" s="1">
        <f t="shared" si="18"/>
        <v>26886.339999999993</v>
      </c>
      <c r="DA7" s="1">
        <f t="shared" si="19"/>
        <v>163.97054613557884</v>
      </c>
      <c r="DC7" s="1">
        <v>3</v>
      </c>
      <c r="DD7" s="8" t="s">
        <v>24</v>
      </c>
      <c r="DE7" s="1">
        <f>COUNTIF(CQ$3:CQ$2000,3)</f>
        <v>1</v>
      </c>
      <c r="DF7" s="9">
        <f t="shared" si="36"/>
        <v>1.4084507042253521E-2</v>
      </c>
      <c r="DG7">
        <v>7.1029999999999998</v>
      </c>
      <c r="DH7">
        <v>217.3</v>
      </c>
      <c r="DI7">
        <v>33.6</v>
      </c>
      <c r="DJ7">
        <v>185.3</v>
      </c>
      <c r="DK7">
        <v>51</v>
      </c>
      <c r="DL7">
        <v>36.5</v>
      </c>
      <c r="DM7">
        <v>1</v>
      </c>
      <c r="DN7">
        <v>1</v>
      </c>
      <c r="DO7">
        <v>2</v>
      </c>
      <c r="DP7">
        <v>1</v>
      </c>
      <c r="DQ7">
        <v>1</v>
      </c>
      <c r="DR7" s="10">
        <f t="shared" si="20"/>
        <v>32</v>
      </c>
      <c r="DS7" s="10">
        <f t="shared" si="20"/>
        <v>-17.399999999999999</v>
      </c>
      <c r="DT7" s="10">
        <f t="shared" si="21"/>
        <v>1024</v>
      </c>
      <c r="DU7" s="10">
        <f t="shared" si="21"/>
        <v>302.75999999999993</v>
      </c>
      <c r="DV7" s="10">
        <f t="shared" si="22"/>
        <v>1326.76</v>
      </c>
      <c r="DW7" s="10">
        <f t="shared" si="23"/>
        <v>36.424716882907958</v>
      </c>
      <c r="DY7" s="1">
        <v>3</v>
      </c>
      <c r="DZ7" s="8" t="s">
        <v>24</v>
      </c>
      <c r="EA7" s="1">
        <f>COUNTIF(DM$3:DM$2000,3)</f>
        <v>1</v>
      </c>
      <c r="EB7" s="9">
        <f t="shared" si="37"/>
        <v>1.7241379310344827E-2</v>
      </c>
      <c r="EC7" s="1">
        <v>10.486000000000001</v>
      </c>
      <c r="ED7" s="1">
        <v>281.39999999999998</v>
      </c>
      <c r="EE7" s="1">
        <v>20.7</v>
      </c>
      <c r="EF7" s="1">
        <v>-1</v>
      </c>
      <c r="EG7" s="1">
        <v>-1</v>
      </c>
      <c r="EH7" s="1">
        <v>-1</v>
      </c>
      <c r="EI7" s="1">
        <v>-1</v>
      </c>
      <c r="EJ7" s="1">
        <v>0</v>
      </c>
      <c r="EK7" s="1">
        <v>2</v>
      </c>
      <c r="EL7" s="1">
        <v>-1</v>
      </c>
      <c r="EM7" s="1">
        <v>1</v>
      </c>
      <c r="EN7" s="1">
        <f t="shared" si="24"/>
        <v>36.499999999999972</v>
      </c>
      <c r="EO7" s="1">
        <f t="shared" si="24"/>
        <v>-8.6999999999999993</v>
      </c>
      <c r="EP7" s="1">
        <f t="shared" si="25"/>
        <v>1332.249999999998</v>
      </c>
      <c r="EQ7" s="1">
        <f t="shared" si="25"/>
        <v>75.689999999999984</v>
      </c>
      <c r="ER7" s="1">
        <f t="shared" si="26"/>
        <v>1407.939999999998</v>
      </c>
      <c r="ES7" s="1">
        <f t="shared" si="27"/>
        <v>37.522526567383466</v>
      </c>
      <c r="EU7" s="1">
        <v>3</v>
      </c>
      <c r="EV7" s="8" t="s">
        <v>24</v>
      </c>
      <c r="EW7" s="1">
        <f>COUNTIF(EI$3:EI$2000,3)</f>
        <v>1</v>
      </c>
      <c r="EX7" s="9">
        <f t="shared" si="38"/>
        <v>1.8181818181818181E-2</v>
      </c>
      <c r="FJ7" s="10">
        <f t="shared" si="28"/>
        <v>0</v>
      </c>
      <c r="FK7" s="10">
        <f t="shared" si="28"/>
        <v>0</v>
      </c>
      <c r="FL7" s="10">
        <f t="shared" si="29"/>
        <v>0</v>
      </c>
      <c r="FM7" s="10">
        <f t="shared" si="29"/>
        <v>0</v>
      </c>
      <c r="FN7" s="10">
        <f t="shared" si="30"/>
        <v>0</v>
      </c>
      <c r="FO7" s="10">
        <f t="shared" si="31"/>
        <v>0</v>
      </c>
      <c r="FQ7" s="1">
        <v>3</v>
      </c>
      <c r="FR7" s="8" t="s">
        <v>24</v>
      </c>
      <c r="FS7" s="1">
        <f>(COUNTIFS(FO4:FO5000,"&gt;=92.5",FO4:FO5000,"&lt;=138.79"))</f>
        <v>0</v>
      </c>
      <c r="FT7" s="9">
        <f t="shared" si="39"/>
        <v>0</v>
      </c>
    </row>
    <row r="8" spans="1:176" x14ac:dyDescent="0.35">
      <c r="A8">
        <v>10.928000000000001</v>
      </c>
      <c r="B8">
        <v>276.89999999999998</v>
      </c>
      <c r="C8">
        <v>33.6</v>
      </c>
      <c r="D8">
        <v>-1</v>
      </c>
      <c r="E8">
        <v>-1</v>
      </c>
      <c r="F8">
        <v>-1</v>
      </c>
      <c r="G8">
        <v>-1</v>
      </c>
      <c r="H8">
        <v>0</v>
      </c>
      <c r="I8">
        <v>2</v>
      </c>
      <c r="J8">
        <v>-1</v>
      </c>
      <c r="K8">
        <v>1</v>
      </c>
      <c r="L8" s="26">
        <f t="shared" si="0"/>
        <v>45.799999999999983</v>
      </c>
      <c r="M8" s="26">
        <f t="shared" si="0"/>
        <v>4.2000000000000028</v>
      </c>
      <c r="N8" s="26">
        <f t="shared" si="1"/>
        <v>2097.6399999999985</v>
      </c>
      <c r="O8" s="26">
        <f t="shared" si="1"/>
        <v>17.640000000000025</v>
      </c>
      <c r="P8" s="26">
        <f t="shared" si="2"/>
        <v>2115.2799999999984</v>
      </c>
      <c r="Q8" s="26">
        <f t="shared" si="3"/>
        <v>45.992173247194991</v>
      </c>
      <c r="S8" s="1">
        <v>4</v>
      </c>
      <c r="T8" s="8" t="s">
        <v>25</v>
      </c>
      <c r="U8" s="1">
        <f>COUNTIF(G$3:G$2000,4)</f>
        <v>6</v>
      </c>
      <c r="V8" s="9">
        <f t="shared" si="32"/>
        <v>6.5934065934065936E-2</v>
      </c>
      <c r="W8">
        <v>10.167</v>
      </c>
      <c r="X8">
        <v>185.3</v>
      </c>
      <c r="Y8">
        <v>53.4</v>
      </c>
      <c r="Z8">
        <v>199</v>
      </c>
      <c r="AA8">
        <v>47.4</v>
      </c>
      <c r="AB8">
        <v>15</v>
      </c>
      <c r="AC8">
        <v>1</v>
      </c>
      <c r="AD8">
        <v>1</v>
      </c>
      <c r="AE8">
        <v>2</v>
      </c>
      <c r="AF8">
        <v>1</v>
      </c>
      <c r="AG8">
        <v>1</v>
      </c>
      <c r="AH8" s="10">
        <f t="shared" si="4"/>
        <v>-13.699999999999989</v>
      </c>
      <c r="AI8" s="10">
        <f t="shared" si="4"/>
        <v>6</v>
      </c>
      <c r="AJ8" s="10">
        <f t="shared" si="5"/>
        <v>187.68999999999969</v>
      </c>
      <c r="AK8" s="10">
        <f t="shared" si="5"/>
        <v>36</v>
      </c>
      <c r="AL8" s="10">
        <f t="shared" si="6"/>
        <v>223.68999999999969</v>
      </c>
      <c r="AM8" s="10">
        <f t="shared" si="7"/>
        <v>14.956269588369945</v>
      </c>
      <c r="AO8" s="1">
        <v>4</v>
      </c>
      <c r="AP8" s="8" t="s">
        <v>25</v>
      </c>
      <c r="AQ8" s="1">
        <f>COUNTIF(AC$3:AC$2000,4)</f>
        <v>1</v>
      </c>
      <c r="AR8" s="9">
        <f t="shared" si="33"/>
        <v>1.2195121951219513E-2</v>
      </c>
      <c r="AS8">
        <v>6.8010000000000002</v>
      </c>
      <c r="AT8">
        <v>272.39999999999998</v>
      </c>
      <c r="AU8">
        <v>59.7</v>
      </c>
      <c r="AV8">
        <v>-1</v>
      </c>
      <c r="AW8">
        <v>-1</v>
      </c>
      <c r="AX8">
        <v>-1</v>
      </c>
      <c r="AY8">
        <v>-1</v>
      </c>
      <c r="AZ8">
        <v>0</v>
      </c>
      <c r="BA8">
        <v>1</v>
      </c>
      <c r="BB8">
        <v>-1</v>
      </c>
      <c r="BC8">
        <v>1</v>
      </c>
      <c r="BD8" s="1">
        <f t="shared" si="8"/>
        <v>123.99999999999997</v>
      </c>
      <c r="BE8" s="1">
        <f t="shared" si="8"/>
        <v>35.700000000000003</v>
      </c>
      <c r="BF8" s="1">
        <f t="shared" si="9"/>
        <v>15375.999999999993</v>
      </c>
      <c r="BG8" s="1">
        <f t="shared" si="9"/>
        <v>1274.4900000000002</v>
      </c>
      <c r="BH8" s="1">
        <f t="shared" si="10"/>
        <v>16650.489999999994</v>
      </c>
      <c r="BI8" s="1">
        <f t="shared" si="11"/>
        <v>129.0367777031029</v>
      </c>
      <c r="BK8" s="1">
        <v>4</v>
      </c>
      <c r="BL8" s="8" t="s">
        <v>25</v>
      </c>
      <c r="BM8" s="1">
        <f>COUNTIF(AY$3:AY$2000,4)</f>
        <v>3</v>
      </c>
      <c r="BN8" s="9">
        <f t="shared" si="34"/>
        <v>3.7037037037037035E-2</v>
      </c>
      <c r="BO8">
        <v>11.599</v>
      </c>
      <c r="BP8">
        <v>281.39999999999998</v>
      </c>
      <c r="BQ8">
        <v>38.1</v>
      </c>
      <c r="BR8">
        <v>-1</v>
      </c>
      <c r="BS8">
        <v>-1</v>
      </c>
      <c r="BT8">
        <v>-1</v>
      </c>
      <c r="BU8">
        <v>-1</v>
      </c>
      <c r="BV8">
        <v>0</v>
      </c>
      <c r="BW8">
        <v>2</v>
      </c>
      <c r="BX8">
        <v>-1</v>
      </c>
      <c r="BY8">
        <v>1</v>
      </c>
      <c r="BZ8" s="10">
        <f t="shared" si="12"/>
        <v>109.89999999999998</v>
      </c>
      <c r="CA8" s="10">
        <f t="shared" si="12"/>
        <v>-5.5</v>
      </c>
      <c r="CB8" s="10">
        <f t="shared" si="13"/>
        <v>12078.009999999995</v>
      </c>
      <c r="CC8" s="10">
        <f t="shared" si="13"/>
        <v>30.25</v>
      </c>
      <c r="CD8" s="10">
        <f t="shared" si="14"/>
        <v>12108.259999999995</v>
      </c>
      <c r="CE8" s="10">
        <f t="shared" si="15"/>
        <v>110.03753904918082</v>
      </c>
      <c r="CG8" s="1">
        <v>4</v>
      </c>
      <c r="CH8" s="8" t="s">
        <v>25</v>
      </c>
      <c r="CI8" s="1">
        <f>COUNTIF(BU$3:BU$2000,4)</f>
        <v>0</v>
      </c>
      <c r="CJ8" s="9">
        <f t="shared" si="35"/>
        <v>0</v>
      </c>
      <c r="CK8">
        <v>7.8710000000000004</v>
      </c>
      <c r="CL8">
        <v>254.1</v>
      </c>
      <c r="CM8">
        <v>46.5</v>
      </c>
      <c r="CN8">
        <v>281.39999999999998</v>
      </c>
      <c r="CO8">
        <v>63.9</v>
      </c>
      <c r="CP8">
        <v>32.4</v>
      </c>
      <c r="CQ8">
        <v>1</v>
      </c>
      <c r="CR8">
        <v>1</v>
      </c>
      <c r="CS8">
        <v>2</v>
      </c>
      <c r="CT8">
        <v>1</v>
      </c>
      <c r="CU8">
        <v>1</v>
      </c>
      <c r="CV8" s="1">
        <f t="shared" si="16"/>
        <v>-27.299999999999983</v>
      </c>
      <c r="CW8" s="1">
        <f t="shared" si="16"/>
        <v>-17.399999999999999</v>
      </c>
      <c r="CX8" s="1">
        <f t="shared" si="17"/>
        <v>745.28999999999905</v>
      </c>
      <c r="CY8" s="1">
        <f t="shared" si="17"/>
        <v>302.75999999999993</v>
      </c>
      <c r="CZ8" s="1">
        <f t="shared" si="18"/>
        <v>1048.049999999999</v>
      </c>
      <c r="DA8" s="1">
        <f t="shared" si="19"/>
        <v>32.37360035584549</v>
      </c>
      <c r="DC8" s="1">
        <v>4</v>
      </c>
      <c r="DD8" s="8" t="s">
        <v>25</v>
      </c>
      <c r="DE8" s="1">
        <f>COUNTIF(CQ$3:CQ$2000,4)</f>
        <v>1</v>
      </c>
      <c r="DF8" s="9">
        <f t="shared" si="36"/>
        <v>1.4084507042253521E-2</v>
      </c>
      <c r="DG8">
        <v>10.319000000000001</v>
      </c>
      <c r="DH8">
        <v>281.39999999999998</v>
      </c>
      <c r="DI8">
        <v>51</v>
      </c>
      <c r="DJ8">
        <v>-1</v>
      </c>
      <c r="DK8">
        <v>-1</v>
      </c>
      <c r="DL8">
        <v>-1</v>
      </c>
      <c r="DM8">
        <v>-1</v>
      </c>
      <c r="DN8">
        <v>0</v>
      </c>
      <c r="DO8">
        <v>2</v>
      </c>
      <c r="DP8">
        <v>-1</v>
      </c>
      <c r="DQ8">
        <v>1</v>
      </c>
      <c r="DR8" s="10">
        <f t="shared" si="20"/>
        <v>64.099999999999966</v>
      </c>
      <c r="DS8" s="10">
        <f t="shared" si="20"/>
        <v>17.399999999999999</v>
      </c>
      <c r="DT8" s="10">
        <f t="shared" si="21"/>
        <v>4108.8099999999959</v>
      </c>
      <c r="DU8" s="10">
        <f t="shared" si="21"/>
        <v>302.75999999999993</v>
      </c>
      <c r="DV8" s="10">
        <f t="shared" si="22"/>
        <v>4411.5699999999961</v>
      </c>
      <c r="DW8" s="10">
        <f t="shared" si="23"/>
        <v>66.419650706699713</v>
      </c>
      <c r="DY8" s="1">
        <v>4</v>
      </c>
      <c r="DZ8" s="8" t="s">
        <v>25</v>
      </c>
      <c r="EA8" s="1">
        <f>COUNTIF(DM$3:DM$2000,4)</f>
        <v>0</v>
      </c>
      <c r="EB8" s="9">
        <f t="shared" si="37"/>
        <v>0</v>
      </c>
      <c r="EC8" s="1">
        <v>10.83</v>
      </c>
      <c r="ED8" s="1">
        <v>232</v>
      </c>
      <c r="EE8" s="1">
        <v>29.4</v>
      </c>
      <c r="EF8" s="1">
        <v>281.39999999999998</v>
      </c>
      <c r="EG8" s="1">
        <v>20.7</v>
      </c>
      <c r="EH8" s="1">
        <v>50.2</v>
      </c>
      <c r="EI8" s="1">
        <v>2</v>
      </c>
      <c r="EJ8" s="1">
        <v>0</v>
      </c>
      <c r="EK8" s="1">
        <v>2</v>
      </c>
      <c r="EL8" s="1">
        <v>0</v>
      </c>
      <c r="EM8" s="1">
        <v>1</v>
      </c>
      <c r="EN8" s="1">
        <f t="shared" si="24"/>
        <v>-49.399999999999977</v>
      </c>
      <c r="EO8" s="1">
        <f t="shared" si="24"/>
        <v>8.6999999999999993</v>
      </c>
      <c r="EP8" s="1">
        <f t="shared" si="25"/>
        <v>2440.3599999999979</v>
      </c>
      <c r="EQ8" s="1">
        <f t="shared" si="25"/>
        <v>75.689999999999984</v>
      </c>
      <c r="ER8" s="1">
        <f t="shared" si="26"/>
        <v>2516.0499999999979</v>
      </c>
      <c r="ES8" s="1">
        <f t="shared" si="27"/>
        <v>50.160243221100892</v>
      </c>
      <c r="EU8" s="1">
        <v>4</v>
      </c>
      <c r="EV8" s="8" t="s">
        <v>25</v>
      </c>
      <c r="EW8" s="1">
        <f>COUNTIF(EI$3:EI$2000,4)</f>
        <v>0</v>
      </c>
      <c r="EX8" s="9">
        <f t="shared" si="38"/>
        <v>0</v>
      </c>
      <c r="FJ8" s="10">
        <f t="shared" si="28"/>
        <v>0</v>
      </c>
      <c r="FK8" s="10">
        <f t="shared" si="28"/>
        <v>0</v>
      </c>
      <c r="FL8" s="10">
        <f t="shared" si="29"/>
        <v>0</v>
      </c>
      <c r="FM8" s="10">
        <f t="shared" si="29"/>
        <v>0</v>
      </c>
      <c r="FN8" s="10">
        <f t="shared" si="30"/>
        <v>0</v>
      </c>
      <c r="FO8" s="10">
        <f t="shared" si="31"/>
        <v>0</v>
      </c>
      <c r="FQ8" s="1">
        <v>4</v>
      </c>
      <c r="FR8" s="8" t="s">
        <v>25</v>
      </c>
      <c r="FS8" s="1">
        <f>(COUNTIFS(FO4:FO5000,"&gt;=138.8",FO4:FO5000,"&lt;=184.99"))</f>
        <v>0</v>
      </c>
      <c r="FT8" s="9">
        <f t="shared" si="39"/>
        <v>0</v>
      </c>
    </row>
    <row r="9" spans="1:176" x14ac:dyDescent="0.35">
      <c r="A9">
        <v>11.664</v>
      </c>
      <c r="B9">
        <v>249.4</v>
      </c>
      <c r="C9">
        <v>42.3</v>
      </c>
      <c r="D9">
        <v>276.89999999999998</v>
      </c>
      <c r="E9">
        <v>33.6</v>
      </c>
      <c r="F9">
        <v>28.9</v>
      </c>
      <c r="G9">
        <v>1</v>
      </c>
      <c r="H9">
        <v>1</v>
      </c>
      <c r="I9">
        <v>3</v>
      </c>
      <c r="J9">
        <v>1</v>
      </c>
      <c r="K9">
        <v>1</v>
      </c>
      <c r="L9" s="26">
        <f t="shared" si="0"/>
        <v>-27.499999999999972</v>
      </c>
      <c r="M9" s="26">
        <f t="shared" si="0"/>
        <v>8.6999999999999957</v>
      </c>
      <c r="N9" s="26">
        <f t="shared" si="1"/>
        <v>756.24999999999841</v>
      </c>
      <c r="O9" s="26">
        <f t="shared" si="1"/>
        <v>75.689999999999927</v>
      </c>
      <c r="P9" s="26">
        <f t="shared" si="2"/>
        <v>831.93999999999835</v>
      </c>
      <c r="Q9" s="26">
        <f t="shared" si="3"/>
        <v>28.843370122092153</v>
      </c>
      <c r="S9" s="1">
        <v>5</v>
      </c>
      <c r="T9" s="8" t="s">
        <v>26</v>
      </c>
      <c r="U9" s="1">
        <f>COUNTIF(G$3:G$2000,5)</f>
        <v>3</v>
      </c>
      <c r="V9" s="9">
        <f t="shared" si="32"/>
        <v>3.2967032967032968E-2</v>
      </c>
      <c r="W9">
        <v>13.039</v>
      </c>
      <c r="X9">
        <v>75.099999999999994</v>
      </c>
      <c r="Y9">
        <v>59.7</v>
      </c>
      <c r="Z9">
        <v>-1</v>
      </c>
      <c r="AA9">
        <v>-1</v>
      </c>
      <c r="AB9">
        <v>-1</v>
      </c>
      <c r="AC9">
        <v>-1</v>
      </c>
      <c r="AD9">
        <v>0</v>
      </c>
      <c r="AE9">
        <v>2</v>
      </c>
      <c r="AF9">
        <v>-1</v>
      </c>
      <c r="AG9">
        <v>1</v>
      </c>
      <c r="AH9" s="10">
        <f t="shared" si="4"/>
        <v>-110.20000000000002</v>
      </c>
      <c r="AI9" s="10">
        <f t="shared" si="4"/>
        <v>6.3000000000000043</v>
      </c>
      <c r="AJ9" s="10">
        <f t="shared" si="5"/>
        <v>12144.040000000005</v>
      </c>
      <c r="AK9" s="10">
        <f t="shared" si="5"/>
        <v>39.690000000000055</v>
      </c>
      <c r="AL9" s="10">
        <f t="shared" si="6"/>
        <v>12183.730000000005</v>
      </c>
      <c r="AM9" s="10">
        <f t="shared" si="7"/>
        <v>110.37993477077256</v>
      </c>
      <c r="AO9" s="1">
        <v>5</v>
      </c>
      <c r="AP9" s="8" t="s">
        <v>26</v>
      </c>
      <c r="AQ9" s="1">
        <f>COUNTIF(AC$3:AC$2000,5)</f>
        <v>3</v>
      </c>
      <c r="AR9" s="9">
        <f t="shared" si="33"/>
        <v>3.6585365853658534E-2</v>
      </c>
      <c r="AS9">
        <v>7.4169999999999998</v>
      </c>
      <c r="AT9">
        <v>249.4</v>
      </c>
      <c r="AU9">
        <v>51</v>
      </c>
      <c r="AV9">
        <v>272.39999999999998</v>
      </c>
      <c r="AW9">
        <v>59.7</v>
      </c>
      <c r="AX9">
        <v>24.6</v>
      </c>
      <c r="AY9">
        <v>1</v>
      </c>
      <c r="AZ9">
        <v>1</v>
      </c>
      <c r="BA9">
        <v>2</v>
      </c>
      <c r="BB9">
        <v>1</v>
      </c>
      <c r="BC9">
        <v>1</v>
      </c>
      <c r="BD9" s="1">
        <f t="shared" si="8"/>
        <v>-22.999999999999972</v>
      </c>
      <c r="BE9" s="1">
        <f t="shared" si="8"/>
        <v>-8.7000000000000028</v>
      </c>
      <c r="BF9" s="1">
        <f t="shared" si="9"/>
        <v>528.99999999999864</v>
      </c>
      <c r="BG9" s="1">
        <f t="shared" si="9"/>
        <v>75.690000000000055</v>
      </c>
      <c r="BH9" s="1">
        <f t="shared" si="10"/>
        <v>604.68999999999869</v>
      </c>
      <c r="BI9" s="1">
        <f t="shared" si="11"/>
        <v>24.590445298936714</v>
      </c>
      <c r="BK9" s="1">
        <v>5</v>
      </c>
      <c r="BL9" s="8" t="s">
        <v>26</v>
      </c>
      <c r="BM9" s="1">
        <f>COUNTIF(AY$3:AY$2000,5)</f>
        <v>2</v>
      </c>
      <c r="BN9" s="9">
        <f t="shared" si="34"/>
        <v>2.4691358024691357E-2</v>
      </c>
      <c r="BO9">
        <v>12.023</v>
      </c>
      <c r="BP9">
        <v>212.8</v>
      </c>
      <c r="BQ9">
        <v>34.299999999999997</v>
      </c>
      <c r="BR9">
        <v>281.39999999999998</v>
      </c>
      <c r="BS9">
        <v>38.1</v>
      </c>
      <c r="BT9">
        <v>68.7</v>
      </c>
      <c r="BU9">
        <v>2</v>
      </c>
      <c r="BV9">
        <v>0</v>
      </c>
      <c r="BW9">
        <v>2</v>
      </c>
      <c r="BX9">
        <v>0</v>
      </c>
      <c r="BY9">
        <v>1</v>
      </c>
      <c r="BZ9" s="10">
        <f t="shared" si="12"/>
        <v>-68.599999999999966</v>
      </c>
      <c r="CA9" s="10">
        <f t="shared" si="12"/>
        <v>-3.8000000000000043</v>
      </c>
      <c r="CB9" s="10">
        <f t="shared" si="13"/>
        <v>4705.9599999999955</v>
      </c>
      <c r="CC9" s="10">
        <f t="shared" si="13"/>
        <v>14.440000000000033</v>
      </c>
      <c r="CD9" s="10">
        <f t="shared" si="14"/>
        <v>4720.3999999999951</v>
      </c>
      <c r="CE9" s="10">
        <f t="shared" si="15"/>
        <v>68.705167200145837</v>
      </c>
      <c r="CG9" s="1">
        <v>5</v>
      </c>
      <c r="CH9" s="8" t="s">
        <v>26</v>
      </c>
      <c r="CI9" s="1">
        <f>COUNTIF(BU$3:BU$2000,5)</f>
        <v>0</v>
      </c>
      <c r="CJ9" s="9">
        <f t="shared" si="35"/>
        <v>0</v>
      </c>
      <c r="CK9">
        <v>11.311</v>
      </c>
      <c r="CL9">
        <v>276.89999999999998</v>
      </c>
      <c r="CM9">
        <v>21.6</v>
      </c>
      <c r="CN9">
        <v>-1</v>
      </c>
      <c r="CO9">
        <v>-1</v>
      </c>
      <c r="CP9">
        <v>-1</v>
      </c>
      <c r="CQ9">
        <v>-1</v>
      </c>
      <c r="CR9">
        <v>0</v>
      </c>
      <c r="CS9">
        <v>2</v>
      </c>
      <c r="CT9">
        <v>-1</v>
      </c>
      <c r="CU9">
        <v>1</v>
      </c>
      <c r="CV9" s="1">
        <f t="shared" si="16"/>
        <v>22.799999999999983</v>
      </c>
      <c r="CW9" s="1">
        <f t="shared" si="16"/>
        <v>-24.9</v>
      </c>
      <c r="CX9" s="1">
        <f t="shared" si="17"/>
        <v>519.83999999999924</v>
      </c>
      <c r="CY9" s="1">
        <f t="shared" si="17"/>
        <v>620.00999999999988</v>
      </c>
      <c r="CZ9" s="1">
        <f t="shared" si="18"/>
        <v>1139.849999999999</v>
      </c>
      <c r="DA9" s="1">
        <f t="shared" si="19"/>
        <v>33.761664650902496</v>
      </c>
      <c r="DC9" s="1">
        <v>5</v>
      </c>
      <c r="DD9" s="8" t="s">
        <v>26</v>
      </c>
      <c r="DE9" s="1">
        <f>COUNTIF(CQ$3:CQ$2000,5)</f>
        <v>1</v>
      </c>
      <c r="DF9" s="9">
        <f t="shared" si="36"/>
        <v>1.4084507042253521E-2</v>
      </c>
      <c r="DG9">
        <v>10.622</v>
      </c>
      <c r="DH9">
        <v>249.4</v>
      </c>
      <c r="DI9">
        <v>46.5</v>
      </c>
      <c r="DJ9">
        <v>281.39999999999998</v>
      </c>
      <c r="DK9">
        <v>51</v>
      </c>
      <c r="DL9">
        <v>32.4</v>
      </c>
      <c r="DM9">
        <v>1</v>
      </c>
      <c r="DN9">
        <v>1</v>
      </c>
      <c r="DO9">
        <v>3</v>
      </c>
      <c r="DP9">
        <v>1</v>
      </c>
      <c r="DQ9">
        <v>1</v>
      </c>
      <c r="DR9" s="10">
        <f t="shared" si="20"/>
        <v>-31.999999999999972</v>
      </c>
      <c r="DS9" s="10">
        <f t="shared" si="20"/>
        <v>-4.5</v>
      </c>
      <c r="DT9" s="10">
        <f t="shared" si="21"/>
        <v>1023.9999999999982</v>
      </c>
      <c r="DU9" s="10">
        <f t="shared" si="21"/>
        <v>20.25</v>
      </c>
      <c r="DV9" s="10">
        <f t="shared" si="22"/>
        <v>1044.2499999999982</v>
      </c>
      <c r="DW9" s="10">
        <f t="shared" si="23"/>
        <v>32.314857264113023</v>
      </c>
      <c r="DY9" s="1">
        <v>5</v>
      </c>
      <c r="DZ9" s="8" t="s">
        <v>26</v>
      </c>
      <c r="EA9" s="1">
        <f>COUNTIF(DM$3:DM$2000,5)</f>
        <v>1</v>
      </c>
      <c r="EB9" s="9">
        <f t="shared" si="37"/>
        <v>1.7241379310344827E-2</v>
      </c>
      <c r="EC9" s="1">
        <v>11.446</v>
      </c>
      <c r="ED9" s="1">
        <v>235.6</v>
      </c>
      <c r="EE9" s="1">
        <v>20.7</v>
      </c>
      <c r="EF9" s="1">
        <v>232</v>
      </c>
      <c r="EG9" s="1">
        <v>29.4</v>
      </c>
      <c r="EH9" s="1">
        <v>9.4</v>
      </c>
      <c r="EI9" s="1">
        <v>1</v>
      </c>
      <c r="EJ9" s="1">
        <v>1</v>
      </c>
      <c r="EK9" s="1">
        <v>3</v>
      </c>
      <c r="EL9" s="1">
        <v>1</v>
      </c>
      <c r="EM9" s="1">
        <v>1</v>
      </c>
      <c r="EN9" s="1">
        <f t="shared" si="24"/>
        <v>3.5999999999999943</v>
      </c>
      <c r="EO9" s="1">
        <f t="shared" si="24"/>
        <v>-8.6999999999999993</v>
      </c>
      <c r="EP9" s="1">
        <f t="shared" si="25"/>
        <v>12.959999999999958</v>
      </c>
      <c r="EQ9" s="1">
        <f t="shared" si="25"/>
        <v>75.689999999999984</v>
      </c>
      <c r="ER9" s="1">
        <f t="shared" si="26"/>
        <v>88.649999999999949</v>
      </c>
      <c r="ES9" s="1">
        <f t="shared" si="27"/>
        <v>9.415412895885126</v>
      </c>
      <c r="EU9" s="1">
        <v>5</v>
      </c>
      <c r="EV9" s="8" t="s">
        <v>26</v>
      </c>
      <c r="EW9" s="1">
        <f>COUNTIF(EI$3:EI$2000,5)</f>
        <v>0</v>
      </c>
      <c r="EX9" s="9">
        <f t="shared" si="38"/>
        <v>0</v>
      </c>
      <c r="FJ9" s="10">
        <f t="shared" si="28"/>
        <v>0</v>
      </c>
      <c r="FK9" s="10">
        <f t="shared" si="28"/>
        <v>0</v>
      </c>
      <c r="FL9" s="10">
        <f t="shared" si="29"/>
        <v>0</v>
      </c>
      <c r="FM9" s="10">
        <f t="shared" si="29"/>
        <v>0</v>
      </c>
      <c r="FN9" s="10">
        <f t="shared" si="30"/>
        <v>0</v>
      </c>
      <c r="FO9" s="10">
        <f t="shared" si="31"/>
        <v>0</v>
      </c>
      <c r="FQ9" s="1">
        <v>5</v>
      </c>
      <c r="FR9" s="8" t="s">
        <v>26</v>
      </c>
      <c r="FS9" s="1">
        <f>(COUNTIFS(FO4:FO5000,"&gt;=185.0",FO4:FO5000,"&lt;=231.29"))</f>
        <v>0</v>
      </c>
      <c r="FT9" s="9">
        <f t="shared" si="39"/>
        <v>0</v>
      </c>
    </row>
    <row r="10" spans="1:176" x14ac:dyDescent="0.35">
      <c r="A10">
        <v>11.704000000000001</v>
      </c>
      <c r="B10">
        <v>254.1</v>
      </c>
      <c r="C10">
        <v>20.7</v>
      </c>
      <c r="D10">
        <v>249.4</v>
      </c>
      <c r="E10">
        <v>42.3</v>
      </c>
      <c r="F10">
        <v>22.1</v>
      </c>
      <c r="G10">
        <v>1</v>
      </c>
      <c r="H10">
        <v>0</v>
      </c>
      <c r="I10">
        <v>3</v>
      </c>
      <c r="J10">
        <v>-2</v>
      </c>
      <c r="K10">
        <v>1</v>
      </c>
      <c r="L10" s="26">
        <f t="shared" si="0"/>
        <v>4.6999999999999886</v>
      </c>
      <c r="M10" s="26">
        <f t="shared" si="0"/>
        <v>-21.599999999999998</v>
      </c>
      <c r="N10" s="26">
        <f t="shared" si="1"/>
        <v>22.089999999999893</v>
      </c>
      <c r="O10" s="26">
        <f t="shared" si="1"/>
        <v>466.55999999999989</v>
      </c>
      <c r="P10" s="26">
        <f t="shared" si="2"/>
        <v>488.64999999999981</v>
      </c>
      <c r="Q10" s="26">
        <f t="shared" si="3"/>
        <v>22.105429197371397</v>
      </c>
      <c r="S10" s="1">
        <v>6</v>
      </c>
      <c r="T10" s="8" t="s">
        <v>27</v>
      </c>
      <c r="U10" s="1">
        <f>COUNTIF(G$3:G$2000,6)</f>
        <v>2</v>
      </c>
      <c r="V10" s="9">
        <f t="shared" si="32"/>
        <v>2.197802197802198E-2</v>
      </c>
      <c r="W10">
        <v>13.815</v>
      </c>
      <c r="X10">
        <v>162.19999999999999</v>
      </c>
      <c r="Y10">
        <v>20.7</v>
      </c>
      <c r="Z10">
        <v>75.099999999999994</v>
      </c>
      <c r="AA10">
        <v>59.7</v>
      </c>
      <c r="AB10">
        <v>95.5</v>
      </c>
      <c r="AC10">
        <v>3</v>
      </c>
      <c r="AD10">
        <v>0</v>
      </c>
      <c r="AE10">
        <v>2</v>
      </c>
      <c r="AF10">
        <v>0</v>
      </c>
      <c r="AG10">
        <v>1</v>
      </c>
      <c r="AH10" s="10">
        <f t="shared" si="4"/>
        <v>87.1</v>
      </c>
      <c r="AI10" s="10">
        <f t="shared" si="4"/>
        <v>-39</v>
      </c>
      <c r="AJ10" s="10">
        <f t="shared" si="5"/>
        <v>7586.4099999999989</v>
      </c>
      <c r="AK10" s="10">
        <f t="shared" si="5"/>
        <v>1521</v>
      </c>
      <c r="AL10" s="10">
        <f t="shared" si="6"/>
        <v>9107.41</v>
      </c>
      <c r="AM10" s="10">
        <f t="shared" si="7"/>
        <v>95.432751191611359</v>
      </c>
      <c r="AO10" s="1">
        <v>6</v>
      </c>
      <c r="AP10" s="8" t="s">
        <v>27</v>
      </c>
      <c r="AQ10" s="1">
        <f>COUNTIF(AC$3:AC$2000,6)</f>
        <v>2</v>
      </c>
      <c r="AR10" s="9">
        <f t="shared" si="33"/>
        <v>2.4390243902439025E-2</v>
      </c>
      <c r="AS10">
        <v>10.569000000000001</v>
      </c>
      <c r="AT10">
        <v>234.4</v>
      </c>
      <c r="AU10">
        <v>29.4</v>
      </c>
      <c r="AV10">
        <v>-1</v>
      </c>
      <c r="AW10">
        <v>-1</v>
      </c>
      <c r="AX10">
        <v>-1</v>
      </c>
      <c r="AY10">
        <v>-1</v>
      </c>
      <c r="AZ10">
        <v>0</v>
      </c>
      <c r="BA10">
        <v>2</v>
      </c>
      <c r="BB10">
        <v>-1</v>
      </c>
      <c r="BC10">
        <v>1</v>
      </c>
      <c r="BD10" s="1">
        <f t="shared" si="8"/>
        <v>-15</v>
      </c>
      <c r="BE10" s="1">
        <f t="shared" si="8"/>
        <v>-21.6</v>
      </c>
      <c r="BF10" s="1">
        <f t="shared" si="9"/>
        <v>225</v>
      </c>
      <c r="BG10" s="1">
        <f t="shared" si="9"/>
        <v>466.56000000000006</v>
      </c>
      <c r="BH10" s="1">
        <f t="shared" si="10"/>
        <v>691.56000000000006</v>
      </c>
      <c r="BI10" s="1">
        <f t="shared" si="11"/>
        <v>26.297528400973352</v>
      </c>
      <c r="BK10" s="1">
        <v>6</v>
      </c>
      <c r="BL10" s="8" t="s">
        <v>27</v>
      </c>
      <c r="BM10" s="1">
        <f>COUNTIF(AY$3:AY$2000,6)</f>
        <v>1</v>
      </c>
      <c r="BN10" s="9">
        <f t="shared" si="34"/>
        <v>1.2345679012345678E-2</v>
      </c>
      <c r="BO10">
        <v>12.638999999999999</v>
      </c>
      <c r="BP10">
        <v>212.8</v>
      </c>
      <c r="BQ10">
        <v>43.2</v>
      </c>
      <c r="BR10">
        <v>212.8</v>
      </c>
      <c r="BS10">
        <v>34.299999999999997</v>
      </c>
      <c r="BT10">
        <v>8.9</v>
      </c>
      <c r="BU10">
        <v>1</v>
      </c>
      <c r="BV10">
        <v>1</v>
      </c>
      <c r="BW10">
        <v>3</v>
      </c>
      <c r="BX10">
        <v>1</v>
      </c>
      <c r="BY10">
        <v>1</v>
      </c>
      <c r="BZ10" s="10">
        <f t="shared" si="12"/>
        <v>0</v>
      </c>
      <c r="CA10" s="10">
        <f t="shared" si="12"/>
        <v>8.9000000000000057</v>
      </c>
      <c r="CB10" s="10">
        <f t="shared" si="13"/>
        <v>0</v>
      </c>
      <c r="CC10" s="10">
        <f t="shared" si="13"/>
        <v>79.210000000000107</v>
      </c>
      <c r="CD10" s="10">
        <f t="shared" si="14"/>
        <v>79.210000000000107</v>
      </c>
      <c r="CE10" s="10">
        <f t="shared" si="15"/>
        <v>8.9000000000000057</v>
      </c>
      <c r="CG10" s="1">
        <v>6</v>
      </c>
      <c r="CH10" s="8" t="s">
        <v>27</v>
      </c>
      <c r="CI10" s="1">
        <f>COUNTIF(BU$3:BU$2000,6)</f>
        <v>0</v>
      </c>
      <c r="CJ10" s="9">
        <f t="shared" si="35"/>
        <v>0</v>
      </c>
      <c r="CK10">
        <v>11.959</v>
      </c>
      <c r="CL10">
        <v>235.6</v>
      </c>
      <c r="CM10">
        <v>39.6</v>
      </c>
      <c r="CN10">
        <v>276.89999999999998</v>
      </c>
      <c r="CO10">
        <v>21.6</v>
      </c>
      <c r="CP10">
        <v>45.1</v>
      </c>
      <c r="CQ10">
        <v>1</v>
      </c>
      <c r="CR10">
        <v>1</v>
      </c>
      <c r="CS10">
        <v>3</v>
      </c>
      <c r="CT10">
        <v>1</v>
      </c>
      <c r="CU10">
        <v>1</v>
      </c>
      <c r="CV10" s="1">
        <f t="shared" si="16"/>
        <v>-41.299999999999983</v>
      </c>
      <c r="CW10" s="1">
        <f t="shared" si="16"/>
        <v>18</v>
      </c>
      <c r="CX10" s="1">
        <f t="shared" si="17"/>
        <v>1705.6899999999987</v>
      </c>
      <c r="CY10" s="1">
        <f t="shared" si="17"/>
        <v>324</v>
      </c>
      <c r="CZ10" s="1">
        <f t="shared" si="18"/>
        <v>2029.6899999999987</v>
      </c>
      <c r="DA10" s="1">
        <f t="shared" si="19"/>
        <v>45.052080973024971</v>
      </c>
      <c r="DC10" s="1">
        <v>6</v>
      </c>
      <c r="DD10" s="8" t="s">
        <v>27</v>
      </c>
      <c r="DE10" s="1">
        <f>COUNTIF(CQ$3:CQ$2000,6)</f>
        <v>0</v>
      </c>
      <c r="DF10" s="9">
        <f t="shared" si="36"/>
        <v>0</v>
      </c>
      <c r="DG10">
        <v>13.718</v>
      </c>
      <c r="DH10">
        <v>263.2</v>
      </c>
      <c r="DI10">
        <v>38.1</v>
      </c>
      <c r="DJ10">
        <v>-1</v>
      </c>
      <c r="DK10">
        <v>-1</v>
      </c>
      <c r="DL10">
        <v>-1</v>
      </c>
      <c r="DM10">
        <v>-1</v>
      </c>
      <c r="DN10">
        <v>0</v>
      </c>
      <c r="DO10">
        <v>3</v>
      </c>
      <c r="DP10">
        <v>-1</v>
      </c>
      <c r="DQ10">
        <v>1</v>
      </c>
      <c r="DR10" s="10">
        <f t="shared" si="20"/>
        <v>13.799999999999983</v>
      </c>
      <c r="DS10" s="10">
        <f t="shared" si="20"/>
        <v>-8.3999999999999986</v>
      </c>
      <c r="DT10" s="10">
        <f t="shared" si="21"/>
        <v>190.43999999999954</v>
      </c>
      <c r="DU10" s="10">
        <f t="shared" si="21"/>
        <v>70.559999999999974</v>
      </c>
      <c r="DV10" s="10">
        <f t="shared" si="22"/>
        <v>260.99999999999955</v>
      </c>
      <c r="DW10" s="10">
        <f t="shared" si="23"/>
        <v>16.1554944214035</v>
      </c>
      <c r="DY10" s="1">
        <v>6</v>
      </c>
      <c r="DZ10" s="8" t="s">
        <v>27</v>
      </c>
      <c r="EA10" s="1">
        <f>COUNTIF(DM$3:DM$2000,6)</f>
        <v>0</v>
      </c>
      <c r="EB10" s="9">
        <f t="shared" si="37"/>
        <v>0</v>
      </c>
      <c r="EC10" s="1">
        <v>14.39</v>
      </c>
      <c r="ED10" s="1">
        <v>272.39999999999998</v>
      </c>
      <c r="EE10" s="1">
        <v>20.7</v>
      </c>
      <c r="EF10" s="1">
        <v>-1</v>
      </c>
      <c r="EG10" s="1">
        <v>-1</v>
      </c>
      <c r="EH10" s="1">
        <v>-1</v>
      </c>
      <c r="EI10" s="1">
        <v>-1</v>
      </c>
      <c r="EJ10" s="1">
        <v>0</v>
      </c>
      <c r="EK10" s="1">
        <v>3</v>
      </c>
      <c r="EL10" s="1">
        <v>-1</v>
      </c>
      <c r="EM10" s="1">
        <v>1</v>
      </c>
      <c r="EN10" s="1">
        <f t="shared" si="24"/>
        <v>36.799999999999983</v>
      </c>
      <c r="EO10" s="1">
        <f t="shared" si="24"/>
        <v>0</v>
      </c>
      <c r="EP10" s="1">
        <f t="shared" si="25"/>
        <v>1354.2399999999986</v>
      </c>
      <c r="EQ10" s="1">
        <f t="shared" si="25"/>
        <v>0</v>
      </c>
      <c r="ER10" s="1">
        <f t="shared" si="26"/>
        <v>1354.2399999999986</v>
      </c>
      <c r="ES10" s="1">
        <f t="shared" si="27"/>
        <v>36.799999999999983</v>
      </c>
      <c r="EU10" s="1">
        <v>6</v>
      </c>
      <c r="EV10" s="8" t="s">
        <v>27</v>
      </c>
      <c r="EW10" s="1">
        <f>COUNTIF(EI$3:EI$2000,6)</f>
        <v>0</v>
      </c>
      <c r="EX10" s="9">
        <f t="shared" si="38"/>
        <v>0</v>
      </c>
      <c r="FJ10" s="10">
        <f t="shared" si="28"/>
        <v>0</v>
      </c>
      <c r="FK10" s="10">
        <f t="shared" si="28"/>
        <v>0</v>
      </c>
      <c r="FL10" s="10">
        <f t="shared" si="29"/>
        <v>0</v>
      </c>
      <c r="FM10" s="10">
        <f t="shared" si="29"/>
        <v>0</v>
      </c>
      <c r="FN10" s="10">
        <f t="shared" si="30"/>
        <v>0</v>
      </c>
      <c r="FO10" s="10">
        <f t="shared" si="31"/>
        <v>0</v>
      </c>
      <c r="FQ10" s="1">
        <v>6</v>
      </c>
      <c r="FR10" s="8" t="s">
        <v>27</v>
      </c>
      <c r="FS10" s="1">
        <f>(COUNTIFS(FO4:FO5000,"&gt;=231.30",FO4:FO5000,"&lt;=277.49"))</f>
        <v>0</v>
      </c>
      <c r="FT10" s="9">
        <f t="shared" si="39"/>
        <v>0</v>
      </c>
    </row>
    <row r="11" spans="1:176" x14ac:dyDescent="0.35">
      <c r="A11">
        <v>18.271999999999998</v>
      </c>
      <c r="B11">
        <v>244.9</v>
      </c>
      <c r="C11">
        <v>20.7</v>
      </c>
      <c r="D11">
        <v>-1</v>
      </c>
      <c r="E11">
        <v>-1</v>
      </c>
      <c r="F11">
        <v>-1</v>
      </c>
      <c r="G11">
        <v>-1</v>
      </c>
      <c r="H11">
        <v>0</v>
      </c>
      <c r="I11">
        <v>3</v>
      </c>
      <c r="J11">
        <v>-1</v>
      </c>
      <c r="K11">
        <v>1</v>
      </c>
      <c r="L11" s="26">
        <f t="shared" si="0"/>
        <v>-9.1999999999999886</v>
      </c>
      <c r="M11" s="26">
        <f t="shared" si="0"/>
        <v>0</v>
      </c>
      <c r="N11" s="26">
        <f t="shared" si="1"/>
        <v>84.639999999999787</v>
      </c>
      <c r="O11" s="26">
        <f t="shared" si="1"/>
        <v>0</v>
      </c>
      <c r="P11" s="26">
        <f t="shared" si="2"/>
        <v>84.639999999999787</v>
      </c>
      <c r="Q11" s="26">
        <f t="shared" si="3"/>
        <v>9.1999999999999886</v>
      </c>
      <c r="S11" s="1">
        <v>7</v>
      </c>
      <c r="T11" s="8" t="s">
        <v>28</v>
      </c>
      <c r="U11" s="1">
        <f>COUNTIF(G$3:G$2000,7)</f>
        <v>0</v>
      </c>
      <c r="V11" s="9">
        <f t="shared" si="32"/>
        <v>0</v>
      </c>
      <c r="W11">
        <v>14.175000000000001</v>
      </c>
      <c r="X11">
        <v>121.1</v>
      </c>
      <c r="Y11">
        <v>26.9</v>
      </c>
      <c r="Z11">
        <v>162.19999999999999</v>
      </c>
      <c r="AA11">
        <v>20.7</v>
      </c>
      <c r="AB11">
        <v>41.6</v>
      </c>
      <c r="AC11">
        <v>1</v>
      </c>
      <c r="AD11">
        <v>1</v>
      </c>
      <c r="AE11">
        <v>3</v>
      </c>
      <c r="AF11">
        <v>1</v>
      </c>
      <c r="AG11">
        <v>1</v>
      </c>
      <c r="AH11" s="10">
        <f t="shared" si="4"/>
        <v>-41.099999999999994</v>
      </c>
      <c r="AI11" s="10">
        <f t="shared" si="4"/>
        <v>6.1999999999999993</v>
      </c>
      <c r="AJ11" s="10">
        <f t="shared" si="5"/>
        <v>1689.2099999999996</v>
      </c>
      <c r="AK11" s="10">
        <f t="shared" si="5"/>
        <v>38.439999999999991</v>
      </c>
      <c r="AL11" s="10">
        <f t="shared" si="6"/>
        <v>1727.6499999999996</v>
      </c>
      <c r="AM11" s="10">
        <f t="shared" si="7"/>
        <v>41.565009322746455</v>
      </c>
      <c r="AO11" s="1">
        <v>7</v>
      </c>
      <c r="AP11" s="8" t="s">
        <v>28</v>
      </c>
      <c r="AQ11" s="1">
        <f>COUNTIF(AC$3:AC$2000,7)</f>
        <v>0</v>
      </c>
      <c r="AR11" s="9">
        <f t="shared" si="33"/>
        <v>0</v>
      </c>
      <c r="AS11">
        <v>11.233000000000001</v>
      </c>
      <c r="AT11">
        <v>240.4</v>
      </c>
      <c r="AU11">
        <v>46.5</v>
      </c>
      <c r="AV11">
        <v>234.4</v>
      </c>
      <c r="AW11">
        <v>29.4</v>
      </c>
      <c r="AX11">
        <v>18.100000000000001</v>
      </c>
      <c r="AY11">
        <v>1</v>
      </c>
      <c r="AZ11">
        <v>1</v>
      </c>
      <c r="BA11">
        <v>3</v>
      </c>
      <c r="BB11">
        <v>1</v>
      </c>
      <c r="BC11">
        <v>1</v>
      </c>
      <c r="BD11" s="1">
        <f t="shared" si="8"/>
        <v>6</v>
      </c>
      <c r="BE11" s="1">
        <f t="shared" si="8"/>
        <v>17.100000000000001</v>
      </c>
      <c r="BF11" s="1">
        <f t="shared" si="9"/>
        <v>36</v>
      </c>
      <c r="BG11" s="1">
        <f t="shared" si="9"/>
        <v>292.41000000000003</v>
      </c>
      <c r="BH11" s="1">
        <f t="shared" si="10"/>
        <v>328.41</v>
      </c>
      <c r="BI11" s="1">
        <f t="shared" si="11"/>
        <v>18.122085972646747</v>
      </c>
      <c r="BK11" s="1">
        <v>7</v>
      </c>
      <c r="BL11" s="8" t="s">
        <v>28</v>
      </c>
      <c r="BM11" s="1">
        <f>COUNTIF(AY$3:AY$2000,7)</f>
        <v>0</v>
      </c>
      <c r="BN11" s="9">
        <f t="shared" si="34"/>
        <v>0</v>
      </c>
      <c r="BO11">
        <v>16.678999999999998</v>
      </c>
      <c r="BP11">
        <v>116.4</v>
      </c>
      <c r="BQ11">
        <v>38.1</v>
      </c>
      <c r="BR11">
        <v>-1</v>
      </c>
      <c r="BS11">
        <v>-1</v>
      </c>
      <c r="BT11">
        <v>-1</v>
      </c>
      <c r="BU11">
        <v>-1</v>
      </c>
      <c r="BV11">
        <v>0</v>
      </c>
      <c r="BW11">
        <v>3</v>
      </c>
      <c r="BX11">
        <v>-1</v>
      </c>
      <c r="BY11">
        <v>1</v>
      </c>
      <c r="BZ11" s="10">
        <f t="shared" si="12"/>
        <v>-96.4</v>
      </c>
      <c r="CA11" s="10">
        <f t="shared" si="12"/>
        <v>-5.1000000000000014</v>
      </c>
      <c r="CB11" s="10">
        <f t="shared" si="13"/>
        <v>9292.9600000000009</v>
      </c>
      <c r="CC11" s="10">
        <f t="shared" si="13"/>
        <v>26.010000000000016</v>
      </c>
      <c r="CD11" s="10">
        <f t="shared" si="14"/>
        <v>9318.9700000000012</v>
      </c>
      <c r="CE11" s="10">
        <f t="shared" si="15"/>
        <v>96.53481237356813</v>
      </c>
      <c r="CG11" s="1">
        <v>7</v>
      </c>
      <c r="CH11" s="8" t="s">
        <v>28</v>
      </c>
      <c r="CI11" s="1">
        <f>COUNTIF(BU$3:BU$2000,7)</f>
        <v>0</v>
      </c>
      <c r="CJ11" s="9">
        <f t="shared" si="35"/>
        <v>0</v>
      </c>
      <c r="CK11">
        <v>14.782999999999999</v>
      </c>
      <c r="CL11">
        <v>272.39999999999998</v>
      </c>
      <c r="CM11">
        <v>30.1</v>
      </c>
      <c r="CN11">
        <v>-1</v>
      </c>
      <c r="CO11">
        <v>-1</v>
      </c>
      <c r="CP11">
        <v>-1</v>
      </c>
      <c r="CQ11">
        <v>-1</v>
      </c>
      <c r="CR11">
        <v>0</v>
      </c>
      <c r="CS11">
        <v>3</v>
      </c>
      <c r="CT11">
        <v>-1</v>
      </c>
      <c r="CU11">
        <v>1</v>
      </c>
      <c r="CV11" s="1">
        <f t="shared" si="16"/>
        <v>36.799999999999983</v>
      </c>
      <c r="CW11" s="1">
        <f t="shared" si="16"/>
        <v>-9.5</v>
      </c>
      <c r="CX11" s="1">
        <f t="shared" si="17"/>
        <v>1354.2399999999986</v>
      </c>
      <c r="CY11" s="1">
        <f t="shared" si="17"/>
        <v>90.25</v>
      </c>
      <c r="CZ11" s="1">
        <f t="shared" si="18"/>
        <v>1444.4899999999986</v>
      </c>
      <c r="DA11" s="1">
        <f t="shared" si="19"/>
        <v>38.006446821559088</v>
      </c>
      <c r="DC11" s="1">
        <v>7</v>
      </c>
      <c r="DD11" s="8" t="s">
        <v>28</v>
      </c>
      <c r="DE11" s="1">
        <f>COUNTIF(CQ$3:CQ$2000,7)</f>
        <v>0</v>
      </c>
      <c r="DF11" s="9">
        <f t="shared" si="36"/>
        <v>0</v>
      </c>
      <c r="DG11">
        <v>14.077999999999999</v>
      </c>
      <c r="DH11">
        <v>208.1</v>
      </c>
      <c r="DI11">
        <v>33.6</v>
      </c>
      <c r="DJ11">
        <v>263.2</v>
      </c>
      <c r="DK11">
        <v>38.1</v>
      </c>
      <c r="DL11">
        <v>55.3</v>
      </c>
      <c r="DM11">
        <v>2</v>
      </c>
      <c r="DN11">
        <v>0</v>
      </c>
      <c r="DO11">
        <v>3</v>
      </c>
      <c r="DP11">
        <v>0</v>
      </c>
      <c r="DQ11">
        <v>1</v>
      </c>
      <c r="DR11" s="10">
        <f t="shared" si="20"/>
        <v>-55.099999999999994</v>
      </c>
      <c r="DS11" s="10">
        <f t="shared" si="20"/>
        <v>-4.5</v>
      </c>
      <c r="DT11" s="10">
        <f t="shared" si="21"/>
        <v>3036.0099999999993</v>
      </c>
      <c r="DU11" s="10">
        <f t="shared" si="21"/>
        <v>20.25</v>
      </c>
      <c r="DV11" s="10">
        <f t="shared" si="22"/>
        <v>3056.2599999999993</v>
      </c>
      <c r="DW11" s="10">
        <f t="shared" si="23"/>
        <v>55.283451411792292</v>
      </c>
      <c r="DY11" s="1">
        <v>7</v>
      </c>
      <c r="DZ11" s="8" t="s">
        <v>28</v>
      </c>
      <c r="EA11" s="1">
        <f>COUNTIF(DM$3:DM$2000,7)</f>
        <v>0</v>
      </c>
      <c r="EB11" s="9">
        <f t="shared" si="37"/>
        <v>0</v>
      </c>
      <c r="EC11" s="1">
        <v>16.661999999999999</v>
      </c>
      <c r="ED11" s="1">
        <v>203.5</v>
      </c>
      <c r="EE11" s="1">
        <v>29.4</v>
      </c>
      <c r="EF11" s="1">
        <v>272.39999999999998</v>
      </c>
      <c r="EG11" s="1">
        <v>20.7</v>
      </c>
      <c r="EH11" s="1">
        <v>69.400000000000006</v>
      </c>
      <c r="EI11" s="1">
        <v>2</v>
      </c>
      <c r="EJ11" s="1">
        <v>0</v>
      </c>
      <c r="EK11" s="1">
        <v>3</v>
      </c>
      <c r="EL11" s="1">
        <v>0</v>
      </c>
      <c r="EM11" s="1">
        <v>1</v>
      </c>
      <c r="EN11" s="1">
        <f t="shared" si="24"/>
        <v>-68.899999999999977</v>
      </c>
      <c r="EO11" s="1">
        <f t="shared" si="24"/>
        <v>8.6999999999999993</v>
      </c>
      <c r="EP11" s="1">
        <f t="shared" si="25"/>
        <v>4747.2099999999973</v>
      </c>
      <c r="EQ11" s="1">
        <f t="shared" si="25"/>
        <v>75.689999999999984</v>
      </c>
      <c r="ER11" s="1">
        <f t="shared" si="26"/>
        <v>4822.8999999999969</v>
      </c>
      <c r="ES11" s="1">
        <f t="shared" si="27"/>
        <v>69.447102171364904</v>
      </c>
      <c r="EU11" s="1">
        <v>7</v>
      </c>
      <c r="EV11" s="8" t="s">
        <v>28</v>
      </c>
      <c r="EW11" s="1">
        <f>COUNTIF(EI$3:EI$2000,7)</f>
        <v>0</v>
      </c>
      <c r="EX11" s="9">
        <f t="shared" si="38"/>
        <v>0</v>
      </c>
      <c r="FJ11" s="10">
        <f t="shared" si="28"/>
        <v>0</v>
      </c>
      <c r="FK11" s="10">
        <f t="shared" si="28"/>
        <v>0</v>
      </c>
      <c r="FL11" s="10">
        <f t="shared" si="29"/>
        <v>0</v>
      </c>
      <c r="FM11" s="10">
        <f t="shared" si="29"/>
        <v>0</v>
      </c>
      <c r="FN11" s="10">
        <f t="shared" si="30"/>
        <v>0</v>
      </c>
      <c r="FO11" s="10">
        <f t="shared" si="31"/>
        <v>0</v>
      </c>
      <c r="FQ11" s="1">
        <v>7</v>
      </c>
      <c r="FR11" s="8" t="s">
        <v>28</v>
      </c>
      <c r="FS11" s="1">
        <f>(COUNTIFS(FO4:FO5000,"&gt;=277.5",FO4:FO5000,"&lt;=329.59"))</f>
        <v>0</v>
      </c>
      <c r="FT11" s="9">
        <f t="shared" si="39"/>
        <v>0</v>
      </c>
    </row>
    <row r="12" spans="1:176" x14ac:dyDescent="0.35">
      <c r="A12">
        <v>18.920000000000002</v>
      </c>
      <c r="B12">
        <v>212.8</v>
      </c>
      <c r="C12">
        <v>42.3</v>
      </c>
      <c r="D12">
        <v>244.9</v>
      </c>
      <c r="E12">
        <v>20.7</v>
      </c>
      <c r="F12">
        <v>38.700000000000003</v>
      </c>
      <c r="G12">
        <v>1</v>
      </c>
      <c r="H12">
        <v>1</v>
      </c>
      <c r="I12">
        <v>4</v>
      </c>
      <c r="J12">
        <v>1</v>
      </c>
      <c r="K12">
        <v>1</v>
      </c>
      <c r="L12" s="26">
        <f t="shared" si="0"/>
        <v>-32.099999999999994</v>
      </c>
      <c r="M12" s="26">
        <f t="shared" si="0"/>
        <v>21.599999999999998</v>
      </c>
      <c r="N12" s="26">
        <f t="shared" si="1"/>
        <v>1030.4099999999996</v>
      </c>
      <c r="O12" s="26">
        <f t="shared" si="1"/>
        <v>466.55999999999989</v>
      </c>
      <c r="P12" s="26">
        <f t="shared" si="2"/>
        <v>1496.9699999999996</v>
      </c>
      <c r="Q12" s="26">
        <f t="shared" si="3"/>
        <v>38.690696556148993</v>
      </c>
      <c r="S12" s="1">
        <v>10</v>
      </c>
      <c r="U12" s="1">
        <f>COUNTIF(G$3:G$2000,-1)</f>
        <v>40</v>
      </c>
      <c r="W12">
        <v>20.143000000000001</v>
      </c>
      <c r="X12">
        <v>116.4</v>
      </c>
      <c r="Y12">
        <v>89.7</v>
      </c>
      <c r="Z12">
        <v>-1</v>
      </c>
      <c r="AA12">
        <v>-1</v>
      </c>
      <c r="AB12">
        <v>-1</v>
      </c>
      <c r="AC12">
        <v>-1</v>
      </c>
      <c r="AD12">
        <v>0</v>
      </c>
      <c r="AE12">
        <v>3</v>
      </c>
      <c r="AF12">
        <v>-1</v>
      </c>
      <c r="AG12">
        <v>1</v>
      </c>
      <c r="AH12" s="10">
        <f t="shared" si="4"/>
        <v>-4.6999999999999886</v>
      </c>
      <c r="AI12" s="10">
        <f t="shared" si="4"/>
        <v>62.800000000000004</v>
      </c>
      <c r="AJ12" s="10">
        <f t="shared" si="5"/>
        <v>22.089999999999893</v>
      </c>
      <c r="AK12" s="10">
        <f t="shared" si="5"/>
        <v>3943.8400000000006</v>
      </c>
      <c r="AL12" s="10">
        <f t="shared" si="6"/>
        <v>3965.9300000000003</v>
      </c>
      <c r="AM12" s="10">
        <f t="shared" si="7"/>
        <v>62.975630207247633</v>
      </c>
      <c r="AO12" s="1">
        <v>10</v>
      </c>
      <c r="AQ12" s="1">
        <f>COUNTIF(AC$3:AC$2000,-1)</f>
        <v>39</v>
      </c>
      <c r="AS12">
        <v>14.225</v>
      </c>
      <c r="AT12">
        <v>38.200000000000003</v>
      </c>
      <c r="AU12">
        <v>89.7</v>
      </c>
      <c r="AV12">
        <v>-1</v>
      </c>
      <c r="AW12">
        <v>-1</v>
      </c>
      <c r="AX12">
        <v>-1</v>
      </c>
      <c r="AY12">
        <v>-1</v>
      </c>
      <c r="AZ12">
        <v>0</v>
      </c>
      <c r="BA12">
        <v>3</v>
      </c>
      <c r="BB12">
        <v>-1</v>
      </c>
      <c r="BC12">
        <v>1</v>
      </c>
      <c r="BD12" s="1">
        <f t="shared" si="8"/>
        <v>-202.2</v>
      </c>
      <c r="BE12" s="1">
        <f t="shared" si="8"/>
        <v>43.2</v>
      </c>
      <c r="BF12" s="1">
        <f t="shared" si="9"/>
        <v>40884.839999999997</v>
      </c>
      <c r="BG12" s="1">
        <f t="shared" si="9"/>
        <v>1866.2400000000002</v>
      </c>
      <c r="BH12" s="1">
        <f t="shared" si="10"/>
        <v>42751.079999999994</v>
      </c>
      <c r="BI12" s="1">
        <f t="shared" si="11"/>
        <v>206.76334297935887</v>
      </c>
      <c r="BK12" s="1">
        <v>10</v>
      </c>
      <c r="BM12" s="1">
        <f>COUNTIF(AY$3:AY$2000,-1)</f>
        <v>40</v>
      </c>
      <c r="BO12">
        <v>17.039000000000001</v>
      </c>
      <c r="BP12">
        <v>89.1</v>
      </c>
      <c r="BQ12">
        <v>20.7</v>
      </c>
      <c r="BR12">
        <v>116.4</v>
      </c>
      <c r="BS12">
        <v>38.1</v>
      </c>
      <c r="BT12">
        <v>32.4</v>
      </c>
      <c r="BU12">
        <v>1</v>
      </c>
      <c r="BV12">
        <v>1</v>
      </c>
      <c r="BW12">
        <v>4</v>
      </c>
      <c r="BX12">
        <v>1</v>
      </c>
      <c r="BY12">
        <v>1</v>
      </c>
      <c r="BZ12" s="10">
        <f t="shared" si="12"/>
        <v>-27.300000000000011</v>
      </c>
      <c r="CA12" s="10">
        <f t="shared" si="12"/>
        <v>-17.400000000000002</v>
      </c>
      <c r="CB12" s="10">
        <f t="shared" si="13"/>
        <v>745.29000000000065</v>
      </c>
      <c r="CC12" s="10">
        <f t="shared" si="13"/>
        <v>302.76000000000005</v>
      </c>
      <c r="CD12" s="10">
        <f t="shared" si="14"/>
        <v>1048.0500000000006</v>
      </c>
      <c r="CE12" s="10">
        <f t="shared" si="15"/>
        <v>32.373600355845511</v>
      </c>
      <c r="CG12" s="1">
        <v>10</v>
      </c>
      <c r="CI12" s="1">
        <f>COUNTIF(BU$3:BU$2000,-1)</f>
        <v>40</v>
      </c>
      <c r="CK12">
        <v>15.182</v>
      </c>
      <c r="CL12">
        <v>208.1</v>
      </c>
      <c r="CM12">
        <v>35.799999999999997</v>
      </c>
      <c r="CN12">
        <v>272.39999999999998</v>
      </c>
      <c r="CO12">
        <v>30.1</v>
      </c>
      <c r="CP12">
        <v>64.599999999999994</v>
      </c>
      <c r="CQ12">
        <v>2</v>
      </c>
      <c r="CR12">
        <v>0</v>
      </c>
      <c r="CS12">
        <v>3</v>
      </c>
      <c r="CT12">
        <v>0</v>
      </c>
      <c r="CU12">
        <v>1</v>
      </c>
      <c r="CV12" s="1">
        <f t="shared" si="16"/>
        <v>-64.299999999999983</v>
      </c>
      <c r="CW12" s="1">
        <f t="shared" si="16"/>
        <v>5.6999999999999957</v>
      </c>
      <c r="CX12" s="1">
        <f t="shared" si="17"/>
        <v>4134.489999999998</v>
      </c>
      <c r="CY12" s="1">
        <f t="shared" si="17"/>
        <v>32.489999999999952</v>
      </c>
      <c r="CZ12" s="1">
        <f t="shared" si="18"/>
        <v>4166.9799999999977</v>
      </c>
      <c r="DA12" s="1">
        <f t="shared" si="19"/>
        <v>64.552149460726696</v>
      </c>
      <c r="DC12" s="1">
        <v>10</v>
      </c>
      <c r="DE12" s="1">
        <f>COUNTIF(CQ$3:CQ$2000,-1)</f>
        <v>40</v>
      </c>
      <c r="DG12">
        <v>14.678000000000001</v>
      </c>
      <c r="DH12">
        <v>217.3</v>
      </c>
      <c r="DI12">
        <v>29.4</v>
      </c>
      <c r="DJ12">
        <v>208.1</v>
      </c>
      <c r="DK12">
        <v>33.6</v>
      </c>
      <c r="DL12">
        <v>10.199999999999999</v>
      </c>
      <c r="DM12">
        <v>1</v>
      </c>
      <c r="DN12">
        <v>1</v>
      </c>
      <c r="DO12">
        <v>4</v>
      </c>
      <c r="DP12">
        <v>1</v>
      </c>
      <c r="DQ12">
        <v>1</v>
      </c>
      <c r="DR12" s="10">
        <f t="shared" si="20"/>
        <v>9.2000000000000171</v>
      </c>
      <c r="DS12" s="10">
        <f t="shared" si="20"/>
        <v>-4.2000000000000028</v>
      </c>
      <c r="DT12" s="10">
        <f t="shared" si="21"/>
        <v>84.640000000000313</v>
      </c>
      <c r="DU12" s="10">
        <f t="shared" si="21"/>
        <v>17.640000000000025</v>
      </c>
      <c r="DV12" s="10">
        <f t="shared" si="22"/>
        <v>102.28000000000034</v>
      </c>
      <c r="DW12" s="10">
        <f t="shared" si="23"/>
        <v>10.113357503816442</v>
      </c>
      <c r="DY12" s="1">
        <v>10</v>
      </c>
      <c r="EA12" s="1">
        <f>COUNTIF(DM$3:DM$2000,-1)</f>
        <v>40</v>
      </c>
      <c r="EC12" s="1">
        <v>18.478000000000002</v>
      </c>
      <c r="ED12" s="1">
        <v>171.5</v>
      </c>
      <c r="EE12" s="1">
        <v>26.1</v>
      </c>
      <c r="EF12" s="1">
        <v>203.5</v>
      </c>
      <c r="EG12" s="1">
        <v>29.4</v>
      </c>
      <c r="EH12" s="1">
        <v>32.200000000000003</v>
      </c>
      <c r="EI12" s="1">
        <v>1</v>
      </c>
      <c r="EJ12" s="1">
        <v>1</v>
      </c>
      <c r="EK12" s="1">
        <v>4</v>
      </c>
      <c r="EL12" s="1">
        <v>1</v>
      </c>
      <c r="EM12" s="1">
        <v>1</v>
      </c>
      <c r="EN12" s="1">
        <f t="shared" si="24"/>
        <v>-32</v>
      </c>
      <c r="EO12" s="1">
        <f t="shared" si="24"/>
        <v>-3.2999999999999972</v>
      </c>
      <c r="EP12" s="1">
        <f t="shared" si="25"/>
        <v>1024</v>
      </c>
      <c r="EQ12" s="1">
        <f t="shared" si="25"/>
        <v>10.889999999999981</v>
      </c>
      <c r="ER12" s="1">
        <f t="shared" si="26"/>
        <v>1034.8899999999999</v>
      </c>
      <c r="ES12" s="1">
        <f t="shared" si="27"/>
        <v>32.169706246716025</v>
      </c>
      <c r="EU12" s="1">
        <v>10</v>
      </c>
      <c r="EW12" s="1">
        <f>COUNTIF(EI$3:EI$2000,-1)</f>
        <v>40</v>
      </c>
      <c r="FJ12" s="10">
        <f t="shared" si="28"/>
        <v>0</v>
      </c>
      <c r="FK12" s="10">
        <f t="shared" si="28"/>
        <v>0</v>
      </c>
      <c r="FL12" s="10">
        <f t="shared" si="29"/>
        <v>0</v>
      </c>
      <c r="FM12" s="10">
        <f t="shared" si="29"/>
        <v>0</v>
      </c>
      <c r="FN12" s="10">
        <f t="shared" si="30"/>
        <v>0</v>
      </c>
      <c r="FO12" s="10">
        <f t="shared" si="31"/>
        <v>0</v>
      </c>
    </row>
    <row r="13" spans="1:176" x14ac:dyDescent="0.35">
      <c r="A13">
        <v>23.847999999999999</v>
      </c>
      <c r="B13">
        <v>278.39999999999998</v>
      </c>
      <c r="C13">
        <v>43.9</v>
      </c>
      <c r="D13">
        <v>-1</v>
      </c>
      <c r="E13">
        <v>-1</v>
      </c>
      <c r="F13">
        <v>-1</v>
      </c>
      <c r="G13">
        <v>-1</v>
      </c>
      <c r="H13">
        <v>0</v>
      </c>
      <c r="I13">
        <v>4</v>
      </c>
      <c r="J13">
        <v>-1</v>
      </c>
      <c r="K13">
        <v>1</v>
      </c>
      <c r="L13" s="26">
        <f t="shared" si="0"/>
        <v>65.599999999999966</v>
      </c>
      <c r="M13" s="26">
        <f t="shared" si="0"/>
        <v>1.6000000000000014</v>
      </c>
      <c r="N13" s="26">
        <f t="shared" si="1"/>
        <v>4303.3599999999951</v>
      </c>
      <c r="O13" s="26">
        <f t="shared" si="1"/>
        <v>2.5600000000000045</v>
      </c>
      <c r="P13" s="26">
        <f t="shared" si="2"/>
        <v>4305.9199999999955</v>
      </c>
      <c r="Q13" s="26">
        <f t="shared" si="3"/>
        <v>65.61950929411158</v>
      </c>
      <c r="S13" s="1" t="s">
        <v>53</v>
      </c>
      <c r="U13" s="1">
        <f>SUM(U5:U11)</f>
        <v>91</v>
      </c>
      <c r="V13" s="1">
        <f>SUM(V5:V11)</f>
        <v>1</v>
      </c>
      <c r="W13">
        <v>20.486999999999998</v>
      </c>
      <c r="X13">
        <v>116.4</v>
      </c>
      <c r="Y13">
        <v>46.5</v>
      </c>
      <c r="Z13">
        <v>116.4</v>
      </c>
      <c r="AA13">
        <v>89.7</v>
      </c>
      <c r="AB13">
        <v>43.2</v>
      </c>
      <c r="AC13">
        <v>1</v>
      </c>
      <c r="AD13">
        <v>1</v>
      </c>
      <c r="AE13">
        <v>4</v>
      </c>
      <c r="AF13">
        <v>1</v>
      </c>
      <c r="AG13">
        <v>1</v>
      </c>
      <c r="AH13" s="10">
        <f t="shared" si="4"/>
        <v>0</v>
      </c>
      <c r="AI13" s="10">
        <f t="shared" si="4"/>
        <v>-43.2</v>
      </c>
      <c r="AJ13" s="10">
        <f t="shared" si="5"/>
        <v>0</v>
      </c>
      <c r="AK13" s="10">
        <f t="shared" si="5"/>
        <v>1866.2400000000002</v>
      </c>
      <c r="AL13" s="10">
        <f t="shared" si="6"/>
        <v>1866.2400000000002</v>
      </c>
      <c r="AM13" s="10">
        <f t="shared" si="7"/>
        <v>43.2</v>
      </c>
      <c r="AO13" s="1" t="s">
        <v>53</v>
      </c>
      <c r="AQ13" s="1">
        <f>SUM(AQ5:AQ11)</f>
        <v>80</v>
      </c>
      <c r="AR13" s="1">
        <f>SUM(AR5:AR11)</f>
        <v>0.97560975609756095</v>
      </c>
      <c r="AS13">
        <v>14.641</v>
      </c>
      <c r="AT13">
        <v>125.9</v>
      </c>
      <c r="AU13">
        <v>38.1</v>
      </c>
      <c r="AV13">
        <v>38.200000000000003</v>
      </c>
      <c r="AW13">
        <v>89.7</v>
      </c>
      <c r="AX13">
        <v>101.7</v>
      </c>
      <c r="AY13">
        <v>3</v>
      </c>
      <c r="AZ13">
        <v>0</v>
      </c>
      <c r="BA13">
        <v>3</v>
      </c>
      <c r="BB13">
        <v>0</v>
      </c>
      <c r="BC13">
        <v>1</v>
      </c>
      <c r="BD13" s="1">
        <f t="shared" si="8"/>
        <v>87.7</v>
      </c>
      <c r="BE13" s="1">
        <f t="shared" si="8"/>
        <v>-51.6</v>
      </c>
      <c r="BF13" s="1">
        <f t="shared" si="9"/>
        <v>7691.2900000000009</v>
      </c>
      <c r="BG13" s="1">
        <f t="shared" si="9"/>
        <v>2662.56</v>
      </c>
      <c r="BH13" s="1">
        <f t="shared" si="10"/>
        <v>10353.85</v>
      </c>
      <c r="BI13" s="1">
        <f t="shared" si="11"/>
        <v>101.75386970528443</v>
      </c>
      <c r="BK13" s="1" t="s">
        <v>53</v>
      </c>
      <c r="BM13" s="1">
        <f>SUM(BM5:BM11)</f>
        <v>81</v>
      </c>
      <c r="BN13" s="1">
        <f>SUM(BN5:BN11)</f>
        <v>0.99999999999999978</v>
      </c>
      <c r="BO13">
        <v>20.422999999999998</v>
      </c>
      <c r="BP13">
        <v>286.2</v>
      </c>
      <c r="BQ13">
        <v>38.1</v>
      </c>
      <c r="BR13">
        <v>-1</v>
      </c>
      <c r="BS13">
        <v>-1</v>
      </c>
      <c r="BT13">
        <v>-1</v>
      </c>
      <c r="BU13">
        <v>-1</v>
      </c>
      <c r="BV13">
        <v>0</v>
      </c>
      <c r="BW13">
        <v>4</v>
      </c>
      <c r="BX13">
        <v>-1</v>
      </c>
      <c r="BY13">
        <v>1</v>
      </c>
      <c r="BZ13" s="10">
        <f t="shared" si="12"/>
        <v>197.1</v>
      </c>
      <c r="CA13" s="10">
        <f t="shared" si="12"/>
        <v>17.400000000000002</v>
      </c>
      <c r="CB13" s="10">
        <f t="shared" si="13"/>
        <v>38848.409999999996</v>
      </c>
      <c r="CC13" s="10">
        <f t="shared" si="13"/>
        <v>302.76000000000005</v>
      </c>
      <c r="CD13" s="10">
        <f t="shared" si="14"/>
        <v>39151.17</v>
      </c>
      <c r="CE13" s="10">
        <f t="shared" si="15"/>
        <v>197.86654593437467</v>
      </c>
      <c r="CG13" s="1" t="s">
        <v>53</v>
      </c>
      <c r="CI13" s="1">
        <f>SUM(CI5:CI11)</f>
        <v>50</v>
      </c>
      <c r="CJ13" s="1">
        <f>SUM(CJ5:CJ11)</f>
        <v>1</v>
      </c>
      <c r="CK13">
        <v>15.798999999999999</v>
      </c>
      <c r="CL13">
        <v>249.4</v>
      </c>
      <c r="CM13">
        <v>38.1</v>
      </c>
      <c r="CN13">
        <v>208.1</v>
      </c>
      <c r="CO13">
        <v>35.799999999999997</v>
      </c>
      <c r="CP13">
        <v>41.4</v>
      </c>
      <c r="CQ13">
        <v>1</v>
      </c>
      <c r="CR13">
        <v>1</v>
      </c>
      <c r="CS13">
        <v>4</v>
      </c>
      <c r="CT13">
        <v>1</v>
      </c>
      <c r="CU13">
        <v>1</v>
      </c>
      <c r="CV13" s="1">
        <f t="shared" si="16"/>
        <v>41.300000000000011</v>
      </c>
      <c r="CW13" s="1">
        <f t="shared" si="16"/>
        <v>2.3000000000000043</v>
      </c>
      <c r="CX13" s="1">
        <f t="shared" si="17"/>
        <v>1705.690000000001</v>
      </c>
      <c r="CY13" s="1">
        <f t="shared" si="17"/>
        <v>5.2900000000000196</v>
      </c>
      <c r="CZ13" s="1">
        <f t="shared" si="18"/>
        <v>1710.9800000000009</v>
      </c>
      <c r="DA13" s="1">
        <f t="shared" si="19"/>
        <v>41.363994004447889</v>
      </c>
      <c r="DC13" s="1" t="s">
        <v>53</v>
      </c>
      <c r="DE13" s="1">
        <f>SUM(DE5:DE11)</f>
        <v>71</v>
      </c>
      <c r="DF13" s="1">
        <f>SUM(DF5:DF11)</f>
        <v>1</v>
      </c>
      <c r="DG13">
        <v>18.989999999999998</v>
      </c>
      <c r="DH13">
        <v>281.39999999999998</v>
      </c>
      <c r="DI13">
        <v>85.5</v>
      </c>
      <c r="DJ13">
        <v>-1</v>
      </c>
      <c r="DK13">
        <v>-1</v>
      </c>
      <c r="DL13">
        <v>-1</v>
      </c>
      <c r="DM13">
        <v>-1</v>
      </c>
      <c r="DN13">
        <v>0</v>
      </c>
      <c r="DO13">
        <v>4</v>
      </c>
      <c r="DP13">
        <v>-1</v>
      </c>
      <c r="DQ13">
        <v>1</v>
      </c>
      <c r="DR13" s="10">
        <f t="shared" si="20"/>
        <v>64.099999999999966</v>
      </c>
      <c r="DS13" s="10">
        <f t="shared" si="20"/>
        <v>56.1</v>
      </c>
      <c r="DT13" s="10">
        <f t="shared" si="21"/>
        <v>4108.8099999999959</v>
      </c>
      <c r="DU13" s="10">
        <f t="shared" si="21"/>
        <v>3147.21</v>
      </c>
      <c r="DV13" s="10">
        <f t="shared" si="22"/>
        <v>7256.0199999999959</v>
      </c>
      <c r="DW13" s="10">
        <f t="shared" si="23"/>
        <v>85.182275151583013</v>
      </c>
      <c r="DY13" s="1" t="s">
        <v>53</v>
      </c>
      <c r="EA13" s="1">
        <f>SUM(EA5:EA11)</f>
        <v>58</v>
      </c>
      <c r="EB13" s="1">
        <f>SUM(EB5:EB11)</f>
        <v>1</v>
      </c>
      <c r="EC13" s="1">
        <v>22.294</v>
      </c>
      <c r="ED13" s="1">
        <v>276.89999999999998</v>
      </c>
      <c r="EE13" s="1">
        <v>38.1</v>
      </c>
      <c r="EF13" s="1">
        <v>-1</v>
      </c>
      <c r="EG13" s="1">
        <v>-1</v>
      </c>
      <c r="EH13" s="1">
        <v>-1</v>
      </c>
      <c r="EI13" s="1">
        <v>-1</v>
      </c>
      <c r="EJ13" s="1">
        <v>0</v>
      </c>
      <c r="EK13" s="1">
        <v>4</v>
      </c>
      <c r="EL13" s="1">
        <v>-1</v>
      </c>
      <c r="EM13" s="1">
        <v>1</v>
      </c>
      <c r="EN13" s="1">
        <f t="shared" si="24"/>
        <v>105.39999999999998</v>
      </c>
      <c r="EO13" s="1">
        <f t="shared" si="24"/>
        <v>12</v>
      </c>
      <c r="EP13" s="1">
        <f t="shared" si="25"/>
        <v>11109.159999999994</v>
      </c>
      <c r="EQ13" s="1">
        <f t="shared" si="25"/>
        <v>144</v>
      </c>
      <c r="ER13" s="1">
        <f t="shared" si="26"/>
        <v>11253.159999999994</v>
      </c>
      <c r="ES13" s="1">
        <f t="shared" si="27"/>
        <v>106.08091251492888</v>
      </c>
      <c r="EU13" s="1" t="s">
        <v>53</v>
      </c>
      <c r="EW13" s="1">
        <f>SUM(EW5:EW11)</f>
        <v>55</v>
      </c>
      <c r="EX13" s="1">
        <f>SUM(EX5:EX11)</f>
        <v>1</v>
      </c>
      <c r="FJ13" s="10">
        <f t="shared" si="28"/>
        <v>0</v>
      </c>
      <c r="FK13" s="10">
        <f t="shared" si="28"/>
        <v>0</v>
      </c>
      <c r="FL13" s="10">
        <f t="shared" si="29"/>
        <v>0</v>
      </c>
      <c r="FM13" s="10">
        <f t="shared" si="29"/>
        <v>0</v>
      </c>
      <c r="FN13" s="10">
        <f t="shared" si="30"/>
        <v>0</v>
      </c>
      <c r="FO13" s="10">
        <f t="shared" si="31"/>
        <v>0</v>
      </c>
    </row>
    <row r="14" spans="1:176" x14ac:dyDescent="0.35">
      <c r="A14">
        <v>23.88</v>
      </c>
      <c r="B14">
        <v>267.89999999999998</v>
      </c>
      <c r="C14">
        <v>20.7</v>
      </c>
      <c r="D14">
        <v>278.39999999999998</v>
      </c>
      <c r="E14">
        <v>43.9</v>
      </c>
      <c r="F14">
        <v>25.4</v>
      </c>
      <c r="G14">
        <v>1</v>
      </c>
      <c r="H14">
        <v>1</v>
      </c>
      <c r="I14">
        <v>5</v>
      </c>
      <c r="J14">
        <v>1</v>
      </c>
      <c r="K14">
        <v>1</v>
      </c>
      <c r="L14" s="26">
        <f t="shared" si="0"/>
        <v>-10.5</v>
      </c>
      <c r="M14" s="26">
        <f t="shared" si="0"/>
        <v>-23.2</v>
      </c>
      <c r="N14" s="26">
        <f t="shared" si="1"/>
        <v>110.25</v>
      </c>
      <c r="O14" s="26">
        <f t="shared" si="1"/>
        <v>538.24</v>
      </c>
      <c r="P14" s="26">
        <f t="shared" si="2"/>
        <v>648.49</v>
      </c>
      <c r="Q14" s="26">
        <f t="shared" si="3"/>
        <v>25.465466812921377</v>
      </c>
      <c r="W14">
        <v>24.951000000000001</v>
      </c>
      <c r="X14">
        <v>276.89999999999998</v>
      </c>
      <c r="Y14">
        <v>38.1</v>
      </c>
      <c r="Z14">
        <v>-1</v>
      </c>
      <c r="AA14">
        <v>-1</v>
      </c>
      <c r="AB14">
        <v>-1</v>
      </c>
      <c r="AC14">
        <v>-1</v>
      </c>
      <c r="AD14">
        <v>0</v>
      </c>
      <c r="AE14">
        <v>4</v>
      </c>
      <c r="AF14">
        <v>-1</v>
      </c>
      <c r="AG14">
        <v>1</v>
      </c>
      <c r="AH14" s="10">
        <f t="shared" si="4"/>
        <v>160.49999999999997</v>
      </c>
      <c r="AI14" s="10">
        <f t="shared" si="4"/>
        <v>-8.3999999999999986</v>
      </c>
      <c r="AJ14" s="10">
        <f t="shared" si="5"/>
        <v>25760.249999999989</v>
      </c>
      <c r="AK14" s="10">
        <f t="shared" si="5"/>
        <v>70.559999999999974</v>
      </c>
      <c r="AL14" s="10">
        <f t="shared" si="6"/>
        <v>25830.80999999999</v>
      </c>
      <c r="AM14" s="10">
        <f t="shared" si="7"/>
        <v>160.7196627671922</v>
      </c>
      <c r="AS14">
        <v>15.065</v>
      </c>
      <c r="AT14">
        <v>153.19999999999999</v>
      </c>
      <c r="AU14">
        <v>29.4</v>
      </c>
      <c r="AV14">
        <v>125.9</v>
      </c>
      <c r="AW14">
        <v>38.1</v>
      </c>
      <c r="AX14">
        <v>28.7</v>
      </c>
      <c r="AY14">
        <v>1</v>
      </c>
      <c r="AZ14">
        <v>1</v>
      </c>
      <c r="BA14">
        <v>4</v>
      </c>
      <c r="BB14">
        <v>1</v>
      </c>
      <c r="BC14">
        <v>1</v>
      </c>
      <c r="BD14" s="1">
        <f t="shared" si="8"/>
        <v>27.299999999999983</v>
      </c>
      <c r="BE14" s="1">
        <f t="shared" si="8"/>
        <v>-8.7000000000000028</v>
      </c>
      <c r="BF14" s="1">
        <f t="shared" si="9"/>
        <v>745.28999999999905</v>
      </c>
      <c r="BG14" s="1">
        <f t="shared" si="9"/>
        <v>75.690000000000055</v>
      </c>
      <c r="BH14" s="1">
        <f t="shared" si="10"/>
        <v>820.97999999999911</v>
      </c>
      <c r="BI14" s="1">
        <f t="shared" si="11"/>
        <v>28.652748559256914</v>
      </c>
      <c r="BO14">
        <v>20.719000000000001</v>
      </c>
      <c r="BP14">
        <v>267.89999999999998</v>
      </c>
      <c r="BQ14">
        <v>33.6</v>
      </c>
      <c r="BR14">
        <v>286.2</v>
      </c>
      <c r="BS14">
        <v>38.1</v>
      </c>
      <c r="BT14">
        <v>18.8</v>
      </c>
      <c r="BU14">
        <v>1</v>
      </c>
      <c r="BV14">
        <v>1</v>
      </c>
      <c r="BW14">
        <v>5</v>
      </c>
      <c r="BX14">
        <v>1</v>
      </c>
      <c r="BY14">
        <v>1</v>
      </c>
      <c r="BZ14" s="10">
        <f t="shared" si="12"/>
        <v>-18.300000000000011</v>
      </c>
      <c r="CA14" s="10">
        <f t="shared" si="12"/>
        <v>-4.5</v>
      </c>
      <c r="CB14" s="10">
        <f t="shared" si="13"/>
        <v>334.89000000000044</v>
      </c>
      <c r="CC14" s="10">
        <f t="shared" si="13"/>
        <v>20.25</v>
      </c>
      <c r="CD14" s="10">
        <f t="shared" si="14"/>
        <v>355.14000000000044</v>
      </c>
      <c r="CE14" s="10">
        <f t="shared" si="15"/>
        <v>18.845158529447303</v>
      </c>
      <c r="CK14">
        <v>18.806000000000001</v>
      </c>
      <c r="CL14">
        <v>281.39999999999998</v>
      </c>
      <c r="CM14">
        <v>28.3</v>
      </c>
      <c r="CN14">
        <v>-1</v>
      </c>
      <c r="CO14">
        <v>-1</v>
      </c>
      <c r="CP14">
        <v>-1</v>
      </c>
      <c r="CQ14">
        <v>-1</v>
      </c>
      <c r="CR14">
        <v>0</v>
      </c>
      <c r="CS14">
        <v>4</v>
      </c>
      <c r="CT14">
        <v>-1</v>
      </c>
      <c r="CU14">
        <v>1</v>
      </c>
      <c r="CV14" s="1">
        <f t="shared" si="16"/>
        <v>31.999999999999972</v>
      </c>
      <c r="CW14" s="1">
        <f t="shared" si="16"/>
        <v>-9.8000000000000007</v>
      </c>
      <c r="CX14" s="1">
        <f t="shared" si="17"/>
        <v>1023.9999999999982</v>
      </c>
      <c r="CY14" s="1">
        <f t="shared" si="17"/>
        <v>96.04000000000002</v>
      </c>
      <c r="CZ14" s="1">
        <f t="shared" si="18"/>
        <v>1120.0399999999981</v>
      </c>
      <c r="DA14" s="1">
        <f t="shared" si="19"/>
        <v>33.466998670331918</v>
      </c>
      <c r="DG14">
        <v>19.021999999999998</v>
      </c>
      <c r="DH14">
        <v>281.39999999999998</v>
      </c>
      <c r="DI14">
        <v>72.599999999999994</v>
      </c>
      <c r="DJ14">
        <v>281.39999999999998</v>
      </c>
      <c r="DK14">
        <v>85.5</v>
      </c>
      <c r="DL14">
        <v>12.9</v>
      </c>
      <c r="DM14">
        <v>1</v>
      </c>
      <c r="DN14">
        <v>1</v>
      </c>
      <c r="DO14">
        <v>5</v>
      </c>
      <c r="DP14">
        <v>1</v>
      </c>
      <c r="DQ14">
        <v>1</v>
      </c>
      <c r="DR14" s="10">
        <f t="shared" si="20"/>
        <v>0</v>
      </c>
      <c r="DS14" s="10">
        <f t="shared" si="20"/>
        <v>-12.900000000000006</v>
      </c>
      <c r="DT14" s="10">
        <f t="shared" si="21"/>
        <v>0</v>
      </c>
      <c r="DU14" s="10">
        <f t="shared" si="21"/>
        <v>166.41000000000014</v>
      </c>
      <c r="DV14" s="10">
        <f t="shared" si="22"/>
        <v>166.41000000000014</v>
      </c>
      <c r="DW14" s="10">
        <f t="shared" si="23"/>
        <v>12.900000000000006</v>
      </c>
      <c r="EC14" s="1">
        <v>22.326000000000001</v>
      </c>
      <c r="ED14" s="1">
        <v>276.89999999999998</v>
      </c>
      <c r="EE14" s="1">
        <v>29.4</v>
      </c>
      <c r="EF14" s="1">
        <v>276.89999999999998</v>
      </c>
      <c r="EG14" s="1">
        <v>38.1</v>
      </c>
      <c r="EH14" s="1">
        <v>8.6999999999999993</v>
      </c>
      <c r="EI14" s="1">
        <v>1</v>
      </c>
      <c r="EJ14" s="1">
        <v>1</v>
      </c>
      <c r="EK14" s="1">
        <v>5</v>
      </c>
      <c r="EL14" s="1">
        <v>1</v>
      </c>
      <c r="EM14" s="1">
        <v>1</v>
      </c>
      <c r="EN14" s="1">
        <f t="shared" si="24"/>
        <v>0</v>
      </c>
      <c r="EO14" s="1">
        <f t="shared" si="24"/>
        <v>-8.7000000000000028</v>
      </c>
      <c r="EP14" s="1">
        <f t="shared" si="25"/>
        <v>0</v>
      </c>
      <c r="EQ14" s="1">
        <f t="shared" si="25"/>
        <v>75.690000000000055</v>
      </c>
      <c r="ER14" s="1">
        <f t="shared" si="26"/>
        <v>75.690000000000055</v>
      </c>
      <c r="ES14" s="1">
        <f t="shared" si="27"/>
        <v>8.7000000000000028</v>
      </c>
      <c r="FJ14" s="10">
        <f t="shared" si="28"/>
        <v>0</v>
      </c>
      <c r="FK14" s="10">
        <f t="shared" si="28"/>
        <v>0</v>
      </c>
      <c r="FL14" s="10">
        <f t="shared" si="29"/>
        <v>0</v>
      </c>
      <c r="FM14" s="10">
        <f t="shared" si="29"/>
        <v>0</v>
      </c>
      <c r="FN14" s="10">
        <f t="shared" si="30"/>
        <v>0</v>
      </c>
      <c r="FO14" s="10">
        <f t="shared" si="31"/>
        <v>0</v>
      </c>
    </row>
    <row r="15" spans="1:176" x14ac:dyDescent="0.35">
      <c r="A15">
        <v>29.12</v>
      </c>
      <c r="B15">
        <v>190</v>
      </c>
      <c r="C15">
        <v>42.3</v>
      </c>
      <c r="D15">
        <v>-1</v>
      </c>
      <c r="E15">
        <v>-1</v>
      </c>
      <c r="F15">
        <v>-1</v>
      </c>
      <c r="G15">
        <v>-1</v>
      </c>
      <c r="H15">
        <v>0</v>
      </c>
      <c r="I15">
        <v>5</v>
      </c>
      <c r="J15">
        <v>-1</v>
      </c>
      <c r="K15">
        <v>1</v>
      </c>
      <c r="L15" s="26">
        <f t="shared" si="0"/>
        <v>-77.899999999999977</v>
      </c>
      <c r="M15" s="26">
        <f t="shared" si="0"/>
        <v>21.599999999999998</v>
      </c>
      <c r="N15" s="26">
        <f t="shared" si="1"/>
        <v>6068.4099999999962</v>
      </c>
      <c r="O15" s="26">
        <f t="shared" si="1"/>
        <v>466.55999999999989</v>
      </c>
      <c r="P15" s="26">
        <f t="shared" si="2"/>
        <v>6534.9699999999957</v>
      </c>
      <c r="Q15" s="26">
        <f t="shared" si="3"/>
        <v>80.839161301933331</v>
      </c>
      <c r="W15">
        <v>25.311</v>
      </c>
      <c r="X15">
        <v>214.9</v>
      </c>
      <c r="Y15">
        <v>45.4</v>
      </c>
      <c r="Z15">
        <v>276.89999999999998</v>
      </c>
      <c r="AA15">
        <v>38.1</v>
      </c>
      <c r="AB15">
        <v>62.4</v>
      </c>
      <c r="AC15">
        <v>2</v>
      </c>
      <c r="AD15">
        <v>0</v>
      </c>
      <c r="AE15">
        <v>4</v>
      </c>
      <c r="AF15">
        <v>0</v>
      </c>
      <c r="AG15">
        <v>1</v>
      </c>
      <c r="AH15" s="10">
        <f t="shared" si="4"/>
        <v>-61.999999999999972</v>
      </c>
      <c r="AI15" s="10">
        <f t="shared" si="4"/>
        <v>7.2999999999999972</v>
      </c>
      <c r="AJ15" s="10">
        <f t="shared" si="5"/>
        <v>3843.9999999999964</v>
      </c>
      <c r="AK15" s="10">
        <f t="shared" si="5"/>
        <v>53.289999999999957</v>
      </c>
      <c r="AL15" s="10">
        <f t="shared" si="6"/>
        <v>3897.2899999999963</v>
      </c>
      <c r="AM15" s="10">
        <f t="shared" si="7"/>
        <v>62.428278848611519</v>
      </c>
      <c r="AS15">
        <v>18.193000000000001</v>
      </c>
      <c r="AT15">
        <v>276.89999999999998</v>
      </c>
      <c r="AU15">
        <v>33.6</v>
      </c>
      <c r="AV15">
        <v>-1</v>
      </c>
      <c r="AW15">
        <v>-1</v>
      </c>
      <c r="AX15">
        <v>-1</v>
      </c>
      <c r="AY15">
        <v>-1</v>
      </c>
      <c r="AZ15">
        <v>0</v>
      </c>
      <c r="BA15">
        <v>4</v>
      </c>
      <c r="BB15">
        <v>-1</v>
      </c>
      <c r="BC15">
        <v>1</v>
      </c>
      <c r="BD15" s="1">
        <f t="shared" si="8"/>
        <v>123.69999999999999</v>
      </c>
      <c r="BE15" s="1">
        <f t="shared" si="8"/>
        <v>4.2000000000000028</v>
      </c>
      <c r="BF15" s="1">
        <f t="shared" si="9"/>
        <v>15301.689999999997</v>
      </c>
      <c r="BG15" s="1">
        <f t="shared" si="9"/>
        <v>17.640000000000025</v>
      </c>
      <c r="BH15" s="1">
        <f t="shared" si="10"/>
        <v>15319.329999999996</v>
      </c>
      <c r="BI15" s="1">
        <f t="shared" si="11"/>
        <v>123.77128099846101</v>
      </c>
      <c r="BO15">
        <v>24.015000000000001</v>
      </c>
      <c r="BP15">
        <v>240.4</v>
      </c>
      <c r="BQ15">
        <v>20.7</v>
      </c>
      <c r="BR15">
        <v>-1</v>
      </c>
      <c r="BS15">
        <v>-1</v>
      </c>
      <c r="BT15">
        <v>-1</v>
      </c>
      <c r="BU15">
        <v>-1</v>
      </c>
      <c r="BV15">
        <v>0</v>
      </c>
      <c r="BW15">
        <v>5</v>
      </c>
      <c r="BX15">
        <v>-1</v>
      </c>
      <c r="BY15">
        <v>1</v>
      </c>
      <c r="BZ15" s="10">
        <f t="shared" si="12"/>
        <v>-27.499999999999972</v>
      </c>
      <c r="CA15" s="10">
        <f t="shared" si="12"/>
        <v>-12.900000000000002</v>
      </c>
      <c r="CB15" s="10">
        <f t="shared" si="13"/>
        <v>756.24999999999841</v>
      </c>
      <c r="CC15" s="10">
        <f t="shared" si="13"/>
        <v>166.41000000000005</v>
      </c>
      <c r="CD15" s="10">
        <f t="shared" si="14"/>
        <v>922.65999999999849</v>
      </c>
      <c r="CE15" s="10">
        <f t="shared" si="15"/>
        <v>30.375318928366802</v>
      </c>
      <c r="CK15">
        <v>19.23</v>
      </c>
      <c r="CL15">
        <v>208.1</v>
      </c>
      <c r="CM15">
        <v>39.6</v>
      </c>
      <c r="CN15">
        <v>281.39999999999998</v>
      </c>
      <c r="CO15">
        <v>28.3</v>
      </c>
      <c r="CP15">
        <v>74.3</v>
      </c>
      <c r="CQ15">
        <v>2</v>
      </c>
      <c r="CR15">
        <v>0</v>
      </c>
      <c r="CS15">
        <v>4</v>
      </c>
      <c r="CT15">
        <v>0</v>
      </c>
      <c r="CU15">
        <v>1</v>
      </c>
      <c r="CV15" s="1">
        <f t="shared" si="16"/>
        <v>-73.299999999999983</v>
      </c>
      <c r="CW15" s="1">
        <f t="shared" si="16"/>
        <v>11.3</v>
      </c>
      <c r="CX15" s="1">
        <f t="shared" si="17"/>
        <v>5372.8899999999976</v>
      </c>
      <c r="CY15" s="1">
        <f t="shared" si="17"/>
        <v>127.69000000000001</v>
      </c>
      <c r="CZ15" s="1">
        <f t="shared" si="18"/>
        <v>5500.5799999999972</v>
      </c>
      <c r="DA15" s="1">
        <f t="shared" si="19"/>
        <v>74.165895127073043</v>
      </c>
      <c r="DG15">
        <v>23.11</v>
      </c>
      <c r="DH15">
        <v>267.89999999999998</v>
      </c>
      <c r="DI15">
        <v>33.6</v>
      </c>
      <c r="DJ15">
        <v>-1</v>
      </c>
      <c r="DK15">
        <v>-1</v>
      </c>
      <c r="DL15">
        <v>-1</v>
      </c>
      <c r="DM15">
        <v>-1</v>
      </c>
      <c r="DN15">
        <v>0</v>
      </c>
      <c r="DO15">
        <v>5</v>
      </c>
      <c r="DP15">
        <v>-1</v>
      </c>
      <c r="DQ15">
        <v>1</v>
      </c>
      <c r="DR15" s="10">
        <f t="shared" si="20"/>
        <v>-13.5</v>
      </c>
      <c r="DS15" s="10">
        <f t="shared" si="20"/>
        <v>-38.999999999999993</v>
      </c>
      <c r="DT15" s="10">
        <f t="shared" si="21"/>
        <v>182.25</v>
      </c>
      <c r="DU15" s="10">
        <f t="shared" si="21"/>
        <v>1520.9999999999995</v>
      </c>
      <c r="DV15" s="10">
        <f t="shared" si="22"/>
        <v>1703.2499999999995</v>
      </c>
      <c r="DW15" s="10">
        <f t="shared" si="23"/>
        <v>41.270449476592809</v>
      </c>
      <c r="EC15" s="1">
        <v>25.51</v>
      </c>
      <c r="ED15" s="1">
        <v>235.1</v>
      </c>
      <c r="EE15" s="1">
        <v>26.1</v>
      </c>
      <c r="EF15" s="1">
        <v>-1</v>
      </c>
      <c r="EG15" s="1">
        <v>-1</v>
      </c>
      <c r="EH15" s="1">
        <v>-1</v>
      </c>
      <c r="EI15" s="1">
        <v>-1</v>
      </c>
      <c r="EJ15" s="1">
        <v>0</v>
      </c>
      <c r="EK15" s="1">
        <v>5</v>
      </c>
      <c r="EL15" s="1">
        <v>-1</v>
      </c>
      <c r="EM15" s="1">
        <v>1</v>
      </c>
      <c r="EN15" s="1">
        <f t="shared" si="24"/>
        <v>-41.799999999999983</v>
      </c>
      <c r="EO15" s="1">
        <f t="shared" si="24"/>
        <v>-3.2999999999999972</v>
      </c>
      <c r="EP15" s="1">
        <f t="shared" si="25"/>
        <v>1747.2399999999986</v>
      </c>
      <c r="EQ15" s="1">
        <f t="shared" si="25"/>
        <v>10.889999999999981</v>
      </c>
      <c r="ER15" s="1">
        <f t="shared" si="26"/>
        <v>1758.1299999999985</v>
      </c>
      <c r="ES15" s="1">
        <f t="shared" si="27"/>
        <v>41.930060815601003</v>
      </c>
      <c r="FJ15" s="10">
        <f t="shared" si="28"/>
        <v>0</v>
      </c>
      <c r="FK15" s="10">
        <f t="shared" si="28"/>
        <v>0</v>
      </c>
      <c r="FL15" s="10">
        <f t="shared" si="29"/>
        <v>0</v>
      </c>
      <c r="FM15" s="10">
        <f t="shared" si="29"/>
        <v>0</v>
      </c>
      <c r="FN15" s="10">
        <f t="shared" si="30"/>
        <v>0</v>
      </c>
      <c r="FO15" s="10">
        <f t="shared" si="31"/>
        <v>0</v>
      </c>
    </row>
    <row r="16" spans="1:176" x14ac:dyDescent="0.35">
      <c r="A16">
        <v>29.855</v>
      </c>
      <c r="B16">
        <v>217.3</v>
      </c>
      <c r="C16">
        <v>32.299999999999997</v>
      </c>
      <c r="D16">
        <v>190</v>
      </c>
      <c r="E16">
        <v>42.3</v>
      </c>
      <c r="F16">
        <v>29.1</v>
      </c>
      <c r="G16">
        <v>1</v>
      </c>
      <c r="H16">
        <v>1</v>
      </c>
      <c r="I16">
        <v>6</v>
      </c>
      <c r="J16">
        <v>1</v>
      </c>
      <c r="K16">
        <v>1</v>
      </c>
      <c r="L16" s="26">
        <f t="shared" si="0"/>
        <v>27.300000000000011</v>
      </c>
      <c r="M16" s="26">
        <f t="shared" si="0"/>
        <v>-10</v>
      </c>
      <c r="N16" s="26">
        <f t="shared" si="1"/>
        <v>745.29000000000065</v>
      </c>
      <c r="O16" s="26">
        <f t="shared" si="1"/>
        <v>100</v>
      </c>
      <c r="P16" s="26">
        <f t="shared" si="2"/>
        <v>845.29000000000065</v>
      </c>
      <c r="Q16" s="26">
        <f t="shared" si="3"/>
        <v>29.073871431235307</v>
      </c>
      <c r="W16">
        <v>25.895</v>
      </c>
      <c r="X16">
        <v>185.3</v>
      </c>
      <c r="Y16">
        <v>42.3</v>
      </c>
      <c r="Z16">
        <v>214.9</v>
      </c>
      <c r="AA16">
        <v>45.4</v>
      </c>
      <c r="AB16">
        <v>29.9</v>
      </c>
      <c r="AC16">
        <v>1</v>
      </c>
      <c r="AD16">
        <v>1</v>
      </c>
      <c r="AE16">
        <v>5</v>
      </c>
      <c r="AF16">
        <v>1</v>
      </c>
      <c r="AG16">
        <v>1</v>
      </c>
      <c r="AH16" s="10">
        <f t="shared" si="4"/>
        <v>-29.599999999999994</v>
      </c>
      <c r="AI16" s="10">
        <f t="shared" si="4"/>
        <v>-3.1000000000000014</v>
      </c>
      <c r="AJ16" s="10">
        <f t="shared" si="5"/>
        <v>876.15999999999963</v>
      </c>
      <c r="AK16" s="10">
        <f t="shared" si="5"/>
        <v>9.6100000000000083</v>
      </c>
      <c r="AL16" s="10">
        <f t="shared" si="6"/>
        <v>885.76999999999964</v>
      </c>
      <c r="AM16" s="10">
        <f t="shared" si="7"/>
        <v>29.761888380947866</v>
      </c>
      <c r="AS16">
        <v>18.913</v>
      </c>
      <c r="AT16">
        <v>212.8</v>
      </c>
      <c r="AU16">
        <v>55.2</v>
      </c>
      <c r="AV16">
        <v>276.89999999999998</v>
      </c>
      <c r="AW16">
        <v>33.6</v>
      </c>
      <c r="AX16">
        <v>67.7</v>
      </c>
      <c r="AY16">
        <v>2</v>
      </c>
      <c r="AZ16">
        <v>0</v>
      </c>
      <c r="BA16">
        <v>4</v>
      </c>
      <c r="BB16">
        <v>0</v>
      </c>
      <c r="BC16">
        <v>1</v>
      </c>
      <c r="BD16" s="1">
        <f t="shared" si="8"/>
        <v>-64.099999999999966</v>
      </c>
      <c r="BE16" s="1">
        <f t="shared" si="8"/>
        <v>21.6</v>
      </c>
      <c r="BF16" s="1">
        <f t="shared" si="9"/>
        <v>4108.8099999999959</v>
      </c>
      <c r="BG16" s="1">
        <f t="shared" si="9"/>
        <v>466.56000000000006</v>
      </c>
      <c r="BH16" s="1">
        <f t="shared" si="10"/>
        <v>4575.3699999999963</v>
      </c>
      <c r="BI16" s="1">
        <f t="shared" si="11"/>
        <v>67.641481355747942</v>
      </c>
      <c r="BO16">
        <v>24.614999999999998</v>
      </c>
      <c r="BP16">
        <v>214</v>
      </c>
      <c r="BQ16">
        <v>32.5</v>
      </c>
      <c r="BR16">
        <v>240.4</v>
      </c>
      <c r="BS16">
        <v>20.7</v>
      </c>
      <c r="BT16">
        <v>28.9</v>
      </c>
      <c r="BU16">
        <v>1</v>
      </c>
      <c r="BV16">
        <v>1</v>
      </c>
      <c r="BW16">
        <v>6</v>
      </c>
      <c r="BX16">
        <v>1</v>
      </c>
      <c r="BY16">
        <v>1</v>
      </c>
      <c r="BZ16" s="10">
        <f t="shared" si="12"/>
        <v>-26.400000000000006</v>
      </c>
      <c r="CA16" s="10">
        <f t="shared" si="12"/>
        <v>11.8</v>
      </c>
      <c r="CB16" s="10">
        <f t="shared" si="13"/>
        <v>696.96000000000026</v>
      </c>
      <c r="CC16" s="10">
        <f t="shared" si="13"/>
        <v>139.24</v>
      </c>
      <c r="CD16" s="10">
        <f t="shared" si="14"/>
        <v>836.20000000000027</v>
      </c>
      <c r="CE16" s="10">
        <f t="shared" si="15"/>
        <v>28.917122955093582</v>
      </c>
      <c r="CK16">
        <v>19.829999999999998</v>
      </c>
      <c r="CL16">
        <v>226.8</v>
      </c>
      <c r="CM16">
        <v>24</v>
      </c>
      <c r="CN16">
        <v>208.1</v>
      </c>
      <c r="CO16">
        <v>39.6</v>
      </c>
      <c r="CP16">
        <v>24.4</v>
      </c>
      <c r="CQ16">
        <v>1</v>
      </c>
      <c r="CR16">
        <v>1</v>
      </c>
      <c r="CS16">
        <v>5</v>
      </c>
      <c r="CT16">
        <v>1</v>
      </c>
      <c r="CU16">
        <v>1</v>
      </c>
      <c r="CV16" s="1">
        <f t="shared" si="16"/>
        <v>18.700000000000017</v>
      </c>
      <c r="CW16" s="1">
        <f t="shared" si="16"/>
        <v>-15.600000000000001</v>
      </c>
      <c r="CX16" s="1">
        <f t="shared" si="17"/>
        <v>349.69000000000062</v>
      </c>
      <c r="CY16" s="1">
        <f t="shared" si="17"/>
        <v>243.36000000000004</v>
      </c>
      <c r="CZ16" s="1">
        <f t="shared" si="18"/>
        <v>593.05000000000064</v>
      </c>
      <c r="DA16" s="1">
        <f t="shared" si="19"/>
        <v>24.352617929085174</v>
      </c>
      <c r="DG16">
        <v>23.526</v>
      </c>
      <c r="DH16">
        <v>217.3</v>
      </c>
      <c r="DI16">
        <v>46.5</v>
      </c>
      <c r="DJ16">
        <v>267.89999999999998</v>
      </c>
      <c r="DK16">
        <v>33.6</v>
      </c>
      <c r="DL16">
        <v>52.2</v>
      </c>
      <c r="DM16">
        <v>2</v>
      </c>
      <c r="DN16">
        <v>0</v>
      </c>
      <c r="DO16">
        <v>5</v>
      </c>
      <c r="DP16">
        <v>0</v>
      </c>
      <c r="DQ16">
        <v>1</v>
      </c>
      <c r="DR16" s="10">
        <f t="shared" si="20"/>
        <v>-50.599999999999966</v>
      </c>
      <c r="DS16" s="10">
        <f t="shared" si="20"/>
        <v>12.899999999999999</v>
      </c>
      <c r="DT16" s="10">
        <f t="shared" si="21"/>
        <v>2560.3599999999965</v>
      </c>
      <c r="DU16" s="10">
        <f t="shared" si="21"/>
        <v>166.40999999999997</v>
      </c>
      <c r="DV16" s="10">
        <f t="shared" si="22"/>
        <v>2726.7699999999963</v>
      </c>
      <c r="DW16" s="10">
        <f t="shared" si="23"/>
        <v>52.218483317691224</v>
      </c>
      <c r="EC16" s="1">
        <v>26.077999999999999</v>
      </c>
      <c r="ED16" s="1">
        <v>231.1</v>
      </c>
      <c r="EE16" s="1">
        <v>22.7</v>
      </c>
      <c r="EF16" s="1">
        <v>235.1</v>
      </c>
      <c r="EG16" s="1">
        <v>26.1</v>
      </c>
      <c r="EH16" s="1">
        <v>5.2</v>
      </c>
      <c r="EI16" s="1">
        <v>1</v>
      </c>
      <c r="EJ16" s="1">
        <v>1</v>
      </c>
      <c r="EK16" s="1">
        <v>6</v>
      </c>
      <c r="EL16" s="1">
        <v>1</v>
      </c>
      <c r="EM16" s="1">
        <v>1</v>
      </c>
      <c r="EN16" s="1">
        <f t="shared" si="24"/>
        <v>-4</v>
      </c>
      <c r="EO16" s="1">
        <f t="shared" si="24"/>
        <v>-3.4000000000000021</v>
      </c>
      <c r="EP16" s="1">
        <f t="shared" si="25"/>
        <v>16</v>
      </c>
      <c r="EQ16" s="1">
        <f t="shared" si="25"/>
        <v>11.560000000000015</v>
      </c>
      <c r="ER16" s="1">
        <f t="shared" si="26"/>
        <v>27.560000000000016</v>
      </c>
      <c r="ES16" s="1">
        <f t="shared" si="27"/>
        <v>5.2497618993626762</v>
      </c>
      <c r="FJ16" s="10">
        <f t="shared" si="28"/>
        <v>0</v>
      </c>
      <c r="FK16" s="10">
        <f t="shared" si="28"/>
        <v>0</v>
      </c>
      <c r="FL16" s="10">
        <f t="shared" si="29"/>
        <v>0</v>
      </c>
      <c r="FM16" s="10">
        <f t="shared" si="29"/>
        <v>0</v>
      </c>
      <c r="FN16" s="10">
        <f t="shared" si="30"/>
        <v>0</v>
      </c>
      <c r="FO16" s="10">
        <f t="shared" si="31"/>
        <v>0</v>
      </c>
    </row>
    <row r="17" spans="1:176" x14ac:dyDescent="0.35">
      <c r="A17">
        <v>34.046999999999997</v>
      </c>
      <c r="B17">
        <v>276.89999999999998</v>
      </c>
      <c r="C17">
        <v>30.3</v>
      </c>
      <c r="D17">
        <v>-1</v>
      </c>
      <c r="E17">
        <v>-1</v>
      </c>
      <c r="F17">
        <v>-1</v>
      </c>
      <c r="G17">
        <v>-1</v>
      </c>
      <c r="H17">
        <v>0</v>
      </c>
      <c r="I17">
        <v>6</v>
      </c>
      <c r="J17">
        <v>-1</v>
      </c>
      <c r="K17">
        <v>1</v>
      </c>
      <c r="L17" s="26">
        <f t="shared" si="0"/>
        <v>59.599999999999966</v>
      </c>
      <c r="M17" s="26">
        <f t="shared" si="0"/>
        <v>-1.9999999999999964</v>
      </c>
      <c r="N17" s="26">
        <f t="shared" si="1"/>
        <v>3552.1599999999958</v>
      </c>
      <c r="O17" s="26">
        <f t="shared" si="1"/>
        <v>3.9999999999999858</v>
      </c>
      <c r="P17" s="26">
        <f t="shared" si="2"/>
        <v>3556.1599999999958</v>
      </c>
      <c r="Q17" s="26">
        <f t="shared" si="3"/>
        <v>59.633547605353783</v>
      </c>
      <c r="S17"/>
      <c r="T17"/>
      <c r="U17"/>
      <c r="V17"/>
      <c r="W17">
        <v>30.495000000000001</v>
      </c>
      <c r="X17">
        <v>226.8</v>
      </c>
      <c r="Y17">
        <v>24.9</v>
      </c>
      <c r="Z17">
        <v>-1</v>
      </c>
      <c r="AA17">
        <v>-1</v>
      </c>
      <c r="AB17">
        <v>-1</v>
      </c>
      <c r="AC17">
        <v>-1</v>
      </c>
      <c r="AD17">
        <v>0</v>
      </c>
      <c r="AE17">
        <v>5</v>
      </c>
      <c r="AF17">
        <v>-1</v>
      </c>
      <c r="AG17">
        <v>1</v>
      </c>
      <c r="AH17" s="10">
        <f t="shared" si="4"/>
        <v>41.5</v>
      </c>
      <c r="AI17" s="10">
        <f t="shared" si="4"/>
        <v>-17.399999999999999</v>
      </c>
      <c r="AJ17" s="10">
        <f t="shared" si="5"/>
        <v>1722.25</v>
      </c>
      <c r="AK17" s="10">
        <f t="shared" si="5"/>
        <v>302.75999999999993</v>
      </c>
      <c r="AL17" s="10">
        <f t="shared" si="6"/>
        <v>2025.01</v>
      </c>
      <c r="AM17" s="10">
        <f t="shared" si="7"/>
        <v>45.00011111097394</v>
      </c>
      <c r="AN17"/>
      <c r="AO17"/>
      <c r="AP17"/>
      <c r="AQ17"/>
      <c r="AR17"/>
      <c r="AS17">
        <v>19.856999999999999</v>
      </c>
      <c r="AT17">
        <v>208.1</v>
      </c>
      <c r="AU17">
        <v>46.5</v>
      </c>
      <c r="AV17">
        <v>212.8</v>
      </c>
      <c r="AW17">
        <v>55.2</v>
      </c>
      <c r="AX17">
        <v>9.9</v>
      </c>
      <c r="AY17">
        <v>1</v>
      </c>
      <c r="AZ17">
        <v>1</v>
      </c>
      <c r="BA17">
        <v>5</v>
      </c>
      <c r="BB17">
        <v>1</v>
      </c>
      <c r="BC17">
        <v>1</v>
      </c>
      <c r="BD17" s="1">
        <f t="shared" si="8"/>
        <v>-4.7000000000000171</v>
      </c>
      <c r="BE17" s="1">
        <f t="shared" si="8"/>
        <v>-8.7000000000000028</v>
      </c>
      <c r="BF17" s="1">
        <f t="shared" si="9"/>
        <v>22.09000000000016</v>
      </c>
      <c r="BG17" s="1">
        <f t="shared" si="9"/>
        <v>75.690000000000055</v>
      </c>
      <c r="BH17" s="1">
        <f t="shared" si="10"/>
        <v>97.780000000000214</v>
      </c>
      <c r="BI17" s="1">
        <f t="shared" si="11"/>
        <v>9.8883770154661992</v>
      </c>
      <c r="BJ17"/>
      <c r="BK17"/>
      <c r="BL17"/>
      <c r="BM17"/>
      <c r="BN17"/>
      <c r="BO17">
        <v>28.175000000000001</v>
      </c>
      <c r="BP17">
        <v>258.89999999999998</v>
      </c>
      <c r="BQ17">
        <v>20.7</v>
      </c>
      <c r="BR17">
        <v>-1</v>
      </c>
      <c r="BS17">
        <v>-1</v>
      </c>
      <c r="BT17">
        <v>-1</v>
      </c>
      <c r="BU17">
        <v>-1</v>
      </c>
      <c r="BV17">
        <v>0</v>
      </c>
      <c r="BW17">
        <v>6</v>
      </c>
      <c r="BX17">
        <v>-1</v>
      </c>
      <c r="BY17">
        <v>1</v>
      </c>
      <c r="BZ17" s="10">
        <f t="shared" si="12"/>
        <v>44.899999999999977</v>
      </c>
      <c r="CA17" s="10">
        <f t="shared" si="12"/>
        <v>-11.8</v>
      </c>
      <c r="CB17" s="10">
        <f t="shared" si="13"/>
        <v>2016.0099999999979</v>
      </c>
      <c r="CC17" s="10">
        <f t="shared" si="13"/>
        <v>139.24</v>
      </c>
      <c r="CD17" s="10">
        <f t="shared" si="14"/>
        <v>2155.2499999999982</v>
      </c>
      <c r="CE17" s="10">
        <f t="shared" si="15"/>
        <v>46.424670165764219</v>
      </c>
      <c r="CG17"/>
      <c r="CH17"/>
      <c r="CI17"/>
      <c r="CJ17"/>
      <c r="CK17">
        <v>24.141999999999999</v>
      </c>
      <c r="CL17">
        <v>272.39999999999998</v>
      </c>
      <c r="CM17">
        <v>38.1</v>
      </c>
      <c r="CN17">
        <v>-1</v>
      </c>
      <c r="CO17">
        <v>-1</v>
      </c>
      <c r="CP17">
        <v>-1</v>
      </c>
      <c r="CQ17">
        <v>-1</v>
      </c>
      <c r="CR17">
        <v>0</v>
      </c>
      <c r="CS17">
        <v>5</v>
      </c>
      <c r="CT17">
        <v>-1</v>
      </c>
      <c r="CU17">
        <v>1</v>
      </c>
      <c r="CV17" s="1">
        <f t="shared" si="16"/>
        <v>45.599999999999966</v>
      </c>
      <c r="CW17" s="1">
        <f t="shared" si="16"/>
        <v>14.100000000000001</v>
      </c>
      <c r="CX17" s="1">
        <f t="shared" si="17"/>
        <v>2079.3599999999969</v>
      </c>
      <c r="CY17" s="1">
        <f t="shared" si="17"/>
        <v>198.81000000000003</v>
      </c>
      <c r="CZ17" s="1">
        <f t="shared" si="18"/>
        <v>2278.1699999999969</v>
      </c>
      <c r="DA17" s="1">
        <f t="shared" si="19"/>
        <v>47.730179132284817</v>
      </c>
      <c r="DB17"/>
      <c r="DC17"/>
      <c r="DD17"/>
      <c r="DE17"/>
      <c r="DF17"/>
      <c r="DG17">
        <v>26.91</v>
      </c>
      <c r="DH17">
        <v>258.89999999999998</v>
      </c>
      <c r="DI17">
        <v>26.3</v>
      </c>
      <c r="DJ17">
        <v>217.3</v>
      </c>
      <c r="DK17">
        <v>46.5</v>
      </c>
      <c r="DL17">
        <v>46.2</v>
      </c>
      <c r="DM17">
        <v>1</v>
      </c>
      <c r="DN17">
        <v>1</v>
      </c>
      <c r="DO17">
        <v>6</v>
      </c>
      <c r="DP17">
        <v>1</v>
      </c>
      <c r="DQ17">
        <v>1</v>
      </c>
      <c r="DR17" s="10">
        <f t="shared" si="20"/>
        <v>41.599999999999966</v>
      </c>
      <c r="DS17" s="10">
        <f t="shared" si="20"/>
        <v>-20.2</v>
      </c>
      <c r="DT17" s="10">
        <f t="shared" si="21"/>
        <v>1730.5599999999972</v>
      </c>
      <c r="DU17" s="10">
        <f t="shared" si="21"/>
        <v>408.03999999999996</v>
      </c>
      <c r="DV17" s="10">
        <f t="shared" si="22"/>
        <v>2138.5999999999972</v>
      </c>
      <c r="DW17" s="10">
        <f t="shared" si="23"/>
        <v>46.244999729700474</v>
      </c>
      <c r="DX17"/>
      <c r="DY17"/>
      <c r="DZ17"/>
      <c r="EA17"/>
      <c r="EB17"/>
      <c r="EC17" s="1">
        <v>29.67</v>
      </c>
      <c r="ED17" s="1">
        <v>222.1</v>
      </c>
      <c r="EE17" s="1">
        <v>24.9</v>
      </c>
      <c r="EF17" s="1">
        <v>-1</v>
      </c>
      <c r="EG17" s="1">
        <v>-1</v>
      </c>
      <c r="EH17" s="1">
        <v>-1</v>
      </c>
      <c r="EI17" s="1">
        <v>-1</v>
      </c>
      <c r="EJ17" s="1">
        <v>0</v>
      </c>
      <c r="EK17" s="1">
        <v>6</v>
      </c>
      <c r="EL17" s="1">
        <v>-1</v>
      </c>
      <c r="EM17" s="1">
        <v>1</v>
      </c>
      <c r="EN17" s="1">
        <f t="shared" si="24"/>
        <v>-9</v>
      </c>
      <c r="EO17" s="1">
        <f t="shared" si="24"/>
        <v>2.1999999999999993</v>
      </c>
      <c r="EP17" s="1">
        <f t="shared" si="25"/>
        <v>81</v>
      </c>
      <c r="EQ17" s="1">
        <f t="shared" si="25"/>
        <v>4.8399999999999972</v>
      </c>
      <c r="ER17" s="1">
        <f t="shared" si="26"/>
        <v>85.84</v>
      </c>
      <c r="ES17" s="1">
        <f t="shared" si="27"/>
        <v>9.2649878575203761</v>
      </c>
      <c r="ET17"/>
      <c r="EU17"/>
      <c r="EV17"/>
      <c r="EW17"/>
      <c r="EX17"/>
      <c r="FJ17" s="10">
        <f t="shared" si="28"/>
        <v>0</v>
      </c>
      <c r="FK17" s="10">
        <f t="shared" si="28"/>
        <v>0</v>
      </c>
      <c r="FL17" s="10">
        <f t="shared" si="29"/>
        <v>0</v>
      </c>
      <c r="FM17" s="10">
        <f t="shared" si="29"/>
        <v>0</v>
      </c>
      <c r="FN17" s="10">
        <f t="shared" si="30"/>
        <v>0</v>
      </c>
      <c r="FO17" s="10">
        <f t="shared" si="31"/>
        <v>0</v>
      </c>
      <c r="FP17"/>
      <c r="FQ17"/>
      <c r="FR17"/>
      <c r="FS17"/>
      <c r="FT17"/>
    </row>
    <row r="18" spans="1:176" x14ac:dyDescent="0.35">
      <c r="A18">
        <v>34.390999999999998</v>
      </c>
      <c r="B18">
        <v>267.89999999999998</v>
      </c>
      <c r="C18">
        <v>24.9</v>
      </c>
      <c r="D18">
        <v>276.89999999999998</v>
      </c>
      <c r="E18">
        <v>30.3</v>
      </c>
      <c r="F18">
        <v>10.5</v>
      </c>
      <c r="G18">
        <v>1</v>
      </c>
      <c r="H18">
        <v>1</v>
      </c>
      <c r="I18">
        <v>7</v>
      </c>
      <c r="J18">
        <v>1</v>
      </c>
      <c r="K18">
        <v>1</v>
      </c>
      <c r="L18" s="26">
        <f t="shared" si="0"/>
        <v>-9</v>
      </c>
      <c r="M18" s="26">
        <f t="shared" si="0"/>
        <v>-5.4000000000000021</v>
      </c>
      <c r="N18" s="26">
        <f t="shared" si="1"/>
        <v>81</v>
      </c>
      <c r="O18" s="26">
        <f t="shared" si="1"/>
        <v>29.160000000000021</v>
      </c>
      <c r="P18" s="26">
        <f t="shared" si="2"/>
        <v>110.16000000000003</v>
      </c>
      <c r="Q18" s="26">
        <f t="shared" si="3"/>
        <v>10.495713410721542</v>
      </c>
      <c r="S18" t="s">
        <v>52</v>
      </c>
      <c r="T18"/>
      <c r="U18"/>
      <c r="V18"/>
      <c r="W18">
        <v>31.111000000000001</v>
      </c>
      <c r="X18">
        <v>157.9</v>
      </c>
      <c r="Y18">
        <v>72.599999999999994</v>
      </c>
      <c r="Z18">
        <v>226.8</v>
      </c>
      <c r="AA18">
        <v>24.9</v>
      </c>
      <c r="AB18">
        <v>83.8</v>
      </c>
      <c r="AC18">
        <v>2</v>
      </c>
      <c r="AD18">
        <v>0</v>
      </c>
      <c r="AE18">
        <v>5</v>
      </c>
      <c r="AF18">
        <v>0</v>
      </c>
      <c r="AG18">
        <v>1</v>
      </c>
      <c r="AH18" s="10">
        <f t="shared" si="4"/>
        <v>-68.900000000000006</v>
      </c>
      <c r="AI18" s="10">
        <f t="shared" si="4"/>
        <v>47.699999999999996</v>
      </c>
      <c r="AJ18" s="10">
        <f t="shared" si="5"/>
        <v>4747.2100000000009</v>
      </c>
      <c r="AK18" s="10">
        <f t="shared" si="5"/>
        <v>2275.2899999999995</v>
      </c>
      <c r="AL18" s="10">
        <f t="shared" si="6"/>
        <v>7022.5</v>
      </c>
      <c r="AM18" s="10">
        <f t="shared" si="7"/>
        <v>83.800357994462047</v>
      </c>
      <c r="AN18"/>
      <c r="AO18" t="s">
        <v>52</v>
      </c>
      <c r="AP18"/>
      <c r="AQ18"/>
      <c r="AR18"/>
      <c r="AS18">
        <v>25.209</v>
      </c>
      <c r="AT18">
        <v>263.2</v>
      </c>
      <c r="AU18">
        <v>24.9</v>
      </c>
      <c r="AV18">
        <v>-1</v>
      </c>
      <c r="AW18">
        <v>-1</v>
      </c>
      <c r="AX18">
        <v>-1</v>
      </c>
      <c r="AY18">
        <v>-1</v>
      </c>
      <c r="AZ18">
        <v>0</v>
      </c>
      <c r="BA18">
        <v>5</v>
      </c>
      <c r="BB18">
        <v>-1</v>
      </c>
      <c r="BC18">
        <v>1</v>
      </c>
      <c r="BD18" s="1">
        <f t="shared" si="8"/>
        <v>55.099999999999994</v>
      </c>
      <c r="BE18" s="1">
        <f t="shared" si="8"/>
        <v>-21.6</v>
      </c>
      <c r="BF18" s="1">
        <f t="shared" si="9"/>
        <v>3036.0099999999993</v>
      </c>
      <c r="BG18" s="1">
        <f t="shared" si="9"/>
        <v>466.56000000000006</v>
      </c>
      <c r="BH18" s="1">
        <f t="shared" si="10"/>
        <v>3502.5699999999993</v>
      </c>
      <c r="BI18" s="1">
        <f t="shared" si="11"/>
        <v>59.182514309549227</v>
      </c>
      <c r="BJ18"/>
      <c r="BK18" t="s">
        <v>52</v>
      </c>
      <c r="BL18"/>
      <c r="BM18"/>
      <c r="BN18"/>
      <c r="BO18">
        <v>28.727</v>
      </c>
      <c r="BP18">
        <v>254.1</v>
      </c>
      <c r="BQ18">
        <v>26.9</v>
      </c>
      <c r="BR18">
        <v>258.89999999999998</v>
      </c>
      <c r="BS18">
        <v>20.7</v>
      </c>
      <c r="BT18">
        <v>7.8</v>
      </c>
      <c r="BU18">
        <v>1</v>
      </c>
      <c r="BV18">
        <v>1</v>
      </c>
      <c r="BW18">
        <v>7</v>
      </c>
      <c r="BX18">
        <v>1</v>
      </c>
      <c r="BY18">
        <v>1</v>
      </c>
      <c r="BZ18" s="10">
        <f t="shared" si="12"/>
        <v>-4.7999999999999829</v>
      </c>
      <c r="CA18" s="10">
        <f t="shared" si="12"/>
        <v>6.1999999999999993</v>
      </c>
      <c r="CB18" s="10">
        <f t="shared" si="13"/>
        <v>23.039999999999836</v>
      </c>
      <c r="CC18" s="10">
        <f t="shared" si="13"/>
        <v>38.439999999999991</v>
      </c>
      <c r="CD18" s="10">
        <f t="shared" si="14"/>
        <v>61.479999999999826</v>
      </c>
      <c r="CE18" s="10">
        <f t="shared" si="15"/>
        <v>7.8409183135650524</v>
      </c>
      <c r="CG18" t="s">
        <v>52</v>
      </c>
      <c r="CH18"/>
      <c r="CI18"/>
      <c r="CJ18"/>
      <c r="CK18">
        <v>24.533999999999999</v>
      </c>
      <c r="CL18">
        <v>208.1</v>
      </c>
      <c r="CM18">
        <v>38.1</v>
      </c>
      <c r="CN18">
        <v>272.39999999999998</v>
      </c>
      <c r="CO18">
        <v>38.1</v>
      </c>
      <c r="CP18">
        <v>64.400000000000006</v>
      </c>
      <c r="CQ18">
        <v>2</v>
      </c>
      <c r="CR18">
        <v>0</v>
      </c>
      <c r="CS18">
        <v>5</v>
      </c>
      <c r="CT18">
        <v>0</v>
      </c>
      <c r="CU18">
        <v>1</v>
      </c>
      <c r="CV18" s="1">
        <f t="shared" si="16"/>
        <v>-64.299999999999983</v>
      </c>
      <c r="CW18" s="1">
        <f t="shared" si="16"/>
        <v>0</v>
      </c>
      <c r="CX18" s="1">
        <f t="shared" si="17"/>
        <v>4134.489999999998</v>
      </c>
      <c r="CY18" s="1">
        <f t="shared" si="17"/>
        <v>0</v>
      </c>
      <c r="CZ18" s="1">
        <f t="shared" si="18"/>
        <v>4134.489999999998</v>
      </c>
      <c r="DA18" s="1">
        <f t="shared" si="19"/>
        <v>64.299999999999983</v>
      </c>
      <c r="DB18"/>
      <c r="DC18" t="s">
        <v>52</v>
      </c>
      <c r="DD18"/>
      <c r="DE18"/>
      <c r="DF18"/>
      <c r="DG18">
        <v>30.334</v>
      </c>
      <c r="DH18">
        <v>276.89999999999998</v>
      </c>
      <c r="DI18">
        <v>59.7</v>
      </c>
      <c r="DJ18">
        <v>-1</v>
      </c>
      <c r="DK18">
        <v>-1</v>
      </c>
      <c r="DL18">
        <v>-1</v>
      </c>
      <c r="DM18">
        <v>-1</v>
      </c>
      <c r="DN18">
        <v>0</v>
      </c>
      <c r="DO18">
        <v>6</v>
      </c>
      <c r="DP18">
        <v>-1</v>
      </c>
      <c r="DQ18">
        <v>1</v>
      </c>
      <c r="DR18" s="10">
        <f t="shared" si="20"/>
        <v>18</v>
      </c>
      <c r="DS18" s="10">
        <f t="shared" si="20"/>
        <v>33.400000000000006</v>
      </c>
      <c r="DT18" s="10">
        <f t="shared" si="21"/>
        <v>324</v>
      </c>
      <c r="DU18" s="10">
        <f t="shared" si="21"/>
        <v>1115.5600000000004</v>
      </c>
      <c r="DV18" s="10">
        <f t="shared" si="22"/>
        <v>1439.5600000000004</v>
      </c>
      <c r="DW18" s="10">
        <f t="shared" si="23"/>
        <v>37.94153397004397</v>
      </c>
      <c r="DX18"/>
      <c r="DY18" t="s">
        <v>52</v>
      </c>
      <c r="DZ18"/>
      <c r="EA18"/>
      <c r="EB18"/>
      <c r="EC18" s="1">
        <v>30.661999999999999</v>
      </c>
      <c r="ED18" s="1">
        <v>208.1</v>
      </c>
      <c r="EE18" s="1">
        <v>20.7</v>
      </c>
      <c r="EF18" s="1">
        <v>222.1</v>
      </c>
      <c r="EG18" s="1">
        <v>24.9</v>
      </c>
      <c r="EH18" s="1">
        <v>14.6</v>
      </c>
      <c r="EI18" s="1">
        <v>1</v>
      </c>
      <c r="EJ18" s="1">
        <v>1</v>
      </c>
      <c r="EK18" s="1">
        <v>7</v>
      </c>
      <c r="EL18" s="1">
        <v>1</v>
      </c>
      <c r="EM18" s="1">
        <v>1</v>
      </c>
      <c r="EN18" s="1">
        <f t="shared" si="24"/>
        <v>-14</v>
      </c>
      <c r="EO18" s="1">
        <f t="shared" si="24"/>
        <v>-4.1999999999999993</v>
      </c>
      <c r="EP18" s="1">
        <f t="shared" si="25"/>
        <v>196</v>
      </c>
      <c r="EQ18" s="1">
        <f t="shared" si="25"/>
        <v>17.639999999999993</v>
      </c>
      <c r="ER18" s="1">
        <f t="shared" si="26"/>
        <v>213.64</v>
      </c>
      <c r="ES18" s="1">
        <f t="shared" si="27"/>
        <v>14.616429112474769</v>
      </c>
      <c r="ET18"/>
      <c r="EU18" t="s">
        <v>52</v>
      </c>
      <c r="EV18"/>
      <c r="EW18"/>
      <c r="EX18"/>
      <c r="FJ18" s="10">
        <f t="shared" si="28"/>
        <v>0</v>
      </c>
      <c r="FK18" s="10">
        <f t="shared" si="28"/>
        <v>0</v>
      </c>
      <c r="FL18" s="10">
        <f t="shared" si="29"/>
        <v>0</v>
      </c>
      <c r="FM18" s="10">
        <f t="shared" si="29"/>
        <v>0</v>
      </c>
      <c r="FN18" s="10">
        <f t="shared" si="30"/>
        <v>0</v>
      </c>
      <c r="FO18" s="10">
        <f t="shared" si="31"/>
        <v>0</v>
      </c>
      <c r="FP18"/>
      <c r="FQ18"/>
      <c r="FR18"/>
      <c r="FS18"/>
      <c r="FT18"/>
    </row>
    <row r="19" spans="1:176" x14ac:dyDescent="0.35">
      <c r="A19">
        <v>39.079000000000001</v>
      </c>
      <c r="B19">
        <v>111.6</v>
      </c>
      <c r="C19">
        <v>38.1</v>
      </c>
      <c r="D19">
        <v>-1</v>
      </c>
      <c r="E19">
        <v>-1</v>
      </c>
      <c r="F19">
        <v>-1</v>
      </c>
      <c r="G19">
        <v>-1</v>
      </c>
      <c r="H19">
        <v>0</v>
      </c>
      <c r="I19">
        <v>7</v>
      </c>
      <c r="J19">
        <v>-1</v>
      </c>
      <c r="K19">
        <v>1</v>
      </c>
      <c r="L19" s="26">
        <f t="shared" si="0"/>
        <v>-156.29999999999998</v>
      </c>
      <c r="M19" s="26">
        <f t="shared" si="0"/>
        <v>13.200000000000003</v>
      </c>
      <c r="N19" s="26">
        <f t="shared" si="1"/>
        <v>24429.689999999995</v>
      </c>
      <c r="O19" s="26">
        <f t="shared" si="1"/>
        <v>174.24000000000007</v>
      </c>
      <c r="P19" s="26">
        <f t="shared" si="2"/>
        <v>24603.929999999997</v>
      </c>
      <c r="Q19" s="26">
        <f t="shared" si="3"/>
        <v>156.8563992956615</v>
      </c>
      <c r="S19"/>
      <c r="T19"/>
      <c r="U19"/>
      <c r="V19"/>
      <c r="W19">
        <v>31.670999999999999</v>
      </c>
      <c r="X19">
        <v>97.9</v>
      </c>
      <c r="Y19">
        <v>42.3</v>
      </c>
      <c r="Z19">
        <v>157.9</v>
      </c>
      <c r="AA19">
        <v>72.599999999999994</v>
      </c>
      <c r="AB19">
        <v>67.3</v>
      </c>
      <c r="AC19">
        <v>2</v>
      </c>
      <c r="AD19">
        <v>0</v>
      </c>
      <c r="AE19">
        <v>5</v>
      </c>
      <c r="AF19">
        <v>0</v>
      </c>
      <c r="AG19">
        <v>1</v>
      </c>
      <c r="AH19" s="10">
        <f t="shared" si="4"/>
        <v>-60</v>
      </c>
      <c r="AI19" s="10">
        <f t="shared" si="4"/>
        <v>-30.299999999999997</v>
      </c>
      <c r="AJ19" s="10">
        <f t="shared" si="5"/>
        <v>3600</v>
      </c>
      <c r="AK19" s="10">
        <f t="shared" si="5"/>
        <v>918.0899999999998</v>
      </c>
      <c r="AL19" s="10">
        <f t="shared" si="6"/>
        <v>4518.09</v>
      </c>
      <c r="AM19" s="10">
        <f t="shared" si="7"/>
        <v>67.216738986654207</v>
      </c>
      <c r="AN19"/>
      <c r="AO19"/>
      <c r="AP19"/>
      <c r="AQ19"/>
      <c r="AR19"/>
      <c r="AS19">
        <v>25.913</v>
      </c>
      <c r="AT19">
        <v>171.5</v>
      </c>
      <c r="AU19">
        <v>33.6</v>
      </c>
      <c r="AV19">
        <v>263.2</v>
      </c>
      <c r="AW19">
        <v>24.9</v>
      </c>
      <c r="AX19">
        <v>92.1</v>
      </c>
      <c r="AY19">
        <v>2</v>
      </c>
      <c r="AZ19">
        <v>0</v>
      </c>
      <c r="BA19">
        <v>5</v>
      </c>
      <c r="BB19">
        <v>0</v>
      </c>
      <c r="BC19">
        <v>1</v>
      </c>
      <c r="BD19" s="1">
        <f t="shared" si="8"/>
        <v>-91.699999999999989</v>
      </c>
      <c r="BE19" s="1">
        <f t="shared" si="8"/>
        <v>8.7000000000000028</v>
      </c>
      <c r="BF19" s="1">
        <f t="shared" si="9"/>
        <v>8408.8899999999976</v>
      </c>
      <c r="BG19" s="1">
        <f t="shared" si="9"/>
        <v>75.690000000000055</v>
      </c>
      <c r="BH19" s="1">
        <f t="shared" si="10"/>
        <v>8484.5799999999981</v>
      </c>
      <c r="BI19" s="1">
        <f t="shared" si="11"/>
        <v>92.111779919834348</v>
      </c>
      <c r="BJ19"/>
      <c r="BK19"/>
      <c r="BL19"/>
      <c r="BM19"/>
      <c r="BN19"/>
      <c r="BO19">
        <v>31.783000000000001</v>
      </c>
      <c r="BP19">
        <v>276.89999999999998</v>
      </c>
      <c r="BQ19">
        <v>27.4</v>
      </c>
      <c r="BR19">
        <v>-1</v>
      </c>
      <c r="BS19">
        <v>-1</v>
      </c>
      <c r="BT19">
        <v>-1</v>
      </c>
      <c r="BU19">
        <v>-1</v>
      </c>
      <c r="BV19">
        <v>0</v>
      </c>
      <c r="BW19">
        <v>7</v>
      </c>
      <c r="BX19">
        <v>-1</v>
      </c>
      <c r="BY19">
        <v>1</v>
      </c>
      <c r="BZ19" s="10">
        <f t="shared" si="12"/>
        <v>22.799999999999983</v>
      </c>
      <c r="CA19" s="10">
        <f t="shared" si="12"/>
        <v>0.5</v>
      </c>
      <c r="CB19" s="10">
        <f t="shared" si="13"/>
        <v>519.83999999999924</v>
      </c>
      <c r="CC19" s="10">
        <f t="shared" si="13"/>
        <v>0.25</v>
      </c>
      <c r="CD19" s="10">
        <f t="shared" si="14"/>
        <v>520.08999999999924</v>
      </c>
      <c r="CE19" s="10">
        <f t="shared" si="15"/>
        <v>22.805481797146914</v>
      </c>
      <c r="CG19"/>
      <c r="CH19"/>
      <c r="CI19"/>
      <c r="CJ19"/>
      <c r="CK19">
        <v>25.15</v>
      </c>
      <c r="CL19">
        <v>254.1</v>
      </c>
      <c r="CM19">
        <v>24.9</v>
      </c>
      <c r="CN19">
        <v>208.1</v>
      </c>
      <c r="CO19">
        <v>38.1</v>
      </c>
      <c r="CP19">
        <v>47.9</v>
      </c>
      <c r="CQ19">
        <v>2</v>
      </c>
      <c r="CR19">
        <v>0</v>
      </c>
      <c r="CS19">
        <v>5</v>
      </c>
      <c r="CT19">
        <v>0</v>
      </c>
      <c r="CU19">
        <v>1</v>
      </c>
      <c r="CV19" s="1">
        <f t="shared" si="16"/>
        <v>46</v>
      </c>
      <c r="CW19" s="1">
        <f t="shared" si="16"/>
        <v>-13.200000000000003</v>
      </c>
      <c r="CX19" s="1">
        <f t="shared" si="17"/>
        <v>2116</v>
      </c>
      <c r="CY19" s="1">
        <f t="shared" si="17"/>
        <v>174.24000000000007</v>
      </c>
      <c r="CZ19" s="1">
        <f t="shared" si="18"/>
        <v>2290.2400000000002</v>
      </c>
      <c r="DA19" s="1">
        <f t="shared" si="19"/>
        <v>47.856452020600109</v>
      </c>
      <c r="DB19"/>
      <c r="DC19"/>
      <c r="DD19"/>
      <c r="DE19"/>
      <c r="DF19"/>
      <c r="DG19">
        <v>30.678000000000001</v>
      </c>
      <c r="DH19">
        <v>240.4</v>
      </c>
      <c r="DI19">
        <v>33.6</v>
      </c>
      <c r="DJ19">
        <v>276.89999999999998</v>
      </c>
      <c r="DK19">
        <v>59.7</v>
      </c>
      <c r="DL19">
        <v>44.9</v>
      </c>
      <c r="DM19">
        <v>1</v>
      </c>
      <c r="DN19">
        <v>1</v>
      </c>
      <c r="DO19">
        <v>7</v>
      </c>
      <c r="DP19">
        <v>1</v>
      </c>
      <c r="DQ19">
        <v>1</v>
      </c>
      <c r="DR19" s="10">
        <f t="shared" si="20"/>
        <v>-36.499999999999972</v>
      </c>
      <c r="DS19" s="10">
        <f t="shared" si="20"/>
        <v>-26.1</v>
      </c>
      <c r="DT19" s="10">
        <f t="shared" si="21"/>
        <v>1332.249999999998</v>
      </c>
      <c r="DU19" s="10">
        <f t="shared" si="21"/>
        <v>681.21</v>
      </c>
      <c r="DV19" s="10">
        <f t="shared" si="22"/>
        <v>2013.459999999998</v>
      </c>
      <c r="DW19" s="10">
        <f t="shared" si="23"/>
        <v>44.87159457830753</v>
      </c>
      <c r="DX19"/>
      <c r="DY19"/>
      <c r="DZ19"/>
      <c r="EA19"/>
      <c r="EB19"/>
      <c r="EC19" s="1">
        <v>34.014000000000003</v>
      </c>
      <c r="ED19" s="1">
        <v>232</v>
      </c>
      <c r="EE19" s="1">
        <v>29.4</v>
      </c>
      <c r="EF19" s="1">
        <v>-1</v>
      </c>
      <c r="EG19" s="1">
        <v>-1</v>
      </c>
      <c r="EH19" s="1">
        <v>-1</v>
      </c>
      <c r="EI19" s="1">
        <v>-1</v>
      </c>
      <c r="EJ19" s="1">
        <v>0</v>
      </c>
      <c r="EK19" s="1">
        <v>7</v>
      </c>
      <c r="EL19" s="1">
        <v>-1</v>
      </c>
      <c r="EM19" s="1">
        <v>1</v>
      </c>
      <c r="EN19" s="1">
        <f t="shared" si="24"/>
        <v>23.900000000000006</v>
      </c>
      <c r="EO19" s="1">
        <f t="shared" si="24"/>
        <v>8.6999999999999993</v>
      </c>
      <c r="EP19" s="1">
        <f t="shared" si="25"/>
        <v>571.21000000000026</v>
      </c>
      <c r="EQ19" s="1">
        <f t="shared" si="25"/>
        <v>75.689999999999984</v>
      </c>
      <c r="ER19" s="1">
        <f t="shared" si="26"/>
        <v>646.9000000000002</v>
      </c>
      <c r="ES19" s="1">
        <f t="shared" si="27"/>
        <v>25.434228905158502</v>
      </c>
      <c r="ET19"/>
      <c r="EU19"/>
      <c r="EV19"/>
      <c r="EW19"/>
      <c r="EX19"/>
      <c r="FJ19" s="10">
        <f t="shared" si="28"/>
        <v>0</v>
      </c>
      <c r="FK19" s="10">
        <f t="shared" si="28"/>
        <v>0</v>
      </c>
      <c r="FL19" s="10">
        <f t="shared" si="29"/>
        <v>0</v>
      </c>
      <c r="FM19" s="10">
        <f t="shared" si="29"/>
        <v>0</v>
      </c>
      <c r="FN19" s="10">
        <f t="shared" si="30"/>
        <v>0</v>
      </c>
      <c r="FO19" s="10">
        <f t="shared" si="31"/>
        <v>0</v>
      </c>
      <c r="FP19"/>
      <c r="FQ19"/>
      <c r="FR19"/>
      <c r="FS19"/>
      <c r="FT19"/>
    </row>
    <row r="20" spans="1:176" x14ac:dyDescent="0.35">
      <c r="A20">
        <v>40.703000000000003</v>
      </c>
      <c r="B20">
        <v>258.89999999999998</v>
      </c>
      <c r="C20">
        <v>20.7</v>
      </c>
      <c r="D20">
        <v>111.6</v>
      </c>
      <c r="E20">
        <v>38.1</v>
      </c>
      <c r="F20">
        <v>148.30000000000001</v>
      </c>
      <c r="G20">
        <v>4</v>
      </c>
      <c r="H20">
        <v>0</v>
      </c>
      <c r="I20">
        <v>7</v>
      </c>
      <c r="J20">
        <v>0</v>
      </c>
      <c r="K20">
        <v>1</v>
      </c>
      <c r="L20" s="26">
        <f t="shared" si="0"/>
        <v>147.29999999999998</v>
      </c>
      <c r="M20" s="26">
        <f t="shared" si="0"/>
        <v>-17.400000000000002</v>
      </c>
      <c r="N20" s="26">
        <f t="shared" si="1"/>
        <v>21697.289999999994</v>
      </c>
      <c r="O20" s="26">
        <f t="shared" si="1"/>
        <v>302.76000000000005</v>
      </c>
      <c r="P20" s="26">
        <f t="shared" si="2"/>
        <v>22000.049999999992</v>
      </c>
      <c r="Q20" s="26">
        <f t="shared" si="3"/>
        <v>148.32413829178307</v>
      </c>
      <c r="S20" t="s">
        <v>14</v>
      </c>
      <c r="T20">
        <f>V20-U12</f>
        <v>91</v>
      </c>
      <c r="U20"/>
      <c r="V20">
        <f>COUNT(G3:G2000)</f>
        <v>131</v>
      </c>
      <c r="W20">
        <v>32.030999999999999</v>
      </c>
      <c r="X20">
        <v>153.19999999999999</v>
      </c>
      <c r="Y20">
        <v>46.5</v>
      </c>
      <c r="Z20">
        <v>97.9</v>
      </c>
      <c r="AA20">
        <v>42.3</v>
      </c>
      <c r="AB20">
        <v>55.5</v>
      </c>
      <c r="AC20">
        <v>2</v>
      </c>
      <c r="AD20">
        <v>0</v>
      </c>
      <c r="AE20">
        <v>5</v>
      </c>
      <c r="AF20">
        <v>0</v>
      </c>
      <c r="AG20">
        <v>1</v>
      </c>
      <c r="AH20" s="10">
        <f t="shared" si="4"/>
        <v>55.299999999999983</v>
      </c>
      <c r="AI20" s="10">
        <f t="shared" si="4"/>
        <v>4.2000000000000028</v>
      </c>
      <c r="AJ20" s="10">
        <f t="shared" si="5"/>
        <v>3058.0899999999983</v>
      </c>
      <c r="AK20" s="10">
        <f t="shared" si="5"/>
        <v>17.640000000000025</v>
      </c>
      <c r="AL20" s="10">
        <f t="shared" si="6"/>
        <v>3075.7299999999982</v>
      </c>
      <c r="AM20" s="10">
        <f t="shared" si="7"/>
        <v>55.459264329776303</v>
      </c>
      <c r="AN20"/>
      <c r="AO20" t="s">
        <v>14</v>
      </c>
      <c r="AP20">
        <f>AR20-AQ12</f>
        <v>82</v>
      </c>
      <c r="AQ20"/>
      <c r="AR20">
        <f>COUNT(AC3:AC2000)</f>
        <v>121</v>
      </c>
      <c r="AS20">
        <v>26.649000000000001</v>
      </c>
      <c r="AT20">
        <v>258.89999999999998</v>
      </c>
      <c r="AU20">
        <v>24.9</v>
      </c>
      <c r="AV20">
        <v>171.5</v>
      </c>
      <c r="AW20">
        <v>33.6</v>
      </c>
      <c r="AX20">
        <v>87.8</v>
      </c>
      <c r="AY20">
        <v>2</v>
      </c>
      <c r="AZ20">
        <v>0</v>
      </c>
      <c r="BA20">
        <v>5</v>
      </c>
      <c r="BB20">
        <v>0</v>
      </c>
      <c r="BC20">
        <v>1</v>
      </c>
      <c r="BD20" s="1">
        <f t="shared" si="8"/>
        <v>87.399999999999977</v>
      </c>
      <c r="BE20" s="1">
        <f t="shared" si="8"/>
        <v>-8.7000000000000028</v>
      </c>
      <c r="BF20" s="1">
        <f t="shared" si="9"/>
        <v>7638.7599999999957</v>
      </c>
      <c r="BG20" s="1">
        <f t="shared" si="9"/>
        <v>75.690000000000055</v>
      </c>
      <c r="BH20" s="1">
        <f t="shared" si="10"/>
        <v>7714.4499999999953</v>
      </c>
      <c r="BI20" s="1">
        <f t="shared" si="11"/>
        <v>87.831941797958649</v>
      </c>
      <c r="BJ20"/>
      <c r="BK20" t="s">
        <v>14</v>
      </c>
      <c r="BL20">
        <f>BN20-BM12</f>
        <v>81</v>
      </c>
      <c r="BM20"/>
      <c r="BN20">
        <f>COUNT(AY3:AY2000)</f>
        <v>121</v>
      </c>
      <c r="BO20">
        <v>32.110999999999997</v>
      </c>
      <c r="BP20">
        <v>249.4</v>
      </c>
      <c r="BQ20">
        <v>27.4</v>
      </c>
      <c r="BR20">
        <v>276.89999999999998</v>
      </c>
      <c r="BS20">
        <v>27.4</v>
      </c>
      <c r="BT20">
        <v>27.6</v>
      </c>
      <c r="BU20">
        <v>1</v>
      </c>
      <c r="BV20">
        <v>1</v>
      </c>
      <c r="BW20">
        <v>8</v>
      </c>
      <c r="BX20">
        <v>1</v>
      </c>
      <c r="BY20">
        <v>1</v>
      </c>
      <c r="BZ20" s="10">
        <f t="shared" si="12"/>
        <v>-27.499999999999972</v>
      </c>
      <c r="CA20" s="10">
        <f t="shared" si="12"/>
        <v>0</v>
      </c>
      <c r="CB20" s="10">
        <f t="shared" si="13"/>
        <v>756.24999999999841</v>
      </c>
      <c r="CC20" s="10">
        <f t="shared" si="13"/>
        <v>0</v>
      </c>
      <c r="CD20" s="10">
        <f t="shared" si="14"/>
        <v>756.24999999999841</v>
      </c>
      <c r="CE20" s="10">
        <f t="shared" si="15"/>
        <v>27.499999999999972</v>
      </c>
      <c r="CG20" t="s">
        <v>14</v>
      </c>
      <c r="CH20">
        <f>CJ20-CI12</f>
        <v>50</v>
      </c>
      <c r="CI20"/>
      <c r="CJ20">
        <f>COUNT(BU3:BU2000)</f>
        <v>90</v>
      </c>
      <c r="CK20">
        <v>25.765999999999998</v>
      </c>
      <c r="CL20">
        <v>263.2</v>
      </c>
      <c r="CM20">
        <v>20.7</v>
      </c>
      <c r="CN20">
        <v>254.1</v>
      </c>
      <c r="CO20">
        <v>24.9</v>
      </c>
      <c r="CP20">
        <v>10</v>
      </c>
      <c r="CQ20">
        <v>1</v>
      </c>
      <c r="CR20">
        <v>1</v>
      </c>
      <c r="CS20">
        <v>6</v>
      </c>
      <c r="CT20">
        <v>1</v>
      </c>
      <c r="CU20">
        <v>1</v>
      </c>
      <c r="CV20" s="1">
        <f t="shared" si="16"/>
        <v>9.0999999999999943</v>
      </c>
      <c r="CW20" s="1">
        <f t="shared" si="16"/>
        <v>-4.1999999999999993</v>
      </c>
      <c r="CX20" s="1">
        <f t="shared" si="17"/>
        <v>82.809999999999903</v>
      </c>
      <c r="CY20" s="1">
        <f t="shared" si="17"/>
        <v>17.639999999999993</v>
      </c>
      <c r="CZ20" s="1">
        <f t="shared" si="18"/>
        <v>100.4499999999999</v>
      </c>
      <c r="DA20" s="1">
        <f t="shared" si="19"/>
        <v>10.022474744293442</v>
      </c>
      <c r="DB20"/>
      <c r="DC20" t="s">
        <v>14</v>
      </c>
      <c r="DD20">
        <f>DF20-DE12</f>
        <v>71</v>
      </c>
      <c r="DE20"/>
      <c r="DF20">
        <f>COUNT(CQ3:CQ2000)</f>
        <v>111</v>
      </c>
      <c r="DG20">
        <v>33.774000000000001</v>
      </c>
      <c r="DH20">
        <v>222.1</v>
      </c>
      <c r="DI20">
        <v>24.9</v>
      </c>
      <c r="DJ20">
        <v>-1</v>
      </c>
      <c r="DK20">
        <v>-1</v>
      </c>
      <c r="DL20">
        <v>-1</v>
      </c>
      <c r="DM20">
        <v>-1</v>
      </c>
      <c r="DN20">
        <v>0</v>
      </c>
      <c r="DO20">
        <v>7</v>
      </c>
      <c r="DP20">
        <v>-1</v>
      </c>
      <c r="DQ20">
        <v>1</v>
      </c>
      <c r="DR20" s="10">
        <f t="shared" si="20"/>
        <v>-18.300000000000011</v>
      </c>
      <c r="DS20" s="10">
        <f t="shared" si="20"/>
        <v>-8.7000000000000028</v>
      </c>
      <c r="DT20" s="10">
        <f t="shared" si="21"/>
        <v>334.89000000000044</v>
      </c>
      <c r="DU20" s="10">
        <f t="shared" si="21"/>
        <v>75.690000000000055</v>
      </c>
      <c r="DV20" s="10">
        <f t="shared" si="22"/>
        <v>410.5800000000005</v>
      </c>
      <c r="DW20" s="10">
        <f t="shared" si="23"/>
        <v>20.262773748921951</v>
      </c>
      <c r="DX20"/>
      <c r="DY20" t="s">
        <v>14</v>
      </c>
      <c r="DZ20">
        <f>EB20-EA12</f>
        <v>58</v>
      </c>
      <c r="EA20"/>
      <c r="EB20">
        <f>COUNT(DM3:DM2000)</f>
        <v>98</v>
      </c>
      <c r="EC20" s="1">
        <v>35.35</v>
      </c>
      <c r="ED20" s="1">
        <v>254.1</v>
      </c>
      <c r="EE20" s="1">
        <v>20.7</v>
      </c>
      <c r="EF20" s="1">
        <v>232</v>
      </c>
      <c r="EG20" s="1">
        <v>29.4</v>
      </c>
      <c r="EH20" s="1">
        <v>23.7</v>
      </c>
      <c r="EI20" s="1">
        <v>1</v>
      </c>
      <c r="EJ20" s="1">
        <v>1</v>
      </c>
      <c r="EK20" s="1">
        <v>8</v>
      </c>
      <c r="EL20" s="1">
        <v>1</v>
      </c>
      <c r="EM20" s="1">
        <v>1</v>
      </c>
      <c r="EN20" s="1">
        <f t="shared" si="24"/>
        <v>22.099999999999994</v>
      </c>
      <c r="EO20" s="1">
        <f t="shared" si="24"/>
        <v>-8.6999999999999993</v>
      </c>
      <c r="EP20" s="1">
        <f t="shared" si="25"/>
        <v>488.40999999999974</v>
      </c>
      <c r="EQ20" s="1">
        <f t="shared" si="25"/>
        <v>75.689999999999984</v>
      </c>
      <c r="ER20" s="1">
        <f t="shared" si="26"/>
        <v>564.09999999999968</v>
      </c>
      <c r="ES20" s="1">
        <f t="shared" si="27"/>
        <v>23.750789460563194</v>
      </c>
      <c r="ET20"/>
      <c r="EU20" t="s">
        <v>14</v>
      </c>
      <c r="EV20">
        <f>EX20-EW12</f>
        <v>55</v>
      </c>
      <c r="EW20"/>
      <c r="EX20">
        <f>COUNT(EI3:EI2000)</f>
        <v>95</v>
      </c>
      <c r="FJ20" s="10">
        <f t="shared" si="28"/>
        <v>0</v>
      </c>
      <c r="FK20" s="10">
        <f t="shared" si="28"/>
        <v>0</v>
      </c>
      <c r="FL20" s="10">
        <f t="shared" si="29"/>
        <v>0</v>
      </c>
      <c r="FM20" s="10">
        <f t="shared" si="29"/>
        <v>0</v>
      </c>
      <c r="FN20" s="10">
        <f t="shared" si="30"/>
        <v>0</v>
      </c>
      <c r="FO20" s="10">
        <f t="shared" si="31"/>
        <v>0</v>
      </c>
      <c r="FP20"/>
      <c r="FQ20"/>
      <c r="FR20"/>
      <c r="FS20"/>
      <c r="FT20"/>
    </row>
    <row r="21" spans="1:176" x14ac:dyDescent="0.35">
      <c r="A21">
        <v>41.710999999999999</v>
      </c>
      <c r="B21">
        <v>190</v>
      </c>
      <c r="C21">
        <v>27.4</v>
      </c>
      <c r="D21">
        <v>258.89999999999998</v>
      </c>
      <c r="E21">
        <v>20.7</v>
      </c>
      <c r="F21">
        <v>69.2</v>
      </c>
      <c r="G21">
        <v>2</v>
      </c>
      <c r="H21">
        <v>0</v>
      </c>
      <c r="I21">
        <v>7</v>
      </c>
      <c r="J21">
        <v>0</v>
      </c>
      <c r="K21">
        <v>1</v>
      </c>
      <c r="L21" s="26">
        <f t="shared" si="0"/>
        <v>-68.899999999999977</v>
      </c>
      <c r="M21" s="26">
        <f t="shared" si="0"/>
        <v>6.6999999999999993</v>
      </c>
      <c r="N21" s="26">
        <f t="shared" si="1"/>
        <v>4747.2099999999973</v>
      </c>
      <c r="O21" s="26">
        <f t="shared" si="1"/>
        <v>44.889999999999993</v>
      </c>
      <c r="P21" s="26">
        <f t="shared" si="2"/>
        <v>4792.0999999999976</v>
      </c>
      <c r="Q21" s="26">
        <f t="shared" si="3"/>
        <v>69.224995485734752</v>
      </c>
      <c r="S21"/>
      <c r="T21"/>
      <c r="U21"/>
      <c r="V21"/>
      <c r="W21">
        <v>32.719000000000001</v>
      </c>
      <c r="X21">
        <v>157.9</v>
      </c>
      <c r="Y21">
        <v>34.700000000000003</v>
      </c>
      <c r="Z21">
        <v>153.19999999999999</v>
      </c>
      <c r="AA21">
        <v>46.5</v>
      </c>
      <c r="AB21">
        <v>12.7</v>
      </c>
      <c r="AC21">
        <v>1</v>
      </c>
      <c r="AD21">
        <v>1</v>
      </c>
      <c r="AE21">
        <v>6</v>
      </c>
      <c r="AF21">
        <v>1</v>
      </c>
      <c r="AG21">
        <v>1</v>
      </c>
      <c r="AH21" s="10">
        <f t="shared" si="4"/>
        <v>4.7000000000000171</v>
      </c>
      <c r="AI21" s="10">
        <f t="shared" si="4"/>
        <v>-11.799999999999997</v>
      </c>
      <c r="AJ21" s="10">
        <f t="shared" si="5"/>
        <v>22.09000000000016</v>
      </c>
      <c r="AK21" s="10">
        <f t="shared" si="5"/>
        <v>139.23999999999992</v>
      </c>
      <c r="AL21" s="10">
        <f t="shared" si="6"/>
        <v>161.3300000000001</v>
      </c>
      <c r="AM21" s="10">
        <f t="shared" si="7"/>
        <v>12.701574705523726</v>
      </c>
      <c r="AN21"/>
      <c r="AO21"/>
      <c r="AP21"/>
      <c r="AQ21"/>
      <c r="AR21"/>
      <c r="AS21">
        <v>27.265000000000001</v>
      </c>
      <c r="AT21">
        <v>226.8</v>
      </c>
      <c r="AU21">
        <v>42.3</v>
      </c>
      <c r="AV21">
        <v>258.89999999999998</v>
      </c>
      <c r="AW21">
        <v>24.9</v>
      </c>
      <c r="AX21">
        <v>36.5</v>
      </c>
      <c r="AY21">
        <v>1</v>
      </c>
      <c r="AZ21">
        <v>1</v>
      </c>
      <c r="BA21">
        <v>6</v>
      </c>
      <c r="BB21">
        <v>1</v>
      </c>
      <c r="BC21">
        <v>1</v>
      </c>
      <c r="BD21" s="1">
        <f t="shared" si="8"/>
        <v>-32.099999999999966</v>
      </c>
      <c r="BE21" s="1">
        <f t="shared" si="8"/>
        <v>17.399999999999999</v>
      </c>
      <c r="BF21" s="1">
        <f t="shared" si="9"/>
        <v>1030.4099999999978</v>
      </c>
      <c r="BG21" s="1">
        <f t="shared" si="9"/>
        <v>302.75999999999993</v>
      </c>
      <c r="BH21" s="1">
        <f t="shared" si="10"/>
        <v>1333.1699999999978</v>
      </c>
      <c r="BI21" s="1">
        <f t="shared" si="11"/>
        <v>36.512600564736523</v>
      </c>
      <c r="BJ21"/>
      <c r="BK21"/>
      <c r="BL21"/>
      <c r="BM21"/>
      <c r="BN21"/>
      <c r="BO21">
        <v>35.158999999999999</v>
      </c>
      <c r="BP21">
        <v>272.39999999999998</v>
      </c>
      <c r="BQ21">
        <v>29.4</v>
      </c>
      <c r="BR21">
        <v>-1</v>
      </c>
      <c r="BS21">
        <v>-1</v>
      </c>
      <c r="BT21">
        <v>-1</v>
      </c>
      <c r="BU21">
        <v>-1</v>
      </c>
      <c r="BV21">
        <v>0</v>
      </c>
      <c r="BW21">
        <v>8</v>
      </c>
      <c r="BX21">
        <v>-1</v>
      </c>
      <c r="BY21">
        <v>1</v>
      </c>
      <c r="BZ21" s="10">
        <f t="shared" si="12"/>
        <v>22.999999999999972</v>
      </c>
      <c r="CA21" s="10">
        <f t="shared" si="12"/>
        <v>2</v>
      </c>
      <c r="CB21" s="10">
        <f t="shared" si="13"/>
        <v>528.99999999999864</v>
      </c>
      <c r="CC21" s="10">
        <f t="shared" si="13"/>
        <v>4</v>
      </c>
      <c r="CD21" s="10">
        <f t="shared" si="14"/>
        <v>532.99999999999864</v>
      </c>
      <c r="CE21" s="10">
        <f t="shared" si="15"/>
        <v>23.086792761230363</v>
      </c>
      <c r="CG21"/>
      <c r="CH21"/>
      <c r="CI21"/>
      <c r="CJ21"/>
      <c r="CK21">
        <v>28.678000000000001</v>
      </c>
      <c r="CL21">
        <v>263.2</v>
      </c>
      <c r="CM21">
        <v>20.7</v>
      </c>
      <c r="CN21">
        <v>-1</v>
      </c>
      <c r="CO21">
        <v>-1</v>
      </c>
      <c r="CP21">
        <v>-1</v>
      </c>
      <c r="CQ21">
        <v>-1</v>
      </c>
      <c r="CR21">
        <v>0</v>
      </c>
      <c r="CS21">
        <v>6</v>
      </c>
      <c r="CT21">
        <v>-1</v>
      </c>
      <c r="CU21">
        <v>1</v>
      </c>
      <c r="CV21" s="1">
        <f t="shared" si="16"/>
        <v>0</v>
      </c>
      <c r="CW21" s="1">
        <f t="shared" si="16"/>
        <v>0</v>
      </c>
      <c r="CX21" s="1">
        <f t="shared" si="17"/>
        <v>0</v>
      </c>
      <c r="CY21" s="1">
        <f t="shared" si="17"/>
        <v>0</v>
      </c>
      <c r="CZ21" s="1">
        <f t="shared" si="18"/>
        <v>0</v>
      </c>
      <c r="DA21" s="1">
        <f t="shared" si="19"/>
        <v>0</v>
      </c>
      <c r="DB21"/>
      <c r="DC21"/>
      <c r="DD21"/>
      <c r="DE21"/>
      <c r="DF21"/>
      <c r="DG21">
        <v>35.445999999999998</v>
      </c>
      <c r="DH21">
        <v>254.1</v>
      </c>
      <c r="DI21">
        <v>29.4</v>
      </c>
      <c r="DJ21">
        <v>222.1</v>
      </c>
      <c r="DK21">
        <v>24.9</v>
      </c>
      <c r="DL21">
        <v>32.4</v>
      </c>
      <c r="DM21">
        <v>1</v>
      </c>
      <c r="DN21">
        <v>1</v>
      </c>
      <c r="DO21">
        <v>8</v>
      </c>
      <c r="DP21">
        <v>1</v>
      </c>
      <c r="DQ21">
        <v>1</v>
      </c>
      <c r="DR21" s="10">
        <f t="shared" si="20"/>
        <v>32</v>
      </c>
      <c r="DS21" s="10">
        <f t="shared" si="20"/>
        <v>4.5</v>
      </c>
      <c r="DT21" s="10">
        <f t="shared" si="21"/>
        <v>1024</v>
      </c>
      <c r="DU21" s="10">
        <f t="shared" si="21"/>
        <v>20.25</v>
      </c>
      <c r="DV21" s="10">
        <f t="shared" si="22"/>
        <v>1044.25</v>
      </c>
      <c r="DW21" s="10">
        <f t="shared" si="23"/>
        <v>32.314857264113051</v>
      </c>
      <c r="DX21"/>
      <c r="DY21"/>
      <c r="DZ21"/>
      <c r="EA21"/>
      <c r="EB21"/>
      <c r="EC21" s="1">
        <v>38.222000000000001</v>
      </c>
      <c r="ED21" s="1">
        <v>281.39999999999998</v>
      </c>
      <c r="EE21" s="1">
        <v>23.4</v>
      </c>
      <c r="EF21" s="1">
        <v>-1</v>
      </c>
      <c r="EG21" s="1">
        <v>-1</v>
      </c>
      <c r="EH21" s="1">
        <v>-1</v>
      </c>
      <c r="EI21" s="1">
        <v>-1</v>
      </c>
      <c r="EJ21" s="1">
        <v>0</v>
      </c>
      <c r="EK21" s="1">
        <v>8</v>
      </c>
      <c r="EL21" s="1">
        <v>-1</v>
      </c>
      <c r="EM21" s="1">
        <v>1</v>
      </c>
      <c r="EN21" s="1">
        <f t="shared" si="24"/>
        <v>27.299999999999983</v>
      </c>
      <c r="EO21" s="1">
        <f t="shared" si="24"/>
        <v>2.6999999999999993</v>
      </c>
      <c r="EP21" s="1">
        <f t="shared" si="25"/>
        <v>745.28999999999905</v>
      </c>
      <c r="EQ21" s="1">
        <f t="shared" si="25"/>
        <v>7.2899999999999965</v>
      </c>
      <c r="ER21" s="1">
        <f t="shared" si="26"/>
        <v>752.57999999999902</v>
      </c>
      <c r="ES21" s="1">
        <f t="shared" si="27"/>
        <v>27.43319157517038</v>
      </c>
      <c r="ET21"/>
      <c r="EU21"/>
      <c r="EV21"/>
      <c r="EW21"/>
      <c r="EX21"/>
      <c r="FJ21" s="10">
        <f t="shared" si="28"/>
        <v>0</v>
      </c>
      <c r="FK21" s="10">
        <f t="shared" si="28"/>
        <v>0</v>
      </c>
      <c r="FL21" s="10">
        <f t="shared" si="29"/>
        <v>0</v>
      </c>
      <c r="FM21" s="10">
        <f t="shared" si="29"/>
        <v>0</v>
      </c>
      <c r="FN21" s="10">
        <f t="shared" si="30"/>
        <v>0</v>
      </c>
      <c r="FO21" s="10">
        <f t="shared" si="31"/>
        <v>0</v>
      </c>
      <c r="FP21"/>
      <c r="FQ21"/>
      <c r="FR21"/>
      <c r="FS21"/>
      <c r="FT21"/>
    </row>
    <row r="22" spans="1:176" x14ac:dyDescent="0.35">
      <c r="A22">
        <v>42.598999999999997</v>
      </c>
      <c r="B22">
        <v>276.89999999999998</v>
      </c>
      <c r="C22">
        <v>24.9</v>
      </c>
      <c r="D22">
        <v>190</v>
      </c>
      <c r="E22">
        <v>27.4</v>
      </c>
      <c r="F22">
        <v>87</v>
      </c>
      <c r="G22">
        <v>2</v>
      </c>
      <c r="H22">
        <v>0</v>
      </c>
      <c r="I22">
        <v>7</v>
      </c>
      <c r="J22">
        <v>0</v>
      </c>
      <c r="K22">
        <v>1</v>
      </c>
      <c r="L22" s="26">
        <f t="shared" si="0"/>
        <v>86.899999999999977</v>
      </c>
      <c r="M22" s="26">
        <f t="shared" si="0"/>
        <v>-2.5</v>
      </c>
      <c r="N22" s="26">
        <f t="shared" si="1"/>
        <v>7551.609999999996</v>
      </c>
      <c r="O22" s="26">
        <f t="shared" si="1"/>
        <v>6.25</v>
      </c>
      <c r="P22" s="26">
        <f t="shared" si="2"/>
        <v>7557.859999999996</v>
      </c>
      <c r="Q22" s="26">
        <f t="shared" si="3"/>
        <v>86.935953436998645</v>
      </c>
      <c r="S22"/>
      <c r="T22"/>
      <c r="U22"/>
      <c r="V22"/>
      <c r="W22">
        <v>38.191000000000003</v>
      </c>
      <c r="X22">
        <v>281.39999999999998</v>
      </c>
      <c r="Y22">
        <v>26.9</v>
      </c>
      <c r="Z22">
        <v>-1</v>
      </c>
      <c r="AA22">
        <v>-1</v>
      </c>
      <c r="AB22">
        <v>-1</v>
      </c>
      <c r="AC22">
        <v>-1</v>
      </c>
      <c r="AD22">
        <v>0</v>
      </c>
      <c r="AE22">
        <v>6</v>
      </c>
      <c r="AF22">
        <v>-1</v>
      </c>
      <c r="AG22">
        <v>1</v>
      </c>
      <c r="AH22" s="10">
        <f t="shared" si="4"/>
        <v>123.49999999999997</v>
      </c>
      <c r="AI22" s="10">
        <f t="shared" si="4"/>
        <v>-7.8000000000000043</v>
      </c>
      <c r="AJ22" s="10">
        <f t="shared" si="5"/>
        <v>15252.249999999993</v>
      </c>
      <c r="AK22" s="10">
        <f t="shared" si="5"/>
        <v>60.840000000000067</v>
      </c>
      <c r="AL22" s="10">
        <f t="shared" si="6"/>
        <v>15313.089999999993</v>
      </c>
      <c r="AM22" s="10">
        <f t="shared" si="7"/>
        <v>123.74607064468752</v>
      </c>
      <c r="AN22"/>
      <c r="AO22"/>
      <c r="AP22"/>
      <c r="AQ22"/>
      <c r="AR22"/>
      <c r="AS22">
        <v>31.169</v>
      </c>
      <c r="AT22">
        <v>281.39999999999998</v>
      </c>
      <c r="AU22">
        <v>51</v>
      </c>
      <c r="AV22">
        <v>-1</v>
      </c>
      <c r="AW22">
        <v>-1</v>
      </c>
      <c r="AX22">
        <v>-1</v>
      </c>
      <c r="AY22">
        <v>-1</v>
      </c>
      <c r="AZ22">
        <v>0</v>
      </c>
      <c r="BA22">
        <v>6</v>
      </c>
      <c r="BB22">
        <v>-1</v>
      </c>
      <c r="BC22">
        <v>1</v>
      </c>
      <c r="BD22" s="1">
        <f t="shared" si="8"/>
        <v>54.599999999999966</v>
      </c>
      <c r="BE22" s="1">
        <f t="shared" si="8"/>
        <v>8.7000000000000028</v>
      </c>
      <c r="BF22" s="1">
        <f t="shared" si="9"/>
        <v>2981.1599999999962</v>
      </c>
      <c r="BG22" s="1">
        <f t="shared" si="9"/>
        <v>75.690000000000055</v>
      </c>
      <c r="BH22" s="1">
        <f t="shared" si="10"/>
        <v>3056.8499999999963</v>
      </c>
      <c r="BI22" s="1">
        <f t="shared" si="11"/>
        <v>55.288787290010227</v>
      </c>
      <c r="BJ22"/>
      <c r="BK22"/>
      <c r="BL22"/>
      <c r="BM22"/>
      <c r="BN22"/>
      <c r="BO22">
        <v>35.463000000000001</v>
      </c>
      <c r="BP22">
        <v>250.6</v>
      </c>
      <c r="BQ22">
        <v>29.4</v>
      </c>
      <c r="BR22">
        <v>272.39999999999998</v>
      </c>
      <c r="BS22">
        <v>29.4</v>
      </c>
      <c r="BT22">
        <v>21.9</v>
      </c>
      <c r="BU22">
        <v>1</v>
      </c>
      <c r="BV22">
        <v>1</v>
      </c>
      <c r="BW22">
        <v>9</v>
      </c>
      <c r="BX22">
        <v>1</v>
      </c>
      <c r="BY22">
        <v>1</v>
      </c>
      <c r="BZ22" s="10">
        <f t="shared" si="12"/>
        <v>-21.799999999999983</v>
      </c>
      <c r="CA22" s="10">
        <f t="shared" si="12"/>
        <v>0</v>
      </c>
      <c r="CB22" s="10">
        <f t="shared" si="13"/>
        <v>475.23999999999927</v>
      </c>
      <c r="CC22" s="10">
        <f t="shared" si="13"/>
        <v>0</v>
      </c>
      <c r="CD22" s="10">
        <f t="shared" si="14"/>
        <v>475.23999999999927</v>
      </c>
      <c r="CE22" s="10">
        <f t="shared" si="15"/>
        <v>21.799999999999983</v>
      </c>
      <c r="CG22"/>
      <c r="CH22"/>
      <c r="CI22"/>
      <c r="CJ22"/>
      <c r="CK22">
        <v>29.053999999999998</v>
      </c>
      <c r="CL22">
        <v>199</v>
      </c>
      <c r="CM22">
        <v>24.9</v>
      </c>
      <c r="CN22">
        <v>263.2</v>
      </c>
      <c r="CO22">
        <v>20.7</v>
      </c>
      <c r="CP22">
        <v>64.3</v>
      </c>
      <c r="CQ22">
        <v>2</v>
      </c>
      <c r="CR22">
        <v>0</v>
      </c>
      <c r="CS22">
        <v>6</v>
      </c>
      <c r="CT22">
        <v>0</v>
      </c>
      <c r="CU22">
        <v>1</v>
      </c>
      <c r="CV22" s="1">
        <f t="shared" si="16"/>
        <v>-64.199999999999989</v>
      </c>
      <c r="CW22" s="1">
        <f t="shared" si="16"/>
        <v>4.1999999999999993</v>
      </c>
      <c r="CX22" s="1">
        <f t="shared" si="17"/>
        <v>4121.6399999999985</v>
      </c>
      <c r="CY22" s="1">
        <f t="shared" si="17"/>
        <v>17.639999999999993</v>
      </c>
      <c r="CZ22" s="1">
        <f t="shared" si="18"/>
        <v>4139.2799999999988</v>
      </c>
      <c r="DA22" s="1">
        <f t="shared" si="19"/>
        <v>64.337236496448924</v>
      </c>
      <c r="DB22"/>
      <c r="DC22"/>
      <c r="DD22"/>
      <c r="DE22"/>
      <c r="DF22"/>
      <c r="DG22">
        <v>38.765999999999998</v>
      </c>
      <c r="DH22">
        <v>281.39999999999998</v>
      </c>
      <c r="DI22">
        <v>42.3</v>
      </c>
      <c r="DJ22">
        <v>-1</v>
      </c>
      <c r="DK22">
        <v>-1</v>
      </c>
      <c r="DL22">
        <v>-1</v>
      </c>
      <c r="DM22">
        <v>-1</v>
      </c>
      <c r="DN22">
        <v>0</v>
      </c>
      <c r="DO22">
        <v>8</v>
      </c>
      <c r="DP22">
        <v>-1</v>
      </c>
      <c r="DQ22">
        <v>1</v>
      </c>
      <c r="DR22" s="10">
        <f t="shared" si="20"/>
        <v>27.299999999999983</v>
      </c>
      <c r="DS22" s="10">
        <f t="shared" si="20"/>
        <v>12.899999999999999</v>
      </c>
      <c r="DT22" s="10">
        <f t="shared" si="21"/>
        <v>745.28999999999905</v>
      </c>
      <c r="DU22" s="10">
        <f t="shared" si="21"/>
        <v>166.40999999999997</v>
      </c>
      <c r="DV22" s="10">
        <f t="shared" si="22"/>
        <v>911.69999999999902</v>
      </c>
      <c r="DW22" s="10">
        <f t="shared" si="23"/>
        <v>30.194370336206699</v>
      </c>
      <c r="DX22"/>
      <c r="DY22"/>
      <c r="DZ22"/>
      <c r="EA22"/>
      <c r="EB22"/>
      <c r="EC22" s="1">
        <v>39.590000000000003</v>
      </c>
      <c r="ED22" s="1">
        <v>199</v>
      </c>
      <c r="EE22" s="1">
        <v>21.4</v>
      </c>
      <c r="EF22" s="1">
        <v>281.39999999999998</v>
      </c>
      <c r="EG22" s="1">
        <v>23.4</v>
      </c>
      <c r="EH22" s="1">
        <v>82.4</v>
      </c>
      <c r="EI22" s="1">
        <v>2</v>
      </c>
      <c r="EJ22" s="1">
        <v>0</v>
      </c>
      <c r="EK22" s="1">
        <v>8</v>
      </c>
      <c r="EL22" s="1">
        <v>0</v>
      </c>
      <c r="EM22" s="1">
        <v>1</v>
      </c>
      <c r="EN22" s="1">
        <f t="shared" si="24"/>
        <v>-82.399999999999977</v>
      </c>
      <c r="EO22" s="1">
        <f t="shared" si="24"/>
        <v>-2</v>
      </c>
      <c r="EP22" s="1">
        <f t="shared" si="25"/>
        <v>6789.7599999999966</v>
      </c>
      <c r="EQ22" s="1">
        <f t="shared" si="25"/>
        <v>4</v>
      </c>
      <c r="ER22" s="1">
        <f t="shared" si="26"/>
        <v>6793.7599999999966</v>
      </c>
      <c r="ES22" s="1">
        <f t="shared" si="27"/>
        <v>82.424268270940672</v>
      </c>
      <c r="ET22"/>
      <c r="EU22"/>
      <c r="EV22"/>
      <c r="EW22"/>
      <c r="EX22"/>
      <c r="FJ22" s="10">
        <f t="shared" si="28"/>
        <v>0</v>
      </c>
      <c r="FK22" s="10">
        <f t="shared" si="28"/>
        <v>0</v>
      </c>
      <c r="FL22" s="10">
        <f t="shared" si="29"/>
        <v>0</v>
      </c>
      <c r="FM22" s="10">
        <f t="shared" si="29"/>
        <v>0</v>
      </c>
      <c r="FN22" s="10">
        <f t="shared" si="30"/>
        <v>0</v>
      </c>
      <c r="FO22" s="10">
        <f t="shared" si="31"/>
        <v>0</v>
      </c>
      <c r="FP22"/>
      <c r="FQ22"/>
      <c r="FR22"/>
      <c r="FS22"/>
      <c r="FT22"/>
    </row>
    <row r="23" spans="1:176" x14ac:dyDescent="0.35">
      <c r="A23">
        <v>43.030999999999999</v>
      </c>
      <c r="B23">
        <v>208.1</v>
      </c>
      <c r="C23">
        <v>39</v>
      </c>
      <c r="D23">
        <v>276.89999999999998</v>
      </c>
      <c r="E23">
        <v>24.9</v>
      </c>
      <c r="F23">
        <v>70.3</v>
      </c>
      <c r="G23">
        <v>2</v>
      </c>
      <c r="H23">
        <v>0</v>
      </c>
      <c r="I23">
        <v>7</v>
      </c>
      <c r="J23">
        <v>0</v>
      </c>
      <c r="K23">
        <v>1</v>
      </c>
      <c r="L23" s="26">
        <f t="shared" si="0"/>
        <v>-68.799999999999983</v>
      </c>
      <c r="M23" s="26">
        <f t="shared" si="0"/>
        <v>14.100000000000001</v>
      </c>
      <c r="N23" s="26">
        <f t="shared" si="1"/>
        <v>4733.4399999999978</v>
      </c>
      <c r="O23" s="26">
        <f t="shared" si="1"/>
        <v>198.81000000000003</v>
      </c>
      <c r="P23" s="26">
        <f t="shared" si="2"/>
        <v>4932.2499999999982</v>
      </c>
      <c r="Q23" s="26">
        <f t="shared" si="3"/>
        <v>70.229979353549567</v>
      </c>
      <c r="S23"/>
      <c r="T23"/>
      <c r="U23"/>
      <c r="V23"/>
      <c r="W23">
        <v>38.551000000000002</v>
      </c>
      <c r="X23">
        <v>217.3</v>
      </c>
      <c r="Y23">
        <v>35.6</v>
      </c>
      <c r="Z23">
        <v>281.39999999999998</v>
      </c>
      <c r="AA23">
        <v>26.9</v>
      </c>
      <c r="AB23">
        <v>64.7</v>
      </c>
      <c r="AC23">
        <v>2</v>
      </c>
      <c r="AD23">
        <v>0</v>
      </c>
      <c r="AE23">
        <v>6</v>
      </c>
      <c r="AF23">
        <v>0</v>
      </c>
      <c r="AG23">
        <v>1</v>
      </c>
      <c r="AH23" s="10">
        <f t="shared" si="4"/>
        <v>-64.099999999999966</v>
      </c>
      <c r="AI23" s="10">
        <f t="shared" si="4"/>
        <v>8.7000000000000028</v>
      </c>
      <c r="AJ23" s="10">
        <f t="shared" si="5"/>
        <v>4108.8099999999959</v>
      </c>
      <c r="AK23" s="10">
        <f t="shared" si="5"/>
        <v>75.690000000000055</v>
      </c>
      <c r="AL23" s="10">
        <f t="shared" si="6"/>
        <v>4184.4999999999964</v>
      </c>
      <c r="AM23" s="10">
        <f t="shared" si="7"/>
        <v>64.687711352311709</v>
      </c>
      <c r="AN23"/>
      <c r="AO23"/>
      <c r="AP23"/>
      <c r="AQ23"/>
      <c r="AR23"/>
      <c r="AS23">
        <v>31.529</v>
      </c>
      <c r="AT23">
        <v>254.1</v>
      </c>
      <c r="AU23">
        <v>51</v>
      </c>
      <c r="AV23">
        <v>281.39999999999998</v>
      </c>
      <c r="AW23">
        <v>51</v>
      </c>
      <c r="AX23">
        <v>27.3</v>
      </c>
      <c r="AY23">
        <v>1</v>
      </c>
      <c r="AZ23">
        <v>1</v>
      </c>
      <c r="BA23">
        <v>7</v>
      </c>
      <c r="BB23">
        <v>1</v>
      </c>
      <c r="BC23">
        <v>1</v>
      </c>
      <c r="BD23" s="1">
        <f t="shared" si="8"/>
        <v>-27.299999999999983</v>
      </c>
      <c r="BE23" s="1">
        <f t="shared" si="8"/>
        <v>0</v>
      </c>
      <c r="BF23" s="1">
        <f t="shared" si="9"/>
        <v>745.28999999999905</v>
      </c>
      <c r="BG23" s="1">
        <f t="shared" si="9"/>
        <v>0</v>
      </c>
      <c r="BH23" s="1">
        <f t="shared" si="10"/>
        <v>745.28999999999905</v>
      </c>
      <c r="BI23" s="1">
        <f t="shared" si="11"/>
        <v>27.299999999999983</v>
      </c>
      <c r="BJ23"/>
      <c r="BK23"/>
      <c r="BL23"/>
      <c r="BM23"/>
      <c r="BN23"/>
      <c r="BO23">
        <v>39.023000000000003</v>
      </c>
      <c r="BP23">
        <v>286.2</v>
      </c>
      <c r="BQ23">
        <v>38.1</v>
      </c>
      <c r="BR23">
        <v>-1</v>
      </c>
      <c r="BS23">
        <v>-1</v>
      </c>
      <c r="BT23">
        <v>-1</v>
      </c>
      <c r="BU23">
        <v>-1</v>
      </c>
      <c r="BV23">
        <v>0</v>
      </c>
      <c r="BW23">
        <v>9</v>
      </c>
      <c r="BX23">
        <v>-1</v>
      </c>
      <c r="BY23">
        <v>1</v>
      </c>
      <c r="BZ23" s="10">
        <f t="shared" si="12"/>
        <v>35.599999999999994</v>
      </c>
      <c r="CA23" s="10">
        <f t="shared" si="12"/>
        <v>8.7000000000000028</v>
      </c>
      <c r="CB23" s="10">
        <f t="shared" si="13"/>
        <v>1267.3599999999997</v>
      </c>
      <c r="CC23" s="10">
        <f t="shared" si="13"/>
        <v>75.690000000000055</v>
      </c>
      <c r="CD23" s="10">
        <f t="shared" si="14"/>
        <v>1343.0499999999997</v>
      </c>
      <c r="CE23" s="10">
        <f t="shared" si="15"/>
        <v>36.647646582011234</v>
      </c>
      <c r="CG23"/>
      <c r="CH23"/>
      <c r="CI23"/>
      <c r="CJ23"/>
      <c r="CK23">
        <v>29.702000000000002</v>
      </c>
      <c r="CL23">
        <v>267.89999999999998</v>
      </c>
      <c r="CM23">
        <v>20.7</v>
      </c>
      <c r="CN23">
        <v>199</v>
      </c>
      <c r="CO23">
        <v>24.9</v>
      </c>
      <c r="CP23">
        <v>69</v>
      </c>
      <c r="CQ23">
        <v>2</v>
      </c>
      <c r="CR23">
        <v>0</v>
      </c>
      <c r="CS23">
        <v>6</v>
      </c>
      <c r="CT23">
        <v>0</v>
      </c>
      <c r="CU23">
        <v>1</v>
      </c>
      <c r="CV23" s="1">
        <f t="shared" si="16"/>
        <v>68.899999999999977</v>
      </c>
      <c r="CW23" s="1">
        <f t="shared" si="16"/>
        <v>-4.1999999999999993</v>
      </c>
      <c r="CX23" s="1">
        <f t="shared" si="17"/>
        <v>4747.2099999999973</v>
      </c>
      <c r="CY23" s="1">
        <f t="shared" si="17"/>
        <v>17.639999999999993</v>
      </c>
      <c r="CZ23" s="1">
        <f t="shared" si="18"/>
        <v>4764.8499999999976</v>
      </c>
      <c r="DA23" s="1">
        <f t="shared" si="19"/>
        <v>69.027892912937716</v>
      </c>
      <c r="DB23"/>
      <c r="DC23"/>
      <c r="DD23"/>
      <c r="DE23"/>
      <c r="DF23"/>
      <c r="DG23">
        <v>39.125999999999998</v>
      </c>
      <c r="DH23">
        <v>240.4</v>
      </c>
      <c r="DI23">
        <v>24.9</v>
      </c>
      <c r="DJ23">
        <v>281.39999999999998</v>
      </c>
      <c r="DK23">
        <v>42.3</v>
      </c>
      <c r="DL23">
        <v>44.6</v>
      </c>
      <c r="DM23">
        <v>1</v>
      </c>
      <c r="DN23">
        <v>1</v>
      </c>
      <c r="DO23">
        <v>9</v>
      </c>
      <c r="DP23">
        <v>1</v>
      </c>
      <c r="DQ23">
        <v>1</v>
      </c>
      <c r="DR23" s="10">
        <f t="shared" si="20"/>
        <v>-40.999999999999972</v>
      </c>
      <c r="DS23" s="10">
        <f t="shared" si="20"/>
        <v>-17.399999999999999</v>
      </c>
      <c r="DT23" s="10">
        <f t="shared" si="21"/>
        <v>1680.9999999999977</v>
      </c>
      <c r="DU23" s="10">
        <f t="shared" si="21"/>
        <v>302.75999999999993</v>
      </c>
      <c r="DV23" s="10">
        <f t="shared" si="22"/>
        <v>1983.7599999999977</v>
      </c>
      <c r="DW23" s="10">
        <f t="shared" si="23"/>
        <v>44.539420741630643</v>
      </c>
      <c r="DX23"/>
      <c r="DY23"/>
      <c r="DZ23"/>
      <c r="EA23"/>
      <c r="EB23"/>
      <c r="EC23" s="1">
        <v>40.206000000000003</v>
      </c>
      <c r="ED23" s="1">
        <v>272.39999999999998</v>
      </c>
      <c r="EE23" s="1">
        <v>20.7</v>
      </c>
      <c r="EF23" s="1">
        <v>199</v>
      </c>
      <c r="EG23" s="1">
        <v>21.4</v>
      </c>
      <c r="EH23" s="1">
        <v>73.400000000000006</v>
      </c>
      <c r="EI23" s="1">
        <v>2</v>
      </c>
      <c r="EJ23" s="1">
        <v>0</v>
      </c>
      <c r="EK23" s="1">
        <v>8</v>
      </c>
      <c r="EL23" s="1">
        <v>0</v>
      </c>
      <c r="EM23" s="1">
        <v>1</v>
      </c>
      <c r="EN23" s="1">
        <f t="shared" si="24"/>
        <v>73.399999999999977</v>
      </c>
      <c r="EO23" s="1">
        <f t="shared" si="24"/>
        <v>-0.69999999999999929</v>
      </c>
      <c r="EP23" s="1">
        <f t="shared" si="25"/>
        <v>5387.5599999999968</v>
      </c>
      <c r="EQ23" s="1">
        <f t="shared" si="25"/>
        <v>0.48999999999999899</v>
      </c>
      <c r="ER23" s="1">
        <f t="shared" si="26"/>
        <v>5388.0499999999965</v>
      </c>
      <c r="ES23" s="1">
        <f t="shared" si="27"/>
        <v>73.40333779876768</v>
      </c>
      <c r="ET23"/>
      <c r="EU23"/>
      <c r="EV23"/>
      <c r="EW23"/>
      <c r="EX23"/>
      <c r="FJ23" s="10">
        <f t="shared" si="28"/>
        <v>0</v>
      </c>
      <c r="FK23" s="10">
        <f t="shared" si="28"/>
        <v>0</v>
      </c>
      <c r="FL23" s="10">
        <f t="shared" si="29"/>
        <v>0</v>
      </c>
      <c r="FM23" s="10">
        <f t="shared" si="29"/>
        <v>0</v>
      </c>
      <c r="FN23" s="10">
        <f t="shared" si="30"/>
        <v>0</v>
      </c>
      <c r="FO23" s="10">
        <f t="shared" si="31"/>
        <v>0</v>
      </c>
      <c r="FP23"/>
      <c r="FQ23"/>
      <c r="FR23"/>
      <c r="FS23"/>
      <c r="FT23"/>
    </row>
    <row r="24" spans="1:176" x14ac:dyDescent="0.35">
      <c r="A24">
        <v>43.646999999999998</v>
      </c>
      <c r="B24">
        <v>180.5</v>
      </c>
      <c r="C24">
        <v>33.6</v>
      </c>
      <c r="D24">
        <v>208.1</v>
      </c>
      <c r="E24">
        <v>39</v>
      </c>
      <c r="F24">
        <v>28.1</v>
      </c>
      <c r="G24">
        <v>1</v>
      </c>
      <c r="H24">
        <v>1</v>
      </c>
      <c r="I24">
        <v>8</v>
      </c>
      <c r="J24">
        <v>1</v>
      </c>
      <c r="K24">
        <v>1</v>
      </c>
      <c r="L24" s="26">
        <f t="shared" si="0"/>
        <v>-27.599999999999994</v>
      </c>
      <c r="M24" s="26">
        <f t="shared" si="0"/>
        <v>-5.3999999999999986</v>
      </c>
      <c r="N24" s="26">
        <f t="shared" si="1"/>
        <v>761.75999999999965</v>
      </c>
      <c r="O24" s="26">
        <f t="shared" si="1"/>
        <v>29.159999999999986</v>
      </c>
      <c r="P24" s="26">
        <f t="shared" si="2"/>
        <v>790.91999999999962</v>
      </c>
      <c r="Q24" s="26">
        <f t="shared" si="3"/>
        <v>28.12329994861911</v>
      </c>
      <c r="S24"/>
      <c r="T24"/>
      <c r="U24"/>
      <c r="V24"/>
      <c r="W24">
        <v>39.167000000000002</v>
      </c>
      <c r="X24">
        <v>226.8</v>
      </c>
      <c r="Y24">
        <v>38.1</v>
      </c>
      <c r="Z24">
        <v>217.3</v>
      </c>
      <c r="AA24">
        <v>35.6</v>
      </c>
      <c r="AB24">
        <v>9.8000000000000007</v>
      </c>
      <c r="AC24">
        <v>1</v>
      </c>
      <c r="AD24">
        <v>1</v>
      </c>
      <c r="AE24">
        <v>7</v>
      </c>
      <c r="AF24">
        <v>1</v>
      </c>
      <c r="AG24">
        <v>1</v>
      </c>
      <c r="AH24" s="10">
        <f t="shared" si="4"/>
        <v>9.5</v>
      </c>
      <c r="AI24" s="10">
        <f t="shared" si="4"/>
        <v>2.5</v>
      </c>
      <c r="AJ24" s="10">
        <f t="shared" si="5"/>
        <v>90.25</v>
      </c>
      <c r="AK24" s="10">
        <f t="shared" si="5"/>
        <v>6.25</v>
      </c>
      <c r="AL24" s="10">
        <f t="shared" si="6"/>
        <v>96.5</v>
      </c>
      <c r="AM24" s="10">
        <f t="shared" si="7"/>
        <v>9.8234413521942496</v>
      </c>
      <c r="AN24"/>
      <c r="AO24"/>
      <c r="AP24"/>
      <c r="AQ24"/>
      <c r="AR24"/>
      <c r="AS24">
        <v>35.545000000000002</v>
      </c>
      <c r="AT24">
        <v>276.89999999999998</v>
      </c>
      <c r="AU24">
        <v>24.9</v>
      </c>
      <c r="AV24">
        <v>-1</v>
      </c>
      <c r="AW24">
        <v>-1</v>
      </c>
      <c r="AX24">
        <v>-1</v>
      </c>
      <c r="AY24">
        <v>-1</v>
      </c>
      <c r="AZ24">
        <v>0</v>
      </c>
      <c r="BA24">
        <v>7</v>
      </c>
      <c r="BB24">
        <v>-1</v>
      </c>
      <c r="BC24">
        <v>1</v>
      </c>
      <c r="BD24" s="1">
        <f t="shared" si="8"/>
        <v>22.799999999999983</v>
      </c>
      <c r="BE24" s="1">
        <f t="shared" si="8"/>
        <v>-26.1</v>
      </c>
      <c r="BF24" s="1">
        <f t="shared" si="9"/>
        <v>519.83999999999924</v>
      </c>
      <c r="BG24" s="1">
        <f t="shared" si="9"/>
        <v>681.21</v>
      </c>
      <c r="BH24" s="1">
        <f t="shared" si="10"/>
        <v>1201.0499999999993</v>
      </c>
      <c r="BI24" s="1">
        <f t="shared" si="11"/>
        <v>34.656168282139895</v>
      </c>
      <c r="BJ24"/>
      <c r="BK24"/>
      <c r="BL24"/>
      <c r="BM24"/>
      <c r="BN24"/>
      <c r="BO24">
        <v>39.350999999999999</v>
      </c>
      <c r="BP24">
        <v>263.2</v>
      </c>
      <c r="BQ24">
        <v>31.8</v>
      </c>
      <c r="BR24">
        <v>286.2</v>
      </c>
      <c r="BS24">
        <v>38.1</v>
      </c>
      <c r="BT24">
        <v>23.9</v>
      </c>
      <c r="BU24">
        <v>1</v>
      </c>
      <c r="BV24">
        <v>1</v>
      </c>
      <c r="BW24">
        <v>10</v>
      </c>
      <c r="BX24">
        <v>1</v>
      </c>
      <c r="BY24">
        <v>1</v>
      </c>
      <c r="BZ24" s="10">
        <f t="shared" si="12"/>
        <v>-23</v>
      </c>
      <c r="CA24" s="10">
        <f t="shared" si="12"/>
        <v>-6.3000000000000007</v>
      </c>
      <c r="CB24" s="10">
        <f t="shared" si="13"/>
        <v>529</v>
      </c>
      <c r="CC24" s="10">
        <f t="shared" si="13"/>
        <v>39.690000000000012</v>
      </c>
      <c r="CD24" s="10">
        <f t="shared" si="14"/>
        <v>568.69000000000005</v>
      </c>
      <c r="CE24" s="10">
        <f t="shared" si="15"/>
        <v>23.847222060441339</v>
      </c>
      <c r="CG24"/>
      <c r="CH24"/>
      <c r="CI24"/>
      <c r="CJ24"/>
      <c r="CK24">
        <v>30.39</v>
      </c>
      <c r="CL24">
        <v>226.8</v>
      </c>
      <c r="CM24">
        <v>38.1</v>
      </c>
      <c r="CN24">
        <v>267.89999999999998</v>
      </c>
      <c r="CO24">
        <v>20.7</v>
      </c>
      <c r="CP24">
        <v>44.6</v>
      </c>
      <c r="CQ24">
        <v>1</v>
      </c>
      <c r="CR24">
        <v>1</v>
      </c>
      <c r="CS24">
        <v>7</v>
      </c>
      <c r="CT24">
        <v>1</v>
      </c>
      <c r="CU24">
        <v>1</v>
      </c>
      <c r="CV24" s="1">
        <f t="shared" si="16"/>
        <v>-41.099999999999966</v>
      </c>
      <c r="CW24" s="1">
        <f t="shared" si="16"/>
        <v>17.400000000000002</v>
      </c>
      <c r="CX24" s="1">
        <f t="shared" si="17"/>
        <v>1689.2099999999973</v>
      </c>
      <c r="CY24" s="1">
        <f t="shared" si="17"/>
        <v>302.76000000000005</v>
      </c>
      <c r="CZ24" s="1">
        <f t="shared" si="18"/>
        <v>1991.9699999999973</v>
      </c>
      <c r="DA24" s="1">
        <f t="shared" si="19"/>
        <v>44.631491124541171</v>
      </c>
      <c r="DB24"/>
      <c r="DC24"/>
      <c r="DD24"/>
      <c r="DE24"/>
      <c r="DF24"/>
      <c r="DG24">
        <v>42.054000000000002</v>
      </c>
      <c r="DH24">
        <v>276.89999999999998</v>
      </c>
      <c r="DI24">
        <v>38.1</v>
      </c>
      <c r="DJ24">
        <v>-1</v>
      </c>
      <c r="DK24">
        <v>-1</v>
      </c>
      <c r="DL24">
        <v>-1</v>
      </c>
      <c r="DM24">
        <v>-1</v>
      </c>
      <c r="DN24">
        <v>0</v>
      </c>
      <c r="DO24">
        <v>9</v>
      </c>
      <c r="DP24">
        <v>-1</v>
      </c>
      <c r="DQ24">
        <v>1</v>
      </c>
      <c r="DR24" s="10">
        <f t="shared" si="20"/>
        <v>36.499999999999972</v>
      </c>
      <c r="DS24" s="10">
        <f t="shared" si="20"/>
        <v>13.200000000000003</v>
      </c>
      <c r="DT24" s="10">
        <f t="shared" si="21"/>
        <v>1332.249999999998</v>
      </c>
      <c r="DU24" s="10">
        <f t="shared" si="21"/>
        <v>174.24000000000007</v>
      </c>
      <c r="DV24" s="10">
        <f t="shared" si="22"/>
        <v>1506.489999999998</v>
      </c>
      <c r="DW24" s="10">
        <f t="shared" si="23"/>
        <v>38.813528569301681</v>
      </c>
      <c r="DX24"/>
      <c r="DY24"/>
      <c r="DZ24"/>
      <c r="EA24"/>
      <c r="EB24"/>
      <c r="EC24" s="1">
        <v>41.39</v>
      </c>
      <c r="ED24" s="1">
        <v>217.3</v>
      </c>
      <c r="EE24" s="1">
        <v>30.5</v>
      </c>
      <c r="EF24" s="1">
        <v>272.39999999999998</v>
      </c>
      <c r="EG24" s="1">
        <v>20.7</v>
      </c>
      <c r="EH24" s="1">
        <v>56</v>
      </c>
      <c r="EI24" s="1">
        <v>2</v>
      </c>
      <c r="EJ24" s="1">
        <v>0</v>
      </c>
      <c r="EK24" s="1">
        <v>8</v>
      </c>
      <c r="EL24" s="1">
        <v>0</v>
      </c>
      <c r="EM24" s="1">
        <v>1</v>
      </c>
      <c r="EN24" s="1">
        <f t="shared" si="24"/>
        <v>-55.099999999999966</v>
      </c>
      <c r="EO24" s="1">
        <f t="shared" si="24"/>
        <v>9.8000000000000007</v>
      </c>
      <c r="EP24" s="1">
        <f t="shared" si="25"/>
        <v>3036.0099999999961</v>
      </c>
      <c r="EQ24" s="1">
        <f t="shared" si="25"/>
        <v>96.04000000000002</v>
      </c>
      <c r="ER24" s="1">
        <f t="shared" si="26"/>
        <v>3132.0499999999961</v>
      </c>
      <c r="ES24" s="1">
        <f t="shared" si="27"/>
        <v>55.964721030306194</v>
      </c>
      <c r="ET24"/>
      <c r="EU24"/>
      <c r="EV24"/>
      <c r="EW24"/>
      <c r="EX24"/>
      <c r="FJ24" s="10">
        <f t="shared" si="28"/>
        <v>0</v>
      </c>
      <c r="FK24" s="10">
        <f t="shared" si="28"/>
        <v>0</v>
      </c>
      <c r="FL24" s="10">
        <f t="shared" si="29"/>
        <v>0</v>
      </c>
      <c r="FM24" s="10">
        <f t="shared" si="29"/>
        <v>0</v>
      </c>
      <c r="FN24" s="10">
        <f t="shared" si="30"/>
        <v>0</v>
      </c>
      <c r="FO24" s="10">
        <f t="shared" si="31"/>
        <v>0</v>
      </c>
      <c r="FP24"/>
      <c r="FQ24"/>
      <c r="FR24"/>
      <c r="FS24"/>
      <c r="FT24"/>
    </row>
    <row r="25" spans="1:176" x14ac:dyDescent="0.35">
      <c r="A25">
        <v>47.063000000000002</v>
      </c>
      <c r="B25">
        <v>272.39999999999998</v>
      </c>
      <c r="C25">
        <v>20.7</v>
      </c>
      <c r="D25">
        <v>-1</v>
      </c>
      <c r="E25">
        <v>-1</v>
      </c>
      <c r="F25">
        <v>-1</v>
      </c>
      <c r="G25">
        <v>-1</v>
      </c>
      <c r="H25">
        <v>0</v>
      </c>
      <c r="I25">
        <v>8</v>
      </c>
      <c r="J25">
        <v>-1</v>
      </c>
      <c r="K25">
        <v>1</v>
      </c>
      <c r="L25" s="26">
        <f t="shared" si="0"/>
        <v>91.899999999999977</v>
      </c>
      <c r="M25" s="26">
        <f t="shared" si="0"/>
        <v>-12.900000000000002</v>
      </c>
      <c r="N25" s="26">
        <f t="shared" si="1"/>
        <v>8445.6099999999951</v>
      </c>
      <c r="O25" s="26">
        <f t="shared" si="1"/>
        <v>166.41000000000005</v>
      </c>
      <c r="P25" s="26">
        <f t="shared" si="2"/>
        <v>8612.019999999995</v>
      </c>
      <c r="Q25" s="26">
        <f t="shared" si="3"/>
        <v>92.800969822518525</v>
      </c>
      <c r="S25"/>
      <c r="T25"/>
      <c r="U25"/>
      <c r="V25"/>
      <c r="W25">
        <v>42.951000000000001</v>
      </c>
      <c r="X25">
        <v>89.1</v>
      </c>
      <c r="Y25">
        <v>46.5</v>
      </c>
      <c r="Z25">
        <v>-1</v>
      </c>
      <c r="AA25">
        <v>-1</v>
      </c>
      <c r="AB25">
        <v>-1</v>
      </c>
      <c r="AC25">
        <v>-1</v>
      </c>
      <c r="AD25">
        <v>0</v>
      </c>
      <c r="AE25">
        <v>7</v>
      </c>
      <c r="AF25">
        <v>-1</v>
      </c>
      <c r="AG25">
        <v>1</v>
      </c>
      <c r="AH25" s="10">
        <f t="shared" si="4"/>
        <v>-137.70000000000002</v>
      </c>
      <c r="AI25" s="10">
        <f t="shared" si="4"/>
        <v>8.3999999999999986</v>
      </c>
      <c r="AJ25" s="10">
        <f t="shared" si="5"/>
        <v>18961.290000000005</v>
      </c>
      <c r="AK25" s="10">
        <f t="shared" si="5"/>
        <v>70.559999999999974</v>
      </c>
      <c r="AL25" s="10">
        <f t="shared" si="6"/>
        <v>19031.850000000006</v>
      </c>
      <c r="AM25" s="10">
        <f t="shared" si="7"/>
        <v>137.9559712372031</v>
      </c>
      <c r="AN25"/>
      <c r="AO25"/>
      <c r="AP25"/>
      <c r="AQ25"/>
      <c r="AR25"/>
      <c r="AS25">
        <v>36.143999999999998</v>
      </c>
      <c r="AT25">
        <v>214.9</v>
      </c>
      <c r="AU25">
        <v>32.299999999999997</v>
      </c>
      <c r="AV25">
        <v>276.89999999999998</v>
      </c>
      <c r="AW25">
        <v>24.9</v>
      </c>
      <c r="AX25">
        <v>62.4</v>
      </c>
      <c r="AY25">
        <v>2</v>
      </c>
      <c r="AZ25">
        <v>0</v>
      </c>
      <c r="BA25">
        <v>7</v>
      </c>
      <c r="BB25">
        <v>0</v>
      </c>
      <c r="BC25">
        <v>1</v>
      </c>
      <c r="BD25" s="1">
        <f t="shared" si="8"/>
        <v>-61.999999999999972</v>
      </c>
      <c r="BE25" s="1">
        <f t="shared" si="8"/>
        <v>7.3999999999999986</v>
      </c>
      <c r="BF25" s="1">
        <f t="shared" si="9"/>
        <v>3843.9999999999964</v>
      </c>
      <c r="BG25" s="1">
        <f t="shared" si="9"/>
        <v>54.759999999999977</v>
      </c>
      <c r="BH25" s="1">
        <f t="shared" si="10"/>
        <v>3898.7599999999961</v>
      </c>
      <c r="BI25" s="1">
        <f t="shared" si="11"/>
        <v>62.440051249178168</v>
      </c>
      <c r="BJ25"/>
      <c r="BK25"/>
      <c r="BL25"/>
      <c r="BM25"/>
      <c r="BN25"/>
      <c r="BO25">
        <v>42.91</v>
      </c>
      <c r="BP25">
        <v>276.89999999999998</v>
      </c>
      <c r="BQ25">
        <v>30.7</v>
      </c>
      <c r="BR25">
        <v>-1</v>
      </c>
      <c r="BS25">
        <v>-1</v>
      </c>
      <c r="BT25">
        <v>-1</v>
      </c>
      <c r="BU25">
        <v>-1</v>
      </c>
      <c r="BV25">
        <v>0</v>
      </c>
      <c r="BW25">
        <v>10</v>
      </c>
      <c r="BX25">
        <v>-1</v>
      </c>
      <c r="BY25">
        <v>1</v>
      </c>
      <c r="BZ25" s="10">
        <f t="shared" si="12"/>
        <v>13.699999999999989</v>
      </c>
      <c r="CA25" s="10">
        <f t="shared" si="12"/>
        <v>-1.1000000000000014</v>
      </c>
      <c r="CB25" s="10">
        <f t="shared" si="13"/>
        <v>187.68999999999969</v>
      </c>
      <c r="CC25" s="10">
        <f t="shared" si="13"/>
        <v>1.2100000000000031</v>
      </c>
      <c r="CD25" s="10">
        <f t="shared" si="14"/>
        <v>188.89999999999969</v>
      </c>
      <c r="CE25" s="10">
        <f t="shared" si="15"/>
        <v>13.744089638822926</v>
      </c>
      <c r="CG25"/>
      <c r="CH25"/>
      <c r="CI25"/>
      <c r="CJ25"/>
      <c r="CK25">
        <v>32.917999999999999</v>
      </c>
      <c r="CL25">
        <v>244.9</v>
      </c>
      <c r="CM25">
        <v>35.200000000000003</v>
      </c>
      <c r="CN25">
        <v>-1</v>
      </c>
      <c r="CO25">
        <v>-1</v>
      </c>
      <c r="CP25">
        <v>-1</v>
      </c>
      <c r="CQ25">
        <v>-1</v>
      </c>
      <c r="CR25">
        <v>0</v>
      </c>
      <c r="CS25">
        <v>7</v>
      </c>
      <c r="CT25">
        <v>-1</v>
      </c>
      <c r="CU25">
        <v>1</v>
      </c>
      <c r="CV25" s="1">
        <f t="shared" si="16"/>
        <v>18.099999999999994</v>
      </c>
      <c r="CW25" s="1">
        <f t="shared" si="16"/>
        <v>-2.8999999999999986</v>
      </c>
      <c r="CX25" s="1">
        <f t="shared" si="17"/>
        <v>327.60999999999979</v>
      </c>
      <c r="CY25" s="1">
        <f t="shared" si="17"/>
        <v>8.4099999999999913</v>
      </c>
      <c r="CZ25" s="1">
        <f t="shared" si="18"/>
        <v>336.01999999999975</v>
      </c>
      <c r="DA25" s="1">
        <f t="shared" si="19"/>
        <v>18.330848316430959</v>
      </c>
      <c r="DB25"/>
      <c r="DC25"/>
      <c r="DD25"/>
      <c r="DE25"/>
      <c r="DF25"/>
      <c r="DG25">
        <v>42.774000000000001</v>
      </c>
      <c r="DH25">
        <v>231.1</v>
      </c>
      <c r="DI25">
        <v>29.4</v>
      </c>
      <c r="DJ25">
        <v>276.89999999999998</v>
      </c>
      <c r="DK25">
        <v>38.1</v>
      </c>
      <c r="DL25">
        <v>46.7</v>
      </c>
      <c r="DM25">
        <v>2</v>
      </c>
      <c r="DN25">
        <v>0</v>
      </c>
      <c r="DO25">
        <v>9</v>
      </c>
      <c r="DP25">
        <v>0</v>
      </c>
      <c r="DQ25">
        <v>1</v>
      </c>
      <c r="DR25" s="10">
        <f t="shared" si="20"/>
        <v>-45.799999999999983</v>
      </c>
      <c r="DS25" s="10">
        <f t="shared" si="20"/>
        <v>-8.7000000000000028</v>
      </c>
      <c r="DT25" s="10">
        <f t="shared" si="21"/>
        <v>2097.6399999999985</v>
      </c>
      <c r="DU25" s="10">
        <f t="shared" si="21"/>
        <v>75.690000000000055</v>
      </c>
      <c r="DV25" s="10">
        <f t="shared" si="22"/>
        <v>2173.3299999999986</v>
      </c>
      <c r="DW25" s="10">
        <f t="shared" si="23"/>
        <v>46.618987547993775</v>
      </c>
      <c r="DX25"/>
      <c r="DY25"/>
      <c r="DZ25"/>
      <c r="EA25"/>
      <c r="EB25"/>
      <c r="EC25" s="1">
        <v>43.029000000000003</v>
      </c>
      <c r="ED25" s="1">
        <v>212.8</v>
      </c>
      <c r="EE25" s="1">
        <v>33.6</v>
      </c>
      <c r="EF25" s="1">
        <v>217.3</v>
      </c>
      <c r="EG25" s="1">
        <v>30.5</v>
      </c>
      <c r="EH25" s="1">
        <v>5.5</v>
      </c>
      <c r="EI25" s="1">
        <v>1</v>
      </c>
      <c r="EJ25" s="1">
        <v>1</v>
      </c>
      <c r="EK25" s="1">
        <v>9</v>
      </c>
      <c r="EL25" s="1">
        <v>1</v>
      </c>
      <c r="EM25" s="1">
        <v>1</v>
      </c>
      <c r="EN25" s="1">
        <f t="shared" si="24"/>
        <v>-4.5</v>
      </c>
      <c r="EO25" s="1">
        <f t="shared" si="24"/>
        <v>3.1000000000000014</v>
      </c>
      <c r="EP25" s="1">
        <f t="shared" si="25"/>
        <v>20.25</v>
      </c>
      <c r="EQ25" s="1">
        <f t="shared" si="25"/>
        <v>9.6100000000000083</v>
      </c>
      <c r="ER25" s="1">
        <f t="shared" si="26"/>
        <v>29.860000000000007</v>
      </c>
      <c r="ES25" s="1">
        <f t="shared" si="27"/>
        <v>5.4644304369257011</v>
      </c>
      <c r="ET25"/>
      <c r="EU25"/>
      <c r="EV25"/>
      <c r="EW25"/>
      <c r="EX25"/>
      <c r="FJ25" s="10">
        <f t="shared" si="28"/>
        <v>0</v>
      </c>
      <c r="FK25" s="10">
        <f t="shared" si="28"/>
        <v>0</v>
      </c>
      <c r="FL25" s="10">
        <f t="shared" si="29"/>
        <v>0</v>
      </c>
      <c r="FM25" s="10">
        <f t="shared" si="29"/>
        <v>0</v>
      </c>
      <c r="FN25" s="10">
        <f t="shared" si="30"/>
        <v>0</v>
      </c>
      <c r="FO25" s="10">
        <f t="shared" si="31"/>
        <v>0</v>
      </c>
      <c r="FP25"/>
      <c r="FQ25"/>
      <c r="FR25"/>
      <c r="FS25"/>
      <c r="FT25"/>
    </row>
    <row r="26" spans="1:176" x14ac:dyDescent="0.35">
      <c r="A26">
        <v>47.423000000000002</v>
      </c>
      <c r="B26">
        <v>258.89999999999998</v>
      </c>
      <c r="C26">
        <v>48.1</v>
      </c>
      <c r="D26">
        <v>272.39999999999998</v>
      </c>
      <c r="E26">
        <v>20.7</v>
      </c>
      <c r="F26">
        <v>30.5</v>
      </c>
      <c r="G26">
        <v>1</v>
      </c>
      <c r="H26">
        <v>1</v>
      </c>
      <c r="I26">
        <v>9</v>
      </c>
      <c r="J26">
        <v>1</v>
      </c>
      <c r="K26">
        <v>1</v>
      </c>
      <c r="L26" s="26">
        <f t="shared" si="0"/>
        <v>-13.5</v>
      </c>
      <c r="M26" s="26">
        <f t="shared" si="0"/>
        <v>27.400000000000002</v>
      </c>
      <c r="N26" s="26">
        <f t="shared" si="1"/>
        <v>182.25</v>
      </c>
      <c r="O26" s="26">
        <f t="shared" si="1"/>
        <v>750.7600000000001</v>
      </c>
      <c r="P26" s="26">
        <f t="shared" si="2"/>
        <v>933.0100000000001</v>
      </c>
      <c r="Q26" s="26">
        <f t="shared" si="3"/>
        <v>30.545212390815031</v>
      </c>
      <c r="S26"/>
      <c r="T26"/>
      <c r="U26"/>
      <c r="V26"/>
      <c r="W26">
        <v>43.534999999999997</v>
      </c>
      <c r="X26">
        <v>162.19999999999999</v>
      </c>
      <c r="Y26">
        <v>38.1</v>
      </c>
      <c r="Z26">
        <v>89.1</v>
      </c>
      <c r="AA26">
        <v>46.5</v>
      </c>
      <c r="AB26">
        <v>73.599999999999994</v>
      </c>
      <c r="AC26">
        <v>2</v>
      </c>
      <c r="AD26">
        <v>0</v>
      </c>
      <c r="AE26">
        <v>7</v>
      </c>
      <c r="AF26">
        <v>0</v>
      </c>
      <c r="AG26">
        <v>1</v>
      </c>
      <c r="AH26" s="10">
        <f t="shared" si="4"/>
        <v>73.099999999999994</v>
      </c>
      <c r="AI26" s="10">
        <f t="shared" si="4"/>
        <v>-8.3999999999999986</v>
      </c>
      <c r="AJ26" s="10">
        <f t="shared" si="5"/>
        <v>5343.6099999999988</v>
      </c>
      <c r="AK26" s="10">
        <f t="shared" si="5"/>
        <v>70.559999999999974</v>
      </c>
      <c r="AL26" s="10">
        <f t="shared" si="6"/>
        <v>5414.1699999999992</v>
      </c>
      <c r="AM26" s="10">
        <f t="shared" si="7"/>
        <v>73.581043754488832</v>
      </c>
      <c r="AN26"/>
      <c r="AO26"/>
      <c r="AP26"/>
      <c r="AQ26"/>
      <c r="AR26"/>
      <c r="AS26">
        <v>36.896000000000001</v>
      </c>
      <c r="AT26">
        <v>258.89999999999998</v>
      </c>
      <c r="AU26">
        <v>33.6</v>
      </c>
      <c r="AV26">
        <v>214.9</v>
      </c>
      <c r="AW26">
        <v>32.299999999999997</v>
      </c>
      <c r="AX26">
        <v>44</v>
      </c>
      <c r="AY26">
        <v>1</v>
      </c>
      <c r="AZ26">
        <v>1</v>
      </c>
      <c r="BA26">
        <v>8</v>
      </c>
      <c r="BB26">
        <v>1</v>
      </c>
      <c r="BC26">
        <v>1</v>
      </c>
      <c r="BD26" s="1">
        <f t="shared" si="8"/>
        <v>43.999999999999972</v>
      </c>
      <c r="BE26" s="1">
        <f t="shared" si="8"/>
        <v>1.3000000000000043</v>
      </c>
      <c r="BF26" s="1">
        <f t="shared" si="9"/>
        <v>1935.9999999999975</v>
      </c>
      <c r="BG26" s="1">
        <f t="shared" si="9"/>
        <v>1.690000000000011</v>
      </c>
      <c r="BH26" s="1">
        <f t="shared" si="10"/>
        <v>1937.6899999999976</v>
      </c>
      <c r="BI26" s="1">
        <f t="shared" si="11"/>
        <v>44.019200356208174</v>
      </c>
      <c r="BJ26"/>
      <c r="BK26"/>
      <c r="BL26"/>
      <c r="BM26"/>
      <c r="BN26"/>
      <c r="BO26">
        <v>43.606000000000002</v>
      </c>
      <c r="BP26">
        <v>209.2</v>
      </c>
      <c r="BQ26">
        <v>23.8</v>
      </c>
      <c r="BR26">
        <v>276.89999999999998</v>
      </c>
      <c r="BS26">
        <v>30.7</v>
      </c>
      <c r="BT26">
        <v>68</v>
      </c>
      <c r="BU26">
        <v>2</v>
      </c>
      <c r="BV26">
        <v>0</v>
      </c>
      <c r="BW26">
        <v>10</v>
      </c>
      <c r="BX26">
        <v>0</v>
      </c>
      <c r="BY26">
        <v>1</v>
      </c>
      <c r="BZ26" s="10">
        <f t="shared" si="12"/>
        <v>-67.699999999999989</v>
      </c>
      <c r="CA26" s="10">
        <f t="shared" si="12"/>
        <v>-6.8999999999999986</v>
      </c>
      <c r="CB26" s="10">
        <f t="shared" si="13"/>
        <v>4583.2899999999981</v>
      </c>
      <c r="CC26" s="10">
        <f t="shared" si="13"/>
        <v>47.609999999999978</v>
      </c>
      <c r="CD26" s="10">
        <f t="shared" si="14"/>
        <v>4630.8999999999978</v>
      </c>
      <c r="CE26" s="10">
        <f t="shared" si="15"/>
        <v>68.050716381240235</v>
      </c>
      <c r="CG26"/>
      <c r="CH26"/>
      <c r="CI26"/>
      <c r="CJ26"/>
      <c r="CK26">
        <v>33.414000000000001</v>
      </c>
      <c r="CL26">
        <v>213.8</v>
      </c>
      <c r="CM26">
        <v>38.1</v>
      </c>
      <c r="CN26">
        <v>244.9</v>
      </c>
      <c r="CO26">
        <v>35.200000000000003</v>
      </c>
      <c r="CP26">
        <v>31.2</v>
      </c>
      <c r="CQ26">
        <v>1</v>
      </c>
      <c r="CR26">
        <v>1</v>
      </c>
      <c r="CS26">
        <v>8</v>
      </c>
      <c r="CT26">
        <v>1</v>
      </c>
      <c r="CU26">
        <v>1</v>
      </c>
      <c r="CV26" s="1">
        <f t="shared" si="16"/>
        <v>-31.099999999999994</v>
      </c>
      <c r="CW26" s="1">
        <f t="shared" si="16"/>
        <v>2.8999999999999986</v>
      </c>
      <c r="CX26" s="1">
        <f t="shared" si="17"/>
        <v>967.2099999999997</v>
      </c>
      <c r="CY26" s="1">
        <f t="shared" si="17"/>
        <v>8.4099999999999913</v>
      </c>
      <c r="CZ26" s="1">
        <f t="shared" si="18"/>
        <v>975.61999999999966</v>
      </c>
      <c r="DA26" s="1">
        <f t="shared" si="19"/>
        <v>31.23491635974074</v>
      </c>
      <c r="DB26"/>
      <c r="DC26"/>
      <c r="DD26"/>
      <c r="DE26"/>
      <c r="DF26"/>
      <c r="DG26">
        <v>46.981999999999999</v>
      </c>
      <c r="DH26">
        <v>281.39999999999998</v>
      </c>
      <c r="DI26">
        <v>33.6</v>
      </c>
      <c r="DJ26">
        <v>231.1</v>
      </c>
      <c r="DK26">
        <v>29.4</v>
      </c>
      <c r="DL26">
        <v>50.5</v>
      </c>
      <c r="DM26">
        <v>2</v>
      </c>
      <c r="DN26">
        <v>0</v>
      </c>
      <c r="DO26">
        <v>9</v>
      </c>
      <c r="DP26">
        <v>0</v>
      </c>
      <c r="DQ26">
        <v>1</v>
      </c>
      <c r="DR26" s="10">
        <f t="shared" si="20"/>
        <v>50.299999999999983</v>
      </c>
      <c r="DS26" s="10">
        <f t="shared" si="20"/>
        <v>4.2000000000000028</v>
      </c>
      <c r="DT26" s="10">
        <f t="shared" si="21"/>
        <v>2530.0899999999983</v>
      </c>
      <c r="DU26" s="10">
        <f t="shared" si="21"/>
        <v>17.640000000000025</v>
      </c>
      <c r="DV26" s="10">
        <f t="shared" si="22"/>
        <v>2547.7299999999982</v>
      </c>
      <c r="DW26" s="10">
        <f t="shared" si="23"/>
        <v>50.47504333826766</v>
      </c>
      <c r="DX26"/>
      <c r="DY26"/>
      <c r="DZ26"/>
      <c r="EA26"/>
      <c r="EB26"/>
      <c r="EC26" s="1">
        <v>47.085000000000001</v>
      </c>
      <c r="ED26" s="1">
        <v>281.39999999999998</v>
      </c>
      <c r="EE26" s="1">
        <v>38.1</v>
      </c>
      <c r="EF26" s="1">
        <v>-1</v>
      </c>
      <c r="EG26" s="1">
        <v>-1</v>
      </c>
      <c r="EH26" s="1">
        <v>-1</v>
      </c>
      <c r="EI26" s="1">
        <v>-1</v>
      </c>
      <c r="EJ26" s="1">
        <v>0</v>
      </c>
      <c r="EK26" s="1">
        <v>9</v>
      </c>
      <c r="EL26" s="1">
        <v>-1</v>
      </c>
      <c r="EM26" s="1">
        <v>1</v>
      </c>
      <c r="EN26" s="1">
        <f t="shared" si="24"/>
        <v>68.599999999999966</v>
      </c>
      <c r="EO26" s="1">
        <f t="shared" si="24"/>
        <v>4.5</v>
      </c>
      <c r="EP26" s="1">
        <f t="shared" si="25"/>
        <v>4705.9599999999955</v>
      </c>
      <c r="EQ26" s="1">
        <f t="shared" si="25"/>
        <v>20.25</v>
      </c>
      <c r="ER26" s="1">
        <f t="shared" si="26"/>
        <v>4726.2099999999955</v>
      </c>
      <c r="ES26" s="1">
        <f t="shared" si="27"/>
        <v>68.747436315836495</v>
      </c>
      <c r="ET26"/>
      <c r="EU26"/>
      <c r="EV26"/>
      <c r="EW26"/>
      <c r="EX26"/>
      <c r="FJ26" s="10">
        <f t="shared" si="28"/>
        <v>0</v>
      </c>
      <c r="FK26" s="10">
        <f t="shared" si="28"/>
        <v>0</v>
      </c>
      <c r="FL26" s="10">
        <f t="shared" si="29"/>
        <v>0</v>
      </c>
      <c r="FM26" s="10">
        <f t="shared" si="29"/>
        <v>0</v>
      </c>
      <c r="FN26" s="10">
        <f t="shared" si="30"/>
        <v>0</v>
      </c>
      <c r="FO26" s="10">
        <f t="shared" si="31"/>
        <v>0</v>
      </c>
      <c r="FP26"/>
      <c r="FQ26"/>
      <c r="FR26"/>
      <c r="FS26"/>
      <c r="FT26"/>
    </row>
    <row r="27" spans="1:176" x14ac:dyDescent="0.35">
      <c r="A27">
        <v>51.494999999999997</v>
      </c>
      <c r="B27">
        <v>65.8</v>
      </c>
      <c r="C27">
        <v>81.3</v>
      </c>
      <c r="D27">
        <v>-1</v>
      </c>
      <c r="E27">
        <v>-1</v>
      </c>
      <c r="F27">
        <v>-1</v>
      </c>
      <c r="G27">
        <v>-1</v>
      </c>
      <c r="H27">
        <v>0</v>
      </c>
      <c r="I27">
        <v>9</v>
      </c>
      <c r="J27">
        <v>-1</v>
      </c>
      <c r="K27">
        <v>1</v>
      </c>
      <c r="L27" s="26">
        <f t="shared" si="0"/>
        <v>-193.09999999999997</v>
      </c>
      <c r="M27" s="26">
        <f t="shared" si="0"/>
        <v>33.199999999999996</v>
      </c>
      <c r="N27" s="26">
        <f t="shared" si="1"/>
        <v>37287.609999999986</v>
      </c>
      <c r="O27" s="26">
        <f t="shared" si="1"/>
        <v>1102.2399999999998</v>
      </c>
      <c r="P27" s="26">
        <f t="shared" si="2"/>
        <v>38389.849999999984</v>
      </c>
      <c r="Q27" s="26">
        <f t="shared" si="3"/>
        <v>195.93327946012639</v>
      </c>
      <c r="S27"/>
      <c r="T27"/>
      <c r="U27"/>
      <c r="V27"/>
      <c r="W27">
        <v>44.286999999999999</v>
      </c>
      <c r="X27">
        <v>121.1</v>
      </c>
      <c r="Y27">
        <v>30.5</v>
      </c>
      <c r="Z27">
        <v>162.19999999999999</v>
      </c>
      <c r="AA27">
        <v>38.1</v>
      </c>
      <c r="AB27">
        <v>41.8</v>
      </c>
      <c r="AC27">
        <v>1</v>
      </c>
      <c r="AD27">
        <v>1</v>
      </c>
      <c r="AE27">
        <v>8</v>
      </c>
      <c r="AF27">
        <v>1</v>
      </c>
      <c r="AG27">
        <v>1</v>
      </c>
      <c r="AH27" s="10">
        <f t="shared" si="4"/>
        <v>-41.099999999999994</v>
      </c>
      <c r="AI27" s="10">
        <f t="shared" si="4"/>
        <v>-7.6000000000000014</v>
      </c>
      <c r="AJ27" s="10">
        <f t="shared" si="5"/>
        <v>1689.2099999999996</v>
      </c>
      <c r="AK27" s="10">
        <f t="shared" si="5"/>
        <v>57.760000000000019</v>
      </c>
      <c r="AL27" s="10">
        <f t="shared" si="6"/>
        <v>1746.9699999999996</v>
      </c>
      <c r="AM27" s="10">
        <f t="shared" si="7"/>
        <v>41.796770210149006</v>
      </c>
      <c r="AN27"/>
      <c r="AO27"/>
      <c r="AP27"/>
      <c r="AQ27"/>
      <c r="AR27"/>
      <c r="AS27">
        <v>41.72</v>
      </c>
      <c r="AT27">
        <v>286.2</v>
      </c>
      <c r="AU27">
        <v>42.3</v>
      </c>
      <c r="AV27">
        <v>-1</v>
      </c>
      <c r="AW27">
        <v>-1</v>
      </c>
      <c r="AX27">
        <v>-1</v>
      </c>
      <c r="AY27">
        <v>-1</v>
      </c>
      <c r="AZ27">
        <v>0</v>
      </c>
      <c r="BA27">
        <v>8</v>
      </c>
      <c r="BB27">
        <v>-1</v>
      </c>
      <c r="BC27">
        <v>1</v>
      </c>
      <c r="BD27" s="1">
        <f t="shared" si="8"/>
        <v>27.300000000000011</v>
      </c>
      <c r="BE27" s="1">
        <f t="shared" si="8"/>
        <v>8.6999999999999957</v>
      </c>
      <c r="BF27" s="1">
        <f t="shared" si="9"/>
        <v>745.29000000000065</v>
      </c>
      <c r="BG27" s="1">
        <f t="shared" si="9"/>
        <v>75.689999999999927</v>
      </c>
      <c r="BH27" s="1">
        <f t="shared" si="10"/>
        <v>820.98000000000059</v>
      </c>
      <c r="BI27" s="1">
        <f t="shared" si="11"/>
        <v>28.652748559256938</v>
      </c>
      <c r="BJ27"/>
      <c r="BK27"/>
      <c r="BL27"/>
      <c r="BM27"/>
      <c r="BN27"/>
      <c r="BO27">
        <v>44.31</v>
      </c>
      <c r="BP27">
        <v>267.89999999999998</v>
      </c>
      <c r="BQ27">
        <v>29.4</v>
      </c>
      <c r="BR27">
        <v>209.2</v>
      </c>
      <c r="BS27">
        <v>23.8</v>
      </c>
      <c r="BT27">
        <v>58.9</v>
      </c>
      <c r="BU27">
        <v>2</v>
      </c>
      <c r="BV27">
        <v>0</v>
      </c>
      <c r="BW27">
        <v>10</v>
      </c>
      <c r="BX27">
        <v>0</v>
      </c>
      <c r="BY27">
        <v>1</v>
      </c>
      <c r="BZ27" s="10">
        <f t="shared" si="12"/>
        <v>58.699999999999989</v>
      </c>
      <c r="CA27" s="10">
        <f t="shared" si="12"/>
        <v>5.5999999999999979</v>
      </c>
      <c r="CB27" s="10">
        <f t="shared" si="13"/>
        <v>3445.6899999999987</v>
      </c>
      <c r="CC27" s="10">
        <f t="shared" si="13"/>
        <v>31.359999999999975</v>
      </c>
      <c r="CD27" s="10">
        <f t="shared" si="14"/>
        <v>3477.0499999999988</v>
      </c>
      <c r="CE27" s="10">
        <f t="shared" si="15"/>
        <v>58.96651592217399</v>
      </c>
      <c r="CG27"/>
      <c r="CH27"/>
      <c r="CI27"/>
      <c r="CJ27"/>
      <c r="CK27">
        <v>36.293999999999997</v>
      </c>
      <c r="CL27">
        <v>272.39999999999998</v>
      </c>
      <c r="CM27">
        <v>25.8</v>
      </c>
      <c r="CN27">
        <v>-1</v>
      </c>
      <c r="CO27">
        <v>-1</v>
      </c>
      <c r="CP27">
        <v>-1</v>
      </c>
      <c r="CQ27">
        <v>-1</v>
      </c>
      <c r="CR27">
        <v>0</v>
      </c>
      <c r="CS27">
        <v>8</v>
      </c>
      <c r="CT27">
        <v>-1</v>
      </c>
      <c r="CU27">
        <v>1</v>
      </c>
      <c r="CV27" s="1">
        <f t="shared" si="16"/>
        <v>58.599999999999966</v>
      </c>
      <c r="CW27" s="1">
        <f t="shared" si="16"/>
        <v>-12.3</v>
      </c>
      <c r="CX27" s="1">
        <f t="shared" si="17"/>
        <v>3433.9599999999959</v>
      </c>
      <c r="CY27" s="1">
        <f t="shared" si="17"/>
        <v>151.29000000000002</v>
      </c>
      <c r="CZ27" s="1">
        <f t="shared" si="18"/>
        <v>3585.2499999999959</v>
      </c>
      <c r="DA27" s="1">
        <f t="shared" si="19"/>
        <v>59.876957170517571</v>
      </c>
      <c r="DB27"/>
      <c r="DC27"/>
      <c r="DD27"/>
      <c r="DE27"/>
      <c r="DF27"/>
      <c r="DG27">
        <v>47.326000000000001</v>
      </c>
      <c r="DH27">
        <v>244.9</v>
      </c>
      <c r="DI27">
        <v>29.4</v>
      </c>
      <c r="DJ27">
        <v>281.39999999999998</v>
      </c>
      <c r="DK27">
        <v>33.6</v>
      </c>
      <c r="DL27">
        <v>36.799999999999997</v>
      </c>
      <c r="DM27">
        <v>1</v>
      </c>
      <c r="DN27">
        <v>1</v>
      </c>
      <c r="DO27">
        <v>10</v>
      </c>
      <c r="DP27">
        <v>1</v>
      </c>
      <c r="DQ27">
        <v>1</v>
      </c>
      <c r="DR27" s="10">
        <f t="shared" si="20"/>
        <v>-36.499999999999972</v>
      </c>
      <c r="DS27" s="10">
        <f t="shared" si="20"/>
        <v>-4.2000000000000028</v>
      </c>
      <c r="DT27" s="10">
        <f t="shared" si="21"/>
        <v>1332.249999999998</v>
      </c>
      <c r="DU27" s="10">
        <f t="shared" si="21"/>
        <v>17.640000000000025</v>
      </c>
      <c r="DV27" s="10">
        <f t="shared" si="22"/>
        <v>1349.8899999999981</v>
      </c>
      <c r="DW27" s="10">
        <f t="shared" si="23"/>
        <v>36.740849200855415</v>
      </c>
      <c r="DX27"/>
      <c r="DY27"/>
      <c r="DZ27"/>
      <c r="EA27"/>
      <c r="EB27"/>
      <c r="EC27" s="1">
        <v>47.476999999999997</v>
      </c>
      <c r="ED27" s="1">
        <v>240.4</v>
      </c>
      <c r="EE27" s="1">
        <v>33.6</v>
      </c>
      <c r="EF27" s="1">
        <v>281.39999999999998</v>
      </c>
      <c r="EG27" s="1">
        <v>38.1</v>
      </c>
      <c r="EH27" s="1">
        <v>41.3</v>
      </c>
      <c r="EI27" s="1">
        <v>1</v>
      </c>
      <c r="EJ27" s="1">
        <v>1</v>
      </c>
      <c r="EK27" s="1">
        <v>10</v>
      </c>
      <c r="EL27" s="1">
        <v>1</v>
      </c>
      <c r="EM27" s="1">
        <v>1</v>
      </c>
      <c r="EN27" s="1">
        <f t="shared" si="24"/>
        <v>-40.999999999999972</v>
      </c>
      <c r="EO27" s="1">
        <f t="shared" si="24"/>
        <v>-4.5</v>
      </c>
      <c r="EP27" s="1">
        <f t="shared" si="25"/>
        <v>1680.9999999999977</v>
      </c>
      <c r="EQ27" s="1">
        <f t="shared" si="25"/>
        <v>20.25</v>
      </c>
      <c r="ER27" s="1">
        <f t="shared" si="26"/>
        <v>1701.2499999999977</v>
      </c>
      <c r="ES27" s="1">
        <f t="shared" si="27"/>
        <v>41.246211947280656</v>
      </c>
      <c r="ET27"/>
      <c r="EU27"/>
      <c r="EV27"/>
      <c r="EW27"/>
      <c r="EX27"/>
      <c r="FJ27" s="10">
        <f t="shared" si="28"/>
        <v>0</v>
      </c>
      <c r="FK27" s="10">
        <f t="shared" si="28"/>
        <v>0</v>
      </c>
      <c r="FL27" s="10">
        <f t="shared" si="29"/>
        <v>0</v>
      </c>
      <c r="FM27" s="10">
        <f t="shared" si="29"/>
        <v>0</v>
      </c>
      <c r="FN27" s="10">
        <f t="shared" si="30"/>
        <v>0</v>
      </c>
      <c r="FO27" s="10">
        <f t="shared" si="31"/>
        <v>0</v>
      </c>
      <c r="FP27"/>
      <c r="FQ27"/>
      <c r="FR27"/>
      <c r="FS27"/>
      <c r="FT27"/>
    </row>
    <row r="28" spans="1:176" x14ac:dyDescent="0.35">
      <c r="A28">
        <v>51.854999999999997</v>
      </c>
      <c r="B28">
        <v>130.19999999999999</v>
      </c>
      <c r="C28">
        <v>42.3</v>
      </c>
      <c r="D28">
        <v>65.8</v>
      </c>
      <c r="E28">
        <v>81.3</v>
      </c>
      <c r="F28">
        <v>75.2</v>
      </c>
      <c r="G28">
        <v>2</v>
      </c>
      <c r="H28">
        <v>0</v>
      </c>
      <c r="I28">
        <v>9</v>
      </c>
      <c r="J28">
        <v>0</v>
      </c>
      <c r="K28">
        <v>1</v>
      </c>
      <c r="L28" s="26">
        <f t="shared" si="0"/>
        <v>64.399999999999991</v>
      </c>
      <c r="M28" s="26">
        <f t="shared" si="0"/>
        <v>-39</v>
      </c>
      <c r="N28" s="26">
        <f t="shared" si="1"/>
        <v>4147.3599999999988</v>
      </c>
      <c r="O28" s="26">
        <f t="shared" si="1"/>
        <v>1521</v>
      </c>
      <c r="P28" s="26">
        <f t="shared" si="2"/>
        <v>5668.3599999999988</v>
      </c>
      <c r="Q28" s="26">
        <f t="shared" si="3"/>
        <v>75.288511739839819</v>
      </c>
      <c r="S28"/>
      <c r="T28"/>
      <c r="U28"/>
      <c r="V28"/>
      <c r="W28">
        <v>47.262999999999998</v>
      </c>
      <c r="X28">
        <v>258.89999999999998</v>
      </c>
      <c r="Y28">
        <v>24.9</v>
      </c>
      <c r="Z28">
        <v>-1</v>
      </c>
      <c r="AA28">
        <v>-1</v>
      </c>
      <c r="AB28">
        <v>-1</v>
      </c>
      <c r="AC28">
        <v>-1</v>
      </c>
      <c r="AD28">
        <v>0</v>
      </c>
      <c r="AE28">
        <v>8</v>
      </c>
      <c r="AF28">
        <v>-1</v>
      </c>
      <c r="AG28">
        <v>1</v>
      </c>
      <c r="AH28" s="10">
        <f t="shared" si="4"/>
        <v>137.79999999999998</v>
      </c>
      <c r="AI28" s="10">
        <f t="shared" si="4"/>
        <v>-5.6000000000000014</v>
      </c>
      <c r="AJ28" s="10">
        <f t="shared" si="5"/>
        <v>18988.839999999997</v>
      </c>
      <c r="AK28" s="10">
        <f t="shared" si="5"/>
        <v>31.360000000000017</v>
      </c>
      <c r="AL28" s="10">
        <f t="shared" si="6"/>
        <v>19020.199999999997</v>
      </c>
      <c r="AM28" s="10">
        <f t="shared" si="7"/>
        <v>137.91374115729005</v>
      </c>
      <c r="AN28"/>
      <c r="AO28"/>
      <c r="AP28"/>
      <c r="AQ28"/>
      <c r="AR28"/>
      <c r="AS28">
        <v>42.152000000000001</v>
      </c>
      <c r="AT28">
        <v>244.9</v>
      </c>
      <c r="AU28">
        <v>31.4</v>
      </c>
      <c r="AV28">
        <v>286.2</v>
      </c>
      <c r="AW28">
        <v>42.3</v>
      </c>
      <c r="AX28">
        <v>42.7</v>
      </c>
      <c r="AY28">
        <v>1</v>
      </c>
      <c r="AZ28">
        <v>1</v>
      </c>
      <c r="BA28">
        <v>9</v>
      </c>
      <c r="BB28">
        <v>1</v>
      </c>
      <c r="BC28">
        <v>1</v>
      </c>
      <c r="BD28" s="1">
        <f t="shared" si="8"/>
        <v>-41.299999999999983</v>
      </c>
      <c r="BE28" s="1">
        <f t="shared" si="8"/>
        <v>-10.899999999999999</v>
      </c>
      <c r="BF28" s="1">
        <f t="shared" si="9"/>
        <v>1705.6899999999987</v>
      </c>
      <c r="BG28" s="1">
        <f t="shared" si="9"/>
        <v>118.80999999999997</v>
      </c>
      <c r="BH28" s="1">
        <f t="shared" si="10"/>
        <v>1824.4999999999986</v>
      </c>
      <c r="BI28" s="1">
        <f t="shared" si="11"/>
        <v>42.714166268347071</v>
      </c>
      <c r="BJ28"/>
      <c r="BK28"/>
      <c r="BL28"/>
      <c r="BM28"/>
      <c r="BN28"/>
      <c r="BO28">
        <v>45.045999999999999</v>
      </c>
      <c r="BP28">
        <v>240.4</v>
      </c>
      <c r="BQ28">
        <v>24.9</v>
      </c>
      <c r="BR28">
        <v>267.89999999999998</v>
      </c>
      <c r="BS28">
        <v>29.4</v>
      </c>
      <c r="BT28">
        <v>27.9</v>
      </c>
      <c r="BU28">
        <v>1</v>
      </c>
      <c r="BV28">
        <v>1</v>
      </c>
      <c r="BW28">
        <v>11</v>
      </c>
      <c r="BX28">
        <v>1</v>
      </c>
      <c r="BY28">
        <v>1</v>
      </c>
      <c r="BZ28" s="10">
        <f t="shared" si="12"/>
        <v>-27.499999999999972</v>
      </c>
      <c r="CA28" s="10">
        <f t="shared" si="12"/>
        <v>-4.5</v>
      </c>
      <c r="CB28" s="10">
        <f t="shared" si="13"/>
        <v>756.24999999999841</v>
      </c>
      <c r="CC28" s="10">
        <f t="shared" si="13"/>
        <v>20.25</v>
      </c>
      <c r="CD28" s="10">
        <f t="shared" si="14"/>
        <v>776.49999999999841</v>
      </c>
      <c r="CE28" s="10">
        <f t="shared" si="15"/>
        <v>27.865749586185519</v>
      </c>
      <c r="CG28"/>
      <c r="CH28"/>
      <c r="CI28"/>
      <c r="CJ28"/>
      <c r="CK28">
        <v>36.701999999999998</v>
      </c>
      <c r="CL28">
        <v>222.1</v>
      </c>
      <c r="CM28">
        <v>33.6</v>
      </c>
      <c r="CN28">
        <v>272.39999999999998</v>
      </c>
      <c r="CO28">
        <v>25.8</v>
      </c>
      <c r="CP28">
        <v>50.9</v>
      </c>
      <c r="CQ28">
        <v>2</v>
      </c>
      <c r="CR28">
        <v>0</v>
      </c>
      <c r="CS28">
        <v>8</v>
      </c>
      <c r="CT28">
        <v>0</v>
      </c>
      <c r="CU28">
        <v>1</v>
      </c>
      <c r="CV28" s="1">
        <f t="shared" si="16"/>
        <v>-50.299999999999983</v>
      </c>
      <c r="CW28" s="1">
        <f t="shared" si="16"/>
        <v>7.8000000000000007</v>
      </c>
      <c r="CX28" s="1">
        <f t="shared" si="17"/>
        <v>2530.0899999999983</v>
      </c>
      <c r="CY28" s="1">
        <f t="shared" si="17"/>
        <v>60.840000000000011</v>
      </c>
      <c r="CZ28" s="1">
        <f t="shared" si="18"/>
        <v>2590.9299999999985</v>
      </c>
      <c r="DA28" s="1">
        <f t="shared" si="19"/>
        <v>50.901178768276068</v>
      </c>
      <c r="DB28"/>
      <c r="DC28"/>
      <c r="DD28"/>
      <c r="DE28"/>
      <c r="DF28"/>
      <c r="DG28">
        <v>51.19</v>
      </c>
      <c r="DH28">
        <v>281.39999999999998</v>
      </c>
      <c r="DI28">
        <v>38.1</v>
      </c>
      <c r="DJ28">
        <v>-1</v>
      </c>
      <c r="DK28">
        <v>-1</v>
      </c>
      <c r="DL28">
        <v>-1</v>
      </c>
      <c r="DM28">
        <v>-1</v>
      </c>
      <c r="DN28">
        <v>0</v>
      </c>
      <c r="DO28">
        <v>10</v>
      </c>
      <c r="DP28">
        <v>-1</v>
      </c>
      <c r="DQ28">
        <v>1</v>
      </c>
      <c r="DR28" s="10">
        <f t="shared" si="20"/>
        <v>36.499999999999972</v>
      </c>
      <c r="DS28" s="10">
        <f t="shared" si="20"/>
        <v>8.7000000000000028</v>
      </c>
      <c r="DT28" s="10">
        <f t="shared" si="21"/>
        <v>1332.249999999998</v>
      </c>
      <c r="DU28" s="10">
        <f t="shared" si="21"/>
        <v>75.690000000000055</v>
      </c>
      <c r="DV28" s="10">
        <f t="shared" si="22"/>
        <v>1407.939999999998</v>
      </c>
      <c r="DW28" s="10">
        <f t="shared" si="23"/>
        <v>37.522526567383466</v>
      </c>
      <c r="DX28"/>
      <c r="DY28"/>
      <c r="DZ28"/>
      <c r="EA28"/>
      <c r="EB28"/>
      <c r="EC28" s="1">
        <v>50.860999999999997</v>
      </c>
      <c r="ED28" s="1">
        <v>264.8</v>
      </c>
      <c r="EE28" s="1">
        <v>20.7</v>
      </c>
      <c r="EF28" s="1">
        <v>-1</v>
      </c>
      <c r="EG28" s="1">
        <v>-1</v>
      </c>
      <c r="EH28" s="1">
        <v>-1</v>
      </c>
      <c r="EI28" s="1">
        <v>-1</v>
      </c>
      <c r="EJ28" s="1">
        <v>0</v>
      </c>
      <c r="EK28" s="1">
        <v>10</v>
      </c>
      <c r="EL28" s="1">
        <v>-1</v>
      </c>
      <c r="EM28" s="1">
        <v>1</v>
      </c>
      <c r="EN28" s="1">
        <f t="shared" si="24"/>
        <v>24.400000000000006</v>
      </c>
      <c r="EO28" s="1">
        <f t="shared" si="24"/>
        <v>-12.900000000000002</v>
      </c>
      <c r="EP28" s="1">
        <f t="shared" si="25"/>
        <v>595.36000000000024</v>
      </c>
      <c r="EQ28" s="1">
        <f t="shared" si="25"/>
        <v>166.41000000000005</v>
      </c>
      <c r="ER28" s="1">
        <f t="shared" si="26"/>
        <v>761.77000000000032</v>
      </c>
      <c r="ES28" s="1">
        <f t="shared" si="27"/>
        <v>27.600181158825759</v>
      </c>
      <c r="ET28"/>
      <c r="EU28"/>
      <c r="EV28"/>
      <c r="EW28"/>
      <c r="EX28"/>
      <c r="FJ28" s="10">
        <f t="shared" si="28"/>
        <v>0</v>
      </c>
      <c r="FK28" s="10">
        <f t="shared" si="28"/>
        <v>0</v>
      </c>
      <c r="FL28" s="10">
        <f t="shared" si="29"/>
        <v>0</v>
      </c>
      <c r="FM28" s="10">
        <f t="shared" si="29"/>
        <v>0</v>
      </c>
      <c r="FN28" s="10">
        <f t="shared" si="30"/>
        <v>0</v>
      </c>
      <c r="FO28" s="10">
        <f t="shared" si="31"/>
        <v>0</v>
      </c>
      <c r="FP28"/>
      <c r="FQ28"/>
      <c r="FR28"/>
      <c r="FS28"/>
      <c r="FT28"/>
    </row>
    <row r="29" spans="1:176" x14ac:dyDescent="0.35">
      <c r="A29">
        <v>52.902999999999999</v>
      </c>
      <c r="B29">
        <v>281.39999999999998</v>
      </c>
      <c r="C29">
        <v>33.6</v>
      </c>
      <c r="D29">
        <v>130.19999999999999</v>
      </c>
      <c r="E29">
        <v>42.3</v>
      </c>
      <c r="F29">
        <v>151.5</v>
      </c>
      <c r="G29">
        <v>4</v>
      </c>
      <c r="H29">
        <v>0</v>
      </c>
      <c r="I29">
        <v>9</v>
      </c>
      <c r="J29">
        <v>0</v>
      </c>
      <c r="K29">
        <v>1</v>
      </c>
      <c r="L29" s="26">
        <f t="shared" si="0"/>
        <v>151.19999999999999</v>
      </c>
      <c r="M29" s="26">
        <f t="shared" si="0"/>
        <v>-8.6999999999999957</v>
      </c>
      <c r="N29" s="26">
        <f t="shared" si="1"/>
        <v>22861.439999999995</v>
      </c>
      <c r="O29" s="26">
        <f t="shared" si="1"/>
        <v>75.689999999999927</v>
      </c>
      <c r="P29" s="26">
        <f t="shared" si="2"/>
        <v>22937.129999999994</v>
      </c>
      <c r="Q29" s="26">
        <f t="shared" si="3"/>
        <v>151.45009078901205</v>
      </c>
      <c r="S29"/>
      <c r="T29"/>
      <c r="U29"/>
      <c r="V29"/>
      <c r="W29">
        <v>47.567</v>
      </c>
      <c r="X29">
        <v>212.8</v>
      </c>
      <c r="Y29">
        <v>42.3</v>
      </c>
      <c r="Z29">
        <v>258.89999999999998</v>
      </c>
      <c r="AA29">
        <v>24.9</v>
      </c>
      <c r="AB29">
        <v>49.2</v>
      </c>
      <c r="AC29">
        <v>2</v>
      </c>
      <c r="AD29">
        <v>0</v>
      </c>
      <c r="AE29">
        <v>8</v>
      </c>
      <c r="AF29">
        <v>0</v>
      </c>
      <c r="AG29">
        <v>1</v>
      </c>
      <c r="AH29" s="10">
        <f t="shared" si="4"/>
        <v>-46.099999999999966</v>
      </c>
      <c r="AI29" s="10">
        <f t="shared" si="4"/>
        <v>17.399999999999999</v>
      </c>
      <c r="AJ29" s="10">
        <f t="shared" si="5"/>
        <v>2125.2099999999969</v>
      </c>
      <c r="AK29" s="10">
        <f t="shared" si="5"/>
        <v>302.75999999999993</v>
      </c>
      <c r="AL29" s="10">
        <f t="shared" si="6"/>
        <v>2427.9699999999966</v>
      </c>
      <c r="AM29" s="10">
        <f t="shared" si="7"/>
        <v>49.274435562469883</v>
      </c>
      <c r="AN29"/>
      <c r="AO29"/>
      <c r="AP29"/>
      <c r="AQ29"/>
      <c r="AR29"/>
      <c r="AS29">
        <v>46.167999999999999</v>
      </c>
      <c r="AT29">
        <v>70.5</v>
      </c>
      <c r="AU29">
        <v>81.3</v>
      </c>
      <c r="AV29">
        <v>-1</v>
      </c>
      <c r="AW29">
        <v>-1</v>
      </c>
      <c r="AX29">
        <v>-1</v>
      </c>
      <c r="AY29">
        <v>-1</v>
      </c>
      <c r="AZ29">
        <v>0</v>
      </c>
      <c r="BA29">
        <v>9</v>
      </c>
      <c r="BB29">
        <v>-1</v>
      </c>
      <c r="BC29">
        <v>1</v>
      </c>
      <c r="BD29" s="1">
        <f t="shared" si="8"/>
        <v>-174.4</v>
      </c>
      <c r="BE29" s="1">
        <f t="shared" si="8"/>
        <v>49.9</v>
      </c>
      <c r="BF29" s="1">
        <f t="shared" si="9"/>
        <v>30415.360000000001</v>
      </c>
      <c r="BG29" s="1">
        <f t="shared" si="9"/>
        <v>2490.0099999999998</v>
      </c>
      <c r="BH29" s="1">
        <f t="shared" si="10"/>
        <v>32905.370000000003</v>
      </c>
      <c r="BI29" s="1">
        <f t="shared" si="11"/>
        <v>181.39837375235754</v>
      </c>
      <c r="BJ29"/>
      <c r="BK29"/>
      <c r="BL29"/>
      <c r="BM29"/>
      <c r="BN29"/>
      <c r="BO29">
        <v>48.125999999999998</v>
      </c>
      <c r="BP29">
        <v>263.2</v>
      </c>
      <c r="BQ29">
        <v>20.7</v>
      </c>
      <c r="BR29">
        <v>-1</v>
      </c>
      <c r="BS29">
        <v>-1</v>
      </c>
      <c r="BT29">
        <v>-1</v>
      </c>
      <c r="BU29">
        <v>-1</v>
      </c>
      <c r="BV29">
        <v>0</v>
      </c>
      <c r="BW29">
        <v>11</v>
      </c>
      <c r="BX29">
        <v>-1</v>
      </c>
      <c r="BY29">
        <v>1</v>
      </c>
      <c r="BZ29" s="10">
        <f t="shared" si="12"/>
        <v>22.799999999999983</v>
      </c>
      <c r="CA29" s="10">
        <f t="shared" si="12"/>
        <v>-4.1999999999999993</v>
      </c>
      <c r="CB29" s="10">
        <f t="shared" si="13"/>
        <v>519.83999999999924</v>
      </c>
      <c r="CC29" s="10">
        <f t="shared" si="13"/>
        <v>17.639999999999993</v>
      </c>
      <c r="CD29" s="10">
        <f t="shared" si="14"/>
        <v>537.47999999999922</v>
      </c>
      <c r="CE29" s="10">
        <f t="shared" si="15"/>
        <v>23.183614903633973</v>
      </c>
      <c r="CG29"/>
      <c r="CH29"/>
      <c r="CI29"/>
      <c r="CJ29"/>
      <c r="CK29">
        <v>37.950000000000003</v>
      </c>
      <c r="CL29">
        <v>251.3</v>
      </c>
      <c r="CM29">
        <v>33.6</v>
      </c>
      <c r="CN29">
        <v>222.1</v>
      </c>
      <c r="CO29">
        <v>33.6</v>
      </c>
      <c r="CP29">
        <v>29.2</v>
      </c>
      <c r="CQ29">
        <v>1</v>
      </c>
      <c r="CR29">
        <v>1</v>
      </c>
      <c r="CS29">
        <v>9</v>
      </c>
      <c r="CT29">
        <v>1</v>
      </c>
      <c r="CU29">
        <v>1</v>
      </c>
      <c r="CV29" s="1">
        <f t="shared" si="16"/>
        <v>29.200000000000017</v>
      </c>
      <c r="CW29" s="1">
        <f t="shared" si="16"/>
        <v>0</v>
      </c>
      <c r="CX29" s="1">
        <f t="shared" si="17"/>
        <v>852.64000000000101</v>
      </c>
      <c r="CY29" s="1">
        <f t="shared" si="17"/>
        <v>0</v>
      </c>
      <c r="CZ29" s="1">
        <f t="shared" si="18"/>
        <v>852.64000000000101</v>
      </c>
      <c r="DA29" s="1">
        <f t="shared" si="19"/>
        <v>29.200000000000017</v>
      </c>
      <c r="DB29"/>
      <c r="DC29"/>
      <c r="DD29"/>
      <c r="DE29"/>
      <c r="DF29"/>
      <c r="DG29">
        <v>51.462000000000003</v>
      </c>
      <c r="DH29">
        <v>235.6</v>
      </c>
      <c r="DI29">
        <v>31.6</v>
      </c>
      <c r="DJ29">
        <v>281.39999999999998</v>
      </c>
      <c r="DK29">
        <v>38.1</v>
      </c>
      <c r="DL29">
        <v>46.3</v>
      </c>
      <c r="DM29">
        <v>1</v>
      </c>
      <c r="DN29">
        <v>1</v>
      </c>
      <c r="DO29">
        <v>11</v>
      </c>
      <c r="DP29">
        <v>1</v>
      </c>
      <c r="DQ29">
        <v>1</v>
      </c>
      <c r="DR29" s="10">
        <f t="shared" si="20"/>
        <v>-45.799999999999983</v>
      </c>
      <c r="DS29" s="10">
        <f t="shared" si="20"/>
        <v>-6.5</v>
      </c>
      <c r="DT29" s="10">
        <f t="shared" si="21"/>
        <v>2097.6399999999985</v>
      </c>
      <c r="DU29" s="10">
        <f t="shared" si="21"/>
        <v>42.25</v>
      </c>
      <c r="DV29" s="10">
        <f t="shared" si="22"/>
        <v>2139.8899999999985</v>
      </c>
      <c r="DW29" s="10">
        <f t="shared" si="23"/>
        <v>46.258945080924605</v>
      </c>
      <c r="DX29"/>
      <c r="DY29"/>
      <c r="DZ29"/>
      <c r="EA29"/>
      <c r="EB29"/>
      <c r="EC29" s="1">
        <v>51.500999999999998</v>
      </c>
      <c r="ED29" s="1">
        <v>244.9</v>
      </c>
      <c r="EE29" s="1">
        <v>20.7</v>
      </c>
      <c r="EF29" s="1">
        <v>264.8</v>
      </c>
      <c r="EG29" s="1">
        <v>20.7</v>
      </c>
      <c r="EH29" s="1">
        <v>20</v>
      </c>
      <c r="EI29" s="1">
        <v>1</v>
      </c>
      <c r="EJ29" s="1">
        <v>1</v>
      </c>
      <c r="EK29" s="1">
        <v>11</v>
      </c>
      <c r="EL29" s="1">
        <v>1</v>
      </c>
      <c r="EM29" s="1">
        <v>1</v>
      </c>
      <c r="EN29" s="1">
        <f t="shared" si="24"/>
        <v>-19.900000000000006</v>
      </c>
      <c r="EO29" s="1">
        <f t="shared" si="24"/>
        <v>0</v>
      </c>
      <c r="EP29" s="1">
        <f t="shared" si="25"/>
        <v>396.01000000000022</v>
      </c>
      <c r="EQ29" s="1">
        <f t="shared" si="25"/>
        <v>0</v>
      </c>
      <c r="ER29" s="1">
        <f t="shared" si="26"/>
        <v>396.01000000000022</v>
      </c>
      <c r="ES29" s="1">
        <f t="shared" si="27"/>
        <v>19.900000000000006</v>
      </c>
      <c r="ET29"/>
      <c r="EU29"/>
      <c r="EV29"/>
      <c r="EW29"/>
      <c r="EX29"/>
      <c r="FJ29" s="10">
        <f t="shared" si="28"/>
        <v>0</v>
      </c>
      <c r="FK29" s="10">
        <f t="shared" si="28"/>
        <v>0</v>
      </c>
      <c r="FL29" s="10">
        <f t="shared" si="29"/>
        <v>0</v>
      </c>
      <c r="FM29" s="10">
        <f t="shared" si="29"/>
        <v>0</v>
      </c>
      <c r="FN29" s="10">
        <f t="shared" si="30"/>
        <v>0</v>
      </c>
      <c r="FO29" s="10">
        <f t="shared" si="31"/>
        <v>0</v>
      </c>
      <c r="FP29"/>
      <c r="FQ29"/>
      <c r="FR29"/>
      <c r="FS29"/>
      <c r="FT29"/>
    </row>
    <row r="30" spans="1:176" x14ac:dyDescent="0.35">
      <c r="A30">
        <v>53.534999999999997</v>
      </c>
      <c r="B30">
        <v>217.3</v>
      </c>
      <c r="C30">
        <v>52.8</v>
      </c>
      <c r="D30">
        <v>281.39999999999998</v>
      </c>
      <c r="E30">
        <v>33.6</v>
      </c>
      <c r="F30">
        <v>66.900000000000006</v>
      </c>
      <c r="G30">
        <v>2</v>
      </c>
      <c r="H30">
        <v>0</v>
      </c>
      <c r="I30">
        <v>9</v>
      </c>
      <c r="J30">
        <v>0</v>
      </c>
      <c r="K30">
        <v>1</v>
      </c>
      <c r="L30" s="26">
        <f t="shared" si="0"/>
        <v>-64.099999999999966</v>
      </c>
      <c r="M30" s="26">
        <f t="shared" si="0"/>
        <v>19.199999999999996</v>
      </c>
      <c r="N30" s="26">
        <f t="shared" si="1"/>
        <v>4108.8099999999959</v>
      </c>
      <c r="O30" s="26">
        <f t="shared" si="1"/>
        <v>368.63999999999982</v>
      </c>
      <c r="P30" s="26">
        <f t="shared" si="2"/>
        <v>4477.4499999999953</v>
      </c>
      <c r="Q30" s="26">
        <f t="shared" si="3"/>
        <v>66.913750455343589</v>
      </c>
      <c r="S30"/>
      <c r="T30"/>
      <c r="U30"/>
      <c r="V30"/>
      <c r="W30">
        <v>48.255000000000003</v>
      </c>
      <c r="X30">
        <v>180.5</v>
      </c>
      <c r="Y30">
        <v>42.3</v>
      </c>
      <c r="Z30">
        <v>212.8</v>
      </c>
      <c r="AA30">
        <v>42.3</v>
      </c>
      <c r="AB30">
        <v>32.299999999999997</v>
      </c>
      <c r="AC30">
        <v>1</v>
      </c>
      <c r="AD30">
        <v>1</v>
      </c>
      <c r="AE30">
        <v>9</v>
      </c>
      <c r="AF30">
        <v>1</v>
      </c>
      <c r="AG30">
        <v>1</v>
      </c>
      <c r="AH30" s="10">
        <f t="shared" si="4"/>
        <v>-32.300000000000011</v>
      </c>
      <c r="AI30" s="10">
        <f t="shared" si="4"/>
        <v>0</v>
      </c>
      <c r="AJ30" s="10">
        <f t="shared" si="5"/>
        <v>1043.2900000000006</v>
      </c>
      <c r="AK30" s="10">
        <f t="shared" si="5"/>
        <v>0</v>
      </c>
      <c r="AL30" s="10">
        <f t="shared" si="6"/>
        <v>1043.2900000000006</v>
      </c>
      <c r="AM30" s="10">
        <f t="shared" si="7"/>
        <v>32.300000000000011</v>
      </c>
      <c r="AN30"/>
      <c r="AO30"/>
      <c r="AP30"/>
      <c r="AQ30"/>
      <c r="AR30"/>
      <c r="AS30">
        <v>46.856000000000002</v>
      </c>
      <c r="AT30">
        <v>97.9</v>
      </c>
      <c r="AU30">
        <v>51</v>
      </c>
      <c r="AV30">
        <v>70.5</v>
      </c>
      <c r="AW30">
        <v>81.3</v>
      </c>
      <c r="AX30">
        <v>40.799999999999997</v>
      </c>
      <c r="AY30">
        <v>1</v>
      </c>
      <c r="AZ30">
        <v>1</v>
      </c>
      <c r="BA30">
        <v>10</v>
      </c>
      <c r="BB30">
        <v>1</v>
      </c>
      <c r="BC30">
        <v>1</v>
      </c>
      <c r="BD30" s="1">
        <f t="shared" si="8"/>
        <v>27.400000000000006</v>
      </c>
      <c r="BE30" s="1">
        <f t="shared" si="8"/>
        <v>-30.299999999999997</v>
      </c>
      <c r="BF30" s="1">
        <f t="shared" si="9"/>
        <v>750.76000000000033</v>
      </c>
      <c r="BG30" s="1">
        <f t="shared" si="9"/>
        <v>918.0899999999998</v>
      </c>
      <c r="BH30" s="1">
        <f t="shared" si="10"/>
        <v>1668.8500000000001</v>
      </c>
      <c r="BI30" s="1">
        <f t="shared" si="11"/>
        <v>40.851560557706975</v>
      </c>
      <c r="BJ30"/>
      <c r="BK30"/>
      <c r="BL30"/>
      <c r="BM30"/>
      <c r="BN30"/>
      <c r="BO30">
        <v>48.637999999999998</v>
      </c>
      <c r="BP30">
        <v>226.8</v>
      </c>
      <c r="BQ30">
        <v>30.9</v>
      </c>
      <c r="BR30">
        <v>263.2</v>
      </c>
      <c r="BS30">
        <v>20.7</v>
      </c>
      <c r="BT30">
        <v>37.799999999999997</v>
      </c>
      <c r="BU30">
        <v>1</v>
      </c>
      <c r="BV30">
        <v>1</v>
      </c>
      <c r="BW30">
        <v>12</v>
      </c>
      <c r="BX30">
        <v>1</v>
      </c>
      <c r="BY30">
        <v>1</v>
      </c>
      <c r="BZ30" s="10">
        <f t="shared" si="12"/>
        <v>-36.399999999999977</v>
      </c>
      <c r="CA30" s="10">
        <f t="shared" si="12"/>
        <v>10.199999999999999</v>
      </c>
      <c r="CB30" s="10">
        <f t="shared" si="13"/>
        <v>1324.9599999999984</v>
      </c>
      <c r="CC30" s="10">
        <f t="shared" si="13"/>
        <v>104.03999999999999</v>
      </c>
      <c r="CD30" s="10">
        <f t="shared" si="14"/>
        <v>1428.9999999999984</v>
      </c>
      <c r="CE30" s="10">
        <f t="shared" si="15"/>
        <v>37.802116342871578</v>
      </c>
      <c r="CG30"/>
      <c r="CH30"/>
      <c r="CI30"/>
      <c r="CJ30"/>
      <c r="CK30">
        <v>41.045999999999999</v>
      </c>
      <c r="CL30">
        <v>212.8</v>
      </c>
      <c r="CM30">
        <v>31.2</v>
      </c>
      <c r="CN30">
        <v>-1</v>
      </c>
      <c r="CO30">
        <v>-1</v>
      </c>
      <c r="CP30">
        <v>-1</v>
      </c>
      <c r="CQ30">
        <v>-1</v>
      </c>
      <c r="CR30">
        <v>0</v>
      </c>
      <c r="CS30">
        <v>9</v>
      </c>
      <c r="CT30">
        <v>-1</v>
      </c>
      <c r="CU30">
        <v>1</v>
      </c>
      <c r="CV30" s="1">
        <f t="shared" si="16"/>
        <v>-38.5</v>
      </c>
      <c r="CW30" s="1">
        <f t="shared" si="16"/>
        <v>-2.4000000000000021</v>
      </c>
      <c r="CX30" s="1">
        <f t="shared" si="17"/>
        <v>1482.25</v>
      </c>
      <c r="CY30" s="1">
        <f t="shared" si="17"/>
        <v>5.7600000000000104</v>
      </c>
      <c r="CZ30" s="1">
        <f t="shared" si="18"/>
        <v>1488.01</v>
      </c>
      <c r="DA30" s="1">
        <f t="shared" si="19"/>
        <v>38.574732662715888</v>
      </c>
      <c r="DB30"/>
      <c r="DC30"/>
      <c r="DD30"/>
      <c r="DE30"/>
      <c r="DF30"/>
      <c r="DG30">
        <v>54.613999999999997</v>
      </c>
      <c r="DH30">
        <v>251.8</v>
      </c>
      <c r="DI30">
        <v>24.9</v>
      </c>
      <c r="DJ30">
        <v>-1</v>
      </c>
      <c r="DK30">
        <v>-1</v>
      </c>
      <c r="DL30">
        <v>-1</v>
      </c>
      <c r="DM30">
        <v>-1</v>
      </c>
      <c r="DN30">
        <v>0</v>
      </c>
      <c r="DO30">
        <v>11</v>
      </c>
      <c r="DP30">
        <v>-1</v>
      </c>
      <c r="DQ30">
        <v>1</v>
      </c>
      <c r="DR30" s="10">
        <f t="shared" si="20"/>
        <v>16.200000000000017</v>
      </c>
      <c r="DS30" s="10">
        <f t="shared" si="20"/>
        <v>-6.7000000000000028</v>
      </c>
      <c r="DT30" s="10">
        <f t="shared" si="21"/>
        <v>262.44000000000057</v>
      </c>
      <c r="DU30" s="10">
        <f t="shared" si="21"/>
        <v>44.890000000000036</v>
      </c>
      <c r="DV30" s="10">
        <f t="shared" si="22"/>
        <v>307.33000000000061</v>
      </c>
      <c r="DW30" s="10">
        <f t="shared" si="23"/>
        <v>17.530829986056013</v>
      </c>
      <c r="DX30"/>
      <c r="DY30"/>
      <c r="DZ30"/>
      <c r="EA30"/>
      <c r="EB30"/>
      <c r="EC30" s="1">
        <v>54.268999999999998</v>
      </c>
      <c r="ED30" s="1">
        <v>249.4</v>
      </c>
      <c r="EE30" s="1">
        <v>20.7</v>
      </c>
      <c r="EF30" s="1">
        <v>-1</v>
      </c>
      <c r="EG30" s="1">
        <v>-1</v>
      </c>
      <c r="EH30" s="1">
        <v>-1</v>
      </c>
      <c r="EI30" s="1">
        <v>-1</v>
      </c>
      <c r="EJ30" s="1">
        <v>0</v>
      </c>
      <c r="EK30" s="1">
        <v>11</v>
      </c>
      <c r="EL30" s="1">
        <v>-1</v>
      </c>
      <c r="EM30" s="1">
        <v>1</v>
      </c>
      <c r="EN30" s="1">
        <f t="shared" si="24"/>
        <v>4.5</v>
      </c>
      <c r="EO30" s="1">
        <f t="shared" si="24"/>
        <v>0</v>
      </c>
      <c r="EP30" s="1">
        <f t="shared" si="25"/>
        <v>20.25</v>
      </c>
      <c r="EQ30" s="1">
        <f t="shared" si="25"/>
        <v>0</v>
      </c>
      <c r="ER30" s="1">
        <f t="shared" si="26"/>
        <v>20.25</v>
      </c>
      <c r="ES30" s="1">
        <f t="shared" si="27"/>
        <v>4.5</v>
      </c>
      <c r="ET30"/>
      <c r="EU30"/>
      <c r="EV30"/>
      <c r="EW30"/>
      <c r="EX30"/>
      <c r="FJ30" s="10">
        <f t="shared" si="28"/>
        <v>0</v>
      </c>
      <c r="FK30" s="10">
        <f t="shared" si="28"/>
        <v>0</v>
      </c>
      <c r="FL30" s="10">
        <f t="shared" si="29"/>
        <v>0</v>
      </c>
      <c r="FM30" s="10">
        <f t="shared" si="29"/>
        <v>0</v>
      </c>
      <c r="FN30" s="10">
        <f t="shared" si="30"/>
        <v>0</v>
      </c>
      <c r="FO30" s="10">
        <f t="shared" si="31"/>
        <v>0</v>
      </c>
      <c r="FP30"/>
      <c r="FQ30"/>
      <c r="FR30"/>
      <c r="FS30"/>
      <c r="FT30"/>
    </row>
    <row r="31" spans="1:176" x14ac:dyDescent="0.35">
      <c r="A31">
        <v>54.167000000000002</v>
      </c>
      <c r="B31">
        <v>244.9</v>
      </c>
      <c r="C31">
        <v>29.4</v>
      </c>
      <c r="D31">
        <v>217.3</v>
      </c>
      <c r="E31">
        <v>52.8</v>
      </c>
      <c r="F31">
        <v>36.1</v>
      </c>
      <c r="G31">
        <v>1</v>
      </c>
      <c r="H31">
        <v>1</v>
      </c>
      <c r="I31">
        <v>10</v>
      </c>
      <c r="J31">
        <v>1</v>
      </c>
      <c r="K31">
        <v>1</v>
      </c>
      <c r="L31" s="26">
        <f t="shared" si="0"/>
        <v>27.599999999999994</v>
      </c>
      <c r="M31" s="26">
        <f t="shared" si="0"/>
        <v>-23.4</v>
      </c>
      <c r="N31" s="26">
        <f t="shared" si="1"/>
        <v>761.75999999999965</v>
      </c>
      <c r="O31" s="26">
        <f t="shared" si="1"/>
        <v>547.55999999999995</v>
      </c>
      <c r="P31" s="26">
        <f t="shared" si="2"/>
        <v>1309.3199999999997</v>
      </c>
      <c r="Q31" s="26">
        <f t="shared" si="3"/>
        <v>36.184527079955039</v>
      </c>
      <c r="S31"/>
      <c r="T31"/>
      <c r="U31"/>
      <c r="V31"/>
      <c r="W31">
        <v>52.31</v>
      </c>
      <c r="X31">
        <v>33.700000000000003</v>
      </c>
      <c r="Y31">
        <v>81.3</v>
      </c>
      <c r="Z31">
        <v>-1</v>
      </c>
      <c r="AA31">
        <v>-1</v>
      </c>
      <c r="AB31">
        <v>-1</v>
      </c>
      <c r="AC31">
        <v>-1</v>
      </c>
      <c r="AD31">
        <v>0</v>
      </c>
      <c r="AE31">
        <v>9</v>
      </c>
      <c r="AF31">
        <v>-1</v>
      </c>
      <c r="AG31">
        <v>1</v>
      </c>
      <c r="AH31" s="10">
        <f t="shared" si="4"/>
        <v>-146.80000000000001</v>
      </c>
      <c r="AI31" s="10">
        <f t="shared" si="4"/>
        <v>39</v>
      </c>
      <c r="AJ31" s="10">
        <f t="shared" si="5"/>
        <v>21550.240000000002</v>
      </c>
      <c r="AK31" s="10">
        <f t="shared" si="5"/>
        <v>1521</v>
      </c>
      <c r="AL31" s="10">
        <f t="shared" si="6"/>
        <v>23071.24</v>
      </c>
      <c r="AM31" s="10">
        <f t="shared" si="7"/>
        <v>151.89219861467541</v>
      </c>
      <c r="AN31"/>
      <c r="AO31"/>
      <c r="AP31"/>
      <c r="AQ31"/>
      <c r="AR31"/>
      <c r="AS31">
        <v>50.192</v>
      </c>
      <c r="AT31">
        <v>286.2</v>
      </c>
      <c r="AU31">
        <v>39.6</v>
      </c>
      <c r="AV31">
        <v>-1</v>
      </c>
      <c r="AW31">
        <v>-1</v>
      </c>
      <c r="AX31">
        <v>-1</v>
      </c>
      <c r="AY31">
        <v>-1</v>
      </c>
      <c r="AZ31">
        <v>0</v>
      </c>
      <c r="BA31">
        <v>10</v>
      </c>
      <c r="BB31">
        <v>-1</v>
      </c>
      <c r="BC31">
        <v>1</v>
      </c>
      <c r="BD31" s="1">
        <f t="shared" si="8"/>
        <v>188.29999999999998</v>
      </c>
      <c r="BE31" s="1">
        <f t="shared" si="8"/>
        <v>-11.399999999999999</v>
      </c>
      <c r="BF31" s="1">
        <f t="shared" si="9"/>
        <v>35456.889999999992</v>
      </c>
      <c r="BG31" s="1">
        <f t="shared" si="9"/>
        <v>129.95999999999998</v>
      </c>
      <c r="BH31" s="1">
        <f t="shared" si="10"/>
        <v>35586.849999999991</v>
      </c>
      <c r="BI31" s="1">
        <f t="shared" si="11"/>
        <v>188.64477199222881</v>
      </c>
      <c r="BJ31"/>
      <c r="BK31"/>
      <c r="BL31"/>
      <c r="BM31"/>
      <c r="BN31"/>
      <c r="BO31">
        <v>51.822000000000003</v>
      </c>
      <c r="BP31">
        <v>276.89999999999998</v>
      </c>
      <c r="BQ31">
        <v>29.4</v>
      </c>
      <c r="BR31">
        <v>-1</v>
      </c>
      <c r="BS31">
        <v>-1</v>
      </c>
      <c r="BT31">
        <v>-1</v>
      </c>
      <c r="BU31">
        <v>-1</v>
      </c>
      <c r="BV31">
        <v>0</v>
      </c>
      <c r="BW31">
        <v>12</v>
      </c>
      <c r="BX31">
        <v>-1</v>
      </c>
      <c r="BY31">
        <v>1</v>
      </c>
      <c r="BZ31" s="10">
        <f t="shared" si="12"/>
        <v>50.099999999999966</v>
      </c>
      <c r="CA31" s="10">
        <f t="shared" si="12"/>
        <v>-1.5</v>
      </c>
      <c r="CB31" s="10">
        <f t="shared" si="13"/>
        <v>2510.0099999999966</v>
      </c>
      <c r="CC31" s="10">
        <f t="shared" si="13"/>
        <v>2.25</v>
      </c>
      <c r="CD31" s="10">
        <f t="shared" si="14"/>
        <v>2512.2599999999966</v>
      </c>
      <c r="CE31" s="10">
        <f t="shared" si="15"/>
        <v>50.122450059828445</v>
      </c>
      <c r="CG31"/>
      <c r="CH31"/>
      <c r="CI31"/>
      <c r="CJ31"/>
      <c r="CK31">
        <v>41.661999999999999</v>
      </c>
      <c r="CL31">
        <v>226.8</v>
      </c>
      <c r="CM31">
        <v>20.7</v>
      </c>
      <c r="CN31">
        <v>212.8</v>
      </c>
      <c r="CO31">
        <v>31.2</v>
      </c>
      <c r="CP31">
        <v>17.5</v>
      </c>
      <c r="CQ31">
        <v>1</v>
      </c>
      <c r="CR31">
        <v>1</v>
      </c>
      <c r="CS31">
        <v>10</v>
      </c>
      <c r="CT31">
        <v>1</v>
      </c>
      <c r="CU31">
        <v>1</v>
      </c>
      <c r="CV31" s="1">
        <f t="shared" si="16"/>
        <v>14</v>
      </c>
      <c r="CW31" s="1">
        <f t="shared" si="16"/>
        <v>-10.5</v>
      </c>
      <c r="CX31" s="1">
        <f t="shared" si="17"/>
        <v>196</v>
      </c>
      <c r="CY31" s="1">
        <f t="shared" si="17"/>
        <v>110.25</v>
      </c>
      <c r="CZ31" s="1">
        <f t="shared" si="18"/>
        <v>306.25</v>
      </c>
      <c r="DA31" s="1">
        <f t="shared" si="19"/>
        <v>17.5</v>
      </c>
      <c r="DB31"/>
      <c r="DC31"/>
      <c r="DD31"/>
      <c r="DE31"/>
      <c r="DF31"/>
      <c r="DG31">
        <v>55.725000000000001</v>
      </c>
      <c r="DH31">
        <v>231.1</v>
      </c>
      <c r="DI31">
        <v>27.4</v>
      </c>
      <c r="DJ31">
        <v>251.8</v>
      </c>
      <c r="DK31">
        <v>24.9</v>
      </c>
      <c r="DL31">
        <v>20.8</v>
      </c>
      <c r="DM31">
        <v>1</v>
      </c>
      <c r="DN31">
        <v>1</v>
      </c>
      <c r="DO31">
        <v>12</v>
      </c>
      <c r="DP31">
        <v>1</v>
      </c>
      <c r="DQ31">
        <v>1</v>
      </c>
      <c r="DR31" s="10">
        <f t="shared" si="20"/>
        <v>-20.700000000000017</v>
      </c>
      <c r="DS31" s="10">
        <f t="shared" si="20"/>
        <v>2.5</v>
      </c>
      <c r="DT31" s="10">
        <f t="shared" si="21"/>
        <v>428.49000000000069</v>
      </c>
      <c r="DU31" s="10">
        <f t="shared" si="21"/>
        <v>6.25</v>
      </c>
      <c r="DV31" s="10">
        <f t="shared" si="22"/>
        <v>434.74000000000069</v>
      </c>
      <c r="DW31" s="10">
        <f t="shared" si="23"/>
        <v>20.85041966004523</v>
      </c>
      <c r="DX31"/>
      <c r="DY31"/>
      <c r="DZ31"/>
      <c r="EA31"/>
      <c r="EB31"/>
      <c r="EC31" s="1">
        <v>54.820999999999998</v>
      </c>
      <c r="ED31" s="1">
        <v>240.4</v>
      </c>
      <c r="EE31" s="1">
        <v>31.8</v>
      </c>
      <c r="EF31" s="1">
        <v>249.4</v>
      </c>
      <c r="EG31" s="1">
        <v>20.7</v>
      </c>
      <c r="EH31" s="1">
        <v>14.3</v>
      </c>
      <c r="EI31" s="1">
        <v>1</v>
      </c>
      <c r="EJ31" s="1">
        <v>1</v>
      </c>
      <c r="EK31" s="1">
        <v>12</v>
      </c>
      <c r="EL31" s="1">
        <v>1</v>
      </c>
      <c r="EM31" s="1">
        <v>1</v>
      </c>
      <c r="EN31" s="1">
        <f t="shared" si="24"/>
        <v>-9</v>
      </c>
      <c r="EO31" s="1">
        <f t="shared" si="24"/>
        <v>11.100000000000001</v>
      </c>
      <c r="EP31" s="1">
        <f t="shared" si="25"/>
        <v>81</v>
      </c>
      <c r="EQ31" s="1">
        <f t="shared" si="25"/>
        <v>123.21000000000004</v>
      </c>
      <c r="ER31" s="1">
        <f t="shared" si="26"/>
        <v>204.21000000000004</v>
      </c>
      <c r="ES31" s="1">
        <f t="shared" si="27"/>
        <v>14.290206436577465</v>
      </c>
      <c r="ET31"/>
      <c r="EU31"/>
      <c r="EV31"/>
      <c r="EW31"/>
      <c r="EX31"/>
      <c r="FJ31" s="10">
        <f t="shared" si="28"/>
        <v>0</v>
      </c>
      <c r="FK31" s="10">
        <f t="shared" si="28"/>
        <v>0</v>
      </c>
      <c r="FL31" s="10">
        <f t="shared" si="29"/>
        <v>0</v>
      </c>
      <c r="FM31" s="10">
        <f t="shared" si="29"/>
        <v>0</v>
      </c>
      <c r="FN31" s="10">
        <f t="shared" si="30"/>
        <v>0</v>
      </c>
      <c r="FO31" s="10">
        <f t="shared" si="31"/>
        <v>0</v>
      </c>
      <c r="FP31"/>
      <c r="FQ31"/>
      <c r="FR31"/>
      <c r="FS31"/>
      <c r="FT31"/>
    </row>
    <row r="32" spans="1:176" x14ac:dyDescent="0.35">
      <c r="A32">
        <v>57.414999999999999</v>
      </c>
      <c r="B32">
        <v>267.89999999999998</v>
      </c>
      <c r="C32">
        <v>33.6</v>
      </c>
      <c r="D32">
        <v>-1</v>
      </c>
      <c r="E32">
        <v>-1</v>
      </c>
      <c r="F32">
        <v>-1</v>
      </c>
      <c r="G32">
        <v>-1</v>
      </c>
      <c r="H32">
        <v>0</v>
      </c>
      <c r="I32">
        <v>10</v>
      </c>
      <c r="J32">
        <v>-1</v>
      </c>
      <c r="K32">
        <v>1</v>
      </c>
      <c r="L32" s="26">
        <f t="shared" si="0"/>
        <v>22.999999999999972</v>
      </c>
      <c r="M32" s="26">
        <f t="shared" si="0"/>
        <v>4.2000000000000028</v>
      </c>
      <c r="N32" s="26">
        <f t="shared" si="1"/>
        <v>528.99999999999864</v>
      </c>
      <c r="O32" s="26">
        <f t="shared" si="1"/>
        <v>17.640000000000025</v>
      </c>
      <c r="P32" s="26">
        <f t="shared" si="2"/>
        <v>546.63999999999862</v>
      </c>
      <c r="Q32" s="26">
        <f t="shared" si="3"/>
        <v>23.380333616097069</v>
      </c>
      <c r="S32"/>
      <c r="T32"/>
      <c r="U32"/>
      <c r="V32"/>
      <c r="W32">
        <v>52.63</v>
      </c>
      <c r="X32">
        <v>75.099999999999994</v>
      </c>
      <c r="Y32">
        <v>30.7</v>
      </c>
      <c r="Z32">
        <v>33.700000000000003</v>
      </c>
      <c r="AA32">
        <v>81.3</v>
      </c>
      <c r="AB32">
        <v>65.3</v>
      </c>
      <c r="AC32">
        <v>2</v>
      </c>
      <c r="AD32">
        <v>0</v>
      </c>
      <c r="AE32">
        <v>9</v>
      </c>
      <c r="AF32">
        <v>0</v>
      </c>
      <c r="AG32">
        <v>1</v>
      </c>
      <c r="AH32" s="10">
        <f t="shared" si="4"/>
        <v>41.399999999999991</v>
      </c>
      <c r="AI32" s="10">
        <f t="shared" si="4"/>
        <v>-50.599999999999994</v>
      </c>
      <c r="AJ32" s="10">
        <f t="shared" si="5"/>
        <v>1713.9599999999994</v>
      </c>
      <c r="AK32" s="10">
        <f t="shared" si="5"/>
        <v>2560.3599999999992</v>
      </c>
      <c r="AL32" s="10">
        <f t="shared" si="6"/>
        <v>4274.3199999999988</v>
      </c>
      <c r="AM32" s="10">
        <f t="shared" si="7"/>
        <v>65.378283856338712</v>
      </c>
      <c r="AN32"/>
      <c r="AO32"/>
      <c r="AP32"/>
      <c r="AQ32"/>
      <c r="AR32"/>
      <c r="AS32">
        <v>51.008000000000003</v>
      </c>
      <c r="AT32">
        <v>226.8</v>
      </c>
      <c r="AU32">
        <v>33.6</v>
      </c>
      <c r="AV32">
        <v>286.2</v>
      </c>
      <c r="AW32">
        <v>39.6</v>
      </c>
      <c r="AX32">
        <v>59.7</v>
      </c>
      <c r="AY32">
        <v>2</v>
      </c>
      <c r="AZ32">
        <v>0</v>
      </c>
      <c r="BA32">
        <v>10</v>
      </c>
      <c r="BB32">
        <v>0</v>
      </c>
      <c r="BC32">
        <v>1</v>
      </c>
      <c r="BD32" s="1">
        <f t="shared" si="8"/>
        <v>-59.399999999999977</v>
      </c>
      <c r="BE32" s="1">
        <f t="shared" si="8"/>
        <v>-6</v>
      </c>
      <c r="BF32" s="1">
        <f t="shared" si="9"/>
        <v>3528.3599999999974</v>
      </c>
      <c r="BG32" s="1">
        <f t="shared" si="9"/>
        <v>36</v>
      </c>
      <c r="BH32" s="1">
        <f t="shared" si="10"/>
        <v>3564.3599999999974</v>
      </c>
      <c r="BI32" s="1">
        <f t="shared" si="11"/>
        <v>59.70226126370757</v>
      </c>
      <c r="BJ32"/>
      <c r="BK32"/>
      <c r="BL32"/>
      <c r="BM32"/>
      <c r="BN32"/>
      <c r="BO32">
        <v>52.23</v>
      </c>
      <c r="BP32">
        <v>222.1</v>
      </c>
      <c r="BQ32">
        <v>35.4</v>
      </c>
      <c r="BR32">
        <v>276.89999999999998</v>
      </c>
      <c r="BS32">
        <v>29.4</v>
      </c>
      <c r="BT32">
        <v>55.2</v>
      </c>
      <c r="BU32">
        <v>2</v>
      </c>
      <c r="BV32">
        <v>0</v>
      </c>
      <c r="BW32">
        <v>12</v>
      </c>
      <c r="BX32">
        <v>0</v>
      </c>
      <c r="BY32">
        <v>1</v>
      </c>
      <c r="BZ32" s="10">
        <f t="shared" si="12"/>
        <v>-54.799999999999983</v>
      </c>
      <c r="CA32" s="10">
        <f t="shared" si="12"/>
        <v>6</v>
      </c>
      <c r="CB32" s="10">
        <f t="shared" si="13"/>
        <v>3003.0399999999981</v>
      </c>
      <c r="CC32" s="10">
        <f t="shared" si="13"/>
        <v>36</v>
      </c>
      <c r="CD32" s="10">
        <f t="shared" si="14"/>
        <v>3039.0399999999981</v>
      </c>
      <c r="CE32" s="10">
        <f t="shared" si="15"/>
        <v>55.127488605957716</v>
      </c>
      <c r="CG32"/>
      <c r="CH32"/>
      <c r="CI32"/>
      <c r="CJ32"/>
      <c r="CK32">
        <v>45.253999999999998</v>
      </c>
      <c r="CL32">
        <v>93.3</v>
      </c>
      <c r="CM32">
        <v>39.4</v>
      </c>
      <c r="CN32">
        <v>-1</v>
      </c>
      <c r="CO32">
        <v>-1</v>
      </c>
      <c r="CP32">
        <v>-1</v>
      </c>
      <c r="CQ32">
        <v>-1</v>
      </c>
      <c r="CR32">
        <v>0</v>
      </c>
      <c r="CS32">
        <v>10</v>
      </c>
      <c r="CT32">
        <v>-1</v>
      </c>
      <c r="CU32">
        <v>1</v>
      </c>
      <c r="CV32" s="1">
        <f t="shared" si="16"/>
        <v>-133.5</v>
      </c>
      <c r="CW32" s="1">
        <f t="shared" si="16"/>
        <v>18.7</v>
      </c>
      <c r="CX32" s="1">
        <f t="shared" si="17"/>
        <v>17822.25</v>
      </c>
      <c r="CY32" s="1">
        <f t="shared" si="17"/>
        <v>349.69</v>
      </c>
      <c r="CZ32" s="1">
        <f t="shared" si="18"/>
        <v>18171.939999999999</v>
      </c>
      <c r="DA32" s="1">
        <f t="shared" si="19"/>
        <v>134.80333823759707</v>
      </c>
      <c r="DB32"/>
      <c r="DC32"/>
      <c r="DD32"/>
      <c r="DE32"/>
      <c r="DF32"/>
      <c r="DG32">
        <v>59.877000000000002</v>
      </c>
      <c r="DH32">
        <v>235.6</v>
      </c>
      <c r="DI32">
        <v>29.4</v>
      </c>
      <c r="DJ32">
        <v>-1</v>
      </c>
      <c r="DK32">
        <v>-1</v>
      </c>
      <c r="DL32">
        <v>-1</v>
      </c>
      <c r="DM32">
        <v>-1</v>
      </c>
      <c r="DN32">
        <v>0</v>
      </c>
      <c r="DO32">
        <v>12</v>
      </c>
      <c r="DP32">
        <v>-1</v>
      </c>
      <c r="DQ32">
        <v>1</v>
      </c>
      <c r="DR32" s="10">
        <f t="shared" si="20"/>
        <v>4.5</v>
      </c>
      <c r="DS32" s="10">
        <f t="shared" si="20"/>
        <v>2</v>
      </c>
      <c r="DT32" s="10">
        <f t="shared" si="21"/>
        <v>20.25</v>
      </c>
      <c r="DU32" s="10">
        <f t="shared" si="21"/>
        <v>4</v>
      </c>
      <c r="DV32" s="10">
        <f t="shared" si="22"/>
        <v>24.25</v>
      </c>
      <c r="DW32" s="10">
        <f t="shared" si="23"/>
        <v>4.924428900898052</v>
      </c>
      <c r="DX32"/>
      <c r="DY32"/>
      <c r="DZ32"/>
      <c r="EA32"/>
      <c r="EB32"/>
      <c r="EC32" s="1">
        <v>60.548999999999999</v>
      </c>
      <c r="ED32" s="1">
        <v>267.89999999999998</v>
      </c>
      <c r="EE32" s="1">
        <v>27.6</v>
      </c>
      <c r="EF32" s="1">
        <v>-1</v>
      </c>
      <c r="EG32" s="1">
        <v>-1</v>
      </c>
      <c r="EH32" s="1">
        <v>-1</v>
      </c>
      <c r="EI32" s="1">
        <v>-1</v>
      </c>
      <c r="EJ32" s="1">
        <v>0</v>
      </c>
      <c r="EK32" s="1">
        <v>12</v>
      </c>
      <c r="EL32" s="1">
        <v>-1</v>
      </c>
      <c r="EM32" s="1">
        <v>1</v>
      </c>
      <c r="EN32" s="1">
        <f t="shared" si="24"/>
        <v>27.499999999999972</v>
      </c>
      <c r="EO32" s="1">
        <f t="shared" si="24"/>
        <v>-4.1999999999999993</v>
      </c>
      <c r="EP32" s="1">
        <f t="shared" si="25"/>
        <v>756.24999999999841</v>
      </c>
      <c r="EQ32" s="1">
        <f t="shared" si="25"/>
        <v>17.639999999999993</v>
      </c>
      <c r="ER32" s="1">
        <f t="shared" si="26"/>
        <v>773.88999999999839</v>
      </c>
      <c r="ES32" s="1">
        <f t="shared" si="27"/>
        <v>27.818878482066786</v>
      </c>
      <c r="ET32"/>
      <c r="EU32"/>
      <c r="EV32"/>
      <c r="EW32"/>
      <c r="EX32"/>
      <c r="FJ32" s="10">
        <f t="shared" si="28"/>
        <v>0</v>
      </c>
      <c r="FK32" s="10">
        <f t="shared" si="28"/>
        <v>0</v>
      </c>
      <c r="FL32" s="10">
        <f t="shared" si="29"/>
        <v>0</v>
      </c>
      <c r="FM32" s="10">
        <f t="shared" si="29"/>
        <v>0</v>
      </c>
      <c r="FN32" s="10">
        <f t="shared" si="30"/>
        <v>0</v>
      </c>
      <c r="FO32" s="10">
        <f t="shared" si="31"/>
        <v>0</v>
      </c>
      <c r="FP32"/>
      <c r="FQ32"/>
      <c r="FR32"/>
      <c r="FS32"/>
      <c r="FT32"/>
    </row>
    <row r="33" spans="1:176" x14ac:dyDescent="0.35">
      <c r="A33">
        <v>57.863</v>
      </c>
      <c r="B33">
        <v>217.3</v>
      </c>
      <c r="C33">
        <v>48.3</v>
      </c>
      <c r="D33">
        <v>267.89999999999998</v>
      </c>
      <c r="E33">
        <v>33.6</v>
      </c>
      <c r="F33">
        <v>52.7</v>
      </c>
      <c r="G33">
        <v>2</v>
      </c>
      <c r="H33">
        <v>0</v>
      </c>
      <c r="I33">
        <v>10</v>
      </c>
      <c r="J33">
        <v>0</v>
      </c>
      <c r="K33">
        <v>1</v>
      </c>
      <c r="L33" s="26">
        <f t="shared" si="0"/>
        <v>-50.599999999999966</v>
      </c>
      <c r="M33" s="26">
        <f t="shared" si="0"/>
        <v>14.699999999999996</v>
      </c>
      <c r="N33" s="26">
        <f t="shared" si="1"/>
        <v>2560.3599999999965</v>
      </c>
      <c r="O33" s="26">
        <f t="shared" si="1"/>
        <v>216.08999999999986</v>
      </c>
      <c r="P33" s="26">
        <f t="shared" si="2"/>
        <v>2776.4499999999962</v>
      </c>
      <c r="Q33" s="26">
        <f t="shared" si="3"/>
        <v>52.692029757829566</v>
      </c>
      <c r="S33"/>
      <c r="T33"/>
      <c r="U33"/>
      <c r="V33"/>
      <c r="W33">
        <v>54.701999999999998</v>
      </c>
      <c r="X33">
        <v>199</v>
      </c>
      <c r="Y33">
        <v>35.4</v>
      </c>
      <c r="Z33">
        <v>75.099999999999994</v>
      </c>
      <c r="AA33">
        <v>30.7</v>
      </c>
      <c r="AB33">
        <v>124.1</v>
      </c>
      <c r="AC33">
        <v>3</v>
      </c>
      <c r="AD33">
        <v>0</v>
      </c>
      <c r="AE33">
        <v>9</v>
      </c>
      <c r="AF33">
        <v>0</v>
      </c>
      <c r="AG33">
        <v>1</v>
      </c>
      <c r="AH33" s="10">
        <f t="shared" si="4"/>
        <v>123.9</v>
      </c>
      <c r="AI33" s="10">
        <f t="shared" si="4"/>
        <v>4.6999999999999993</v>
      </c>
      <c r="AJ33" s="10">
        <f t="shared" si="5"/>
        <v>15351.210000000001</v>
      </c>
      <c r="AK33" s="10">
        <f t="shared" si="5"/>
        <v>22.089999999999993</v>
      </c>
      <c r="AL33" s="10">
        <f t="shared" si="6"/>
        <v>15373.300000000001</v>
      </c>
      <c r="AM33" s="10">
        <f t="shared" si="7"/>
        <v>123.98911242524483</v>
      </c>
      <c r="AN33"/>
      <c r="AO33"/>
      <c r="AP33"/>
      <c r="AQ33"/>
      <c r="AR33"/>
      <c r="AS33">
        <v>52.024000000000001</v>
      </c>
      <c r="AT33">
        <v>194.3</v>
      </c>
      <c r="AU33">
        <v>46.5</v>
      </c>
      <c r="AV33">
        <v>226.8</v>
      </c>
      <c r="AW33">
        <v>33.6</v>
      </c>
      <c r="AX33">
        <v>35</v>
      </c>
      <c r="AY33">
        <v>1</v>
      </c>
      <c r="AZ33">
        <v>1</v>
      </c>
      <c r="BA33">
        <v>11</v>
      </c>
      <c r="BB33">
        <v>1</v>
      </c>
      <c r="BC33">
        <v>1</v>
      </c>
      <c r="BD33" s="1">
        <f t="shared" si="8"/>
        <v>-32.5</v>
      </c>
      <c r="BE33" s="1">
        <f t="shared" si="8"/>
        <v>12.899999999999999</v>
      </c>
      <c r="BF33" s="1">
        <f t="shared" si="9"/>
        <v>1056.25</v>
      </c>
      <c r="BG33" s="1">
        <f t="shared" si="9"/>
        <v>166.40999999999997</v>
      </c>
      <c r="BH33" s="1">
        <f t="shared" si="10"/>
        <v>1222.6599999999999</v>
      </c>
      <c r="BI33" s="1">
        <f t="shared" si="11"/>
        <v>34.966555449457701</v>
      </c>
      <c r="BJ33"/>
      <c r="BK33"/>
      <c r="BL33"/>
      <c r="BM33"/>
      <c r="BN33"/>
      <c r="BO33">
        <v>52.83</v>
      </c>
      <c r="BP33">
        <v>226.8</v>
      </c>
      <c r="BQ33">
        <v>25.6</v>
      </c>
      <c r="BR33">
        <v>222.1</v>
      </c>
      <c r="BS33">
        <v>35.4</v>
      </c>
      <c r="BT33">
        <v>10.9</v>
      </c>
      <c r="BU33">
        <v>1</v>
      </c>
      <c r="BV33">
        <v>1</v>
      </c>
      <c r="BW33">
        <v>13</v>
      </c>
      <c r="BX33">
        <v>1</v>
      </c>
      <c r="BY33">
        <v>1</v>
      </c>
      <c r="BZ33" s="10">
        <f t="shared" si="12"/>
        <v>4.7000000000000171</v>
      </c>
      <c r="CA33" s="10">
        <f t="shared" si="12"/>
        <v>-9.7999999999999972</v>
      </c>
      <c r="CB33" s="10">
        <f t="shared" si="13"/>
        <v>22.09000000000016</v>
      </c>
      <c r="CC33" s="10">
        <f t="shared" si="13"/>
        <v>96.039999999999949</v>
      </c>
      <c r="CD33" s="10">
        <f t="shared" si="14"/>
        <v>118.13000000000011</v>
      </c>
      <c r="CE33" s="10">
        <f t="shared" si="15"/>
        <v>10.868762579061157</v>
      </c>
      <c r="CG33"/>
      <c r="CH33"/>
      <c r="CI33"/>
      <c r="CJ33"/>
      <c r="CK33">
        <v>45.63</v>
      </c>
      <c r="CL33">
        <v>162.19999999999999</v>
      </c>
      <c r="CM33">
        <v>38.1</v>
      </c>
      <c r="CN33">
        <v>93.3</v>
      </c>
      <c r="CO33">
        <v>39.4</v>
      </c>
      <c r="CP33">
        <v>68.900000000000006</v>
      </c>
      <c r="CQ33">
        <v>2</v>
      </c>
      <c r="CR33">
        <v>0</v>
      </c>
      <c r="CS33">
        <v>10</v>
      </c>
      <c r="CT33">
        <v>0</v>
      </c>
      <c r="CU33">
        <v>1</v>
      </c>
      <c r="CV33" s="1">
        <f t="shared" si="16"/>
        <v>68.899999999999991</v>
      </c>
      <c r="CW33" s="1">
        <f t="shared" si="16"/>
        <v>-1.2999999999999972</v>
      </c>
      <c r="CX33" s="1">
        <f t="shared" si="17"/>
        <v>4747.2099999999991</v>
      </c>
      <c r="CY33" s="1">
        <f t="shared" si="17"/>
        <v>1.6899999999999926</v>
      </c>
      <c r="CZ33" s="1">
        <f t="shared" si="18"/>
        <v>4748.8999999999987</v>
      </c>
      <c r="DA33" s="1">
        <f t="shared" si="19"/>
        <v>68.912263059632565</v>
      </c>
      <c r="DB33"/>
      <c r="DC33"/>
      <c r="DD33"/>
      <c r="DE33"/>
      <c r="DF33"/>
      <c r="DG33">
        <v>64.588999999999999</v>
      </c>
      <c r="DH33">
        <v>215.4</v>
      </c>
      <c r="DI33">
        <v>29.4</v>
      </c>
      <c r="DJ33">
        <v>235.6</v>
      </c>
      <c r="DK33">
        <v>29.4</v>
      </c>
      <c r="DL33">
        <v>20.2</v>
      </c>
      <c r="DM33">
        <v>1</v>
      </c>
      <c r="DN33">
        <v>1</v>
      </c>
      <c r="DO33">
        <v>13</v>
      </c>
      <c r="DP33">
        <v>1</v>
      </c>
      <c r="DQ33">
        <v>1</v>
      </c>
      <c r="DR33" s="10">
        <f t="shared" si="20"/>
        <v>-20.199999999999989</v>
      </c>
      <c r="DS33" s="10">
        <f t="shared" si="20"/>
        <v>0</v>
      </c>
      <c r="DT33" s="10">
        <f t="shared" si="21"/>
        <v>408.03999999999957</v>
      </c>
      <c r="DU33" s="10">
        <f t="shared" si="21"/>
        <v>0</v>
      </c>
      <c r="DV33" s="10">
        <f t="shared" si="22"/>
        <v>408.03999999999957</v>
      </c>
      <c r="DW33" s="10">
        <f t="shared" si="23"/>
        <v>20.199999999999989</v>
      </c>
      <c r="DX33"/>
      <c r="DY33"/>
      <c r="DZ33"/>
      <c r="EA33"/>
      <c r="EB33"/>
      <c r="EC33" s="1">
        <v>61.180999999999997</v>
      </c>
      <c r="ED33" s="1">
        <v>214</v>
      </c>
      <c r="EE33" s="1">
        <v>42.3</v>
      </c>
      <c r="EF33" s="1">
        <v>267.89999999999998</v>
      </c>
      <c r="EG33" s="1">
        <v>27.6</v>
      </c>
      <c r="EH33" s="1">
        <v>55.9</v>
      </c>
      <c r="EI33" s="1">
        <v>2</v>
      </c>
      <c r="EJ33" s="1">
        <v>0</v>
      </c>
      <c r="EK33" s="1">
        <v>12</v>
      </c>
      <c r="EL33" s="1">
        <v>0</v>
      </c>
      <c r="EM33" s="1">
        <v>1</v>
      </c>
      <c r="EN33" s="1">
        <f t="shared" si="24"/>
        <v>-53.899999999999977</v>
      </c>
      <c r="EO33" s="1">
        <f t="shared" si="24"/>
        <v>14.699999999999996</v>
      </c>
      <c r="EP33" s="1">
        <f t="shared" si="25"/>
        <v>2905.2099999999978</v>
      </c>
      <c r="EQ33" s="1">
        <f t="shared" si="25"/>
        <v>216.08999999999986</v>
      </c>
      <c r="ER33" s="1">
        <f t="shared" si="26"/>
        <v>3121.2999999999975</v>
      </c>
      <c r="ES33" s="1">
        <f t="shared" si="27"/>
        <v>55.868595829857739</v>
      </c>
      <c r="ET33"/>
      <c r="EU33"/>
      <c r="EV33"/>
      <c r="EW33"/>
      <c r="EX33"/>
      <c r="FJ33" s="10">
        <f t="shared" si="28"/>
        <v>0</v>
      </c>
      <c r="FK33" s="10">
        <f t="shared" si="28"/>
        <v>0</v>
      </c>
      <c r="FL33" s="10">
        <f t="shared" si="29"/>
        <v>0</v>
      </c>
      <c r="FM33" s="10">
        <f t="shared" si="29"/>
        <v>0</v>
      </c>
      <c r="FN33" s="10">
        <f t="shared" si="30"/>
        <v>0</v>
      </c>
      <c r="FO33" s="10">
        <f t="shared" si="31"/>
        <v>0</v>
      </c>
      <c r="FP33"/>
      <c r="FQ33"/>
      <c r="FR33"/>
      <c r="FS33"/>
      <c r="FT33"/>
    </row>
    <row r="34" spans="1:176" x14ac:dyDescent="0.35">
      <c r="A34">
        <v>59.158999999999999</v>
      </c>
      <c r="B34">
        <v>244.9</v>
      </c>
      <c r="C34">
        <v>34.5</v>
      </c>
      <c r="D34">
        <v>217.3</v>
      </c>
      <c r="E34">
        <v>48.3</v>
      </c>
      <c r="F34">
        <v>30.8</v>
      </c>
      <c r="G34">
        <v>1</v>
      </c>
      <c r="H34">
        <v>1</v>
      </c>
      <c r="I34">
        <v>11</v>
      </c>
      <c r="J34">
        <v>1</v>
      </c>
      <c r="K34">
        <v>1</v>
      </c>
      <c r="L34" s="26">
        <f t="shared" si="0"/>
        <v>27.599999999999994</v>
      </c>
      <c r="M34" s="26">
        <f t="shared" si="0"/>
        <v>-13.799999999999997</v>
      </c>
      <c r="N34" s="26">
        <f t="shared" si="1"/>
        <v>761.75999999999965</v>
      </c>
      <c r="O34" s="26">
        <f t="shared" si="1"/>
        <v>190.43999999999991</v>
      </c>
      <c r="P34" s="26">
        <f t="shared" si="2"/>
        <v>952.19999999999959</v>
      </c>
      <c r="Q34" s="26">
        <f t="shared" si="3"/>
        <v>30.85773808949709</v>
      </c>
      <c r="S34"/>
      <c r="T34"/>
      <c r="U34"/>
      <c r="V34"/>
      <c r="W34">
        <v>55.302</v>
      </c>
      <c r="X34">
        <v>180.5</v>
      </c>
      <c r="Y34">
        <v>55.2</v>
      </c>
      <c r="Z34">
        <v>199</v>
      </c>
      <c r="AA34">
        <v>35.4</v>
      </c>
      <c r="AB34">
        <v>27.1</v>
      </c>
      <c r="AC34">
        <v>1</v>
      </c>
      <c r="AD34">
        <v>1</v>
      </c>
      <c r="AE34">
        <v>10</v>
      </c>
      <c r="AF34">
        <v>1</v>
      </c>
      <c r="AG34">
        <v>1</v>
      </c>
      <c r="AH34" s="10">
        <f t="shared" si="4"/>
        <v>-18.5</v>
      </c>
      <c r="AI34" s="10">
        <f t="shared" si="4"/>
        <v>19.800000000000004</v>
      </c>
      <c r="AJ34" s="10">
        <f t="shared" si="5"/>
        <v>342.25</v>
      </c>
      <c r="AK34" s="10">
        <f t="shared" si="5"/>
        <v>392.04000000000019</v>
      </c>
      <c r="AL34" s="10">
        <f t="shared" si="6"/>
        <v>734.29000000000019</v>
      </c>
      <c r="AM34" s="10">
        <f t="shared" si="7"/>
        <v>27.097785887411543</v>
      </c>
      <c r="AN34"/>
      <c r="AO34"/>
      <c r="AP34"/>
      <c r="AQ34"/>
      <c r="AR34"/>
      <c r="AS34">
        <v>56.095999999999997</v>
      </c>
      <c r="AT34">
        <v>281.39999999999998</v>
      </c>
      <c r="AU34">
        <v>30.7</v>
      </c>
      <c r="AV34">
        <v>-1</v>
      </c>
      <c r="AW34">
        <v>-1</v>
      </c>
      <c r="AX34">
        <v>-1</v>
      </c>
      <c r="AY34">
        <v>-1</v>
      </c>
      <c r="AZ34">
        <v>0</v>
      </c>
      <c r="BA34">
        <v>11</v>
      </c>
      <c r="BB34">
        <v>-1</v>
      </c>
      <c r="BC34">
        <v>1</v>
      </c>
      <c r="BD34" s="1">
        <f t="shared" si="8"/>
        <v>87.099999999999966</v>
      </c>
      <c r="BE34" s="1">
        <f t="shared" si="8"/>
        <v>-15.8</v>
      </c>
      <c r="BF34" s="1">
        <f t="shared" si="9"/>
        <v>7586.4099999999944</v>
      </c>
      <c r="BG34" s="1">
        <f t="shared" si="9"/>
        <v>249.64000000000001</v>
      </c>
      <c r="BH34" s="1">
        <f t="shared" si="10"/>
        <v>7836.0499999999947</v>
      </c>
      <c r="BI34" s="1">
        <f t="shared" si="11"/>
        <v>88.521466323146697</v>
      </c>
      <c r="BJ34"/>
      <c r="BK34"/>
      <c r="BL34"/>
      <c r="BM34"/>
      <c r="BN34"/>
      <c r="BO34">
        <v>56.661999999999999</v>
      </c>
      <c r="BP34">
        <v>231.1</v>
      </c>
      <c r="BQ34">
        <v>33.6</v>
      </c>
      <c r="BR34">
        <v>-1</v>
      </c>
      <c r="BS34">
        <v>-1</v>
      </c>
      <c r="BT34">
        <v>-1</v>
      </c>
      <c r="BU34">
        <v>-1</v>
      </c>
      <c r="BV34">
        <v>0</v>
      </c>
      <c r="BW34">
        <v>13</v>
      </c>
      <c r="BX34">
        <v>-1</v>
      </c>
      <c r="BY34">
        <v>1</v>
      </c>
      <c r="BZ34" s="10">
        <f t="shared" si="12"/>
        <v>4.2999999999999829</v>
      </c>
      <c r="CA34" s="10">
        <f t="shared" si="12"/>
        <v>8</v>
      </c>
      <c r="CB34" s="10">
        <f t="shared" si="13"/>
        <v>18.489999999999853</v>
      </c>
      <c r="CC34" s="10">
        <f t="shared" si="13"/>
        <v>64</v>
      </c>
      <c r="CD34" s="10">
        <f t="shared" si="14"/>
        <v>82.489999999999853</v>
      </c>
      <c r="CE34" s="10">
        <f t="shared" si="15"/>
        <v>9.0824005637276226</v>
      </c>
      <c r="CG34"/>
      <c r="CH34"/>
      <c r="CI34"/>
      <c r="CJ34"/>
      <c r="CK34">
        <v>46.71</v>
      </c>
      <c r="CL34">
        <v>190</v>
      </c>
      <c r="CM34">
        <v>20.7</v>
      </c>
      <c r="CN34">
        <v>162.19999999999999</v>
      </c>
      <c r="CO34">
        <v>38.1</v>
      </c>
      <c r="CP34">
        <v>32.799999999999997</v>
      </c>
      <c r="CQ34">
        <v>1</v>
      </c>
      <c r="CR34">
        <v>1</v>
      </c>
      <c r="CS34">
        <v>11</v>
      </c>
      <c r="CT34">
        <v>1</v>
      </c>
      <c r="CU34">
        <v>1</v>
      </c>
      <c r="CV34" s="1">
        <f t="shared" si="16"/>
        <v>27.800000000000011</v>
      </c>
      <c r="CW34" s="1">
        <f t="shared" si="16"/>
        <v>-17.400000000000002</v>
      </c>
      <c r="CX34" s="1">
        <f t="shared" si="17"/>
        <v>772.8400000000006</v>
      </c>
      <c r="CY34" s="1">
        <f t="shared" si="17"/>
        <v>302.76000000000005</v>
      </c>
      <c r="CZ34" s="1">
        <f t="shared" si="18"/>
        <v>1075.6000000000006</v>
      </c>
      <c r="DA34" s="1">
        <f t="shared" si="19"/>
        <v>32.796341259353923</v>
      </c>
      <c r="DB34"/>
      <c r="DC34"/>
      <c r="DD34"/>
      <c r="DE34"/>
      <c r="DF34"/>
      <c r="DG34">
        <v>67.405000000000001</v>
      </c>
      <c r="DH34">
        <v>281.39999999999998</v>
      </c>
      <c r="DI34">
        <v>33.6</v>
      </c>
      <c r="DJ34">
        <v>-1</v>
      </c>
      <c r="DK34">
        <v>-1</v>
      </c>
      <c r="DL34">
        <v>-1</v>
      </c>
      <c r="DM34">
        <v>-1</v>
      </c>
      <c r="DN34">
        <v>0</v>
      </c>
      <c r="DO34">
        <v>13</v>
      </c>
      <c r="DP34">
        <v>-1</v>
      </c>
      <c r="DQ34">
        <v>1</v>
      </c>
      <c r="DR34" s="10">
        <f t="shared" si="20"/>
        <v>65.999999999999972</v>
      </c>
      <c r="DS34" s="10">
        <f t="shared" si="20"/>
        <v>4.2000000000000028</v>
      </c>
      <c r="DT34" s="10">
        <f t="shared" si="21"/>
        <v>4355.9999999999964</v>
      </c>
      <c r="DU34" s="10">
        <f t="shared" si="21"/>
        <v>17.640000000000025</v>
      </c>
      <c r="DV34" s="10">
        <f t="shared" si="22"/>
        <v>4373.6399999999967</v>
      </c>
      <c r="DW34" s="10">
        <f t="shared" si="23"/>
        <v>66.133501343872581</v>
      </c>
      <c r="DX34"/>
      <c r="DY34"/>
      <c r="DZ34"/>
      <c r="EA34"/>
      <c r="EB34"/>
      <c r="EC34" s="1">
        <v>61.829000000000001</v>
      </c>
      <c r="ED34" s="1">
        <v>235.6</v>
      </c>
      <c r="EE34" s="1">
        <v>33.6</v>
      </c>
      <c r="EF34" s="1">
        <v>214</v>
      </c>
      <c r="EG34" s="1">
        <v>42.3</v>
      </c>
      <c r="EH34" s="1">
        <v>23.3</v>
      </c>
      <c r="EI34" s="1">
        <v>1</v>
      </c>
      <c r="EJ34" s="1">
        <v>1</v>
      </c>
      <c r="EK34" s="1">
        <v>13</v>
      </c>
      <c r="EL34" s="1">
        <v>1</v>
      </c>
      <c r="EM34" s="1">
        <v>1</v>
      </c>
      <c r="EN34" s="1">
        <f t="shared" si="24"/>
        <v>21.599999999999994</v>
      </c>
      <c r="EO34" s="1">
        <f t="shared" si="24"/>
        <v>-8.6999999999999957</v>
      </c>
      <c r="EP34" s="1">
        <f t="shared" si="25"/>
        <v>466.55999999999977</v>
      </c>
      <c r="EQ34" s="1">
        <f t="shared" si="25"/>
        <v>75.689999999999927</v>
      </c>
      <c r="ER34" s="1">
        <f t="shared" si="26"/>
        <v>542.24999999999966</v>
      </c>
      <c r="ES34" s="1">
        <f t="shared" si="27"/>
        <v>23.286262044390028</v>
      </c>
      <c r="ET34"/>
      <c r="EU34"/>
      <c r="EV34"/>
      <c r="EW34"/>
      <c r="EX34"/>
      <c r="FJ34" s="10">
        <f t="shared" si="28"/>
        <v>0</v>
      </c>
      <c r="FK34" s="10">
        <f t="shared" si="28"/>
        <v>0</v>
      </c>
      <c r="FL34" s="10">
        <f t="shared" si="29"/>
        <v>0</v>
      </c>
      <c r="FM34" s="10">
        <f t="shared" si="29"/>
        <v>0</v>
      </c>
      <c r="FN34" s="10">
        <f t="shared" si="30"/>
        <v>0</v>
      </c>
      <c r="FO34" s="10">
        <f t="shared" si="31"/>
        <v>0</v>
      </c>
      <c r="FP34"/>
      <c r="FQ34"/>
      <c r="FR34"/>
      <c r="FS34"/>
      <c r="FT34"/>
    </row>
    <row r="35" spans="1:176" x14ac:dyDescent="0.35">
      <c r="A35">
        <v>63.847000000000001</v>
      </c>
      <c r="B35">
        <v>89.1</v>
      </c>
      <c r="C35">
        <v>85.5</v>
      </c>
      <c r="D35">
        <v>-1</v>
      </c>
      <c r="E35">
        <v>-1</v>
      </c>
      <c r="F35">
        <v>-1</v>
      </c>
      <c r="G35">
        <v>-1</v>
      </c>
      <c r="H35">
        <v>0</v>
      </c>
      <c r="I35">
        <v>11</v>
      </c>
      <c r="J35">
        <v>-1</v>
      </c>
      <c r="K35">
        <v>1</v>
      </c>
      <c r="L35" s="26">
        <f t="shared" si="0"/>
        <v>-155.80000000000001</v>
      </c>
      <c r="M35" s="26">
        <f t="shared" si="0"/>
        <v>51</v>
      </c>
      <c r="N35" s="26">
        <f t="shared" si="1"/>
        <v>24273.640000000003</v>
      </c>
      <c r="O35" s="26">
        <f t="shared" si="1"/>
        <v>2601</v>
      </c>
      <c r="P35" s="26">
        <f t="shared" si="2"/>
        <v>26874.640000000003</v>
      </c>
      <c r="Q35" s="26">
        <f t="shared" si="3"/>
        <v>163.93486511416663</v>
      </c>
      <c r="S35"/>
      <c r="T35"/>
      <c r="U35"/>
      <c r="V35"/>
      <c r="W35">
        <v>59.101999999999997</v>
      </c>
      <c r="X35">
        <v>47.5</v>
      </c>
      <c r="Y35">
        <v>107.1</v>
      </c>
      <c r="Z35">
        <v>-1</v>
      </c>
      <c r="AA35">
        <v>-1</v>
      </c>
      <c r="AB35">
        <v>-1</v>
      </c>
      <c r="AC35">
        <v>-1</v>
      </c>
      <c r="AD35">
        <v>0</v>
      </c>
      <c r="AE35">
        <v>10</v>
      </c>
      <c r="AF35">
        <v>-1</v>
      </c>
      <c r="AG35">
        <v>1</v>
      </c>
      <c r="AH35" s="10">
        <f t="shared" si="4"/>
        <v>-133</v>
      </c>
      <c r="AI35" s="10">
        <f t="shared" si="4"/>
        <v>51.899999999999991</v>
      </c>
      <c r="AJ35" s="10">
        <f t="shared" si="5"/>
        <v>17689</v>
      </c>
      <c r="AK35" s="10">
        <f t="shared" si="5"/>
        <v>2693.6099999999992</v>
      </c>
      <c r="AL35" s="10">
        <f t="shared" si="6"/>
        <v>20382.61</v>
      </c>
      <c r="AM35" s="10">
        <f t="shared" si="7"/>
        <v>142.76767841496897</v>
      </c>
      <c r="AN35"/>
      <c r="AO35"/>
      <c r="AP35"/>
      <c r="AQ35"/>
      <c r="AR35"/>
      <c r="AS35">
        <v>56.488</v>
      </c>
      <c r="AT35">
        <v>226.8</v>
      </c>
      <c r="AU35">
        <v>29.4</v>
      </c>
      <c r="AV35">
        <v>281.39999999999998</v>
      </c>
      <c r="AW35">
        <v>30.7</v>
      </c>
      <c r="AX35">
        <v>54.6</v>
      </c>
      <c r="AY35">
        <v>2</v>
      </c>
      <c r="AZ35">
        <v>0</v>
      </c>
      <c r="BA35">
        <v>11</v>
      </c>
      <c r="BB35">
        <v>0</v>
      </c>
      <c r="BC35">
        <v>1</v>
      </c>
      <c r="BD35" s="1">
        <f t="shared" si="8"/>
        <v>-54.599999999999966</v>
      </c>
      <c r="BE35" s="1">
        <f t="shared" si="8"/>
        <v>-1.3000000000000007</v>
      </c>
      <c r="BF35" s="1">
        <f t="shared" si="9"/>
        <v>2981.1599999999962</v>
      </c>
      <c r="BG35" s="1">
        <f t="shared" si="9"/>
        <v>1.6900000000000019</v>
      </c>
      <c r="BH35" s="1">
        <f t="shared" si="10"/>
        <v>2982.8499999999963</v>
      </c>
      <c r="BI35" s="1">
        <f t="shared" si="11"/>
        <v>54.615473997759977</v>
      </c>
      <c r="BJ35"/>
      <c r="BK35"/>
      <c r="BL35"/>
      <c r="BM35"/>
      <c r="BN35"/>
      <c r="BO35">
        <v>57.91</v>
      </c>
      <c r="BP35">
        <v>263.2</v>
      </c>
      <c r="BQ35">
        <v>24.9</v>
      </c>
      <c r="BR35">
        <v>231.1</v>
      </c>
      <c r="BS35">
        <v>33.6</v>
      </c>
      <c r="BT35">
        <v>33.200000000000003</v>
      </c>
      <c r="BU35">
        <v>1</v>
      </c>
      <c r="BV35">
        <v>1</v>
      </c>
      <c r="BW35">
        <v>14</v>
      </c>
      <c r="BX35">
        <v>1</v>
      </c>
      <c r="BY35">
        <v>1</v>
      </c>
      <c r="BZ35" s="10">
        <f t="shared" si="12"/>
        <v>32.099999999999994</v>
      </c>
      <c r="CA35" s="10">
        <f t="shared" si="12"/>
        <v>-8.7000000000000028</v>
      </c>
      <c r="CB35" s="10">
        <f t="shared" si="13"/>
        <v>1030.4099999999996</v>
      </c>
      <c r="CC35" s="10">
        <f t="shared" si="13"/>
        <v>75.690000000000055</v>
      </c>
      <c r="CD35" s="10">
        <f t="shared" si="14"/>
        <v>1106.0999999999997</v>
      </c>
      <c r="CE35" s="10">
        <f t="shared" si="15"/>
        <v>33.258081724597403</v>
      </c>
      <c r="CG35"/>
      <c r="CH35"/>
      <c r="CI35"/>
      <c r="CJ35"/>
      <c r="CK35">
        <v>51.502000000000002</v>
      </c>
      <c r="CL35">
        <v>272.39999999999998</v>
      </c>
      <c r="CM35">
        <v>63.9</v>
      </c>
      <c r="CN35">
        <v>-1</v>
      </c>
      <c r="CO35">
        <v>-1</v>
      </c>
      <c r="CP35">
        <v>-1</v>
      </c>
      <c r="CQ35">
        <v>-1</v>
      </c>
      <c r="CR35">
        <v>0</v>
      </c>
      <c r="CS35">
        <v>11</v>
      </c>
      <c r="CT35">
        <v>-1</v>
      </c>
      <c r="CU35">
        <v>1</v>
      </c>
      <c r="CV35" s="1">
        <f t="shared" si="16"/>
        <v>82.399999999999977</v>
      </c>
      <c r="CW35" s="1">
        <f t="shared" si="16"/>
        <v>43.2</v>
      </c>
      <c r="CX35" s="1">
        <f t="shared" si="17"/>
        <v>6789.7599999999966</v>
      </c>
      <c r="CY35" s="1">
        <f t="shared" si="17"/>
        <v>1866.2400000000002</v>
      </c>
      <c r="CZ35" s="1">
        <f t="shared" si="18"/>
        <v>8655.9999999999964</v>
      </c>
      <c r="DA35" s="1">
        <f t="shared" si="19"/>
        <v>93.037626796904036</v>
      </c>
      <c r="DB35"/>
      <c r="DC35"/>
      <c r="DD35"/>
      <c r="DE35"/>
      <c r="DF35"/>
      <c r="DG35">
        <v>67.733000000000004</v>
      </c>
      <c r="DH35">
        <v>249.4</v>
      </c>
      <c r="DI35">
        <v>24.9</v>
      </c>
      <c r="DJ35">
        <v>281.39999999999998</v>
      </c>
      <c r="DK35">
        <v>33.6</v>
      </c>
      <c r="DL35">
        <v>33.200000000000003</v>
      </c>
      <c r="DM35">
        <v>1</v>
      </c>
      <c r="DN35">
        <v>1</v>
      </c>
      <c r="DO35">
        <v>14</v>
      </c>
      <c r="DP35">
        <v>1</v>
      </c>
      <c r="DQ35">
        <v>1</v>
      </c>
      <c r="DR35" s="10">
        <f t="shared" si="20"/>
        <v>-31.999999999999972</v>
      </c>
      <c r="DS35" s="10">
        <f t="shared" si="20"/>
        <v>-8.7000000000000028</v>
      </c>
      <c r="DT35" s="10">
        <f t="shared" si="21"/>
        <v>1023.9999999999982</v>
      </c>
      <c r="DU35" s="10">
        <f t="shared" si="21"/>
        <v>75.690000000000055</v>
      </c>
      <c r="DV35" s="10">
        <f t="shared" si="22"/>
        <v>1099.6899999999982</v>
      </c>
      <c r="DW35" s="10">
        <f t="shared" si="23"/>
        <v>33.161574148402522</v>
      </c>
      <c r="DX35"/>
      <c r="DY35"/>
      <c r="DZ35"/>
      <c r="EA35"/>
      <c r="EB35"/>
      <c r="EC35" s="1">
        <v>65.253</v>
      </c>
      <c r="ED35" s="1">
        <v>240.4</v>
      </c>
      <c r="EE35" s="1">
        <v>20.7</v>
      </c>
      <c r="EF35" s="1">
        <v>-1</v>
      </c>
      <c r="EG35" s="1">
        <v>-1</v>
      </c>
      <c r="EH35" s="1">
        <v>-1</v>
      </c>
      <c r="EI35" s="1">
        <v>-1</v>
      </c>
      <c r="EJ35" s="1">
        <v>0</v>
      </c>
      <c r="EK35" s="1">
        <v>13</v>
      </c>
      <c r="EL35" s="1">
        <v>-1</v>
      </c>
      <c r="EM35" s="1">
        <v>1</v>
      </c>
      <c r="EN35" s="1">
        <f t="shared" si="24"/>
        <v>4.8000000000000114</v>
      </c>
      <c r="EO35" s="1">
        <f t="shared" si="24"/>
        <v>-12.900000000000002</v>
      </c>
      <c r="EP35" s="1">
        <f t="shared" si="25"/>
        <v>23.040000000000109</v>
      </c>
      <c r="EQ35" s="1">
        <f t="shared" si="25"/>
        <v>166.41000000000005</v>
      </c>
      <c r="ER35" s="1">
        <f t="shared" si="26"/>
        <v>189.45000000000016</v>
      </c>
      <c r="ES35" s="1">
        <f t="shared" si="27"/>
        <v>13.764083696345361</v>
      </c>
      <c r="ET35"/>
      <c r="EU35"/>
      <c r="EV35"/>
      <c r="EW35"/>
      <c r="EX35"/>
      <c r="FJ35" s="10">
        <f t="shared" si="28"/>
        <v>0</v>
      </c>
      <c r="FK35" s="10">
        <f t="shared" si="28"/>
        <v>0</v>
      </c>
      <c r="FL35" s="10">
        <f t="shared" si="29"/>
        <v>0</v>
      </c>
      <c r="FM35" s="10">
        <f t="shared" si="29"/>
        <v>0</v>
      </c>
      <c r="FN35" s="10">
        <f t="shared" si="30"/>
        <v>0</v>
      </c>
      <c r="FO35" s="10">
        <f t="shared" si="31"/>
        <v>0</v>
      </c>
      <c r="FP35"/>
      <c r="FQ35"/>
      <c r="FR35"/>
      <c r="FS35"/>
      <c r="FT35"/>
    </row>
    <row r="36" spans="1:176" x14ac:dyDescent="0.35">
      <c r="A36">
        <v>65.215000000000003</v>
      </c>
      <c r="B36">
        <v>276.89999999999998</v>
      </c>
      <c r="C36">
        <v>24.9</v>
      </c>
      <c r="D36">
        <v>89.1</v>
      </c>
      <c r="E36">
        <v>85.5</v>
      </c>
      <c r="F36">
        <v>197.4</v>
      </c>
      <c r="G36">
        <v>5</v>
      </c>
      <c r="H36">
        <v>0</v>
      </c>
      <c r="I36">
        <v>11</v>
      </c>
      <c r="J36">
        <v>0</v>
      </c>
      <c r="K36">
        <v>1</v>
      </c>
      <c r="L36" s="26">
        <f t="shared" si="0"/>
        <v>187.79999999999998</v>
      </c>
      <c r="M36" s="26">
        <f t="shared" si="0"/>
        <v>-60.6</v>
      </c>
      <c r="N36" s="26">
        <f t="shared" si="1"/>
        <v>35268.839999999997</v>
      </c>
      <c r="O36" s="26">
        <f t="shared" si="1"/>
        <v>3672.36</v>
      </c>
      <c r="P36" s="26">
        <f t="shared" si="2"/>
        <v>38941.199999999997</v>
      </c>
      <c r="Q36" s="26">
        <f t="shared" si="3"/>
        <v>197.33524773846156</v>
      </c>
      <c r="S36"/>
      <c r="T36"/>
      <c r="U36"/>
      <c r="V36"/>
      <c r="W36">
        <v>59.478000000000002</v>
      </c>
      <c r="X36">
        <v>121.1</v>
      </c>
      <c r="Y36">
        <v>55.2</v>
      </c>
      <c r="Z36">
        <v>47.5</v>
      </c>
      <c r="AA36">
        <v>107.1</v>
      </c>
      <c r="AB36">
        <v>90.1</v>
      </c>
      <c r="AC36">
        <v>2</v>
      </c>
      <c r="AD36">
        <v>0</v>
      </c>
      <c r="AE36">
        <v>10</v>
      </c>
      <c r="AF36">
        <v>0</v>
      </c>
      <c r="AG36">
        <v>1</v>
      </c>
      <c r="AH36" s="10">
        <f t="shared" si="4"/>
        <v>73.599999999999994</v>
      </c>
      <c r="AI36" s="10">
        <f t="shared" si="4"/>
        <v>-51.899999999999991</v>
      </c>
      <c r="AJ36" s="10">
        <f t="shared" si="5"/>
        <v>5416.9599999999991</v>
      </c>
      <c r="AK36" s="10">
        <f t="shared" si="5"/>
        <v>2693.6099999999992</v>
      </c>
      <c r="AL36" s="10">
        <f t="shared" si="6"/>
        <v>8110.5699999999979</v>
      </c>
      <c r="AM36" s="10">
        <f t="shared" si="7"/>
        <v>90.058703077492723</v>
      </c>
      <c r="AN36"/>
      <c r="AO36"/>
      <c r="AP36"/>
      <c r="AQ36"/>
      <c r="AR36"/>
      <c r="AS36">
        <v>58.456000000000003</v>
      </c>
      <c r="AT36">
        <v>212.8</v>
      </c>
      <c r="AU36">
        <v>46.5</v>
      </c>
      <c r="AV36">
        <v>226.8</v>
      </c>
      <c r="AW36">
        <v>29.4</v>
      </c>
      <c r="AX36">
        <v>22.1</v>
      </c>
      <c r="AY36">
        <v>1</v>
      </c>
      <c r="AZ36">
        <v>1</v>
      </c>
      <c r="BA36">
        <v>12</v>
      </c>
      <c r="BB36">
        <v>1</v>
      </c>
      <c r="BC36">
        <v>1</v>
      </c>
      <c r="BD36" s="1">
        <f t="shared" si="8"/>
        <v>-14</v>
      </c>
      <c r="BE36" s="1">
        <f t="shared" si="8"/>
        <v>17.100000000000001</v>
      </c>
      <c r="BF36" s="1">
        <f t="shared" si="9"/>
        <v>196</v>
      </c>
      <c r="BG36" s="1">
        <f t="shared" si="9"/>
        <v>292.41000000000003</v>
      </c>
      <c r="BH36" s="1">
        <f t="shared" si="10"/>
        <v>488.41</v>
      </c>
      <c r="BI36" s="1">
        <f t="shared" si="11"/>
        <v>22.1</v>
      </c>
      <c r="BJ36"/>
      <c r="BK36"/>
      <c r="BL36"/>
      <c r="BM36"/>
      <c r="BN36"/>
      <c r="BO36">
        <v>61.878</v>
      </c>
      <c r="BP36">
        <v>222.1</v>
      </c>
      <c r="BQ36">
        <v>29.4</v>
      </c>
      <c r="BR36">
        <v>-1</v>
      </c>
      <c r="BS36">
        <v>-1</v>
      </c>
      <c r="BT36">
        <v>-1</v>
      </c>
      <c r="BU36">
        <v>-1</v>
      </c>
      <c r="BV36">
        <v>0</v>
      </c>
      <c r="BW36">
        <v>14</v>
      </c>
      <c r="BX36">
        <v>-1</v>
      </c>
      <c r="BY36">
        <v>1</v>
      </c>
      <c r="BZ36" s="10">
        <f t="shared" si="12"/>
        <v>-41.099999999999994</v>
      </c>
      <c r="CA36" s="10">
        <f t="shared" si="12"/>
        <v>4.5</v>
      </c>
      <c r="CB36" s="10">
        <f t="shared" si="13"/>
        <v>1689.2099999999996</v>
      </c>
      <c r="CC36" s="10">
        <f t="shared" si="13"/>
        <v>20.25</v>
      </c>
      <c r="CD36" s="10">
        <f t="shared" si="14"/>
        <v>1709.4599999999996</v>
      </c>
      <c r="CE36" s="10">
        <f t="shared" si="15"/>
        <v>41.345616454468299</v>
      </c>
      <c r="CG36"/>
      <c r="CH36"/>
      <c r="CI36"/>
      <c r="CJ36"/>
      <c r="CK36">
        <v>51.805999999999997</v>
      </c>
      <c r="CL36">
        <v>258.89999999999998</v>
      </c>
      <c r="CM36">
        <v>76.8</v>
      </c>
      <c r="CN36">
        <v>272.39999999999998</v>
      </c>
      <c r="CO36">
        <v>63.9</v>
      </c>
      <c r="CP36">
        <v>18.7</v>
      </c>
      <c r="CQ36">
        <v>1</v>
      </c>
      <c r="CR36">
        <v>1</v>
      </c>
      <c r="CS36">
        <v>12</v>
      </c>
      <c r="CT36">
        <v>1</v>
      </c>
      <c r="CU36">
        <v>1</v>
      </c>
      <c r="CV36" s="1">
        <f t="shared" si="16"/>
        <v>-13.5</v>
      </c>
      <c r="CW36" s="1">
        <f t="shared" si="16"/>
        <v>12.899999999999999</v>
      </c>
      <c r="CX36" s="1">
        <f t="shared" si="17"/>
        <v>182.25</v>
      </c>
      <c r="CY36" s="1">
        <f t="shared" si="17"/>
        <v>166.40999999999997</v>
      </c>
      <c r="CZ36" s="1">
        <f t="shared" si="18"/>
        <v>348.65999999999997</v>
      </c>
      <c r="DA36" s="1">
        <f t="shared" si="19"/>
        <v>18.672439583514521</v>
      </c>
      <c r="DB36"/>
      <c r="DC36"/>
      <c r="DD36"/>
      <c r="DE36"/>
      <c r="DF36"/>
      <c r="DG36">
        <v>74.100999999999999</v>
      </c>
      <c r="DH36">
        <v>240.4</v>
      </c>
      <c r="DI36">
        <v>33.6</v>
      </c>
      <c r="DJ36">
        <v>-1</v>
      </c>
      <c r="DK36">
        <v>-1</v>
      </c>
      <c r="DL36">
        <v>-1</v>
      </c>
      <c r="DM36">
        <v>-1</v>
      </c>
      <c r="DN36">
        <v>0</v>
      </c>
      <c r="DO36">
        <v>14</v>
      </c>
      <c r="DP36">
        <v>-1</v>
      </c>
      <c r="DQ36">
        <v>1</v>
      </c>
      <c r="DR36" s="10">
        <f t="shared" si="20"/>
        <v>-9</v>
      </c>
      <c r="DS36" s="10">
        <f t="shared" si="20"/>
        <v>8.7000000000000028</v>
      </c>
      <c r="DT36" s="10">
        <f t="shared" si="21"/>
        <v>81</v>
      </c>
      <c r="DU36" s="10">
        <f t="shared" si="21"/>
        <v>75.690000000000055</v>
      </c>
      <c r="DV36" s="10">
        <f t="shared" si="22"/>
        <v>156.69000000000005</v>
      </c>
      <c r="DW36" s="10">
        <f t="shared" si="23"/>
        <v>12.517587627015041</v>
      </c>
      <c r="DX36"/>
      <c r="DY36"/>
      <c r="DZ36"/>
      <c r="EA36"/>
      <c r="EB36"/>
      <c r="EC36" s="1">
        <v>65.837000000000003</v>
      </c>
      <c r="ED36" s="1">
        <v>244.9</v>
      </c>
      <c r="EE36" s="1">
        <v>24.9</v>
      </c>
      <c r="EF36" s="1">
        <v>240.4</v>
      </c>
      <c r="EG36" s="1">
        <v>20.7</v>
      </c>
      <c r="EH36" s="1">
        <v>6.2</v>
      </c>
      <c r="EI36" s="1">
        <v>1</v>
      </c>
      <c r="EJ36" s="1">
        <v>1</v>
      </c>
      <c r="EK36" s="1">
        <v>14</v>
      </c>
      <c r="EL36" s="1">
        <v>1</v>
      </c>
      <c r="EM36" s="1">
        <v>1</v>
      </c>
      <c r="EN36" s="1">
        <f t="shared" si="24"/>
        <v>4.5</v>
      </c>
      <c r="EO36" s="1">
        <f t="shared" si="24"/>
        <v>4.1999999999999993</v>
      </c>
      <c r="EP36" s="1">
        <f t="shared" si="25"/>
        <v>20.25</v>
      </c>
      <c r="EQ36" s="1">
        <f t="shared" si="25"/>
        <v>17.639999999999993</v>
      </c>
      <c r="ER36" s="1">
        <f t="shared" si="26"/>
        <v>37.889999999999993</v>
      </c>
      <c r="ES36" s="1">
        <f t="shared" si="27"/>
        <v>6.1554853586049569</v>
      </c>
      <c r="ET36"/>
      <c r="EU36"/>
      <c r="EV36"/>
      <c r="EW36"/>
      <c r="EX36"/>
      <c r="FJ36" s="10">
        <f t="shared" si="28"/>
        <v>0</v>
      </c>
      <c r="FK36" s="10">
        <f t="shared" si="28"/>
        <v>0</v>
      </c>
      <c r="FL36" s="10">
        <f t="shared" si="29"/>
        <v>0</v>
      </c>
      <c r="FM36" s="10">
        <f t="shared" si="29"/>
        <v>0</v>
      </c>
      <c r="FN36" s="10">
        <f t="shared" si="30"/>
        <v>0</v>
      </c>
      <c r="FO36" s="10">
        <f t="shared" si="31"/>
        <v>0</v>
      </c>
      <c r="FP36"/>
      <c r="FQ36"/>
      <c r="FR36"/>
      <c r="FS36"/>
      <c r="FT36"/>
    </row>
    <row r="37" spans="1:176" x14ac:dyDescent="0.35">
      <c r="A37">
        <v>65.590999999999994</v>
      </c>
      <c r="B37">
        <v>185.3</v>
      </c>
      <c r="C37">
        <v>31.2</v>
      </c>
      <c r="D37">
        <v>276.89999999999998</v>
      </c>
      <c r="E37">
        <v>24.9</v>
      </c>
      <c r="F37">
        <v>91.9</v>
      </c>
      <c r="G37">
        <v>2</v>
      </c>
      <c r="H37">
        <v>0</v>
      </c>
      <c r="I37">
        <v>11</v>
      </c>
      <c r="J37">
        <v>0</v>
      </c>
      <c r="K37">
        <v>1</v>
      </c>
      <c r="L37" s="26">
        <f t="shared" si="0"/>
        <v>-91.599999999999966</v>
      </c>
      <c r="M37" s="26">
        <f t="shared" si="0"/>
        <v>6.3000000000000007</v>
      </c>
      <c r="N37" s="26">
        <f t="shared" si="1"/>
        <v>8390.559999999994</v>
      </c>
      <c r="O37" s="26">
        <f t="shared" si="1"/>
        <v>39.690000000000012</v>
      </c>
      <c r="P37" s="26">
        <f t="shared" si="2"/>
        <v>8430.2499999999945</v>
      </c>
      <c r="Q37" s="26">
        <f t="shared" si="3"/>
        <v>91.816392871861368</v>
      </c>
      <c r="S37"/>
      <c r="T37"/>
      <c r="U37"/>
      <c r="V37"/>
      <c r="W37">
        <v>60.79</v>
      </c>
      <c r="X37">
        <v>176.9</v>
      </c>
      <c r="Y37">
        <v>25.8</v>
      </c>
      <c r="Z37">
        <v>121.1</v>
      </c>
      <c r="AA37">
        <v>55.2</v>
      </c>
      <c r="AB37">
        <v>63.1</v>
      </c>
      <c r="AC37">
        <v>2</v>
      </c>
      <c r="AD37">
        <v>0</v>
      </c>
      <c r="AE37">
        <v>10</v>
      </c>
      <c r="AF37">
        <v>0</v>
      </c>
      <c r="AG37">
        <v>1</v>
      </c>
      <c r="AH37" s="10">
        <f t="shared" si="4"/>
        <v>55.800000000000011</v>
      </c>
      <c r="AI37" s="10">
        <f t="shared" si="4"/>
        <v>-29.400000000000002</v>
      </c>
      <c r="AJ37" s="10">
        <f t="shared" si="5"/>
        <v>3113.6400000000012</v>
      </c>
      <c r="AK37" s="10">
        <f t="shared" si="5"/>
        <v>864.36000000000013</v>
      </c>
      <c r="AL37" s="10">
        <f t="shared" si="6"/>
        <v>3978.0000000000014</v>
      </c>
      <c r="AM37" s="10">
        <f t="shared" si="7"/>
        <v>63.071388124885928</v>
      </c>
      <c r="AN37"/>
      <c r="AO37"/>
      <c r="AP37"/>
      <c r="AQ37"/>
      <c r="AR37"/>
      <c r="AS37">
        <v>62.591999999999999</v>
      </c>
      <c r="AT37">
        <v>286.2</v>
      </c>
      <c r="AU37">
        <v>31.2</v>
      </c>
      <c r="AV37">
        <v>-1</v>
      </c>
      <c r="AW37">
        <v>-1</v>
      </c>
      <c r="AX37">
        <v>-1</v>
      </c>
      <c r="AY37">
        <v>-1</v>
      </c>
      <c r="AZ37">
        <v>0</v>
      </c>
      <c r="BA37">
        <v>12</v>
      </c>
      <c r="BB37">
        <v>-1</v>
      </c>
      <c r="BC37">
        <v>1</v>
      </c>
      <c r="BD37" s="1">
        <f t="shared" si="8"/>
        <v>73.399999999999977</v>
      </c>
      <c r="BE37" s="1">
        <f t="shared" si="8"/>
        <v>-15.3</v>
      </c>
      <c r="BF37" s="1">
        <f t="shared" si="9"/>
        <v>5387.5599999999968</v>
      </c>
      <c r="BG37" s="1">
        <f t="shared" si="9"/>
        <v>234.09000000000003</v>
      </c>
      <c r="BH37" s="1">
        <f t="shared" si="10"/>
        <v>5621.6499999999969</v>
      </c>
      <c r="BI37" s="1">
        <f t="shared" si="11"/>
        <v>74.977663340490921</v>
      </c>
      <c r="BJ37"/>
      <c r="BK37"/>
      <c r="BL37"/>
      <c r="BM37"/>
      <c r="BN37"/>
      <c r="BO37">
        <v>62.326000000000001</v>
      </c>
      <c r="BP37">
        <v>208.1</v>
      </c>
      <c r="BQ37">
        <v>20.7</v>
      </c>
      <c r="BR37">
        <v>222.1</v>
      </c>
      <c r="BS37">
        <v>29.4</v>
      </c>
      <c r="BT37">
        <v>16.5</v>
      </c>
      <c r="BU37">
        <v>1</v>
      </c>
      <c r="BV37">
        <v>1</v>
      </c>
      <c r="BW37">
        <v>15</v>
      </c>
      <c r="BX37">
        <v>1</v>
      </c>
      <c r="BY37">
        <v>1</v>
      </c>
      <c r="BZ37" s="10">
        <f t="shared" si="12"/>
        <v>-14</v>
      </c>
      <c r="CA37" s="10">
        <f t="shared" si="12"/>
        <v>-8.6999999999999993</v>
      </c>
      <c r="CB37" s="10">
        <f t="shared" si="13"/>
        <v>196</v>
      </c>
      <c r="CC37" s="10">
        <f t="shared" si="13"/>
        <v>75.689999999999984</v>
      </c>
      <c r="CD37" s="10">
        <f t="shared" si="14"/>
        <v>271.69</v>
      </c>
      <c r="CE37" s="10">
        <f t="shared" si="15"/>
        <v>16.483021567661677</v>
      </c>
      <c r="CG37"/>
      <c r="CH37"/>
      <c r="CI37"/>
      <c r="CJ37"/>
      <c r="CK37">
        <v>55.622</v>
      </c>
      <c r="CL37">
        <v>281.39999999999998</v>
      </c>
      <c r="CM37">
        <v>38.1</v>
      </c>
      <c r="CN37">
        <v>-1</v>
      </c>
      <c r="CO37">
        <v>-1</v>
      </c>
      <c r="CP37">
        <v>-1</v>
      </c>
      <c r="CQ37">
        <v>-1</v>
      </c>
      <c r="CR37">
        <v>0</v>
      </c>
      <c r="CS37">
        <v>12</v>
      </c>
      <c r="CT37">
        <v>-1</v>
      </c>
      <c r="CU37">
        <v>1</v>
      </c>
      <c r="CV37" s="1">
        <f t="shared" si="16"/>
        <v>22.5</v>
      </c>
      <c r="CW37" s="1">
        <f t="shared" si="16"/>
        <v>-38.699999999999996</v>
      </c>
      <c r="CX37" s="1">
        <f t="shared" si="17"/>
        <v>506.25</v>
      </c>
      <c r="CY37" s="1">
        <f t="shared" si="17"/>
        <v>1497.6899999999996</v>
      </c>
      <c r="CZ37" s="1">
        <f t="shared" si="18"/>
        <v>2003.9399999999996</v>
      </c>
      <c r="DA37" s="1">
        <f t="shared" si="19"/>
        <v>44.765388415605194</v>
      </c>
      <c r="DB37"/>
      <c r="DC37"/>
      <c r="DD37"/>
      <c r="DE37"/>
      <c r="DF37"/>
      <c r="DG37">
        <v>75.052999999999997</v>
      </c>
      <c r="DH37">
        <v>267.89999999999998</v>
      </c>
      <c r="DI37">
        <v>29.4</v>
      </c>
      <c r="DJ37">
        <v>240.4</v>
      </c>
      <c r="DK37">
        <v>33.6</v>
      </c>
      <c r="DL37">
        <v>27.9</v>
      </c>
      <c r="DM37">
        <v>1</v>
      </c>
      <c r="DN37">
        <v>1</v>
      </c>
      <c r="DO37">
        <v>15</v>
      </c>
      <c r="DP37">
        <v>1</v>
      </c>
      <c r="DQ37">
        <v>1</v>
      </c>
      <c r="DR37" s="10">
        <f t="shared" si="20"/>
        <v>27.499999999999972</v>
      </c>
      <c r="DS37" s="10">
        <f t="shared" si="20"/>
        <v>-4.2000000000000028</v>
      </c>
      <c r="DT37" s="10">
        <f t="shared" si="21"/>
        <v>756.24999999999841</v>
      </c>
      <c r="DU37" s="10">
        <f t="shared" si="21"/>
        <v>17.640000000000025</v>
      </c>
      <c r="DV37" s="10">
        <f t="shared" si="22"/>
        <v>773.88999999999839</v>
      </c>
      <c r="DW37" s="10">
        <f t="shared" si="23"/>
        <v>27.818878482066786</v>
      </c>
      <c r="DX37"/>
      <c r="DY37"/>
      <c r="DZ37"/>
      <c r="EA37"/>
      <c r="EB37"/>
      <c r="EC37" s="1">
        <v>69.581000000000003</v>
      </c>
      <c r="ED37" s="1">
        <v>254.1</v>
      </c>
      <c r="EE37" s="1">
        <v>33.6</v>
      </c>
      <c r="EF37" s="1">
        <v>-1</v>
      </c>
      <c r="EG37" s="1">
        <v>-1</v>
      </c>
      <c r="EH37" s="1">
        <v>-1</v>
      </c>
      <c r="EI37" s="1">
        <v>-1</v>
      </c>
      <c r="EJ37" s="1">
        <v>0</v>
      </c>
      <c r="EK37" s="1">
        <v>14</v>
      </c>
      <c r="EL37" s="1">
        <v>-1</v>
      </c>
      <c r="EM37" s="1">
        <v>1</v>
      </c>
      <c r="EN37" s="1">
        <f t="shared" si="24"/>
        <v>9.1999999999999886</v>
      </c>
      <c r="EO37" s="1">
        <f t="shared" si="24"/>
        <v>8.7000000000000028</v>
      </c>
      <c r="EP37" s="1">
        <f t="shared" si="25"/>
        <v>84.639999999999787</v>
      </c>
      <c r="EQ37" s="1">
        <f t="shared" si="25"/>
        <v>75.690000000000055</v>
      </c>
      <c r="ER37" s="1">
        <f t="shared" si="26"/>
        <v>160.32999999999984</v>
      </c>
      <c r="ES37" s="1">
        <f t="shared" si="27"/>
        <v>12.66214831693263</v>
      </c>
      <c r="ET37"/>
      <c r="EU37"/>
      <c r="EV37"/>
      <c r="EW37"/>
      <c r="EX37"/>
      <c r="FJ37" s="10">
        <f t="shared" si="28"/>
        <v>0</v>
      </c>
      <c r="FK37" s="10">
        <f t="shared" si="28"/>
        <v>0</v>
      </c>
      <c r="FL37" s="10">
        <f t="shared" si="29"/>
        <v>0</v>
      </c>
      <c r="FM37" s="10">
        <f t="shared" si="29"/>
        <v>0</v>
      </c>
      <c r="FN37" s="10">
        <f t="shared" si="30"/>
        <v>0</v>
      </c>
      <c r="FO37" s="10">
        <f t="shared" si="31"/>
        <v>0</v>
      </c>
      <c r="FP37"/>
      <c r="FQ37"/>
      <c r="FR37"/>
      <c r="FS37"/>
      <c r="FT37"/>
    </row>
    <row r="38" spans="1:176" x14ac:dyDescent="0.35">
      <c r="A38">
        <v>66.966999999999999</v>
      </c>
      <c r="B38">
        <v>139.4</v>
      </c>
      <c r="C38">
        <v>81.3</v>
      </c>
      <c r="D38">
        <v>185.3</v>
      </c>
      <c r="E38">
        <v>31.2</v>
      </c>
      <c r="F38">
        <v>67.900000000000006</v>
      </c>
      <c r="G38">
        <v>2</v>
      </c>
      <c r="H38">
        <v>0</v>
      </c>
      <c r="I38">
        <v>11</v>
      </c>
      <c r="J38">
        <v>0</v>
      </c>
      <c r="K38">
        <v>1</v>
      </c>
      <c r="L38" s="26">
        <f t="shared" si="0"/>
        <v>-45.900000000000006</v>
      </c>
      <c r="M38" s="26">
        <f t="shared" si="0"/>
        <v>50.099999999999994</v>
      </c>
      <c r="N38" s="26">
        <f t="shared" si="1"/>
        <v>2106.8100000000004</v>
      </c>
      <c r="O38" s="26">
        <f t="shared" si="1"/>
        <v>2510.0099999999993</v>
      </c>
      <c r="P38" s="26">
        <f t="shared" si="2"/>
        <v>4616.82</v>
      </c>
      <c r="Q38" s="26">
        <f t="shared" si="3"/>
        <v>67.947185372169756</v>
      </c>
      <c r="S38"/>
      <c r="T38"/>
      <c r="U38"/>
      <c r="V38"/>
      <c r="W38">
        <v>61.478000000000002</v>
      </c>
      <c r="X38">
        <v>254.1</v>
      </c>
      <c r="Y38">
        <v>22</v>
      </c>
      <c r="Z38">
        <v>176.9</v>
      </c>
      <c r="AA38">
        <v>25.8</v>
      </c>
      <c r="AB38">
        <v>77.3</v>
      </c>
      <c r="AC38">
        <v>2</v>
      </c>
      <c r="AD38">
        <v>0</v>
      </c>
      <c r="AE38">
        <v>10</v>
      </c>
      <c r="AF38">
        <v>0</v>
      </c>
      <c r="AG38">
        <v>1</v>
      </c>
      <c r="AH38" s="10">
        <f t="shared" si="4"/>
        <v>77.199999999999989</v>
      </c>
      <c r="AI38" s="10">
        <f t="shared" si="4"/>
        <v>-3.8000000000000007</v>
      </c>
      <c r="AJ38" s="10">
        <f t="shared" si="5"/>
        <v>5959.8399999999983</v>
      </c>
      <c r="AK38" s="10">
        <f t="shared" si="5"/>
        <v>14.440000000000005</v>
      </c>
      <c r="AL38" s="10">
        <f t="shared" si="6"/>
        <v>5974.2799999999979</v>
      </c>
      <c r="AM38" s="10">
        <f t="shared" si="7"/>
        <v>77.293466735552741</v>
      </c>
      <c r="AN38"/>
      <c r="AO38"/>
      <c r="AP38"/>
      <c r="AQ38"/>
      <c r="AR38"/>
      <c r="AS38">
        <v>63.192</v>
      </c>
      <c r="AT38">
        <v>212.8</v>
      </c>
      <c r="AU38">
        <v>39.4</v>
      </c>
      <c r="AV38">
        <v>286.2</v>
      </c>
      <c r="AW38">
        <v>31.2</v>
      </c>
      <c r="AX38">
        <v>73.8</v>
      </c>
      <c r="AY38">
        <v>2</v>
      </c>
      <c r="AZ38">
        <v>0</v>
      </c>
      <c r="BA38">
        <v>12</v>
      </c>
      <c r="BB38">
        <v>0</v>
      </c>
      <c r="BC38">
        <v>1</v>
      </c>
      <c r="BD38" s="1">
        <f t="shared" si="8"/>
        <v>-73.399999999999977</v>
      </c>
      <c r="BE38" s="1">
        <f t="shared" si="8"/>
        <v>8.1999999999999993</v>
      </c>
      <c r="BF38" s="1">
        <f t="shared" si="9"/>
        <v>5387.5599999999968</v>
      </c>
      <c r="BG38" s="1">
        <f t="shared" si="9"/>
        <v>67.239999999999995</v>
      </c>
      <c r="BH38" s="1">
        <f t="shared" si="10"/>
        <v>5454.7999999999965</v>
      </c>
      <c r="BI38" s="1">
        <f t="shared" si="11"/>
        <v>73.856617848368856</v>
      </c>
      <c r="BJ38"/>
      <c r="BK38"/>
      <c r="BL38"/>
      <c r="BM38"/>
      <c r="BN38"/>
      <c r="BO38">
        <v>65.558000000000007</v>
      </c>
      <c r="BP38">
        <v>235.6</v>
      </c>
      <c r="BQ38">
        <v>28.3</v>
      </c>
      <c r="BR38">
        <v>-1</v>
      </c>
      <c r="BS38">
        <v>-1</v>
      </c>
      <c r="BT38">
        <v>-1</v>
      </c>
      <c r="BU38">
        <v>-1</v>
      </c>
      <c r="BV38">
        <v>0</v>
      </c>
      <c r="BW38">
        <v>15</v>
      </c>
      <c r="BX38">
        <v>-1</v>
      </c>
      <c r="BY38">
        <v>1</v>
      </c>
      <c r="BZ38" s="10">
        <f t="shared" si="12"/>
        <v>27.5</v>
      </c>
      <c r="CA38" s="10">
        <f t="shared" si="12"/>
        <v>7.6000000000000014</v>
      </c>
      <c r="CB38" s="10">
        <f t="shared" si="13"/>
        <v>756.25</v>
      </c>
      <c r="CC38" s="10">
        <f t="shared" si="13"/>
        <v>57.760000000000019</v>
      </c>
      <c r="CD38" s="10">
        <f t="shared" si="14"/>
        <v>814.01</v>
      </c>
      <c r="CE38" s="10">
        <f t="shared" si="15"/>
        <v>28.530860484745286</v>
      </c>
      <c r="CG38"/>
      <c r="CH38"/>
      <c r="CI38"/>
      <c r="CJ38"/>
      <c r="CK38">
        <v>55.933999999999997</v>
      </c>
      <c r="CL38">
        <v>263.2</v>
      </c>
      <c r="CM38">
        <v>26.9</v>
      </c>
      <c r="CN38">
        <v>281.39999999999998</v>
      </c>
      <c r="CO38">
        <v>38.1</v>
      </c>
      <c r="CP38">
        <v>21.4</v>
      </c>
      <c r="CQ38">
        <v>1</v>
      </c>
      <c r="CR38">
        <v>1</v>
      </c>
      <c r="CS38">
        <v>13</v>
      </c>
      <c r="CT38">
        <v>1</v>
      </c>
      <c r="CU38">
        <v>1</v>
      </c>
      <c r="CV38" s="1">
        <f t="shared" si="16"/>
        <v>-18.199999999999989</v>
      </c>
      <c r="CW38" s="1">
        <f t="shared" si="16"/>
        <v>-11.200000000000003</v>
      </c>
      <c r="CX38" s="1">
        <f t="shared" si="17"/>
        <v>331.23999999999961</v>
      </c>
      <c r="CY38" s="1">
        <f t="shared" si="17"/>
        <v>125.44000000000007</v>
      </c>
      <c r="CZ38" s="1">
        <f t="shared" si="18"/>
        <v>456.67999999999967</v>
      </c>
      <c r="DA38" s="1">
        <f t="shared" si="19"/>
        <v>21.37007253146324</v>
      </c>
      <c r="DB38"/>
      <c r="DC38"/>
      <c r="DD38"/>
      <c r="DE38"/>
      <c r="DF38"/>
      <c r="DG38">
        <v>78.533000000000001</v>
      </c>
      <c r="DH38">
        <v>272.39999999999998</v>
      </c>
      <c r="DI38">
        <v>42.3</v>
      </c>
      <c r="DJ38">
        <v>-1</v>
      </c>
      <c r="DK38">
        <v>-1</v>
      </c>
      <c r="DL38">
        <v>-1</v>
      </c>
      <c r="DM38">
        <v>-1</v>
      </c>
      <c r="DN38">
        <v>0</v>
      </c>
      <c r="DO38">
        <v>15</v>
      </c>
      <c r="DP38">
        <v>-1</v>
      </c>
      <c r="DQ38">
        <v>1</v>
      </c>
      <c r="DR38" s="10">
        <f t="shared" si="20"/>
        <v>4.5</v>
      </c>
      <c r="DS38" s="10">
        <f t="shared" si="20"/>
        <v>12.899999999999999</v>
      </c>
      <c r="DT38" s="10">
        <f t="shared" si="21"/>
        <v>20.25</v>
      </c>
      <c r="DU38" s="10">
        <f t="shared" si="21"/>
        <v>166.40999999999997</v>
      </c>
      <c r="DV38" s="10">
        <f t="shared" si="22"/>
        <v>186.65999999999997</v>
      </c>
      <c r="DW38" s="10">
        <f t="shared" si="23"/>
        <v>13.662357044082839</v>
      </c>
      <c r="DX38"/>
      <c r="DY38"/>
      <c r="DZ38"/>
      <c r="EA38"/>
      <c r="EB38"/>
      <c r="EC38" s="1">
        <v>70.197000000000003</v>
      </c>
      <c r="ED38" s="1">
        <v>254.1</v>
      </c>
      <c r="EE38" s="1">
        <v>32.299999999999997</v>
      </c>
      <c r="EF38" s="1">
        <v>254.1</v>
      </c>
      <c r="EG38" s="1">
        <v>33.6</v>
      </c>
      <c r="EH38" s="1">
        <v>1.3</v>
      </c>
      <c r="EI38" s="1">
        <v>1</v>
      </c>
      <c r="EJ38" s="1">
        <v>1</v>
      </c>
      <c r="EK38" s="1">
        <v>15</v>
      </c>
      <c r="EL38" s="1">
        <v>1</v>
      </c>
      <c r="EM38" s="1">
        <v>1</v>
      </c>
      <c r="EN38" s="1">
        <f t="shared" si="24"/>
        <v>0</v>
      </c>
      <c r="EO38" s="1">
        <f t="shared" si="24"/>
        <v>-1.3000000000000043</v>
      </c>
      <c r="EP38" s="1">
        <f t="shared" si="25"/>
        <v>0</v>
      </c>
      <c r="EQ38" s="1">
        <f t="shared" si="25"/>
        <v>1.690000000000011</v>
      </c>
      <c r="ER38" s="1">
        <f t="shared" si="26"/>
        <v>1.690000000000011</v>
      </c>
      <c r="ES38" s="1">
        <f t="shared" si="27"/>
        <v>1.3000000000000043</v>
      </c>
      <c r="ET38"/>
      <c r="EU38"/>
      <c r="EV38"/>
      <c r="EW38"/>
      <c r="EX38"/>
      <c r="FJ38" s="10">
        <f t="shared" si="28"/>
        <v>0</v>
      </c>
      <c r="FK38" s="10">
        <f t="shared" si="28"/>
        <v>0</v>
      </c>
      <c r="FL38" s="10">
        <f t="shared" si="29"/>
        <v>0</v>
      </c>
      <c r="FM38" s="10">
        <f t="shared" si="29"/>
        <v>0</v>
      </c>
      <c r="FN38" s="10">
        <f t="shared" si="30"/>
        <v>0</v>
      </c>
      <c r="FO38" s="10">
        <f t="shared" si="31"/>
        <v>0</v>
      </c>
      <c r="FP38"/>
      <c r="FQ38"/>
      <c r="FR38"/>
      <c r="FS38"/>
      <c r="FT38"/>
    </row>
    <row r="39" spans="1:176" x14ac:dyDescent="0.35">
      <c r="A39">
        <v>68.198999999999998</v>
      </c>
      <c r="B39">
        <v>281.39999999999998</v>
      </c>
      <c r="C39">
        <v>27.4</v>
      </c>
      <c r="D39">
        <v>139.4</v>
      </c>
      <c r="E39">
        <v>81.3</v>
      </c>
      <c r="F39">
        <v>151.9</v>
      </c>
      <c r="G39">
        <v>4</v>
      </c>
      <c r="H39">
        <v>0</v>
      </c>
      <c r="I39">
        <v>11</v>
      </c>
      <c r="J39">
        <v>0</v>
      </c>
      <c r="K39">
        <v>1</v>
      </c>
      <c r="L39" s="26">
        <f t="shared" si="0"/>
        <v>141.99999999999997</v>
      </c>
      <c r="M39" s="26">
        <f t="shared" si="0"/>
        <v>-53.9</v>
      </c>
      <c r="N39" s="26">
        <f t="shared" si="1"/>
        <v>20163.999999999993</v>
      </c>
      <c r="O39" s="26">
        <f t="shared" si="1"/>
        <v>2905.21</v>
      </c>
      <c r="P39" s="26">
        <f t="shared" si="2"/>
        <v>23069.209999999992</v>
      </c>
      <c r="Q39" s="26">
        <f t="shared" si="3"/>
        <v>151.88551609682864</v>
      </c>
      <c r="S39"/>
      <c r="T39"/>
      <c r="U39"/>
      <c r="V39"/>
      <c r="W39">
        <v>62.165999999999997</v>
      </c>
      <c r="X39">
        <v>250.6</v>
      </c>
      <c r="Y39">
        <v>20.7</v>
      </c>
      <c r="Z39">
        <v>254.1</v>
      </c>
      <c r="AA39">
        <v>22</v>
      </c>
      <c r="AB39">
        <v>3.8</v>
      </c>
      <c r="AC39">
        <v>1</v>
      </c>
      <c r="AD39">
        <v>1</v>
      </c>
      <c r="AE39">
        <v>11</v>
      </c>
      <c r="AF39">
        <v>1</v>
      </c>
      <c r="AG39">
        <v>1</v>
      </c>
      <c r="AH39" s="10">
        <f t="shared" si="4"/>
        <v>-3.5</v>
      </c>
      <c r="AI39" s="10">
        <f t="shared" si="4"/>
        <v>-1.3000000000000007</v>
      </c>
      <c r="AJ39" s="10">
        <f t="shared" si="5"/>
        <v>12.25</v>
      </c>
      <c r="AK39" s="10">
        <f t="shared" si="5"/>
        <v>1.6900000000000019</v>
      </c>
      <c r="AL39" s="10">
        <f t="shared" si="6"/>
        <v>13.940000000000001</v>
      </c>
      <c r="AM39" s="10">
        <f t="shared" si="7"/>
        <v>3.7336309405188941</v>
      </c>
      <c r="AN39"/>
      <c r="AO39"/>
      <c r="AP39"/>
      <c r="AQ39"/>
      <c r="AR39"/>
      <c r="AS39">
        <v>64.016000000000005</v>
      </c>
      <c r="AT39">
        <v>199</v>
      </c>
      <c r="AU39">
        <v>33.6</v>
      </c>
      <c r="AV39">
        <v>212.8</v>
      </c>
      <c r="AW39">
        <v>39.4</v>
      </c>
      <c r="AX39">
        <v>14.9</v>
      </c>
      <c r="AY39">
        <v>1</v>
      </c>
      <c r="AZ39">
        <v>1</v>
      </c>
      <c r="BA39">
        <v>13</v>
      </c>
      <c r="BB39">
        <v>1</v>
      </c>
      <c r="BC39">
        <v>1</v>
      </c>
      <c r="BD39" s="1">
        <f t="shared" si="8"/>
        <v>-13.800000000000011</v>
      </c>
      <c r="BE39" s="1">
        <f t="shared" si="8"/>
        <v>-5.7999999999999972</v>
      </c>
      <c r="BF39" s="1">
        <f t="shared" si="9"/>
        <v>190.44000000000031</v>
      </c>
      <c r="BG39" s="1">
        <f t="shared" si="9"/>
        <v>33.639999999999965</v>
      </c>
      <c r="BH39" s="1">
        <f t="shared" si="10"/>
        <v>224.08000000000027</v>
      </c>
      <c r="BI39" s="1">
        <f t="shared" si="11"/>
        <v>14.969301920931391</v>
      </c>
      <c r="BJ39"/>
      <c r="BK39"/>
      <c r="BL39"/>
      <c r="BM39"/>
      <c r="BN39"/>
      <c r="BO39">
        <v>66.141999999999996</v>
      </c>
      <c r="BP39">
        <v>254.1</v>
      </c>
      <c r="BQ39">
        <v>20.7</v>
      </c>
      <c r="BR39">
        <v>235.6</v>
      </c>
      <c r="BS39">
        <v>28.3</v>
      </c>
      <c r="BT39">
        <v>20</v>
      </c>
      <c r="BU39">
        <v>1</v>
      </c>
      <c r="BV39">
        <v>1</v>
      </c>
      <c r="BW39">
        <v>16</v>
      </c>
      <c r="BX39">
        <v>1</v>
      </c>
      <c r="BY39">
        <v>1</v>
      </c>
      <c r="BZ39" s="10">
        <f t="shared" si="12"/>
        <v>18.5</v>
      </c>
      <c r="CA39" s="10">
        <f t="shared" si="12"/>
        <v>-7.6000000000000014</v>
      </c>
      <c r="CB39" s="10">
        <f t="shared" si="13"/>
        <v>342.25</v>
      </c>
      <c r="CC39" s="10">
        <f t="shared" si="13"/>
        <v>57.760000000000019</v>
      </c>
      <c r="CD39" s="10">
        <f t="shared" si="14"/>
        <v>400.01</v>
      </c>
      <c r="CE39" s="10">
        <f t="shared" si="15"/>
        <v>20.000249998437518</v>
      </c>
      <c r="CG39"/>
      <c r="CH39"/>
      <c r="CI39"/>
      <c r="CJ39"/>
      <c r="CK39">
        <v>59.661999999999999</v>
      </c>
      <c r="CL39">
        <v>281.39999999999998</v>
      </c>
      <c r="CM39">
        <v>28.1</v>
      </c>
      <c r="CN39">
        <v>-1</v>
      </c>
      <c r="CO39">
        <v>-1</v>
      </c>
      <c r="CP39">
        <v>-1</v>
      </c>
      <c r="CQ39">
        <v>-1</v>
      </c>
      <c r="CR39">
        <v>0</v>
      </c>
      <c r="CS39">
        <v>13</v>
      </c>
      <c r="CT39">
        <v>-1</v>
      </c>
      <c r="CU39">
        <v>1</v>
      </c>
      <c r="CV39" s="1">
        <f t="shared" si="16"/>
        <v>18.199999999999989</v>
      </c>
      <c r="CW39" s="1">
        <f t="shared" si="16"/>
        <v>1.2000000000000028</v>
      </c>
      <c r="CX39" s="1">
        <f t="shared" si="17"/>
        <v>331.23999999999961</v>
      </c>
      <c r="CY39" s="1">
        <f t="shared" si="17"/>
        <v>1.4400000000000068</v>
      </c>
      <c r="CZ39" s="1">
        <f t="shared" si="18"/>
        <v>332.67999999999961</v>
      </c>
      <c r="DA39" s="1">
        <f t="shared" si="19"/>
        <v>18.239517537478878</v>
      </c>
      <c r="DB39"/>
      <c r="DC39"/>
      <c r="DD39"/>
      <c r="DE39"/>
      <c r="DF39"/>
      <c r="DG39">
        <v>78.789000000000001</v>
      </c>
      <c r="DH39">
        <v>267.89999999999998</v>
      </c>
      <c r="DI39">
        <v>38.1</v>
      </c>
      <c r="DJ39">
        <v>272.39999999999998</v>
      </c>
      <c r="DK39">
        <v>42.3</v>
      </c>
      <c r="DL39">
        <v>6.2</v>
      </c>
      <c r="DM39">
        <v>1</v>
      </c>
      <c r="DN39">
        <v>1</v>
      </c>
      <c r="DO39">
        <v>16</v>
      </c>
      <c r="DP39">
        <v>1</v>
      </c>
      <c r="DQ39">
        <v>1</v>
      </c>
      <c r="DR39" s="10">
        <f t="shared" si="20"/>
        <v>-4.5</v>
      </c>
      <c r="DS39" s="10">
        <f t="shared" si="20"/>
        <v>-4.1999999999999957</v>
      </c>
      <c r="DT39" s="10">
        <f t="shared" si="21"/>
        <v>20.25</v>
      </c>
      <c r="DU39" s="10">
        <f t="shared" si="21"/>
        <v>17.639999999999965</v>
      </c>
      <c r="DV39" s="10">
        <f t="shared" si="22"/>
        <v>37.889999999999965</v>
      </c>
      <c r="DW39" s="10">
        <f t="shared" si="23"/>
        <v>6.1554853586049543</v>
      </c>
      <c r="DX39"/>
      <c r="DY39"/>
      <c r="DZ39"/>
      <c r="EA39"/>
      <c r="EB39"/>
      <c r="EC39" s="1">
        <v>72.956999999999994</v>
      </c>
      <c r="ED39" s="1">
        <v>272.39999999999998</v>
      </c>
      <c r="EE39" s="1">
        <v>27.2</v>
      </c>
      <c r="EF39" s="1">
        <v>-1</v>
      </c>
      <c r="EG39" s="1">
        <v>-1</v>
      </c>
      <c r="EH39" s="1">
        <v>-1</v>
      </c>
      <c r="EI39" s="1">
        <v>-1</v>
      </c>
      <c r="EJ39" s="1">
        <v>0</v>
      </c>
      <c r="EK39" s="1">
        <v>15</v>
      </c>
      <c r="EL39" s="1">
        <v>-1</v>
      </c>
      <c r="EM39" s="1">
        <v>1</v>
      </c>
      <c r="EN39" s="1">
        <f t="shared" si="24"/>
        <v>18.299999999999983</v>
      </c>
      <c r="EO39" s="1">
        <f t="shared" si="24"/>
        <v>-5.0999999999999979</v>
      </c>
      <c r="EP39" s="1">
        <f t="shared" si="25"/>
        <v>334.88999999999936</v>
      </c>
      <c r="EQ39" s="1">
        <f t="shared" si="25"/>
        <v>26.009999999999977</v>
      </c>
      <c r="ER39" s="1">
        <f t="shared" si="26"/>
        <v>360.89999999999935</v>
      </c>
      <c r="ES39" s="1">
        <f t="shared" si="27"/>
        <v>18.997368238785061</v>
      </c>
      <c r="ET39"/>
      <c r="EU39"/>
      <c r="EV39"/>
      <c r="EW39"/>
      <c r="EX39"/>
      <c r="FJ39" s="10">
        <f t="shared" si="28"/>
        <v>0</v>
      </c>
      <c r="FK39" s="10">
        <f t="shared" si="28"/>
        <v>0</v>
      </c>
      <c r="FL39" s="10">
        <f t="shared" si="29"/>
        <v>0</v>
      </c>
      <c r="FM39" s="10">
        <f t="shared" si="29"/>
        <v>0</v>
      </c>
      <c r="FN39" s="10">
        <f t="shared" si="30"/>
        <v>0</v>
      </c>
      <c r="FO39" s="10">
        <f t="shared" si="31"/>
        <v>0</v>
      </c>
      <c r="FP39"/>
      <c r="FQ39"/>
      <c r="FR39"/>
      <c r="FS39"/>
      <c r="FT39"/>
    </row>
    <row r="40" spans="1:176" x14ac:dyDescent="0.35">
      <c r="A40">
        <v>68.606999999999999</v>
      </c>
      <c r="B40">
        <v>176</v>
      </c>
      <c r="C40">
        <v>29.4</v>
      </c>
      <c r="D40">
        <v>281.39999999999998</v>
      </c>
      <c r="E40">
        <v>27.4</v>
      </c>
      <c r="F40">
        <v>105.5</v>
      </c>
      <c r="G40">
        <v>3</v>
      </c>
      <c r="H40">
        <v>0</v>
      </c>
      <c r="I40">
        <v>11</v>
      </c>
      <c r="J40">
        <v>0</v>
      </c>
      <c r="K40">
        <v>1</v>
      </c>
      <c r="L40" s="26">
        <f t="shared" si="0"/>
        <v>-105.39999999999998</v>
      </c>
      <c r="M40" s="26">
        <f t="shared" si="0"/>
        <v>2</v>
      </c>
      <c r="N40" s="26">
        <f t="shared" si="1"/>
        <v>11109.159999999994</v>
      </c>
      <c r="O40" s="26">
        <f t="shared" si="1"/>
        <v>4</v>
      </c>
      <c r="P40" s="26">
        <f t="shared" si="2"/>
        <v>11113.159999999994</v>
      </c>
      <c r="Q40" s="26">
        <f t="shared" si="3"/>
        <v>105.4189736242959</v>
      </c>
      <c r="S40"/>
      <c r="T40"/>
      <c r="U40"/>
      <c r="V40"/>
      <c r="W40">
        <v>66.334000000000003</v>
      </c>
      <c r="X40">
        <v>258.89999999999998</v>
      </c>
      <c r="Y40">
        <v>20.7</v>
      </c>
      <c r="Z40">
        <v>-1</v>
      </c>
      <c r="AA40">
        <v>-1</v>
      </c>
      <c r="AB40">
        <v>-1</v>
      </c>
      <c r="AC40">
        <v>-1</v>
      </c>
      <c r="AD40">
        <v>0</v>
      </c>
      <c r="AE40">
        <v>11</v>
      </c>
      <c r="AF40">
        <v>-1</v>
      </c>
      <c r="AG40">
        <v>1</v>
      </c>
      <c r="AH40" s="10">
        <f t="shared" si="4"/>
        <v>8.2999999999999829</v>
      </c>
      <c r="AI40" s="10">
        <f t="shared" si="4"/>
        <v>0</v>
      </c>
      <c r="AJ40" s="10">
        <f t="shared" si="5"/>
        <v>68.889999999999716</v>
      </c>
      <c r="AK40" s="10">
        <f t="shared" si="5"/>
        <v>0</v>
      </c>
      <c r="AL40" s="10">
        <f t="shared" si="6"/>
        <v>68.889999999999716</v>
      </c>
      <c r="AM40" s="10">
        <f t="shared" si="7"/>
        <v>8.2999999999999829</v>
      </c>
      <c r="AN40"/>
      <c r="AO40"/>
      <c r="AP40"/>
      <c r="AQ40"/>
      <c r="AR40"/>
      <c r="AS40">
        <v>67.504000000000005</v>
      </c>
      <c r="AT40">
        <v>278.39999999999998</v>
      </c>
      <c r="AU40">
        <v>33.6</v>
      </c>
      <c r="AV40">
        <v>-1</v>
      </c>
      <c r="AW40">
        <v>-1</v>
      </c>
      <c r="AX40">
        <v>-1</v>
      </c>
      <c r="AY40">
        <v>-1</v>
      </c>
      <c r="AZ40">
        <v>0</v>
      </c>
      <c r="BA40">
        <v>13</v>
      </c>
      <c r="BB40">
        <v>-1</v>
      </c>
      <c r="BC40">
        <v>1</v>
      </c>
      <c r="BD40" s="1">
        <f t="shared" si="8"/>
        <v>79.399999999999977</v>
      </c>
      <c r="BE40" s="1">
        <f t="shared" si="8"/>
        <v>0</v>
      </c>
      <c r="BF40" s="1">
        <f t="shared" si="9"/>
        <v>6304.359999999996</v>
      </c>
      <c r="BG40" s="1">
        <f t="shared" si="9"/>
        <v>0</v>
      </c>
      <c r="BH40" s="1">
        <f t="shared" si="10"/>
        <v>6304.359999999996</v>
      </c>
      <c r="BI40" s="1">
        <f t="shared" si="11"/>
        <v>79.399999999999977</v>
      </c>
      <c r="BJ40"/>
      <c r="BK40"/>
      <c r="BL40"/>
      <c r="BM40"/>
      <c r="BN40"/>
      <c r="BO40">
        <v>69.085999999999999</v>
      </c>
      <c r="BP40">
        <v>276.89999999999998</v>
      </c>
      <c r="BQ40">
        <v>26.9</v>
      </c>
      <c r="BR40">
        <v>-1</v>
      </c>
      <c r="BS40">
        <v>-1</v>
      </c>
      <c r="BT40">
        <v>-1</v>
      </c>
      <c r="BU40">
        <v>-1</v>
      </c>
      <c r="BV40">
        <v>0</v>
      </c>
      <c r="BW40">
        <v>16</v>
      </c>
      <c r="BX40">
        <v>-1</v>
      </c>
      <c r="BY40">
        <v>1</v>
      </c>
      <c r="BZ40" s="10">
        <f t="shared" si="12"/>
        <v>22.799999999999983</v>
      </c>
      <c r="CA40" s="10">
        <f t="shared" si="12"/>
        <v>6.1999999999999993</v>
      </c>
      <c r="CB40" s="10">
        <f t="shared" si="13"/>
        <v>519.83999999999924</v>
      </c>
      <c r="CC40" s="10">
        <f t="shared" si="13"/>
        <v>38.439999999999991</v>
      </c>
      <c r="CD40" s="10">
        <f t="shared" si="14"/>
        <v>558.27999999999918</v>
      </c>
      <c r="CE40" s="10">
        <f t="shared" si="15"/>
        <v>23.627949551325845</v>
      </c>
      <c r="CG40"/>
      <c r="CH40"/>
      <c r="CI40"/>
      <c r="CJ40"/>
      <c r="CK40">
        <v>60.326000000000001</v>
      </c>
      <c r="CL40">
        <v>222.1</v>
      </c>
      <c r="CM40">
        <v>44.8</v>
      </c>
      <c r="CN40">
        <v>281.39999999999998</v>
      </c>
      <c r="CO40">
        <v>28.1</v>
      </c>
      <c r="CP40">
        <v>61.7</v>
      </c>
      <c r="CQ40">
        <v>2</v>
      </c>
      <c r="CR40">
        <v>0</v>
      </c>
      <c r="CS40">
        <v>13</v>
      </c>
      <c r="CT40">
        <v>0</v>
      </c>
      <c r="CU40">
        <v>1</v>
      </c>
      <c r="CV40" s="1">
        <f t="shared" si="16"/>
        <v>-59.299999999999983</v>
      </c>
      <c r="CW40" s="1">
        <f t="shared" si="16"/>
        <v>16.699999999999996</v>
      </c>
      <c r="CX40" s="1">
        <f t="shared" si="17"/>
        <v>3516.489999999998</v>
      </c>
      <c r="CY40" s="1">
        <f t="shared" si="17"/>
        <v>278.88999999999987</v>
      </c>
      <c r="CZ40" s="1">
        <f t="shared" si="18"/>
        <v>3795.3799999999978</v>
      </c>
      <c r="DA40" s="1">
        <f t="shared" si="19"/>
        <v>61.606655484614627</v>
      </c>
      <c r="DB40"/>
      <c r="DC40"/>
      <c r="DD40"/>
      <c r="DE40"/>
      <c r="DF40"/>
      <c r="DG40">
        <v>82.549000000000007</v>
      </c>
      <c r="DH40">
        <v>276.89999999999998</v>
      </c>
      <c r="DI40">
        <v>24.9</v>
      </c>
      <c r="DJ40">
        <v>-1</v>
      </c>
      <c r="DK40">
        <v>-1</v>
      </c>
      <c r="DL40">
        <v>-1</v>
      </c>
      <c r="DM40">
        <v>-1</v>
      </c>
      <c r="DN40">
        <v>0</v>
      </c>
      <c r="DO40">
        <v>16</v>
      </c>
      <c r="DP40">
        <v>-1</v>
      </c>
      <c r="DQ40">
        <v>1</v>
      </c>
      <c r="DR40" s="10">
        <f t="shared" si="20"/>
        <v>9</v>
      </c>
      <c r="DS40" s="10">
        <f t="shared" si="20"/>
        <v>-13.200000000000003</v>
      </c>
      <c r="DT40" s="10">
        <f t="shared" si="21"/>
        <v>81</v>
      </c>
      <c r="DU40" s="10">
        <f t="shared" si="21"/>
        <v>174.24000000000007</v>
      </c>
      <c r="DV40" s="10">
        <f t="shared" si="22"/>
        <v>255.24000000000007</v>
      </c>
      <c r="DW40" s="10">
        <f t="shared" si="23"/>
        <v>15.976232346833219</v>
      </c>
      <c r="DX40"/>
      <c r="DY40"/>
      <c r="DZ40"/>
      <c r="EA40"/>
      <c r="EB40"/>
      <c r="EC40" s="1">
        <v>73.260999999999996</v>
      </c>
      <c r="ED40" s="1">
        <v>222.1</v>
      </c>
      <c r="EE40" s="1">
        <v>30.5</v>
      </c>
      <c r="EF40" s="1">
        <v>272.39999999999998</v>
      </c>
      <c r="EG40" s="1">
        <v>27.2</v>
      </c>
      <c r="EH40" s="1">
        <v>50.5</v>
      </c>
      <c r="EI40" s="1">
        <v>2</v>
      </c>
      <c r="EJ40" s="1">
        <v>0</v>
      </c>
      <c r="EK40" s="1">
        <v>15</v>
      </c>
      <c r="EL40" s="1">
        <v>0</v>
      </c>
      <c r="EM40" s="1">
        <v>1</v>
      </c>
      <c r="EN40" s="1">
        <f t="shared" si="24"/>
        <v>-50.299999999999983</v>
      </c>
      <c r="EO40" s="1">
        <f t="shared" si="24"/>
        <v>3.3000000000000007</v>
      </c>
      <c r="EP40" s="1">
        <f t="shared" si="25"/>
        <v>2530.0899999999983</v>
      </c>
      <c r="EQ40" s="1">
        <f t="shared" si="25"/>
        <v>10.890000000000004</v>
      </c>
      <c r="ER40" s="1">
        <f t="shared" si="26"/>
        <v>2540.9799999999982</v>
      </c>
      <c r="ES40" s="1">
        <f t="shared" si="27"/>
        <v>50.408134264223648</v>
      </c>
      <c r="ET40"/>
      <c r="EU40"/>
      <c r="EV40"/>
      <c r="EW40"/>
      <c r="EX40"/>
      <c r="FJ40" s="10">
        <f t="shared" si="28"/>
        <v>0</v>
      </c>
      <c r="FK40" s="10">
        <f t="shared" si="28"/>
        <v>0</v>
      </c>
      <c r="FL40" s="10">
        <f t="shared" si="29"/>
        <v>0</v>
      </c>
      <c r="FM40" s="10">
        <f t="shared" si="29"/>
        <v>0</v>
      </c>
      <c r="FN40" s="10">
        <f t="shared" si="30"/>
        <v>0</v>
      </c>
      <c r="FO40" s="10">
        <f t="shared" si="31"/>
        <v>0</v>
      </c>
      <c r="FP40"/>
      <c r="FQ40"/>
      <c r="FR40"/>
      <c r="FS40"/>
      <c r="FT40"/>
    </row>
    <row r="41" spans="1:176" x14ac:dyDescent="0.35">
      <c r="A41">
        <v>69.254999999999995</v>
      </c>
      <c r="B41">
        <v>244.9</v>
      </c>
      <c r="C41">
        <v>33.6</v>
      </c>
      <c r="D41">
        <v>176</v>
      </c>
      <c r="E41">
        <v>29.4</v>
      </c>
      <c r="F41">
        <v>69</v>
      </c>
      <c r="G41">
        <v>2</v>
      </c>
      <c r="H41">
        <v>0</v>
      </c>
      <c r="I41">
        <v>11</v>
      </c>
      <c r="J41">
        <v>0</v>
      </c>
      <c r="K41">
        <v>1</v>
      </c>
      <c r="L41" s="26">
        <f t="shared" si="0"/>
        <v>68.900000000000006</v>
      </c>
      <c r="M41" s="26">
        <f t="shared" si="0"/>
        <v>4.2000000000000028</v>
      </c>
      <c r="N41" s="26">
        <f t="shared" si="1"/>
        <v>4747.2100000000009</v>
      </c>
      <c r="O41" s="26">
        <f t="shared" si="1"/>
        <v>17.640000000000025</v>
      </c>
      <c r="P41" s="26">
        <f t="shared" si="2"/>
        <v>4764.8500000000013</v>
      </c>
      <c r="Q41" s="26">
        <f t="shared" si="3"/>
        <v>69.027892912937745</v>
      </c>
      <c r="S41"/>
      <c r="T41"/>
      <c r="U41"/>
      <c r="V41"/>
      <c r="W41">
        <v>66.918000000000006</v>
      </c>
      <c r="X41">
        <v>190</v>
      </c>
      <c r="Y41">
        <v>38.1</v>
      </c>
      <c r="Z41">
        <v>258.89999999999998</v>
      </c>
      <c r="AA41">
        <v>20.7</v>
      </c>
      <c r="AB41">
        <v>71</v>
      </c>
      <c r="AC41">
        <v>2</v>
      </c>
      <c r="AD41">
        <v>0</v>
      </c>
      <c r="AE41">
        <v>11</v>
      </c>
      <c r="AF41">
        <v>0</v>
      </c>
      <c r="AG41">
        <v>1</v>
      </c>
      <c r="AH41" s="10">
        <f t="shared" si="4"/>
        <v>-68.899999999999977</v>
      </c>
      <c r="AI41" s="10">
        <f t="shared" si="4"/>
        <v>17.400000000000002</v>
      </c>
      <c r="AJ41" s="10">
        <f t="shared" si="5"/>
        <v>4747.2099999999973</v>
      </c>
      <c r="AK41" s="10">
        <f t="shared" si="5"/>
        <v>302.76000000000005</v>
      </c>
      <c r="AL41" s="10">
        <f t="shared" si="6"/>
        <v>5049.9699999999975</v>
      </c>
      <c r="AM41" s="10">
        <f t="shared" si="7"/>
        <v>71.063140938182556</v>
      </c>
      <c r="AN41"/>
      <c r="AO41"/>
      <c r="AP41"/>
      <c r="AQ41"/>
      <c r="AR41"/>
      <c r="AS41">
        <v>67.912000000000006</v>
      </c>
      <c r="AT41">
        <v>208.1</v>
      </c>
      <c r="AU41">
        <v>42.3</v>
      </c>
      <c r="AV41">
        <v>278.39999999999998</v>
      </c>
      <c r="AW41">
        <v>33.6</v>
      </c>
      <c r="AX41">
        <v>70.8</v>
      </c>
      <c r="AY41">
        <v>2</v>
      </c>
      <c r="AZ41">
        <v>0</v>
      </c>
      <c r="BA41">
        <v>13</v>
      </c>
      <c r="BB41">
        <v>0</v>
      </c>
      <c r="BC41">
        <v>1</v>
      </c>
      <c r="BD41" s="1">
        <f t="shared" si="8"/>
        <v>-70.299999999999983</v>
      </c>
      <c r="BE41" s="1">
        <f t="shared" si="8"/>
        <v>8.6999999999999957</v>
      </c>
      <c r="BF41" s="1">
        <f t="shared" si="9"/>
        <v>4942.0899999999974</v>
      </c>
      <c r="BG41" s="1">
        <f t="shared" si="9"/>
        <v>75.689999999999927</v>
      </c>
      <c r="BH41" s="1">
        <f t="shared" si="10"/>
        <v>5017.779999999997</v>
      </c>
      <c r="BI41" s="1">
        <f t="shared" si="11"/>
        <v>70.836290134365427</v>
      </c>
      <c r="BJ41"/>
      <c r="BK41"/>
      <c r="BL41"/>
      <c r="BM41"/>
      <c r="BN41"/>
      <c r="BO41">
        <v>69.406000000000006</v>
      </c>
      <c r="BP41">
        <v>263.2</v>
      </c>
      <c r="BQ41">
        <v>24.9</v>
      </c>
      <c r="BR41">
        <v>276.89999999999998</v>
      </c>
      <c r="BS41">
        <v>26.9</v>
      </c>
      <c r="BT41">
        <v>13.9</v>
      </c>
      <c r="BU41">
        <v>1</v>
      </c>
      <c r="BV41">
        <v>1</v>
      </c>
      <c r="BW41">
        <v>17</v>
      </c>
      <c r="BX41">
        <v>1</v>
      </c>
      <c r="BY41">
        <v>1</v>
      </c>
      <c r="BZ41" s="10">
        <f t="shared" si="12"/>
        <v>-13.699999999999989</v>
      </c>
      <c r="CA41" s="10">
        <f t="shared" si="12"/>
        <v>-2</v>
      </c>
      <c r="CB41" s="10">
        <f t="shared" si="13"/>
        <v>187.68999999999969</v>
      </c>
      <c r="CC41" s="10">
        <f t="shared" si="13"/>
        <v>4</v>
      </c>
      <c r="CD41" s="10">
        <f t="shared" si="14"/>
        <v>191.68999999999969</v>
      </c>
      <c r="CE41" s="10">
        <f t="shared" si="15"/>
        <v>13.845215780189188</v>
      </c>
      <c r="CG41"/>
      <c r="CH41"/>
      <c r="CI41"/>
      <c r="CJ41"/>
      <c r="CK41">
        <v>60.965000000000003</v>
      </c>
      <c r="CL41">
        <v>251</v>
      </c>
      <c r="CM41">
        <v>42.3</v>
      </c>
      <c r="CN41">
        <v>222.1</v>
      </c>
      <c r="CO41">
        <v>44.8</v>
      </c>
      <c r="CP41">
        <v>29.1</v>
      </c>
      <c r="CQ41">
        <v>1</v>
      </c>
      <c r="CR41">
        <v>1</v>
      </c>
      <c r="CS41">
        <v>14</v>
      </c>
      <c r="CT41">
        <v>1</v>
      </c>
      <c r="CU41">
        <v>1</v>
      </c>
      <c r="CV41" s="1">
        <f t="shared" si="16"/>
        <v>28.900000000000006</v>
      </c>
      <c r="CW41" s="1">
        <f t="shared" si="16"/>
        <v>-2.5</v>
      </c>
      <c r="CX41" s="1">
        <f t="shared" si="17"/>
        <v>835.21000000000038</v>
      </c>
      <c r="CY41" s="1">
        <f t="shared" si="17"/>
        <v>6.25</v>
      </c>
      <c r="CZ41" s="1">
        <f t="shared" si="18"/>
        <v>841.46000000000038</v>
      </c>
      <c r="DA41" s="1">
        <f t="shared" si="19"/>
        <v>29.007929950273947</v>
      </c>
      <c r="DB41"/>
      <c r="DC41"/>
      <c r="DD41"/>
      <c r="DE41"/>
      <c r="DF41"/>
      <c r="DG41">
        <v>82.909000000000006</v>
      </c>
      <c r="DH41">
        <v>222.1</v>
      </c>
      <c r="DI41">
        <v>26.5</v>
      </c>
      <c r="DJ41">
        <v>276.89999999999998</v>
      </c>
      <c r="DK41">
        <v>24.9</v>
      </c>
      <c r="DL41">
        <v>54.9</v>
      </c>
      <c r="DM41">
        <v>2</v>
      </c>
      <c r="DN41">
        <v>0</v>
      </c>
      <c r="DO41">
        <v>16</v>
      </c>
      <c r="DP41">
        <v>0</v>
      </c>
      <c r="DQ41">
        <v>1</v>
      </c>
      <c r="DR41" s="10">
        <f t="shared" si="20"/>
        <v>-54.799999999999983</v>
      </c>
      <c r="DS41" s="10">
        <f t="shared" si="20"/>
        <v>1.6000000000000014</v>
      </c>
      <c r="DT41" s="10">
        <f t="shared" si="21"/>
        <v>3003.0399999999981</v>
      </c>
      <c r="DU41" s="10">
        <f t="shared" si="21"/>
        <v>2.5600000000000045</v>
      </c>
      <c r="DV41" s="10">
        <f t="shared" si="22"/>
        <v>3005.5999999999981</v>
      </c>
      <c r="DW41" s="10">
        <f t="shared" si="23"/>
        <v>54.82335268843012</v>
      </c>
      <c r="DX41"/>
      <c r="DY41"/>
      <c r="DZ41"/>
      <c r="EA41"/>
      <c r="EB41"/>
      <c r="EC41" s="1">
        <v>73.861000000000004</v>
      </c>
      <c r="ED41" s="1">
        <v>240.4</v>
      </c>
      <c r="EE41" s="1">
        <v>24.9</v>
      </c>
      <c r="EF41" s="1">
        <v>222.1</v>
      </c>
      <c r="EG41" s="1">
        <v>30.5</v>
      </c>
      <c r="EH41" s="1">
        <v>19.100000000000001</v>
      </c>
      <c r="EI41" s="1">
        <v>1</v>
      </c>
      <c r="EJ41" s="1">
        <v>1</v>
      </c>
      <c r="EK41" s="1">
        <v>16</v>
      </c>
      <c r="EL41" s="1">
        <v>1</v>
      </c>
      <c r="EM41" s="1">
        <v>1</v>
      </c>
      <c r="EN41" s="1">
        <f t="shared" si="24"/>
        <v>18.300000000000011</v>
      </c>
      <c r="EO41" s="1">
        <f t="shared" si="24"/>
        <v>-5.6000000000000014</v>
      </c>
      <c r="EP41" s="1">
        <f t="shared" si="25"/>
        <v>334.89000000000044</v>
      </c>
      <c r="EQ41" s="1">
        <f t="shared" si="25"/>
        <v>31.360000000000017</v>
      </c>
      <c r="ER41" s="1">
        <f t="shared" si="26"/>
        <v>366.25000000000045</v>
      </c>
      <c r="ES41" s="1">
        <f t="shared" si="27"/>
        <v>19.137659209004649</v>
      </c>
      <c r="ET41"/>
      <c r="EU41"/>
      <c r="EV41"/>
      <c r="EW41"/>
      <c r="EX41"/>
      <c r="FJ41" s="10">
        <f t="shared" si="28"/>
        <v>0</v>
      </c>
      <c r="FK41" s="10">
        <f t="shared" si="28"/>
        <v>0</v>
      </c>
      <c r="FL41" s="10">
        <f t="shared" si="29"/>
        <v>0</v>
      </c>
      <c r="FM41" s="10">
        <f t="shared" si="29"/>
        <v>0</v>
      </c>
      <c r="FN41" s="10">
        <f t="shared" si="30"/>
        <v>0</v>
      </c>
      <c r="FO41" s="10">
        <f t="shared" si="31"/>
        <v>0</v>
      </c>
      <c r="FP41"/>
      <c r="FQ41"/>
      <c r="FR41"/>
      <c r="FS41"/>
      <c r="FT41"/>
    </row>
    <row r="42" spans="1:176" x14ac:dyDescent="0.35">
      <c r="A42">
        <v>69.903000000000006</v>
      </c>
      <c r="B42">
        <v>235.6</v>
      </c>
      <c r="C42">
        <v>38.1</v>
      </c>
      <c r="D42">
        <v>244.9</v>
      </c>
      <c r="E42">
        <v>33.6</v>
      </c>
      <c r="F42">
        <v>10.3</v>
      </c>
      <c r="G42">
        <v>1</v>
      </c>
      <c r="H42">
        <v>1</v>
      </c>
      <c r="I42">
        <v>12</v>
      </c>
      <c r="J42">
        <v>1</v>
      </c>
      <c r="K42">
        <v>1</v>
      </c>
      <c r="L42" s="26">
        <f t="shared" si="0"/>
        <v>-9.3000000000000114</v>
      </c>
      <c r="M42" s="26">
        <f t="shared" si="0"/>
        <v>4.5</v>
      </c>
      <c r="N42" s="26">
        <f t="shared" si="1"/>
        <v>86.490000000000208</v>
      </c>
      <c r="O42" s="26">
        <f t="shared" si="1"/>
        <v>20.25</v>
      </c>
      <c r="P42" s="26">
        <f t="shared" si="2"/>
        <v>106.74000000000021</v>
      </c>
      <c r="Q42" s="26">
        <f t="shared" si="3"/>
        <v>10.331505214633548</v>
      </c>
      <c r="S42"/>
      <c r="T42"/>
      <c r="U42"/>
      <c r="V42"/>
      <c r="W42">
        <v>67.366</v>
      </c>
      <c r="X42">
        <v>235.6</v>
      </c>
      <c r="Y42">
        <v>38.1</v>
      </c>
      <c r="Z42">
        <v>190</v>
      </c>
      <c r="AA42">
        <v>38.1</v>
      </c>
      <c r="AB42">
        <v>45.6</v>
      </c>
      <c r="AC42">
        <v>1</v>
      </c>
      <c r="AD42">
        <v>1</v>
      </c>
      <c r="AE42">
        <v>12</v>
      </c>
      <c r="AF42">
        <v>1</v>
      </c>
      <c r="AG42">
        <v>1</v>
      </c>
      <c r="AH42" s="10">
        <f t="shared" si="4"/>
        <v>45.599999999999994</v>
      </c>
      <c r="AI42" s="10">
        <f t="shared" si="4"/>
        <v>0</v>
      </c>
      <c r="AJ42" s="10">
        <f t="shared" si="5"/>
        <v>2079.3599999999997</v>
      </c>
      <c r="AK42" s="10">
        <f t="shared" si="5"/>
        <v>0</v>
      </c>
      <c r="AL42" s="10">
        <f t="shared" si="6"/>
        <v>2079.3599999999997</v>
      </c>
      <c r="AM42" s="10">
        <f t="shared" si="7"/>
        <v>45.599999999999994</v>
      </c>
      <c r="AN42"/>
      <c r="AO42"/>
      <c r="AP42"/>
      <c r="AQ42"/>
      <c r="AR42"/>
      <c r="AS42">
        <v>68.647999999999996</v>
      </c>
      <c r="AT42">
        <v>194.3</v>
      </c>
      <c r="AU42">
        <v>40.5</v>
      </c>
      <c r="AV42">
        <v>208.1</v>
      </c>
      <c r="AW42">
        <v>42.3</v>
      </c>
      <c r="AX42">
        <v>13.9</v>
      </c>
      <c r="AY42">
        <v>1</v>
      </c>
      <c r="AZ42">
        <v>1</v>
      </c>
      <c r="BA42">
        <v>14</v>
      </c>
      <c r="BB42">
        <v>1</v>
      </c>
      <c r="BC42">
        <v>1</v>
      </c>
      <c r="BD42" s="1">
        <f t="shared" si="8"/>
        <v>-13.799999999999983</v>
      </c>
      <c r="BE42" s="1">
        <f t="shared" si="8"/>
        <v>-1.7999999999999972</v>
      </c>
      <c r="BF42" s="1">
        <f t="shared" si="9"/>
        <v>190.43999999999954</v>
      </c>
      <c r="BG42" s="1">
        <f t="shared" si="9"/>
        <v>3.2399999999999896</v>
      </c>
      <c r="BH42" s="1">
        <f t="shared" si="10"/>
        <v>193.67999999999952</v>
      </c>
      <c r="BI42" s="1">
        <f t="shared" si="11"/>
        <v>13.916896205691826</v>
      </c>
      <c r="BJ42"/>
      <c r="BK42"/>
      <c r="BL42"/>
      <c r="BM42"/>
      <c r="BN42"/>
      <c r="BO42">
        <v>73.926000000000002</v>
      </c>
      <c r="BP42">
        <v>254.1</v>
      </c>
      <c r="BQ42">
        <v>20.7</v>
      </c>
      <c r="BR42">
        <v>-1</v>
      </c>
      <c r="BS42">
        <v>-1</v>
      </c>
      <c r="BT42">
        <v>-1</v>
      </c>
      <c r="BU42">
        <v>-1</v>
      </c>
      <c r="BV42">
        <v>0</v>
      </c>
      <c r="BW42">
        <v>17</v>
      </c>
      <c r="BX42">
        <v>-1</v>
      </c>
      <c r="BY42">
        <v>1</v>
      </c>
      <c r="BZ42" s="10">
        <f t="shared" si="12"/>
        <v>-9.0999999999999943</v>
      </c>
      <c r="CA42" s="10">
        <f t="shared" si="12"/>
        <v>-4.1999999999999993</v>
      </c>
      <c r="CB42" s="10">
        <f t="shared" si="13"/>
        <v>82.809999999999903</v>
      </c>
      <c r="CC42" s="10">
        <f t="shared" si="13"/>
        <v>17.639999999999993</v>
      </c>
      <c r="CD42" s="10">
        <f t="shared" si="14"/>
        <v>100.4499999999999</v>
      </c>
      <c r="CE42" s="10">
        <f t="shared" si="15"/>
        <v>10.022474744293442</v>
      </c>
      <c r="CG42"/>
      <c r="CH42"/>
      <c r="CI42"/>
      <c r="CJ42"/>
      <c r="CK42">
        <v>65.253</v>
      </c>
      <c r="CL42">
        <v>102.6</v>
      </c>
      <c r="CM42">
        <v>68.099999999999994</v>
      </c>
      <c r="CN42">
        <v>-1</v>
      </c>
      <c r="CO42">
        <v>-1</v>
      </c>
      <c r="CP42">
        <v>-1</v>
      </c>
      <c r="CQ42">
        <v>-1</v>
      </c>
      <c r="CR42">
        <v>0</v>
      </c>
      <c r="CS42">
        <v>14</v>
      </c>
      <c r="CT42">
        <v>-1</v>
      </c>
      <c r="CU42">
        <v>1</v>
      </c>
      <c r="CV42" s="1">
        <f t="shared" si="16"/>
        <v>-148.4</v>
      </c>
      <c r="CW42" s="1">
        <f t="shared" si="16"/>
        <v>25.799999999999997</v>
      </c>
      <c r="CX42" s="1">
        <f t="shared" si="17"/>
        <v>22022.560000000001</v>
      </c>
      <c r="CY42" s="1">
        <f t="shared" si="17"/>
        <v>665.63999999999987</v>
      </c>
      <c r="CZ42" s="1">
        <f t="shared" si="18"/>
        <v>22688.2</v>
      </c>
      <c r="DA42" s="1">
        <f t="shared" si="19"/>
        <v>150.62602696745341</v>
      </c>
      <c r="DB42"/>
      <c r="DC42"/>
      <c r="DD42"/>
      <c r="DE42"/>
      <c r="DF42"/>
      <c r="DG42">
        <v>83.477000000000004</v>
      </c>
      <c r="DH42">
        <v>267.89999999999998</v>
      </c>
      <c r="DI42">
        <v>29.4</v>
      </c>
      <c r="DJ42">
        <v>222.1</v>
      </c>
      <c r="DK42">
        <v>26.5</v>
      </c>
      <c r="DL42">
        <v>45.9</v>
      </c>
      <c r="DM42">
        <v>1</v>
      </c>
      <c r="DN42">
        <v>1</v>
      </c>
      <c r="DO42">
        <v>17</v>
      </c>
      <c r="DP42">
        <v>1</v>
      </c>
      <c r="DQ42">
        <v>1</v>
      </c>
      <c r="DR42" s="10">
        <f t="shared" si="20"/>
        <v>45.799999999999983</v>
      </c>
      <c r="DS42" s="10">
        <f t="shared" si="20"/>
        <v>2.8999999999999986</v>
      </c>
      <c r="DT42" s="10">
        <f t="shared" si="21"/>
        <v>2097.6399999999985</v>
      </c>
      <c r="DU42" s="10">
        <f t="shared" si="21"/>
        <v>8.4099999999999913</v>
      </c>
      <c r="DV42" s="10">
        <f t="shared" si="22"/>
        <v>2106.0499999999984</v>
      </c>
      <c r="DW42" s="10">
        <f t="shared" si="23"/>
        <v>45.89172038614371</v>
      </c>
      <c r="DX42"/>
      <c r="DY42"/>
      <c r="DZ42"/>
      <c r="EA42"/>
      <c r="EB42"/>
      <c r="EC42" s="1">
        <v>76.356999999999999</v>
      </c>
      <c r="ED42" s="1">
        <v>254.1</v>
      </c>
      <c r="EE42" s="1">
        <v>29.4</v>
      </c>
      <c r="EF42" s="1">
        <v>-1</v>
      </c>
      <c r="EG42" s="1">
        <v>-1</v>
      </c>
      <c r="EH42" s="1">
        <v>-1</v>
      </c>
      <c r="EI42" s="1">
        <v>-1</v>
      </c>
      <c r="EJ42" s="1">
        <v>0</v>
      </c>
      <c r="EK42" s="1">
        <v>16</v>
      </c>
      <c r="EL42" s="1">
        <v>-1</v>
      </c>
      <c r="EM42" s="1">
        <v>1</v>
      </c>
      <c r="EN42" s="1">
        <f t="shared" si="24"/>
        <v>13.699999999999989</v>
      </c>
      <c r="EO42" s="1">
        <f t="shared" si="24"/>
        <v>4.5</v>
      </c>
      <c r="EP42" s="1">
        <f t="shared" si="25"/>
        <v>187.68999999999969</v>
      </c>
      <c r="EQ42" s="1">
        <f t="shared" si="25"/>
        <v>20.25</v>
      </c>
      <c r="ER42" s="1">
        <f t="shared" si="26"/>
        <v>207.93999999999969</v>
      </c>
      <c r="ES42" s="1">
        <f t="shared" si="27"/>
        <v>14.420124826089394</v>
      </c>
      <c r="ET42"/>
      <c r="EU42"/>
      <c r="EV42"/>
      <c r="EW42"/>
      <c r="EX42"/>
      <c r="FJ42" s="10">
        <f t="shared" si="28"/>
        <v>0</v>
      </c>
      <c r="FK42" s="10">
        <f t="shared" si="28"/>
        <v>0</v>
      </c>
      <c r="FL42" s="10">
        <f t="shared" si="29"/>
        <v>0</v>
      </c>
      <c r="FM42" s="10">
        <f t="shared" si="29"/>
        <v>0</v>
      </c>
      <c r="FN42" s="10">
        <f t="shared" si="30"/>
        <v>0</v>
      </c>
      <c r="FO42" s="10">
        <f t="shared" si="31"/>
        <v>0</v>
      </c>
      <c r="FP42"/>
      <c r="FQ42"/>
      <c r="FR42"/>
      <c r="FS42"/>
      <c r="FT42"/>
    </row>
    <row r="43" spans="1:176" x14ac:dyDescent="0.35">
      <c r="A43">
        <v>74.887</v>
      </c>
      <c r="B43">
        <v>70.5</v>
      </c>
      <c r="C43">
        <v>115.8</v>
      </c>
      <c r="D43">
        <v>-1</v>
      </c>
      <c r="E43">
        <v>-1</v>
      </c>
      <c r="F43">
        <v>-1</v>
      </c>
      <c r="G43">
        <v>-1</v>
      </c>
      <c r="H43">
        <v>0</v>
      </c>
      <c r="I43">
        <v>12</v>
      </c>
      <c r="J43">
        <v>-1</v>
      </c>
      <c r="K43">
        <v>1</v>
      </c>
      <c r="L43" s="26">
        <f t="shared" si="0"/>
        <v>-165.1</v>
      </c>
      <c r="M43" s="26">
        <f t="shared" si="0"/>
        <v>77.699999999999989</v>
      </c>
      <c r="N43" s="26">
        <f t="shared" si="1"/>
        <v>27258.01</v>
      </c>
      <c r="O43" s="26">
        <f t="shared" si="1"/>
        <v>6037.2899999999981</v>
      </c>
      <c r="P43" s="26">
        <f t="shared" si="2"/>
        <v>33295.299999999996</v>
      </c>
      <c r="Q43" s="26">
        <f t="shared" si="3"/>
        <v>182.46999753384114</v>
      </c>
      <c r="S43"/>
      <c r="T43"/>
      <c r="U43"/>
      <c r="V43"/>
      <c r="W43">
        <v>72.373999999999995</v>
      </c>
      <c r="X43">
        <v>256.7</v>
      </c>
      <c r="Y43">
        <v>20.7</v>
      </c>
      <c r="Z43">
        <v>-1</v>
      </c>
      <c r="AA43">
        <v>-1</v>
      </c>
      <c r="AB43">
        <v>-1</v>
      </c>
      <c r="AC43">
        <v>-1</v>
      </c>
      <c r="AD43">
        <v>0</v>
      </c>
      <c r="AE43">
        <v>12</v>
      </c>
      <c r="AF43">
        <v>-1</v>
      </c>
      <c r="AG43">
        <v>1</v>
      </c>
      <c r="AH43" s="10">
        <f t="shared" si="4"/>
        <v>21.099999999999994</v>
      </c>
      <c r="AI43" s="10">
        <f t="shared" si="4"/>
        <v>-17.400000000000002</v>
      </c>
      <c r="AJ43" s="10">
        <f t="shared" si="5"/>
        <v>445.20999999999975</v>
      </c>
      <c r="AK43" s="10">
        <f t="shared" si="5"/>
        <v>302.76000000000005</v>
      </c>
      <c r="AL43" s="10">
        <f t="shared" si="6"/>
        <v>747.9699999999998</v>
      </c>
      <c r="AM43" s="10">
        <f t="shared" si="7"/>
        <v>27.349040202537271</v>
      </c>
      <c r="AN43"/>
      <c r="AO43"/>
      <c r="AP43"/>
      <c r="AQ43"/>
      <c r="AR43"/>
      <c r="AS43">
        <v>71.768000000000001</v>
      </c>
      <c r="AT43">
        <v>70.5</v>
      </c>
      <c r="AU43">
        <v>89.7</v>
      </c>
      <c r="AV43">
        <v>-1</v>
      </c>
      <c r="AW43">
        <v>-1</v>
      </c>
      <c r="AX43">
        <v>-1</v>
      </c>
      <c r="AY43">
        <v>-1</v>
      </c>
      <c r="AZ43">
        <v>0</v>
      </c>
      <c r="BA43">
        <v>14</v>
      </c>
      <c r="BB43">
        <v>-1</v>
      </c>
      <c r="BC43">
        <v>1</v>
      </c>
      <c r="BD43" s="1">
        <f t="shared" si="8"/>
        <v>-123.80000000000001</v>
      </c>
      <c r="BE43" s="1">
        <f t="shared" si="8"/>
        <v>49.2</v>
      </c>
      <c r="BF43" s="1">
        <f t="shared" si="9"/>
        <v>15326.440000000002</v>
      </c>
      <c r="BG43" s="1">
        <f t="shared" si="9"/>
        <v>2420.6400000000003</v>
      </c>
      <c r="BH43" s="1">
        <f t="shared" si="10"/>
        <v>17747.080000000002</v>
      </c>
      <c r="BI43" s="1">
        <f t="shared" si="11"/>
        <v>133.21816692928934</v>
      </c>
      <c r="BJ43"/>
      <c r="BK43"/>
      <c r="BL43"/>
      <c r="BM43"/>
      <c r="BN43"/>
      <c r="BO43">
        <v>74.47</v>
      </c>
      <c r="BP43">
        <v>263.2</v>
      </c>
      <c r="BQ43">
        <v>29.4</v>
      </c>
      <c r="BR43">
        <v>254.1</v>
      </c>
      <c r="BS43">
        <v>20.7</v>
      </c>
      <c r="BT43">
        <v>12.5</v>
      </c>
      <c r="BU43">
        <v>1</v>
      </c>
      <c r="BV43">
        <v>1</v>
      </c>
      <c r="BW43">
        <v>18</v>
      </c>
      <c r="BX43">
        <v>1</v>
      </c>
      <c r="BY43">
        <v>1</v>
      </c>
      <c r="BZ43" s="10">
        <f t="shared" si="12"/>
        <v>9.0999999999999943</v>
      </c>
      <c r="CA43" s="10">
        <f t="shared" si="12"/>
        <v>8.6999999999999993</v>
      </c>
      <c r="CB43" s="10">
        <f t="shared" si="13"/>
        <v>82.809999999999903</v>
      </c>
      <c r="CC43" s="10">
        <f t="shared" si="13"/>
        <v>75.689999999999984</v>
      </c>
      <c r="CD43" s="10">
        <f t="shared" si="14"/>
        <v>158.49999999999989</v>
      </c>
      <c r="CE43" s="10">
        <f t="shared" si="15"/>
        <v>12.589678312014167</v>
      </c>
      <c r="CG43"/>
      <c r="CH43"/>
      <c r="CI43"/>
      <c r="CJ43"/>
      <c r="CK43">
        <v>66.284999999999997</v>
      </c>
      <c r="CL43">
        <v>281.39999999999998</v>
      </c>
      <c r="CM43">
        <v>32.1</v>
      </c>
      <c r="CN43">
        <v>102.6</v>
      </c>
      <c r="CO43">
        <v>68.099999999999994</v>
      </c>
      <c r="CP43">
        <v>182.4</v>
      </c>
      <c r="CQ43">
        <v>4</v>
      </c>
      <c r="CR43">
        <v>0</v>
      </c>
      <c r="CS43">
        <v>14</v>
      </c>
      <c r="CT43">
        <v>0</v>
      </c>
      <c r="CU43">
        <v>1</v>
      </c>
      <c r="CV43" s="1">
        <f t="shared" si="16"/>
        <v>178.79999999999998</v>
      </c>
      <c r="CW43" s="1">
        <f t="shared" si="16"/>
        <v>-35.999999999999993</v>
      </c>
      <c r="CX43" s="1">
        <f t="shared" si="17"/>
        <v>31969.439999999995</v>
      </c>
      <c r="CY43" s="1">
        <f t="shared" si="17"/>
        <v>1295.9999999999995</v>
      </c>
      <c r="CZ43" s="1">
        <f t="shared" si="18"/>
        <v>33265.439999999995</v>
      </c>
      <c r="DA43" s="1">
        <f t="shared" si="19"/>
        <v>182.38815751029449</v>
      </c>
      <c r="DB43"/>
      <c r="DC43"/>
      <c r="DD43"/>
      <c r="DE43"/>
      <c r="DF43"/>
      <c r="DG43">
        <v>86.533000000000001</v>
      </c>
      <c r="DH43">
        <v>272.39999999999998</v>
      </c>
      <c r="DI43">
        <v>33.6</v>
      </c>
      <c r="DJ43">
        <v>-1</v>
      </c>
      <c r="DK43">
        <v>-1</v>
      </c>
      <c r="DL43">
        <v>-1</v>
      </c>
      <c r="DM43">
        <v>-1</v>
      </c>
      <c r="DN43">
        <v>0</v>
      </c>
      <c r="DO43">
        <v>17</v>
      </c>
      <c r="DP43">
        <v>-1</v>
      </c>
      <c r="DQ43">
        <v>1</v>
      </c>
      <c r="DR43" s="10">
        <f t="shared" si="20"/>
        <v>4.5</v>
      </c>
      <c r="DS43" s="10">
        <f t="shared" si="20"/>
        <v>4.2000000000000028</v>
      </c>
      <c r="DT43" s="10">
        <f t="shared" si="21"/>
        <v>20.25</v>
      </c>
      <c r="DU43" s="10">
        <f t="shared" si="21"/>
        <v>17.640000000000025</v>
      </c>
      <c r="DV43" s="10">
        <f t="shared" si="22"/>
        <v>37.890000000000029</v>
      </c>
      <c r="DW43" s="10">
        <f t="shared" si="23"/>
        <v>6.1554853586049596</v>
      </c>
      <c r="DX43"/>
      <c r="DY43"/>
      <c r="DZ43"/>
      <c r="EA43"/>
      <c r="EB43"/>
      <c r="EC43" s="1">
        <v>76.716999999999999</v>
      </c>
      <c r="ED43" s="1">
        <v>217.3</v>
      </c>
      <c r="EE43" s="1">
        <v>29.4</v>
      </c>
      <c r="EF43" s="1">
        <v>254.1</v>
      </c>
      <c r="EG43" s="1">
        <v>29.4</v>
      </c>
      <c r="EH43" s="1">
        <v>36.799999999999997</v>
      </c>
      <c r="EI43" s="1">
        <v>1</v>
      </c>
      <c r="EJ43" s="1">
        <v>1</v>
      </c>
      <c r="EK43" s="1">
        <v>17</v>
      </c>
      <c r="EL43" s="1">
        <v>1</v>
      </c>
      <c r="EM43" s="1">
        <v>1</v>
      </c>
      <c r="EN43" s="1">
        <f t="shared" si="24"/>
        <v>-36.799999999999983</v>
      </c>
      <c r="EO43" s="1">
        <f t="shared" si="24"/>
        <v>0</v>
      </c>
      <c r="EP43" s="1">
        <f t="shared" si="25"/>
        <v>1354.2399999999986</v>
      </c>
      <c r="EQ43" s="1">
        <f t="shared" si="25"/>
        <v>0</v>
      </c>
      <c r="ER43" s="1">
        <f t="shared" si="26"/>
        <v>1354.2399999999986</v>
      </c>
      <c r="ES43" s="1">
        <f t="shared" si="27"/>
        <v>36.799999999999983</v>
      </c>
      <c r="ET43"/>
      <c r="EU43"/>
      <c r="EV43"/>
      <c r="EW43"/>
      <c r="EX43"/>
      <c r="FJ43" s="10">
        <f t="shared" si="28"/>
        <v>0</v>
      </c>
      <c r="FK43" s="10">
        <f t="shared" si="28"/>
        <v>0</v>
      </c>
      <c r="FL43" s="10">
        <f t="shared" si="29"/>
        <v>0</v>
      </c>
      <c r="FM43" s="10">
        <f t="shared" si="29"/>
        <v>0</v>
      </c>
      <c r="FN43" s="10">
        <f t="shared" si="30"/>
        <v>0</v>
      </c>
      <c r="FO43" s="10">
        <f t="shared" si="31"/>
        <v>0</v>
      </c>
      <c r="FP43"/>
      <c r="FQ43"/>
      <c r="FR43"/>
      <c r="FS43"/>
      <c r="FT43"/>
    </row>
    <row r="44" spans="1:176" x14ac:dyDescent="0.35">
      <c r="A44">
        <v>75.295000000000002</v>
      </c>
      <c r="B44">
        <v>133</v>
      </c>
      <c r="C44">
        <v>20.7</v>
      </c>
      <c r="D44">
        <v>70.5</v>
      </c>
      <c r="E44">
        <v>115.8</v>
      </c>
      <c r="F44">
        <v>113.8</v>
      </c>
      <c r="G44">
        <v>3</v>
      </c>
      <c r="H44">
        <v>0</v>
      </c>
      <c r="I44">
        <v>12</v>
      </c>
      <c r="J44">
        <v>0</v>
      </c>
      <c r="K44">
        <v>1</v>
      </c>
      <c r="L44" s="26">
        <f t="shared" si="0"/>
        <v>62.5</v>
      </c>
      <c r="M44" s="26">
        <f t="shared" si="0"/>
        <v>-95.1</v>
      </c>
      <c r="N44" s="26">
        <f t="shared" si="1"/>
        <v>3906.25</v>
      </c>
      <c r="O44" s="26">
        <f t="shared" si="1"/>
        <v>9044.0099999999984</v>
      </c>
      <c r="P44" s="26">
        <f t="shared" si="2"/>
        <v>12950.259999999998</v>
      </c>
      <c r="Q44" s="26">
        <f t="shared" si="3"/>
        <v>113.79920913609197</v>
      </c>
      <c r="S44"/>
      <c r="T44"/>
      <c r="U44"/>
      <c r="V44"/>
      <c r="W44">
        <v>73.933999999999997</v>
      </c>
      <c r="X44">
        <v>226.8</v>
      </c>
      <c r="Y44">
        <v>20.7</v>
      </c>
      <c r="Z44">
        <v>256.7</v>
      </c>
      <c r="AA44">
        <v>20.7</v>
      </c>
      <c r="AB44">
        <v>29.9</v>
      </c>
      <c r="AC44">
        <v>1</v>
      </c>
      <c r="AD44">
        <v>1</v>
      </c>
      <c r="AE44">
        <v>13</v>
      </c>
      <c r="AF44">
        <v>1</v>
      </c>
      <c r="AG44">
        <v>1</v>
      </c>
      <c r="AH44" s="10">
        <f t="shared" si="4"/>
        <v>-29.899999999999977</v>
      </c>
      <c r="AI44" s="10">
        <f t="shared" si="4"/>
        <v>0</v>
      </c>
      <c r="AJ44" s="10">
        <f t="shared" si="5"/>
        <v>894.00999999999863</v>
      </c>
      <c r="AK44" s="10">
        <f t="shared" si="5"/>
        <v>0</v>
      </c>
      <c r="AL44" s="10">
        <f t="shared" si="6"/>
        <v>894.00999999999863</v>
      </c>
      <c r="AM44" s="10">
        <f t="shared" si="7"/>
        <v>29.899999999999977</v>
      </c>
      <c r="AN44"/>
      <c r="AO44"/>
      <c r="AP44"/>
      <c r="AQ44"/>
      <c r="AR44"/>
      <c r="AS44">
        <v>73.44</v>
      </c>
      <c r="AT44">
        <v>212.8</v>
      </c>
      <c r="AU44">
        <v>33.6</v>
      </c>
      <c r="AV44">
        <v>70.5</v>
      </c>
      <c r="AW44">
        <v>89.7</v>
      </c>
      <c r="AX44">
        <v>152.9</v>
      </c>
      <c r="AY44">
        <v>4</v>
      </c>
      <c r="AZ44">
        <v>0</v>
      </c>
      <c r="BA44">
        <v>14</v>
      </c>
      <c r="BB44">
        <v>0</v>
      </c>
      <c r="BC44">
        <v>1</v>
      </c>
      <c r="BD44" s="1">
        <f t="shared" si="8"/>
        <v>142.30000000000001</v>
      </c>
      <c r="BE44" s="1">
        <f t="shared" si="8"/>
        <v>-56.1</v>
      </c>
      <c r="BF44" s="1">
        <f t="shared" si="9"/>
        <v>20249.290000000005</v>
      </c>
      <c r="BG44" s="1">
        <f t="shared" si="9"/>
        <v>3147.21</v>
      </c>
      <c r="BH44" s="1">
        <f t="shared" si="10"/>
        <v>23396.500000000004</v>
      </c>
      <c r="BI44" s="1">
        <f t="shared" si="11"/>
        <v>152.95914487208668</v>
      </c>
      <c r="BJ44"/>
      <c r="BK44"/>
      <c r="BL44"/>
      <c r="BM44"/>
      <c r="BN44"/>
      <c r="BO44">
        <v>77.501999999999995</v>
      </c>
      <c r="BP44">
        <v>281.39999999999998</v>
      </c>
      <c r="BQ44">
        <v>33.6</v>
      </c>
      <c r="BR44">
        <v>-1</v>
      </c>
      <c r="BS44">
        <v>-1</v>
      </c>
      <c r="BT44">
        <v>-1</v>
      </c>
      <c r="BU44">
        <v>-1</v>
      </c>
      <c r="BV44">
        <v>0</v>
      </c>
      <c r="BW44">
        <v>18</v>
      </c>
      <c r="BX44">
        <v>-1</v>
      </c>
      <c r="BY44">
        <v>1</v>
      </c>
      <c r="BZ44" s="10">
        <f t="shared" si="12"/>
        <v>18.199999999999989</v>
      </c>
      <c r="CA44" s="10">
        <f t="shared" si="12"/>
        <v>4.2000000000000028</v>
      </c>
      <c r="CB44" s="10">
        <f t="shared" si="13"/>
        <v>331.23999999999961</v>
      </c>
      <c r="CC44" s="10">
        <f t="shared" si="13"/>
        <v>17.640000000000025</v>
      </c>
      <c r="CD44" s="10">
        <f t="shared" si="14"/>
        <v>348.87999999999965</v>
      </c>
      <c r="CE44" s="10">
        <f t="shared" si="15"/>
        <v>18.678329689776859</v>
      </c>
      <c r="CG44"/>
      <c r="CH44"/>
      <c r="CI44"/>
      <c r="CJ44"/>
      <c r="CK44">
        <v>66.605000000000004</v>
      </c>
      <c r="CL44">
        <v>231.1</v>
      </c>
      <c r="CM44">
        <v>30.7</v>
      </c>
      <c r="CN44">
        <v>281.39999999999998</v>
      </c>
      <c r="CO44">
        <v>32.1</v>
      </c>
      <c r="CP44">
        <v>50.4</v>
      </c>
      <c r="CQ44">
        <v>2</v>
      </c>
      <c r="CR44">
        <v>0</v>
      </c>
      <c r="CS44">
        <v>14</v>
      </c>
      <c r="CT44">
        <v>0</v>
      </c>
      <c r="CU44">
        <v>1</v>
      </c>
      <c r="CV44" s="1">
        <f t="shared" si="16"/>
        <v>-50.299999999999983</v>
      </c>
      <c r="CW44" s="1">
        <f t="shared" si="16"/>
        <v>-1.4000000000000021</v>
      </c>
      <c r="CX44" s="1">
        <f t="shared" si="17"/>
        <v>2530.0899999999983</v>
      </c>
      <c r="CY44" s="1">
        <f t="shared" si="17"/>
        <v>1.960000000000006</v>
      </c>
      <c r="CZ44" s="1">
        <f t="shared" si="18"/>
        <v>2532.0499999999984</v>
      </c>
      <c r="DA44" s="1">
        <f t="shared" si="19"/>
        <v>50.3194793295797</v>
      </c>
      <c r="DB44"/>
      <c r="DC44"/>
      <c r="DD44"/>
      <c r="DE44"/>
      <c r="DF44"/>
      <c r="DG44">
        <v>86.965000000000003</v>
      </c>
      <c r="DH44">
        <v>231.1</v>
      </c>
      <c r="DI44">
        <v>20.7</v>
      </c>
      <c r="DJ44">
        <v>272.39999999999998</v>
      </c>
      <c r="DK44">
        <v>33.6</v>
      </c>
      <c r="DL44">
        <v>43.3</v>
      </c>
      <c r="DM44">
        <v>1</v>
      </c>
      <c r="DN44">
        <v>1</v>
      </c>
      <c r="DO44">
        <v>18</v>
      </c>
      <c r="DP44">
        <v>1</v>
      </c>
      <c r="DQ44">
        <v>1</v>
      </c>
      <c r="DR44" s="10">
        <f t="shared" si="20"/>
        <v>-41.299999999999983</v>
      </c>
      <c r="DS44" s="10">
        <f t="shared" si="20"/>
        <v>-12.900000000000002</v>
      </c>
      <c r="DT44" s="10">
        <f t="shared" si="21"/>
        <v>1705.6899999999987</v>
      </c>
      <c r="DU44" s="10">
        <f t="shared" si="21"/>
        <v>166.41000000000005</v>
      </c>
      <c r="DV44" s="10">
        <f t="shared" si="22"/>
        <v>1872.0999999999988</v>
      </c>
      <c r="DW44" s="10">
        <f t="shared" si="23"/>
        <v>43.267770915544041</v>
      </c>
      <c r="DX44"/>
      <c r="DY44"/>
      <c r="DZ44"/>
      <c r="EA44"/>
      <c r="EB44"/>
      <c r="EC44" s="1">
        <v>79.316999999999993</v>
      </c>
      <c r="ED44" s="1">
        <v>276.89999999999998</v>
      </c>
      <c r="EE44" s="1">
        <v>22</v>
      </c>
      <c r="EF44" s="1">
        <v>-1</v>
      </c>
      <c r="EG44" s="1">
        <v>-1</v>
      </c>
      <c r="EH44" s="1">
        <v>-1</v>
      </c>
      <c r="EI44" s="1">
        <v>-1</v>
      </c>
      <c r="EJ44" s="1">
        <v>0</v>
      </c>
      <c r="EK44" s="1">
        <v>17</v>
      </c>
      <c r="EL44" s="1">
        <v>-1</v>
      </c>
      <c r="EM44" s="1">
        <v>1</v>
      </c>
      <c r="EN44" s="1">
        <f t="shared" si="24"/>
        <v>59.599999999999966</v>
      </c>
      <c r="EO44" s="1">
        <f t="shared" si="24"/>
        <v>-7.3999999999999986</v>
      </c>
      <c r="EP44" s="1">
        <f t="shared" si="25"/>
        <v>3552.1599999999958</v>
      </c>
      <c r="EQ44" s="1">
        <f t="shared" si="25"/>
        <v>54.759999999999977</v>
      </c>
      <c r="ER44" s="1">
        <f t="shared" si="26"/>
        <v>3606.9199999999955</v>
      </c>
      <c r="ES44" s="1">
        <f t="shared" si="27"/>
        <v>60.057638981231982</v>
      </c>
      <c r="ET44"/>
      <c r="EU44"/>
      <c r="EV44"/>
      <c r="EW44"/>
      <c r="EX44"/>
      <c r="FJ44" s="10">
        <f t="shared" si="28"/>
        <v>0</v>
      </c>
      <c r="FK44" s="10">
        <f t="shared" si="28"/>
        <v>0</v>
      </c>
      <c r="FL44" s="10">
        <f t="shared" si="29"/>
        <v>0</v>
      </c>
      <c r="FM44" s="10">
        <f t="shared" si="29"/>
        <v>0</v>
      </c>
      <c r="FN44" s="10">
        <f t="shared" si="30"/>
        <v>0</v>
      </c>
      <c r="FO44" s="10">
        <f t="shared" si="31"/>
        <v>0</v>
      </c>
      <c r="FP44"/>
      <c r="FQ44"/>
      <c r="FR44"/>
      <c r="FS44"/>
      <c r="FT44"/>
    </row>
    <row r="45" spans="1:176" x14ac:dyDescent="0.35">
      <c r="A45">
        <v>76.582999999999998</v>
      </c>
      <c r="B45">
        <v>252</v>
      </c>
      <c r="C45">
        <v>24.9</v>
      </c>
      <c r="D45">
        <v>133</v>
      </c>
      <c r="E45">
        <v>20.7</v>
      </c>
      <c r="F45">
        <v>119.1</v>
      </c>
      <c r="G45">
        <v>3</v>
      </c>
      <c r="H45">
        <v>0</v>
      </c>
      <c r="I45">
        <v>12</v>
      </c>
      <c r="J45">
        <v>0</v>
      </c>
      <c r="K45">
        <v>1</v>
      </c>
      <c r="L45" s="26">
        <f t="shared" si="0"/>
        <v>119</v>
      </c>
      <c r="M45" s="26">
        <f t="shared" si="0"/>
        <v>4.1999999999999993</v>
      </c>
      <c r="N45" s="26">
        <f t="shared" si="1"/>
        <v>14161</v>
      </c>
      <c r="O45" s="26">
        <f t="shared" si="1"/>
        <v>17.639999999999993</v>
      </c>
      <c r="P45" s="26">
        <f t="shared" si="2"/>
        <v>14178.64</v>
      </c>
      <c r="Q45" s="26">
        <f t="shared" si="3"/>
        <v>119.07409457980354</v>
      </c>
      <c r="S45"/>
      <c r="T45"/>
      <c r="U45"/>
      <c r="V45"/>
      <c r="W45">
        <v>76.894000000000005</v>
      </c>
      <c r="X45">
        <v>267.89999999999998</v>
      </c>
      <c r="Y45">
        <v>20.7</v>
      </c>
      <c r="Z45">
        <v>-1</v>
      </c>
      <c r="AA45">
        <v>-1</v>
      </c>
      <c r="AB45">
        <v>-1</v>
      </c>
      <c r="AC45">
        <v>-1</v>
      </c>
      <c r="AD45">
        <v>0</v>
      </c>
      <c r="AE45">
        <v>13</v>
      </c>
      <c r="AF45">
        <v>-1</v>
      </c>
      <c r="AG45">
        <v>1</v>
      </c>
      <c r="AH45" s="10">
        <f t="shared" si="4"/>
        <v>41.099999999999966</v>
      </c>
      <c r="AI45" s="10">
        <f t="shared" si="4"/>
        <v>0</v>
      </c>
      <c r="AJ45" s="10">
        <f t="shared" si="5"/>
        <v>1689.2099999999973</v>
      </c>
      <c r="AK45" s="10">
        <f t="shared" si="5"/>
        <v>0</v>
      </c>
      <c r="AL45" s="10">
        <f t="shared" si="6"/>
        <v>1689.2099999999973</v>
      </c>
      <c r="AM45" s="10">
        <f t="shared" si="7"/>
        <v>41.099999999999966</v>
      </c>
      <c r="AN45"/>
      <c r="AO45"/>
      <c r="AP45"/>
      <c r="AQ45"/>
      <c r="AR45"/>
      <c r="AS45">
        <v>75.328000000000003</v>
      </c>
      <c r="AT45">
        <v>190</v>
      </c>
      <c r="AU45">
        <v>55.2</v>
      </c>
      <c r="AV45">
        <v>212.8</v>
      </c>
      <c r="AW45">
        <v>33.6</v>
      </c>
      <c r="AX45">
        <v>31.4</v>
      </c>
      <c r="AY45">
        <v>1</v>
      </c>
      <c r="AZ45">
        <v>1</v>
      </c>
      <c r="BA45">
        <v>15</v>
      </c>
      <c r="BB45">
        <v>1</v>
      </c>
      <c r="BC45">
        <v>1</v>
      </c>
      <c r="BD45" s="1">
        <f t="shared" si="8"/>
        <v>-22.800000000000011</v>
      </c>
      <c r="BE45" s="1">
        <f t="shared" si="8"/>
        <v>21.6</v>
      </c>
      <c r="BF45" s="1">
        <f t="shared" si="9"/>
        <v>519.84000000000049</v>
      </c>
      <c r="BG45" s="1">
        <f t="shared" si="9"/>
        <v>466.56000000000006</v>
      </c>
      <c r="BH45" s="1">
        <f t="shared" si="10"/>
        <v>986.40000000000055</v>
      </c>
      <c r="BI45" s="1">
        <f t="shared" si="11"/>
        <v>31.40700558792577</v>
      </c>
      <c r="BJ45"/>
      <c r="BK45"/>
      <c r="BL45"/>
      <c r="BM45"/>
      <c r="BN45"/>
      <c r="BO45">
        <v>77.861999999999995</v>
      </c>
      <c r="BP45">
        <v>254.1</v>
      </c>
      <c r="BQ45">
        <v>26.1</v>
      </c>
      <c r="BR45">
        <v>281.39999999999998</v>
      </c>
      <c r="BS45">
        <v>33.6</v>
      </c>
      <c r="BT45">
        <v>28.3</v>
      </c>
      <c r="BU45">
        <v>1</v>
      </c>
      <c r="BV45">
        <v>1</v>
      </c>
      <c r="BW45">
        <v>19</v>
      </c>
      <c r="BX45">
        <v>1</v>
      </c>
      <c r="BY45">
        <v>1</v>
      </c>
      <c r="BZ45" s="10">
        <f t="shared" si="12"/>
        <v>-27.299999999999983</v>
      </c>
      <c r="CA45" s="10">
        <f t="shared" si="12"/>
        <v>-7.5</v>
      </c>
      <c r="CB45" s="10">
        <f t="shared" si="13"/>
        <v>745.28999999999905</v>
      </c>
      <c r="CC45" s="10">
        <f t="shared" si="13"/>
        <v>56.25</v>
      </c>
      <c r="CD45" s="10">
        <f t="shared" si="14"/>
        <v>801.53999999999905</v>
      </c>
      <c r="CE45" s="10">
        <f t="shared" si="15"/>
        <v>28.311481769769646</v>
      </c>
      <c r="CG45"/>
      <c r="CH45"/>
      <c r="CI45"/>
      <c r="CJ45"/>
      <c r="CK45">
        <v>67.277000000000001</v>
      </c>
      <c r="CL45">
        <v>254.1</v>
      </c>
      <c r="CM45">
        <v>33.6</v>
      </c>
      <c r="CN45">
        <v>231.1</v>
      </c>
      <c r="CO45">
        <v>30.7</v>
      </c>
      <c r="CP45">
        <v>23.2</v>
      </c>
      <c r="CQ45">
        <v>1</v>
      </c>
      <c r="CR45">
        <v>1</v>
      </c>
      <c r="CS45">
        <v>15</v>
      </c>
      <c r="CT45">
        <v>1</v>
      </c>
      <c r="CU45">
        <v>1</v>
      </c>
      <c r="CV45" s="1">
        <f t="shared" si="16"/>
        <v>23</v>
      </c>
      <c r="CW45" s="1">
        <f t="shared" si="16"/>
        <v>2.9000000000000021</v>
      </c>
      <c r="CX45" s="1">
        <f t="shared" si="17"/>
        <v>529</v>
      </c>
      <c r="CY45" s="1">
        <f t="shared" si="17"/>
        <v>8.4100000000000126</v>
      </c>
      <c r="CZ45" s="1">
        <f t="shared" si="18"/>
        <v>537.41</v>
      </c>
      <c r="DA45" s="1">
        <f t="shared" si="19"/>
        <v>23.182105167564053</v>
      </c>
      <c r="DB45"/>
      <c r="DC45"/>
      <c r="DD45"/>
      <c r="DE45"/>
      <c r="DF45"/>
      <c r="DG45">
        <v>90.373000000000005</v>
      </c>
      <c r="DH45">
        <v>267.89999999999998</v>
      </c>
      <c r="DI45">
        <v>32.1</v>
      </c>
      <c r="DJ45">
        <v>-1</v>
      </c>
      <c r="DK45">
        <v>-1</v>
      </c>
      <c r="DL45">
        <v>-1</v>
      </c>
      <c r="DM45">
        <v>-1</v>
      </c>
      <c r="DN45">
        <v>0</v>
      </c>
      <c r="DO45">
        <v>18</v>
      </c>
      <c r="DP45">
        <v>-1</v>
      </c>
      <c r="DQ45">
        <v>1</v>
      </c>
      <c r="DR45" s="10">
        <f t="shared" si="20"/>
        <v>36.799999999999983</v>
      </c>
      <c r="DS45" s="10">
        <f t="shared" si="20"/>
        <v>11.400000000000002</v>
      </c>
      <c r="DT45" s="10">
        <f t="shared" si="21"/>
        <v>1354.2399999999986</v>
      </c>
      <c r="DU45" s="10">
        <f t="shared" si="21"/>
        <v>129.96000000000004</v>
      </c>
      <c r="DV45" s="10">
        <f t="shared" si="22"/>
        <v>1484.1999999999987</v>
      </c>
      <c r="DW45" s="10">
        <f t="shared" si="23"/>
        <v>38.525316351718629</v>
      </c>
      <c r="DX45"/>
      <c r="DY45"/>
      <c r="DZ45"/>
      <c r="EA45"/>
      <c r="EB45"/>
      <c r="EC45" s="1">
        <v>79.661000000000001</v>
      </c>
      <c r="ED45" s="1">
        <v>217.3</v>
      </c>
      <c r="EE45" s="1">
        <v>33.6</v>
      </c>
      <c r="EF45" s="1">
        <v>276.89999999999998</v>
      </c>
      <c r="EG45" s="1">
        <v>22</v>
      </c>
      <c r="EH45" s="1">
        <v>60.7</v>
      </c>
      <c r="EI45" s="1">
        <v>2</v>
      </c>
      <c r="EJ45" s="1">
        <v>0</v>
      </c>
      <c r="EK45" s="1">
        <v>17</v>
      </c>
      <c r="EL45" s="1">
        <v>0</v>
      </c>
      <c r="EM45" s="1">
        <v>1</v>
      </c>
      <c r="EN45" s="1">
        <f t="shared" si="24"/>
        <v>-59.599999999999966</v>
      </c>
      <c r="EO45" s="1">
        <f t="shared" si="24"/>
        <v>11.600000000000001</v>
      </c>
      <c r="EP45" s="1">
        <f t="shared" si="25"/>
        <v>3552.1599999999958</v>
      </c>
      <c r="EQ45" s="1">
        <f t="shared" si="25"/>
        <v>134.56000000000003</v>
      </c>
      <c r="ER45" s="1">
        <f t="shared" si="26"/>
        <v>3686.7199999999957</v>
      </c>
      <c r="ES45" s="1">
        <f t="shared" si="27"/>
        <v>60.718366249430623</v>
      </c>
      <c r="ET45"/>
      <c r="EU45"/>
      <c r="EV45"/>
      <c r="EW45"/>
      <c r="EX45"/>
      <c r="FJ45" s="10">
        <f t="shared" si="28"/>
        <v>0</v>
      </c>
      <c r="FK45" s="10">
        <f t="shared" si="28"/>
        <v>0</v>
      </c>
      <c r="FL45" s="10">
        <f t="shared" si="29"/>
        <v>0</v>
      </c>
      <c r="FM45" s="10">
        <f t="shared" si="29"/>
        <v>0</v>
      </c>
      <c r="FN45" s="10">
        <f t="shared" si="30"/>
        <v>0</v>
      </c>
      <c r="FO45" s="10">
        <f t="shared" si="31"/>
        <v>0</v>
      </c>
      <c r="FP45"/>
      <c r="FQ45"/>
      <c r="FR45"/>
      <c r="FS45"/>
      <c r="FT45"/>
    </row>
    <row r="46" spans="1:176" x14ac:dyDescent="0.35">
      <c r="A46">
        <v>77.174999999999997</v>
      </c>
      <c r="B46">
        <v>180.5</v>
      </c>
      <c r="C46">
        <v>56.8</v>
      </c>
      <c r="D46">
        <v>252</v>
      </c>
      <c r="E46">
        <v>24.9</v>
      </c>
      <c r="F46">
        <v>78.3</v>
      </c>
      <c r="G46">
        <v>2</v>
      </c>
      <c r="H46">
        <v>0</v>
      </c>
      <c r="I46">
        <v>12</v>
      </c>
      <c r="J46">
        <v>0</v>
      </c>
      <c r="K46">
        <v>1</v>
      </c>
      <c r="L46" s="26">
        <f t="shared" si="0"/>
        <v>-71.5</v>
      </c>
      <c r="M46" s="26">
        <f t="shared" si="0"/>
        <v>31.9</v>
      </c>
      <c r="N46" s="26">
        <f t="shared" si="1"/>
        <v>5112.25</v>
      </c>
      <c r="O46" s="26">
        <f t="shared" si="1"/>
        <v>1017.6099999999999</v>
      </c>
      <c r="P46" s="26">
        <f t="shared" si="2"/>
        <v>6129.86</v>
      </c>
      <c r="Q46" s="26">
        <f t="shared" si="3"/>
        <v>78.293422456806681</v>
      </c>
      <c r="S46"/>
      <c r="T46"/>
      <c r="U46"/>
      <c r="V46"/>
      <c r="W46">
        <v>77.358000000000004</v>
      </c>
      <c r="X46">
        <v>244.9</v>
      </c>
      <c r="Y46">
        <v>51</v>
      </c>
      <c r="Z46">
        <v>267.89999999999998</v>
      </c>
      <c r="AA46">
        <v>20.7</v>
      </c>
      <c r="AB46">
        <v>38</v>
      </c>
      <c r="AC46">
        <v>1</v>
      </c>
      <c r="AD46">
        <v>1</v>
      </c>
      <c r="AE46">
        <v>14</v>
      </c>
      <c r="AF46">
        <v>1</v>
      </c>
      <c r="AG46">
        <v>1</v>
      </c>
      <c r="AH46" s="10">
        <f t="shared" si="4"/>
        <v>-22.999999999999972</v>
      </c>
      <c r="AI46" s="10">
        <f t="shared" si="4"/>
        <v>30.3</v>
      </c>
      <c r="AJ46" s="10">
        <f t="shared" si="5"/>
        <v>528.99999999999864</v>
      </c>
      <c r="AK46" s="10">
        <f t="shared" si="5"/>
        <v>918.09</v>
      </c>
      <c r="AL46" s="10">
        <f t="shared" si="6"/>
        <v>1447.0899999999988</v>
      </c>
      <c r="AM46" s="10">
        <f t="shared" si="7"/>
        <v>38.040636167130522</v>
      </c>
      <c r="AN46"/>
      <c r="AO46"/>
      <c r="AP46"/>
      <c r="AQ46"/>
      <c r="AR46"/>
      <c r="AS46">
        <v>78.456000000000003</v>
      </c>
      <c r="AT46">
        <v>281.39999999999998</v>
      </c>
      <c r="AU46">
        <v>38.1</v>
      </c>
      <c r="AV46">
        <v>-1</v>
      </c>
      <c r="AW46">
        <v>-1</v>
      </c>
      <c r="AX46">
        <v>-1</v>
      </c>
      <c r="AY46">
        <v>-1</v>
      </c>
      <c r="AZ46">
        <v>0</v>
      </c>
      <c r="BA46">
        <v>15</v>
      </c>
      <c r="BB46">
        <v>-1</v>
      </c>
      <c r="BC46">
        <v>1</v>
      </c>
      <c r="BD46" s="1">
        <f t="shared" si="8"/>
        <v>91.399999999999977</v>
      </c>
      <c r="BE46" s="1">
        <f t="shared" si="8"/>
        <v>-17.100000000000001</v>
      </c>
      <c r="BF46" s="1">
        <f t="shared" si="9"/>
        <v>8353.9599999999955</v>
      </c>
      <c r="BG46" s="1">
        <f t="shared" si="9"/>
        <v>292.41000000000003</v>
      </c>
      <c r="BH46" s="1">
        <f t="shared" si="10"/>
        <v>8646.3699999999953</v>
      </c>
      <c r="BI46" s="1">
        <f t="shared" si="11"/>
        <v>92.985859139978885</v>
      </c>
      <c r="BJ46"/>
      <c r="BK46"/>
      <c r="BL46"/>
      <c r="BM46"/>
      <c r="BN46"/>
      <c r="BO46">
        <v>85.853999999999999</v>
      </c>
      <c r="BP46">
        <v>281.39999999999998</v>
      </c>
      <c r="BQ46">
        <v>33.6</v>
      </c>
      <c r="BR46">
        <v>-1</v>
      </c>
      <c r="BS46">
        <v>-1</v>
      </c>
      <c r="BT46">
        <v>-1</v>
      </c>
      <c r="BU46">
        <v>-1</v>
      </c>
      <c r="BV46">
        <v>0</v>
      </c>
      <c r="BW46">
        <v>19</v>
      </c>
      <c r="BX46">
        <v>-1</v>
      </c>
      <c r="BY46">
        <v>1</v>
      </c>
      <c r="BZ46" s="10">
        <f t="shared" si="12"/>
        <v>27.299999999999983</v>
      </c>
      <c r="CA46" s="10">
        <f t="shared" si="12"/>
        <v>7.5</v>
      </c>
      <c r="CB46" s="10">
        <f t="shared" si="13"/>
        <v>745.28999999999905</v>
      </c>
      <c r="CC46" s="10">
        <f t="shared" si="13"/>
        <v>56.25</v>
      </c>
      <c r="CD46" s="10">
        <f t="shared" si="14"/>
        <v>801.53999999999905</v>
      </c>
      <c r="CE46" s="10">
        <f t="shared" si="15"/>
        <v>28.311481769769646</v>
      </c>
      <c r="CG46"/>
      <c r="CH46"/>
      <c r="CI46"/>
      <c r="CJ46"/>
      <c r="CK46">
        <v>70.253</v>
      </c>
      <c r="CL46">
        <v>286.2</v>
      </c>
      <c r="CM46">
        <v>38.1</v>
      </c>
      <c r="CN46">
        <v>-1</v>
      </c>
      <c r="CO46">
        <v>-1</v>
      </c>
      <c r="CP46">
        <v>-1</v>
      </c>
      <c r="CQ46">
        <v>-1</v>
      </c>
      <c r="CR46">
        <v>0</v>
      </c>
      <c r="CS46">
        <v>15</v>
      </c>
      <c r="CT46">
        <v>-1</v>
      </c>
      <c r="CU46">
        <v>1</v>
      </c>
      <c r="CV46" s="1">
        <f t="shared" si="16"/>
        <v>32.099999999999994</v>
      </c>
      <c r="CW46" s="1">
        <f t="shared" si="16"/>
        <v>4.5</v>
      </c>
      <c r="CX46" s="1">
        <f t="shared" si="17"/>
        <v>1030.4099999999996</v>
      </c>
      <c r="CY46" s="1">
        <f t="shared" si="17"/>
        <v>20.25</v>
      </c>
      <c r="CZ46" s="1">
        <f t="shared" si="18"/>
        <v>1050.6599999999996</v>
      </c>
      <c r="DA46" s="1">
        <f t="shared" si="19"/>
        <v>32.413885913293392</v>
      </c>
      <c r="DB46"/>
      <c r="DC46"/>
      <c r="DD46"/>
      <c r="DE46"/>
      <c r="DF46"/>
      <c r="DG46">
        <v>90.948999999999998</v>
      </c>
      <c r="DH46">
        <v>249.4</v>
      </c>
      <c r="DI46">
        <v>24.9</v>
      </c>
      <c r="DJ46">
        <v>267.89999999999998</v>
      </c>
      <c r="DK46">
        <v>32.1</v>
      </c>
      <c r="DL46">
        <v>19.8</v>
      </c>
      <c r="DM46">
        <v>1</v>
      </c>
      <c r="DN46">
        <v>1</v>
      </c>
      <c r="DO46">
        <v>19</v>
      </c>
      <c r="DP46">
        <v>1</v>
      </c>
      <c r="DQ46">
        <v>1</v>
      </c>
      <c r="DR46" s="10">
        <f t="shared" si="20"/>
        <v>-18.499999999999972</v>
      </c>
      <c r="DS46" s="10">
        <f t="shared" si="20"/>
        <v>-7.2000000000000028</v>
      </c>
      <c r="DT46" s="10">
        <f t="shared" si="21"/>
        <v>342.24999999999898</v>
      </c>
      <c r="DU46" s="10">
        <f t="shared" si="21"/>
        <v>51.840000000000039</v>
      </c>
      <c r="DV46" s="10">
        <f t="shared" si="22"/>
        <v>394.08999999999901</v>
      </c>
      <c r="DW46" s="10">
        <f t="shared" si="23"/>
        <v>19.851700179077838</v>
      </c>
      <c r="DX46"/>
      <c r="DY46"/>
      <c r="DZ46"/>
      <c r="EA46"/>
      <c r="EB46"/>
      <c r="EC46" s="1">
        <v>81.197000000000003</v>
      </c>
      <c r="ED46" s="1">
        <v>217.3</v>
      </c>
      <c r="EE46" s="1">
        <v>29.4</v>
      </c>
      <c r="EF46" s="1">
        <v>217.3</v>
      </c>
      <c r="EG46" s="1">
        <v>33.6</v>
      </c>
      <c r="EH46" s="1">
        <v>4.2</v>
      </c>
      <c r="EI46" s="1">
        <v>1</v>
      </c>
      <c r="EJ46" s="1">
        <v>1</v>
      </c>
      <c r="EK46" s="1">
        <v>18</v>
      </c>
      <c r="EL46" s="1">
        <v>1</v>
      </c>
      <c r="EM46" s="1">
        <v>1</v>
      </c>
      <c r="EN46" s="1">
        <f t="shared" si="24"/>
        <v>0</v>
      </c>
      <c r="EO46" s="1">
        <f t="shared" si="24"/>
        <v>-4.2000000000000028</v>
      </c>
      <c r="EP46" s="1">
        <f t="shared" si="25"/>
        <v>0</v>
      </c>
      <c r="EQ46" s="1">
        <f t="shared" si="25"/>
        <v>17.640000000000025</v>
      </c>
      <c r="ER46" s="1">
        <f t="shared" si="26"/>
        <v>17.640000000000025</v>
      </c>
      <c r="ES46" s="1">
        <f t="shared" si="27"/>
        <v>4.2000000000000028</v>
      </c>
      <c r="ET46"/>
      <c r="EU46"/>
      <c r="EV46"/>
      <c r="EW46"/>
      <c r="EX46"/>
      <c r="FJ46" s="10">
        <f t="shared" si="28"/>
        <v>0</v>
      </c>
      <c r="FK46" s="10">
        <f t="shared" si="28"/>
        <v>0</v>
      </c>
      <c r="FL46" s="10">
        <f t="shared" si="29"/>
        <v>0</v>
      </c>
      <c r="FM46" s="10">
        <f t="shared" si="29"/>
        <v>0</v>
      </c>
      <c r="FN46" s="10">
        <f t="shared" si="30"/>
        <v>0</v>
      </c>
      <c r="FO46" s="10">
        <f t="shared" si="31"/>
        <v>0</v>
      </c>
      <c r="FP46"/>
      <c r="FQ46"/>
      <c r="FR46"/>
      <c r="FS46"/>
      <c r="FT46"/>
    </row>
    <row r="47" spans="1:176" x14ac:dyDescent="0.35">
      <c r="A47">
        <v>77.790999999999997</v>
      </c>
      <c r="B47">
        <v>222.1</v>
      </c>
      <c r="C47">
        <v>38.1</v>
      </c>
      <c r="D47">
        <v>180.5</v>
      </c>
      <c r="E47">
        <v>56.8</v>
      </c>
      <c r="F47">
        <v>45.6</v>
      </c>
      <c r="G47">
        <v>1</v>
      </c>
      <c r="H47">
        <v>1</v>
      </c>
      <c r="I47">
        <v>13</v>
      </c>
      <c r="J47">
        <v>1</v>
      </c>
      <c r="K47">
        <v>1</v>
      </c>
      <c r="L47" s="26">
        <f t="shared" si="0"/>
        <v>41.599999999999994</v>
      </c>
      <c r="M47" s="26">
        <f t="shared" si="0"/>
        <v>-18.699999999999996</v>
      </c>
      <c r="N47" s="26">
        <f t="shared" si="1"/>
        <v>1730.5599999999995</v>
      </c>
      <c r="O47" s="26">
        <f t="shared" si="1"/>
        <v>349.68999999999983</v>
      </c>
      <c r="P47" s="26">
        <f t="shared" si="2"/>
        <v>2080.2499999999991</v>
      </c>
      <c r="Q47" s="26">
        <f t="shared" si="3"/>
        <v>45.609757727924837</v>
      </c>
      <c r="S47"/>
      <c r="T47"/>
      <c r="U47"/>
      <c r="V47"/>
      <c r="W47">
        <v>80.774000000000001</v>
      </c>
      <c r="X47">
        <v>43</v>
      </c>
      <c r="Y47">
        <v>107.1</v>
      </c>
      <c r="Z47">
        <v>-1</v>
      </c>
      <c r="AA47">
        <v>-1</v>
      </c>
      <c r="AB47">
        <v>-1</v>
      </c>
      <c r="AC47">
        <v>-1</v>
      </c>
      <c r="AD47">
        <v>0</v>
      </c>
      <c r="AE47">
        <v>14</v>
      </c>
      <c r="AF47">
        <v>-1</v>
      </c>
      <c r="AG47">
        <v>1</v>
      </c>
      <c r="AH47" s="10">
        <f t="shared" si="4"/>
        <v>-201.9</v>
      </c>
      <c r="AI47" s="10">
        <f t="shared" si="4"/>
        <v>56.099999999999994</v>
      </c>
      <c r="AJ47" s="10">
        <f t="shared" si="5"/>
        <v>40763.61</v>
      </c>
      <c r="AK47" s="10">
        <f t="shared" si="5"/>
        <v>3147.2099999999996</v>
      </c>
      <c r="AL47" s="10">
        <f t="shared" si="6"/>
        <v>43910.82</v>
      </c>
      <c r="AM47" s="10">
        <f t="shared" si="7"/>
        <v>209.54908732800533</v>
      </c>
      <c r="AN47"/>
      <c r="AO47"/>
      <c r="AP47"/>
      <c r="AQ47"/>
      <c r="AR47"/>
      <c r="AS47">
        <v>78.864000000000004</v>
      </c>
      <c r="AT47">
        <v>244.9</v>
      </c>
      <c r="AU47">
        <v>38.1</v>
      </c>
      <c r="AV47">
        <v>281.39999999999998</v>
      </c>
      <c r="AW47">
        <v>38.1</v>
      </c>
      <c r="AX47">
        <v>36.6</v>
      </c>
      <c r="AY47">
        <v>1</v>
      </c>
      <c r="AZ47">
        <v>1</v>
      </c>
      <c r="BA47">
        <v>16</v>
      </c>
      <c r="BB47">
        <v>1</v>
      </c>
      <c r="BC47">
        <v>1</v>
      </c>
      <c r="BD47" s="1">
        <f t="shared" si="8"/>
        <v>-36.499999999999972</v>
      </c>
      <c r="BE47" s="1">
        <f t="shared" si="8"/>
        <v>0</v>
      </c>
      <c r="BF47" s="1">
        <f t="shared" si="9"/>
        <v>1332.249999999998</v>
      </c>
      <c r="BG47" s="1">
        <f t="shared" si="9"/>
        <v>0</v>
      </c>
      <c r="BH47" s="1">
        <f t="shared" si="10"/>
        <v>1332.249999999998</v>
      </c>
      <c r="BI47" s="1">
        <f t="shared" si="11"/>
        <v>36.499999999999972</v>
      </c>
      <c r="BJ47"/>
      <c r="BK47"/>
      <c r="BL47"/>
      <c r="BM47"/>
      <c r="BN47"/>
      <c r="BO47">
        <v>86.188999999999993</v>
      </c>
      <c r="BP47">
        <v>267.89999999999998</v>
      </c>
      <c r="BQ47">
        <v>29.4</v>
      </c>
      <c r="BR47">
        <v>281.39999999999998</v>
      </c>
      <c r="BS47">
        <v>33.6</v>
      </c>
      <c r="BT47">
        <v>14.2</v>
      </c>
      <c r="BU47">
        <v>1</v>
      </c>
      <c r="BV47">
        <v>1</v>
      </c>
      <c r="BW47">
        <v>20</v>
      </c>
      <c r="BX47">
        <v>1</v>
      </c>
      <c r="BY47">
        <v>1</v>
      </c>
      <c r="BZ47" s="10">
        <f t="shared" si="12"/>
        <v>-13.5</v>
      </c>
      <c r="CA47" s="10">
        <f t="shared" si="12"/>
        <v>-4.2000000000000028</v>
      </c>
      <c r="CB47" s="10">
        <f t="shared" si="13"/>
        <v>182.25</v>
      </c>
      <c r="CC47" s="10">
        <f t="shared" si="13"/>
        <v>17.640000000000025</v>
      </c>
      <c r="CD47" s="10">
        <f t="shared" si="14"/>
        <v>199.89000000000001</v>
      </c>
      <c r="CE47" s="10">
        <f t="shared" si="15"/>
        <v>14.138246001537816</v>
      </c>
      <c r="CG47"/>
      <c r="CH47"/>
      <c r="CI47"/>
      <c r="CJ47"/>
      <c r="CK47">
        <v>70.613</v>
      </c>
      <c r="CL47">
        <v>255.6</v>
      </c>
      <c r="CM47">
        <v>22</v>
      </c>
      <c r="CN47">
        <v>286.2</v>
      </c>
      <c r="CO47">
        <v>38.1</v>
      </c>
      <c r="CP47">
        <v>34.6</v>
      </c>
      <c r="CQ47">
        <v>1</v>
      </c>
      <c r="CR47">
        <v>1</v>
      </c>
      <c r="CS47">
        <v>16</v>
      </c>
      <c r="CT47">
        <v>1</v>
      </c>
      <c r="CU47">
        <v>1</v>
      </c>
      <c r="CV47" s="1">
        <f t="shared" si="16"/>
        <v>-30.599999999999994</v>
      </c>
      <c r="CW47" s="1">
        <f t="shared" si="16"/>
        <v>-16.100000000000001</v>
      </c>
      <c r="CX47" s="1">
        <f t="shared" si="17"/>
        <v>936.35999999999967</v>
      </c>
      <c r="CY47" s="1">
        <f t="shared" si="17"/>
        <v>259.21000000000004</v>
      </c>
      <c r="CZ47" s="1">
        <f t="shared" si="18"/>
        <v>1195.5699999999997</v>
      </c>
      <c r="DA47" s="1">
        <f t="shared" si="19"/>
        <v>34.57701548717008</v>
      </c>
      <c r="DB47"/>
      <c r="DC47"/>
      <c r="DD47"/>
      <c r="DE47"/>
      <c r="DF47"/>
      <c r="DG47">
        <v>93.757000000000005</v>
      </c>
      <c r="DH47">
        <v>281.39999999999998</v>
      </c>
      <c r="DI47">
        <v>33.6</v>
      </c>
      <c r="DJ47">
        <v>-1</v>
      </c>
      <c r="DK47">
        <v>-1</v>
      </c>
      <c r="DL47">
        <v>-1</v>
      </c>
      <c r="DM47">
        <v>-1</v>
      </c>
      <c r="DN47">
        <v>0</v>
      </c>
      <c r="DO47">
        <v>19</v>
      </c>
      <c r="DP47">
        <v>-1</v>
      </c>
      <c r="DQ47">
        <v>1</v>
      </c>
      <c r="DR47" s="10">
        <f t="shared" si="20"/>
        <v>31.999999999999972</v>
      </c>
      <c r="DS47" s="10">
        <f t="shared" si="20"/>
        <v>8.7000000000000028</v>
      </c>
      <c r="DT47" s="10">
        <f t="shared" si="21"/>
        <v>1023.9999999999982</v>
      </c>
      <c r="DU47" s="10">
        <f t="shared" si="21"/>
        <v>75.690000000000055</v>
      </c>
      <c r="DV47" s="10">
        <f t="shared" si="22"/>
        <v>1099.6899999999982</v>
      </c>
      <c r="DW47" s="10">
        <f t="shared" si="23"/>
        <v>33.161574148402522</v>
      </c>
      <c r="DX47"/>
      <c r="DY47"/>
      <c r="DZ47"/>
      <c r="EA47"/>
      <c r="EB47"/>
      <c r="EC47" s="1">
        <v>85.412000000000006</v>
      </c>
      <c r="ED47" s="1">
        <v>263.2</v>
      </c>
      <c r="EE47" s="1">
        <v>31.2</v>
      </c>
      <c r="EF47" s="1">
        <v>-1</v>
      </c>
      <c r="EG47" s="1">
        <v>-1</v>
      </c>
      <c r="EH47" s="1">
        <v>-1</v>
      </c>
      <c r="EI47" s="1">
        <v>-1</v>
      </c>
      <c r="EJ47" s="1">
        <v>0</v>
      </c>
      <c r="EK47" s="1">
        <v>18</v>
      </c>
      <c r="EL47" s="1">
        <v>-1</v>
      </c>
      <c r="EM47" s="1">
        <v>1</v>
      </c>
      <c r="EN47" s="1">
        <f t="shared" si="24"/>
        <v>45.899999999999977</v>
      </c>
      <c r="EO47" s="1">
        <f t="shared" si="24"/>
        <v>1.8000000000000007</v>
      </c>
      <c r="EP47" s="1">
        <f t="shared" si="25"/>
        <v>2106.8099999999981</v>
      </c>
      <c r="EQ47" s="1">
        <f t="shared" si="25"/>
        <v>3.2400000000000024</v>
      </c>
      <c r="ER47" s="1">
        <f t="shared" si="26"/>
        <v>2110.0499999999979</v>
      </c>
      <c r="ES47" s="1">
        <f t="shared" si="27"/>
        <v>45.935280558629422</v>
      </c>
      <c r="ET47"/>
      <c r="EU47"/>
      <c r="EV47"/>
      <c r="EW47"/>
      <c r="EX47"/>
      <c r="FJ47" s="10">
        <f t="shared" si="28"/>
        <v>0</v>
      </c>
      <c r="FK47" s="10">
        <f t="shared" si="28"/>
        <v>0</v>
      </c>
      <c r="FL47" s="10">
        <f t="shared" si="29"/>
        <v>0</v>
      </c>
      <c r="FM47" s="10">
        <f t="shared" si="29"/>
        <v>0</v>
      </c>
      <c r="FN47" s="10">
        <f t="shared" si="30"/>
        <v>0</v>
      </c>
      <c r="FO47" s="10">
        <f t="shared" si="31"/>
        <v>0</v>
      </c>
      <c r="FP47"/>
      <c r="FQ47"/>
      <c r="FR47"/>
      <c r="FS47"/>
      <c r="FT47"/>
    </row>
    <row r="48" spans="1:176" x14ac:dyDescent="0.35">
      <c r="A48">
        <v>81.503</v>
      </c>
      <c r="B48">
        <v>281.39999999999998</v>
      </c>
      <c r="C48">
        <v>39.6</v>
      </c>
      <c r="D48">
        <v>-1</v>
      </c>
      <c r="E48">
        <v>-1</v>
      </c>
      <c r="F48">
        <v>-1</v>
      </c>
      <c r="G48">
        <v>-1</v>
      </c>
      <c r="H48">
        <v>0</v>
      </c>
      <c r="I48">
        <v>13</v>
      </c>
      <c r="J48">
        <v>-1</v>
      </c>
      <c r="K48">
        <v>1</v>
      </c>
      <c r="L48" s="26">
        <f t="shared" si="0"/>
        <v>59.299999999999983</v>
      </c>
      <c r="M48" s="26">
        <f t="shared" si="0"/>
        <v>1.5</v>
      </c>
      <c r="N48" s="26">
        <f t="shared" si="1"/>
        <v>3516.489999999998</v>
      </c>
      <c r="O48" s="26">
        <f t="shared" si="1"/>
        <v>2.25</v>
      </c>
      <c r="P48" s="26">
        <f t="shared" si="2"/>
        <v>3518.739999999998</v>
      </c>
      <c r="Q48" s="26">
        <f t="shared" si="3"/>
        <v>59.318968298513063</v>
      </c>
      <c r="S48"/>
      <c r="T48"/>
      <c r="U48"/>
      <c r="V48"/>
      <c r="W48">
        <v>81.853999999999999</v>
      </c>
      <c r="X48">
        <v>240.4</v>
      </c>
      <c r="Y48">
        <v>33.6</v>
      </c>
      <c r="Z48">
        <v>43</v>
      </c>
      <c r="AA48">
        <v>107.1</v>
      </c>
      <c r="AB48">
        <v>210.6</v>
      </c>
      <c r="AC48">
        <v>5</v>
      </c>
      <c r="AD48">
        <v>0</v>
      </c>
      <c r="AE48">
        <v>14</v>
      </c>
      <c r="AF48">
        <v>0</v>
      </c>
      <c r="AG48">
        <v>1</v>
      </c>
      <c r="AH48" s="10">
        <f t="shared" si="4"/>
        <v>197.4</v>
      </c>
      <c r="AI48" s="10">
        <f t="shared" si="4"/>
        <v>-73.5</v>
      </c>
      <c r="AJ48" s="10">
        <f t="shared" si="5"/>
        <v>38966.76</v>
      </c>
      <c r="AK48" s="10">
        <f t="shared" si="5"/>
        <v>5402.25</v>
      </c>
      <c r="AL48" s="10">
        <f t="shared" si="6"/>
        <v>44369.01</v>
      </c>
      <c r="AM48" s="10">
        <f t="shared" si="7"/>
        <v>210.639526205316</v>
      </c>
      <c r="AN48"/>
      <c r="AO48"/>
      <c r="AP48"/>
      <c r="AQ48"/>
      <c r="AR48"/>
      <c r="AS48">
        <v>81.84</v>
      </c>
      <c r="AT48">
        <v>272.39999999999998</v>
      </c>
      <c r="AU48">
        <v>38.1</v>
      </c>
      <c r="AV48">
        <v>-1</v>
      </c>
      <c r="AW48">
        <v>-1</v>
      </c>
      <c r="AX48">
        <v>-1</v>
      </c>
      <c r="AY48">
        <v>-1</v>
      </c>
      <c r="AZ48">
        <v>0</v>
      </c>
      <c r="BA48">
        <v>16</v>
      </c>
      <c r="BB48">
        <v>-1</v>
      </c>
      <c r="BC48">
        <v>1</v>
      </c>
      <c r="BD48" s="1">
        <f t="shared" si="8"/>
        <v>27.499999999999972</v>
      </c>
      <c r="BE48" s="1">
        <f t="shared" si="8"/>
        <v>0</v>
      </c>
      <c r="BF48" s="1">
        <f t="shared" si="9"/>
        <v>756.24999999999841</v>
      </c>
      <c r="BG48" s="1">
        <f t="shared" si="9"/>
        <v>0</v>
      </c>
      <c r="BH48" s="1">
        <f t="shared" si="10"/>
        <v>756.24999999999841</v>
      </c>
      <c r="BI48" s="1">
        <f t="shared" si="11"/>
        <v>27.499999999999972</v>
      </c>
      <c r="BJ48"/>
      <c r="BK48"/>
      <c r="BL48"/>
      <c r="BM48"/>
      <c r="BN48"/>
      <c r="BO48">
        <v>90.332999999999998</v>
      </c>
      <c r="BP48">
        <v>249.4</v>
      </c>
      <c r="BQ48">
        <v>30.1</v>
      </c>
      <c r="BR48">
        <v>-1</v>
      </c>
      <c r="BS48">
        <v>-1</v>
      </c>
      <c r="BT48">
        <v>-1</v>
      </c>
      <c r="BU48">
        <v>-1</v>
      </c>
      <c r="BV48">
        <v>0</v>
      </c>
      <c r="BW48">
        <v>20</v>
      </c>
      <c r="BX48">
        <v>-1</v>
      </c>
      <c r="BY48">
        <v>1</v>
      </c>
      <c r="BZ48" s="10">
        <f t="shared" si="12"/>
        <v>-18.499999999999972</v>
      </c>
      <c r="CA48" s="10">
        <f t="shared" si="12"/>
        <v>0.70000000000000284</v>
      </c>
      <c r="CB48" s="10">
        <f t="shared" si="13"/>
        <v>342.24999999999898</v>
      </c>
      <c r="CC48" s="10">
        <f t="shared" si="13"/>
        <v>0.49000000000000399</v>
      </c>
      <c r="CD48" s="10">
        <f t="shared" si="14"/>
        <v>342.73999999999899</v>
      </c>
      <c r="CE48" s="10">
        <f t="shared" si="15"/>
        <v>18.513238506539015</v>
      </c>
      <c r="CG48"/>
      <c r="CH48"/>
      <c r="CI48"/>
      <c r="CJ48"/>
      <c r="CK48">
        <v>74.941000000000003</v>
      </c>
      <c r="CL48">
        <v>162.19999999999999</v>
      </c>
      <c r="CM48">
        <v>46.5</v>
      </c>
      <c r="CN48">
        <v>-1</v>
      </c>
      <c r="CO48">
        <v>-1</v>
      </c>
      <c r="CP48">
        <v>-1</v>
      </c>
      <c r="CQ48">
        <v>-1</v>
      </c>
      <c r="CR48">
        <v>0</v>
      </c>
      <c r="CS48">
        <v>16</v>
      </c>
      <c r="CT48">
        <v>-1</v>
      </c>
      <c r="CU48">
        <v>1</v>
      </c>
      <c r="CV48" s="1">
        <f t="shared" si="16"/>
        <v>-93.4</v>
      </c>
      <c r="CW48" s="1">
        <f t="shared" si="16"/>
        <v>24.5</v>
      </c>
      <c r="CX48" s="1">
        <f t="shared" si="17"/>
        <v>8723.5600000000013</v>
      </c>
      <c r="CY48" s="1">
        <f t="shared" si="17"/>
        <v>600.25</v>
      </c>
      <c r="CZ48" s="1">
        <f t="shared" si="18"/>
        <v>9323.8100000000013</v>
      </c>
      <c r="DA48" s="1">
        <f t="shared" si="19"/>
        <v>96.559877796111579</v>
      </c>
      <c r="DB48"/>
      <c r="DC48"/>
      <c r="DD48"/>
      <c r="DE48"/>
      <c r="DF48"/>
      <c r="DG48">
        <v>94.100999999999999</v>
      </c>
      <c r="DH48">
        <v>235.6</v>
      </c>
      <c r="DI48">
        <v>29.4</v>
      </c>
      <c r="DJ48">
        <v>281.39999999999998</v>
      </c>
      <c r="DK48">
        <v>33.6</v>
      </c>
      <c r="DL48">
        <v>46</v>
      </c>
      <c r="DM48">
        <v>1</v>
      </c>
      <c r="DN48">
        <v>1</v>
      </c>
      <c r="DO48">
        <v>20</v>
      </c>
      <c r="DP48">
        <v>1</v>
      </c>
      <c r="DQ48">
        <v>1</v>
      </c>
      <c r="DR48" s="10">
        <f t="shared" si="20"/>
        <v>-45.799999999999983</v>
      </c>
      <c r="DS48" s="10">
        <f t="shared" si="20"/>
        <v>-4.2000000000000028</v>
      </c>
      <c r="DT48" s="10">
        <f t="shared" si="21"/>
        <v>2097.6399999999985</v>
      </c>
      <c r="DU48" s="10">
        <f t="shared" si="21"/>
        <v>17.640000000000025</v>
      </c>
      <c r="DV48" s="10">
        <f t="shared" si="22"/>
        <v>2115.2799999999984</v>
      </c>
      <c r="DW48" s="10">
        <f t="shared" si="23"/>
        <v>45.992173247194991</v>
      </c>
      <c r="DX48"/>
      <c r="DY48"/>
      <c r="DZ48"/>
      <c r="EA48"/>
      <c r="EB48"/>
      <c r="EC48" s="1">
        <v>85.763999999999996</v>
      </c>
      <c r="ED48" s="1">
        <v>231.1</v>
      </c>
      <c r="EE48" s="1">
        <v>22</v>
      </c>
      <c r="EF48" s="1">
        <v>263.2</v>
      </c>
      <c r="EG48" s="1">
        <v>31.2</v>
      </c>
      <c r="EH48" s="1">
        <v>33.299999999999997</v>
      </c>
      <c r="EI48" s="1">
        <v>1</v>
      </c>
      <c r="EJ48" s="1">
        <v>1</v>
      </c>
      <c r="EK48" s="1">
        <v>19</v>
      </c>
      <c r="EL48" s="1">
        <v>1</v>
      </c>
      <c r="EM48" s="1">
        <v>1</v>
      </c>
      <c r="EN48" s="1">
        <f t="shared" si="24"/>
        <v>-32.099999999999994</v>
      </c>
      <c r="EO48" s="1">
        <f t="shared" si="24"/>
        <v>-9.1999999999999993</v>
      </c>
      <c r="EP48" s="1">
        <f t="shared" si="25"/>
        <v>1030.4099999999996</v>
      </c>
      <c r="EQ48" s="1">
        <f t="shared" si="25"/>
        <v>84.639999999999986</v>
      </c>
      <c r="ER48" s="1">
        <f t="shared" si="26"/>
        <v>1115.0499999999997</v>
      </c>
      <c r="ES48" s="1">
        <f t="shared" si="27"/>
        <v>33.392364396670082</v>
      </c>
      <c r="ET48"/>
      <c r="EU48"/>
      <c r="EV48"/>
      <c r="EW48"/>
      <c r="EX48"/>
      <c r="FJ48" s="10">
        <f t="shared" si="28"/>
        <v>0</v>
      </c>
      <c r="FK48" s="10">
        <f t="shared" si="28"/>
        <v>0</v>
      </c>
      <c r="FL48" s="10">
        <f t="shared" si="29"/>
        <v>0</v>
      </c>
      <c r="FM48" s="10">
        <f t="shared" si="29"/>
        <v>0</v>
      </c>
      <c r="FN48" s="10">
        <f t="shared" si="30"/>
        <v>0</v>
      </c>
      <c r="FO48" s="10">
        <f t="shared" si="31"/>
        <v>0</v>
      </c>
      <c r="FP48"/>
      <c r="FQ48"/>
      <c r="FR48"/>
      <c r="FS48"/>
      <c r="FT48"/>
    </row>
    <row r="49" spans="1:176" x14ac:dyDescent="0.35">
      <c r="A49">
        <v>81.863</v>
      </c>
      <c r="B49">
        <v>263.2</v>
      </c>
      <c r="C49">
        <v>48.3</v>
      </c>
      <c r="D49">
        <v>281.39999999999998</v>
      </c>
      <c r="E49">
        <v>39.6</v>
      </c>
      <c r="F49">
        <v>20.2</v>
      </c>
      <c r="G49">
        <v>1</v>
      </c>
      <c r="H49">
        <v>1</v>
      </c>
      <c r="I49">
        <v>14</v>
      </c>
      <c r="J49">
        <v>1</v>
      </c>
      <c r="K49">
        <v>1</v>
      </c>
      <c r="L49" s="26">
        <f t="shared" si="0"/>
        <v>-18.199999999999989</v>
      </c>
      <c r="M49" s="26">
        <f t="shared" si="0"/>
        <v>8.6999999999999957</v>
      </c>
      <c r="N49" s="26">
        <f t="shared" si="1"/>
        <v>331.23999999999961</v>
      </c>
      <c r="O49" s="26">
        <f t="shared" si="1"/>
        <v>75.689999999999927</v>
      </c>
      <c r="P49" s="26">
        <f t="shared" si="2"/>
        <v>406.92999999999955</v>
      </c>
      <c r="Q49" s="26">
        <f t="shared" si="3"/>
        <v>20.172506041639931</v>
      </c>
      <c r="S49"/>
      <c r="T49"/>
      <c r="U49"/>
      <c r="V49"/>
      <c r="W49">
        <v>82.286000000000001</v>
      </c>
      <c r="X49">
        <v>190</v>
      </c>
      <c r="Y49">
        <v>26.3</v>
      </c>
      <c r="Z49">
        <v>240.4</v>
      </c>
      <c r="AA49">
        <v>33.6</v>
      </c>
      <c r="AB49">
        <v>50.9</v>
      </c>
      <c r="AC49">
        <v>2</v>
      </c>
      <c r="AD49">
        <v>0</v>
      </c>
      <c r="AE49">
        <v>14</v>
      </c>
      <c r="AF49">
        <v>0</v>
      </c>
      <c r="AG49">
        <v>1</v>
      </c>
      <c r="AH49" s="10">
        <f t="shared" si="4"/>
        <v>-50.400000000000006</v>
      </c>
      <c r="AI49" s="10">
        <f t="shared" si="4"/>
        <v>-7.3000000000000007</v>
      </c>
      <c r="AJ49" s="10">
        <f t="shared" si="5"/>
        <v>2540.1600000000008</v>
      </c>
      <c r="AK49" s="10">
        <f t="shared" si="5"/>
        <v>53.290000000000013</v>
      </c>
      <c r="AL49" s="10">
        <f t="shared" si="6"/>
        <v>2593.4500000000007</v>
      </c>
      <c r="AM49" s="10">
        <f t="shared" si="7"/>
        <v>50.925926599326601</v>
      </c>
      <c r="AN49"/>
      <c r="AO49"/>
      <c r="AP49"/>
      <c r="AQ49"/>
      <c r="AR49"/>
      <c r="AS49">
        <v>82.335999999999999</v>
      </c>
      <c r="AT49">
        <v>226.8</v>
      </c>
      <c r="AU49">
        <v>48.8</v>
      </c>
      <c r="AV49">
        <v>272.39999999999998</v>
      </c>
      <c r="AW49">
        <v>38.1</v>
      </c>
      <c r="AX49">
        <v>46.8</v>
      </c>
      <c r="AY49">
        <v>2</v>
      </c>
      <c r="AZ49">
        <v>0</v>
      </c>
      <c r="BA49">
        <v>16</v>
      </c>
      <c r="BB49">
        <v>0</v>
      </c>
      <c r="BC49">
        <v>1</v>
      </c>
      <c r="BD49" s="1">
        <f t="shared" si="8"/>
        <v>-45.599999999999966</v>
      </c>
      <c r="BE49" s="1">
        <f t="shared" si="8"/>
        <v>10.699999999999996</v>
      </c>
      <c r="BF49" s="1">
        <f t="shared" si="9"/>
        <v>2079.3599999999969</v>
      </c>
      <c r="BG49" s="1">
        <f t="shared" si="9"/>
        <v>114.48999999999991</v>
      </c>
      <c r="BH49" s="1">
        <f t="shared" si="10"/>
        <v>2193.8499999999967</v>
      </c>
      <c r="BI49" s="1">
        <f t="shared" si="11"/>
        <v>46.838552496848116</v>
      </c>
      <c r="BJ49"/>
      <c r="BK49"/>
      <c r="BL49"/>
      <c r="BM49"/>
      <c r="BN49"/>
      <c r="BO49">
        <v>90.948999999999998</v>
      </c>
      <c r="BP49">
        <v>263.2</v>
      </c>
      <c r="BQ49">
        <v>33.6</v>
      </c>
      <c r="BR49">
        <v>249.4</v>
      </c>
      <c r="BS49">
        <v>30.1</v>
      </c>
      <c r="BT49">
        <v>14.2</v>
      </c>
      <c r="BU49">
        <v>1</v>
      </c>
      <c r="BV49">
        <v>1</v>
      </c>
      <c r="BW49">
        <v>21</v>
      </c>
      <c r="BX49">
        <v>1</v>
      </c>
      <c r="BY49">
        <v>1</v>
      </c>
      <c r="BZ49" s="10">
        <f t="shared" si="12"/>
        <v>13.799999999999983</v>
      </c>
      <c r="CA49" s="10">
        <f t="shared" si="12"/>
        <v>3.5</v>
      </c>
      <c r="CB49" s="10">
        <f t="shared" si="13"/>
        <v>190.43999999999954</v>
      </c>
      <c r="CC49" s="10">
        <f t="shared" si="13"/>
        <v>12.25</v>
      </c>
      <c r="CD49" s="10">
        <f t="shared" si="14"/>
        <v>202.68999999999954</v>
      </c>
      <c r="CE49" s="10">
        <f t="shared" si="15"/>
        <v>14.236923825040279</v>
      </c>
      <c r="CG49"/>
      <c r="CH49"/>
      <c r="CI49"/>
      <c r="CJ49"/>
      <c r="CK49">
        <v>75.661000000000001</v>
      </c>
      <c r="CL49">
        <v>267.89999999999998</v>
      </c>
      <c r="CM49">
        <v>29.4</v>
      </c>
      <c r="CN49">
        <v>162.19999999999999</v>
      </c>
      <c r="CO49">
        <v>46.5</v>
      </c>
      <c r="CP49">
        <v>107.1</v>
      </c>
      <c r="CQ49">
        <v>3</v>
      </c>
      <c r="CR49">
        <v>0</v>
      </c>
      <c r="CS49">
        <v>16</v>
      </c>
      <c r="CT49">
        <v>0</v>
      </c>
      <c r="CU49">
        <v>1</v>
      </c>
      <c r="CV49" s="1">
        <f t="shared" si="16"/>
        <v>105.69999999999999</v>
      </c>
      <c r="CW49" s="1">
        <f t="shared" si="16"/>
        <v>-17.100000000000001</v>
      </c>
      <c r="CX49" s="1">
        <f t="shared" si="17"/>
        <v>11172.489999999998</v>
      </c>
      <c r="CY49" s="1">
        <f t="shared" si="17"/>
        <v>292.41000000000003</v>
      </c>
      <c r="CZ49" s="1">
        <f t="shared" si="18"/>
        <v>11464.899999999998</v>
      </c>
      <c r="DA49" s="1">
        <f t="shared" si="19"/>
        <v>107.07427328728409</v>
      </c>
      <c r="DB49"/>
      <c r="DC49"/>
      <c r="DD49"/>
      <c r="DE49"/>
      <c r="DF49"/>
      <c r="DG49">
        <v>100.80500000000001</v>
      </c>
      <c r="DH49">
        <v>249.4</v>
      </c>
      <c r="DI49">
        <v>42.3</v>
      </c>
      <c r="DJ49">
        <v>-1</v>
      </c>
      <c r="DK49">
        <v>-1</v>
      </c>
      <c r="DL49">
        <v>-1</v>
      </c>
      <c r="DM49">
        <v>-1</v>
      </c>
      <c r="DN49">
        <v>0</v>
      </c>
      <c r="DO49">
        <v>20</v>
      </c>
      <c r="DP49">
        <v>-1</v>
      </c>
      <c r="DQ49">
        <v>1</v>
      </c>
      <c r="DR49" s="10">
        <f t="shared" si="20"/>
        <v>13.800000000000011</v>
      </c>
      <c r="DS49" s="10">
        <f t="shared" si="20"/>
        <v>12.899999999999999</v>
      </c>
      <c r="DT49" s="10">
        <f t="shared" si="21"/>
        <v>190.44000000000031</v>
      </c>
      <c r="DU49" s="10">
        <f t="shared" si="21"/>
        <v>166.40999999999997</v>
      </c>
      <c r="DV49" s="10">
        <f t="shared" si="22"/>
        <v>356.85000000000025</v>
      </c>
      <c r="DW49" s="10">
        <f t="shared" si="23"/>
        <v>18.890473789717404</v>
      </c>
      <c r="DX49"/>
      <c r="DY49"/>
      <c r="DZ49"/>
      <c r="EA49"/>
      <c r="EB49"/>
      <c r="EC49" s="1">
        <v>88.468000000000004</v>
      </c>
      <c r="ED49" s="1">
        <v>272.39999999999998</v>
      </c>
      <c r="EE49" s="1">
        <v>27.2</v>
      </c>
      <c r="EF49" s="1">
        <v>-1</v>
      </c>
      <c r="EG49" s="1">
        <v>-1</v>
      </c>
      <c r="EH49" s="1">
        <v>-1</v>
      </c>
      <c r="EI49" s="1">
        <v>-1</v>
      </c>
      <c r="EJ49" s="1">
        <v>0</v>
      </c>
      <c r="EK49" s="1">
        <v>19</v>
      </c>
      <c r="EL49" s="1">
        <v>-1</v>
      </c>
      <c r="EM49" s="1">
        <v>1</v>
      </c>
      <c r="EN49" s="1">
        <f t="shared" si="24"/>
        <v>41.299999999999983</v>
      </c>
      <c r="EO49" s="1">
        <f t="shared" si="24"/>
        <v>5.1999999999999993</v>
      </c>
      <c r="EP49" s="1">
        <f t="shared" si="25"/>
        <v>1705.6899999999987</v>
      </c>
      <c r="EQ49" s="1">
        <f t="shared" si="25"/>
        <v>27.039999999999992</v>
      </c>
      <c r="ER49" s="1">
        <f t="shared" si="26"/>
        <v>1732.7299999999987</v>
      </c>
      <c r="ES49" s="1">
        <f t="shared" si="27"/>
        <v>41.626073559729349</v>
      </c>
      <c r="ET49"/>
      <c r="EU49"/>
      <c r="EV49"/>
      <c r="EW49"/>
      <c r="EX49"/>
      <c r="FJ49" s="10">
        <f t="shared" si="28"/>
        <v>0</v>
      </c>
      <c r="FK49" s="10">
        <f t="shared" si="28"/>
        <v>0</v>
      </c>
      <c r="FL49" s="10">
        <f t="shared" si="29"/>
        <v>0</v>
      </c>
      <c r="FM49" s="10">
        <f t="shared" si="29"/>
        <v>0</v>
      </c>
      <c r="FN49" s="10">
        <f t="shared" si="30"/>
        <v>0</v>
      </c>
      <c r="FO49" s="10">
        <f t="shared" si="31"/>
        <v>0</v>
      </c>
      <c r="FP49"/>
      <c r="FQ49"/>
      <c r="FR49"/>
      <c r="FS49"/>
      <c r="FT49"/>
    </row>
    <row r="50" spans="1:176" x14ac:dyDescent="0.35">
      <c r="A50">
        <v>88.245999999999995</v>
      </c>
      <c r="B50">
        <v>272.39999999999998</v>
      </c>
      <c r="C50">
        <v>33.6</v>
      </c>
      <c r="D50">
        <v>-1</v>
      </c>
      <c r="E50">
        <v>-1</v>
      </c>
      <c r="F50">
        <v>-1</v>
      </c>
      <c r="G50">
        <v>-1</v>
      </c>
      <c r="H50">
        <v>0</v>
      </c>
      <c r="I50">
        <v>14</v>
      </c>
      <c r="J50">
        <v>-1</v>
      </c>
      <c r="K50">
        <v>1</v>
      </c>
      <c r="L50" s="26">
        <f t="shared" si="0"/>
        <v>9.1999999999999886</v>
      </c>
      <c r="M50" s="26">
        <f t="shared" si="0"/>
        <v>-14.699999999999996</v>
      </c>
      <c r="N50" s="26">
        <f t="shared" si="1"/>
        <v>84.639999999999787</v>
      </c>
      <c r="O50" s="26">
        <f t="shared" si="1"/>
        <v>216.08999999999986</v>
      </c>
      <c r="P50" s="26">
        <f t="shared" si="2"/>
        <v>300.72999999999968</v>
      </c>
      <c r="Q50" s="26">
        <f t="shared" si="3"/>
        <v>17.341568556506061</v>
      </c>
      <c r="S50"/>
      <c r="T50"/>
      <c r="U50"/>
      <c r="V50"/>
      <c r="W50">
        <v>84.421999999999997</v>
      </c>
      <c r="X50">
        <v>234.2</v>
      </c>
      <c r="Y50">
        <v>20.7</v>
      </c>
      <c r="Z50">
        <v>190</v>
      </c>
      <c r="AA50">
        <v>26.3</v>
      </c>
      <c r="AB50">
        <v>44.5</v>
      </c>
      <c r="AC50">
        <v>1</v>
      </c>
      <c r="AD50">
        <v>1</v>
      </c>
      <c r="AE50">
        <v>15</v>
      </c>
      <c r="AF50">
        <v>1</v>
      </c>
      <c r="AG50">
        <v>1</v>
      </c>
      <c r="AH50" s="10">
        <f t="shared" si="4"/>
        <v>44.199999999999989</v>
      </c>
      <c r="AI50" s="10">
        <f t="shared" si="4"/>
        <v>-5.6000000000000014</v>
      </c>
      <c r="AJ50" s="10">
        <f t="shared" si="5"/>
        <v>1953.639999999999</v>
      </c>
      <c r="AK50" s="10">
        <f t="shared" si="5"/>
        <v>31.360000000000017</v>
      </c>
      <c r="AL50" s="10">
        <f t="shared" si="6"/>
        <v>1984.9999999999991</v>
      </c>
      <c r="AM50" s="10">
        <f t="shared" si="7"/>
        <v>44.553338819890918</v>
      </c>
      <c r="AN50"/>
      <c r="AO50"/>
      <c r="AP50"/>
      <c r="AQ50"/>
      <c r="AR50"/>
      <c r="AS50">
        <v>83.007999999999996</v>
      </c>
      <c r="AT50">
        <v>220.9</v>
      </c>
      <c r="AU50">
        <v>38.1</v>
      </c>
      <c r="AV50">
        <v>226.8</v>
      </c>
      <c r="AW50">
        <v>48.8</v>
      </c>
      <c r="AX50">
        <v>12.2</v>
      </c>
      <c r="AY50">
        <v>1</v>
      </c>
      <c r="AZ50">
        <v>1</v>
      </c>
      <c r="BA50">
        <v>17</v>
      </c>
      <c r="BB50">
        <v>1</v>
      </c>
      <c r="BC50">
        <v>1</v>
      </c>
      <c r="BD50" s="1">
        <f t="shared" si="8"/>
        <v>-5.9000000000000057</v>
      </c>
      <c r="BE50" s="1">
        <f t="shared" si="8"/>
        <v>-10.699999999999996</v>
      </c>
      <c r="BF50" s="1">
        <f t="shared" si="9"/>
        <v>34.810000000000066</v>
      </c>
      <c r="BG50" s="1">
        <f t="shared" si="9"/>
        <v>114.48999999999991</v>
      </c>
      <c r="BH50" s="1">
        <f t="shared" si="10"/>
        <v>149.29999999999998</v>
      </c>
      <c r="BI50" s="1">
        <f t="shared" si="11"/>
        <v>12.218837915284743</v>
      </c>
      <c r="BJ50"/>
      <c r="BK50"/>
      <c r="BL50"/>
      <c r="BM50"/>
      <c r="BN50"/>
      <c r="BO50">
        <v>93.924999999999997</v>
      </c>
      <c r="BP50">
        <v>286.2</v>
      </c>
      <c r="BQ50">
        <v>33.6</v>
      </c>
      <c r="BR50">
        <v>-1</v>
      </c>
      <c r="BS50">
        <v>-1</v>
      </c>
      <c r="BT50">
        <v>-1</v>
      </c>
      <c r="BU50">
        <v>-1</v>
      </c>
      <c r="BV50">
        <v>0</v>
      </c>
      <c r="BW50">
        <v>21</v>
      </c>
      <c r="BX50">
        <v>-1</v>
      </c>
      <c r="BY50">
        <v>1</v>
      </c>
      <c r="BZ50" s="10">
        <f t="shared" si="12"/>
        <v>23</v>
      </c>
      <c r="CA50" s="10">
        <f t="shared" si="12"/>
        <v>0</v>
      </c>
      <c r="CB50" s="10">
        <f t="shared" si="13"/>
        <v>529</v>
      </c>
      <c r="CC50" s="10">
        <f t="shared" si="13"/>
        <v>0</v>
      </c>
      <c r="CD50" s="10">
        <f t="shared" si="14"/>
        <v>529</v>
      </c>
      <c r="CE50" s="10">
        <f t="shared" si="15"/>
        <v>23</v>
      </c>
      <c r="CG50"/>
      <c r="CH50"/>
      <c r="CI50"/>
      <c r="CJ50"/>
      <c r="CK50">
        <v>76.004999999999995</v>
      </c>
      <c r="CL50">
        <v>194.3</v>
      </c>
      <c r="CM50">
        <v>28.3</v>
      </c>
      <c r="CN50">
        <v>267.89999999999998</v>
      </c>
      <c r="CO50">
        <v>29.4</v>
      </c>
      <c r="CP50">
        <v>73.599999999999994</v>
      </c>
      <c r="CQ50">
        <v>2</v>
      </c>
      <c r="CR50">
        <v>0</v>
      </c>
      <c r="CS50">
        <v>16</v>
      </c>
      <c r="CT50">
        <v>0</v>
      </c>
      <c r="CU50">
        <v>1</v>
      </c>
      <c r="CV50" s="1">
        <f t="shared" si="16"/>
        <v>-73.599999999999966</v>
      </c>
      <c r="CW50" s="1">
        <f t="shared" si="16"/>
        <v>-1.0999999999999979</v>
      </c>
      <c r="CX50" s="1">
        <f t="shared" si="17"/>
        <v>5416.9599999999946</v>
      </c>
      <c r="CY50" s="1">
        <f t="shared" si="17"/>
        <v>1.2099999999999953</v>
      </c>
      <c r="CZ50" s="1">
        <f t="shared" si="18"/>
        <v>5418.1699999999946</v>
      </c>
      <c r="DA50" s="1">
        <f t="shared" si="19"/>
        <v>73.608219649710279</v>
      </c>
      <c r="DB50"/>
      <c r="DC50"/>
      <c r="DD50"/>
      <c r="DE50"/>
      <c r="DF50"/>
      <c r="DG50">
        <v>103.252</v>
      </c>
      <c r="DH50">
        <v>263.2</v>
      </c>
      <c r="DI50">
        <v>33.6</v>
      </c>
      <c r="DJ50">
        <v>249.4</v>
      </c>
      <c r="DK50">
        <v>42.3</v>
      </c>
      <c r="DL50">
        <v>16.3</v>
      </c>
      <c r="DM50">
        <v>1</v>
      </c>
      <c r="DN50">
        <v>1</v>
      </c>
      <c r="DO50">
        <v>21</v>
      </c>
      <c r="DP50">
        <v>1</v>
      </c>
      <c r="DQ50">
        <v>1</v>
      </c>
      <c r="DR50" s="10">
        <f t="shared" si="20"/>
        <v>13.799999999999983</v>
      </c>
      <c r="DS50" s="10">
        <f t="shared" si="20"/>
        <v>-8.6999999999999957</v>
      </c>
      <c r="DT50" s="10">
        <f t="shared" si="21"/>
        <v>190.43999999999954</v>
      </c>
      <c r="DU50" s="10">
        <f t="shared" si="21"/>
        <v>75.689999999999927</v>
      </c>
      <c r="DV50" s="10">
        <f t="shared" si="22"/>
        <v>266.12999999999948</v>
      </c>
      <c r="DW50" s="10">
        <f t="shared" si="23"/>
        <v>16.313491349187011</v>
      </c>
      <c r="DX50"/>
      <c r="DY50"/>
      <c r="DZ50"/>
      <c r="EA50"/>
      <c r="EB50"/>
      <c r="EC50" s="1">
        <v>88.843999999999994</v>
      </c>
      <c r="ED50" s="1">
        <v>222.1</v>
      </c>
      <c r="EE50" s="1">
        <v>29.4</v>
      </c>
      <c r="EF50" s="1">
        <v>272.39999999999998</v>
      </c>
      <c r="EG50" s="1">
        <v>27.2</v>
      </c>
      <c r="EH50" s="1">
        <v>50.4</v>
      </c>
      <c r="EI50" s="1">
        <v>2</v>
      </c>
      <c r="EJ50" s="1">
        <v>0</v>
      </c>
      <c r="EK50" s="1">
        <v>19</v>
      </c>
      <c r="EL50" s="1">
        <v>0</v>
      </c>
      <c r="EM50" s="1">
        <v>1</v>
      </c>
      <c r="EN50" s="1">
        <f t="shared" si="24"/>
        <v>-50.299999999999983</v>
      </c>
      <c r="EO50" s="1">
        <f t="shared" si="24"/>
        <v>2.1999999999999993</v>
      </c>
      <c r="EP50" s="1">
        <f t="shared" si="25"/>
        <v>2530.0899999999983</v>
      </c>
      <c r="EQ50" s="1">
        <f t="shared" si="25"/>
        <v>4.8399999999999972</v>
      </c>
      <c r="ER50" s="1">
        <f t="shared" si="26"/>
        <v>2534.9299999999985</v>
      </c>
      <c r="ES50" s="1">
        <f t="shared" si="27"/>
        <v>50.348088345040452</v>
      </c>
      <c r="ET50"/>
      <c r="EU50"/>
      <c r="EV50"/>
      <c r="EW50"/>
      <c r="EX50"/>
      <c r="FJ50" s="10">
        <f t="shared" si="28"/>
        <v>0</v>
      </c>
      <c r="FK50" s="10">
        <f t="shared" si="28"/>
        <v>0</v>
      </c>
      <c r="FL50" s="10">
        <f t="shared" si="29"/>
        <v>0</v>
      </c>
      <c r="FM50" s="10">
        <f t="shared" si="29"/>
        <v>0</v>
      </c>
      <c r="FN50" s="10">
        <f t="shared" si="30"/>
        <v>0</v>
      </c>
      <c r="FO50" s="10">
        <f t="shared" si="31"/>
        <v>0</v>
      </c>
      <c r="FP50"/>
      <c r="FQ50"/>
      <c r="FR50"/>
      <c r="FS50"/>
      <c r="FT50"/>
    </row>
    <row r="51" spans="1:176" x14ac:dyDescent="0.35">
      <c r="A51">
        <v>88.757999999999996</v>
      </c>
      <c r="B51">
        <v>244.9</v>
      </c>
      <c r="C51">
        <v>68.099999999999994</v>
      </c>
      <c r="D51">
        <v>272.39999999999998</v>
      </c>
      <c r="E51">
        <v>33.6</v>
      </c>
      <c r="F51">
        <v>44.2</v>
      </c>
      <c r="G51">
        <v>1</v>
      </c>
      <c r="H51">
        <v>1</v>
      </c>
      <c r="I51">
        <v>15</v>
      </c>
      <c r="J51">
        <v>1</v>
      </c>
      <c r="K51">
        <v>1</v>
      </c>
      <c r="L51" s="26">
        <f t="shared" si="0"/>
        <v>-27.499999999999972</v>
      </c>
      <c r="M51" s="26">
        <f t="shared" si="0"/>
        <v>34.499999999999993</v>
      </c>
      <c r="N51" s="26">
        <f t="shared" si="1"/>
        <v>756.24999999999841</v>
      </c>
      <c r="O51" s="26">
        <f t="shared" si="1"/>
        <v>1190.2499999999995</v>
      </c>
      <c r="P51" s="26">
        <f t="shared" si="2"/>
        <v>1946.499999999998</v>
      </c>
      <c r="Q51" s="26">
        <f t="shared" si="3"/>
        <v>44.119156836911536</v>
      </c>
      <c r="S51"/>
      <c r="T51"/>
      <c r="U51"/>
      <c r="V51"/>
      <c r="W51">
        <v>88.238</v>
      </c>
      <c r="X51">
        <v>47.5</v>
      </c>
      <c r="Y51">
        <v>63.9</v>
      </c>
      <c r="Z51">
        <v>-1</v>
      </c>
      <c r="AA51">
        <v>-1</v>
      </c>
      <c r="AB51">
        <v>-1</v>
      </c>
      <c r="AC51">
        <v>-1</v>
      </c>
      <c r="AD51">
        <v>0</v>
      </c>
      <c r="AE51">
        <v>15</v>
      </c>
      <c r="AF51">
        <v>-1</v>
      </c>
      <c r="AG51">
        <v>1</v>
      </c>
      <c r="AH51" s="10">
        <f t="shared" si="4"/>
        <v>-186.7</v>
      </c>
      <c r="AI51" s="10">
        <f t="shared" si="4"/>
        <v>43.2</v>
      </c>
      <c r="AJ51" s="10">
        <f t="shared" si="5"/>
        <v>34856.889999999992</v>
      </c>
      <c r="AK51" s="10">
        <f t="shared" si="5"/>
        <v>1866.2400000000002</v>
      </c>
      <c r="AL51" s="10">
        <f t="shared" si="6"/>
        <v>36723.12999999999</v>
      </c>
      <c r="AM51" s="10">
        <f t="shared" si="7"/>
        <v>191.6327999064878</v>
      </c>
      <c r="AN51"/>
      <c r="AO51"/>
      <c r="AP51"/>
      <c r="AQ51"/>
      <c r="AR51"/>
      <c r="AS51">
        <v>86.463999999999999</v>
      </c>
      <c r="AT51">
        <v>263.2</v>
      </c>
      <c r="AU51">
        <v>36.299999999999997</v>
      </c>
      <c r="AV51">
        <v>-1</v>
      </c>
      <c r="AW51">
        <v>-1</v>
      </c>
      <c r="AX51">
        <v>-1</v>
      </c>
      <c r="AY51">
        <v>-1</v>
      </c>
      <c r="AZ51">
        <v>0</v>
      </c>
      <c r="BA51">
        <v>17</v>
      </c>
      <c r="BB51">
        <v>-1</v>
      </c>
      <c r="BC51">
        <v>1</v>
      </c>
      <c r="BD51" s="1">
        <f t="shared" si="8"/>
        <v>42.299999999999983</v>
      </c>
      <c r="BE51" s="1">
        <f t="shared" si="8"/>
        <v>-1.8000000000000043</v>
      </c>
      <c r="BF51" s="1">
        <f t="shared" si="9"/>
        <v>1789.2899999999986</v>
      </c>
      <c r="BG51" s="1">
        <f t="shared" si="9"/>
        <v>3.2400000000000153</v>
      </c>
      <c r="BH51" s="1">
        <f t="shared" si="10"/>
        <v>1792.5299999999986</v>
      </c>
      <c r="BI51" s="1">
        <f t="shared" si="11"/>
        <v>42.338280550820656</v>
      </c>
      <c r="BJ51"/>
      <c r="BK51"/>
      <c r="BL51"/>
      <c r="BM51"/>
      <c r="BN51"/>
      <c r="BO51">
        <v>94.253</v>
      </c>
      <c r="BP51">
        <v>258.89999999999998</v>
      </c>
      <c r="BQ51">
        <v>24.9</v>
      </c>
      <c r="BR51">
        <v>286.2</v>
      </c>
      <c r="BS51">
        <v>33.6</v>
      </c>
      <c r="BT51">
        <v>28.7</v>
      </c>
      <c r="BU51">
        <v>1</v>
      </c>
      <c r="BV51">
        <v>1</v>
      </c>
      <c r="BW51">
        <v>22</v>
      </c>
      <c r="BX51">
        <v>1</v>
      </c>
      <c r="BY51">
        <v>1</v>
      </c>
      <c r="BZ51" s="10">
        <f t="shared" si="12"/>
        <v>-27.300000000000011</v>
      </c>
      <c r="CA51" s="10">
        <f t="shared" si="12"/>
        <v>-8.7000000000000028</v>
      </c>
      <c r="CB51" s="10">
        <f t="shared" si="13"/>
        <v>745.29000000000065</v>
      </c>
      <c r="CC51" s="10">
        <f t="shared" si="13"/>
        <v>75.690000000000055</v>
      </c>
      <c r="CD51" s="10">
        <f t="shared" si="14"/>
        <v>820.9800000000007</v>
      </c>
      <c r="CE51" s="10">
        <f t="shared" si="15"/>
        <v>28.652748559256942</v>
      </c>
      <c r="CG51"/>
      <c r="CH51"/>
      <c r="CI51"/>
      <c r="CJ51"/>
      <c r="CK51">
        <v>77.045000000000002</v>
      </c>
      <c r="CL51">
        <v>286.2</v>
      </c>
      <c r="CM51">
        <v>35.200000000000003</v>
      </c>
      <c r="CN51">
        <v>194.3</v>
      </c>
      <c r="CO51">
        <v>28.3</v>
      </c>
      <c r="CP51">
        <v>92.2</v>
      </c>
      <c r="CQ51">
        <v>2</v>
      </c>
      <c r="CR51">
        <v>0</v>
      </c>
      <c r="CS51">
        <v>16</v>
      </c>
      <c r="CT51">
        <v>0</v>
      </c>
      <c r="CU51">
        <v>1</v>
      </c>
      <c r="CV51" s="1">
        <f t="shared" si="16"/>
        <v>91.899999999999977</v>
      </c>
      <c r="CW51" s="1">
        <f t="shared" si="16"/>
        <v>6.9000000000000021</v>
      </c>
      <c r="CX51" s="1">
        <f t="shared" si="17"/>
        <v>8445.6099999999951</v>
      </c>
      <c r="CY51" s="1">
        <f t="shared" si="17"/>
        <v>47.610000000000028</v>
      </c>
      <c r="CZ51" s="1">
        <f t="shared" si="18"/>
        <v>8493.2199999999957</v>
      </c>
      <c r="DA51" s="1">
        <f t="shared" si="19"/>
        <v>92.158667525089555</v>
      </c>
      <c r="DB51"/>
      <c r="DC51"/>
      <c r="DD51"/>
      <c r="DE51"/>
      <c r="DF51"/>
      <c r="DG51">
        <v>107.068</v>
      </c>
      <c r="DH51">
        <v>281.39999999999998</v>
      </c>
      <c r="DI51">
        <v>42.3</v>
      </c>
      <c r="DJ51">
        <v>-1</v>
      </c>
      <c r="DK51">
        <v>-1</v>
      </c>
      <c r="DL51">
        <v>-1</v>
      </c>
      <c r="DM51">
        <v>-1</v>
      </c>
      <c r="DN51">
        <v>0</v>
      </c>
      <c r="DO51">
        <v>21</v>
      </c>
      <c r="DP51">
        <v>-1</v>
      </c>
      <c r="DQ51">
        <v>1</v>
      </c>
      <c r="DR51" s="10">
        <f t="shared" si="20"/>
        <v>18.199999999999989</v>
      </c>
      <c r="DS51" s="10">
        <f t="shared" si="20"/>
        <v>8.6999999999999957</v>
      </c>
      <c r="DT51" s="10">
        <f t="shared" si="21"/>
        <v>331.23999999999961</v>
      </c>
      <c r="DU51" s="10">
        <f t="shared" si="21"/>
        <v>75.689999999999927</v>
      </c>
      <c r="DV51" s="10">
        <f t="shared" si="22"/>
        <v>406.92999999999955</v>
      </c>
      <c r="DW51" s="10">
        <f t="shared" si="23"/>
        <v>20.172506041639931</v>
      </c>
      <c r="DX51"/>
      <c r="DY51"/>
      <c r="DZ51"/>
      <c r="EA51"/>
      <c r="EB51"/>
      <c r="EC51" s="1">
        <v>89.427999999999997</v>
      </c>
      <c r="ED51" s="1">
        <v>235.6</v>
      </c>
      <c r="EE51" s="1">
        <v>29.4</v>
      </c>
      <c r="EF51" s="1">
        <v>222.1</v>
      </c>
      <c r="EG51" s="1">
        <v>29.4</v>
      </c>
      <c r="EH51" s="1">
        <v>13.5</v>
      </c>
      <c r="EI51" s="1">
        <v>1</v>
      </c>
      <c r="EJ51" s="1">
        <v>1</v>
      </c>
      <c r="EK51" s="1">
        <v>20</v>
      </c>
      <c r="EL51" s="1">
        <v>1</v>
      </c>
      <c r="EM51" s="1">
        <v>1</v>
      </c>
      <c r="EN51" s="1">
        <f t="shared" si="24"/>
        <v>13.5</v>
      </c>
      <c r="EO51" s="1">
        <f t="shared" si="24"/>
        <v>0</v>
      </c>
      <c r="EP51" s="1">
        <f t="shared" si="25"/>
        <v>182.25</v>
      </c>
      <c r="EQ51" s="1">
        <f t="shared" si="25"/>
        <v>0</v>
      </c>
      <c r="ER51" s="1">
        <f t="shared" si="26"/>
        <v>182.25</v>
      </c>
      <c r="ES51" s="1">
        <f t="shared" si="27"/>
        <v>13.5</v>
      </c>
      <c r="ET51"/>
      <c r="EU51"/>
      <c r="EV51"/>
      <c r="EW51"/>
      <c r="EX51"/>
      <c r="FJ51" s="10">
        <f t="shared" si="28"/>
        <v>0</v>
      </c>
      <c r="FK51" s="10">
        <f t="shared" si="28"/>
        <v>0</v>
      </c>
      <c r="FL51" s="10">
        <f t="shared" si="29"/>
        <v>0</v>
      </c>
      <c r="FM51" s="10">
        <f t="shared" si="29"/>
        <v>0</v>
      </c>
      <c r="FN51" s="10">
        <f t="shared" si="30"/>
        <v>0</v>
      </c>
      <c r="FO51" s="10">
        <f t="shared" si="31"/>
        <v>0</v>
      </c>
      <c r="FP51"/>
      <c r="FQ51"/>
      <c r="FR51"/>
      <c r="FS51"/>
      <c r="FT51"/>
    </row>
    <row r="52" spans="1:176" x14ac:dyDescent="0.35">
      <c r="A52">
        <v>95.037999999999997</v>
      </c>
      <c r="B52">
        <v>226.8</v>
      </c>
      <c r="C52">
        <v>39.200000000000003</v>
      </c>
      <c r="D52">
        <v>-1</v>
      </c>
      <c r="E52">
        <v>-1</v>
      </c>
      <c r="F52">
        <v>-1</v>
      </c>
      <c r="G52">
        <v>-1</v>
      </c>
      <c r="H52">
        <v>0</v>
      </c>
      <c r="I52">
        <v>15</v>
      </c>
      <c r="J52">
        <v>-1</v>
      </c>
      <c r="K52">
        <v>1</v>
      </c>
      <c r="L52" s="26">
        <f t="shared" si="0"/>
        <v>-18.099999999999994</v>
      </c>
      <c r="M52" s="26">
        <f t="shared" si="0"/>
        <v>-28.899999999999991</v>
      </c>
      <c r="N52" s="26">
        <f t="shared" si="1"/>
        <v>327.60999999999979</v>
      </c>
      <c r="O52" s="26">
        <f t="shared" si="1"/>
        <v>835.20999999999947</v>
      </c>
      <c r="P52" s="26">
        <f t="shared" si="2"/>
        <v>1162.8199999999993</v>
      </c>
      <c r="Q52" s="26">
        <f t="shared" si="3"/>
        <v>34.10014662725073</v>
      </c>
      <c r="S52"/>
      <c r="T52"/>
      <c r="U52"/>
      <c r="V52"/>
      <c r="W52">
        <v>88.581999999999994</v>
      </c>
      <c r="X52">
        <v>97.9</v>
      </c>
      <c r="Y52">
        <v>38.1</v>
      </c>
      <c r="Z52">
        <v>47.5</v>
      </c>
      <c r="AA52">
        <v>63.9</v>
      </c>
      <c r="AB52">
        <v>56.6</v>
      </c>
      <c r="AC52">
        <v>2</v>
      </c>
      <c r="AD52">
        <v>0</v>
      </c>
      <c r="AE52">
        <v>15</v>
      </c>
      <c r="AF52">
        <v>0</v>
      </c>
      <c r="AG52">
        <v>1</v>
      </c>
      <c r="AH52" s="10">
        <f t="shared" si="4"/>
        <v>50.400000000000006</v>
      </c>
      <c r="AI52" s="10">
        <f t="shared" si="4"/>
        <v>-25.799999999999997</v>
      </c>
      <c r="AJ52" s="10">
        <f t="shared" si="5"/>
        <v>2540.1600000000008</v>
      </c>
      <c r="AK52" s="10">
        <f t="shared" si="5"/>
        <v>665.63999999999987</v>
      </c>
      <c r="AL52" s="10">
        <f t="shared" si="6"/>
        <v>3205.8000000000006</v>
      </c>
      <c r="AM52" s="10">
        <f t="shared" si="7"/>
        <v>56.619784528025193</v>
      </c>
      <c r="AN52"/>
      <c r="AO52"/>
      <c r="AP52"/>
      <c r="AQ52"/>
      <c r="AR52"/>
      <c r="AS52">
        <v>87.52</v>
      </c>
      <c r="AT52">
        <v>222.1</v>
      </c>
      <c r="AU52">
        <v>38.1</v>
      </c>
      <c r="AV52">
        <v>263.2</v>
      </c>
      <c r="AW52">
        <v>36.299999999999997</v>
      </c>
      <c r="AX52">
        <v>41.1</v>
      </c>
      <c r="AY52">
        <v>1</v>
      </c>
      <c r="AZ52">
        <v>1</v>
      </c>
      <c r="BA52">
        <v>18</v>
      </c>
      <c r="BB52">
        <v>1</v>
      </c>
      <c r="BC52">
        <v>1</v>
      </c>
      <c r="BD52" s="1">
        <f t="shared" si="8"/>
        <v>-41.099999999999994</v>
      </c>
      <c r="BE52" s="1">
        <f t="shared" si="8"/>
        <v>1.8000000000000043</v>
      </c>
      <c r="BF52" s="1">
        <f t="shared" si="9"/>
        <v>1689.2099999999996</v>
      </c>
      <c r="BG52" s="1">
        <f t="shared" si="9"/>
        <v>3.2400000000000153</v>
      </c>
      <c r="BH52" s="1">
        <f t="shared" si="10"/>
        <v>1692.4499999999996</v>
      </c>
      <c r="BI52" s="1">
        <f t="shared" si="11"/>
        <v>41.139397175943152</v>
      </c>
      <c r="BJ52"/>
      <c r="BK52"/>
      <c r="BL52"/>
      <c r="BM52"/>
      <c r="BN52"/>
      <c r="BO52">
        <v>97.484999999999999</v>
      </c>
      <c r="BP52">
        <v>281.39999999999998</v>
      </c>
      <c r="BQ52">
        <v>38.1</v>
      </c>
      <c r="BR52">
        <v>-1</v>
      </c>
      <c r="BS52">
        <v>-1</v>
      </c>
      <c r="BT52">
        <v>-1</v>
      </c>
      <c r="BU52">
        <v>-1</v>
      </c>
      <c r="BV52">
        <v>0</v>
      </c>
      <c r="BW52">
        <v>22</v>
      </c>
      <c r="BX52">
        <v>-1</v>
      </c>
      <c r="BY52">
        <v>1</v>
      </c>
      <c r="BZ52" s="10">
        <f t="shared" si="12"/>
        <v>22.5</v>
      </c>
      <c r="CA52" s="10">
        <f t="shared" si="12"/>
        <v>13.200000000000003</v>
      </c>
      <c r="CB52" s="10">
        <f t="shared" si="13"/>
        <v>506.25</v>
      </c>
      <c r="CC52" s="10">
        <f t="shared" si="13"/>
        <v>174.24000000000007</v>
      </c>
      <c r="CD52" s="10">
        <f t="shared" si="14"/>
        <v>680.49</v>
      </c>
      <c r="CE52" s="10">
        <f t="shared" si="15"/>
        <v>26.086203249994046</v>
      </c>
      <c r="CG52"/>
      <c r="CH52"/>
      <c r="CI52"/>
      <c r="CJ52"/>
      <c r="CK52">
        <v>77.677000000000007</v>
      </c>
      <c r="CL52">
        <v>244.9</v>
      </c>
      <c r="CM52">
        <v>31.8</v>
      </c>
      <c r="CN52">
        <v>286.2</v>
      </c>
      <c r="CO52">
        <v>35.200000000000003</v>
      </c>
      <c r="CP52">
        <v>41.5</v>
      </c>
      <c r="CQ52">
        <v>1</v>
      </c>
      <c r="CR52">
        <v>1</v>
      </c>
      <c r="CS52">
        <v>17</v>
      </c>
      <c r="CT52">
        <v>1</v>
      </c>
      <c r="CU52">
        <v>1</v>
      </c>
      <c r="CV52" s="1">
        <f t="shared" si="16"/>
        <v>-41.299999999999983</v>
      </c>
      <c r="CW52" s="1">
        <f t="shared" si="16"/>
        <v>-3.4000000000000021</v>
      </c>
      <c r="CX52" s="1">
        <f t="shared" si="17"/>
        <v>1705.6899999999987</v>
      </c>
      <c r="CY52" s="1">
        <f t="shared" si="17"/>
        <v>11.560000000000015</v>
      </c>
      <c r="CZ52" s="1">
        <f t="shared" si="18"/>
        <v>1717.2499999999986</v>
      </c>
      <c r="DA52" s="1">
        <f t="shared" si="19"/>
        <v>41.439715249986925</v>
      </c>
      <c r="DB52"/>
      <c r="DC52"/>
      <c r="DD52"/>
      <c r="DE52"/>
      <c r="DF52"/>
      <c r="DG52">
        <v>107.444</v>
      </c>
      <c r="DH52">
        <v>235.6</v>
      </c>
      <c r="DI52">
        <v>38.1</v>
      </c>
      <c r="DJ52">
        <v>281.39999999999998</v>
      </c>
      <c r="DK52">
        <v>42.3</v>
      </c>
      <c r="DL52">
        <v>46</v>
      </c>
      <c r="DM52">
        <v>1</v>
      </c>
      <c r="DN52">
        <v>1</v>
      </c>
      <c r="DO52">
        <v>22</v>
      </c>
      <c r="DP52">
        <v>1</v>
      </c>
      <c r="DQ52">
        <v>1</v>
      </c>
      <c r="DR52" s="10">
        <f t="shared" si="20"/>
        <v>-45.799999999999983</v>
      </c>
      <c r="DS52" s="10">
        <f t="shared" si="20"/>
        <v>-4.1999999999999957</v>
      </c>
      <c r="DT52" s="10">
        <f t="shared" si="21"/>
        <v>2097.6399999999985</v>
      </c>
      <c r="DU52" s="10">
        <f t="shared" si="21"/>
        <v>17.639999999999965</v>
      </c>
      <c r="DV52" s="10">
        <f t="shared" si="22"/>
        <v>2115.2799999999984</v>
      </c>
      <c r="DW52" s="10">
        <f t="shared" si="23"/>
        <v>45.992173247194991</v>
      </c>
      <c r="DX52"/>
      <c r="DY52"/>
      <c r="DZ52"/>
      <c r="EA52"/>
      <c r="EB52"/>
      <c r="EC52" s="1">
        <v>94.507999999999996</v>
      </c>
      <c r="ED52" s="1">
        <v>272.39999999999998</v>
      </c>
      <c r="EE52" s="1">
        <v>33.6</v>
      </c>
      <c r="EF52" s="1">
        <v>-1</v>
      </c>
      <c r="EG52" s="1">
        <v>-1</v>
      </c>
      <c r="EH52" s="1">
        <v>-1</v>
      </c>
      <c r="EI52" s="1">
        <v>-1</v>
      </c>
      <c r="EJ52" s="1">
        <v>0</v>
      </c>
      <c r="EK52" s="1">
        <v>20</v>
      </c>
      <c r="EL52" s="1">
        <v>-1</v>
      </c>
      <c r="EM52" s="1">
        <v>1</v>
      </c>
      <c r="EN52" s="1">
        <f t="shared" si="24"/>
        <v>36.799999999999983</v>
      </c>
      <c r="EO52" s="1">
        <f t="shared" si="24"/>
        <v>4.2000000000000028</v>
      </c>
      <c r="EP52" s="1">
        <f t="shared" si="25"/>
        <v>1354.2399999999986</v>
      </c>
      <c r="EQ52" s="1">
        <f t="shared" si="25"/>
        <v>17.640000000000025</v>
      </c>
      <c r="ER52" s="1">
        <f t="shared" si="26"/>
        <v>1371.8799999999987</v>
      </c>
      <c r="ES52" s="1">
        <f t="shared" si="27"/>
        <v>37.038898471741824</v>
      </c>
      <c r="ET52"/>
      <c r="EU52"/>
      <c r="EV52"/>
      <c r="EW52"/>
      <c r="EX52"/>
      <c r="FJ52" s="10">
        <f t="shared" si="28"/>
        <v>0</v>
      </c>
      <c r="FK52" s="10">
        <f t="shared" si="28"/>
        <v>0</v>
      </c>
      <c r="FL52" s="10">
        <f t="shared" si="29"/>
        <v>0</v>
      </c>
      <c r="FM52" s="10">
        <f t="shared" si="29"/>
        <v>0</v>
      </c>
      <c r="FN52" s="10">
        <f t="shared" si="30"/>
        <v>0</v>
      </c>
      <c r="FO52" s="10">
        <f t="shared" si="31"/>
        <v>0</v>
      </c>
      <c r="FP52"/>
      <c r="FQ52"/>
      <c r="FR52"/>
      <c r="FS52"/>
      <c r="FT52"/>
    </row>
    <row r="53" spans="1:176" x14ac:dyDescent="0.35">
      <c r="A53">
        <v>95.686000000000007</v>
      </c>
      <c r="B53">
        <v>250.8</v>
      </c>
      <c r="C53">
        <v>33.6</v>
      </c>
      <c r="D53">
        <v>226.8</v>
      </c>
      <c r="E53">
        <v>39.200000000000003</v>
      </c>
      <c r="F53">
        <v>24.6</v>
      </c>
      <c r="G53">
        <v>1</v>
      </c>
      <c r="H53">
        <v>1</v>
      </c>
      <c r="I53">
        <v>16</v>
      </c>
      <c r="J53">
        <v>1</v>
      </c>
      <c r="K53">
        <v>1</v>
      </c>
      <c r="L53" s="26">
        <f t="shared" si="0"/>
        <v>24</v>
      </c>
      <c r="M53" s="26">
        <f t="shared" si="0"/>
        <v>-5.6000000000000014</v>
      </c>
      <c r="N53" s="26">
        <f t="shared" si="1"/>
        <v>576</v>
      </c>
      <c r="O53" s="26">
        <f t="shared" si="1"/>
        <v>31.360000000000017</v>
      </c>
      <c r="P53" s="26">
        <f t="shared" si="2"/>
        <v>607.36</v>
      </c>
      <c r="Q53" s="26">
        <f t="shared" si="3"/>
        <v>24.644674881198981</v>
      </c>
      <c r="S53"/>
      <c r="T53"/>
      <c r="U53"/>
      <c r="V53"/>
      <c r="W53">
        <v>89.965999999999994</v>
      </c>
      <c r="X53">
        <v>180.5</v>
      </c>
      <c r="Y53">
        <v>20.7</v>
      </c>
      <c r="Z53">
        <v>97.9</v>
      </c>
      <c r="AA53">
        <v>38.1</v>
      </c>
      <c r="AB53">
        <v>84.5</v>
      </c>
      <c r="AC53">
        <v>2</v>
      </c>
      <c r="AD53">
        <v>0</v>
      </c>
      <c r="AE53">
        <v>15</v>
      </c>
      <c r="AF53">
        <v>0</v>
      </c>
      <c r="AG53">
        <v>1</v>
      </c>
      <c r="AH53" s="10">
        <f t="shared" si="4"/>
        <v>82.6</v>
      </c>
      <c r="AI53" s="10">
        <f t="shared" si="4"/>
        <v>-17.400000000000002</v>
      </c>
      <c r="AJ53" s="10">
        <f t="shared" si="5"/>
        <v>6822.7599999999993</v>
      </c>
      <c r="AK53" s="10">
        <f t="shared" si="5"/>
        <v>302.76000000000005</v>
      </c>
      <c r="AL53" s="10">
        <f t="shared" si="6"/>
        <v>7125.5199999999995</v>
      </c>
      <c r="AM53" s="10">
        <f t="shared" si="7"/>
        <v>84.412795238636662</v>
      </c>
      <c r="AN53"/>
      <c r="AO53"/>
      <c r="AP53"/>
      <c r="AQ53"/>
      <c r="AR53"/>
      <c r="AS53">
        <v>91.304000000000002</v>
      </c>
      <c r="AT53">
        <v>116.4</v>
      </c>
      <c r="AU53">
        <v>34.5</v>
      </c>
      <c r="AV53">
        <v>-1</v>
      </c>
      <c r="AW53">
        <v>-1</v>
      </c>
      <c r="AX53">
        <v>-1</v>
      </c>
      <c r="AY53">
        <v>-1</v>
      </c>
      <c r="AZ53">
        <v>0</v>
      </c>
      <c r="BA53">
        <v>18</v>
      </c>
      <c r="BB53">
        <v>-1</v>
      </c>
      <c r="BC53">
        <v>1</v>
      </c>
      <c r="BD53" s="1">
        <f t="shared" si="8"/>
        <v>-105.69999999999999</v>
      </c>
      <c r="BE53" s="1">
        <f t="shared" si="8"/>
        <v>-3.6000000000000014</v>
      </c>
      <c r="BF53" s="1">
        <f t="shared" si="9"/>
        <v>11172.489999999998</v>
      </c>
      <c r="BG53" s="1">
        <f t="shared" si="9"/>
        <v>12.96000000000001</v>
      </c>
      <c r="BH53" s="1">
        <f t="shared" si="10"/>
        <v>11185.449999999997</v>
      </c>
      <c r="BI53" s="1">
        <f t="shared" si="11"/>
        <v>105.76128781364189</v>
      </c>
      <c r="BJ53"/>
      <c r="BK53"/>
      <c r="BL53"/>
      <c r="BM53"/>
      <c r="BN53"/>
      <c r="BO53">
        <v>97.861000000000004</v>
      </c>
      <c r="BP53">
        <v>249.4</v>
      </c>
      <c r="BQ53">
        <v>33.6</v>
      </c>
      <c r="BR53">
        <v>281.39999999999998</v>
      </c>
      <c r="BS53">
        <v>38.1</v>
      </c>
      <c r="BT53">
        <v>32.4</v>
      </c>
      <c r="BU53">
        <v>1</v>
      </c>
      <c r="BV53">
        <v>1</v>
      </c>
      <c r="BW53">
        <v>23</v>
      </c>
      <c r="BX53">
        <v>1</v>
      </c>
      <c r="BY53">
        <v>1</v>
      </c>
      <c r="BZ53" s="10">
        <f t="shared" si="12"/>
        <v>-31.999999999999972</v>
      </c>
      <c r="CA53" s="10">
        <f t="shared" si="12"/>
        <v>-4.5</v>
      </c>
      <c r="CB53" s="10">
        <f t="shared" si="13"/>
        <v>1023.9999999999982</v>
      </c>
      <c r="CC53" s="10">
        <f t="shared" si="13"/>
        <v>20.25</v>
      </c>
      <c r="CD53" s="10">
        <f t="shared" si="14"/>
        <v>1044.2499999999982</v>
      </c>
      <c r="CE53" s="10">
        <f t="shared" si="15"/>
        <v>32.314857264113023</v>
      </c>
      <c r="CG53"/>
      <c r="CH53"/>
      <c r="CI53"/>
      <c r="CJ53"/>
      <c r="CK53">
        <v>82.156999999999996</v>
      </c>
      <c r="CL53">
        <v>276.89999999999998</v>
      </c>
      <c r="CM53">
        <v>42.3</v>
      </c>
      <c r="CN53">
        <v>-1</v>
      </c>
      <c r="CO53">
        <v>-1</v>
      </c>
      <c r="CP53">
        <v>-1</v>
      </c>
      <c r="CQ53">
        <v>-1</v>
      </c>
      <c r="CR53">
        <v>0</v>
      </c>
      <c r="CS53">
        <v>17</v>
      </c>
      <c r="CT53">
        <v>-1</v>
      </c>
      <c r="CU53">
        <v>1</v>
      </c>
      <c r="CV53" s="1">
        <f t="shared" si="16"/>
        <v>31.999999999999972</v>
      </c>
      <c r="CW53" s="1">
        <f t="shared" si="16"/>
        <v>10.499999999999996</v>
      </c>
      <c r="CX53" s="1">
        <f t="shared" si="17"/>
        <v>1023.9999999999982</v>
      </c>
      <c r="CY53" s="1">
        <f t="shared" si="17"/>
        <v>110.24999999999993</v>
      </c>
      <c r="CZ53" s="1">
        <f t="shared" si="18"/>
        <v>1134.2499999999982</v>
      </c>
      <c r="DA53" s="1">
        <f t="shared" si="19"/>
        <v>33.678628238097794</v>
      </c>
      <c r="DB53"/>
      <c r="DC53"/>
      <c r="DD53"/>
      <c r="DE53"/>
      <c r="DF53"/>
      <c r="DG53">
        <v>113.22799999999999</v>
      </c>
      <c r="DH53">
        <v>276.89999999999998</v>
      </c>
      <c r="DI53">
        <v>31.2</v>
      </c>
      <c r="DJ53">
        <v>-1</v>
      </c>
      <c r="DK53">
        <v>-1</v>
      </c>
      <c r="DL53">
        <v>-1</v>
      </c>
      <c r="DM53">
        <v>-1</v>
      </c>
      <c r="DN53">
        <v>0</v>
      </c>
      <c r="DO53">
        <v>22</v>
      </c>
      <c r="DP53">
        <v>-1</v>
      </c>
      <c r="DQ53">
        <v>1</v>
      </c>
      <c r="DR53" s="10">
        <f t="shared" si="20"/>
        <v>41.299999999999983</v>
      </c>
      <c r="DS53" s="10">
        <f t="shared" si="20"/>
        <v>-6.9000000000000021</v>
      </c>
      <c r="DT53" s="10">
        <f t="shared" si="21"/>
        <v>1705.6899999999987</v>
      </c>
      <c r="DU53" s="10">
        <f t="shared" si="21"/>
        <v>47.610000000000028</v>
      </c>
      <c r="DV53" s="10">
        <f t="shared" si="22"/>
        <v>1753.2999999999988</v>
      </c>
      <c r="DW53" s="10">
        <f t="shared" si="23"/>
        <v>41.872425293980747</v>
      </c>
      <c r="DX53"/>
      <c r="DY53"/>
      <c r="DZ53"/>
      <c r="EA53"/>
      <c r="EB53"/>
      <c r="EC53" s="1">
        <v>96.236000000000004</v>
      </c>
      <c r="ED53" s="1">
        <v>244.9</v>
      </c>
      <c r="EE53" s="1">
        <v>31.8</v>
      </c>
      <c r="EF53" s="1">
        <v>272.39999999999998</v>
      </c>
      <c r="EG53" s="1">
        <v>33.6</v>
      </c>
      <c r="EH53" s="1">
        <v>27.6</v>
      </c>
      <c r="EI53" s="1">
        <v>1</v>
      </c>
      <c r="EJ53" s="1">
        <v>1</v>
      </c>
      <c r="EK53" s="1">
        <v>21</v>
      </c>
      <c r="EL53" s="1">
        <v>1</v>
      </c>
      <c r="EM53" s="1">
        <v>1</v>
      </c>
      <c r="EN53" s="1">
        <f t="shared" si="24"/>
        <v>-27.499999999999972</v>
      </c>
      <c r="EO53" s="1">
        <f t="shared" si="24"/>
        <v>-1.8000000000000007</v>
      </c>
      <c r="EP53" s="1">
        <f t="shared" si="25"/>
        <v>756.24999999999841</v>
      </c>
      <c r="EQ53" s="1">
        <f t="shared" si="25"/>
        <v>3.2400000000000024</v>
      </c>
      <c r="ER53" s="1">
        <f t="shared" si="26"/>
        <v>759.48999999999842</v>
      </c>
      <c r="ES53" s="1">
        <f t="shared" si="27"/>
        <v>27.558846129691251</v>
      </c>
      <c r="ET53"/>
      <c r="EU53"/>
      <c r="EV53"/>
      <c r="EW53"/>
      <c r="EX53"/>
      <c r="FJ53" s="10">
        <f t="shared" si="28"/>
        <v>0</v>
      </c>
      <c r="FK53" s="10">
        <f t="shared" si="28"/>
        <v>0</v>
      </c>
      <c r="FL53" s="10">
        <f t="shared" si="29"/>
        <v>0</v>
      </c>
      <c r="FM53" s="10">
        <f t="shared" si="29"/>
        <v>0</v>
      </c>
      <c r="FN53" s="10">
        <f t="shared" si="30"/>
        <v>0</v>
      </c>
      <c r="FO53" s="10">
        <f t="shared" si="31"/>
        <v>0</v>
      </c>
      <c r="FP53"/>
      <c r="FQ53"/>
      <c r="FR53"/>
      <c r="FS53"/>
      <c r="FT53"/>
    </row>
    <row r="54" spans="1:176" x14ac:dyDescent="0.35">
      <c r="A54">
        <v>101.04600000000001</v>
      </c>
      <c r="B54">
        <v>267.89999999999998</v>
      </c>
      <c r="C54">
        <v>20.7</v>
      </c>
      <c r="D54">
        <v>-1</v>
      </c>
      <c r="E54">
        <v>-1</v>
      </c>
      <c r="F54">
        <v>-1</v>
      </c>
      <c r="G54">
        <v>-1</v>
      </c>
      <c r="H54">
        <v>0</v>
      </c>
      <c r="I54">
        <v>16</v>
      </c>
      <c r="J54">
        <v>-1</v>
      </c>
      <c r="K54">
        <v>1</v>
      </c>
      <c r="L54" s="26">
        <f t="shared" si="0"/>
        <v>17.099999999999966</v>
      </c>
      <c r="M54" s="26">
        <f t="shared" si="0"/>
        <v>-12.900000000000002</v>
      </c>
      <c r="N54" s="26">
        <f t="shared" si="1"/>
        <v>292.40999999999883</v>
      </c>
      <c r="O54" s="26">
        <f t="shared" si="1"/>
        <v>166.41000000000005</v>
      </c>
      <c r="P54" s="26">
        <f t="shared" si="2"/>
        <v>458.81999999999891</v>
      </c>
      <c r="Q54" s="26">
        <f t="shared" si="3"/>
        <v>21.420084033448582</v>
      </c>
      <c r="S54"/>
      <c r="T54"/>
      <c r="U54"/>
      <c r="V54"/>
      <c r="W54">
        <v>90.646000000000001</v>
      </c>
      <c r="X54">
        <v>235.6</v>
      </c>
      <c r="Y54">
        <v>24.9</v>
      </c>
      <c r="Z54">
        <v>180.5</v>
      </c>
      <c r="AA54">
        <v>20.7</v>
      </c>
      <c r="AB54">
        <v>55.3</v>
      </c>
      <c r="AC54">
        <v>2</v>
      </c>
      <c r="AD54">
        <v>0</v>
      </c>
      <c r="AE54">
        <v>15</v>
      </c>
      <c r="AF54">
        <v>0</v>
      </c>
      <c r="AG54">
        <v>1</v>
      </c>
      <c r="AH54" s="10">
        <f t="shared" si="4"/>
        <v>55.099999999999994</v>
      </c>
      <c r="AI54" s="10">
        <f t="shared" si="4"/>
        <v>4.1999999999999993</v>
      </c>
      <c r="AJ54" s="10">
        <f t="shared" si="5"/>
        <v>3036.0099999999993</v>
      </c>
      <c r="AK54" s="10">
        <f t="shared" si="5"/>
        <v>17.639999999999993</v>
      </c>
      <c r="AL54" s="10">
        <f t="shared" si="6"/>
        <v>3053.6499999999992</v>
      </c>
      <c r="AM54" s="10">
        <f t="shared" si="7"/>
        <v>55.259840752575457</v>
      </c>
      <c r="AN54"/>
      <c r="AO54"/>
      <c r="AP54"/>
      <c r="AQ54"/>
      <c r="AR54"/>
      <c r="AS54">
        <v>92.087999999999994</v>
      </c>
      <c r="AT54">
        <v>249.4</v>
      </c>
      <c r="AU54">
        <v>20.7</v>
      </c>
      <c r="AV54">
        <v>116.4</v>
      </c>
      <c r="AW54">
        <v>34.5</v>
      </c>
      <c r="AX54">
        <v>133.69999999999999</v>
      </c>
      <c r="AY54">
        <v>3</v>
      </c>
      <c r="AZ54">
        <v>0</v>
      </c>
      <c r="BA54">
        <v>18</v>
      </c>
      <c r="BB54">
        <v>0</v>
      </c>
      <c r="BC54">
        <v>1</v>
      </c>
      <c r="BD54" s="1">
        <f t="shared" si="8"/>
        <v>133</v>
      </c>
      <c r="BE54" s="1">
        <f t="shared" si="8"/>
        <v>-13.8</v>
      </c>
      <c r="BF54" s="1">
        <f t="shared" si="9"/>
        <v>17689</v>
      </c>
      <c r="BG54" s="1">
        <f t="shared" si="9"/>
        <v>190.44000000000003</v>
      </c>
      <c r="BH54" s="1">
        <f t="shared" si="10"/>
        <v>17879.439999999999</v>
      </c>
      <c r="BI54" s="1">
        <f t="shared" si="11"/>
        <v>133.71402319876549</v>
      </c>
      <c r="BJ54"/>
      <c r="BK54"/>
      <c r="BL54"/>
      <c r="BM54"/>
      <c r="BN54"/>
      <c r="BO54">
        <v>102.533</v>
      </c>
      <c r="BP54">
        <v>143.9</v>
      </c>
      <c r="BQ54">
        <v>46.5</v>
      </c>
      <c r="BR54">
        <v>-1</v>
      </c>
      <c r="BS54">
        <v>-1</v>
      </c>
      <c r="BT54">
        <v>-1</v>
      </c>
      <c r="BU54">
        <v>-1</v>
      </c>
      <c r="BV54">
        <v>0</v>
      </c>
      <c r="BW54">
        <v>23</v>
      </c>
      <c r="BX54">
        <v>-1</v>
      </c>
      <c r="BY54">
        <v>1</v>
      </c>
      <c r="BZ54" s="10">
        <f t="shared" si="12"/>
        <v>-105.5</v>
      </c>
      <c r="CA54" s="10">
        <f t="shared" si="12"/>
        <v>12.899999999999999</v>
      </c>
      <c r="CB54" s="10">
        <f t="shared" si="13"/>
        <v>11130.25</v>
      </c>
      <c r="CC54" s="10">
        <f t="shared" si="13"/>
        <v>166.40999999999997</v>
      </c>
      <c r="CD54" s="10">
        <f t="shared" si="14"/>
        <v>11296.66</v>
      </c>
      <c r="CE54" s="10">
        <f t="shared" si="15"/>
        <v>106.28574692779837</v>
      </c>
      <c r="CG54"/>
      <c r="CH54"/>
      <c r="CI54"/>
      <c r="CJ54"/>
      <c r="CK54">
        <v>82.516999999999996</v>
      </c>
      <c r="CL54">
        <v>272.39999999999998</v>
      </c>
      <c r="CM54">
        <v>28.1</v>
      </c>
      <c r="CN54">
        <v>276.89999999999998</v>
      </c>
      <c r="CO54">
        <v>42.3</v>
      </c>
      <c r="CP54">
        <v>14.9</v>
      </c>
      <c r="CQ54">
        <v>1</v>
      </c>
      <c r="CR54">
        <v>1</v>
      </c>
      <c r="CS54">
        <v>18</v>
      </c>
      <c r="CT54">
        <v>1</v>
      </c>
      <c r="CU54">
        <v>1</v>
      </c>
      <c r="CV54" s="1">
        <f t="shared" si="16"/>
        <v>-4.5</v>
      </c>
      <c r="CW54" s="1">
        <f t="shared" si="16"/>
        <v>-14.199999999999996</v>
      </c>
      <c r="CX54" s="1">
        <f t="shared" si="17"/>
        <v>20.25</v>
      </c>
      <c r="CY54" s="1">
        <f t="shared" si="17"/>
        <v>201.63999999999987</v>
      </c>
      <c r="CZ54" s="1">
        <f t="shared" si="18"/>
        <v>221.88999999999987</v>
      </c>
      <c r="DA54" s="1">
        <f t="shared" si="19"/>
        <v>14.895972610071485</v>
      </c>
      <c r="DB54"/>
      <c r="DC54"/>
      <c r="DD54"/>
      <c r="DE54"/>
      <c r="DF54"/>
      <c r="DG54">
        <v>114.268</v>
      </c>
      <c r="DH54">
        <v>249.4</v>
      </c>
      <c r="DI54">
        <v>29.4</v>
      </c>
      <c r="DJ54">
        <v>276.89999999999998</v>
      </c>
      <c r="DK54">
        <v>31.2</v>
      </c>
      <c r="DL54">
        <v>27.6</v>
      </c>
      <c r="DM54">
        <v>1</v>
      </c>
      <c r="DN54">
        <v>1</v>
      </c>
      <c r="DO54">
        <v>23</v>
      </c>
      <c r="DP54">
        <v>1</v>
      </c>
      <c r="DQ54">
        <v>1</v>
      </c>
      <c r="DR54" s="10">
        <f t="shared" si="20"/>
        <v>-27.499999999999972</v>
      </c>
      <c r="DS54" s="10">
        <f t="shared" si="20"/>
        <v>-1.8000000000000007</v>
      </c>
      <c r="DT54" s="10">
        <f t="shared" si="21"/>
        <v>756.24999999999841</v>
      </c>
      <c r="DU54" s="10">
        <f t="shared" si="21"/>
        <v>3.2400000000000024</v>
      </c>
      <c r="DV54" s="10">
        <f t="shared" si="22"/>
        <v>759.48999999999842</v>
      </c>
      <c r="DW54" s="10">
        <f t="shared" si="23"/>
        <v>27.558846129691251</v>
      </c>
      <c r="DX54"/>
      <c r="DY54"/>
      <c r="DZ54"/>
      <c r="EA54"/>
      <c r="EB54"/>
      <c r="EC54" s="1">
        <v>101.556</v>
      </c>
      <c r="ED54" s="1">
        <v>162.19999999999999</v>
      </c>
      <c r="EE54" s="1">
        <v>42.3</v>
      </c>
      <c r="EF54" s="1">
        <v>-1</v>
      </c>
      <c r="EG54" s="1">
        <v>-1</v>
      </c>
      <c r="EH54" s="1">
        <v>-1</v>
      </c>
      <c r="EI54" s="1">
        <v>-1</v>
      </c>
      <c r="EJ54" s="1">
        <v>0</v>
      </c>
      <c r="EK54" s="1">
        <v>21</v>
      </c>
      <c r="EL54" s="1">
        <v>-1</v>
      </c>
      <c r="EM54" s="1">
        <v>1</v>
      </c>
      <c r="EN54" s="1">
        <f t="shared" si="24"/>
        <v>-82.700000000000017</v>
      </c>
      <c r="EO54" s="1">
        <f t="shared" si="24"/>
        <v>10.499999999999996</v>
      </c>
      <c r="EP54" s="1">
        <f t="shared" si="25"/>
        <v>6839.2900000000027</v>
      </c>
      <c r="EQ54" s="1">
        <f t="shared" si="25"/>
        <v>110.24999999999993</v>
      </c>
      <c r="ER54" s="1">
        <f t="shared" si="26"/>
        <v>6949.5400000000027</v>
      </c>
      <c r="ES54" s="1">
        <f t="shared" si="27"/>
        <v>83.363901060351068</v>
      </c>
      <c r="ET54"/>
      <c r="EU54"/>
      <c r="EV54"/>
      <c r="EW54"/>
      <c r="EX54"/>
      <c r="FJ54" s="10">
        <f t="shared" si="28"/>
        <v>0</v>
      </c>
      <c r="FK54" s="10">
        <f t="shared" si="28"/>
        <v>0</v>
      </c>
      <c r="FL54" s="10">
        <f t="shared" si="29"/>
        <v>0</v>
      </c>
      <c r="FM54" s="10">
        <f t="shared" si="29"/>
        <v>0</v>
      </c>
      <c r="FN54" s="10">
        <f t="shared" si="30"/>
        <v>0</v>
      </c>
      <c r="FO54" s="10">
        <f t="shared" si="31"/>
        <v>0</v>
      </c>
      <c r="FP54"/>
      <c r="FQ54"/>
      <c r="FR54"/>
      <c r="FS54"/>
      <c r="FT54"/>
    </row>
    <row r="55" spans="1:176" x14ac:dyDescent="0.35">
      <c r="A55">
        <v>102.086</v>
      </c>
      <c r="B55">
        <v>249.4</v>
      </c>
      <c r="C55">
        <v>63.9</v>
      </c>
      <c r="D55">
        <v>267.89999999999998</v>
      </c>
      <c r="E55">
        <v>20.7</v>
      </c>
      <c r="F55">
        <v>47</v>
      </c>
      <c r="G55">
        <v>2</v>
      </c>
      <c r="H55">
        <v>0</v>
      </c>
      <c r="I55">
        <v>16</v>
      </c>
      <c r="J55">
        <v>0</v>
      </c>
      <c r="K55">
        <v>1</v>
      </c>
      <c r="L55" s="26">
        <f t="shared" si="0"/>
        <v>-18.499999999999972</v>
      </c>
      <c r="M55" s="26">
        <f t="shared" si="0"/>
        <v>43.2</v>
      </c>
      <c r="N55" s="26">
        <f t="shared" si="1"/>
        <v>342.24999999999898</v>
      </c>
      <c r="O55" s="26">
        <f t="shared" si="1"/>
        <v>1866.2400000000002</v>
      </c>
      <c r="P55" s="26">
        <f t="shared" si="2"/>
        <v>2208.4899999999993</v>
      </c>
      <c r="Q55" s="26">
        <f t="shared" si="3"/>
        <v>46.994574154895787</v>
      </c>
      <c r="S55"/>
      <c r="T55"/>
      <c r="U55"/>
      <c r="V55"/>
      <c r="W55">
        <v>92.085999999999999</v>
      </c>
      <c r="X55">
        <v>190</v>
      </c>
      <c r="Y55">
        <v>36.1</v>
      </c>
      <c r="Z55">
        <v>235.6</v>
      </c>
      <c r="AA55">
        <v>24.9</v>
      </c>
      <c r="AB55">
        <v>46.9</v>
      </c>
      <c r="AC55">
        <v>0</v>
      </c>
      <c r="AD55">
        <v>0</v>
      </c>
      <c r="AE55">
        <v>15</v>
      </c>
      <c r="AF55">
        <v>0</v>
      </c>
      <c r="AG55">
        <v>1</v>
      </c>
      <c r="AH55" s="10">
        <f t="shared" si="4"/>
        <v>-45.599999999999994</v>
      </c>
      <c r="AI55" s="10">
        <f t="shared" si="4"/>
        <v>11.200000000000003</v>
      </c>
      <c r="AJ55" s="10">
        <f t="shared" si="5"/>
        <v>2079.3599999999997</v>
      </c>
      <c r="AK55" s="10">
        <f t="shared" si="5"/>
        <v>125.44000000000007</v>
      </c>
      <c r="AL55" s="10">
        <f t="shared" si="6"/>
        <v>2204.7999999999997</v>
      </c>
      <c r="AM55" s="10">
        <f t="shared" si="7"/>
        <v>46.955297890653398</v>
      </c>
      <c r="AN55"/>
      <c r="AO55"/>
      <c r="AP55"/>
      <c r="AQ55"/>
      <c r="AR55"/>
      <c r="AS55">
        <v>92.536000000000001</v>
      </c>
      <c r="AT55">
        <v>166.7</v>
      </c>
      <c r="AU55">
        <v>24.9</v>
      </c>
      <c r="AV55">
        <v>249.4</v>
      </c>
      <c r="AW55">
        <v>20.7</v>
      </c>
      <c r="AX55">
        <v>82.8</v>
      </c>
      <c r="AY55">
        <v>2</v>
      </c>
      <c r="AZ55">
        <v>0</v>
      </c>
      <c r="BA55">
        <v>18</v>
      </c>
      <c r="BB55">
        <v>0</v>
      </c>
      <c r="BC55">
        <v>1</v>
      </c>
      <c r="BD55" s="1">
        <f t="shared" si="8"/>
        <v>-82.700000000000017</v>
      </c>
      <c r="BE55" s="1">
        <f t="shared" si="8"/>
        <v>4.1999999999999993</v>
      </c>
      <c r="BF55" s="1">
        <f t="shared" si="9"/>
        <v>6839.2900000000027</v>
      </c>
      <c r="BG55" s="1">
        <f t="shared" si="9"/>
        <v>17.639999999999993</v>
      </c>
      <c r="BH55" s="1">
        <f t="shared" si="10"/>
        <v>6856.930000000003</v>
      </c>
      <c r="BI55" s="1">
        <f t="shared" si="11"/>
        <v>82.806581864004045</v>
      </c>
      <c r="BJ55"/>
      <c r="BK55"/>
      <c r="BL55"/>
      <c r="BM55"/>
      <c r="BN55"/>
      <c r="BO55">
        <v>102.95699999999999</v>
      </c>
      <c r="BP55">
        <v>134.69999999999999</v>
      </c>
      <c r="BQ55">
        <v>33.6</v>
      </c>
      <c r="BR55">
        <v>143.9</v>
      </c>
      <c r="BS55">
        <v>46.5</v>
      </c>
      <c r="BT55">
        <v>15.9</v>
      </c>
      <c r="BU55">
        <v>1</v>
      </c>
      <c r="BV55">
        <v>1</v>
      </c>
      <c r="BW55">
        <v>24</v>
      </c>
      <c r="BX55">
        <v>1</v>
      </c>
      <c r="BY55">
        <v>1</v>
      </c>
      <c r="BZ55" s="10">
        <f t="shared" si="12"/>
        <v>-9.2000000000000171</v>
      </c>
      <c r="CA55" s="10">
        <f t="shared" si="12"/>
        <v>-12.899999999999999</v>
      </c>
      <c r="CB55" s="10">
        <f t="shared" si="13"/>
        <v>84.640000000000313</v>
      </c>
      <c r="CC55" s="10">
        <f t="shared" si="13"/>
        <v>166.40999999999997</v>
      </c>
      <c r="CD55" s="10">
        <f t="shared" si="14"/>
        <v>251.0500000000003</v>
      </c>
      <c r="CE55" s="10">
        <f t="shared" si="15"/>
        <v>15.84455742518548</v>
      </c>
      <c r="CG55"/>
      <c r="CH55"/>
      <c r="CI55"/>
      <c r="CJ55"/>
      <c r="CK55">
        <v>86.405000000000001</v>
      </c>
      <c r="CL55">
        <v>272.39999999999998</v>
      </c>
      <c r="CM55">
        <v>39.4</v>
      </c>
      <c r="CN55">
        <v>-1</v>
      </c>
      <c r="CO55">
        <v>-1</v>
      </c>
      <c r="CP55">
        <v>-1</v>
      </c>
      <c r="CQ55">
        <v>-1</v>
      </c>
      <c r="CR55">
        <v>0</v>
      </c>
      <c r="CS55">
        <v>18</v>
      </c>
      <c r="CT55">
        <v>-1</v>
      </c>
      <c r="CU55">
        <v>1</v>
      </c>
      <c r="CV55" s="1">
        <f t="shared" si="16"/>
        <v>0</v>
      </c>
      <c r="CW55" s="1">
        <f t="shared" si="16"/>
        <v>11.299999999999997</v>
      </c>
      <c r="CX55" s="1">
        <f t="shared" si="17"/>
        <v>0</v>
      </c>
      <c r="CY55" s="1">
        <f t="shared" si="17"/>
        <v>127.68999999999994</v>
      </c>
      <c r="CZ55" s="1">
        <f t="shared" si="18"/>
        <v>127.68999999999994</v>
      </c>
      <c r="DA55" s="1">
        <f t="shared" si="19"/>
        <v>11.299999999999997</v>
      </c>
      <c r="DB55"/>
      <c r="DC55"/>
      <c r="DD55"/>
      <c r="DE55"/>
      <c r="DF55"/>
      <c r="DG55">
        <v>117.148</v>
      </c>
      <c r="DH55">
        <v>281.39999999999998</v>
      </c>
      <c r="DI55">
        <v>26.3</v>
      </c>
      <c r="DJ55">
        <v>-1</v>
      </c>
      <c r="DK55">
        <v>-1</v>
      </c>
      <c r="DL55">
        <v>-1</v>
      </c>
      <c r="DM55">
        <v>-1</v>
      </c>
      <c r="DN55">
        <v>0</v>
      </c>
      <c r="DO55">
        <v>23</v>
      </c>
      <c r="DP55">
        <v>-1</v>
      </c>
      <c r="DQ55">
        <v>1</v>
      </c>
      <c r="DR55" s="10">
        <f t="shared" si="20"/>
        <v>31.999999999999972</v>
      </c>
      <c r="DS55" s="10">
        <f t="shared" si="20"/>
        <v>-3.0999999999999979</v>
      </c>
      <c r="DT55" s="10">
        <f t="shared" si="21"/>
        <v>1023.9999999999982</v>
      </c>
      <c r="DU55" s="10">
        <f t="shared" si="21"/>
        <v>9.609999999999987</v>
      </c>
      <c r="DV55" s="10">
        <f t="shared" si="22"/>
        <v>1033.6099999999981</v>
      </c>
      <c r="DW55" s="10">
        <f t="shared" si="23"/>
        <v>32.149805598168058</v>
      </c>
      <c r="DX55"/>
      <c r="DY55"/>
      <c r="DZ55"/>
      <c r="EA55"/>
      <c r="EB55"/>
      <c r="EC55" s="1">
        <v>102.69199999999999</v>
      </c>
      <c r="ED55" s="1">
        <v>254.1</v>
      </c>
      <c r="EE55" s="1">
        <v>20.7</v>
      </c>
      <c r="EF55" s="1">
        <v>162.19999999999999</v>
      </c>
      <c r="EG55" s="1">
        <v>42.3</v>
      </c>
      <c r="EH55" s="1">
        <v>94.4</v>
      </c>
      <c r="EI55" s="1">
        <v>3</v>
      </c>
      <c r="EJ55" s="1">
        <v>0</v>
      </c>
      <c r="EK55" s="1">
        <v>21</v>
      </c>
      <c r="EL55" s="1">
        <v>0</v>
      </c>
      <c r="EM55" s="1">
        <v>1</v>
      </c>
      <c r="EN55" s="1">
        <f t="shared" si="24"/>
        <v>91.9</v>
      </c>
      <c r="EO55" s="1">
        <f t="shared" si="24"/>
        <v>-21.599999999999998</v>
      </c>
      <c r="EP55" s="1">
        <f t="shared" si="25"/>
        <v>8445.61</v>
      </c>
      <c r="EQ55" s="1">
        <f t="shared" si="25"/>
        <v>466.55999999999989</v>
      </c>
      <c r="ER55" s="1">
        <f t="shared" si="26"/>
        <v>8912.17</v>
      </c>
      <c r="ES55" s="1">
        <f t="shared" si="27"/>
        <v>94.404290156750818</v>
      </c>
      <c r="ET55"/>
      <c r="EU55"/>
      <c r="EV55"/>
      <c r="EW55"/>
      <c r="EX55"/>
      <c r="FJ55" s="10">
        <f t="shared" si="28"/>
        <v>0</v>
      </c>
      <c r="FK55" s="10">
        <f t="shared" si="28"/>
        <v>0</v>
      </c>
      <c r="FL55" s="10">
        <f t="shared" si="29"/>
        <v>0</v>
      </c>
      <c r="FM55" s="10">
        <f t="shared" si="29"/>
        <v>0</v>
      </c>
      <c r="FN55" s="10">
        <f t="shared" si="30"/>
        <v>0</v>
      </c>
      <c r="FO55" s="10">
        <f t="shared" si="31"/>
        <v>0</v>
      </c>
      <c r="FP55"/>
      <c r="FQ55"/>
      <c r="FR55"/>
      <c r="FS55"/>
      <c r="FT55"/>
    </row>
    <row r="56" spans="1:176" x14ac:dyDescent="0.35">
      <c r="A56">
        <v>102.462</v>
      </c>
      <c r="B56">
        <v>240.4</v>
      </c>
      <c r="C56">
        <v>20.7</v>
      </c>
      <c r="D56">
        <v>249.4</v>
      </c>
      <c r="E56">
        <v>63.9</v>
      </c>
      <c r="F56">
        <v>44.1</v>
      </c>
      <c r="G56">
        <v>1</v>
      </c>
      <c r="H56">
        <v>1</v>
      </c>
      <c r="I56">
        <v>17</v>
      </c>
      <c r="J56">
        <v>1</v>
      </c>
      <c r="K56">
        <v>1</v>
      </c>
      <c r="L56" s="26">
        <f t="shared" si="0"/>
        <v>-9</v>
      </c>
      <c r="M56" s="26">
        <f t="shared" si="0"/>
        <v>-43.2</v>
      </c>
      <c r="N56" s="26">
        <f t="shared" si="1"/>
        <v>81</v>
      </c>
      <c r="O56" s="26">
        <f t="shared" si="1"/>
        <v>1866.2400000000002</v>
      </c>
      <c r="P56" s="26">
        <f t="shared" si="2"/>
        <v>1947.2400000000002</v>
      </c>
      <c r="Q56" s="26">
        <f t="shared" si="3"/>
        <v>44.127542419672551</v>
      </c>
      <c r="S56"/>
      <c r="T56"/>
      <c r="U56"/>
      <c r="V56"/>
      <c r="W56">
        <v>92.774000000000001</v>
      </c>
      <c r="X56">
        <v>254.1</v>
      </c>
      <c r="Y56">
        <v>32.700000000000003</v>
      </c>
      <c r="Z56">
        <v>190</v>
      </c>
      <c r="AA56">
        <v>36.1</v>
      </c>
      <c r="AB56">
        <v>64.2</v>
      </c>
      <c r="AC56">
        <v>2</v>
      </c>
      <c r="AD56">
        <v>0</v>
      </c>
      <c r="AE56">
        <v>15</v>
      </c>
      <c r="AF56">
        <v>0</v>
      </c>
      <c r="AG56">
        <v>1</v>
      </c>
      <c r="AH56" s="10">
        <f t="shared" si="4"/>
        <v>64.099999999999994</v>
      </c>
      <c r="AI56" s="10">
        <f t="shared" si="4"/>
        <v>-3.3999999999999986</v>
      </c>
      <c r="AJ56" s="10">
        <f t="shared" si="5"/>
        <v>4108.8099999999995</v>
      </c>
      <c r="AK56" s="10">
        <f t="shared" si="5"/>
        <v>11.55999999999999</v>
      </c>
      <c r="AL56" s="10">
        <f t="shared" si="6"/>
        <v>4120.37</v>
      </c>
      <c r="AM56" s="10">
        <f t="shared" si="7"/>
        <v>64.190108272225245</v>
      </c>
      <c r="AN56"/>
      <c r="AO56"/>
      <c r="AP56"/>
      <c r="AQ56"/>
      <c r="AR56"/>
      <c r="AS56">
        <v>93.287999999999997</v>
      </c>
      <c r="AT56">
        <v>272.39999999999998</v>
      </c>
      <c r="AU56">
        <v>20.7</v>
      </c>
      <c r="AV56">
        <v>166.7</v>
      </c>
      <c r="AW56">
        <v>24.9</v>
      </c>
      <c r="AX56">
        <v>105.8</v>
      </c>
      <c r="AY56">
        <v>3</v>
      </c>
      <c r="AZ56">
        <v>0</v>
      </c>
      <c r="BA56">
        <v>18</v>
      </c>
      <c r="BB56">
        <v>0</v>
      </c>
      <c r="BC56">
        <v>1</v>
      </c>
      <c r="BD56" s="1">
        <f t="shared" si="8"/>
        <v>105.69999999999999</v>
      </c>
      <c r="BE56" s="1">
        <f t="shared" si="8"/>
        <v>-4.1999999999999993</v>
      </c>
      <c r="BF56" s="1">
        <f t="shared" si="9"/>
        <v>11172.489999999998</v>
      </c>
      <c r="BG56" s="1">
        <f t="shared" si="9"/>
        <v>17.639999999999993</v>
      </c>
      <c r="BH56" s="1">
        <f t="shared" si="10"/>
        <v>11190.129999999997</v>
      </c>
      <c r="BI56" s="1">
        <f t="shared" si="11"/>
        <v>105.78341079772385</v>
      </c>
      <c r="BJ56"/>
      <c r="BK56"/>
      <c r="BL56"/>
      <c r="BM56"/>
      <c r="BN56"/>
      <c r="BO56">
        <v>106.46899999999999</v>
      </c>
      <c r="BP56">
        <v>281.39999999999998</v>
      </c>
      <c r="BQ56">
        <v>33.6</v>
      </c>
      <c r="BR56">
        <v>-1</v>
      </c>
      <c r="BS56">
        <v>-1</v>
      </c>
      <c r="BT56">
        <v>-1</v>
      </c>
      <c r="BU56">
        <v>-1</v>
      </c>
      <c r="BV56">
        <v>0</v>
      </c>
      <c r="BW56">
        <v>24</v>
      </c>
      <c r="BX56">
        <v>-1</v>
      </c>
      <c r="BY56">
        <v>1</v>
      </c>
      <c r="BZ56" s="10">
        <f t="shared" si="12"/>
        <v>146.69999999999999</v>
      </c>
      <c r="CA56" s="10">
        <f t="shared" si="12"/>
        <v>0</v>
      </c>
      <c r="CB56" s="10">
        <f t="shared" si="13"/>
        <v>21520.889999999996</v>
      </c>
      <c r="CC56" s="10">
        <f t="shared" si="13"/>
        <v>0</v>
      </c>
      <c r="CD56" s="10">
        <f t="shared" si="14"/>
        <v>21520.889999999996</v>
      </c>
      <c r="CE56" s="10">
        <f t="shared" si="15"/>
        <v>146.69999999999999</v>
      </c>
      <c r="CG56"/>
      <c r="CH56"/>
      <c r="CI56"/>
      <c r="CJ56"/>
      <c r="CK56">
        <v>87.429000000000002</v>
      </c>
      <c r="CL56">
        <v>208.1</v>
      </c>
      <c r="CM56">
        <v>20.7</v>
      </c>
      <c r="CN56">
        <v>272.39999999999998</v>
      </c>
      <c r="CO56">
        <v>39.4</v>
      </c>
      <c r="CP56">
        <v>67</v>
      </c>
      <c r="CQ56">
        <v>2</v>
      </c>
      <c r="CR56">
        <v>0</v>
      </c>
      <c r="CS56">
        <v>18</v>
      </c>
      <c r="CT56">
        <v>0</v>
      </c>
      <c r="CU56">
        <v>1</v>
      </c>
      <c r="CV56" s="1">
        <f t="shared" si="16"/>
        <v>-64.299999999999983</v>
      </c>
      <c r="CW56" s="1">
        <f t="shared" si="16"/>
        <v>-18.7</v>
      </c>
      <c r="CX56" s="1">
        <f t="shared" si="17"/>
        <v>4134.489999999998</v>
      </c>
      <c r="CY56" s="1">
        <f t="shared" si="17"/>
        <v>349.69</v>
      </c>
      <c r="CZ56" s="1">
        <f t="shared" si="18"/>
        <v>4484.1799999999976</v>
      </c>
      <c r="DA56" s="1">
        <f t="shared" si="19"/>
        <v>66.96402018994975</v>
      </c>
      <c r="DB56"/>
      <c r="DC56"/>
      <c r="DD56"/>
      <c r="DE56"/>
      <c r="DF56"/>
      <c r="DG56">
        <v>118.188</v>
      </c>
      <c r="DH56">
        <v>232.3</v>
      </c>
      <c r="DI56">
        <v>29.4</v>
      </c>
      <c r="DJ56">
        <v>281.39999999999998</v>
      </c>
      <c r="DK56">
        <v>26.3</v>
      </c>
      <c r="DL56">
        <v>49.3</v>
      </c>
      <c r="DM56">
        <v>2</v>
      </c>
      <c r="DN56">
        <v>0</v>
      </c>
      <c r="DO56">
        <v>23</v>
      </c>
      <c r="DP56">
        <v>0</v>
      </c>
      <c r="DQ56">
        <v>1</v>
      </c>
      <c r="DR56" s="10">
        <f t="shared" si="20"/>
        <v>-49.099999999999966</v>
      </c>
      <c r="DS56" s="10">
        <f t="shared" si="20"/>
        <v>3.0999999999999979</v>
      </c>
      <c r="DT56" s="10">
        <f t="shared" si="21"/>
        <v>2410.8099999999968</v>
      </c>
      <c r="DU56" s="10">
        <f t="shared" si="21"/>
        <v>9.609999999999987</v>
      </c>
      <c r="DV56" s="10">
        <f t="shared" si="22"/>
        <v>2420.4199999999969</v>
      </c>
      <c r="DW56" s="10">
        <f t="shared" si="23"/>
        <v>49.197764176840366</v>
      </c>
      <c r="DX56"/>
      <c r="DY56"/>
      <c r="DZ56"/>
      <c r="EA56"/>
      <c r="EB56"/>
      <c r="EC56" s="1">
        <v>103.116</v>
      </c>
      <c r="ED56" s="1">
        <v>199</v>
      </c>
      <c r="EE56" s="1">
        <v>24.9</v>
      </c>
      <c r="EF56" s="1">
        <v>254.1</v>
      </c>
      <c r="EG56" s="1">
        <v>20.7</v>
      </c>
      <c r="EH56" s="1">
        <v>55.3</v>
      </c>
      <c r="EI56" s="1">
        <v>2</v>
      </c>
      <c r="EJ56" s="1">
        <v>0</v>
      </c>
      <c r="EK56" s="1">
        <v>21</v>
      </c>
      <c r="EL56" s="1">
        <v>0</v>
      </c>
      <c r="EM56" s="1">
        <v>1</v>
      </c>
      <c r="EN56" s="1">
        <f t="shared" si="24"/>
        <v>-55.099999999999994</v>
      </c>
      <c r="EO56" s="1">
        <f t="shared" si="24"/>
        <v>4.1999999999999993</v>
      </c>
      <c r="EP56" s="1">
        <f t="shared" si="25"/>
        <v>3036.0099999999993</v>
      </c>
      <c r="EQ56" s="1">
        <f t="shared" si="25"/>
        <v>17.639999999999993</v>
      </c>
      <c r="ER56" s="1">
        <f t="shared" si="26"/>
        <v>3053.6499999999992</v>
      </c>
      <c r="ES56" s="1">
        <f t="shared" si="27"/>
        <v>55.259840752575457</v>
      </c>
      <c r="ET56"/>
      <c r="EU56"/>
      <c r="EV56"/>
      <c r="EW56"/>
      <c r="EX56"/>
      <c r="FJ56" s="10">
        <f t="shared" si="28"/>
        <v>0</v>
      </c>
      <c r="FK56" s="10">
        <f t="shared" si="28"/>
        <v>0</v>
      </c>
      <c r="FL56" s="10">
        <f t="shared" si="29"/>
        <v>0</v>
      </c>
      <c r="FM56" s="10">
        <f t="shared" si="29"/>
        <v>0</v>
      </c>
      <c r="FN56" s="10">
        <f t="shared" si="30"/>
        <v>0</v>
      </c>
      <c r="FO56" s="10">
        <f t="shared" si="31"/>
        <v>0</v>
      </c>
      <c r="FP56"/>
      <c r="FQ56"/>
      <c r="FR56"/>
      <c r="FS56"/>
      <c r="FT56"/>
    </row>
    <row r="57" spans="1:176" x14ac:dyDescent="0.35">
      <c r="A57">
        <v>105.91800000000001</v>
      </c>
      <c r="B57">
        <v>38.200000000000003</v>
      </c>
      <c r="C57">
        <v>132.9</v>
      </c>
      <c r="D57">
        <v>-1</v>
      </c>
      <c r="E57">
        <v>-1</v>
      </c>
      <c r="F57">
        <v>-1</v>
      </c>
      <c r="G57">
        <v>-1</v>
      </c>
      <c r="H57">
        <v>0</v>
      </c>
      <c r="I57">
        <v>17</v>
      </c>
      <c r="J57">
        <v>-1</v>
      </c>
      <c r="K57">
        <v>1</v>
      </c>
      <c r="L57" s="26">
        <f t="shared" si="0"/>
        <v>-202.2</v>
      </c>
      <c r="M57" s="26">
        <f t="shared" si="0"/>
        <v>112.2</v>
      </c>
      <c r="N57" s="26">
        <f t="shared" si="1"/>
        <v>40884.839999999997</v>
      </c>
      <c r="O57" s="26">
        <f t="shared" si="1"/>
        <v>12588.84</v>
      </c>
      <c r="P57" s="26">
        <f t="shared" si="2"/>
        <v>53473.679999999993</v>
      </c>
      <c r="Q57" s="26">
        <f t="shared" si="3"/>
        <v>231.24376748357997</v>
      </c>
      <c r="S57"/>
      <c r="T57"/>
      <c r="U57"/>
      <c r="V57"/>
      <c r="W57">
        <v>93.453999999999994</v>
      </c>
      <c r="X57">
        <v>254.1</v>
      </c>
      <c r="Y57">
        <v>59.7</v>
      </c>
      <c r="Z57">
        <v>254.1</v>
      </c>
      <c r="AA57">
        <v>32.700000000000003</v>
      </c>
      <c r="AB57">
        <v>26.9</v>
      </c>
      <c r="AC57">
        <v>1</v>
      </c>
      <c r="AD57">
        <v>1</v>
      </c>
      <c r="AE57">
        <v>16</v>
      </c>
      <c r="AF57">
        <v>1</v>
      </c>
      <c r="AG57">
        <v>1</v>
      </c>
      <c r="AH57" s="10">
        <f t="shared" si="4"/>
        <v>0</v>
      </c>
      <c r="AI57" s="10">
        <f t="shared" si="4"/>
        <v>27</v>
      </c>
      <c r="AJ57" s="10">
        <f t="shared" si="5"/>
        <v>0</v>
      </c>
      <c r="AK57" s="10">
        <f t="shared" si="5"/>
        <v>729</v>
      </c>
      <c r="AL57" s="10">
        <f t="shared" si="6"/>
        <v>729</v>
      </c>
      <c r="AM57" s="10">
        <f t="shared" si="7"/>
        <v>27</v>
      </c>
      <c r="AN57"/>
      <c r="AO57"/>
      <c r="AP57"/>
      <c r="AQ57"/>
      <c r="AR57"/>
      <c r="AS57">
        <v>94.007999999999996</v>
      </c>
      <c r="AT57">
        <v>196.2</v>
      </c>
      <c r="AU57">
        <v>38.1</v>
      </c>
      <c r="AV57">
        <v>272.39999999999998</v>
      </c>
      <c r="AW57">
        <v>20.7</v>
      </c>
      <c r="AX57">
        <v>78.2</v>
      </c>
      <c r="AY57">
        <v>2</v>
      </c>
      <c r="AZ57">
        <v>0</v>
      </c>
      <c r="BA57">
        <v>18</v>
      </c>
      <c r="BB57">
        <v>0</v>
      </c>
      <c r="BC57">
        <v>1</v>
      </c>
      <c r="BD57" s="1">
        <f t="shared" si="8"/>
        <v>-76.199999999999989</v>
      </c>
      <c r="BE57" s="1">
        <f t="shared" si="8"/>
        <v>17.400000000000002</v>
      </c>
      <c r="BF57" s="1">
        <f t="shared" si="9"/>
        <v>5806.4399999999987</v>
      </c>
      <c r="BG57" s="1">
        <f t="shared" si="9"/>
        <v>302.76000000000005</v>
      </c>
      <c r="BH57" s="1">
        <f t="shared" si="10"/>
        <v>6109.1999999999989</v>
      </c>
      <c r="BI57" s="1">
        <f t="shared" si="11"/>
        <v>78.161371533513915</v>
      </c>
      <c r="BJ57"/>
      <c r="BK57"/>
      <c r="BL57"/>
      <c r="BM57"/>
      <c r="BN57"/>
      <c r="BO57">
        <v>106.813</v>
      </c>
      <c r="BP57">
        <v>249.4</v>
      </c>
      <c r="BQ57">
        <v>33.6</v>
      </c>
      <c r="BR57">
        <v>281.39999999999998</v>
      </c>
      <c r="BS57">
        <v>33.6</v>
      </c>
      <c r="BT57">
        <v>32.1</v>
      </c>
      <c r="BU57">
        <v>1</v>
      </c>
      <c r="BV57">
        <v>1</v>
      </c>
      <c r="BW57">
        <v>25</v>
      </c>
      <c r="BX57">
        <v>1</v>
      </c>
      <c r="BY57">
        <v>1</v>
      </c>
      <c r="BZ57" s="10">
        <f t="shared" si="12"/>
        <v>-31.999999999999972</v>
      </c>
      <c r="CA57" s="10">
        <f t="shared" si="12"/>
        <v>0</v>
      </c>
      <c r="CB57" s="10">
        <f t="shared" si="13"/>
        <v>1023.9999999999982</v>
      </c>
      <c r="CC57" s="10">
        <f t="shared" si="13"/>
        <v>0</v>
      </c>
      <c r="CD57" s="10">
        <f t="shared" si="14"/>
        <v>1023.9999999999982</v>
      </c>
      <c r="CE57" s="10">
        <f t="shared" si="15"/>
        <v>31.999999999999972</v>
      </c>
      <c r="CG57"/>
      <c r="CH57"/>
      <c r="CI57"/>
      <c r="CJ57"/>
      <c r="CK57">
        <v>88.061000000000007</v>
      </c>
      <c r="CL57">
        <v>235.6</v>
      </c>
      <c r="CM57">
        <v>29.4</v>
      </c>
      <c r="CN57">
        <v>208.1</v>
      </c>
      <c r="CO57">
        <v>20.7</v>
      </c>
      <c r="CP57">
        <v>28.9</v>
      </c>
      <c r="CQ57">
        <v>1</v>
      </c>
      <c r="CR57">
        <v>1</v>
      </c>
      <c r="CS57">
        <v>19</v>
      </c>
      <c r="CT57">
        <v>1</v>
      </c>
      <c r="CU57">
        <v>1</v>
      </c>
      <c r="CV57" s="1">
        <f t="shared" si="16"/>
        <v>27.5</v>
      </c>
      <c r="CW57" s="1">
        <f t="shared" si="16"/>
        <v>8.6999999999999993</v>
      </c>
      <c r="CX57" s="1">
        <f t="shared" si="17"/>
        <v>756.25</v>
      </c>
      <c r="CY57" s="1">
        <f t="shared" si="17"/>
        <v>75.689999999999984</v>
      </c>
      <c r="CZ57" s="1">
        <f t="shared" si="18"/>
        <v>831.93999999999994</v>
      </c>
      <c r="DA57" s="1">
        <f t="shared" si="19"/>
        <v>28.843370122092182</v>
      </c>
      <c r="DB57"/>
      <c r="DC57"/>
      <c r="DD57"/>
      <c r="DE57"/>
      <c r="DF57"/>
      <c r="DG57">
        <v>119.404</v>
      </c>
      <c r="DH57">
        <v>272.39999999999998</v>
      </c>
      <c r="DI57">
        <v>26.1</v>
      </c>
      <c r="DJ57">
        <v>232.3</v>
      </c>
      <c r="DK57">
        <v>29.4</v>
      </c>
      <c r="DL57">
        <v>40.299999999999997</v>
      </c>
      <c r="DM57">
        <v>1</v>
      </c>
      <c r="DN57">
        <v>1</v>
      </c>
      <c r="DO57">
        <v>24</v>
      </c>
      <c r="DP57">
        <v>1</v>
      </c>
      <c r="DQ57">
        <v>1</v>
      </c>
      <c r="DR57" s="10">
        <f t="shared" si="20"/>
        <v>40.099999999999966</v>
      </c>
      <c r="DS57" s="10">
        <f t="shared" si="20"/>
        <v>-3.2999999999999972</v>
      </c>
      <c r="DT57" s="10">
        <f t="shared" si="21"/>
        <v>1608.0099999999973</v>
      </c>
      <c r="DU57" s="10">
        <f t="shared" si="21"/>
        <v>10.889999999999981</v>
      </c>
      <c r="DV57" s="10">
        <f t="shared" si="22"/>
        <v>1618.8999999999971</v>
      </c>
      <c r="DW57" s="10">
        <f t="shared" si="23"/>
        <v>40.235556414693676</v>
      </c>
      <c r="DX57"/>
      <c r="DY57"/>
      <c r="DZ57"/>
      <c r="EA57"/>
      <c r="EB57"/>
      <c r="EC57" s="1">
        <v>103.82</v>
      </c>
      <c r="ED57" s="1">
        <v>180.5</v>
      </c>
      <c r="EE57" s="1">
        <v>29.4</v>
      </c>
      <c r="EF57" s="1">
        <v>199</v>
      </c>
      <c r="EG57" s="1">
        <v>24.9</v>
      </c>
      <c r="EH57" s="1">
        <v>19.100000000000001</v>
      </c>
      <c r="EI57" s="1">
        <v>1</v>
      </c>
      <c r="EJ57" s="1">
        <v>1</v>
      </c>
      <c r="EK57" s="1">
        <v>22</v>
      </c>
      <c r="EL57" s="1">
        <v>1</v>
      </c>
      <c r="EM57" s="1">
        <v>1</v>
      </c>
      <c r="EN57" s="1">
        <f t="shared" si="24"/>
        <v>-18.5</v>
      </c>
      <c r="EO57" s="1">
        <f t="shared" si="24"/>
        <v>4.5</v>
      </c>
      <c r="EP57" s="1">
        <f t="shared" si="25"/>
        <v>342.25</v>
      </c>
      <c r="EQ57" s="1">
        <f t="shared" si="25"/>
        <v>20.25</v>
      </c>
      <c r="ER57" s="1">
        <f t="shared" si="26"/>
        <v>362.5</v>
      </c>
      <c r="ES57" s="1">
        <f t="shared" si="27"/>
        <v>19.039432764659772</v>
      </c>
      <c r="ET57"/>
      <c r="EU57"/>
      <c r="EV57"/>
      <c r="EW57"/>
      <c r="EX57"/>
      <c r="FJ57" s="10">
        <f t="shared" si="28"/>
        <v>0</v>
      </c>
      <c r="FK57" s="10">
        <f t="shared" si="28"/>
        <v>0</v>
      </c>
      <c r="FL57" s="10">
        <f t="shared" si="29"/>
        <v>0</v>
      </c>
      <c r="FM57" s="10">
        <f t="shared" si="29"/>
        <v>0</v>
      </c>
      <c r="FN57" s="10">
        <f t="shared" si="30"/>
        <v>0</v>
      </c>
      <c r="FO57" s="10">
        <f t="shared" si="31"/>
        <v>0</v>
      </c>
      <c r="FP57"/>
      <c r="FQ57"/>
      <c r="FR57"/>
      <c r="FS57"/>
      <c r="FT57"/>
    </row>
    <row r="58" spans="1:176" x14ac:dyDescent="0.35">
      <c r="A58">
        <v>107.358</v>
      </c>
      <c r="B58">
        <v>276.89999999999998</v>
      </c>
      <c r="C58">
        <v>31.8</v>
      </c>
      <c r="D58">
        <v>38.200000000000003</v>
      </c>
      <c r="E58">
        <v>132.9</v>
      </c>
      <c r="F58">
        <v>259.2</v>
      </c>
      <c r="G58">
        <v>6</v>
      </c>
      <c r="H58">
        <v>0</v>
      </c>
      <c r="I58">
        <v>17</v>
      </c>
      <c r="J58">
        <v>0</v>
      </c>
      <c r="K58">
        <v>1</v>
      </c>
      <c r="L58" s="26">
        <f t="shared" si="0"/>
        <v>238.7</v>
      </c>
      <c r="M58" s="26">
        <f t="shared" si="0"/>
        <v>-101.10000000000001</v>
      </c>
      <c r="N58" s="26">
        <f t="shared" si="1"/>
        <v>56977.689999999995</v>
      </c>
      <c r="O58" s="26">
        <f t="shared" si="1"/>
        <v>10221.210000000001</v>
      </c>
      <c r="P58" s="26">
        <f t="shared" si="2"/>
        <v>67198.899999999994</v>
      </c>
      <c r="Q58" s="26">
        <f t="shared" si="3"/>
        <v>259.22750625656994</v>
      </c>
      <c r="S58"/>
      <c r="T58"/>
      <c r="U58"/>
      <c r="V58"/>
      <c r="W58">
        <v>99.406000000000006</v>
      </c>
      <c r="X58">
        <v>24.5</v>
      </c>
      <c r="Y58">
        <v>59.7</v>
      </c>
      <c r="Z58">
        <v>-1</v>
      </c>
      <c r="AA58">
        <v>-1</v>
      </c>
      <c r="AB58">
        <v>-1</v>
      </c>
      <c r="AC58">
        <v>-1</v>
      </c>
      <c r="AD58">
        <v>0</v>
      </c>
      <c r="AE58">
        <v>16</v>
      </c>
      <c r="AF58">
        <v>-1</v>
      </c>
      <c r="AG58">
        <v>1</v>
      </c>
      <c r="AH58" s="10">
        <f t="shared" si="4"/>
        <v>-229.6</v>
      </c>
      <c r="AI58" s="10">
        <f t="shared" si="4"/>
        <v>0</v>
      </c>
      <c r="AJ58" s="10">
        <f t="shared" si="5"/>
        <v>52716.159999999996</v>
      </c>
      <c r="AK58" s="10">
        <f t="shared" si="5"/>
        <v>0</v>
      </c>
      <c r="AL58" s="10">
        <f t="shared" si="6"/>
        <v>52716.159999999996</v>
      </c>
      <c r="AM58" s="10">
        <f t="shared" si="7"/>
        <v>229.6</v>
      </c>
      <c r="AN58"/>
      <c r="AO58"/>
      <c r="AP58"/>
      <c r="AQ58"/>
      <c r="AR58"/>
      <c r="AS58">
        <v>94.671999999999997</v>
      </c>
      <c r="AT58">
        <v>272.39999999999998</v>
      </c>
      <c r="AU58">
        <v>32.5</v>
      </c>
      <c r="AV58">
        <v>196.2</v>
      </c>
      <c r="AW58">
        <v>38.1</v>
      </c>
      <c r="AX58">
        <v>76.400000000000006</v>
      </c>
      <c r="AY58">
        <v>2</v>
      </c>
      <c r="AZ58">
        <v>0</v>
      </c>
      <c r="BA58">
        <v>18</v>
      </c>
      <c r="BB58">
        <v>0</v>
      </c>
      <c r="BC58">
        <v>1</v>
      </c>
      <c r="BD58" s="1">
        <f t="shared" si="8"/>
        <v>76.199999999999989</v>
      </c>
      <c r="BE58" s="1">
        <f t="shared" si="8"/>
        <v>-5.6000000000000014</v>
      </c>
      <c r="BF58" s="1">
        <f t="shared" si="9"/>
        <v>5806.4399999999987</v>
      </c>
      <c r="BG58" s="1">
        <f t="shared" si="9"/>
        <v>31.360000000000017</v>
      </c>
      <c r="BH58" s="1">
        <f t="shared" si="10"/>
        <v>5837.7999999999984</v>
      </c>
      <c r="BI58" s="1">
        <f t="shared" si="11"/>
        <v>76.405497184430374</v>
      </c>
      <c r="BJ58"/>
      <c r="BK58"/>
      <c r="BL58"/>
      <c r="BM58"/>
      <c r="BN58"/>
      <c r="BO58">
        <v>110.045</v>
      </c>
      <c r="BP58">
        <v>286.2</v>
      </c>
      <c r="BQ58">
        <v>38.1</v>
      </c>
      <c r="BR58">
        <v>-1</v>
      </c>
      <c r="BS58">
        <v>-1</v>
      </c>
      <c r="BT58">
        <v>-1</v>
      </c>
      <c r="BU58">
        <v>-1</v>
      </c>
      <c r="BV58">
        <v>0</v>
      </c>
      <c r="BW58">
        <v>25</v>
      </c>
      <c r="BX58">
        <v>-1</v>
      </c>
      <c r="BY58">
        <v>1</v>
      </c>
      <c r="BZ58" s="10">
        <f t="shared" si="12"/>
        <v>36.799999999999983</v>
      </c>
      <c r="CA58" s="10">
        <f t="shared" si="12"/>
        <v>4.5</v>
      </c>
      <c r="CB58" s="10">
        <f t="shared" si="13"/>
        <v>1354.2399999999986</v>
      </c>
      <c r="CC58" s="10">
        <f t="shared" si="13"/>
        <v>20.25</v>
      </c>
      <c r="CD58" s="10">
        <f t="shared" si="14"/>
        <v>1374.4899999999986</v>
      </c>
      <c r="CE58" s="10">
        <f t="shared" si="15"/>
        <v>37.074114959092398</v>
      </c>
      <c r="CG58"/>
      <c r="CH58"/>
      <c r="CI58"/>
      <c r="CJ58"/>
      <c r="CK58">
        <v>91.349000000000004</v>
      </c>
      <c r="CL58">
        <v>286.2</v>
      </c>
      <c r="CM58">
        <v>35.200000000000003</v>
      </c>
      <c r="CN58">
        <v>-1</v>
      </c>
      <c r="CO58">
        <v>-1</v>
      </c>
      <c r="CP58">
        <v>-1</v>
      </c>
      <c r="CQ58">
        <v>-1</v>
      </c>
      <c r="CR58">
        <v>0</v>
      </c>
      <c r="CS58">
        <v>19</v>
      </c>
      <c r="CT58">
        <v>-1</v>
      </c>
      <c r="CU58">
        <v>1</v>
      </c>
      <c r="CV58" s="1">
        <f t="shared" si="16"/>
        <v>50.599999999999994</v>
      </c>
      <c r="CW58" s="1">
        <f t="shared" si="16"/>
        <v>5.8000000000000043</v>
      </c>
      <c r="CX58" s="1">
        <f t="shared" si="17"/>
        <v>2560.3599999999992</v>
      </c>
      <c r="CY58" s="1">
        <f t="shared" si="17"/>
        <v>33.64000000000005</v>
      </c>
      <c r="CZ58" s="1">
        <f t="shared" si="18"/>
        <v>2593.9999999999991</v>
      </c>
      <c r="DA58" s="1">
        <f t="shared" si="19"/>
        <v>50.931326312987366</v>
      </c>
      <c r="DB58"/>
      <c r="DC58"/>
      <c r="DD58"/>
      <c r="DE58"/>
      <c r="DF58"/>
      <c r="DG58">
        <v>123.97199999999999</v>
      </c>
      <c r="DH58">
        <v>260.3</v>
      </c>
      <c r="DI58">
        <v>56.8</v>
      </c>
      <c r="DJ58">
        <v>-1</v>
      </c>
      <c r="DK58">
        <v>-1</v>
      </c>
      <c r="DL58">
        <v>-1</v>
      </c>
      <c r="DM58">
        <v>-1</v>
      </c>
      <c r="DN58">
        <v>0</v>
      </c>
      <c r="DO58">
        <v>24</v>
      </c>
      <c r="DP58">
        <v>-1</v>
      </c>
      <c r="DQ58">
        <v>1</v>
      </c>
      <c r="DR58" s="10">
        <f t="shared" si="20"/>
        <v>-12.099999999999966</v>
      </c>
      <c r="DS58" s="10">
        <f t="shared" si="20"/>
        <v>30.699999999999996</v>
      </c>
      <c r="DT58" s="10">
        <f t="shared" si="21"/>
        <v>146.40999999999917</v>
      </c>
      <c r="DU58" s="10">
        <f t="shared" si="21"/>
        <v>942.48999999999978</v>
      </c>
      <c r="DV58" s="10">
        <f t="shared" si="22"/>
        <v>1088.899999999999</v>
      </c>
      <c r="DW58" s="10">
        <f t="shared" si="23"/>
        <v>32.998484813700145</v>
      </c>
      <c r="DX58"/>
      <c r="DY58"/>
      <c r="DZ58"/>
      <c r="EA58"/>
      <c r="EB58"/>
      <c r="EC58" s="1">
        <v>106.64400000000001</v>
      </c>
      <c r="ED58" s="1">
        <v>276.89999999999998</v>
      </c>
      <c r="EE58" s="1">
        <v>20.7</v>
      </c>
      <c r="EF58" s="1">
        <v>-1</v>
      </c>
      <c r="EG58" s="1">
        <v>-1</v>
      </c>
      <c r="EH58" s="1">
        <v>-1</v>
      </c>
      <c r="EI58" s="1">
        <v>-1</v>
      </c>
      <c r="EJ58" s="1">
        <v>0</v>
      </c>
      <c r="EK58" s="1">
        <v>22</v>
      </c>
      <c r="EL58" s="1">
        <v>-1</v>
      </c>
      <c r="EM58" s="1">
        <v>1</v>
      </c>
      <c r="EN58" s="1">
        <f t="shared" si="24"/>
        <v>96.399999999999977</v>
      </c>
      <c r="EO58" s="1">
        <f t="shared" si="24"/>
        <v>-8.6999999999999993</v>
      </c>
      <c r="EP58" s="1">
        <f t="shared" si="25"/>
        <v>9292.9599999999955</v>
      </c>
      <c r="EQ58" s="1">
        <f t="shared" si="25"/>
        <v>75.689999999999984</v>
      </c>
      <c r="ER58" s="1">
        <f t="shared" si="26"/>
        <v>9368.649999999996</v>
      </c>
      <c r="ES58" s="1">
        <f t="shared" si="27"/>
        <v>96.791786841653021</v>
      </c>
      <c r="ET58"/>
      <c r="EU58"/>
      <c r="EV58"/>
      <c r="EW58"/>
      <c r="EX58"/>
      <c r="FJ58" s="10">
        <f t="shared" si="28"/>
        <v>0</v>
      </c>
      <c r="FK58" s="10">
        <f t="shared" si="28"/>
        <v>0</v>
      </c>
      <c r="FL58" s="10">
        <f t="shared" si="29"/>
        <v>0</v>
      </c>
      <c r="FM58" s="10">
        <f t="shared" si="29"/>
        <v>0</v>
      </c>
      <c r="FN58" s="10">
        <f t="shared" si="30"/>
        <v>0</v>
      </c>
      <c r="FO58" s="10">
        <f t="shared" si="31"/>
        <v>0</v>
      </c>
      <c r="FP58"/>
      <c r="FQ58"/>
      <c r="FR58"/>
      <c r="FS58"/>
      <c r="FT58"/>
    </row>
    <row r="59" spans="1:176" x14ac:dyDescent="0.35">
      <c r="A59">
        <v>108.006</v>
      </c>
      <c r="B59">
        <v>281.39999999999998</v>
      </c>
      <c r="C59">
        <v>32.5</v>
      </c>
      <c r="D59">
        <v>276.89999999999998</v>
      </c>
      <c r="E59">
        <v>31.8</v>
      </c>
      <c r="F59">
        <v>4.5999999999999996</v>
      </c>
      <c r="G59">
        <v>1</v>
      </c>
      <c r="H59">
        <v>1</v>
      </c>
      <c r="I59">
        <v>18</v>
      </c>
      <c r="J59">
        <v>1</v>
      </c>
      <c r="K59">
        <v>1</v>
      </c>
      <c r="L59" s="26">
        <f t="shared" si="0"/>
        <v>4.5</v>
      </c>
      <c r="M59" s="26">
        <f t="shared" si="0"/>
        <v>0.69999999999999929</v>
      </c>
      <c r="N59" s="26">
        <f t="shared" si="1"/>
        <v>20.25</v>
      </c>
      <c r="O59" s="26">
        <f t="shared" si="1"/>
        <v>0.48999999999999899</v>
      </c>
      <c r="P59" s="26">
        <f t="shared" si="2"/>
        <v>20.74</v>
      </c>
      <c r="Q59" s="26">
        <f t="shared" si="3"/>
        <v>4.5541190146942796</v>
      </c>
      <c r="S59"/>
      <c r="T59"/>
      <c r="U59"/>
      <c r="V59"/>
      <c r="W59">
        <v>99.766000000000005</v>
      </c>
      <c r="X59">
        <v>93.3</v>
      </c>
      <c r="Y59">
        <v>55.2</v>
      </c>
      <c r="Z59">
        <v>24.5</v>
      </c>
      <c r="AA59">
        <v>59.7</v>
      </c>
      <c r="AB59">
        <v>69</v>
      </c>
      <c r="AC59">
        <v>2</v>
      </c>
      <c r="AD59">
        <v>0</v>
      </c>
      <c r="AE59">
        <v>16</v>
      </c>
      <c r="AF59">
        <v>0</v>
      </c>
      <c r="AG59">
        <v>1</v>
      </c>
      <c r="AH59" s="10">
        <f t="shared" si="4"/>
        <v>68.8</v>
      </c>
      <c r="AI59" s="10">
        <f t="shared" si="4"/>
        <v>-4.5</v>
      </c>
      <c r="AJ59" s="10">
        <f t="shared" si="5"/>
        <v>4733.4399999999996</v>
      </c>
      <c r="AK59" s="10">
        <f t="shared" si="5"/>
        <v>20.25</v>
      </c>
      <c r="AL59" s="10">
        <f t="shared" si="6"/>
        <v>4753.6899999999996</v>
      </c>
      <c r="AM59" s="10">
        <f t="shared" si="7"/>
        <v>68.947008637068507</v>
      </c>
      <c r="AN59"/>
      <c r="AO59"/>
      <c r="AP59"/>
      <c r="AQ59"/>
      <c r="AR59"/>
      <c r="AS59">
        <v>95.103999999999999</v>
      </c>
      <c r="AT59">
        <v>213.8</v>
      </c>
      <c r="AU59">
        <v>42.3</v>
      </c>
      <c r="AV59">
        <v>272.39999999999998</v>
      </c>
      <c r="AW59">
        <v>32.5</v>
      </c>
      <c r="AX59">
        <v>59.5</v>
      </c>
      <c r="AY59">
        <v>2</v>
      </c>
      <c r="AZ59">
        <v>0</v>
      </c>
      <c r="BA59">
        <v>18</v>
      </c>
      <c r="BB59">
        <v>0</v>
      </c>
      <c r="BC59">
        <v>1</v>
      </c>
      <c r="BD59" s="1">
        <f t="shared" si="8"/>
        <v>-58.599999999999966</v>
      </c>
      <c r="BE59" s="1">
        <f t="shared" si="8"/>
        <v>9.7999999999999972</v>
      </c>
      <c r="BF59" s="1">
        <f t="shared" si="9"/>
        <v>3433.9599999999959</v>
      </c>
      <c r="BG59" s="1">
        <f t="shared" si="9"/>
        <v>96.039999999999949</v>
      </c>
      <c r="BH59" s="1">
        <f t="shared" si="10"/>
        <v>3529.9999999999959</v>
      </c>
      <c r="BI59" s="1">
        <f t="shared" si="11"/>
        <v>59.413803110051759</v>
      </c>
      <c r="BJ59"/>
      <c r="BK59"/>
      <c r="BL59"/>
      <c r="BM59"/>
      <c r="BN59"/>
      <c r="BO59">
        <v>110.389</v>
      </c>
      <c r="BP59">
        <v>267.89999999999998</v>
      </c>
      <c r="BQ59">
        <v>33.6</v>
      </c>
      <c r="BR59">
        <v>286.2</v>
      </c>
      <c r="BS59">
        <v>38.1</v>
      </c>
      <c r="BT59">
        <v>18.8</v>
      </c>
      <c r="BU59">
        <v>1</v>
      </c>
      <c r="BV59">
        <v>1</v>
      </c>
      <c r="BW59">
        <v>26</v>
      </c>
      <c r="BX59">
        <v>1</v>
      </c>
      <c r="BY59">
        <v>1</v>
      </c>
      <c r="BZ59" s="10">
        <f t="shared" si="12"/>
        <v>-18.300000000000011</v>
      </c>
      <c r="CA59" s="10">
        <f t="shared" si="12"/>
        <v>-4.5</v>
      </c>
      <c r="CB59" s="10">
        <f t="shared" si="13"/>
        <v>334.89000000000044</v>
      </c>
      <c r="CC59" s="10">
        <f t="shared" si="13"/>
        <v>20.25</v>
      </c>
      <c r="CD59" s="10">
        <f t="shared" si="14"/>
        <v>355.14000000000044</v>
      </c>
      <c r="CE59" s="10">
        <f t="shared" si="15"/>
        <v>18.845158529447303</v>
      </c>
      <c r="CG59"/>
      <c r="CH59"/>
      <c r="CI59"/>
      <c r="CJ59"/>
      <c r="CK59">
        <v>91.813000000000002</v>
      </c>
      <c r="CL59">
        <v>231.1</v>
      </c>
      <c r="CM59">
        <v>38.1</v>
      </c>
      <c r="CN59">
        <v>286.2</v>
      </c>
      <c r="CO59">
        <v>35.200000000000003</v>
      </c>
      <c r="CP59">
        <v>55.2</v>
      </c>
      <c r="CQ59">
        <v>2</v>
      </c>
      <c r="CR59">
        <v>0</v>
      </c>
      <c r="CS59">
        <v>19</v>
      </c>
      <c r="CT59">
        <v>0</v>
      </c>
      <c r="CU59">
        <v>1</v>
      </c>
      <c r="CV59" s="1">
        <f t="shared" si="16"/>
        <v>-55.099999999999994</v>
      </c>
      <c r="CW59" s="1">
        <f t="shared" si="16"/>
        <v>2.8999999999999986</v>
      </c>
      <c r="CX59" s="1">
        <f t="shared" si="17"/>
        <v>3036.0099999999993</v>
      </c>
      <c r="CY59" s="1">
        <f t="shared" si="17"/>
        <v>8.4099999999999913</v>
      </c>
      <c r="CZ59" s="1">
        <f t="shared" si="18"/>
        <v>3044.4199999999992</v>
      </c>
      <c r="DA59" s="1">
        <f t="shared" si="19"/>
        <v>55.176263012277289</v>
      </c>
      <c r="DB59"/>
      <c r="DC59"/>
      <c r="DD59"/>
      <c r="DE59"/>
      <c r="DF59"/>
      <c r="DG59">
        <v>124.636</v>
      </c>
      <c r="DH59">
        <v>232</v>
      </c>
      <c r="DI59">
        <v>26.1</v>
      </c>
      <c r="DJ59">
        <v>260.3</v>
      </c>
      <c r="DK59">
        <v>56.8</v>
      </c>
      <c r="DL59">
        <v>41.7</v>
      </c>
      <c r="DM59">
        <v>1</v>
      </c>
      <c r="DN59">
        <v>1</v>
      </c>
      <c r="DO59">
        <v>25</v>
      </c>
      <c r="DP59">
        <v>1</v>
      </c>
      <c r="DQ59">
        <v>1</v>
      </c>
      <c r="DR59" s="10">
        <f t="shared" si="20"/>
        <v>-28.300000000000011</v>
      </c>
      <c r="DS59" s="10">
        <f t="shared" si="20"/>
        <v>-30.699999999999996</v>
      </c>
      <c r="DT59" s="10">
        <f t="shared" si="21"/>
        <v>800.89000000000067</v>
      </c>
      <c r="DU59" s="10">
        <f t="shared" si="21"/>
        <v>942.48999999999978</v>
      </c>
      <c r="DV59" s="10">
        <f t="shared" si="22"/>
        <v>1743.3800000000006</v>
      </c>
      <c r="DW59" s="10">
        <f t="shared" si="23"/>
        <v>41.753802222073148</v>
      </c>
      <c r="DX59"/>
      <c r="DY59"/>
      <c r="DZ59"/>
      <c r="EA59"/>
      <c r="EB59"/>
      <c r="EC59" s="1">
        <v>106.98</v>
      </c>
      <c r="ED59" s="1">
        <v>222.1</v>
      </c>
      <c r="EE59" s="1">
        <v>23.2</v>
      </c>
      <c r="EF59" s="1">
        <v>276.89999999999998</v>
      </c>
      <c r="EG59" s="1">
        <v>20.7</v>
      </c>
      <c r="EH59" s="1">
        <v>54.9</v>
      </c>
      <c r="EI59" s="1">
        <v>2</v>
      </c>
      <c r="EJ59" s="1">
        <v>0</v>
      </c>
      <c r="EK59" s="1">
        <v>22</v>
      </c>
      <c r="EL59" s="1">
        <v>0</v>
      </c>
      <c r="EM59" s="1">
        <v>1</v>
      </c>
      <c r="EN59" s="1">
        <f t="shared" si="24"/>
        <v>-54.799999999999983</v>
      </c>
      <c r="EO59" s="1">
        <f t="shared" si="24"/>
        <v>2.5</v>
      </c>
      <c r="EP59" s="1">
        <f t="shared" si="25"/>
        <v>3003.0399999999981</v>
      </c>
      <c r="EQ59" s="1">
        <f t="shared" si="25"/>
        <v>6.25</v>
      </c>
      <c r="ER59" s="1">
        <f t="shared" si="26"/>
        <v>3009.2899999999981</v>
      </c>
      <c r="ES59" s="1">
        <f t="shared" si="27"/>
        <v>54.856995907541254</v>
      </c>
      <c r="ET59"/>
      <c r="EU59"/>
      <c r="EV59"/>
      <c r="EW59"/>
      <c r="EX59"/>
      <c r="FJ59" s="10">
        <f t="shared" si="28"/>
        <v>0</v>
      </c>
      <c r="FK59" s="10">
        <f t="shared" si="28"/>
        <v>0</v>
      </c>
      <c r="FL59" s="10">
        <f t="shared" si="29"/>
        <v>0</v>
      </c>
      <c r="FM59" s="10">
        <f t="shared" si="29"/>
        <v>0</v>
      </c>
      <c r="FN59" s="10">
        <f t="shared" si="30"/>
        <v>0</v>
      </c>
      <c r="FO59" s="10">
        <f t="shared" si="31"/>
        <v>0</v>
      </c>
      <c r="FP59"/>
      <c r="FQ59"/>
      <c r="FR59"/>
      <c r="FS59"/>
      <c r="FT59"/>
    </row>
    <row r="60" spans="1:176" x14ac:dyDescent="0.35">
      <c r="A60">
        <v>113.43</v>
      </c>
      <c r="B60">
        <v>254.1</v>
      </c>
      <c r="C60">
        <v>31.2</v>
      </c>
      <c r="D60">
        <v>-1</v>
      </c>
      <c r="E60">
        <v>-1</v>
      </c>
      <c r="F60">
        <v>-1</v>
      </c>
      <c r="G60">
        <v>-1</v>
      </c>
      <c r="H60">
        <v>0</v>
      </c>
      <c r="I60">
        <v>18</v>
      </c>
      <c r="J60">
        <v>-1</v>
      </c>
      <c r="K60">
        <v>1</v>
      </c>
      <c r="L60" s="26">
        <f t="shared" si="0"/>
        <v>-27.299999999999983</v>
      </c>
      <c r="M60" s="26">
        <f t="shared" si="0"/>
        <v>-1.3000000000000007</v>
      </c>
      <c r="N60" s="26">
        <f t="shared" si="1"/>
        <v>745.28999999999905</v>
      </c>
      <c r="O60" s="26">
        <f t="shared" si="1"/>
        <v>1.6900000000000019</v>
      </c>
      <c r="P60" s="26">
        <f t="shared" si="2"/>
        <v>746.97999999999911</v>
      </c>
      <c r="Q60" s="26">
        <f t="shared" si="3"/>
        <v>27.330934854117213</v>
      </c>
      <c r="S60"/>
      <c r="T60"/>
      <c r="U60"/>
      <c r="V60"/>
      <c r="W60">
        <v>100.934</v>
      </c>
      <c r="X60">
        <v>145.4</v>
      </c>
      <c r="Y60">
        <v>24.5</v>
      </c>
      <c r="Z60">
        <v>93.3</v>
      </c>
      <c r="AA60">
        <v>55.2</v>
      </c>
      <c r="AB60">
        <v>60.4</v>
      </c>
      <c r="AC60">
        <v>2</v>
      </c>
      <c r="AD60">
        <v>0</v>
      </c>
      <c r="AE60">
        <v>16</v>
      </c>
      <c r="AF60">
        <v>0</v>
      </c>
      <c r="AG60">
        <v>1</v>
      </c>
      <c r="AH60" s="10">
        <f t="shared" si="4"/>
        <v>52.100000000000009</v>
      </c>
      <c r="AI60" s="10">
        <f t="shared" si="4"/>
        <v>-30.700000000000003</v>
      </c>
      <c r="AJ60" s="10">
        <f t="shared" si="5"/>
        <v>2714.4100000000008</v>
      </c>
      <c r="AK60" s="10">
        <f t="shared" si="5"/>
        <v>942.49000000000012</v>
      </c>
      <c r="AL60" s="10">
        <f t="shared" si="6"/>
        <v>3656.900000000001</v>
      </c>
      <c r="AM60" s="10">
        <f t="shared" si="7"/>
        <v>60.472307711877519</v>
      </c>
      <c r="AN60"/>
      <c r="AO60"/>
      <c r="AP60"/>
      <c r="AQ60"/>
      <c r="AR60"/>
      <c r="AS60">
        <v>95.688000000000002</v>
      </c>
      <c r="AT60">
        <v>267.89999999999998</v>
      </c>
      <c r="AU60">
        <v>38.1</v>
      </c>
      <c r="AV60">
        <v>213.8</v>
      </c>
      <c r="AW60">
        <v>42.3</v>
      </c>
      <c r="AX60">
        <v>54.3</v>
      </c>
      <c r="AY60">
        <v>2</v>
      </c>
      <c r="AZ60">
        <v>0</v>
      </c>
      <c r="BA60">
        <v>18</v>
      </c>
      <c r="BB60">
        <v>0</v>
      </c>
      <c r="BC60">
        <v>1</v>
      </c>
      <c r="BD60" s="1">
        <f t="shared" si="8"/>
        <v>54.099999999999966</v>
      </c>
      <c r="BE60" s="1">
        <f t="shared" si="8"/>
        <v>-4.1999999999999957</v>
      </c>
      <c r="BF60" s="1">
        <f t="shared" si="9"/>
        <v>2926.8099999999963</v>
      </c>
      <c r="BG60" s="1">
        <f t="shared" si="9"/>
        <v>17.639999999999965</v>
      </c>
      <c r="BH60" s="1">
        <f t="shared" si="10"/>
        <v>2944.4499999999962</v>
      </c>
      <c r="BI60" s="1">
        <f t="shared" si="11"/>
        <v>54.26278651156791</v>
      </c>
      <c r="BJ60"/>
      <c r="BK60"/>
      <c r="BL60"/>
      <c r="BM60"/>
      <c r="BN60"/>
      <c r="BO60">
        <v>113.925</v>
      </c>
      <c r="BP60">
        <v>272.39999999999998</v>
      </c>
      <c r="BQ60">
        <v>21.6</v>
      </c>
      <c r="BR60">
        <v>-1</v>
      </c>
      <c r="BS60">
        <v>-1</v>
      </c>
      <c r="BT60">
        <v>-1</v>
      </c>
      <c r="BU60">
        <v>-1</v>
      </c>
      <c r="BV60">
        <v>0</v>
      </c>
      <c r="BW60">
        <v>26</v>
      </c>
      <c r="BX60">
        <v>-1</v>
      </c>
      <c r="BY60">
        <v>1</v>
      </c>
      <c r="BZ60" s="10">
        <f t="shared" si="12"/>
        <v>4.5</v>
      </c>
      <c r="CA60" s="10">
        <f t="shared" si="12"/>
        <v>-12</v>
      </c>
      <c r="CB60" s="10">
        <f t="shared" si="13"/>
        <v>20.25</v>
      </c>
      <c r="CC60" s="10">
        <f t="shared" si="13"/>
        <v>144</v>
      </c>
      <c r="CD60" s="10">
        <f t="shared" si="14"/>
        <v>164.25</v>
      </c>
      <c r="CE60" s="10">
        <f t="shared" si="15"/>
        <v>12.816005617976296</v>
      </c>
      <c r="CG60"/>
      <c r="CH60"/>
      <c r="CI60"/>
      <c r="CJ60"/>
      <c r="CK60">
        <v>92.388999999999996</v>
      </c>
      <c r="CL60">
        <v>244.9</v>
      </c>
      <c r="CM60">
        <v>29.4</v>
      </c>
      <c r="CN60">
        <v>231.1</v>
      </c>
      <c r="CO60">
        <v>38.1</v>
      </c>
      <c r="CP60">
        <v>16.3</v>
      </c>
      <c r="CQ60">
        <v>1</v>
      </c>
      <c r="CR60">
        <v>1</v>
      </c>
      <c r="CS60">
        <v>20</v>
      </c>
      <c r="CT60">
        <v>1</v>
      </c>
      <c r="CU60">
        <v>1</v>
      </c>
      <c r="CV60" s="1">
        <f t="shared" si="16"/>
        <v>13.800000000000011</v>
      </c>
      <c r="CW60" s="1">
        <f t="shared" si="16"/>
        <v>-8.7000000000000028</v>
      </c>
      <c r="CX60" s="1">
        <f t="shared" si="17"/>
        <v>190.44000000000031</v>
      </c>
      <c r="CY60" s="1">
        <f t="shared" si="17"/>
        <v>75.690000000000055</v>
      </c>
      <c r="CZ60" s="1">
        <f t="shared" si="18"/>
        <v>266.13000000000034</v>
      </c>
      <c r="DA60" s="1">
        <f t="shared" si="19"/>
        <v>16.313491349187039</v>
      </c>
      <c r="DB60"/>
      <c r="DC60"/>
      <c r="DD60"/>
      <c r="DE60"/>
      <c r="DF60"/>
      <c r="DG60">
        <v>128.21199999999999</v>
      </c>
      <c r="DH60">
        <v>281.39999999999998</v>
      </c>
      <c r="DI60">
        <v>33.6</v>
      </c>
      <c r="DJ60">
        <v>-1</v>
      </c>
      <c r="DK60">
        <v>-1</v>
      </c>
      <c r="DL60">
        <v>-1</v>
      </c>
      <c r="DM60">
        <v>-1</v>
      </c>
      <c r="DN60">
        <v>0</v>
      </c>
      <c r="DO60">
        <v>25</v>
      </c>
      <c r="DP60">
        <v>-1</v>
      </c>
      <c r="DQ60">
        <v>1</v>
      </c>
      <c r="DR60" s="10">
        <f t="shared" si="20"/>
        <v>49.399999999999977</v>
      </c>
      <c r="DS60" s="10">
        <f t="shared" si="20"/>
        <v>7.5</v>
      </c>
      <c r="DT60" s="10">
        <f t="shared" si="21"/>
        <v>2440.3599999999979</v>
      </c>
      <c r="DU60" s="10">
        <f t="shared" si="21"/>
        <v>56.25</v>
      </c>
      <c r="DV60" s="10">
        <f t="shared" si="22"/>
        <v>2496.6099999999979</v>
      </c>
      <c r="DW60" s="10">
        <f t="shared" si="23"/>
        <v>49.966088500101726</v>
      </c>
      <c r="DX60"/>
      <c r="DY60"/>
      <c r="DZ60"/>
      <c r="EA60"/>
      <c r="EB60"/>
      <c r="EC60" s="1">
        <v>107.56399999999999</v>
      </c>
      <c r="ED60" s="1">
        <v>212.8</v>
      </c>
      <c r="EE60" s="1">
        <v>46.5</v>
      </c>
      <c r="EF60" s="1">
        <v>222.1</v>
      </c>
      <c r="EG60" s="1">
        <v>23.2</v>
      </c>
      <c r="EH60" s="1">
        <v>25.1</v>
      </c>
      <c r="EI60" s="1">
        <v>1</v>
      </c>
      <c r="EJ60" s="1">
        <v>1</v>
      </c>
      <c r="EK60" s="1">
        <v>23</v>
      </c>
      <c r="EL60" s="1">
        <v>1</v>
      </c>
      <c r="EM60" s="1">
        <v>1</v>
      </c>
      <c r="EN60" s="1">
        <f t="shared" si="24"/>
        <v>-9.2999999999999829</v>
      </c>
      <c r="EO60" s="1">
        <f t="shared" si="24"/>
        <v>23.3</v>
      </c>
      <c r="EP60" s="1">
        <f t="shared" si="25"/>
        <v>86.489999999999682</v>
      </c>
      <c r="EQ60" s="1">
        <f t="shared" si="25"/>
        <v>542.89</v>
      </c>
      <c r="ER60" s="1">
        <f t="shared" si="26"/>
        <v>629.37999999999965</v>
      </c>
      <c r="ES60" s="1">
        <f t="shared" si="27"/>
        <v>25.087447060233124</v>
      </c>
      <c r="ET60"/>
      <c r="EU60"/>
      <c r="EV60"/>
      <c r="EW60"/>
      <c r="EX60"/>
      <c r="FJ60" s="10">
        <f t="shared" si="28"/>
        <v>0</v>
      </c>
      <c r="FK60" s="10">
        <f t="shared" si="28"/>
        <v>0</v>
      </c>
      <c r="FL60" s="10">
        <f t="shared" si="29"/>
        <v>0</v>
      </c>
      <c r="FM60" s="10">
        <f t="shared" si="29"/>
        <v>0</v>
      </c>
      <c r="FN60" s="10">
        <f t="shared" si="30"/>
        <v>0</v>
      </c>
      <c r="FO60" s="10">
        <f t="shared" si="31"/>
        <v>0</v>
      </c>
      <c r="FP60"/>
      <c r="FQ60"/>
      <c r="FR60"/>
      <c r="FS60"/>
      <c r="FT60"/>
    </row>
    <row r="61" spans="1:176" x14ac:dyDescent="0.35">
      <c r="A61">
        <v>114.166</v>
      </c>
      <c r="B61">
        <v>180.5</v>
      </c>
      <c r="C61">
        <v>59.7</v>
      </c>
      <c r="D61">
        <v>254.1</v>
      </c>
      <c r="E61">
        <v>31.2</v>
      </c>
      <c r="F61">
        <v>78.900000000000006</v>
      </c>
      <c r="G61">
        <v>2</v>
      </c>
      <c r="H61">
        <v>0</v>
      </c>
      <c r="I61">
        <v>18</v>
      </c>
      <c r="J61">
        <v>0</v>
      </c>
      <c r="K61">
        <v>1</v>
      </c>
      <c r="L61" s="26">
        <f t="shared" si="0"/>
        <v>-73.599999999999994</v>
      </c>
      <c r="M61" s="26">
        <f t="shared" si="0"/>
        <v>28.500000000000004</v>
      </c>
      <c r="N61" s="26">
        <f t="shared" si="1"/>
        <v>5416.9599999999991</v>
      </c>
      <c r="O61" s="26">
        <f t="shared" si="1"/>
        <v>812.25000000000023</v>
      </c>
      <c r="P61" s="26">
        <f t="shared" si="2"/>
        <v>6229.2099999999991</v>
      </c>
      <c r="Q61" s="26">
        <f t="shared" si="3"/>
        <v>78.925344471848831</v>
      </c>
      <c r="S61"/>
      <c r="T61"/>
      <c r="U61"/>
      <c r="V61"/>
      <c r="W61">
        <v>102.438</v>
      </c>
      <c r="X61">
        <v>168.6</v>
      </c>
      <c r="Y61">
        <v>43.4</v>
      </c>
      <c r="Z61">
        <v>145.4</v>
      </c>
      <c r="AA61">
        <v>24.5</v>
      </c>
      <c r="AB61">
        <v>30</v>
      </c>
      <c r="AC61">
        <v>1</v>
      </c>
      <c r="AD61">
        <v>1</v>
      </c>
      <c r="AE61">
        <v>17</v>
      </c>
      <c r="AF61">
        <v>1</v>
      </c>
      <c r="AG61">
        <v>1</v>
      </c>
      <c r="AH61" s="10">
        <f t="shared" si="4"/>
        <v>23.199999999999989</v>
      </c>
      <c r="AI61" s="10">
        <f t="shared" si="4"/>
        <v>18.899999999999999</v>
      </c>
      <c r="AJ61" s="10">
        <f t="shared" si="5"/>
        <v>538.23999999999944</v>
      </c>
      <c r="AK61" s="10">
        <f t="shared" si="5"/>
        <v>357.20999999999992</v>
      </c>
      <c r="AL61" s="10">
        <f t="shared" si="6"/>
        <v>895.44999999999936</v>
      </c>
      <c r="AM61" s="10">
        <f t="shared" si="7"/>
        <v>29.924070578716382</v>
      </c>
      <c r="AN61"/>
      <c r="AO61"/>
      <c r="AP61"/>
      <c r="AQ61"/>
      <c r="AR61"/>
      <c r="AS61">
        <v>96.2</v>
      </c>
      <c r="AT61">
        <v>212.8</v>
      </c>
      <c r="AU61">
        <v>31.6</v>
      </c>
      <c r="AV61">
        <v>267.89999999999998</v>
      </c>
      <c r="AW61">
        <v>38.1</v>
      </c>
      <c r="AX61">
        <v>55.5</v>
      </c>
      <c r="AY61">
        <v>2</v>
      </c>
      <c r="AZ61">
        <v>0</v>
      </c>
      <c r="BA61">
        <v>18</v>
      </c>
      <c r="BB61">
        <v>0</v>
      </c>
      <c r="BC61">
        <v>1</v>
      </c>
      <c r="BD61" s="1">
        <f t="shared" si="8"/>
        <v>-55.099999999999966</v>
      </c>
      <c r="BE61" s="1">
        <f t="shared" si="8"/>
        <v>-6.5</v>
      </c>
      <c r="BF61" s="1">
        <f t="shared" si="9"/>
        <v>3036.0099999999961</v>
      </c>
      <c r="BG61" s="1">
        <f t="shared" si="9"/>
        <v>42.25</v>
      </c>
      <c r="BH61" s="1">
        <f t="shared" si="10"/>
        <v>3078.2599999999961</v>
      </c>
      <c r="BI61" s="1">
        <f t="shared" si="11"/>
        <v>55.48206917554532</v>
      </c>
      <c r="BJ61"/>
      <c r="BK61"/>
      <c r="BL61"/>
      <c r="BM61"/>
      <c r="BN61"/>
      <c r="BO61">
        <v>114.301</v>
      </c>
      <c r="BP61">
        <v>258.89999999999998</v>
      </c>
      <c r="BQ61">
        <v>33.6</v>
      </c>
      <c r="BR61">
        <v>272.39999999999998</v>
      </c>
      <c r="BS61">
        <v>21.6</v>
      </c>
      <c r="BT61">
        <v>18.100000000000001</v>
      </c>
      <c r="BU61">
        <v>1</v>
      </c>
      <c r="BV61">
        <v>1</v>
      </c>
      <c r="BW61">
        <v>27</v>
      </c>
      <c r="BX61">
        <v>1</v>
      </c>
      <c r="BY61">
        <v>1</v>
      </c>
      <c r="BZ61" s="10">
        <f t="shared" si="12"/>
        <v>-13.5</v>
      </c>
      <c r="CA61" s="10">
        <f t="shared" si="12"/>
        <v>12</v>
      </c>
      <c r="CB61" s="10">
        <f t="shared" si="13"/>
        <v>182.25</v>
      </c>
      <c r="CC61" s="10">
        <f t="shared" si="13"/>
        <v>144</v>
      </c>
      <c r="CD61" s="10">
        <f t="shared" si="14"/>
        <v>326.25</v>
      </c>
      <c r="CE61" s="10">
        <f t="shared" si="15"/>
        <v>18.062391868188442</v>
      </c>
      <c r="CG61"/>
      <c r="CH61"/>
      <c r="CI61"/>
      <c r="CJ61"/>
      <c r="CK61">
        <v>95.212999999999994</v>
      </c>
      <c r="CL61">
        <v>286.2</v>
      </c>
      <c r="CM61">
        <v>33.6</v>
      </c>
      <c r="CN61">
        <v>-1</v>
      </c>
      <c r="CO61">
        <v>-1</v>
      </c>
      <c r="CP61">
        <v>-1</v>
      </c>
      <c r="CQ61">
        <v>-1</v>
      </c>
      <c r="CR61">
        <v>0</v>
      </c>
      <c r="CS61">
        <v>20</v>
      </c>
      <c r="CT61">
        <v>-1</v>
      </c>
      <c r="CU61">
        <v>1</v>
      </c>
      <c r="CV61" s="1">
        <f t="shared" si="16"/>
        <v>41.299999999999983</v>
      </c>
      <c r="CW61" s="1">
        <f t="shared" si="16"/>
        <v>4.2000000000000028</v>
      </c>
      <c r="CX61" s="1">
        <f t="shared" si="17"/>
        <v>1705.6899999999987</v>
      </c>
      <c r="CY61" s="1">
        <f t="shared" si="17"/>
        <v>17.640000000000025</v>
      </c>
      <c r="CZ61" s="1">
        <f t="shared" si="18"/>
        <v>1723.3299999999988</v>
      </c>
      <c r="DA61" s="1">
        <f t="shared" si="19"/>
        <v>41.51301000891165</v>
      </c>
      <c r="DB61"/>
      <c r="DC61"/>
      <c r="DD61"/>
      <c r="DE61"/>
      <c r="DF61"/>
      <c r="DG61">
        <v>128.58799999999999</v>
      </c>
      <c r="DH61">
        <v>233.9</v>
      </c>
      <c r="DI61">
        <v>38.1</v>
      </c>
      <c r="DJ61">
        <v>281.39999999999998</v>
      </c>
      <c r="DK61">
        <v>33.6</v>
      </c>
      <c r="DL61">
        <v>47.7</v>
      </c>
      <c r="DM61">
        <v>2</v>
      </c>
      <c r="DN61">
        <v>0</v>
      </c>
      <c r="DO61">
        <v>25</v>
      </c>
      <c r="DP61">
        <v>0</v>
      </c>
      <c r="DQ61">
        <v>1</v>
      </c>
      <c r="DR61" s="10">
        <f t="shared" si="20"/>
        <v>-47.499999999999972</v>
      </c>
      <c r="DS61" s="10">
        <f t="shared" si="20"/>
        <v>4.5</v>
      </c>
      <c r="DT61" s="10">
        <f t="shared" si="21"/>
        <v>2256.2499999999973</v>
      </c>
      <c r="DU61" s="10">
        <f t="shared" si="21"/>
        <v>20.25</v>
      </c>
      <c r="DV61" s="10">
        <f t="shared" si="22"/>
        <v>2276.4999999999973</v>
      </c>
      <c r="DW61" s="10">
        <f t="shared" si="23"/>
        <v>47.712681752339151</v>
      </c>
      <c r="DX61"/>
      <c r="DY61"/>
      <c r="DZ61"/>
      <c r="EA61"/>
      <c r="EB61"/>
      <c r="EC61" s="1">
        <v>110.372</v>
      </c>
      <c r="ED61" s="1">
        <v>272.39999999999998</v>
      </c>
      <c r="EE61" s="1">
        <v>21.8</v>
      </c>
      <c r="EF61" s="1">
        <v>-1</v>
      </c>
      <c r="EG61" s="1">
        <v>-1</v>
      </c>
      <c r="EH61" s="1">
        <v>-1</v>
      </c>
      <c r="EI61" s="1">
        <v>-1</v>
      </c>
      <c r="EJ61" s="1">
        <v>0</v>
      </c>
      <c r="EK61" s="1">
        <v>23</v>
      </c>
      <c r="EL61" s="1">
        <v>-1</v>
      </c>
      <c r="EM61" s="1">
        <v>1</v>
      </c>
      <c r="EN61" s="1">
        <f t="shared" si="24"/>
        <v>59.599999999999966</v>
      </c>
      <c r="EO61" s="1">
        <f t="shared" si="24"/>
        <v>-24.7</v>
      </c>
      <c r="EP61" s="1">
        <f t="shared" si="25"/>
        <v>3552.1599999999958</v>
      </c>
      <c r="EQ61" s="1">
        <f t="shared" si="25"/>
        <v>610.08999999999992</v>
      </c>
      <c r="ER61" s="1">
        <f t="shared" si="26"/>
        <v>4162.2499999999955</v>
      </c>
      <c r="ES61" s="1">
        <f t="shared" si="27"/>
        <v>64.515502013082056</v>
      </c>
      <c r="ET61"/>
      <c r="EU61"/>
      <c r="EV61"/>
      <c r="EW61"/>
      <c r="EX61"/>
      <c r="FJ61" s="10">
        <f t="shared" si="28"/>
        <v>0</v>
      </c>
      <c r="FK61" s="10">
        <f t="shared" si="28"/>
        <v>0</v>
      </c>
      <c r="FL61" s="10">
        <f t="shared" si="29"/>
        <v>0</v>
      </c>
      <c r="FM61" s="10">
        <f t="shared" si="29"/>
        <v>0</v>
      </c>
      <c r="FN61" s="10">
        <f t="shared" si="30"/>
        <v>0</v>
      </c>
      <c r="FO61" s="10">
        <f t="shared" si="31"/>
        <v>0</v>
      </c>
      <c r="FP61"/>
      <c r="FQ61"/>
      <c r="FR61"/>
      <c r="FS61"/>
      <c r="FT61"/>
    </row>
    <row r="62" spans="1:176" x14ac:dyDescent="0.35">
      <c r="A62">
        <v>118.462</v>
      </c>
      <c r="B62">
        <v>276.89999999999998</v>
      </c>
      <c r="C62">
        <v>32.5</v>
      </c>
      <c r="D62">
        <v>180.5</v>
      </c>
      <c r="E62">
        <v>59.7</v>
      </c>
      <c r="F62">
        <v>100.2</v>
      </c>
      <c r="G62">
        <v>3</v>
      </c>
      <c r="H62">
        <v>0</v>
      </c>
      <c r="I62">
        <v>18</v>
      </c>
      <c r="J62">
        <v>0</v>
      </c>
      <c r="K62">
        <v>1</v>
      </c>
      <c r="L62" s="26">
        <f t="shared" si="0"/>
        <v>96.399999999999977</v>
      </c>
      <c r="M62" s="26">
        <f t="shared" si="0"/>
        <v>-27.200000000000003</v>
      </c>
      <c r="N62" s="26">
        <f t="shared" si="1"/>
        <v>9292.9599999999955</v>
      </c>
      <c r="O62" s="26">
        <f t="shared" si="1"/>
        <v>739.84000000000015</v>
      </c>
      <c r="P62" s="26">
        <f t="shared" si="2"/>
        <v>10032.799999999996</v>
      </c>
      <c r="Q62" s="26">
        <f t="shared" si="3"/>
        <v>100.16386574009609</v>
      </c>
      <c r="S62"/>
      <c r="T62"/>
      <c r="U62"/>
      <c r="V62"/>
      <c r="W62">
        <v>105.726</v>
      </c>
      <c r="X62">
        <v>276.89999999999998</v>
      </c>
      <c r="Y62">
        <v>28.3</v>
      </c>
      <c r="Z62">
        <v>-1</v>
      </c>
      <c r="AA62">
        <v>-1</v>
      </c>
      <c r="AB62">
        <v>-1</v>
      </c>
      <c r="AC62">
        <v>-1</v>
      </c>
      <c r="AD62">
        <v>0</v>
      </c>
      <c r="AE62">
        <v>17</v>
      </c>
      <c r="AF62">
        <v>-1</v>
      </c>
      <c r="AG62">
        <v>1</v>
      </c>
      <c r="AH62" s="10">
        <f t="shared" si="4"/>
        <v>108.29999999999998</v>
      </c>
      <c r="AI62" s="10">
        <f t="shared" si="4"/>
        <v>-15.099999999999998</v>
      </c>
      <c r="AJ62" s="10">
        <f t="shared" si="5"/>
        <v>11728.889999999996</v>
      </c>
      <c r="AK62" s="10">
        <f t="shared" si="5"/>
        <v>228.00999999999993</v>
      </c>
      <c r="AL62" s="10">
        <f t="shared" si="6"/>
        <v>11956.899999999996</v>
      </c>
      <c r="AM62" s="10">
        <f t="shared" si="7"/>
        <v>109.34761085638769</v>
      </c>
      <c r="AN62"/>
      <c r="AO62"/>
      <c r="AP62"/>
      <c r="AQ62"/>
      <c r="AR62"/>
      <c r="AS62">
        <v>96.847999999999999</v>
      </c>
      <c r="AT62">
        <v>281.39999999999998</v>
      </c>
      <c r="AU62">
        <v>29.4</v>
      </c>
      <c r="AV62">
        <v>212.8</v>
      </c>
      <c r="AW62">
        <v>31.6</v>
      </c>
      <c r="AX62">
        <v>68.7</v>
      </c>
      <c r="AY62">
        <v>2</v>
      </c>
      <c r="AZ62">
        <v>0</v>
      </c>
      <c r="BA62">
        <v>18</v>
      </c>
      <c r="BB62">
        <v>0</v>
      </c>
      <c r="BC62">
        <v>1</v>
      </c>
      <c r="BD62" s="1">
        <f t="shared" si="8"/>
        <v>68.599999999999966</v>
      </c>
      <c r="BE62" s="1">
        <f t="shared" si="8"/>
        <v>-2.2000000000000028</v>
      </c>
      <c r="BF62" s="1">
        <f t="shared" si="9"/>
        <v>4705.9599999999955</v>
      </c>
      <c r="BG62" s="1">
        <f t="shared" si="9"/>
        <v>4.8400000000000123</v>
      </c>
      <c r="BH62" s="1">
        <f t="shared" si="10"/>
        <v>4710.7999999999956</v>
      </c>
      <c r="BI62" s="1">
        <f t="shared" si="11"/>
        <v>68.635267902150687</v>
      </c>
      <c r="BJ62"/>
      <c r="BK62"/>
      <c r="BL62"/>
      <c r="BM62"/>
      <c r="BN62"/>
      <c r="BO62">
        <v>117.301</v>
      </c>
      <c r="BP62">
        <v>281.39999999999998</v>
      </c>
      <c r="BQ62">
        <v>32.1</v>
      </c>
      <c r="BR62">
        <v>-1</v>
      </c>
      <c r="BS62">
        <v>-1</v>
      </c>
      <c r="BT62">
        <v>-1</v>
      </c>
      <c r="BU62">
        <v>-1</v>
      </c>
      <c r="BV62">
        <v>0</v>
      </c>
      <c r="BW62">
        <v>27</v>
      </c>
      <c r="BX62">
        <v>-1</v>
      </c>
      <c r="BY62">
        <v>1</v>
      </c>
      <c r="BZ62" s="10">
        <f t="shared" si="12"/>
        <v>22.5</v>
      </c>
      <c r="CA62" s="10">
        <f t="shared" si="12"/>
        <v>-1.5</v>
      </c>
      <c r="CB62" s="10">
        <f t="shared" si="13"/>
        <v>506.25</v>
      </c>
      <c r="CC62" s="10">
        <f t="shared" si="13"/>
        <v>2.25</v>
      </c>
      <c r="CD62" s="10">
        <f t="shared" si="14"/>
        <v>508.5</v>
      </c>
      <c r="CE62" s="10">
        <f t="shared" si="15"/>
        <v>22.549944567559361</v>
      </c>
      <c r="CG62"/>
      <c r="CH62"/>
      <c r="CI62"/>
      <c r="CJ62"/>
      <c r="CK62">
        <v>95.661000000000001</v>
      </c>
      <c r="CL62">
        <v>226.8</v>
      </c>
      <c r="CM62">
        <v>38.1</v>
      </c>
      <c r="CN62">
        <v>286.2</v>
      </c>
      <c r="CO62">
        <v>33.6</v>
      </c>
      <c r="CP62">
        <v>59.5</v>
      </c>
      <c r="CQ62">
        <v>2</v>
      </c>
      <c r="CR62">
        <v>0</v>
      </c>
      <c r="CS62">
        <v>20</v>
      </c>
      <c r="CT62">
        <v>0</v>
      </c>
      <c r="CU62">
        <v>1</v>
      </c>
      <c r="CV62" s="1">
        <f t="shared" si="16"/>
        <v>-59.399999999999977</v>
      </c>
      <c r="CW62" s="1">
        <f t="shared" si="16"/>
        <v>4.5</v>
      </c>
      <c r="CX62" s="1">
        <f t="shared" si="17"/>
        <v>3528.3599999999974</v>
      </c>
      <c r="CY62" s="1">
        <f t="shared" si="17"/>
        <v>20.25</v>
      </c>
      <c r="CZ62" s="1">
        <f t="shared" si="18"/>
        <v>3548.6099999999974</v>
      </c>
      <c r="DA62" s="1">
        <f t="shared" si="19"/>
        <v>59.570210676142459</v>
      </c>
      <c r="DB62"/>
      <c r="DC62"/>
      <c r="DD62"/>
      <c r="DE62"/>
      <c r="DF62"/>
      <c r="DG62">
        <v>130.404</v>
      </c>
      <c r="DH62">
        <v>267.89999999999998</v>
      </c>
      <c r="DI62">
        <v>24.9</v>
      </c>
      <c r="DJ62">
        <v>233.9</v>
      </c>
      <c r="DK62">
        <v>38.1</v>
      </c>
      <c r="DL62">
        <v>36.4</v>
      </c>
      <c r="DM62">
        <v>1</v>
      </c>
      <c r="DN62">
        <v>1</v>
      </c>
      <c r="DO62">
        <v>26</v>
      </c>
      <c r="DP62">
        <v>1</v>
      </c>
      <c r="DQ62">
        <v>1</v>
      </c>
      <c r="DR62" s="10">
        <f t="shared" si="20"/>
        <v>33.999999999999972</v>
      </c>
      <c r="DS62" s="10">
        <f t="shared" si="20"/>
        <v>-13.200000000000003</v>
      </c>
      <c r="DT62" s="10">
        <f t="shared" si="21"/>
        <v>1155.9999999999982</v>
      </c>
      <c r="DU62" s="10">
        <f t="shared" si="21"/>
        <v>174.24000000000007</v>
      </c>
      <c r="DV62" s="10">
        <f t="shared" si="22"/>
        <v>1330.2399999999982</v>
      </c>
      <c r="DW62" s="10">
        <f t="shared" si="23"/>
        <v>36.472455360175552</v>
      </c>
      <c r="DX62"/>
      <c r="DY62"/>
      <c r="DZ62"/>
      <c r="EA62"/>
      <c r="EB62"/>
      <c r="EC62" s="1">
        <v>110.932</v>
      </c>
      <c r="ED62" s="1">
        <v>240.4</v>
      </c>
      <c r="EE62" s="1">
        <v>30.9</v>
      </c>
      <c r="EF62" s="1">
        <v>272.39999999999998</v>
      </c>
      <c r="EG62" s="1">
        <v>21.8</v>
      </c>
      <c r="EH62" s="1">
        <v>33.299999999999997</v>
      </c>
      <c r="EI62" s="1">
        <v>1</v>
      </c>
      <c r="EJ62" s="1">
        <v>1</v>
      </c>
      <c r="EK62" s="1">
        <v>24</v>
      </c>
      <c r="EL62" s="1">
        <v>1</v>
      </c>
      <c r="EM62" s="1">
        <v>1</v>
      </c>
      <c r="EN62" s="1">
        <f t="shared" si="24"/>
        <v>-31.999999999999972</v>
      </c>
      <c r="EO62" s="1">
        <f t="shared" si="24"/>
        <v>9.0999999999999979</v>
      </c>
      <c r="EP62" s="1">
        <f t="shared" si="25"/>
        <v>1023.9999999999982</v>
      </c>
      <c r="EQ62" s="1">
        <f t="shared" si="25"/>
        <v>82.80999999999996</v>
      </c>
      <c r="ER62" s="1">
        <f t="shared" si="26"/>
        <v>1106.8099999999981</v>
      </c>
      <c r="ES62" s="1">
        <f t="shared" si="27"/>
        <v>33.268754109524423</v>
      </c>
      <c r="ET62"/>
      <c r="EU62"/>
      <c r="EV62"/>
      <c r="EW62"/>
      <c r="EX62"/>
      <c r="FJ62" s="10">
        <f t="shared" si="28"/>
        <v>0</v>
      </c>
      <c r="FK62" s="10">
        <f t="shared" si="28"/>
        <v>0</v>
      </c>
      <c r="FL62" s="10">
        <f t="shared" si="29"/>
        <v>0</v>
      </c>
      <c r="FM62" s="10">
        <f t="shared" si="29"/>
        <v>0</v>
      </c>
      <c r="FN62" s="10">
        <f t="shared" si="30"/>
        <v>0</v>
      </c>
      <c r="FO62" s="10">
        <f t="shared" si="31"/>
        <v>0</v>
      </c>
      <c r="FP62"/>
      <c r="FQ62"/>
      <c r="FR62"/>
      <c r="FS62"/>
      <c r="FT62"/>
    </row>
    <row r="63" spans="1:176" x14ac:dyDescent="0.35">
      <c r="A63">
        <v>119.934</v>
      </c>
      <c r="B63">
        <v>134.69999999999999</v>
      </c>
      <c r="C63">
        <v>107.1</v>
      </c>
      <c r="D63">
        <v>276.89999999999998</v>
      </c>
      <c r="E63">
        <v>32.5</v>
      </c>
      <c r="F63">
        <v>160.6</v>
      </c>
      <c r="G63">
        <v>4</v>
      </c>
      <c r="H63">
        <v>0</v>
      </c>
      <c r="I63">
        <v>18</v>
      </c>
      <c r="J63">
        <v>0</v>
      </c>
      <c r="K63">
        <v>1</v>
      </c>
      <c r="L63" s="26">
        <f t="shared" si="0"/>
        <v>-142.19999999999999</v>
      </c>
      <c r="M63" s="26">
        <f t="shared" si="0"/>
        <v>74.599999999999994</v>
      </c>
      <c r="N63" s="26">
        <f t="shared" si="1"/>
        <v>20220.839999999997</v>
      </c>
      <c r="O63" s="26">
        <f t="shared" si="1"/>
        <v>5565.1599999999989</v>
      </c>
      <c r="P63" s="26">
        <f t="shared" si="2"/>
        <v>25785.999999999996</v>
      </c>
      <c r="Q63" s="26">
        <f t="shared" si="3"/>
        <v>160.5801980320114</v>
      </c>
      <c r="S63"/>
      <c r="T63"/>
      <c r="U63"/>
      <c r="V63"/>
      <c r="W63">
        <v>106.102</v>
      </c>
      <c r="X63">
        <v>272.39999999999998</v>
      </c>
      <c r="Y63">
        <v>48.3</v>
      </c>
      <c r="Z63">
        <v>276.89999999999998</v>
      </c>
      <c r="AA63">
        <v>28.3</v>
      </c>
      <c r="AB63">
        <v>20.5</v>
      </c>
      <c r="AC63">
        <v>1</v>
      </c>
      <c r="AD63">
        <v>1</v>
      </c>
      <c r="AE63">
        <v>18</v>
      </c>
      <c r="AF63">
        <v>1</v>
      </c>
      <c r="AG63">
        <v>1</v>
      </c>
      <c r="AH63" s="10">
        <f t="shared" si="4"/>
        <v>-4.5</v>
      </c>
      <c r="AI63" s="10">
        <f t="shared" si="4"/>
        <v>19.999999999999996</v>
      </c>
      <c r="AJ63" s="10">
        <f t="shared" si="5"/>
        <v>20.25</v>
      </c>
      <c r="AK63" s="10">
        <f t="shared" si="5"/>
        <v>399.99999999999989</v>
      </c>
      <c r="AL63" s="10">
        <f t="shared" si="6"/>
        <v>420.24999999999989</v>
      </c>
      <c r="AM63" s="10">
        <f t="shared" si="7"/>
        <v>20.499999999999996</v>
      </c>
      <c r="AN63"/>
      <c r="AO63"/>
      <c r="AP63"/>
      <c r="AQ63"/>
      <c r="AR63"/>
      <c r="AS63">
        <v>97.256</v>
      </c>
      <c r="AT63">
        <v>235.6</v>
      </c>
      <c r="AU63">
        <v>42.3</v>
      </c>
      <c r="AV63">
        <v>281.39999999999998</v>
      </c>
      <c r="AW63">
        <v>29.4</v>
      </c>
      <c r="AX63">
        <v>47.6</v>
      </c>
      <c r="AY63">
        <v>2</v>
      </c>
      <c r="AZ63">
        <v>0</v>
      </c>
      <c r="BA63">
        <v>18</v>
      </c>
      <c r="BB63">
        <v>0</v>
      </c>
      <c r="BC63">
        <v>1</v>
      </c>
      <c r="BD63" s="1">
        <f t="shared" si="8"/>
        <v>-45.799999999999983</v>
      </c>
      <c r="BE63" s="1">
        <f t="shared" si="8"/>
        <v>12.899999999999999</v>
      </c>
      <c r="BF63" s="1">
        <f t="shared" si="9"/>
        <v>2097.6399999999985</v>
      </c>
      <c r="BG63" s="1">
        <f t="shared" si="9"/>
        <v>166.40999999999997</v>
      </c>
      <c r="BH63" s="1">
        <f t="shared" si="10"/>
        <v>2264.0499999999984</v>
      </c>
      <c r="BI63" s="1">
        <f t="shared" si="11"/>
        <v>47.582034424770008</v>
      </c>
      <c r="BJ63"/>
      <c r="BK63"/>
      <c r="BL63"/>
      <c r="BM63"/>
      <c r="BN63"/>
      <c r="BO63">
        <v>117.693</v>
      </c>
      <c r="BP63">
        <v>240.4</v>
      </c>
      <c r="BQ63">
        <v>33.6</v>
      </c>
      <c r="BR63">
        <v>281.39999999999998</v>
      </c>
      <c r="BS63">
        <v>32.1</v>
      </c>
      <c r="BT63">
        <v>41.1</v>
      </c>
      <c r="BU63">
        <v>1</v>
      </c>
      <c r="BV63">
        <v>1</v>
      </c>
      <c r="BW63">
        <v>28</v>
      </c>
      <c r="BX63">
        <v>1</v>
      </c>
      <c r="BY63">
        <v>1</v>
      </c>
      <c r="BZ63" s="10">
        <f t="shared" si="12"/>
        <v>-40.999999999999972</v>
      </c>
      <c r="CA63" s="10">
        <f t="shared" si="12"/>
        <v>1.5</v>
      </c>
      <c r="CB63" s="10">
        <f t="shared" si="13"/>
        <v>1680.9999999999977</v>
      </c>
      <c r="CC63" s="10">
        <f t="shared" si="13"/>
        <v>2.25</v>
      </c>
      <c r="CD63" s="10">
        <f t="shared" si="14"/>
        <v>1683.2499999999977</v>
      </c>
      <c r="CE63" s="10">
        <f t="shared" si="15"/>
        <v>41.027429848821846</v>
      </c>
      <c r="CG63"/>
      <c r="CH63"/>
      <c r="CI63"/>
      <c r="CJ63"/>
      <c r="CK63">
        <v>96.084999999999994</v>
      </c>
      <c r="CL63">
        <v>231.1</v>
      </c>
      <c r="CM63">
        <v>33.6</v>
      </c>
      <c r="CN63">
        <v>226.8</v>
      </c>
      <c r="CO63">
        <v>38.1</v>
      </c>
      <c r="CP63">
        <v>6.2</v>
      </c>
      <c r="CQ63">
        <v>1</v>
      </c>
      <c r="CR63">
        <v>1</v>
      </c>
      <c r="CS63">
        <v>21</v>
      </c>
      <c r="CT63">
        <v>1</v>
      </c>
      <c r="CU63">
        <v>1</v>
      </c>
      <c r="CV63" s="1">
        <f t="shared" si="16"/>
        <v>4.2999999999999829</v>
      </c>
      <c r="CW63" s="1">
        <f t="shared" si="16"/>
        <v>-4.5</v>
      </c>
      <c r="CX63" s="1">
        <f t="shared" si="17"/>
        <v>18.489999999999853</v>
      </c>
      <c r="CY63" s="1">
        <f t="shared" si="17"/>
        <v>20.25</v>
      </c>
      <c r="CZ63" s="1">
        <f t="shared" si="18"/>
        <v>38.739999999999853</v>
      </c>
      <c r="DA63" s="1">
        <f t="shared" si="19"/>
        <v>6.2241465278381627</v>
      </c>
      <c r="DB63"/>
      <c r="DC63"/>
      <c r="DD63"/>
      <c r="DE63"/>
      <c r="DF63"/>
      <c r="DG63">
        <v>133.60400000000001</v>
      </c>
      <c r="DH63">
        <v>281.39999999999998</v>
      </c>
      <c r="DI63">
        <v>24.9</v>
      </c>
      <c r="DJ63">
        <v>-1</v>
      </c>
      <c r="DK63">
        <v>-1</v>
      </c>
      <c r="DL63">
        <v>-1</v>
      </c>
      <c r="DM63">
        <v>-1</v>
      </c>
      <c r="DN63">
        <v>0</v>
      </c>
      <c r="DO63">
        <v>26</v>
      </c>
      <c r="DP63">
        <v>-1</v>
      </c>
      <c r="DQ63">
        <v>1</v>
      </c>
      <c r="DR63" s="10">
        <f t="shared" si="20"/>
        <v>13.5</v>
      </c>
      <c r="DS63" s="10">
        <f t="shared" si="20"/>
        <v>0</v>
      </c>
      <c r="DT63" s="10">
        <f t="shared" si="21"/>
        <v>182.25</v>
      </c>
      <c r="DU63" s="10">
        <f t="shared" si="21"/>
        <v>0</v>
      </c>
      <c r="DV63" s="10">
        <f t="shared" si="22"/>
        <v>182.25</v>
      </c>
      <c r="DW63" s="10">
        <f t="shared" si="23"/>
        <v>13.5</v>
      </c>
      <c r="DX63"/>
      <c r="DY63"/>
      <c r="DZ63"/>
      <c r="EA63"/>
      <c r="EB63"/>
      <c r="EC63" s="1">
        <v>113.556</v>
      </c>
      <c r="ED63" s="1">
        <v>276.89999999999998</v>
      </c>
      <c r="EE63" s="1">
        <v>23.2</v>
      </c>
      <c r="EF63" s="1">
        <v>-1</v>
      </c>
      <c r="EG63" s="1">
        <v>-1</v>
      </c>
      <c r="EH63" s="1">
        <v>-1</v>
      </c>
      <c r="EI63" s="1">
        <v>-1</v>
      </c>
      <c r="EJ63" s="1">
        <v>0</v>
      </c>
      <c r="EK63" s="1">
        <v>24</v>
      </c>
      <c r="EL63" s="1">
        <v>-1</v>
      </c>
      <c r="EM63" s="1">
        <v>1</v>
      </c>
      <c r="EN63" s="1">
        <f t="shared" si="24"/>
        <v>36.499999999999972</v>
      </c>
      <c r="EO63" s="1">
        <f t="shared" si="24"/>
        <v>-7.6999999999999993</v>
      </c>
      <c r="EP63" s="1">
        <f t="shared" si="25"/>
        <v>1332.249999999998</v>
      </c>
      <c r="EQ63" s="1">
        <f t="shared" si="25"/>
        <v>59.289999999999992</v>
      </c>
      <c r="ER63" s="1">
        <f t="shared" si="26"/>
        <v>1391.5399999999979</v>
      </c>
      <c r="ES63" s="1">
        <f t="shared" si="27"/>
        <v>37.303351055903782</v>
      </c>
      <c r="ET63"/>
      <c r="EU63"/>
      <c r="EV63"/>
      <c r="EW63"/>
      <c r="EX63"/>
      <c r="FJ63" s="10">
        <f t="shared" si="28"/>
        <v>0</v>
      </c>
      <c r="FK63" s="10">
        <f t="shared" si="28"/>
        <v>0</v>
      </c>
      <c r="FL63" s="10">
        <f t="shared" si="29"/>
        <v>0</v>
      </c>
      <c r="FM63" s="10">
        <f t="shared" si="29"/>
        <v>0</v>
      </c>
      <c r="FN63" s="10">
        <f t="shared" si="30"/>
        <v>0</v>
      </c>
      <c r="FO63" s="10">
        <f t="shared" si="31"/>
        <v>0</v>
      </c>
      <c r="FP63"/>
      <c r="FQ63"/>
      <c r="FR63"/>
      <c r="FS63"/>
      <c r="FT63"/>
    </row>
    <row r="64" spans="1:176" x14ac:dyDescent="0.35">
      <c r="A64">
        <v>120.53400000000001</v>
      </c>
      <c r="B64">
        <v>249.4</v>
      </c>
      <c r="C64">
        <v>33.6</v>
      </c>
      <c r="D64">
        <v>134.69999999999999</v>
      </c>
      <c r="E64">
        <v>107.1</v>
      </c>
      <c r="F64">
        <v>136.19999999999999</v>
      </c>
      <c r="G64">
        <v>3</v>
      </c>
      <c r="H64">
        <v>0</v>
      </c>
      <c r="I64">
        <v>18</v>
      </c>
      <c r="J64">
        <v>0</v>
      </c>
      <c r="K64">
        <v>1</v>
      </c>
      <c r="L64" s="26">
        <f t="shared" si="0"/>
        <v>114.70000000000002</v>
      </c>
      <c r="M64" s="26">
        <f t="shared" si="0"/>
        <v>-73.5</v>
      </c>
      <c r="N64" s="26">
        <f t="shared" si="1"/>
        <v>13156.090000000004</v>
      </c>
      <c r="O64" s="26">
        <f t="shared" si="1"/>
        <v>5402.25</v>
      </c>
      <c r="P64" s="26">
        <f t="shared" si="2"/>
        <v>18558.340000000004</v>
      </c>
      <c r="Q64" s="26">
        <f t="shared" si="3"/>
        <v>136.22899838140191</v>
      </c>
      <c r="S64"/>
      <c r="T64"/>
      <c r="U64"/>
      <c r="V64"/>
      <c r="W64">
        <v>109.35</v>
      </c>
      <c r="X64">
        <v>267.89999999999998</v>
      </c>
      <c r="Y64">
        <v>46.5</v>
      </c>
      <c r="Z64">
        <v>-1</v>
      </c>
      <c r="AA64">
        <v>-1</v>
      </c>
      <c r="AB64">
        <v>-1</v>
      </c>
      <c r="AC64">
        <v>-1</v>
      </c>
      <c r="AD64">
        <v>0</v>
      </c>
      <c r="AE64">
        <v>18</v>
      </c>
      <c r="AF64">
        <v>-1</v>
      </c>
      <c r="AG64">
        <v>1</v>
      </c>
      <c r="AH64" s="10">
        <f t="shared" si="4"/>
        <v>-4.5</v>
      </c>
      <c r="AI64" s="10">
        <f t="shared" si="4"/>
        <v>-1.7999999999999972</v>
      </c>
      <c r="AJ64" s="10">
        <f t="shared" si="5"/>
        <v>20.25</v>
      </c>
      <c r="AK64" s="10">
        <f t="shared" si="5"/>
        <v>3.2399999999999896</v>
      </c>
      <c r="AL64" s="10">
        <f t="shared" si="6"/>
        <v>23.489999999999988</v>
      </c>
      <c r="AM64" s="10">
        <f t="shared" si="7"/>
        <v>4.846648326421052</v>
      </c>
      <c r="AN64"/>
      <c r="AO64"/>
      <c r="AP64"/>
      <c r="AQ64"/>
      <c r="AR64"/>
      <c r="AS64">
        <v>97.736000000000004</v>
      </c>
      <c r="AT64">
        <v>185.3</v>
      </c>
      <c r="AU64">
        <v>20.7</v>
      </c>
      <c r="AV64">
        <v>235.6</v>
      </c>
      <c r="AW64">
        <v>42.3</v>
      </c>
      <c r="AX64">
        <v>54.8</v>
      </c>
      <c r="AY64">
        <v>2</v>
      </c>
      <c r="AZ64">
        <v>0</v>
      </c>
      <c r="BA64">
        <v>18</v>
      </c>
      <c r="BB64">
        <v>0</v>
      </c>
      <c r="BC64">
        <v>1</v>
      </c>
      <c r="BD64" s="1">
        <f t="shared" si="8"/>
        <v>-50.299999999999983</v>
      </c>
      <c r="BE64" s="1">
        <f t="shared" si="8"/>
        <v>-21.599999999999998</v>
      </c>
      <c r="BF64" s="1">
        <f t="shared" si="9"/>
        <v>2530.0899999999983</v>
      </c>
      <c r="BG64" s="1">
        <f t="shared" si="9"/>
        <v>466.55999999999989</v>
      </c>
      <c r="BH64" s="1">
        <f t="shared" si="10"/>
        <v>2996.6499999999983</v>
      </c>
      <c r="BI64" s="1">
        <f t="shared" si="11"/>
        <v>54.741666032374262</v>
      </c>
      <c r="BJ64"/>
      <c r="BK64"/>
      <c r="BL64"/>
      <c r="BM64"/>
      <c r="BN64"/>
      <c r="BO64">
        <v>121.797</v>
      </c>
      <c r="BP64">
        <v>281.39999999999998</v>
      </c>
      <c r="BQ64">
        <v>38.1</v>
      </c>
      <c r="BR64">
        <v>-1</v>
      </c>
      <c r="BS64">
        <v>-1</v>
      </c>
      <c r="BT64">
        <v>-1</v>
      </c>
      <c r="BU64">
        <v>-1</v>
      </c>
      <c r="BV64">
        <v>0</v>
      </c>
      <c r="BW64">
        <v>28</v>
      </c>
      <c r="BX64">
        <v>-1</v>
      </c>
      <c r="BY64">
        <v>1</v>
      </c>
      <c r="BZ64" s="10">
        <f t="shared" si="12"/>
        <v>40.999999999999972</v>
      </c>
      <c r="CA64" s="10">
        <f t="shared" si="12"/>
        <v>4.5</v>
      </c>
      <c r="CB64" s="10">
        <f t="shared" si="13"/>
        <v>1680.9999999999977</v>
      </c>
      <c r="CC64" s="10">
        <f t="shared" si="13"/>
        <v>20.25</v>
      </c>
      <c r="CD64" s="10">
        <f t="shared" si="14"/>
        <v>1701.2499999999977</v>
      </c>
      <c r="CE64" s="10">
        <f t="shared" si="15"/>
        <v>41.246211947280656</v>
      </c>
      <c r="CG64"/>
      <c r="CH64"/>
      <c r="CI64"/>
      <c r="CJ64"/>
      <c r="CK64">
        <v>99.820999999999998</v>
      </c>
      <c r="CL64">
        <v>286.2</v>
      </c>
      <c r="CM64">
        <v>42.3</v>
      </c>
      <c r="CN64">
        <v>-1</v>
      </c>
      <c r="CO64">
        <v>-1</v>
      </c>
      <c r="CP64">
        <v>-1</v>
      </c>
      <c r="CQ64">
        <v>-1</v>
      </c>
      <c r="CR64">
        <v>0</v>
      </c>
      <c r="CS64">
        <v>21</v>
      </c>
      <c r="CT64">
        <v>-1</v>
      </c>
      <c r="CU64">
        <v>1</v>
      </c>
      <c r="CV64" s="1">
        <f t="shared" si="16"/>
        <v>55.099999999999994</v>
      </c>
      <c r="CW64" s="1">
        <f t="shared" si="16"/>
        <v>8.6999999999999957</v>
      </c>
      <c r="CX64" s="1">
        <f t="shared" si="17"/>
        <v>3036.0099999999993</v>
      </c>
      <c r="CY64" s="1">
        <f t="shared" si="17"/>
        <v>75.689999999999927</v>
      </c>
      <c r="CZ64" s="1">
        <f t="shared" si="18"/>
        <v>3111.6999999999994</v>
      </c>
      <c r="DA64" s="1">
        <f t="shared" si="19"/>
        <v>55.782613778846894</v>
      </c>
      <c r="DB64"/>
      <c r="DC64"/>
      <c r="DD64"/>
      <c r="DE64"/>
      <c r="DF64"/>
      <c r="DG64">
        <v>134.012</v>
      </c>
      <c r="DH64">
        <v>235.6</v>
      </c>
      <c r="DI64">
        <v>28.1</v>
      </c>
      <c r="DJ64">
        <v>281.39999999999998</v>
      </c>
      <c r="DK64">
        <v>24.9</v>
      </c>
      <c r="DL64">
        <v>45.9</v>
      </c>
      <c r="DM64">
        <v>1</v>
      </c>
      <c r="DN64">
        <v>1</v>
      </c>
      <c r="DO64">
        <v>27</v>
      </c>
      <c r="DP64">
        <v>1</v>
      </c>
      <c r="DQ64">
        <v>1</v>
      </c>
      <c r="DR64" s="10">
        <f t="shared" si="20"/>
        <v>-45.799999999999983</v>
      </c>
      <c r="DS64" s="10">
        <f t="shared" si="20"/>
        <v>3.2000000000000028</v>
      </c>
      <c r="DT64" s="10">
        <f t="shared" si="21"/>
        <v>2097.6399999999985</v>
      </c>
      <c r="DU64" s="10">
        <f t="shared" si="21"/>
        <v>10.240000000000018</v>
      </c>
      <c r="DV64" s="10">
        <f t="shared" si="22"/>
        <v>2107.8799999999987</v>
      </c>
      <c r="DW64" s="10">
        <f t="shared" si="23"/>
        <v>45.91165429387182</v>
      </c>
      <c r="DX64"/>
      <c r="DY64"/>
      <c r="DZ64"/>
      <c r="EA64"/>
      <c r="EB64"/>
      <c r="EC64" s="1">
        <v>113.892</v>
      </c>
      <c r="ED64" s="1">
        <v>222.1</v>
      </c>
      <c r="EE64" s="1">
        <v>21.4</v>
      </c>
      <c r="EF64" s="1">
        <v>276.89999999999998</v>
      </c>
      <c r="EG64" s="1">
        <v>23.2</v>
      </c>
      <c r="EH64" s="1">
        <v>54.9</v>
      </c>
      <c r="EI64" s="1">
        <v>2</v>
      </c>
      <c r="EJ64" s="1">
        <v>0</v>
      </c>
      <c r="EK64" s="1">
        <v>24</v>
      </c>
      <c r="EL64" s="1">
        <v>0</v>
      </c>
      <c r="EM64" s="1">
        <v>1</v>
      </c>
      <c r="EN64" s="1">
        <f t="shared" si="24"/>
        <v>-54.799999999999983</v>
      </c>
      <c r="EO64" s="1">
        <f t="shared" si="24"/>
        <v>-1.8000000000000007</v>
      </c>
      <c r="EP64" s="1">
        <f t="shared" si="25"/>
        <v>3003.0399999999981</v>
      </c>
      <c r="EQ64" s="1">
        <f t="shared" si="25"/>
        <v>3.2400000000000024</v>
      </c>
      <c r="ER64" s="1">
        <f t="shared" si="26"/>
        <v>3006.2799999999979</v>
      </c>
      <c r="ES64" s="1">
        <f t="shared" si="27"/>
        <v>54.82955407442229</v>
      </c>
      <c r="ET64"/>
      <c r="EU64"/>
      <c r="EV64"/>
      <c r="EW64"/>
      <c r="EX64"/>
      <c r="FJ64" s="10">
        <f t="shared" si="28"/>
        <v>0</v>
      </c>
      <c r="FK64" s="10">
        <f t="shared" si="28"/>
        <v>0</v>
      </c>
      <c r="FL64" s="10">
        <f t="shared" si="29"/>
        <v>0</v>
      </c>
      <c r="FM64" s="10">
        <f t="shared" si="29"/>
        <v>0</v>
      </c>
      <c r="FN64" s="10">
        <f t="shared" si="30"/>
        <v>0</v>
      </c>
      <c r="FO64" s="10">
        <f t="shared" si="31"/>
        <v>0</v>
      </c>
      <c r="FP64"/>
      <c r="FQ64"/>
      <c r="FR64"/>
      <c r="FS64"/>
      <c r="FT64"/>
    </row>
    <row r="65" spans="1:176" x14ac:dyDescent="0.35">
      <c r="A65">
        <v>121.182</v>
      </c>
      <c r="B65">
        <v>272.39999999999998</v>
      </c>
      <c r="C65">
        <v>51</v>
      </c>
      <c r="D65">
        <v>249.4</v>
      </c>
      <c r="E65">
        <v>33.6</v>
      </c>
      <c r="F65">
        <v>28.9</v>
      </c>
      <c r="G65">
        <v>1</v>
      </c>
      <c r="H65">
        <v>1</v>
      </c>
      <c r="I65">
        <v>19</v>
      </c>
      <c r="J65">
        <v>1</v>
      </c>
      <c r="K65">
        <v>1</v>
      </c>
      <c r="L65" s="26">
        <f t="shared" si="0"/>
        <v>22.999999999999972</v>
      </c>
      <c r="M65" s="26">
        <f t="shared" si="0"/>
        <v>17.399999999999999</v>
      </c>
      <c r="N65" s="26">
        <f t="shared" si="1"/>
        <v>528.99999999999864</v>
      </c>
      <c r="O65" s="26">
        <f t="shared" si="1"/>
        <v>302.75999999999993</v>
      </c>
      <c r="P65" s="26">
        <f t="shared" si="2"/>
        <v>831.75999999999863</v>
      </c>
      <c r="Q65" s="26">
        <f t="shared" si="3"/>
        <v>28.840249652178787</v>
      </c>
      <c r="S65"/>
      <c r="T65"/>
      <c r="U65"/>
      <c r="V65"/>
      <c r="W65">
        <v>110.134</v>
      </c>
      <c r="X65">
        <v>231.1</v>
      </c>
      <c r="Y65">
        <v>46.5</v>
      </c>
      <c r="Z65">
        <v>267.89999999999998</v>
      </c>
      <c r="AA65">
        <v>46.5</v>
      </c>
      <c r="AB65">
        <v>36.799999999999997</v>
      </c>
      <c r="AC65">
        <v>1</v>
      </c>
      <c r="AD65">
        <v>1</v>
      </c>
      <c r="AE65">
        <v>19</v>
      </c>
      <c r="AF65">
        <v>1</v>
      </c>
      <c r="AG65">
        <v>1</v>
      </c>
      <c r="AH65" s="10">
        <f t="shared" si="4"/>
        <v>-36.799999999999983</v>
      </c>
      <c r="AI65" s="10">
        <f t="shared" si="4"/>
        <v>0</v>
      </c>
      <c r="AJ65" s="10">
        <f t="shared" si="5"/>
        <v>1354.2399999999986</v>
      </c>
      <c r="AK65" s="10">
        <f t="shared" si="5"/>
        <v>0</v>
      </c>
      <c r="AL65" s="10">
        <f t="shared" si="6"/>
        <v>1354.2399999999986</v>
      </c>
      <c r="AM65" s="10">
        <f t="shared" si="7"/>
        <v>36.799999999999983</v>
      </c>
      <c r="AN65"/>
      <c r="AO65"/>
      <c r="AP65"/>
      <c r="AQ65"/>
      <c r="AR65"/>
      <c r="AS65">
        <v>98.32</v>
      </c>
      <c r="AT65">
        <v>217.3</v>
      </c>
      <c r="AU65">
        <v>33.6</v>
      </c>
      <c r="AV65">
        <v>185.3</v>
      </c>
      <c r="AW65">
        <v>20.7</v>
      </c>
      <c r="AX65">
        <v>34.6</v>
      </c>
      <c r="AY65">
        <v>1</v>
      </c>
      <c r="AZ65">
        <v>1</v>
      </c>
      <c r="BA65">
        <v>19</v>
      </c>
      <c r="BB65">
        <v>1</v>
      </c>
      <c r="BC65">
        <v>1</v>
      </c>
      <c r="BD65" s="1">
        <f t="shared" si="8"/>
        <v>32</v>
      </c>
      <c r="BE65" s="1">
        <f t="shared" si="8"/>
        <v>12.900000000000002</v>
      </c>
      <c r="BF65" s="1">
        <f t="shared" si="9"/>
        <v>1024</v>
      </c>
      <c r="BG65" s="1">
        <f t="shared" si="9"/>
        <v>166.41000000000005</v>
      </c>
      <c r="BH65" s="1">
        <f t="shared" si="10"/>
        <v>1190.4100000000001</v>
      </c>
      <c r="BI65" s="1">
        <f t="shared" si="11"/>
        <v>34.502318762657097</v>
      </c>
      <c r="BJ65"/>
      <c r="BK65"/>
      <c r="BL65"/>
      <c r="BM65"/>
      <c r="BN65"/>
      <c r="BO65">
        <v>122.18899999999999</v>
      </c>
      <c r="BP65">
        <v>263.2</v>
      </c>
      <c r="BQ65">
        <v>42.3</v>
      </c>
      <c r="BR65">
        <v>281.39999999999998</v>
      </c>
      <c r="BS65">
        <v>38.1</v>
      </c>
      <c r="BT65">
        <v>18.8</v>
      </c>
      <c r="BU65">
        <v>1</v>
      </c>
      <c r="BV65">
        <v>1</v>
      </c>
      <c r="BW65">
        <v>29</v>
      </c>
      <c r="BX65">
        <v>1</v>
      </c>
      <c r="BY65">
        <v>1</v>
      </c>
      <c r="BZ65" s="10">
        <f t="shared" si="12"/>
        <v>-18.199999999999989</v>
      </c>
      <c r="CA65" s="10">
        <f t="shared" si="12"/>
        <v>4.1999999999999957</v>
      </c>
      <c r="CB65" s="10">
        <f t="shared" si="13"/>
        <v>331.23999999999961</v>
      </c>
      <c r="CC65" s="10">
        <f t="shared" si="13"/>
        <v>17.639999999999965</v>
      </c>
      <c r="CD65" s="10">
        <f t="shared" si="14"/>
        <v>348.8799999999996</v>
      </c>
      <c r="CE65" s="10">
        <f t="shared" si="15"/>
        <v>18.678329689776856</v>
      </c>
      <c r="CG65"/>
      <c r="CH65"/>
      <c r="CI65"/>
      <c r="CJ65"/>
      <c r="CK65">
        <v>100.14100000000001</v>
      </c>
      <c r="CL65">
        <v>254.1</v>
      </c>
      <c r="CM65">
        <v>29.4</v>
      </c>
      <c r="CN65">
        <v>286.2</v>
      </c>
      <c r="CO65">
        <v>42.3</v>
      </c>
      <c r="CP65">
        <v>34.6</v>
      </c>
      <c r="CQ65">
        <v>1</v>
      </c>
      <c r="CR65">
        <v>1</v>
      </c>
      <c r="CS65">
        <v>22</v>
      </c>
      <c r="CT65">
        <v>1</v>
      </c>
      <c r="CU65">
        <v>1</v>
      </c>
      <c r="CV65" s="1">
        <f t="shared" si="16"/>
        <v>-32.099999999999994</v>
      </c>
      <c r="CW65" s="1">
        <f t="shared" si="16"/>
        <v>-12.899999999999999</v>
      </c>
      <c r="CX65" s="1">
        <f t="shared" si="17"/>
        <v>1030.4099999999996</v>
      </c>
      <c r="CY65" s="1">
        <f t="shared" si="17"/>
        <v>166.40999999999997</v>
      </c>
      <c r="CZ65" s="1">
        <f t="shared" si="18"/>
        <v>1196.8199999999997</v>
      </c>
      <c r="DA65" s="1">
        <f t="shared" si="19"/>
        <v>34.595086356302097</v>
      </c>
      <c r="DB65"/>
      <c r="DC65"/>
      <c r="DD65"/>
      <c r="DE65"/>
      <c r="DF65"/>
      <c r="DG65">
        <v>137.16399999999999</v>
      </c>
      <c r="DH65">
        <v>235.6</v>
      </c>
      <c r="DI65">
        <v>29.4</v>
      </c>
      <c r="DJ65">
        <v>-1</v>
      </c>
      <c r="DK65">
        <v>-1</v>
      </c>
      <c r="DL65">
        <v>-1</v>
      </c>
      <c r="DM65">
        <v>-1</v>
      </c>
      <c r="DN65">
        <v>0</v>
      </c>
      <c r="DO65">
        <v>27</v>
      </c>
      <c r="DP65">
        <v>-1</v>
      </c>
      <c r="DQ65">
        <v>1</v>
      </c>
      <c r="DR65" s="10">
        <f t="shared" si="20"/>
        <v>0</v>
      </c>
      <c r="DS65" s="10">
        <f t="shared" si="20"/>
        <v>1.2999999999999972</v>
      </c>
      <c r="DT65" s="10">
        <f t="shared" si="21"/>
        <v>0</v>
      </c>
      <c r="DU65" s="10">
        <f t="shared" si="21"/>
        <v>1.6899999999999926</v>
      </c>
      <c r="DV65" s="10">
        <f t="shared" si="22"/>
        <v>1.6899999999999926</v>
      </c>
      <c r="DW65" s="10">
        <f t="shared" si="23"/>
        <v>1.2999999999999972</v>
      </c>
      <c r="DX65"/>
      <c r="DY65"/>
      <c r="DZ65"/>
      <c r="EA65"/>
      <c r="EB65"/>
      <c r="EC65" s="1">
        <v>115.004</v>
      </c>
      <c r="ED65" s="1">
        <v>240.4</v>
      </c>
      <c r="EE65" s="1">
        <v>24.9</v>
      </c>
      <c r="EF65" s="1">
        <v>222.1</v>
      </c>
      <c r="EG65" s="1">
        <v>21.4</v>
      </c>
      <c r="EH65" s="1">
        <v>18.600000000000001</v>
      </c>
      <c r="EI65" s="1">
        <v>1</v>
      </c>
      <c r="EJ65" s="1">
        <v>1</v>
      </c>
      <c r="EK65" s="1">
        <v>25</v>
      </c>
      <c r="EL65" s="1">
        <v>1</v>
      </c>
      <c r="EM65" s="1">
        <v>1</v>
      </c>
      <c r="EN65" s="1">
        <f t="shared" si="24"/>
        <v>18.300000000000011</v>
      </c>
      <c r="EO65" s="1">
        <f t="shared" si="24"/>
        <v>3.5</v>
      </c>
      <c r="EP65" s="1">
        <f t="shared" si="25"/>
        <v>334.89000000000044</v>
      </c>
      <c r="EQ65" s="1">
        <f t="shared" si="25"/>
        <v>12.25</v>
      </c>
      <c r="ER65" s="1">
        <f t="shared" si="26"/>
        <v>347.14000000000044</v>
      </c>
      <c r="ES65" s="1">
        <f t="shared" si="27"/>
        <v>18.631693428134771</v>
      </c>
      <c r="ET65"/>
      <c r="EU65"/>
      <c r="EV65"/>
      <c r="EW65"/>
      <c r="EX65"/>
      <c r="FJ65" s="10">
        <f t="shared" si="28"/>
        <v>0</v>
      </c>
      <c r="FK65" s="10">
        <f t="shared" si="28"/>
        <v>0</v>
      </c>
      <c r="FL65" s="10">
        <f t="shared" si="29"/>
        <v>0</v>
      </c>
      <c r="FM65" s="10">
        <f t="shared" si="29"/>
        <v>0</v>
      </c>
      <c r="FN65" s="10">
        <f t="shared" si="30"/>
        <v>0</v>
      </c>
      <c r="FO65" s="10">
        <f t="shared" si="31"/>
        <v>0</v>
      </c>
      <c r="FP65"/>
      <c r="FQ65"/>
      <c r="FR65"/>
      <c r="FS65"/>
      <c r="FT65"/>
    </row>
    <row r="66" spans="1:176" x14ac:dyDescent="0.35">
      <c r="A66">
        <v>124.63800000000001</v>
      </c>
      <c r="B66">
        <v>232.8</v>
      </c>
      <c r="C66">
        <v>47.4</v>
      </c>
      <c r="D66">
        <v>-1</v>
      </c>
      <c r="E66">
        <v>-1</v>
      </c>
      <c r="F66">
        <v>-1</v>
      </c>
      <c r="G66">
        <v>-1</v>
      </c>
      <c r="H66">
        <v>0</v>
      </c>
      <c r="I66">
        <v>19</v>
      </c>
      <c r="J66">
        <v>-1</v>
      </c>
      <c r="K66">
        <v>1</v>
      </c>
      <c r="L66" s="26">
        <f t="shared" si="0"/>
        <v>-39.599999999999966</v>
      </c>
      <c r="M66" s="26">
        <f t="shared" si="0"/>
        <v>-3.6000000000000014</v>
      </c>
      <c r="N66" s="26">
        <f t="shared" si="1"/>
        <v>1568.1599999999974</v>
      </c>
      <c r="O66" s="26">
        <f t="shared" si="1"/>
        <v>12.96000000000001</v>
      </c>
      <c r="P66" s="26">
        <f t="shared" si="2"/>
        <v>1581.1199999999974</v>
      </c>
      <c r="Q66" s="26">
        <f t="shared" si="3"/>
        <v>39.763299661874107</v>
      </c>
      <c r="S66"/>
      <c r="T66"/>
      <c r="U66"/>
      <c r="V66"/>
      <c r="W66">
        <v>115.886</v>
      </c>
      <c r="X66">
        <v>93.3</v>
      </c>
      <c r="Y66">
        <v>38.1</v>
      </c>
      <c r="Z66">
        <v>-1</v>
      </c>
      <c r="AA66">
        <v>-1</v>
      </c>
      <c r="AB66">
        <v>-1</v>
      </c>
      <c r="AC66">
        <v>-1</v>
      </c>
      <c r="AD66">
        <v>0</v>
      </c>
      <c r="AE66">
        <v>19</v>
      </c>
      <c r="AF66">
        <v>-1</v>
      </c>
      <c r="AG66">
        <v>1</v>
      </c>
      <c r="AH66" s="10">
        <f t="shared" si="4"/>
        <v>-137.80000000000001</v>
      </c>
      <c r="AI66" s="10">
        <f t="shared" si="4"/>
        <v>-8.3999999999999986</v>
      </c>
      <c r="AJ66" s="10">
        <f t="shared" si="5"/>
        <v>18988.840000000004</v>
      </c>
      <c r="AK66" s="10">
        <f t="shared" si="5"/>
        <v>70.559999999999974</v>
      </c>
      <c r="AL66" s="10">
        <f t="shared" si="6"/>
        <v>19059.400000000005</v>
      </c>
      <c r="AM66" s="10">
        <f t="shared" si="7"/>
        <v>138.05578582587549</v>
      </c>
      <c r="AN66"/>
      <c r="AO66"/>
      <c r="AP66"/>
      <c r="AQ66"/>
      <c r="AR66"/>
      <c r="AS66">
        <v>101.432</v>
      </c>
      <c r="AT66">
        <v>276.89999999999998</v>
      </c>
      <c r="AU66">
        <v>33.6</v>
      </c>
      <c r="AV66">
        <v>-1</v>
      </c>
      <c r="AW66">
        <v>-1</v>
      </c>
      <c r="AX66">
        <v>-1</v>
      </c>
      <c r="AY66">
        <v>-1</v>
      </c>
      <c r="AZ66">
        <v>0</v>
      </c>
      <c r="BA66">
        <v>19</v>
      </c>
      <c r="BB66">
        <v>-1</v>
      </c>
      <c r="BC66">
        <v>1</v>
      </c>
      <c r="BD66" s="1">
        <f t="shared" si="8"/>
        <v>59.599999999999966</v>
      </c>
      <c r="BE66" s="1">
        <f t="shared" si="8"/>
        <v>0</v>
      </c>
      <c r="BF66" s="1">
        <f t="shared" si="9"/>
        <v>3552.1599999999958</v>
      </c>
      <c r="BG66" s="1">
        <f t="shared" si="9"/>
        <v>0</v>
      </c>
      <c r="BH66" s="1">
        <f t="shared" si="10"/>
        <v>3552.1599999999958</v>
      </c>
      <c r="BI66" s="1">
        <f t="shared" si="11"/>
        <v>59.599999999999966</v>
      </c>
      <c r="BJ66"/>
      <c r="BK66"/>
      <c r="BL66"/>
      <c r="BM66"/>
      <c r="BN66"/>
      <c r="BO66">
        <v>125.08499999999999</v>
      </c>
      <c r="BP66">
        <v>267.89999999999998</v>
      </c>
      <c r="BQ66">
        <v>24.9</v>
      </c>
      <c r="BR66">
        <v>-1</v>
      </c>
      <c r="BS66">
        <v>-1</v>
      </c>
      <c r="BT66">
        <v>-1</v>
      </c>
      <c r="BU66">
        <v>-1</v>
      </c>
      <c r="BV66">
        <v>0</v>
      </c>
      <c r="BW66">
        <v>29</v>
      </c>
      <c r="BX66">
        <v>-1</v>
      </c>
      <c r="BY66">
        <v>1</v>
      </c>
      <c r="BZ66" s="10">
        <f t="shared" si="12"/>
        <v>4.6999999999999886</v>
      </c>
      <c r="CA66" s="10">
        <f t="shared" si="12"/>
        <v>-17.399999999999999</v>
      </c>
      <c r="CB66" s="10">
        <f t="shared" si="13"/>
        <v>22.089999999999893</v>
      </c>
      <c r="CC66" s="10">
        <f t="shared" si="13"/>
        <v>302.75999999999993</v>
      </c>
      <c r="CD66" s="10">
        <f t="shared" si="14"/>
        <v>324.84999999999985</v>
      </c>
      <c r="CE66" s="10">
        <f t="shared" si="15"/>
        <v>18.023595645708429</v>
      </c>
      <c r="CG66"/>
      <c r="CH66"/>
      <c r="CI66"/>
      <c r="CJ66"/>
      <c r="CK66">
        <v>103.34099999999999</v>
      </c>
      <c r="CL66">
        <v>240.4</v>
      </c>
      <c r="CM66">
        <v>29.4</v>
      </c>
      <c r="CN66">
        <v>-1</v>
      </c>
      <c r="CO66">
        <v>-1</v>
      </c>
      <c r="CP66">
        <v>-1</v>
      </c>
      <c r="CQ66">
        <v>-1</v>
      </c>
      <c r="CR66">
        <v>0</v>
      </c>
      <c r="CS66">
        <v>22</v>
      </c>
      <c r="CT66">
        <v>-1</v>
      </c>
      <c r="CU66">
        <v>1</v>
      </c>
      <c r="CV66" s="1">
        <f t="shared" si="16"/>
        <v>-13.699999999999989</v>
      </c>
      <c r="CW66" s="1">
        <f t="shared" si="16"/>
        <v>0</v>
      </c>
      <c r="CX66" s="1">
        <f t="shared" si="17"/>
        <v>187.68999999999969</v>
      </c>
      <c r="CY66" s="1">
        <f t="shared" si="17"/>
        <v>0</v>
      </c>
      <c r="CZ66" s="1">
        <f t="shared" si="18"/>
        <v>187.68999999999969</v>
      </c>
      <c r="DA66" s="1">
        <f t="shared" si="19"/>
        <v>13.699999999999989</v>
      </c>
      <c r="DB66"/>
      <c r="DC66"/>
      <c r="DD66"/>
      <c r="DE66"/>
      <c r="DF66"/>
      <c r="DG66">
        <v>137.78</v>
      </c>
      <c r="DH66">
        <v>267.89999999999998</v>
      </c>
      <c r="DI66">
        <v>24.9</v>
      </c>
      <c r="DJ66">
        <v>235.6</v>
      </c>
      <c r="DK66">
        <v>29.4</v>
      </c>
      <c r="DL66">
        <v>32.6</v>
      </c>
      <c r="DM66">
        <v>1</v>
      </c>
      <c r="DN66">
        <v>1</v>
      </c>
      <c r="DO66">
        <v>28</v>
      </c>
      <c r="DP66">
        <v>1</v>
      </c>
      <c r="DQ66">
        <v>1</v>
      </c>
      <c r="DR66" s="10">
        <f t="shared" si="20"/>
        <v>32.299999999999983</v>
      </c>
      <c r="DS66" s="10">
        <f t="shared" si="20"/>
        <v>-4.5</v>
      </c>
      <c r="DT66" s="10">
        <f t="shared" si="21"/>
        <v>1043.2899999999988</v>
      </c>
      <c r="DU66" s="10">
        <f t="shared" si="21"/>
        <v>20.25</v>
      </c>
      <c r="DV66" s="10">
        <f t="shared" si="22"/>
        <v>1063.5399999999988</v>
      </c>
      <c r="DW66" s="10">
        <f t="shared" si="23"/>
        <v>32.611960995929067</v>
      </c>
      <c r="DX66"/>
      <c r="DY66"/>
      <c r="DZ66"/>
      <c r="EA66"/>
      <c r="EB66"/>
      <c r="EC66" s="1">
        <v>120.62</v>
      </c>
      <c r="ED66" s="1">
        <v>281.39999999999998</v>
      </c>
      <c r="EE66" s="1">
        <v>42.3</v>
      </c>
      <c r="EF66" s="1">
        <v>-1</v>
      </c>
      <c r="EG66" s="1">
        <v>-1</v>
      </c>
      <c r="EH66" s="1">
        <v>-1</v>
      </c>
      <c r="EI66" s="1">
        <v>-1</v>
      </c>
      <c r="EJ66" s="1">
        <v>0</v>
      </c>
      <c r="EK66" s="1">
        <v>25</v>
      </c>
      <c r="EL66" s="1">
        <v>-1</v>
      </c>
      <c r="EM66" s="1">
        <v>1</v>
      </c>
      <c r="EN66" s="1">
        <f t="shared" si="24"/>
        <v>40.999999999999972</v>
      </c>
      <c r="EO66" s="1">
        <f t="shared" si="24"/>
        <v>17.399999999999999</v>
      </c>
      <c r="EP66" s="1">
        <f t="shared" si="25"/>
        <v>1680.9999999999977</v>
      </c>
      <c r="EQ66" s="1">
        <f t="shared" si="25"/>
        <v>302.75999999999993</v>
      </c>
      <c r="ER66" s="1">
        <f t="shared" si="26"/>
        <v>1983.7599999999977</v>
      </c>
      <c r="ES66" s="1">
        <f t="shared" si="27"/>
        <v>44.539420741630643</v>
      </c>
      <c r="ET66"/>
      <c r="EU66"/>
      <c r="EV66"/>
      <c r="EW66"/>
      <c r="EX66"/>
      <c r="FJ66" s="10">
        <f t="shared" si="28"/>
        <v>0</v>
      </c>
      <c r="FK66" s="10">
        <f t="shared" si="28"/>
        <v>0</v>
      </c>
      <c r="FL66" s="10">
        <f t="shared" si="29"/>
        <v>0</v>
      </c>
      <c r="FM66" s="10">
        <f t="shared" si="29"/>
        <v>0</v>
      </c>
      <c r="FN66" s="10">
        <f t="shared" si="30"/>
        <v>0</v>
      </c>
      <c r="FO66" s="10">
        <f t="shared" si="31"/>
        <v>0</v>
      </c>
      <c r="FP66"/>
      <c r="FQ66"/>
      <c r="FR66"/>
      <c r="FS66"/>
      <c r="FT66"/>
    </row>
    <row r="67" spans="1:176" x14ac:dyDescent="0.35">
      <c r="A67">
        <v>125.40600000000001</v>
      </c>
      <c r="B67">
        <v>272.39999999999998</v>
      </c>
      <c r="C67">
        <v>46.5</v>
      </c>
      <c r="D67">
        <v>232.8</v>
      </c>
      <c r="E67">
        <v>47.4</v>
      </c>
      <c r="F67">
        <v>39.700000000000003</v>
      </c>
      <c r="G67">
        <v>1</v>
      </c>
      <c r="H67">
        <v>1</v>
      </c>
      <c r="I67">
        <v>20</v>
      </c>
      <c r="J67">
        <v>1</v>
      </c>
      <c r="K67">
        <v>1</v>
      </c>
      <c r="L67" s="26">
        <f t="shared" si="0"/>
        <v>39.599999999999966</v>
      </c>
      <c r="M67" s="26">
        <f t="shared" si="0"/>
        <v>-0.89999999999999858</v>
      </c>
      <c r="N67" s="26">
        <f t="shared" si="1"/>
        <v>1568.1599999999974</v>
      </c>
      <c r="O67" s="26">
        <f t="shared" si="1"/>
        <v>0.80999999999999739</v>
      </c>
      <c r="P67" s="26">
        <f t="shared" si="2"/>
        <v>1568.9699999999973</v>
      </c>
      <c r="Q67" s="26">
        <f t="shared" si="3"/>
        <v>39.610225952397663</v>
      </c>
      <c r="S67"/>
      <c r="T67"/>
      <c r="U67"/>
      <c r="V67"/>
      <c r="W67">
        <v>117.07</v>
      </c>
      <c r="X67">
        <v>134.69999999999999</v>
      </c>
      <c r="Y67">
        <v>36.1</v>
      </c>
      <c r="Z67">
        <v>93.3</v>
      </c>
      <c r="AA67">
        <v>38.1</v>
      </c>
      <c r="AB67">
        <v>41.4</v>
      </c>
      <c r="AC67">
        <v>1</v>
      </c>
      <c r="AD67">
        <v>1</v>
      </c>
      <c r="AE67">
        <v>20</v>
      </c>
      <c r="AF67">
        <v>1</v>
      </c>
      <c r="AG67">
        <v>1</v>
      </c>
      <c r="AH67" s="10">
        <f t="shared" si="4"/>
        <v>41.399999999999991</v>
      </c>
      <c r="AI67" s="10">
        <f t="shared" si="4"/>
        <v>-2</v>
      </c>
      <c r="AJ67" s="10">
        <f t="shared" si="5"/>
        <v>1713.9599999999994</v>
      </c>
      <c r="AK67" s="10">
        <f t="shared" si="5"/>
        <v>4</v>
      </c>
      <c r="AL67" s="10">
        <f t="shared" si="6"/>
        <v>1717.9599999999994</v>
      </c>
      <c r="AM67" s="10">
        <f t="shared" si="7"/>
        <v>41.448281025876085</v>
      </c>
      <c r="AN67"/>
      <c r="AO67"/>
      <c r="AP67"/>
      <c r="AQ67"/>
      <c r="AR67"/>
      <c r="AS67">
        <v>101.848</v>
      </c>
      <c r="AT67">
        <v>231.1</v>
      </c>
      <c r="AU67">
        <v>42.3</v>
      </c>
      <c r="AV67">
        <v>276.89999999999998</v>
      </c>
      <c r="AW67">
        <v>33.6</v>
      </c>
      <c r="AX67">
        <v>46.7</v>
      </c>
      <c r="AY67">
        <v>2</v>
      </c>
      <c r="AZ67">
        <v>0</v>
      </c>
      <c r="BA67">
        <v>19</v>
      </c>
      <c r="BB67">
        <v>0</v>
      </c>
      <c r="BC67">
        <v>1</v>
      </c>
      <c r="BD67" s="1">
        <f t="shared" si="8"/>
        <v>-45.799999999999983</v>
      </c>
      <c r="BE67" s="1">
        <f t="shared" si="8"/>
        <v>8.6999999999999957</v>
      </c>
      <c r="BF67" s="1">
        <f t="shared" si="9"/>
        <v>2097.6399999999985</v>
      </c>
      <c r="BG67" s="1">
        <f t="shared" si="9"/>
        <v>75.689999999999927</v>
      </c>
      <c r="BH67" s="1">
        <f t="shared" si="10"/>
        <v>2173.3299999999986</v>
      </c>
      <c r="BI67" s="1">
        <f t="shared" si="11"/>
        <v>46.618987547993775</v>
      </c>
      <c r="BJ67"/>
      <c r="BK67"/>
      <c r="BL67"/>
      <c r="BM67"/>
      <c r="BN67"/>
      <c r="BO67">
        <v>125.821</v>
      </c>
      <c r="BP67">
        <v>217.3</v>
      </c>
      <c r="BQ67">
        <v>39</v>
      </c>
      <c r="BR67">
        <v>267.89999999999998</v>
      </c>
      <c r="BS67">
        <v>24.9</v>
      </c>
      <c r="BT67">
        <v>52.5</v>
      </c>
      <c r="BU67">
        <v>2</v>
      </c>
      <c r="BV67">
        <v>0</v>
      </c>
      <c r="BW67">
        <v>29</v>
      </c>
      <c r="BX67">
        <v>0</v>
      </c>
      <c r="BY67">
        <v>1</v>
      </c>
      <c r="BZ67" s="10">
        <f t="shared" si="12"/>
        <v>-50.599999999999966</v>
      </c>
      <c r="CA67" s="10">
        <f t="shared" si="12"/>
        <v>14.100000000000001</v>
      </c>
      <c r="CB67" s="10">
        <f t="shared" si="13"/>
        <v>2560.3599999999965</v>
      </c>
      <c r="CC67" s="10">
        <f t="shared" si="13"/>
        <v>198.81000000000003</v>
      </c>
      <c r="CD67" s="10">
        <f t="shared" si="14"/>
        <v>2759.1699999999964</v>
      </c>
      <c r="CE67" s="10">
        <f t="shared" si="15"/>
        <v>52.527802162283514</v>
      </c>
      <c r="CG67"/>
      <c r="CH67"/>
      <c r="CI67"/>
      <c r="CJ67"/>
      <c r="CK67">
        <v>103.925</v>
      </c>
      <c r="CL67">
        <v>258.89999999999998</v>
      </c>
      <c r="CM67">
        <v>29.4</v>
      </c>
      <c r="CN67">
        <v>240.4</v>
      </c>
      <c r="CO67">
        <v>29.4</v>
      </c>
      <c r="CP67">
        <v>18.5</v>
      </c>
      <c r="CQ67">
        <v>1</v>
      </c>
      <c r="CR67">
        <v>1</v>
      </c>
      <c r="CS67">
        <v>23</v>
      </c>
      <c r="CT67">
        <v>1</v>
      </c>
      <c r="CU67">
        <v>1</v>
      </c>
      <c r="CV67" s="1">
        <f t="shared" si="16"/>
        <v>18.499999999999972</v>
      </c>
      <c r="CW67" s="1">
        <f t="shared" si="16"/>
        <v>0</v>
      </c>
      <c r="CX67" s="1">
        <f t="shared" si="17"/>
        <v>342.24999999999898</v>
      </c>
      <c r="CY67" s="1">
        <f t="shared" si="17"/>
        <v>0</v>
      </c>
      <c r="CZ67" s="1">
        <f t="shared" si="18"/>
        <v>342.24999999999898</v>
      </c>
      <c r="DA67" s="1">
        <f t="shared" si="19"/>
        <v>18.499999999999972</v>
      </c>
      <c r="DB67"/>
      <c r="DC67"/>
      <c r="DD67"/>
      <c r="DE67"/>
      <c r="DF67"/>
      <c r="DG67">
        <v>141.084</v>
      </c>
      <c r="DH67">
        <v>276.89999999999998</v>
      </c>
      <c r="DI67">
        <v>31.6</v>
      </c>
      <c r="DJ67">
        <v>-1</v>
      </c>
      <c r="DK67">
        <v>-1</v>
      </c>
      <c r="DL67">
        <v>-1</v>
      </c>
      <c r="DM67">
        <v>-1</v>
      </c>
      <c r="DN67">
        <v>0</v>
      </c>
      <c r="DO67">
        <v>28</v>
      </c>
      <c r="DP67">
        <v>-1</v>
      </c>
      <c r="DQ67">
        <v>1</v>
      </c>
      <c r="DR67" s="10">
        <f t="shared" si="20"/>
        <v>9</v>
      </c>
      <c r="DS67" s="10">
        <f t="shared" si="20"/>
        <v>6.7000000000000028</v>
      </c>
      <c r="DT67" s="10">
        <f t="shared" si="21"/>
        <v>81</v>
      </c>
      <c r="DU67" s="10">
        <f t="shared" si="21"/>
        <v>44.890000000000036</v>
      </c>
      <c r="DV67" s="10">
        <f t="shared" si="22"/>
        <v>125.89000000000004</v>
      </c>
      <c r="DW67" s="10">
        <f t="shared" si="23"/>
        <v>11.220071301021221</v>
      </c>
      <c r="DX67"/>
      <c r="DY67"/>
      <c r="DZ67"/>
      <c r="EA67"/>
      <c r="EB67"/>
      <c r="EC67" s="1">
        <v>120.98</v>
      </c>
      <c r="ED67" s="1">
        <v>249.4</v>
      </c>
      <c r="EE67" s="1">
        <v>33.6</v>
      </c>
      <c r="EF67" s="1">
        <v>281.39999999999998</v>
      </c>
      <c r="EG67" s="1">
        <v>42.3</v>
      </c>
      <c r="EH67" s="1">
        <v>33.200000000000003</v>
      </c>
      <c r="EI67" s="1">
        <v>1</v>
      </c>
      <c r="EJ67" s="1">
        <v>1</v>
      </c>
      <c r="EK67" s="1">
        <v>26</v>
      </c>
      <c r="EL67" s="1">
        <v>1</v>
      </c>
      <c r="EM67" s="1">
        <v>1</v>
      </c>
      <c r="EN67" s="1">
        <f t="shared" si="24"/>
        <v>-31.999999999999972</v>
      </c>
      <c r="EO67" s="1">
        <f t="shared" si="24"/>
        <v>-8.6999999999999957</v>
      </c>
      <c r="EP67" s="1">
        <f t="shared" si="25"/>
        <v>1023.9999999999982</v>
      </c>
      <c r="EQ67" s="1">
        <f t="shared" si="25"/>
        <v>75.689999999999927</v>
      </c>
      <c r="ER67" s="1">
        <f t="shared" si="26"/>
        <v>1099.689999999998</v>
      </c>
      <c r="ES67" s="1">
        <f t="shared" si="27"/>
        <v>33.161574148402515</v>
      </c>
      <c r="ET67"/>
      <c r="EU67"/>
      <c r="EV67"/>
      <c r="EW67"/>
      <c r="EX67"/>
      <c r="FJ67" s="10">
        <f t="shared" si="28"/>
        <v>0</v>
      </c>
      <c r="FK67" s="10">
        <f t="shared" si="28"/>
        <v>0</v>
      </c>
      <c r="FL67" s="10">
        <f t="shared" si="29"/>
        <v>0</v>
      </c>
      <c r="FM67" s="10">
        <f t="shared" si="29"/>
        <v>0</v>
      </c>
      <c r="FN67" s="10">
        <f t="shared" si="30"/>
        <v>0</v>
      </c>
      <c r="FO67" s="10">
        <f t="shared" si="31"/>
        <v>0</v>
      </c>
      <c r="FP67"/>
      <c r="FQ67"/>
      <c r="FR67"/>
      <c r="FS67"/>
      <c r="FT67"/>
    </row>
    <row r="68" spans="1:176" x14ac:dyDescent="0.35">
      <c r="A68">
        <v>128.60599999999999</v>
      </c>
      <c r="B68">
        <v>276.89999999999998</v>
      </c>
      <c r="C68">
        <v>28.3</v>
      </c>
      <c r="D68">
        <v>-1</v>
      </c>
      <c r="E68">
        <v>-1</v>
      </c>
      <c r="F68">
        <v>-1</v>
      </c>
      <c r="G68">
        <v>-1</v>
      </c>
      <c r="H68">
        <v>0</v>
      </c>
      <c r="I68">
        <v>20</v>
      </c>
      <c r="J68">
        <v>-1</v>
      </c>
      <c r="K68">
        <v>1</v>
      </c>
      <c r="L68" s="26">
        <f t="shared" si="0"/>
        <v>4.5</v>
      </c>
      <c r="M68" s="26">
        <f t="shared" si="0"/>
        <v>-18.2</v>
      </c>
      <c r="N68" s="26">
        <f t="shared" si="1"/>
        <v>20.25</v>
      </c>
      <c r="O68" s="26">
        <f t="shared" si="1"/>
        <v>331.23999999999995</v>
      </c>
      <c r="P68" s="26">
        <f t="shared" si="2"/>
        <v>351.48999999999995</v>
      </c>
      <c r="Q68" s="26">
        <f t="shared" si="3"/>
        <v>18.748066566982313</v>
      </c>
      <c r="S68"/>
      <c r="T68"/>
      <c r="U68"/>
      <c r="V68"/>
      <c r="W68">
        <v>120.366</v>
      </c>
      <c r="X68">
        <v>267.89999999999998</v>
      </c>
      <c r="Y68">
        <v>46.5</v>
      </c>
      <c r="Z68">
        <v>-1</v>
      </c>
      <c r="AA68">
        <v>-1</v>
      </c>
      <c r="AB68">
        <v>-1</v>
      </c>
      <c r="AC68">
        <v>-1</v>
      </c>
      <c r="AD68">
        <v>0</v>
      </c>
      <c r="AE68">
        <v>20</v>
      </c>
      <c r="AF68">
        <v>-1</v>
      </c>
      <c r="AG68">
        <v>1</v>
      </c>
      <c r="AH68" s="10">
        <f t="shared" si="4"/>
        <v>133.19999999999999</v>
      </c>
      <c r="AI68" s="10">
        <f t="shared" si="4"/>
        <v>10.399999999999999</v>
      </c>
      <c r="AJ68" s="10">
        <f t="shared" si="5"/>
        <v>17742.239999999998</v>
      </c>
      <c r="AK68" s="10">
        <f t="shared" si="5"/>
        <v>108.15999999999997</v>
      </c>
      <c r="AL68" s="10">
        <f t="shared" si="6"/>
        <v>17850.399999999998</v>
      </c>
      <c r="AM68" s="10">
        <f t="shared" si="7"/>
        <v>133.60538911286474</v>
      </c>
      <c r="AN68"/>
      <c r="AO68"/>
      <c r="AP68"/>
      <c r="AQ68"/>
      <c r="AR68"/>
      <c r="AS68">
        <v>102.224</v>
      </c>
      <c r="AT68">
        <v>249.4</v>
      </c>
      <c r="AU68">
        <v>31.8</v>
      </c>
      <c r="AV68">
        <v>231.1</v>
      </c>
      <c r="AW68">
        <v>42.3</v>
      </c>
      <c r="AX68">
        <v>21.1</v>
      </c>
      <c r="AY68">
        <v>1</v>
      </c>
      <c r="AZ68">
        <v>1</v>
      </c>
      <c r="BA68">
        <v>20</v>
      </c>
      <c r="BB68">
        <v>1</v>
      </c>
      <c r="BC68">
        <v>1</v>
      </c>
      <c r="BD68" s="1">
        <f t="shared" si="8"/>
        <v>18.300000000000011</v>
      </c>
      <c r="BE68" s="1">
        <f t="shared" si="8"/>
        <v>-10.499999999999996</v>
      </c>
      <c r="BF68" s="1">
        <f t="shared" si="9"/>
        <v>334.89000000000044</v>
      </c>
      <c r="BG68" s="1">
        <f t="shared" si="9"/>
        <v>110.24999999999993</v>
      </c>
      <c r="BH68" s="1">
        <f t="shared" si="10"/>
        <v>445.14000000000038</v>
      </c>
      <c r="BI68" s="1">
        <f t="shared" si="11"/>
        <v>21.098341167020699</v>
      </c>
      <c r="BJ68"/>
      <c r="BK68"/>
      <c r="BL68"/>
      <c r="BM68"/>
      <c r="BN68"/>
      <c r="BO68">
        <v>126.605</v>
      </c>
      <c r="BP68">
        <v>235.6</v>
      </c>
      <c r="BQ68">
        <v>20.7</v>
      </c>
      <c r="BR68">
        <v>217.3</v>
      </c>
      <c r="BS68">
        <v>39</v>
      </c>
      <c r="BT68">
        <v>25.8</v>
      </c>
      <c r="BU68">
        <v>1</v>
      </c>
      <c r="BV68">
        <v>1</v>
      </c>
      <c r="BW68">
        <v>30</v>
      </c>
      <c r="BX68">
        <v>1</v>
      </c>
      <c r="BY68">
        <v>1</v>
      </c>
      <c r="BZ68" s="10">
        <f t="shared" si="12"/>
        <v>18.299999999999983</v>
      </c>
      <c r="CA68" s="10">
        <f t="shared" si="12"/>
        <v>-18.3</v>
      </c>
      <c r="CB68" s="10">
        <f t="shared" si="13"/>
        <v>334.88999999999936</v>
      </c>
      <c r="CC68" s="10">
        <f t="shared" si="13"/>
        <v>334.89000000000004</v>
      </c>
      <c r="CD68" s="10">
        <f t="shared" si="14"/>
        <v>669.7799999999994</v>
      </c>
      <c r="CE68" s="10">
        <f t="shared" si="15"/>
        <v>25.880108191427627</v>
      </c>
      <c r="CG68"/>
      <c r="CH68"/>
      <c r="CI68"/>
      <c r="CJ68"/>
      <c r="CK68">
        <v>107.30800000000001</v>
      </c>
      <c r="CL68">
        <v>286.2</v>
      </c>
      <c r="CM68">
        <v>39.4</v>
      </c>
      <c r="CN68">
        <v>-1</v>
      </c>
      <c r="CO68">
        <v>-1</v>
      </c>
      <c r="CP68">
        <v>-1</v>
      </c>
      <c r="CQ68">
        <v>-1</v>
      </c>
      <c r="CR68">
        <v>0</v>
      </c>
      <c r="CS68">
        <v>23</v>
      </c>
      <c r="CT68">
        <v>-1</v>
      </c>
      <c r="CU68">
        <v>1</v>
      </c>
      <c r="CV68" s="1">
        <f t="shared" si="16"/>
        <v>27.300000000000011</v>
      </c>
      <c r="CW68" s="1">
        <f t="shared" si="16"/>
        <v>10</v>
      </c>
      <c r="CX68" s="1">
        <f t="shared" si="17"/>
        <v>745.29000000000065</v>
      </c>
      <c r="CY68" s="1">
        <f t="shared" si="17"/>
        <v>100</v>
      </c>
      <c r="CZ68" s="1">
        <f t="shared" si="18"/>
        <v>845.29000000000065</v>
      </c>
      <c r="DA68" s="1">
        <f t="shared" si="19"/>
        <v>29.073871431235307</v>
      </c>
      <c r="DB68"/>
      <c r="DC68"/>
      <c r="DD68"/>
      <c r="DE68"/>
      <c r="DF68"/>
      <c r="DG68">
        <v>142.26</v>
      </c>
      <c r="DH68">
        <v>226.8</v>
      </c>
      <c r="DI68">
        <v>33.6</v>
      </c>
      <c r="DJ68">
        <v>276.89999999999998</v>
      </c>
      <c r="DK68">
        <v>31.6</v>
      </c>
      <c r="DL68">
        <v>50.2</v>
      </c>
      <c r="DM68">
        <v>2</v>
      </c>
      <c r="DN68">
        <v>0</v>
      </c>
      <c r="DO68">
        <v>28</v>
      </c>
      <c r="DP68">
        <v>0</v>
      </c>
      <c r="DQ68">
        <v>1</v>
      </c>
      <c r="DR68" s="10">
        <f t="shared" si="20"/>
        <v>-50.099999999999966</v>
      </c>
      <c r="DS68" s="10">
        <f t="shared" si="20"/>
        <v>2</v>
      </c>
      <c r="DT68" s="10">
        <f t="shared" si="21"/>
        <v>2510.0099999999966</v>
      </c>
      <c r="DU68" s="10">
        <f t="shared" si="21"/>
        <v>4</v>
      </c>
      <c r="DV68" s="10">
        <f t="shared" si="22"/>
        <v>2514.0099999999966</v>
      </c>
      <c r="DW68" s="10">
        <f t="shared" si="23"/>
        <v>50.139904267958038</v>
      </c>
      <c r="DX68"/>
      <c r="DY68"/>
      <c r="DZ68"/>
      <c r="EA68"/>
      <c r="EB68"/>
      <c r="EC68" s="1">
        <v>124.62</v>
      </c>
      <c r="ED68" s="1">
        <v>244.9</v>
      </c>
      <c r="EE68" s="1">
        <v>23.2</v>
      </c>
      <c r="EF68" s="1">
        <v>-1</v>
      </c>
      <c r="EG68" s="1">
        <v>-1</v>
      </c>
      <c r="EH68" s="1">
        <v>-1</v>
      </c>
      <c r="EI68" s="1">
        <v>-1</v>
      </c>
      <c r="EJ68" s="1">
        <v>0</v>
      </c>
      <c r="EK68" s="1">
        <v>26</v>
      </c>
      <c r="EL68" s="1">
        <v>-1</v>
      </c>
      <c r="EM68" s="1">
        <v>1</v>
      </c>
      <c r="EN68" s="1">
        <f t="shared" si="24"/>
        <v>-4.5</v>
      </c>
      <c r="EO68" s="1">
        <f t="shared" si="24"/>
        <v>-10.400000000000002</v>
      </c>
      <c r="EP68" s="1">
        <f t="shared" si="25"/>
        <v>20.25</v>
      </c>
      <c r="EQ68" s="1">
        <f t="shared" si="25"/>
        <v>108.16000000000004</v>
      </c>
      <c r="ER68" s="1">
        <f t="shared" si="26"/>
        <v>128.41000000000003</v>
      </c>
      <c r="ES68" s="1">
        <f t="shared" si="27"/>
        <v>11.331813623599711</v>
      </c>
      <c r="ET68"/>
      <c r="EU68"/>
      <c r="EV68"/>
      <c r="EW68"/>
      <c r="EX68"/>
      <c r="FJ68" s="10">
        <f t="shared" si="28"/>
        <v>0</v>
      </c>
      <c r="FK68" s="10">
        <f t="shared" si="28"/>
        <v>0</v>
      </c>
      <c r="FL68" s="10">
        <f t="shared" si="29"/>
        <v>0</v>
      </c>
      <c r="FM68" s="10">
        <f t="shared" si="29"/>
        <v>0</v>
      </c>
      <c r="FN68" s="10">
        <f t="shared" si="30"/>
        <v>0</v>
      </c>
      <c r="FO68" s="10">
        <f t="shared" si="31"/>
        <v>0</v>
      </c>
      <c r="FP68"/>
      <c r="FQ68"/>
      <c r="FR68"/>
      <c r="FS68"/>
      <c r="FT68"/>
    </row>
    <row r="69" spans="1:176" x14ac:dyDescent="0.35">
      <c r="A69">
        <v>128.99799999999999</v>
      </c>
      <c r="B69">
        <v>258.89999999999998</v>
      </c>
      <c r="C69">
        <v>20.7</v>
      </c>
      <c r="D69">
        <v>276.89999999999998</v>
      </c>
      <c r="E69">
        <v>28.3</v>
      </c>
      <c r="F69">
        <v>19.600000000000001</v>
      </c>
      <c r="G69">
        <v>1</v>
      </c>
      <c r="H69">
        <v>1</v>
      </c>
      <c r="I69">
        <v>21</v>
      </c>
      <c r="J69">
        <v>1</v>
      </c>
      <c r="K69">
        <v>1</v>
      </c>
      <c r="L69" s="26">
        <f t="shared" ref="L69:M92" si="40">B69-B68</f>
        <v>-18</v>
      </c>
      <c r="M69" s="26">
        <f t="shared" si="40"/>
        <v>-7.6000000000000014</v>
      </c>
      <c r="N69" s="26">
        <f t="shared" ref="N69:O92" si="41">L69^2</f>
        <v>324</v>
      </c>
      <c r="O69" s="26">
        <f t="shared" si="41"/>
        <v>57.760000000000019</v>
      </c>
      <c r="P69" s="26">
        <f t="shared" ref="P69:P92" si="42">N69+O69</f>
        <v>381.76</v>
      </c>
      <c r="Q69" s="26">
        <f t="shared" ref="Q69:Q92" si="43">SQRT(P69)</f>
        <v>19.538679586911702</v>
      </c>
      <c r="S69"/>
      <c r="T69"/>
      <c r="U69"/>
      <c r="V69"/>
      <c r="W69">
        <v>120.83</v>
      </c>
      <c r="X69">
        <v>185.3</v>
      </c>
      <c r="Y69">
        <v>30.9</v>
      </c>
      <c r="Z69">
        <v>267.89999999999998</v>
      </c>
      <c r="AA69">
        <v>46.5</v>
      </c>
      <c r="AB69">
        <v>84.1</v>
      </c>
      <c r="AC69">
        <v>2</v>
      </c>
      <c r="AD69">
        <v>0</v>
      </c>
      <c r="AE69">
        <v>20</v>
      </c>
      <c r="AF69">
        <v>0</v>
      </c>
      <c r="AG69">
        <v>1</v>
      </c>
      <c r="AH69" s="10">
        <f t="shared" ref="AH69:AI91" si="44">X69-X68</f>
        <v>-82.599999999999966</v>
      </c>
      <c r="AI69" s="10">
        <f t="shared" si="44"/>
        <v>-15.600000000000001</v>
      </c>
      <c r="AJ69" s="10">
        <f t="shared" ref="AJ69:AK91" si="45">AH69^2</f>
        <v>6822.7599999999948</v>
      </c>
      <c r="AK69" s="10">
        <f t="shared" si="45"/>
        <v>243.36000000000004</v>
      </c>
      <c r="AL69" s="10">
        <f t="shared" ref="AL69:AL91" si="46">AJ69+AK69</f>
        <v>7066.1199999999944</v>
      </c>
      <c r="AM69" s="10">
        <f t="shared" ref="AM69:AM91" si="47">SQRT(AL69)</f>
        <v>84.060216511736357</v>
      </c>
      <c r="AN69"/>
      <c r="AO69"/>
      <c r="AP69"/>
      <c r="AQ69"/>
      <c r="AR69"/>
      <c r="AS69">
        <v>105.04</v>
      </c>
      <c r="AT69">
        <v>283.10000000000002</v>
      </c>
      <c r="AU69">
        <v>38.1</v>
      </c>
      <c r="AV69">
        <v>-1</v>
      </c>
      <c r="AW69">
        <v>-1</v>
      </c>
      <c r="AX69">
        <v>-1</v>
      </c>
      <c r="AY69">
        <v>-1</v>
      </c>
      <c r="AZ69">
        <v>0</v>
      </c>
      <c r="BA69">
        <v>20</v>
      </c>
      <c r="BB69">
        <v>-1</v>
      </c>
      <c r="BC69">
        <v>1</v>
      </c>
      <c r="BD69" s="1">
        <f t="shared" ref="BD69:BE89" si="48">AT69-AT68</f>
        <v>33.700000000000017</v>
      </c>
      <c r="BE69" s="1">
        <f t="shared" si="48"/>
        <v>6.3000000000000007</v>
      </c>
      <c r="BF69" s="1">
        <f t="shared" ref="BF69:BG85" si="49">BD69^2</f>
        <v>1135.6900000000012</v>
      </c>
      <c r="BG69" s="1">
        <f t="shared" si="49"/>
        <v>39.690000000000012</v>
      </c>
      <c r="BH69" s="1">
        <f t="shared" ref="BH69:BH89" si="50">BF69+BG69</f>
        <v>1175.3800000000012</v>
      </c>
      <c r="BI69" s="1">
        <f t="shared" ref="BI69:BI89" si="51">SQRT(BH69)</f>
        <v>34.283815423607699</v>
      </c>
      <c r="BJ69"/>
      <c r="BK69"/>
      <c r="BL69"/>
      <c r="BM69"/>
      <c r="BN69"/>
      <c r="BO69">
        <v>129.49299999999999</v>
      </c>
      <c r="BP69">
        <v>276.89999999999998</v>
      </c>
      <c r="BQ69">
        <v>32.1</v>
      </c>
      <c r="BR69">
        <v>-1</v>
      </c>
      <c r="BS69">
        <v>-1</v>
      </c>
      <c r="BT69">
        <v>-1</v>
      </c>
      <c r="BU69">
        <v>-1</v>
      </c>
      <c r="BV69">
        <v>0</v>
      </c>
      <c r="BW69">
        <v>30</v>
      </c>
      <c r="BX69">
        <v>-1</v>
      </c>
      <c r="BY69">
        <v>1</v>
      </c>
      <c r="BZ69" s="10">
        <f t="shared" ref="BZ69:CA87" si="52">BP69-BP68</f>
        <v>41.299999999999983</v>
      </c>
      <c r="CA69" s="10">
        <f t="shared" si="52"/>
        <v>11.400000000000002</v>
      </c>
      <c r="CB69" s="10">
        <f t="shared" ref="CB69:CC87" si="53">BZ69^2</f>
        <v>1705.6899999999987</v>
      </c>
      <c r="CC69" s="10">
        <f t="shared" si="53"/>
        <v>129.96000000000004</v>
      </c>
      <c r="CD69" s="10">
        <f t="shared" ref="CD69:CD87" si="54">CB69+CC69</f>
        <v>1835.6499999999987</v>
      </c>
      <c r="CE69" s="10">
        <f t="shared" ref="CE69:CE87" si="55">SQRT(CD69)</f>
        <v>42.844486226351215</v>
      </c>
      <c r="CG69"/>
      <c r="CH69"/>
      <c r="CI69"/>
      <c r="CJ69"/>
      <c r="CK69">
        <v>108.1</v>
      </c>
      <c r="CL69">
        <v>231.1</v>
      </c>
      <c r="CM69">
        <v>37</v>
      </c>
      <c r="CN69">
        <v>286.2</v>
      </c>
      <c r="CO69">
        <v>39.4</v>
      </c>
      <c r="CP69">
        <v>55.2</v>
      </c>
      <c r="CQ69">
        <v>2</v>
      </c>
      <c r="CR69">
        <v>0</v>
      </c>
      <c r="CS69">
        <v>23</v>
      </c>
      <c r="CT69">
        <v>0</v>
      </c>
      <c r="CU69">
        <v>1</v>
      </c>
      <c r="CV69" s="1">
        <f t="shared" ref="CV69:CW83" si="56">CL69-CL68</f>
        <v>-55.099999999999994</v>
      </c>
      <c r="CW69" s="1">
        <f t="shared" si="56"/>
        <v>-2.3999999999999986</v>
      </c>
      <c r="CX69" s="1">
        <f t="shared" ref="CX69:CY83" si="57">CV69^2</f>
        <v>3036.0099999999993</v>
      </c>
      <c r="CY69" s="1">
        <f t="shared" si="57"/>
        <v>5.7599999999999936</v>
      </c>
      <c r="CZ69" s="1">
        <f t="shared" ref="CZ69:CZ83" si="58">CX69+CY69</f>
        <v>3041.7699999999995</v>
      </c>
      <c r="DA69" s="1">
        <f t="shared" ref="DA69:DA83" si="59">SQRT(CZ69)</f>
        <v>55.152243834680014</v>
      </c>
      <c r="DB69"/>
      <c r="DC69"/>
      <c r="DD69"/>
      <c r="DE69"/>
      <c r="DF69"/>
      <c r="DG69">
        <v>142.86000000000001</v>
      </c>
      <c r="DH69">
        <v>240.4</v>
      </c>
      <c r="DI69">
        <v>25.8</v>
      </c>
      <c r="DJ69">
        <v>226.8</v>
      </c>
      <c r="DK69">
        <v>33.6</v>
      </c>
      <c r="DL69">
        <v>15.6</v>
      </c>
      <c r="DM69">
        <v>1</v>
      </c>
      <c r="DN69">
        <v>1</v>
      </c>
      <c r="DO69">
        <v>29</v>
      </c>
      <c r="DP69">
        <v>1</v>
      </c>
      <c r="DQ69">
        <v>1</v>
      </c>
      <c r="DR69" s="10">
        <f t="shared" ref="DR69:DS83" si="60">DH69-DH68</f>
        <v>13.599999999999994</v>
      </c>
      <c r="DS69" s="10">
        <f t="shared" si="60"/>
        <v>-7.8000000000000007</v>
      </c>
      <c r="DT69" s="10">
        <f t="shared" ref="DT69:DU83" si="61">DR69^2</f>
        <v>184.95999999999984</v>
      </c>
      <c r="DU69" s="10">
        <f t="shared" si="61"/>
        <v>60.840000000000011</v>
      </c>
      <c r="DV69" s="10">
        <f t="shared" ref="DV69:DV83" si="62">DT69+DU69</f>
        <v>245.79999999999984</v>
      </c>
      <c r="DW69" s="10">
        <f t="shared" ref="DW69:DW83" si="63">SQRT(DV69)</f>
        <v>15.678010077812804</v>
      </c>
      <c r="DX69"/>
      <c r="DY69"/>
      <c r="DZ69"/>
      <c r="EA69"/>
      <c r="EB69"/>
      <c r="EC69" s="1">
        <v>125.836</v>
      </c>
      <c r="ED69" s="1">
        <v>235.6</v>
      </c>
      <c r="EE69" s="1">
        <v>29.4</v>
      </c>
      <c r="EF69" s="1">
        <v>244.9</v>
      </c>
      <c r="EG69" s="1">
        <v>23.2</v>
      </c>
      <c r="EH69" s="1">
        <v>11.2</v>
      </c>
      <c r="EI69" s="1">
        <v>1</v>
      </c>
      <c r="EJ69" s="1">
        <v>1</v>
      </c>
      <c r="EK69" s="1">
        <v>27</v>
      </c>
      <c r="EL69" s="1">
        <v>1</v>
      </c>
      <c r="EM69" s="1">
        <v>1</v>
      </c>
      <c r="EN69" s="1">
        <f t="shared" ref="EN69:EO85" si="64">ED69-ED68</f>
        <v>-9.3000000000000114</v>
      </c>
      <c r="EO69" s="1">
        <f t="shared" si="64"/>
        <v>6.1999999999999993</v>
      </c>
      <c r="EP69" s="1">
        <f t="shared" ref="EP69:EQ85" si="65">EN69^2</f>
        <v>86.490000000000208</v>
      </c>
      <c r="EQ69" s="1">
        <f t="shared" si="65"/>
        <v>38.439999999999991</v>
      </c>
      <c r="ER69" s="1">
        <f t="shared" ref="ER69:ER85" si="66">EP69+EQ69</f>
        <v>124.93000000000021</v>
      </c>
      <c r="ES69" s="1">
        <f t="shared" ref="ES69:ES85" si="67">SQRT(ER69)</f>
        <v>11.177208953938376</v>
      </c>
      <c r="ET69"/>
      <c r="EU69"/>
      <c r="EV69"/>
      <c r="EW69"/>
      <c r="EX69"/>
      <c r="FJ69" s="10">
        <f t="shared" ref="FJ69:FK92" si="68">EZ69-EZ68</f>
        <v>0</v>
      </c>
      <c r="FK69" s="10">
        <f t="shared" si="68"/>
        <v>0</v>
      </c>
      <c r="FL69" s="10">
        <f t="shared" ref="FL69:FM92" si="69">FJ69^2</f>
        <v>0</v>
      </c>
      <c r="FM69" s="10">
        <f t="shared" si="69"/>
        <v>0</v>
      </c>
      <c r="FN69" s="10">
        <f t="shared" ref="FN69:FN92" si="70">FL69+FM69</f>
        <v>0</v>
      </c>
      <c r="FO69" s="10">
        <f t="shared" ref="FO69:FO92" si="71">SQRT(FN69)</f>
        <v>0</v>
      </c>
      <c r="FP69"/>
      <c r="FQ69"/>
      <c r="FR69"/>
      <c r="FS69"/>
      <c r="FT69"/>
    </row>
    <row r="70" spans="1:176" x14ac:dyDescent="0.35">
      <c r="A70">
        <v>133.15799999999999</v>
      </c>
      <c r="B70">
        <v>61.3</v>
      </c>
      <c r="C70">
        <v>107.1</v>
      </c>
      <c r="D70">
        <v>-1</v>
      </c>
      <c r="E70">
        <v>-1</v>
      </c>
      <c r="F70">
        <v>-1</v>
      </c>
      <c r="G70">
        <v>-1</v>
      </c>
      <c r="H70">
        <v>0</v>
      </c>
      <c r="I70">
        <v>21</v>
      </c>
      <c r="J70">
        <v>-1</v>
      </c>
      <c r="K70">
        <v>1</v>
      </c>
      <c r="L70" s="26">
        <f t="shared" si="40"/>
        <v>-197.59999999999997</v>
      </c>
      <c r="M70" s="26">
        <f t="shared" si="40"/>
        <v>86.399999999999991</v>
      </c>
      <c r="N70" s="26">
        <f t="shared" si="41"/>
        <v>39045.759999999987</v>
      </c>
      <c r="O70" s="26">
        <f t="shared" si="41"/>
        <v>7464.9599999999982</v>
      </c>
      <c r="P70" s="26">
        <f t="shared" si="42"/>
        <v>46510.719999999987</v>
      </c>
      <c r="Q70" s="26">
        <f t="shared" si="43"/>
        <v>215.66344150087187</v>
      </c>
      <c r="S70"/>
      <c r="T70"/>
      <c r="U70"/>
      <c r="V70"/>
      <c r="W70">
        <v>122.166</v>
      </c>
      <c r="X70">
        <v>162.19999999999999</v>
      </c>
      <c r="Y70">
        <v>51</v>
      </c>
      <c r="Z70">
        <v>185.3</v>
      </c>
      <c r="AA70">
        <v>30.9</v>
      </c>
      <c r="AB70">
        <v>30.5</v>
      </c>
      <c r="AC70">
        <v>1</v>
      </c>
      <c r="AD70">
        <v>1</v>
      </c>
      <c r="AE70">
        <v>21</v>
      </c>
      <c r="AF70">
        <v>1</v>
      </c>
      <c r="AG70">
        <v>1</v>
      </c>
      <c r="AH70" s="10">
        <f t="shared" si="44"/>
        <v>-23.100000000000023</v>
      </c>
      <c r="AI70" s="10">
        <f t="shared" si="44"/>
        <v>20.100000000000001</v>
      </c>
      <c r="AJ70" s="10">
        <f t="shared" si="45"/>
        <v>533.61000000000104</v>
      </c>
      <c r="AK70" s="10">
        <f t="shared" si="45"/>
        <v>404.01000000000005</v>
      </c>
      <c r="AL70" s="10">
        <f t="shared" si="46"/>
        <v>937.62000000000103</v>
      </c>
      <c r="AM70" s="10">
        <f t="shared" si="47"/>
        <v>30.620581313881043</v>
      </c>
      <c r="AN70"/>
      <c r="AO70"/>
      <c r="AP70"/>
      <c r="AQ70"/>
      <c r="AR70"/>
      <c r="AS70">
        <v>105.4</v>
      </c>
      <c r="AT70">
        <v>263.2</v>
      </c>
      <c r="AU70">
        <v>27.6</v>
      </c>
      <c r="AV70">
        <v>283.10000000000002</v>
      </c>
      <c r="AW70">
        <v>38.1</v>
      </c>
      <c r="AX70">
        <v>22.5</v>
      </c>
      <c r="AY70">
        <v>1</v>
      </c>
      <c r="AZ70">
        <v>1</v>
      </c>
      <c r="BA70">
        <v>21</v>
      </c>
      <c r="BB70">
        <v>1</v>
      </c>
      <c r="BC70">
        <v>1</v>
      </c>
      <c r="BD70" s="1">
        <f t="shared" si="48"/>
        <v>-19.900000000000034</v>
      </c>
      <c r="BE70" s="1">
        <f t="shared" si="48"/>
        <v>-10.5</v>
      </c>
      <c r="BF70" s="1">
        <f t="shared" si="49"/>
        <v>396.01000000000136</v>
      </c>
      <c r="BG70" s="1">
        <f t="shared" si="49"/>
        <v>110.25</v>
      </c>
      <c r="BH70" s="1">
        <f t="shared" si="50"/>
        <v>506.26000000000136</v>
      </c>
      <c r="BI70" s="1">
        <f t="shared" si="51"/>
        <v>22.500222221124869</v>
      </c>
      <c r="BJ70"/>
      <c r="BK70"/>
      <c r="BL70"/>
      <c r="BM70"/>
      <c r="BN70"/>
      <c r="BO70">
        <v>129.92400000000001</v>
      </c>
      <c r="BP70">
        <v>226.8</v>
      </c>
      <c r="BQ70">
        <v>36.299999999999997</v>
      </c>
      <c r="BR70">
        <v>276.89999999999998</v>
      </c>
      <c r="BS70">
        <v>32.1</v>
      </c>
      <c r="BT70">
        <v>50.3</v>
      </c>
      <c r="BU70">
        <v>2</v>
      </c>
      <c r="BV70">
        <v>0</v>
      </c>
      <c r="BW70">
        <v>30</v>
      </c>
      <c r="BX70">
        <v>0</v>
      </c>
      <c r="BY70">
        <v>1</v>
      </c>
      <c r="BZ70" s="10">
        <f t="shared" si="52"/>
        <v>-50.099999999999966</v>
      </c>
      <c r="CA70" s="10">
        <f t="shared" si="52"/>
        <v>4.1999999999999957</v>
      </c>
      <c r="CB70" s="10">
        <f t="shared" si="53"/>
        <v>2510.0099999999966</v>
      </c>
      <c r="CC70" s="10">
        <f t="shared" si="53"/>
        <v>17.639999999999965</v>
      </c>
      <c r="CD70" s="10">
        <f t="shared" si="54"/>
        <v>2527.6499999999965</v>
      </c>
      <c r="CE70" s="10">
        <f t="shared" si="55"/>
        <v>50.275739676309051</v>
      </c>
      <c r="CG70"/>
      <c r="CH70"/>
      <c r="CI70"/>
      <c r="CJ70"/>
      <c r="CK70">
        <v>108.764</v>
      </c>
      <c r="CL70">
        <v>276.89999999999998</v>
      </c>
      <c r="CM70">
        <v>22.5</v>
      </c>
      <c r="CN70">
        <v>231.1</v>
      </c>
      <c r="CO70">
        <v>37</v>
      </c>
      <c r="CP70">
        <v>48.1</v>
      </c>
      <c r="CQ70">
        <v>2</v>
      </c>
      <c r="CR70">
        <v>0</v>
      </c>
      <c r="CS70">
        <v>23</v>
      </c>
      <c r="CT70">
        <v>0</v>
      </c>
      <c r="CU70">
        <v>1</v>
      </c>
      <c r="CV70" s="1">
        <f t="shared" si="56"/>
        <v>45.799999999999983</v>
      </c>
      <c r="CW70" s="1">
        <f t="shared" si="56"/>
        <v>-14.5</v>
      </c>
      <c r="CX70" s="1">
        <f t="shared" si="57"/>
        <v>2097.6399999999985</v>
      </c>
      <c r="CY70" s="1">
        <f t="shared" si="57"/>
        <v>210.25</v>
      </c>
      <c r="CZ70" s="1">
        <f t="shared" si="58"/>
        <v>2307.8899999999985</v>
      </c>
      <c r="DA70" s="1">
        <f t="shared" si="59"/>
        <v>48.040503744236474</v>
      </c>
      <c r="DB70"/>
      <c r="DC70"/>
      <c r="DD70"/>
      <c r="DE70"/>
      <c r="DF70"/>
      <c r="DG70">
        <v>146.267</v>
      </c>
      <c r="DH70">
        <v>281.39999999999998</v>
      </c>
      <c r="DI70">
        <v>29.4</v>
      </c>
      <c r="DJ70">
        <v>-1</v>
      </c>
      <c r="DK70">
        <v>-1</v>
      </c>
      <c r="DL70">
        <v>-1</v>
      </c>
      <c r="DM70">
        <v>-1</v>
      </c>
      <c r="DN70">
        <v>0</v>
      </c>
      <c r="DO70">
        <v>29</v>
      </c>
      <c r="DP70">
        <v>-1</v>
      </c>
      <c r="DQ70">
        <v>1</v>
      </c>
      <c r="DR70" s="10">
        <f t="shared" si="60"/>
        <v>40.999999999999972</v>
      </c>
      <c r="DS70" s="10">
        <f t="shared" si="60"/>
        <v>3.5999999999999979</v>
      </c>
      <c r="DT70" s="10">
        <f t="shared" si="61"/>
        <v>1680.9999999999977</v>
      </c>
      <c r="DU70" s="10">
        <f t="shared" si="61"/>
        <v>12.959999999999985</v>
      </c>
      <c r="DV70" s="10">
        <f t="shared" si="62"/>
        <v>1693.9599999999978</v>
      </c>
      <c r="DW70" s="10">
        <f t="shared" si="63"/>
        <v>41.15774532211401</v>
      </c>
      <c r="DX70"/>
      <c r="DY70"/>
      <c r="DZ70"/>
      <c r="EA70"/>
      <c r="EB70"/>
      <c r="EC70" s="1">
        <v>128.62799999999999</v>
      </c>
      <c r="ED70" s="1">
        <v>272.39999999999998</v>
      </c>
      <c r="EE70" s="1">
        <v>29.4</v>
      </c>
      <c r="EF70" s="1">
        <v>-1</v>
      </c>
      <c r="EG70" s="1">
        <v>-1</v>
      </c>
      <c r="EH70" s="1">
        <v>-1</v>
      </c>
      <c r="EI70" s="1">
        <v>-1</v>
      </c>
      <c r="EJ70" s="1">
        <v>0</v>
      </c>
      <c r="EK70" s="1">
        <v>27</v>
      </c>
      <c r="EL70" s="1">
        <v>-1</v>
      </c>
      <c r="EM70" s="1">
        <v>1</v>
      </c>
      <c r="EN70" s="1">
        <f t="shared" si="64"/>
        <v>36.799999999999983</v>
      </c>
      <c r="EO70" s="1">
        <f t="shared" si="64"/>
        <v>0</v>
      </c>
      <c r="EP70" s="1">
        <f t="shared" si="65"/>
        <v>1354.2399999999986</v>
      </c>
      <c r="EQ70" s="1">
        <f t="shared" si="65"/>
        <v>0</v>
      </c>
      <c r="ER70" s="1">
        <f t="shared" si="66"/>
        <v>1354.2399999999986</v>
      </c>
      <c r="ES70" s="1">
        <f t="shared" si="67"/>
        <v>36.799999999999983</v>
      </c>
      <c r="ET70"/>
      <c r="EU70"/>
      <c r="EV70"/>
      <c r="EW70"/>
      <c r="EX70"/>
      <c r="FJ70" s="10">
        <f t="shared" si="68"/>
        <v>0</v>
      </c>
      <c r="FK70" s="10">
        <f t="shared" si="68"/>
        <v>0</v>
      </c>
      <c r="FL70" s="10">
        <f t="shared" si="69"/>
        <v>0</v>
      </c>
      <c r="FM70" s="10">
        <f t="shared" si="69"/>
        <v>0</v>
      </c>
      <c r="FN70" s="10">
        <f t="shared" si="70"/>
        <v>0</v>
      </c>
      <c r="FO70" s="10">
        <f t="shared" si="71"/>
        <v>0</v>
      </c>
      <c r="FP70"/>
      <c r="FQ70"/>
      <c r="FR70"/>
      <c r="FS70"/>
      <c r="FT70"/>
    </row>
    <row r="71" spans="1:176" x14ac:dyDescent="0.35">
      <c r="A71">
        <v>134.52600000000001</v>
      </c>
      <c r="B71">
        <v>254.1</v>
      </c>
      <c r="C71">
        <v>24.9</v>
      </c>
      <c r="D71">
        <v>61.3</v>
      </c>
      <c r="E71">
        <v>107.1</v>
      </c>
      <c r="F71">
        <v>209.6</v>
      </c>
      <c r="G71">
        <v>5</v>
      </c>
      <c r="H71">
        <v>0</v>
      </c>
      <c r="I71">
        <v>21</v>
      </c>
      <c r="J71">
        <v>0</v>
      </c>
      <c r="K71">
        <v>1</v>
      </c>
      <c r="L71" s="26">
        <f t="shared" si="40"/>
        <v>192.8</v>
      </c>
      <c r="M71" s="26">
        <f t="shared" si="40"/>
        <v>-82.199999999999989</v>
      </c>
      <c r="N71" s="26">
        <f t="shared" si="41"/>
        <v>37171.840000000004</v>
      </c>
      <c r="O71" s="26">
        <f t="shared" si="41"/>
        <v>6756.8399999999983</v>
      </c>
      <c r="P71" s="26">
        <f t="shared" si="42"/>
        <v>43928.68</v>
      </c>
      <c r="Q71" s="26">
        <f t="shared" si="43"/>
        <v>209.59169830887865</v>
      </c>
      <c r="S71"/>
      <c r="T71"/>
      <c r="U71"/>
      <c r="V71"/>
      <c r="W71">
        <v>125.334</v>
      </c>
      <c r="X71">
        <v>276.89999999999998</v>
      </c>
      <c r="Y71">
        <v>38.1</v>
      </c>
      <c r="Z71">
        <v>-1</v>
      </c>
      <c r="AA71">
        <v>-1</v>
      </c>
      <c r="AB71">
        <v>-1</v>
      </c>
      <c r="AC71">
        <v>-1</v>
      </c>
      <c r="AD71">
        <v>0</v>
      </c>
      <c r="AE71">
        <v>21</v>
      </c>
      <c r="AF71">
        <v>-1</v>
      </c>
      <c r="AG71">
        <v>1</v>
      </c>
      <c r="AH71" s="10">
        <f t="shared" si="44"/>
        <v>114.69999999999999</v>
      </c>
      <c r="AI71" s="10">
        <f t="shared" si="44"/>
        <v>-12.899999999999999</v>
      </c>
      <c r="AJ71" s="10">
        <f t="shared" si="45"/>
        <v>13156.089999999997</v>
      </c>
      <c r="AK71" s="10">
        <f t="shared" si="45"/>
        <v>166.40999999999997</v>
      </c>
      <c r="AL71" s="10">
        <f t="shared" si="46"/>
        <v>13322.499999999996</v>
      </c>
      <c r="AM71" s="10">
        <f t="shared" si="47"/>
        <v>115.42313459614583</v>
      </c>
      <c r="AN71"/>
      <c r="AO71"/>
      <c r="AP71"/>
      <c r="AQ71"/>
      <c r="AR71"/>
      <c r="AS71">
        <v>108.944</v>
      </c>
      <c r="AT71">
        <v>281.39999999999998</v>
      </c>
      <c r="AU71">
        <v>35.4</v>
      </c>
      <c r="AV71">
        <v>-1</v>
      </c>
      <c r="AW71">
        <v>-1</v>
      </c>
      <c r="AX71">
        <v>-1</v>
      </c>
      <c r="AY71">
        <v>-1</v>
      </c>
      <c r="AZ71">
        <v>0</v>
      </c>
      <c r="BA71">
        <v>21</v>
      </c>
      <c r="BB71">
        <v>-1</v>
      </c>
      <c r="BC71">
        <v>1</v>
      </c>
      <c r="BD71" s="1">
        <f t="shared" si="48"/>
        <v>18.199999999999989</v>
      </c>
      <c r="BE71" s="1">
        <f t="shared" si="48"/>
        <v>7.7999999999999972</v>
      </c>
      <c r="BF71" s="1">
        <f t="shared" si="49"/>
        <v>331.23999999999961</v>
      </c>
      <c r="BG71" s="1">
        <f t="shared" si="49"/>
        <v>60.839999999999954</v>
      </c>
      <c r="BH71" s="1">
        <f t="shared" si="50"/>
        <v>392.07999999999959</v>
      </c>
      <c r="BI71" s="1">
        <f t="shared" si="51"/>
        <v>19.80101007524615</v>
      </c>
      <c r="BJ71"/>
      <c r="BK71"/>
      <c r="BL71"/>
      <c r="BM71"/>
      <c r="BN71"/>
      <c r="BO71">
        <v>130.572</v>
      </c>
      <c r="BP71">
        <v>258.89999999999998</v>
      </c>
      <c r="BQ71">
        <v>27.6</v>
      </c>
      <c r="BR71">
        <v>226.8</v>
      </c>
      <c r="BS71">
        <v>36.299999999999997</v>
      </c>
      <c r="BT71">
        <v>33.200000000000003</v>
      </c>
      <c r="BU71">
        <v>1</v>
      </c>
      <c r="BV71">
        <v>1</v>
      </c>
      <c r="BW71">
        <v>31</v>
      </c>
      <c r="BX71">
        <v>1</v>
      </c>
      <c r="BY71">
        <v>1</v>
      </c>
      <c r="BZ71" s="10">
        <f t="shared" si="52"/>
        <v>32.099999999999966</v>
      </c>
      <c r="CA71" s="10">
        <f t="shared" si="52"/>
        <v>-8.6999999999999957</v>
      </c>
      <c r="CB71" s="10">
        <f t="shared" si="53"/>
        <v>1030.4099999999978</v>
      </c>
      <c r="CC71" s="10">
        <f t="shared" si="53"/>
        <v>75.689999999999927</v>
      </c>
      <c r="CD71" s="10">
        <f t="shared" si="54"/>
        <v>1106.0999999999976</v>
      </c>
      <c r="CE71" s="10">
        <f t="shared" si="55"/>
        <v>33.258081724597368</v>
      </c>
      <c r="CG71"/>
      <c r="CH71"/>
      <c r="CI71"/>
      <c r="CJ71"/>
      <c r="CK71">
        <v>109.33199999999999</v>
      </c>
      <c r="CL71">
        <v>254.1</v>
      </c>
      <c r="CM71">
        <v>42.3</v>
      </c>
      <c r="CN71">
        <v>276.89999999999998</v>
      </c>
      <c r="CO71">
        <v>22.5</v>
      </c>
      <c r="CP71">
        <v>30.2</v>
      </c>
      <c r="CQ71">
        <v>1</v>
      </c>
      <c r="CR71">
        <v>1</v>
      </c>
      <c r="CS71">
        <v>24</v>
      </c>
      <c r="CT71">
        <v>1</v>
      </c>
      <c r="CU71">
        <v>1</v>
      </c>
      <c r="CV71" s="1">
        <f t="shared" si="56"/>
        <v>-22.799999999999983</v>
      </c>
      <c r="CW71" s="1">
        <f t="shared" si="56"/>
        <v>19.799999999999997</v>
      </c>
      <c r="CX71" s="1">
        <f t="shared" si="57"/>
        <v>519.83999999999924</v>
      </c>
      <c r="CY71" s="1">
        <f t="shared" si="57"/>
        <v>392.03999999999991</v>
      </c>
      <c r="CZ71" s="1">
        <f t="shared" si="58"/>
        <v>911.8799999999992</v>
      </c>
      <c r="DA71" s="1">
        <f t="shared" si="59"/>
        <v>30.197350877187873</v>
      </c>
      <c r="DB71"/>
      <c r="DC71"/>
      <c r="DD71"/>
      <c r="DE71"/>
      <c r="DF71"/>
      <c r="DG71">
        <v>146.58699999999999</v>
      </c>
      <c r="DH71">
        <v>254.1</v>
      </c>
      <c r="DI71">
        <v>29.4</v>
      </c>
      <c r="DJ71">
        <v>281.39999999999998</v>
      </c>
      <c r="DK71">
        <v>29.4</v>
      </c>
      <c r="DL71">
        <v>27.3</v>
      </c>
      <c r="DM71">
        <v>1</v>
      </c>
      <c r="DN71">
        <v>1</v>
      </c>
      <c r="DO71">
        <v>30</v>
      </c>
      <c r="DP71">
        <v>1</v>
      </c>
      <c r="DQ71">
        <v>1</v>
      </c>
      <c r="DR71" s="10">
        <f t="shared" si="60"/>
        <v>-27.299999999999983</v>
      </c>
      <c r="DS71" s="10">
        <f t="shared" si="60"/>
        <v>0</v>
      </c>
      <c r="DT71" s="10">
        <f t="shared" si="61"/>
        <v>745.28999999999905</v>
      </c>
      <c r="DU71" s="10">
        <f t="shared" si="61"/>
        <v>0</v>
      </c>
      <c r="DV71" s="10">
        <f t="shared" si="62"/>
        <v>745.28999999999905</v>
      </c>
      <c r="DW71" s="10">
        <f t="shared" si="63"/>
        <v>27.299999999999983</v>
      </c>
      <c r="DX71"/>
      <c r="DY71"/>
      <c r="DZ71"/>
      <c r="EA71"/>
      <c r="EB71"/>
      <c r="EC71" s="1">
        <v>129.06700000000001</v>
      </c>
      <c r="ED71" s="1">
        <v>226.8</v>
      </c>
      <c r="EE71" s="1">
        <v>26.7</v>
      </c>
      <c r="EF71" s="1">
        <v>272.39999999999998</v>
      </c>
      <c r="EG71" s="1">
        <v>29.4</v>
      </c>
      <c r="EH71" s="1">
        <v>45.7</v>
      </c>
      <c r="EI71" s="1">
        <v>1</v>
      </c>
      <c r="EJ71" s="1">
        <v>1</v>
      </c>
      <c r="EK71" s="1">
        <v>28</v>
      </c>
      <c r="EL71" s="1">
        <v>1</v>
      </c>
      <c r="EM71" s="1">
        <v>1</v>
      </c>
      <c r="EN71" s="1">
        <f t="shared" si="64"/>
        <v>-45.599999999999966</v>
      </c>
      <c r="EO71" s="1">
        <f t="shared" si="64"/>
        <v>-2.6999999999999993</v>
      </c>
      <c r="EP71" s="1">
        <f t="shared" si="65"/>
        <v>2079.3599999999969</v>
      </c>
      <c r="EQ71" s="1">
        <f t="shared" si="65"/>
        <v>7.2899999999999965</v>
      </c>
      <c r="ER71" s="1">
        <f t="shared" si="66"/>
        <v>2086.6499999999969</v>
      </c>
      <c r="ES71" s="1">
        <f t="shared" si="67"/>
        <v>45.679864273003233</v>
      </c>
      <c r="ET71"/>
      <c r="EU71"/>
      <c r="EV71"/>
      <c r="EW71"/>
      <c r="EX71"/>
      <c r="FJ71" s="10">
        <f t="shared" si="68"/>
        <v>0</v>
      </c>
      <c r="FK71" s="10">
        <f t="shared" si="68"/>
        <v>0</v>
      </c>
      <c r="FL71" s="10">
        <f t="shared" si="69"/>
        <v>0</v>
      </c>
      <c r="FM71" s="10">
        <f t="shared" si="69"/>
        <v>0</v>
      </c>
      <c r="FN71" s="10">
        <f t="shared" si="70"/>
        <v>0</v>
      </c>
      <c r="FO71" s="10">
        <f t="shared" si="71"/>
        <v>0</v>
      </c>
      <c r="FP71"/>
      <c r="FQ71"/>
      <c r="FR71"/>
      <c r="FS71"/>
      <c r="FT71"/>
    </row>
    <row r="72" spans="1:176" x14ac:dyDescent="0.35">
      <c r="A72">
        <v>135.18199999999999</v>
      </c>
      <c r="B72">
        <v>281.39999999999998</v>
      </c>
      <c r="C72">
        <v>38.1</v>
      </c>
      <c r="D72">
        <v>254.1</v>
      </c>
      <c r="E72">
        <v>24.9</v>
      </c>
      <c r="F72">
        <v>30.3</v>
      </c>
      <c r="G72">
        <v>1</v>
      </c>
      <c r="H72">
        <v>1</v>
      </c>
      <c r="I72">
        <v>22</v>
      </c>
      <c r="J72">
        <v>1</v>
      </c>
      <c r="K72">
        <v>1</v>
      </c>
      <c r="L72" s="26">
        <f t="shared" si="40"/>
        <v>27.299999999999983</v>
      </c>
      <c r="M72" s="26">
        <f t="shared" si="40"/>
        <v>13.200000000000003</v>
      </c>
      <c r="N72" s="26">
        <f t="shared" si="41"/>
        <v>745.28999999999905</v>
      </c>
      <c r="O72" s="26">
        <f t="shared" si="41"/>
        <v>174.24000000000007</v>
      </c>
      <c r="P72" s="26">
        <f t="shared" si="42"/>
        <v>919.52999999999906</v>
      </c>
      <c r="Q72" s="26">
        <f t="shared" si="43"/>
        <v>30.323753065872289</v>
      </c>
      <c r="S72"/>
      <c r="T72"/>
      <c r="U72"/>
      <c r="V72"/>
      <c r="W72">
        <v>126.04600000000001</v>
      </c>
      <c r="X72">
        <v>208.1</v>
      </c>
      <c r="Y72">
        <v>57.4</v>
      </c>
      <c r="Z72">
        <v>276.89999999999998</v>
      </c>
      <c r="AA72">
        <v>38.1</v>
      </c>
      <c r="AB72">
        <v>71.5</v>
      </c>
      <c r="AC72">
        <v>2</v>
      </c>
      <c r="AD72">
        <v>0</v>
      </c>
      <c r="AE72">
        <v>21</v>
      </c>
      <c r="AF72">
        <v>0</v>
      </c>
      <c r="AG72">
        <v>1</v>
      </c>
      <c r="AH72" s="10">
        <f t="shared" si="44"/>
        <v>-68.799999999999983</v>
      </c>
      <c r="AI72" s="10">
        <f t="shared" si="44"/>
        <v>19.299999999999997</v>
      </c>
      <c r="AJ72" s="10">
        <f t="shared" si="45"/>
        <v>4733.4399999999978</v>
      </c>
      <c r="AK72" s="10">
        <f t="shared" si="45"/>
        <v>372.4899999999999</v>
      </c>
      <c r="AL72" s="10">
        <f t="shared" si="46"/>
        <v>5105.9299999999976</v>
      </c>
      <c r="AM72" s="10">
        <f t="shared" si="47"/>
        <v>71.455790528130038</v>
      </c>
      <c r="AN72"/>
      <c r="AO72"/>
      <c r="AP72"/>
      <c r="AQ72"/>
      <c r="AR72"/>
      <c r="AS72">
        <v>109.27200000000001</v>
      </c>
      <c r="AT72">
        <v>258.89999999999998</v>
      </c>
      <c r="AU72">
        <v>30.5</v>
      </c>
      <c r="AV72">
        <v>281.39999999999998</v>
      </c>
      <c r="AW72">
        <v>35.4</v>
      </c>
      <c r="AX72">
        <v>23.1</v>
      </c>
      <c r="AY72">
        <v>1</v>
      </c>
      <c r="AZ72">
        <v>1</v>
      </c>
      <c r="BA72">
        <v>22</v>
      </c>
      <c r="BB72">
        <v>1</v>
      </c>
      <c r="BC72">
        <v>1</v>
      </c>
      <c r="BD72" s="1">
        <f t="shared" si="48"/>
        <v>-22.5</v>
      </c>
      <c r="BE72" s="1">
        <f t="shared" si="48"/>
        <v>-4.8999999999999986</v>
      </c>
      <c r="BF72" s="1">
        <f t="shared" si="49"/>
        <v>506.25</v>
      </c>
      <c r="BG72" s="1">
        <f t="shared" si="49"/>
        <v>24.009999999999987</v>
      </c>
      <c r="BH72" s="1">
        <f t="shared" si="50"/>
        <v>530.26</v>
      </c>
      <c r="BI72" s="1">
        <f t="shared" si="51"/>
        <v>23.027375013231534</v>
      </c>
      <c r="BJ72"/>
      <c r="BK72"/>
      <c r="BL72"/>
      <c r="BM72"/>
      <c r="BN72"/>
      <c r="BO72">
        <v>133.86000000000001</v>
      </c>
      <c r="BP72">
        <v>272.39999999999998</v>
      </c>
      <c r="BQ72">
        <v>29.4</v>
      </c>
      <c r="BR72">
        <v>-1</v>
      </c>
      <c r="BS72">
        <v>-1</v>
      </c>
      <c r="BT72">
        <v>-1</v>
      </c>
      <c r="BU72">
        <v>-1</v>
      </c>
      <c r="BV72">
        <v>0</v>
      </c>
      <c r="BW72">
        <v>31</v>
      </c>
      <c r="BX72">
        <v>-1</v>
      </c>
      <c r="BY72">
        <v>1</v>
      </c>
      <c r="BZ72" s="10">
        <f t="shared" si="52"/>
        <v>13.5</v>
      </c>
      <c r="CA72" s="10">
        <f t="shared" si="52"/>
        <v>1.7999999999999972</v>
      </c>
      <c r="CB72" s="10">
        <f t="shared" si="53"/>
        <v>182.25</v>
      </c>
      <c r="CC72" s="10">
        <f t="shared" si="53"/>
        <v>3.2399999999999896</v>
      </c>
      <c r="CD72" s="10">
        <f t="shared" si="54"/>
        <v>185.48999999999998</v>
      </c>
      <c r="CE72" s="10">
        <f t="shared" si="55"/>
        <v>13.6194713553794</v>
      </c>
      <c r="CG72"/>
      <c r="CH72"/>
      <c r="CI72"/>
      <c r="CJ72"/>
      <c r="CK72">
        <v>113.348</v>
      </c>
      <c r="CL72">
        <v>276.89999999999998</v>
      </c>
      <c r="CM72">
        <v>29.4</v>
      </c>
      <c r="CN72">
        <v>-1</v>
      </c>
      <c r="CO72">
        <v>-1</v>
      </c>
      <c r="CP72">
        <v>-1</v>
      </c>
      <c r="CQ72">
        <v>-1</v>
      </c>
      <c r="CR72">
        <v>0</v>
      </c>
      <c r="CS72">
        <v>24</v>
      </c>
      <c r="CT72">
        <v>-1</v>
      </c>
      <c r="CU72">
        <v>1</v>
      </c>
      <c r="CV72" s="1">
        <f t="shared" si="56"/>
        <v>22.799999999999983</v>
      </c>
      <c r="CW72" s="1">
        <f t="shared" si="56"/>
        <v>-12.899999999999999</v>
      </c>
      <c r="CX72" s="1">
        <f t="shared" si="57"/>
        <v>519.83999999999924</v>
      </c>
      <c r="CY72" s="1">
        <f t="shared" si="57"/>
        <v>166.40999999999997</v>
      </c>
      <c r="CZ72" s="1">
        <f t="shared" si="58"/>
        <v>686.2499999999992</v>
      </c>
      <c r="DA72" s="1">
        <f t="shared" si="59"/>
        <v>26.196373794859454</v>
      </c>
      <c r="DB72"/>
      <c r="DC72"/>
      <c r="DD72"/>
      <c r="DE72"/>
      <c r="DF72"/>
      <c r="DG72">
        <v>150.04300000000001</v>
      </c>
      <c r="DH72">
        <v>267.89999999999998</v>
      </c>
      <c r="DI72">
        <v>24.9</v>
      </c>
      <c r="DJ72">
        <v>-1</v>
      </c>
      <c r="DK72">
        <v>-1</v>
      </c>
      <c r="DL72">
        <v>-1</v>
      </c>
      <c r="DM72">
        <v>-1</v>
      </c>
      <c r="DN72">
        <v>0</v>
      </c>
      <c r="DO72">
        <v>30</v>
      </c>
      <c r="DP72">
        <v>-1</v>
      </c>
      <c r="DQ72">
        <v>1</v>
      </c>
      <c r="DR72" s="10">
        <f t="shared" si="60"/>
        <v>13.799999999999983</v>
      </c>
      <c r="DS72" s="10">
        <f t="shared" si="60"/>
        <v>-4.5</v>
      </c>
      <c r="DT72" s="10">
        <f t="shared" si="61"/>
        <v>190.43999999999954</v>
      </c>
      <c r="DU72" s="10">
        <f t="shared" si="61"/>
        <v>20.25</v>
      </c>
      <c r="DV72" s="10">
        <f t="shared" si="62"/>
        <v>210.68999999999954</v>
      </c>
      <c r="DW72" s="10">
        <f t="shared" si="63"/>
        <v>14.515164484083519</v>
      </c>
      <c r="DX72"/>
      <c r="DY72"/>
      <c r="DZ72"/>
      <c r="EA72"/>
      <c r="EB72"/>
      <c r="EC72" s="1">
        <v>131.827</v>
      </c>
      <c r="ED72" s="1">
        <v>276.89999999999998</v>
      </c>
      <c r="EE72" s="1">
        <v>33.6</v>
      </c>
      <c r="EF72" s="1">
        <v>-1</v>
      </c>
      <c r="EG72" s="1">
        <v>-1</v>
      </c>
      <c r="EH72" s="1">
        <v>-1</v>
      </c>
      <c r="EI72" s="1">
        <v>-1</v>
      </c>
      <c r="EJ72" s="1">
        <v>0</v>
      </c>
      <c r="EK72" s="1">
        <v>28</v>
      </c>
      <c r="EL72" s="1">
        <v>-1</v>
      </c>
      <c r="EM72" s="1">
        <v>1</v>
      </c>
      <c r="EN72" s="1">
        <f t="shared" si="64"/>
        <v>50.099999999999966</v>
      </c>
      <c r="EO72" s="1">
        <f t="shared" si="64"/>
        <v>6.9000000000000021</v>
      </c>
      <c r="EP72" s="1">
        <f t="shared" si="65"/>
        <v>2510.0099999999966</v>
      </c>
      <c r="EQ72" s="1">
        <f t="shared" si="65"/>
        <v>47.610000000000028</v>
      </c>
      <c r="ER72" s="1">
        <f t="shared" si="66"/>
        <v>2557.6199999999967</v>
      </c>
      <c r="ES72" s="1">
        <f t="shared" si="67"/>
        <v>50.572917653621651</v>
      </c>
      <c r="ET72"/>
      <c r="EU72"/>
      <c r="EV72"/>
      <c r="EW72"/>
      <c r="EX72"/>
      <c r="FJ72" s="10">
        <f t="shared" si="68"/>
        <v>0</v>
      </c>
      <c r="FK72" s="10">
        <f t="shared" si="68"/>
        <v>0</v>
      </c>
      <c r="FL72" s="10">
        <f t="shared" si="69"/>
        <v>0</v>
      </c>
      <c r="FM72" s="10">
        <f t="shared" si="69"/>
        <v>0</v>
      </c>
      <c r="FN72" s="10">
        <f t="shared" si="70"/>
        <v>0</v>
      </c>
      <c r="FO72" s="10">
        <f t="shared" si="71"/>
        <v>0</v>
      </c>
      <c r="FP72"/>
      <c r="FQ72"/>
      <c r="FR72"/>
      <c r="FS72"/>
      <c r="FT72"/>
    </row>
    <row r="73" spans="1:176" x14ac:dyDescent="0.35">
      <c r="A73">
        <v>140.58199999999999</v>
      </c>
      <c r="B73">
        <v>281.39999999999998</v>
      </c>
      <c r="C73">
        <v>42.3</v>
      </c>
      <c r="D73">
        <v>-1</v>
      </c>
      <c r="E73">
        <v>-1</v>
      </c>
      <c r="F73">
        <v>-1</v>
      </c>
      <c r="G73">
        <v>-1</v>
      </c>
      <c r="H73">
        <v>0</v>
      </c>
      <c r="I73">
        <v>22</v>
      </c>
      <c r="J73">
        <v>-1</v>
      </c>
      <c r="K73">
        <v>1</v>
      </c>
      <c r="L73" s="26">
        <f t="shared" si="40"/>
        <v>0</v>
      </c>
      <c r="M73" s="26">
        <f t="shared" si="40"/>
        <v>4.1999999999999957</v>
      </c>
      <c r="N73" s="26">
        <f t="shared" si="41"/>
        <v>0</v>
      </c>
      <c r="O73" s="26">
        <f t="shared" si="41"/>
        <v>17.639999999999965</v>
      </c>
      <c r="P73" s="26">
        <f t="shared" si="42"/>
        <v>17.639999999999965</v>
      </c>
      <c r="Q73" s="26">
        <f t="shared" si="43"/>
        <v>4.1999999999999957</v>
      </c>
      <c r="S73"/>
      <c r="T73"/>
      <c r="U73"/>
      <c r="V73"/>
      <c r="W73">
        <v>126.42100000000001</v>
      </c>
      <c r="X73">
        <v>244.9</v>
      </c>
      <c r="Y73">
        <v>38.1</v>
      </c>
      <c r="Z73">
        <v>208.1</v>
      </c>
      <c r="AA73">
        <v>57.4</v>
      </c>
      <c r="AB73">
        <v>41.6</v>
      </c>
      <c r="AC73">
        <v>1</v>
      </c>
      <c r="AD73">
        <v>1</v>
      </c>
      <c r="AE73">
        <v>22</v>
      </c>
      <c r="AF73">
        <v>1</v>
      </c>
      <c r="AG73">
        <v>1</v>
      </c>
      <c r="AH73" s="10">
        <f t="shared" si="44"/>
        <v>36.800000000000011</v>
      </c>
      <c r="AI73" s="10">
        <f t="shared" si="44"/>
        <v>-19.299999999999997</v>
      </c>
      <c r="AJ73" s="10">
        <f t="shared" si="45"/>
        <v>1354.2400000000009</v>
      </c>
      <c r="AK73" s="10">
        <f t="shared" si="45"/>
        <v>372.4899999999999</v>
      </c>
      <c r="AL73" s="10">
        <f t="shared" si="46"/>
        <v>1726.7300000000009</v>
      </c>
      <c r="AM73" s="10">
        <f t="shared" si="47"/>
        <v>41.553940848011045</v>
      </c>
      <c r="AN73"/>
      <c r="AO73"/>
      <c r="AP73"/>
      <c r="AQ73"/>
      <c r="AR73"/>
      <c r="AS73">
        <v>112.024</v>
      </c>
      <c r="AT73">
        <v>281.39999999999998</v>
      </c>
      <c r="AU73">
        <v>38.1</v>
      </c>
      <c r="AV73">
        <v>-1</v>
      </c>
      <c r="AW73">
        <v>-1</v>
      </c>
      <c r="AX73">
        <v>-1</v>
      </c>
      <c r="AY73">
        <v>-1</v>
      </c>
      <c r="AZ73">
        <v>0</v>
      </c>
      <c r="BA73">
        <v>22</v>
      </c>
      <c r="BB73">
        <v>-1</v>
      </c>
      <c r="BC73">
        <v>1</v>
      </c>
      <c r="BD73" s="1">
        <f t="shared" si="48"/>
        <v>22.5</v>
      </c>
      <c r="BE73" s="1">
        <f t="shared" si="48"/>
        <v>7.6000000000000014</v>
      </c>
      <c r="BF73" s="1">
        <f t="shared" si="49"/>
        <v>506.25</v>
      </c>
      <c r="BG73" s="1">
        <f t="shared" si="49"/>
        <v>57.760000000000019</v>
      </c>
      <c r="BH73" s="1">
        <f t="shared" si="50"/>
        <v>564.01</v>
      </c>
      <c r="BI73" s="1">
        <f t="shared" si="51"/>
        <v>23.748894711122873</v>
      </c>
      <c r="BJ73"/>
      <c r="BK73"/>
      <c r="BL73"/>
      <c r="BM73"/>
      <c r="BN73"/>
      <c r="BO73">
        <v>134.25200000000001</v>
      </c>
      <c r="BP73">
        <v>226.8</v>
      </c>
      <c r="BQ73">
        <v>20.7</v>
      </c>
      <c r="BR73">
        <v>272.39999999999998</v>
      </c>
      <c r="BS73">
        <v>29.4</v>
      </c>
      <c r="BT73">
        <v>46.4</v>
      </c>
      <c r="BU73">
        <v>2</v>
      </c>
      <c r="BV73">
        <v>0</v>
      </c>
      <c r="BW73">
        <v>31</v>
      </c>
      <c r="BX73">
        <v>0</v>
      </c>
      <c r="BY73">
        <v>1</v>
      </c>
      <c r="BZ73" s="10">
        <f t="shared" si="52"/>
        <v>-45.599999999999966</v>
      </c>
      <c r="CA73" s="10">
        <f t="shared" si="52"/>
        <v>-8.6999999999999993</v>
      </c>
      <c r="CB73" s="10">
        <f t="shared" si="53"/>
        <v>2079.3599999999969</v>
      </c>
      <c r="CC73" s="10">
        <f t="shared" si="53"/>
        <v>75.689999999999984</v>
      </c>
      <c r="CD73" s="10">
        <f t="shared" si="54"/>
        <v>2155.049999999997</v>
      </c>
      <c r="CE73" s="10">
        <f t="shared" si="55"/>
        <v>46.42251608863954</v>
      </c>
      <c r="CG73"/>
      <c r="CH73"/>
      <c r="CI73"/>
      <c r="CJ73"/>
      <c r="CK73">
        <v>113.724</v>
      </c>
      <c r="CL73">
        <v>220.2</v>
      </c>
      <c r="CM73">
        <v>38.1</v>
      </c>
      <c r="CN73">
        <v>276.89999999999998</v>
      </c>
      <c r="CO73">
        <v>29.4</v>
      </c>
      <c r="CP73">
        <v>57.4</v>
      </c>
      <c r="CQ73">
        <v>2</v>
      </c>
      <c r="CR73">
        <v>0</v>
      </c>
      <c r="CS73">
        <v>24</v>
      </c>
      <c r="CT73">
        <v>0</v>
      </c>
      <c r="CU73">
        <v>1</v>
      </c>
      <c r="CV73" s="1">
        <f t="shared" si="56"/>
        <v>-56.699999999999989</v>
      </c>
      <c r="CW73" s="1">
        <f t="shared" si="56"/>
        <v>8.7000000000000028</v>
      </c>
      <c r="CX73" s="1">
        <f t="shared" si="57"/>
        <v>3214.8899999999985</v>
      </c>
      <c r="CY73" s="1">
        <f t="shared" si="57"/>
        <v>75.690000000000055</v>
      </c>
      <c r="CZ73" s="1">
        <f t="shared" si="58"/>
        <v>3290.5799999999986</v>
      </c>
      <c r="DA73" s="1">
        <f t="shared" si="59"/>
        <v>57.363577294307568</v>
      </c>
      <c r="DB73"/>
      <c r="DC73"/>
      <c r="DD73"/>
      <c r="DE73"/>
      <c r="DF73"/>
      <c r="DG73">
        <v>152.14699999999999</v>
      </c>
      <c r="DH73">
        <v>220.2</v>
      </c>
      <c r="DI73">
        <v>33.6</v>
      </c>
      <c r="DJ73">
        <v>267.89999999999998</v>
      </c>
      <c r="DK73">
        <v>24.9</v>
      </c>
      <c r="DL73">
        <v>48.5</v>
      </c>
      <c r="DM73">
        <v>2</v>
      </c>
      <c r="DN73">
        <v>0</v>
      </c>
      <c r="DO73">
        <v>30</v>
      </c>
      <c r="DP73">
        <v>0</v>
      </c>
      <c r="DQ73">
        <v>1</v>
      </c>
      <c r="DR73" s="10">
        <f t="shared" si="60"/>
        <v>-47.699999999999989</v>
      </c>
      <c r="DS73" s="10">
        <f t="shared" si="60"/>
        <v>8.7000000000000028</v>
      </c>
      <c r="DT73" s="10">
        <f t="shared" si="61"/>
        <v>2275.2899999999991</v>
      </c>
      <c r="DU73" s="10">
        <f t="shared" si="61"/>
        <v>75.690000000000055</v>
      </c>
      <c r="DV73" s="10">
        <f t="shared" si="62"/>
        <v>2350.9799999999991</v>
      </c>
      <c r="DW73" s="10">
        <f t="shared" si="63"/>
        <v>48.486905448791006</v>
      </c>
      <c r="DX73"/>
      <c r="DY73"/>
      <c r="DZ73"/>
      <c r="EA73"/>
      <c r="EB73"/>
      <c r="EC73" s="1">
        <v>132.14699999999999</v>
      </c>
      <c r="ED73" s="1">
        <v>231.1</v>
      </c>
      <c r="EE73" s="1">
        <v>27.2</v>
      </c>
      <c r="EF73" s="1">
        <v>276.89999999999998</v>
      </c>
      <c r="EG73" s="1">
        <v>33.6</v>
      </c>
      <c r="EH73" s="1">
        <v>46.3</v>
      </c>
      <c r="EI73" s="1">
        <v>1</v>
      </c>
      <c r="EJ73" s="1">
        <v>1</v>
      </c>
      <c r="EK73" s="1">
        <v>29</v>
      </c>
      <c r="EL73" s="1">
        <v>1</v>
      </c>
      <c r="EM73" s="1">
        <v>1</v>
      </c>
      <c r="EN73" s="1">
        <f t="shared" si="64"/>
        <v>-45.799999999999983</v>
      </c>
      <c r="EO73" s="1">
        <f t="shared" si="64"/>
        <v>-6.4000000000000021</v>
      </c>
      <c r="EP73" s="1">
        <f t="shared" si="65"/>
        <v>2097.6399999999985</v>
      </c>
      <c r="EQ73" s="1">
        <f t="shared" si="65"/>
        <v>40.960000000000029</v>
      </c>
      <c r="ER73" s="1">
        <f t="shared" si="66"/>
        <v>2138.5999999999985</v>
      </c>
      <c r="ES73" s="1">
        <f t="shared" si="67"/>
        <v>46.244999729700488</v>
      </c>
      <c r="ET73"/>
      <c r="EU73"/>
      <c r="EV73"/>
      <c r="EW73"/>
      <c r="EX73"/>
      <c r="FJ73" s="10">
        <f t="shared" si="68"/>
        <v>0</v>
      </c>
      <c r="FK73" s="10">
        <f t="shared" si="68"/>
        <v>0</v>
      </c>
      <c r="FL73" s="10">
        <f t="shared" si="69"/>
        <v>0</v>
      </c>
      <c r="FM73" s="10">
        <f t="shared" si="69"/>
        <v>0</v>
      </c>
      <c r="FN73" s="10">
        <f t="shared" si="70"/>
        <v>0</v>
      </c>
      <c r="FO73" s="10">
        <f t="shared" si="71"/>
        <v>0</v>
      </c>
      <c r="FP73"/>
      <c r="FQ73"/>
      <c r="FR73"/>
      <c r="FS73"/>
      <c r="FT73"/>
    </row>
    <row r="74" spans="1:176" x14ac:dyDescent="0.35">
      <c r="A74">
        <v>141.75</v>
      </c>
      <c r="B74">
        <v>254.1</v>
      </c>
      <c r="C74">
        <v>58.3</v>
      </c>
      <c r="D74">
        <v>281.39999999999998</v>
      </c>
      <c r="E74">
        <v>42.3</v>
      </c>
      <c r="F74">
        <v>31.7</v>
      </c>
      <c r="G74">
        <v>1</v>
      </c>
      <c r="H74">
        <v>1</v>
      </c>
      <c r="I74">
        <v>23</v>
      </c>
      <c r="J74">
        <v>1</v>
      </c>
      <c r="K74">
        <v>1</v>
      </c>
      <c r="L74" s="26">
        <f t="shared" si="40"/>
        <v>-27.299999999999983</v>
      </c>
      <c r="M74" s="26">
        <f t="shared" si="40"/>
        <v>16</v>
      </c>
      <c r="N74" s="26">
        <f t="shared" si="41"/>
        <v>745.28999999999905</v>
      </c>
      <c r="O74" s="26">
        <f t="shared" si="41"/>
        <v>256</v>
      </c>
      <c r="P74" s="26">
        <f t="shared" si="42"/>
        <v>1001.2899999999991</v>
      </c>
      <c r="Q74" s="26">
        <f t="shared" si="43"/>
        <v>31.643166718898396</v>
      </c>
      <c r="S74"/>
      <c r="T74"/>
      <c r="U74"/>
      <c r="V74"/>
      <c r="W74">
        <v>130.95699999999999</v>
      </c>
      <c r="X74">
        <v>134.69999999999999</v>
      </c>
      <c r="Y74">
        <v>60.8</v>
      </c>
      <c r="Z74">
        <v>-1</v>
      </c>
      <c r="AA74">
        <v>-1</v>
      </c>
      <c r="AB74">
        <v>-1</v>
      </c>
      <c r="AC74">
        <v>-1</v>
      </c>
      <c r="AD74">
        <v>0</v>
      </c>
      <c r="AE74">
        <v>22</v>
      </c>
      <c r="AF74">
        <v>-1</v>
      </c>
      <c r="AG74">
        <v>1</v>
      </c>
      <c r="AH74" s="10">
        <f t="shared" si="44"/>
        <v>-110.20000000000002</v>
      </c>
      <c r="AI74" s="10">
        <f t="shared" si="44"/>
        <v>22.699999999999996</v>
      </c>
      <c r="AJ74" s="10">
        <f t="shared" si="45"/>
        <v>12144.040000000005</v>
      </c>
      <c r="AK74" s="10">
        <f t="shared" si="45"/>
        <v>515.28999999999985</v>
      </c>
      <c r="AL74" s="10">
        <f t="shared" si="46"/>
        <v>12659.330000000004</v>
      </c>
      <c r="AM74" s="10">
        <f t="shared" si="47"/>
        <v>112.51368805616498</v>
      </c>
      <c r="AN74"/>
      <c r="AO74"/>
      <c r="AP74"/>
      <c r="AQ74"/>
      <c r="AR74"/>
      <c r="AS74">
        <v>112.384</v>
      </c>
      <c r="AT74">
        <v>244.9</v>
      </c>
      <c r="AU74">
        <v>39.4</v>
      </c>
      <c r="AV74">
        <v>281.39999999999998</v>
      </c>
      <c r="AW74">
        <v>38.1</v>
      </c>
      <c r="AX74">
        <v>36.6</v>
      </c>
      <c r="AY74">
        <v>1</v>
      </c>
      <c r="AZ74">
        <v>1</v>
      </c>
      <c r="BA74">
        <v>23</v>
      </c>
      <c r="BB74">
        <v>1</v>
      </c>
      <c r="BC74">
        <v>1</v>
      </c>
      <c r="BD74" s="1">
        <f t="shared" si="48"/>
        <v>-36.499999999999972</v>
      </c>
      <c r="BE74" s="1">
        <f t="shared" si="48"/>
        <v>1.2999999999999972</v>
      </c>
      <c r="BF74" s="1">
        <f t="shared" si="49"/>
        <v>1332.249999999998</v>
      </c>
      <c r="BG74" s="1">
        <f t="shared" si="49"/>
        <v>1.6899999999999926</v>
      </c>
      <c r="BH74" s="1">
        <f t="shared" si="50"/>
        <v>1333.939999999998</v>
      </c>
      <c r="BI74" s="1">
        <f t="shared" si="51"/>
        <v>36.523143347745936</v>
      </c>
      <c r="BJ74"/>
      <c r="BK74"/>
      <c r="BL74"/>
      <c r="BM74"/>
      <c r="BN74"/>
      <c r="BO74">
        <v>134.67599999999999</v>
      </c>
      <c r="BP74">
        <v>240.4</v>
      </c>
      <c r="BQ74">
        <v>29.4</v>
      </c>
      <c r="BR74">
        <v>226.8</v>
      </c>
      <c r="BS74">
        <v>20.7</v>
      </c>
      <c r="BT74">
        <v>16.100000000000001</v>
      </c>
      <c r="BU74">
        <v>1</v>
      </c>
      <c r="BV74">
        <v>1</v>
      </c>
      <c r="BW74">
        <v>32</v>
      </c>
      <c r="BX74">
        <v>1</v>
      </c>
      <c r="BY74">
        <v>1</v>
      </c>
      <c r="BZ74" s="10">
        <f t="shared" si="52"/>
        <v>13.599999999999994</v>
      </c>
      <c r="CA74" s="10">
        <f t="shared" si="52"/>
        <v>8.6999999999999993</v>
      </c>
      <c r="CB74" s="10">
        <f t="shared" si="53"/>
        <v>184.95999999999984</v>
      </c>
      <c r="CC74" s="10">
        <f t="shared" si="53"/>
        <v>75.689999999999984</v>
      </c>
      <c r="CD74" s="10">
        <f t="shared" si="54"/>
        <v>260.64999999999981</v>
      </c>
      <c r="CE74" s="10">
        <f t="shared" si="55"/>
        <v>16.144658559412143</v>
      </c>
      <c r="CG74"/>
      <c r="CH74"/>
      <c r="CI74"/>
      <c r="CJ74"/>
      <c r="CK74">
        <v>115.28400000000001</v>
      </c>
      <c r="CL74">
        <v>263.2</v>
      </c>
      <c r="CM74">
        <v>36.5</v>
      </c>
      <c r="CN74">
        <v>220.2</v>
      </c>
      <c r="CO74">
        <v>38.1</v>
      </c>
      <c r="CP74">
        <v>43</v>
      </c>
      <c r="CQ74">
        <v>1</v>
      </c>
      <c r="CR74">
        <v>1</v>
      </c>
      <c r="CS74">
        <v>25</v>
      </c>
      <c r="CT74">
        <v>1</v>
      </c>
      <c r="CU74">
        <v>1</v>
      </c>
      <c r="CV74" s="1">
        <f t="shared" si="56"/>
        <v>43</v>
      </c>
      <c r="CW74" s="1">
        <f t="shared" si="56"/>
        <v>-1.6000000000000014</v>
      </c>
      <c r="CX74" s="1">
        <f t="shared" si="57"/>
        <v>1849</v>
      </c>
      <c r="CY74" s="1">
        <f t="shared" si="57"/>
        <v>2.5600000000000045</v>
      </c>
      <c r="CZ74" s="1">
        <f t="shared" si="58"/>
        <v>1851.56</v>
      </c>
      <c r="DA74" s="1">
        <f t="shared" si="59"/>
        <v>43.029757145491772</v>
      </c>
      <c r="DB74"/>
      <c r="DC74"/>
      <c r="DD74"/>
      <c r="DE74"/>
      <c r="DF74"/>
      <c r="DG74">
        <v>152.74700000000001</v>
      </c>
      <c r="DH74">
        <v>249.4</v>
      </c>
      <c r="DI74">
        <v>20.7</v>
      </c>
      <c r="DJ74">
        <v>220.2</v>
      </c>
      <c r="DK74">
        <v>33.6</v>
      </c>
      <c r="DL74">
        <v>31.9</v>
      </c>
      <c r="DM74">
        <v>1</v>
      </c>
      <c r="DN74">
        <v>1</v>
      </c>
      <c r="DO74">
        <v>31</v>
      </c>
      <c r="DP74">
        <v>1</v>
      </c>
      <c r="DQ74">
        <v>1</v>
      </c>
      <c r="DR74" s="10">
        <f t="shared" si="60"/>
        <v>29.200000000000017</v>
      </c>
      <c r="DS74" s="10">
        <f t="shared" si="60"/>
        <v>-12.900000000000002</v>
      </c>
      <c r="DT74" s="10">
        <f t="shared" si="61"/>
        <v>852.64000000000101</v>
      </c>
      <c r="DU74" s="10">
        <f t="shared" si="61"/>
        <v>166.41000000000005</v>
      </c>
      <c r="DV74" s="10">
        <f t="shared" si="62"/>
        <v>1019.0500000000011</v>
      </c>
      <c r="DW74" s="10">
        <f t="shared" si="63"/>
        <v>31.922562553780065</v>
      </c>
      <c r="DX74"/>
      <c r="DY74"/>
      <c r="DZ74"/>
      <c r="EA74"/>
      <c r="EB74"/>
      <c r="EC74" s="1">
        <v>136.363</v>
      </c>
      <c r="ED74" s="1">
        <v>222.1</v>
      </c>
      <c r="EE74" s="1">
        <v>24.9</v>
      </c>
      <c r="EF74" s="1">
        <v>-1</v>
      </c>
      <c r="EG74" s="1">
        <v>-1</v>
      </c>
      <c r="EH74" s="1">
        <v>-1</v>
      </c>
      <c r="EI74" s="1">
        <v>-1</v>
      </c>
      <c r="EJ74" s="1">
        <v>0</v>
      </c>
      <c r="EK74" s="1">
        <v>29</v>
      </c>
      <c r="EL74" s="1">
        <v>-1</v>
      </c>
      <c r="EM74" s="1">
        <v>1</v>
      </c>
      <c r="EN74" s="1">
        <f t="shared" si="64"/>
        <v>-9</v>
      </c>
      <c r="EO74" s="1">
        <f t="shared" si="64"/>
        <v>-2.3000000000000007</v>
      </c>
      <c r="EP74" s="1">
        <f t="shared" si="65"/>
        <v>81</v>
      </c>
      <c r="EQ74" s="1">
        <f t="shared" si="65"/>
        <v>5.2900000000000036</v>
      </c>
      <c r="ER74" s="1">
        <f t="shared" si="66"/>
        <v>86.29</v>
      </c>
      <c r="ES74" s="1">
        <f t="shared" si="67"/>
        <v>9.2892410884851095</v>
      </c>
      <c r="ET74"/>
      <c r="EU74"/>
      <c r="EV74"/>
      <c r="EW74"/>
      <c r="EX74"/>
      <c r="FJ74" s="10">
        <f t="shared" si="68"/>
        <v>0</v>
      </c>
      <c r="FK74" s="10">
        <f t="shared" si="68"/>
        <v>0</v>
      </c>
      <c r="FL74" s="10">
        <f t="shared" si="69"/>
        <v>0</v>
      </c>
      <c r="FM74" s="10">
        <f t="shared" si="69"/>
        <v>0</v>
      </c>
      <c r="FN74" s="10">
        <f t="shared" si="70"/>
        <v>0</v>
      </c>
      <c r="FO74" s="10">
        <f t="shared" si="71"/>
        <v>0</v>
      </c>
      <c r="FP74"/>
      <c r="FQ74"/>
      <c r="FR74"/>
      <c r="FS74"/>
      <c r="FT74"/>
    </row>
    <row r="75" spans="1:176" x14ac:dyDescent="0.35">
      <c r="A75">
        <v>145.50899999999999</v>
      </c>
      <c r="B75">
        <v>278.60000000000002</v>
      </c>
      <c r="C75">
        <v>33.6</v>
      </c>
      <c r="D75">
        <v>-1</v>
      </c>
      <c r="E75">
        <v>-1</v>
      </c>
      <c r="F75">
        <v>-1</v>
      </c>
      <c r="G75">
        <v>-1</v>
      </c>
      <c r="H75">
        <v>0</v>
      </c>
      <c r="I75">
        <v>23</v>
      </c>
      <c r="J75">
        <v>-1</v>
      </c>
      <c r="K75">
        <v>1</v>
      </c>
      <c r="L75" s="26">
        <f t="shared" si="40"/>
        <v>24.500000000000028</v>
      </c>
      <c r="M75" s="26">
        <f t="shared" si="40"/>
        <v>-24.699999999999996</v>
      </c>
      <c r="N75" s="26">
        <f t="shared" si="41"/>
        <v>600.25000000000136</v>
      </c>
      <c r="O75" s="26">
        <f t="shared" si="41"/>
        <v>610.0899999999998</v>
      </c>
      <c r="P75" s="26">
        <f t="shared" si="42"/>
        <v>1210.3400000000011</v>
      </c>
      <c r="Q75" s="26">
        <f t="shared" si="43"/>
        <v>34.789941074971672</v>
      </c>
      <c r="S75"/>
      <c r="T75"/>
      <c r="U75"/>
      <c r="V75"/>
      <c r="W75">
        <v>131.749</v>
      </c>
      <c r="X75">
        <v>244.9</v>
      </c>
      <c r="Y75">
        <v>29.4</v>
      </c>
      <c r="Z75">
        <v>134.69999999999999</v>
      </c>
      <c r="AA75">
        <v>60.8</v>
      </c>
      <c r="AB75">
        <v>114.6</v>
      </c>
      <c r="AC75">
        <v>3</v>
      </c>
      <c r="AD75">
        <v>0</v>
      </c>
      <c r="AE75">
        <v>22</v>
      </c>
      <c r="AF75">
        <v>0</v>
      </c>
      <c r="AG75">
        <v>1</v>
      </c>
      <c r="AH75" s="10">
        <f t="shared" si="44"/>
        <v>110.20000000000002</v>
      </c>
      <c r="AI75" s="10">
        <f t="shared" si="44"/>
        <v>-31.4</v>
      </c>
      <c r="AJ75" s="10">
        <f t="shared" si="45"/>
        <v>12144.040000000005</v>
      </c>
      <c r="AK75" s="10">
        <f t="shared" si="45"/>
        <v>985.95999999999992</v>
      </c>
      <c r="AL75" s="10">
        <f t="shared" si="46"/>
        <v>13130.000000000004</v>
      </c>
      <c r="AM75" s="10">
        <f t="shared" si="47"/>
        <v>114.58621208504977</v>
      </c>
      <c r="AN75"/>
      <c r="AO75"/>
      <c r="AP75"/>
      <c r="AQ75"/>
      <c r="AR75"/>
      <c r="AS75">
        <v>115.55200000000001</v>
      </c>
      <c r="AT75">
        <v>286.2</v>
      </c>
      <c r="AU75">
        <v>31.4</v>
      </c>
      <c r="AV75">
        <v>-1</v>
      </c>
      <c r="AW75">
        <v>-1</v>
      </c>
      <c r="AX75">
        <v>-1</v>
      </c>
      <c r="AY75">
        <v>-1</v>
      </c>
      <c r="AZ75">
        <v>0</v>
      </c>
      <c r="BA75">
        <v>23</v>
      </c>
      <c r="BB75">
        <v>-1</v>
      </c>
      <c r="BC75">
        <v>1</v>
      </c>
      <c r="BD75" s="1">
        <f t="shared" si="48"/>
        <v>41.299999999999983</v>
      </c>
      <c r="BE75" s="1">
        <f t="shared" si="48"/>
        <v>-8</v>
      </c>
      <c r="BF75" s="1">
        <f t="shared" si="49"/>
        <v>1705.6899999999987</v>
      </c>
      <c r="BG75" s="1">
        <f t="shared" si="49"/>
        <v>64</v>
      </c>
      <c r="BH75" s="1">
        <f t="shared" si="50"/>
        <v>1769.6899999999987</v>
      </c>
      <c r="BI75" s="1">
        <f t="shared" si="51"/>
        <v>42.067683558760386</v>
      </c>
      <c r="BJ75"/>
      <c r="BK75"/>
      <c r="BL75"/>
      <c r="BM75"/>
      <c r="BN75"/>
      <c r="BO75">
        <v>138.15600000000001</v>
      </c>
      <c r="BP75">
        <v>258.89999999999998</v>
      </c>
      <c r="BQ75">
        <v>29.4</v>
      </c>
      <c r="BR75">
        <v>-1</v>
      </c>
      <c r="BS75">
        <v>-1</v>
      </c>
      <c r="BT75">
        <v>-1</v>
      </c>
      <c r="BU75">
        <v>-1</v>
      </c>
      <c r="BV75">
        <v>0</v>
      </c>
      <c r="BW75">
        <v>32</v>
      </c>
      <c r="BX75">
        <v>-1</v>
      </c>
      <c r="BY75">
        <v>1</v>
      </c>
      <c r="BZ75" s="10">
        <f t="shared" si="52"/>
        <v>18.499999999999972</v>
      </c>
      <c r="CA75" s="10">
        <f t="shared" si="52"/>
        <v>0</v>
      </c>
      <c r="CB75" s="10">
        <f t="shared" si="53"/>
        <v>342.24999999999898</v>
      </c>
      <c r="CC75" s="10">
        <f t="shared" si="53"/>
        <v>0</v>
      </c>
      <c r="CD75" s="10">
        <f t="shared" si="54"/>
        <v>342.24999999999898</v>
      </c>
      <c r="CE75" s="10">
        <f t="shared" si="55"/>
        <v>18.499999999999972</v>
      </c>
      <c r="CG75"/>
      <c r="CH75"/>
      <c r="CI75"/>
      <c r="CJ75"/>
      <c r="CK75">
        <v>121.492</v>
      </c>
      <c r="CL75">
        <v>263.2</v>
      </c>
      <c r="CM75">
        <v>46.5</v>
      </c>
      <c r="CN75">
        <v>-1</v>
      </c>
      <c r="CO75">
        <v>-1</v>
      </c>
      <c r="CP75">
        <v>-1</v>
      </c>
      <c r="CQ75">
        <v>-1</v>
      </c>
      <c r="CR75">
        <v>0</v>
      </c>
      <c r="CS75">
        <v>25</v>
      </c>
      <c r="CT75">
        <v>-1</v>
      </c>
      <c r="CU75">
        <v>1</v>
      </c>
      <c r="CV75" s="1">
        <f t="shared" si="56"/>
        <v>0</v>
      </c>
      <c r="CW75" s="1">
        <f t="shared" si="56"/>
        <v>10</v>
      </c>
      <c r="CX75" s="1">
        <f t="shared" si="57"/>
        <v>0</v>
      </c>
      <c r="CY75" s="1">
        <f t="shared" si="57"/>
        <v>100</v>
      </c>
      <c r="CZ75" s="1">
        <f t="shared" si="58"/>
        <v>100</v>
      </c>
      <c r="DA75" s="1">
        <f t="shared" si="59"/>
        <v>10</v>
      </c>
      <c r="DB75"/>
      <c r="DC75"/>
      <c r="DD75"/>
      <c r="DE75"/>
      <c r="DF75"/>
      <c r="DG75">
        <v>156.035</v>
      </c>
      <c r="DH75">
        <v>267.89999999999998</v>
      </c>
      <c r="DI75">
        <v>31.6</v>
      </c>
      <c r="DJ75">
        <v>-1</v>
      </c>
      <c r="DK75">
        <v>-1</v>
      </c>
      <c r="DL75">
        <v>-1</v>
      </c>
      <c r="DM75">
        <v>-1</v>
      </c>
      <c r="DN75">
        <v>0</v>
      </c>
      <c r="DO75">
        <v>31</v>
      </c>
      <c r="DP75">
        <v>-1</v>
      </c>
      <c r="DQ75">
        <v>1</v>
      </c>
      <c r="DR75" s="10">
        <f t="shared" si="60"/>
        <v>18.499999999999972</v>
      </c>
      <c r="DS75" s="10">
        <f t="shared" si="60"/>
        <v>10.900000000000002</v>
      </c>
      <c r="DT75" s="10">
        <f t="shared" si="61"/>
        <v>342.24999999999898</v>
      </c>
      <c r="DU75" s="10">
        <f t="shared" si="61"/>
        <v>118.81000000000004</v>
      </c>
      <c r="DV75" s="10">
        <f t="shared" si="62"/>
        <v>461.05999999999904</v>
      </c>
      <c r="DW75" s="10">
        <f t="shared" si="63"/>
        <v>21.472307747422004</v>
      </c>
      <c r="DX75"/>
      <c r="DY75"/>
      <c r="DZ75"/>
      <c r="EA75"/>
      <c r="EB75"/>
      <c r="EC75" s="1">
        <v>137.07499999999999</v>
      </c>
      <c r="ED75" s="1">
        <v>249.4</v>
      </c>
      <c r="EE75" s="1">
        <v>30.7</v>
      </c>
      <c r="EF75" s="1">
        <v>222.1</v>
      </c>
      <c r="EG75" s="1">
        <v>24.9</v>
      </c>
      <c r="EH75" s="1">
        <v>27.9</v>
      </c>
      <c r="EI75" s="1">
        <v>1</v>
      </c>
      <c r="EJ75" s="1">
        <v>1</v>
      </c>
      <c r="EK75" s="1">
        <v>30</v>
      </c>
      <c r="EL75" s="1">
        <v>1</v>
      </c>
      <c r="EM75" s="1">
        <v>1</v>
      </c>
      <c r="EN75" s="1">
        <f t="shared" si="64"/>
        <v>27.300000000000011</v>
      </c>
      <c r="EO75" s="1">
        <f t="shared" si="64"/>
        <v>5.8000000000000007</v>
      </c>
      <c r="EP75" s="1">
        <f t="shared" si="65"/>
        <v>745.29000000000065</v>
      </c>
      <c r="EQ75" s="1">
        <f t="shared" si="65"/>
        <v>33.640000000000008</v>
      </c>
      <c r="ER75" s="1">
        <f t="shared" si="66"/>
        <v>778.93000000000063</v>
      </c>
      <c r="ES75" s="1">
        <f t="shared" si="67"/>
        <v>27.909317440596798</v>
      </c>
      <c r="ET75"/>
      <c r="EU75"/>
      <c r="EV75"/>
      <c r="EW75"/>
      <c r="EX75"/>
      <c r="FJ75" s="10">
        <f t="shared" si="68"/>
        <v>0</v>
      </c>
      <c r="FK75" s="10">
        <f t="shared" si="68"/>
        <v>0</v>
      </c>
      <c r="FL75" s="10">
        <f t="shared" si="69"/>
        <v>0</v>
      </c>
      <c r="FM75" s="10">
        <f t="shared" si="69"/>
        <v>0</v>
      </c>
      <c r="FN75" s="10">
        <f t="shared" si="70"/>
        <v>0</v>
      </c>
      <c r="FO75" s="10">
        <f t="shared" si="71"/>
        <v>0</v>
      </c>
      <c r="FP75"/>
      <c r="FQ75"/>
      <c r="FR75"/>
      <c r="FS75"/>
      <c r="FT75"/>
    </row>
    <row r="76" spans="1:176" x14ac:dyDescent="0.35">
      <c r="A76">
        <v>146.09299999999999</v>
      </c>
      <c r="B76">
        <v>267.89999999999998</v>
      </c>
      <c r="C76">
        <v>52.1</v>
      </c>
      <c r="D76">
        <v>278.60000000000002</v>
      </c>
      <c r="E76">
        <v>33.6</v>
      </c>
      <c r="F76">
        <v>21.3</v>
      </c>
      <c r="G76">
        <v>1</v>
      </c>
      <c r="H76">
        <v>1</v>
      </c>
      <c r="I76">
        <v>24</v>
      </c>
      <c r="J76">
        <v>1</v>
      </c>
      <c r="K76">
        <v>1</v>
      </c>
      <c r="L76" s="26">
        <f t="shared" si="40"/>
        <v>-10.700000000000045</v>
      </c>
      <c r="M76" s="26">
        <f t="shared" si="40"/>
        <v>18.5</v>
      </c>
      <c r="N76" s="26">
        <f t="shared" si="41"/>
        <v>114.49000000000098</v>
      </c>
      <c r="O76" s="26">
        <f t="shared" si="41"/>
        <v>342.25</v>
      </c>
      <c r="P76" s="26">
        <f t="shared" si="42"/>
        <v>456.74000000000098</v>
      </c>
      <c r="Q76" s="26">
        <f t="shared" si="43"/>
        <v>21.371476317746534</v>
      </c>
      <c r="S76"/>
      <c r="T76"/>
      <c r="U76"/>
      <c r="V76"/>
      <c r="W76">
        <v>132.36500000000001</v>
      </c>
      <c r="X76">
        <v>226.8</v>
      </c>
      <c r="Y76">
        <v>20.7</v>
      </c>
      <c r="Z76">
        <v>244.9</v>
      </c>
      <c r="AA76">
        <v>29.4</v>
      </c>
      <c r="AB76">
        <v>20</v>
      </c>
      <c r="AC76">
        <v>1</v>
      </c>
      <c r="AD76">
        <v>1</v>
      </c>
      <c r="AE76">
        <v>23</v>
      </c>
      <c r="AF76">
        <v>1</v>
      </c>
      <c r="AG76">
        <v>1</v>
      </c>
      <c r="AH76" s="10">
        <f t="shared" si="44"/>
        <v>-18.099999999999994</v>
      </c>
      <c r="AI76" s="10">
        <f t="shared" si="44"/>
        <v>-8.6999999999999993</v>
      </c>
      <c r="AJ76" s="10">
        <f t="shared" si="45"/>
        <v>327.60999999999979</v>
      </c>
      <c r="AK76" s="10">
        <f t="shared" si="45"/>
        <v>75.689999999999984</v>
      </c>
      <c r="AL76" s="10">
        <f t="shared" si="46"/>
        <v>403.29999999999978</v>
      </c>
      <c r="AM76" s="10">
        <f t="shared" si="47"/>
        <v>20.082330542046154</v>
      </c>
      <c r="AN76"/>
      <c r="AO76"/>
      <c r="AP76"/>
      <c r="AQ76"/>
      <c r="AR76"/>
      <c r="AS76">
        <v>115.976</v>
      </c>
      <c r="AT76">
        <v>240.4</v>
      </c>
      <c r="AU76">
        <v>33.6</v>
      </c>
      <c r="AV76">
        <v>286.2</v>
      </c>
      <c r="AW76">
        <v>31.4</v>
      </c>
      <c r="AX76">
        <v>45.9</v>
      </c>
      <c r="AY76">
        <v>1</v>
      </c>
      <c r="AZ76">
        <v>1</v>
      </c>
      <c r="BA76">
        <v>24</v>
      </c>
      <c r="BB76">
        <v>1</v>
      </c>
      <c r="BC76">
        <v>1</v>
      </c>
      <c r="BD76" s="1">
        <f t="shared" si="48"/>
        <v>-45.799999999999983</v>
      </c>
      <c r="BE76" s="1">
        <f t="shared" si="48"/>
        <v>2.2000000000000028</v>
      </c>
      <c r="BF76" s="1">
        <f t="shared" si="49"/>
        <v>2097.6399999999985</v>
      </c>
      <c r="BG76" s="1">
        <f t="shared" si="49"/>
        <v>4.8400000000000123</v>
      </c>
      <c r="BH76" s="1">
        <f t="shared" si="50"/>
        <v>2102.4799999999987</v>
      </c>
      <c r="BI76" s="1">
        <f t="shared" si="51"/>
        <v>45.852807983808347</v>
      </c>
      <c r="BJ76"/>
      <c r="BK76"/>
      <c r="BL76"/>
      <c r="BM76"/>
      <c r="BN76"/>
      <c r="BO76">
        <v>138.78800000000001</v>
      </c>
      <c r="BP76">
        <v>263.2</v>
      </c>
      <c r="BQ76">
        <v>42.3</v>
      </c>
      <c r="BR76">
        <v>258.89999999999998</v>
      </c>
      <c r="BS76">
        <v>29.4</v>
      </c>
      <c r="BT76">
        <v>13.6</v>
      </c>
      <c r="BU76">
        <v>1</v>
      </c>
      <c r="BV76">
        <v>1</v>
      </c>
      <c r="BW76">
        <v>33</v>
      </c>
      <c r="BX76">
        <v>1</v>
      </c>
      <c r="BY76">
        <v>1</v>
      </c>
      <c r="BZ76" s="10">
        <f t="shared" si="52"/>
        <v>4.3000000000000114</v>
      </c>
      <c r="CA76" s="10">
        <f t="shared" si="52"/>
        <v>12.899999999999999</v>
      </c>
      <c r="CB76" s="10">
        <f t="shared" si="53"/>
        <v>18.490000000000098</v>
      </c>
      <c r="CC76" s="10">
        <f t="shared" si="53"/>
        <v>166.40999999999997</v>
      </c>
      <c r="CD76" s="10">
        <f t="shared" si="54"/>
        <v>184.90000000000006</v>
      </c>
      <c r="CE76" s="10">
        <f t="shared" si="55"/>
        <v>13.597793938724033</v>
      </c>
      <c r="CG76"/>
      <c r="CH76"/>
      <c r="CI76"/>
      <c r="CJ76"/>
      <c r="CK76">
        <v>121.852</v>
      </c>
      <c r="CL76">
        <v>240.4</v>
      </c>
      <c r="CM76">
        <v>33.6</v>
      </c>
      <c r="CN76">
        <v>263.2</v>
      </c>
      <c r="CO76">
        <v>46.5</v>
      </c>
      <c r="CP76">
        <v>26.2</v>
      </c>
      <c r="CQ76">
        <v>1</v>
      </c>
      <c r="CR76">
        <v>1</v>
      </c>
      <c r="CS76">
        <v>26</v>
      </c>
      <c r="CT76">
        <v>1</v>
      </c>
      <c r="CU76">
        <v>1</v>
      </c>
      <c r="CV76" s="1">
        <f t="shared" si="56"/>
        <v>-22.799999999999983</v>
      </c>
      <c r="CW76" s="1">
        <f t="shared" si="56"/>
        <v>-12.899999999999999</v>
      </c>
      <c r="CX76" s="1">
        <f t="shared" si="57"/>
        <v>519.83999999999924</v>
      </c>
      <c r="CY76" s="1">
        <f t="shared" si="57"/>
        <v>166.40999999999997</v>
      </c>
      <c r="CZ76" s="1">
        <f t="shared" si="58"/>
        <v>686.2499999999992</v>
      </c>
      <c r="DA76" s="1">
        <f t="shared" si="59"/>
        <v>26.196373794859454</v>
      </c>
      <c r="DB76"/>
      <c r="DC76"/>
      <c r="DD76"/>
      <c r="DE76"/>
      <c r="DF76"/>
      <c r="DG76">
        <v>156.39500000000001</v>
      </c>
      <c r="DH76">
        <v>222.1</v>
      </c>
      <c r="DI76">
        <v>24.9</v>
      </c>
      <c r="DJ76">
        <v>267.89999999999998</v>
      </c>
      <c r="DK76">
        <v>31.6</v>
      </c>
      <c r="DL76">
        <v>46.3</v>
      </c>
      <c r="DM76">
        <v>2</v>
      </c>
      <c r="DN76">
        <v>0</v>
      </c>
      <c r="DO76">
        <v>31</v>
      </c>
      <c r="DP76">
        <v>0</v>
      </c>
      <c r="DQ76">
        <v>1</v>
      </c>
      <c r="DR76" s="10">
        <f t="shared" si="60"/>
        <v>-45.799999999999983</v>
      </c>
      <c r="DS76" s="10">
        <f t="shared" si="60"/>
        <v>-6.7000000000000028</v>
      </c>
      <c r="DT76" s="10">
        <f t="shared" si="61"/>
        <v>2097.6399999999985</v>
      </c>
      <c r="DU76" s="10">
        <f t="shared" si="61"/>
        <v>44.890000000000036</v>
      </c>
      <c r="DV76" s="10">
        <f t="shared" si="62"/>
        <v>2142.5299999999984</v>
      </c>
      <c r="DW76" s="10">
        <f t="shared" si="63"/>
        <v>46.287471307039425</v>
      </c>
      <c r="DX76"/>
      <c r="DY76"/>
      <c r="DZ76"/>
      <c r="EA76"/>
      <c r="EB76"/>
      <c r="EC76" s="1">
        <v>139.93899999999999</v>
      </c>
      <c r="ED76" s="1">
        <v>276.89999999999998</v>
      </c>
      <c r="EE76" s="1">
        <v>33.6</v>
      </c>
      <c r="EF76" s="1">
        <v>-1</v>
      </c>
      <c r="EG76" s="1">
        <v>-1</v>
      </c>
      <c r="EH76" s="1">
        <v>-1</v>
      </c>
      <c r="EI76" s="1">
        <v>-1</v>
      </c>
      <c r="EJ76" s="1">
        <v>0</v>
      </c>
      <c r="EK76" s="1">
        <v>30</v>
      </c>
      <c r="EL76" s="1">
        <v>-1</v>
      </c>
      <c r="EM76" s="1">
        <v>1</v>
      </c>
      <c r="EN76" s="1">
        <f t="shared" si="64"/>
        <v>27.499999999999972</v>
      </c>
      <c r="EO76" s="1">
        <f t="shared" si="64"/>
        <v>2.9000000000000021</v>
      </c>
      <c r="EP76" s="1">
        <f t="shared" si="65"/>
        <v>756.24999999999841</v>
      </c>
      <c r="EQ76" s="1">
        <f t="shared" si="65"/>
        <v>8.4100000000000126</v>
      </c>
      <c r="ER76" s="1">
        <f t="shared" si="66"/>
        <v>764.65999999999838</v>
      </c>
      <c r="ES76" s="1">
        <f t="shared" si="67"/>
        <v>27.652486325826082</v>
      </c>
      <c r="ET76"/>
      <c r="EU76"/>
      <c r="EV76"/>
      <c r="EW76"/>
      <c r="EX76"/>
      <c r="FJ76" s="10">
        <f t="shared" si="68"/>
        <v>0</v>
      </c>
      <c r="FK76" s="10">
        <f t="shared" si="68"/>
        <v>0</v>
      </c>
      <c r="FL76" s="10">
        <f t="shared" si="69"/>
        <v>0</v>
      </c>
      <c r="FM76" s="10">
        <f t="shared" si="69"/>
        <v>0</v>
      </c>
      <c r="FN76" s="10">
        <f t="shared" si="70"/>
        <v>0</v>
      </c>
      <c r="FO76" s="10">
        <f t="shared" si="71"/>
        <v>0</v>
      </c>
      <c r="FP76"/>
      <c r="FQ76"/>
      <c r="FR76"/>
      <c r="FS76"/>
      <c r="FT76"/>
    </row>
    <row r="77" spans="1:176" x14ac:dyDescent="0.35">
      <c r="A77">
        <v>151.381</v>
      </c>
      <c r="B77">
        <v>75.099999999999994</v>
      </c>
      <c r="C77">
        <v>20.7</v>
      </c>
      <c r="D77">
        <v>-1</v>
      </c>
      <c r="E77">
        <v>-1</v>
      </c>
      <c r="F77">
        <v>-1</v>
      </c>
      <c r="G77">
        <v>-1</v>
      </c>
      <c r="H77">
        <v>0</v>
      </c>
      <c r="I77">
        <v>24</v>
      </c>
      <c r="J77">
        <v>-1</v>
      </c>
      <c r="K77">
        <v>1</v>
      </c>
      <c r="L77" s="26">
        <f t="shared" si="40"/>
        <v>-192.79999999999998</v>
      </c>
      <c r="M77" s="26">
        <f t="shared" si="40"/>
        <v>-31.400000000000002</v>
      </c>
      <c r="N77" s="26">
        <f t="shared" si="41"/>
        <v>37171.839999999997</v>
      </c>
      <c r="O77" s="26">
        <f t="shared" si="41"/>
        <v>985.96000000000015</v>
      </c>
      <c r="P77" s="26">
        <f t="shared" si="42"/>
        <v>38157.799999999996</v>
      </c>
      <c r="Q77" s="26">
        <f t="shared" si="43"/>
        <v>195.34021603346301</v>
      </c>
      <c r="S77"/>
      <c r="T77"/>
      <c r="U77"/>
      <c r="V77"/>
      <c r="W77">
        <v>136.67699999999999</v>
      </c>
      <c r="X77">
        <v>281.39999999999998</v>
      </c>
      <c r="Y77">
        <v>46.5</v>
      </c>
      <c r="Z77">
        <v>-1</v>
      </c>
      <c r="AA77">
        <v>-1</v>
      </c>
      <c r="AB77">
        <v>-1</v>
      </c>
      <c r="AC77">
        <v>-1</v>
      </c>
      <c r="AD77">
        <v>0</v>
      </c>
      <c r="AE77">
        <v>23</v>
      </c>
      <c r="AF77">
        <v>-1</v>
      </c>
      <c r="AG77">
        <v>1</v>
      </c>
      <c r="AH77" s="10">
        <f t="shared" si="44"/>
        <v>54.599999999999966</v>
      </c>
      <c r="AI77" s="10">
        <f t="shared" si="44"/>
        <v>25.8</v>
      </c>
      <c r="AJ77" s="10">
        <f t="shared" si="45"/>
        <v>2981.1599999999962</v>
      </c>
      <c r="AK77" s="10">
        <f t="shared" si="45"/>
        <v>665.64</v>
      </c>
      <c r="AL77" s="10">
        <f t="shared" si="46"/>
        <v>3646.7999999999961</v>
      </c>
      <c r="AM77" s="10">
        <f t="shared" si="47"/>
        <v>60.388740672413398</v>
      </c>
      <c r="AN77"/>
      <c r="AO77"/>
      <c r="AP77"/>
      <c r="AQ77"/>
      <c r="AR77"/>
      <c r="AS77">
        <v>119.96</v>
      </c>
      <c r="AT77">
        <v>33.700000000000003</v>
      </c>
      <c r="AU77">
        <v>89.7</v>
      </c>
      <c r="AV77">
        <v>-1</v>
      </c>
      <c r="AW77">
        <v>-1</v>
      </c>
      <c r="AX77">
        <v>-1</v>
      </c>
      <c r="AY77">
        <v>-1</v>
      </c>
      <c r="AZ77">
        <v>0</v>
      </c>
      <c r="BA77">
        <v>24</v>
      </c>
      <c r="BB77">
        <v>-1</v>
      </c>
      <c r="BC77">
        <v>1</v>
      </c>
      <c r="BD77" s="1">
        <f t="shared" si="48"/>
        <v>-206.7</v>
      </c>
      <c r="BE77" s="1">
        <f t="shared" si="48"/>
        <v>56.1</v>
      </c>
      <c r="BF77" s="1">
        <f t="shared" si="49"/>
        <v>42724.889999999992</v>
      </c>
      <c r="BG77" s="1">
        <f t="shared" si="49"/>
        <v>3147.21</v>
      </c>
      <c r="BH77" s="1">
        <f t="shared" si="50"/>
        <v>45872.099999999991</v>
      </c>
      <c r="BI77" s="1">
        <f t="shared" si="51"/>
        <v>214.17772993474367</v>
      </c>
      <c r="BJ77"/>
      <c r="BK77"/>
      <c r="BL77"/>
      <c r="BM77"/>
      <c r="BN77"/>
      <c r="BO77">
        <v>141.708</v>
      </c>
      <c r="BP77">
        <v>281.39999999999998</v>
      </c>
      <c r="BQ77">
        <v>33.6</v>
      </c>
      <c r="BR77">
        <v>-1</v>
      </c>
      <c r="BS77">
        <v>-1</v>
      </c>
      <c r="BT77">
        <v>-1</v>
      </c>
      <c r="BU77">
        <v>-1</v>
      </c>
      <c r="BV77">
        <v>0</v>
      </c>
      <c r="BW77">
        <v>33</v>
      </c>
      <c r="BX77">
        <v>-1</v>
      </c>
      <c r="BY77">
        <v>1</v>
      </c>
      <c r="BZ77" s="10">
        <f t="shared" si="52"/>
        <v>18.199999999999989</v>
      </c>
      <c r="CA77" s="10">
        <f t="shared" si="52"/>
        <v>-8.6999999999999957</v>
      </c>
      <c r="CB77" s="10">
        <f t="shared" si="53"/>
        <v>331.23999999999961</v>
      </c>
      <c r="CC77" s="10">
        <f t="shared" si="53"/>
        <v>75.689999999999927</v>
      </c>
      <c r="CD77" s="10">
        <f t="shared" si="54"/>
        <v>406.92999999999955</v>
      </c>
      <c r="CE77" s="10">
        <f t="shared" si="55"/>
        <v>20.172506041639931</v>
      </c>
      <c r="CG77"/>
      <c r="CH77"/>
      <c r="CI77"/>
      <c r="CJ77"/>
      <c r="CK77">
        <v>125.48399999999999</v>
      </c>
      <c r="CL77">
        <v>276.89999999999998</v>
      </c>
      <c r="CM77">
        <v>51</v>
      </c>
      <c r="CN77">
        <v>-1</v>
      </c>
      <c r="CO77">
        <v>-1</v>
      </c>
      <c r="CP77">
        <v>-1</v>
      </c>
      <c r="CQ77">
        <v>-1</v>
      </c>
      <c r="CR77">
        <v>0</v>
      </c>
      <c r="CS77">
        <v>26</v>
      </c>
      <c r="CT77">
        <v>-1</v>
      </c>
      <c r="CU77">
        <v>1</v>
      </c>
      <c r="CV77" s="1">
        <f t="shared" si="56"/>
        <v>36.499999999999972</v>
      </c>
      <c r="CW77" s="1">
        <f t="shared" si="56"/>
        <v>17.399999999999999</v>
      </c>
      <c r="CX77" s="1">
        <f t="shared" si="57"/>
        <v>1332.249999999998</v>
      </c>
      <c r="CY77" s="1">
        <f t="shared" si="57"/>
        <v>302.75999999999993</v>
      </c>
      <c r="CZ77" s="1">
        <f t="shared" si="58"/>
        <v>1635.0099999999979</v>
      </c>
      <c r="DA77" s="1">
        <f t="shared" si="59"/>
        <v>40.435256892964063</v>
      </c>
      <c r="DB77"/>
      <c r="DC77"/>
      <c r="DD77"/>
      <c r="DE77"/>
      <c r="DF77"/>
      <c r="DG77">
        <v>158.06700000000001</v>
      </c>
      <c r="DH77">
        <v>281.39999999999998</v>
      </c>
      <c r="DI77">
        <v>30.9</v>
      </c>
      <c r="DJ77">
        <v>222.1</v>
      </c>
      <c r="DK77">
        <v>24.9</v>
      </c>
      <c r="DL77">
        <v>59.7</v>
      </c>
      <c r="DM77">
        <v>2</v>
      </c>
      <c r="DN77">
        <v>0</v>
      </c>
      <c r="DO77">
        <v>31</v>
      </c>
      <c r="DP77">
        <v>0</v>
      </c>
      <c r="DQ77">
        <v>1</v>
      </c>
      <c r="DR77" s="10">
        <f t="shared" si="60"/>
        <v>59.299999999999983</v>
      </c>
      <c r="DS77" s="10">
        <f t="shared" si="60"/>
        <v>6</v>
      </c>
      <c r="DT77" s="10">
        <f t="shared" si="61"/>
        <v>3516.489999999998</v>
      </c>
      <c r="DU77" s="10">
        <f t="shared" si="61"/>
        <v>36</v>
      </c>
      <c r="DV77" s="10">
        <f t="shared" si="62"/>
        <v>3552.489999999998</v>
      </c>
      <c r="DW77" s="10">
        <f t="shared" si="63"/>
        <v>59.602768392080563</v>
      </c>
      <c r="DX77"/>
      <c r="DY77"/>
      <c r="DZ77"/>
      <c r="EA77"/>
      <c r="EB77"/>
      <c r="EC77" s="1">
        <v>140.571</v>
      </c>
      <c r="ED77" s="1">
        <v>244.9</v>
      </c>
      <c r="EE77" s="1">
        <v>46.5</v>
      </c>
      <c r="EF77" s="1">
        <v>276.89999999999998</v>
      </c>
      <c r="EG77" s="1">
        <v>33.6</v>
      </c>
      <c r="EH77" s="1">
        <v>34.6</v>
      </c>
      <c r="EI77" s="1">
        <v>1</v>
      </c>
      <c r="EJ77" s="1">
        <v>1</v>
      </c>
      <c r="EK77" s="1">
        <v>31</v>
      </c>
      <c r="EL77" s="1">
        <v>1</v>
      </c>
      <c r="EM77" s="1">
        <v>1</v>
      </c>
      <c r="EN77" s="1">
        <f t="shared" si="64"/>
        <v>-31.999999999999972</v>
      </c>
      <c r="EO77" s="1">
        <f t="shared" si="64"/>
        <v>12.899999999999999</v>
      </c>
      <c r="EP77" s="1">
        <f t="shared" si="65"/>
        <v>1023.9999999999982</v>
      </c>
      <c r="EQ77" s="1">
        <f t="shared" si="65"/>
        <v>166.40999999999997</v>
      </c>
      <c r="ER77" s="1">
        <f t="shared" si="66"/>
        <v>1190.409999999998</v>
      </c>
      <c r="ES77" s="1">
        <f t="shared" si="67"/>
        <v>34.502318762657069</v>
      </c>
      <c r="ET77"/>
      <c r="EU77"/>
      <c r="EV77"/>
      <c r="EW77"/>
      <c r="EX77"/>
      <c r="FJ77" s="10">
        <f t="shared" si="68"/>
        <v>0</v>
      </c>
      <c r="FK77" s="10">
        <f t="shared" si="68"/>
        <v>0</v>
      </c>
      <c r="FL77" s="10">
        <f t="shared" si="69"/>
        <v>0</v>
      </c>
      <c r="FM77" s="10">
        <f t="shared" si="69"/>
        <v>0</v>
      </c>
      <c r="FN77" s="10">
        <f t="shared" si="70"/>
        <v>0</v>
      </c>
      <c r="FO77" s="10">
        <f t="shared" si="71"/>
        <v>0</v>
      </c>
      <c r="FP77"/>
      <c r="FQ77"/>
      <c r="FR77"/>
      <c r="FS77"/>
      <c r="FT77"/>
    </row>
    <row r="78" spans="1:176" x14ac:dyDescent="0.35">
      <c r="A78">
        <v>151.821</v>
      </c>
      <c r="B78">
        <v>107.1</v>
      </c>
      <c r="C78">
        <v>114.7</v>
      </c>
      <c r="D78">
        <v>75.099999999999994</v>
      </c>
      <c r="E78">
        <v>20.7</v>
      </c>
      <c r="F78">
        <v>99.3</v>
      </c>
      <c r="G78">
        <v>3</v>
      </c>
      <c r="H78">
        <v>0</v>
      </c>
      <c r="I78">
        <v>24</v>
      </c>
      <c r="J78">
        <v>0</v>
      </c>
      <c r="K78">
        <v>1</v>
      </c>
      <c r="L78" s="26">
        <f t="shared" si="40"/>
        <v>32</v>
      </c>
      <c r="M78" s="26">
        <f t="shared" si="40"/>
        <v>94</v>
      </c>
      <c r="N78" s="26">
        <f t="shared" si="41"/>
        <v>1024</v>
      </c>
      <c r="O78" s="26">
        <f t="shared" si="41"/>
        <v>8836</v>
      </c>
      <c r="P78" s="26">
        <f t="shared" si="42"/>
        <v>9860</v>
      </c>
      <c r="Q78" s="26">
        <f t="shared" si="43"/>
        <v>99.297532698451278</v>
      </c>
      <c r="S78"/>
      <c r="T78"/>
      <c r="U78"/>
      <c r="V78"/>
      <c r="W78">
        <v>137.13300000000001</v>
      </c>
      <c r="X78">
        <v>244.9</v>
      </c>
      <c r="Y78">
        <v>55.2</v>
      </c>
      <c r="Z78">
        <v>281.39999999999998</v>
      </c>
      <c r="AA78">
        <v>46.5</v>
      </c>
      <c r="AB78">
        <v>37.6</v>
      </c>
      <c r="AC78">
        <v>1</v>
      </c>
      <c r="AD78">
        <v>1</v>
      </c>
      <c r="AE78">
        <v>24</v>
      </c>
      <c r="AF78">
        <v>1</v>
      </c>
      <c r="AG78">
        <v>1</v>
      </c>
      <c r="AH78" s="10">
        <f t="shared" si="44"/>
        <v>-36.499999999999972</v>
      </c>
      <c r="AI78" s="10">
        <f t="shared" si="44"/>
        <v>8.7000000000000028</v>
      </c>
      <c r="AJ78" s="10">
        <f t="shared" si="45"/>
        <v>1332.249999999998</v>
      </c>
      <c r="AK78" s="10">
        <f t="shared" si="45"/>
        <v>75.690000000000055</v>
      </c>
      <c r="AL78" s="10">
        <f t="shared" si="46"/>
        <v>1407.939999999998</v>
      </c>
      <c r="AM78" s="10">
        <f t="shared" si="47"/>
        <v>37.522526567383466</v>
      </c>
      <c r="AN78"/>
      <c r="AO78"/>
      <c r="AP78"/>
      <c r="AQ78"/>
      <c r="AR78"/>
      <c r="AS78">
        <v>121.264</v>
      </c>
      <c r="AT78">
        <v>276.89999999999998</v>
      </c>
      <c r="AU78">
        <v>20.7</v>
      </c>
      <c r="AV78">
        <v>33.700000000000003</v>
      </c>
      <c r="AW78">
        <v>89.7</v>
      </c>
      <c r="AX78">
        <v>252.8</v>
      </c>
      <c r="AY78">
        <v>6</v>
      </c>
      <c r="AZ78">
        <v>0</v>
      </c>
      <c r="BA78">
        <v>24</v>
      </c>
      <c r="BB78">
        <v>0</v>
      </c>
      <c r="BC78">
        <v>1</v>
      </c>
      <c r="BD78" s="1">
        <f t="shared" si="48"/>
        <v>243.2</v>
      </c>
      <c r="BE78" s="1">
        <f t="shared" si="48"/>
        <v>-69</v>
      </c>
      <c r="BF78" s="1">
        <f t="shared" si="49"/>
        <v>59146.239999999998</v>
      </c>
      <c r="BG78" s="1">
        <f t="shared" si="49"/>
        <v>4761</v>
      </c>
      <c r="BH78" s="1">
        <f t="shared" si="50"/>
        <v>63907.24</v>
      </c>
      <c r="BI78" s="1">
        <f t="shared" si="51"/>
        <v>252.79881328835387</v>
      </c>
      <c r="BJ78"/>
      <c r="BK78"/>
      <c r="BL78"/>
      <c r="BM78"/>
      <c r="BN78"/>
      <c r="BO78">
        <v>142.05199999999999</v>
      </c>
      <c r="BP78">
        <v>249.4</v>
      </c>
      <c r="BQ78">
        <v>20.7</v>
      </c>
      <c r="BR78">
        <v>281.39999999999998</v>
      </c>
      <c r="BS78">
        <v>33.6</v>
      </c>
      <c r="BT78">
        <v>34.6</v>
      </c>
      <c r="BU78">
        <v>1</v>
      </c>
      <c r="BV78">
        <v>1</v>
      </c>
      <c r="BW78">
        <v>34</v>
      </c>
      <c r="BX78">
        <v>1</v>
      </c>
      <c r="BY78">
        <v>1</v>
      </c>
      <c r="BZ78" s="10">
        <f t="shared" si="52"/>
        <v>-31.999999999999972</v>
      </c>
      <c r="CA78" s="10">
        <f t="shared" si="52"/>
        <v>-12.900000000000002</v>
      </c>
      <c r="CB78" s="10">
        <f t="shared" si="53"/>
        <v>1023.9999999999982</v>
      </c>
      <c r="CC78" s="10">
        <f t="shared" si="53"/>
        <v>166.41000000000005</v>
      </c>
      <c r="CD78" s="10">
        <f t="shared" si="54"/>
        <v>1190.4099999999983</v>
      </c>
      <c r="CE78" s="10">
        <f t="shared" si="55"/>
        <v>34.502318762657076</v>
      </c>
      <c r="CG78"/>
      <c r="CH78"/>
      <c r="CI78"/>
      <c r="CJ78"/>
      <c r="CK78">
        <v>125.804</v>
      </c>
      <c r="CL78">
        <v>244.9</v>
      </c>
      <c r="CM78">
        <v>33.6</v>
      </c>
      <c r="CN78">
        <v>276.89999999999998</v>
      </c>
      <c r="CO78">
        <v>51</v>
      </c>
      <c r="CP78">
        <v>36.5</v>
      </c>
      <c r="CQ78">
        <v>1</v>
      </c>
      <c r="CR78">
        <v>1</v>
      </c>
      <c r="CS78">
        <v>27</v>
      </c>
      <c r="CT78">
        <v>1</v>
      </c>
      <c r="CU78">
        <v>1</v>
      </c>
      <c r="CV78" s="1">
        <f t="shared" si="56"/>
        <v>-31.999999999999972</v>
      </c>
      <c r="CW78" s="1">
        <f t="shared" si="56"/>
        <v>-17.399999999999999</v>
      </c>
      <c r="CX78" s="1">
        <f t="shared" si="57"/>
        <v>1023.9999999999982</v>
      </c>
      <c r="CY78" s="1">
        <f t="shared" si="57"/>
        <v>302.75999999999993</v>
      </c>
      <c r="CZ78" s="1">
        <f t="shared" si="58"/>
        <v>1326.7599999999982</v>
      </c>
      <c r="DA78" s="1">
        <f t="shared" si="59"/>
        <v>36.42471688290793</v>
      </c>
      <c r="DB78"/>
      <c r="DC78"/>
      <c r="DD78"/>
      <c r="DE78"/>
      <c r="DF78"/>
      <c r="DG78">
        <v>158.499</v>
      </c>
      <c r="DH78">
        <v>222.1</v>
      </c>
      <c r="DI78">
        <v>22</v>
      </c>
      <c r="DJ78">
        <v>281.39999999999998</v>
      </c>
      <c r="DK78">
        <v>30.9</v>
      </c>
      <c r="DL78">
        <v>60</v>
      </c>
      <c r="DM78">
        <v>2</v>
      </c>
      <c r="DN78">
        <v>0</v>
      </c>
      <c r="DO78">
        <v>31</v>
      </c>
      <c r="DP78">
        <v>0</v>
      </c>
      <c r="DQ78">
        <v>1</v>
      </c>
      <c r="DR78" s="10">
        <f t="shared" si="60"/>
        <v>-59.299999999999983</v>
      </c>
      <c r="DS78" s="10">
        <f t="shared" si="60"/>
        <v>-8.8999999999999986</v>
      </c>
      <c r="DT78" s="10">
        <f t="shared" si="61"/>
        <v>3516.489999999998</v>
      </c>
      <c r="DU78" s="10">
        <f t="shared" si="61"/>
        <v>79.20999999999998</v>
      </c>
      <c r="DV78" s="10">
        <f t="shared" si="62"/>
        <v>3595.699999999998</v>
      </c>
      <c r="DW78" s="10">
        <f t="shared" si="63"/>
        <v>59.964155960039975</v>
      </c>
      <c r="DX78"/>
      <c r="DY78"/>
      <c r="DZ78"/>
      <c r="EA78"/>
      <c r="EB78"/>
      <c r="EC78" s="1">
        <v>143.715</v>
      </c>
      <c r="ED78" s="1">
        <v>226.8</v>
      </c>
      <c r="EE78" s="1">
        <v>20.7</v>
      </c>
      <c r="EF78" s="1">
        <v>-1</v>
      </c>
      <c r="EG78" s="1">
        <v>-1</v>
      </c>
      <c r="EH78" s="1">
        <v>-1</v>
      </c>
      <c r="EI78" s="1">
        <v>-1</v>
      </c>
      <c r="EJ78" s="1">
        <v>0</v>
      </c>
      <c r="EK78" s="1">
        <v>31</v>
      </c>
      <c r="EL78" s="1">
        <v>-1</v>
      </c>
      <c r="EM78" s="1">
        <v>1</v>
      </c>
      <c r="EN78" s="1">
        <f t="shared" si="64"/>
        <v>-18.099999999999994</v>
      </c>
      <c r="EO78" s="1">
        <f t="shared" si="64"/>
        <v>-25.8</v>
      </c>
      <c r="EP78" s="1">
        <f t="shared" si="65"/>
        <v>327.60999999999979</v>
      </c>
      <c r="EQ78" s="1">
        <f t="shared" si="65"/>
        <v>665.64</v>
      </c>
      <c r="ER78" s="1">
        <f t="shared" si="66"/>
        <v>993.24999999999977</v>
      </c>
      <c r="ES78" s="1">
        <f t="shared" si="67"/>
        <v>31.515869018638845</v>
      </c>
      <c r="ET78"/>
      <c r="EU78"/>
      <c r="EV78"/>
      <c r="EW78"/>
      <c r="EX78"/>
      <c r="FJ78" s="10">
        <f t="shared" si="68"/>
        <v>0</v>
      </c>
      <c r="FK78" s="10">
        <f t="shared" si="68"/>
        <v>0</v>
      </c>
      <c r="FL78" s="10">
        <f t="shared" si="69"/>
        <v>0</v>
      </c>
      <c r="FM78" s="10">
        <f t="shared" si="69"/>
        <v>0</v>
      </c>
      <c r="FN78" s="10">
        <f t="shared" si="70"/>
        <v>0</v>
      </c>
      <c r="FO78" s="10">
        <f t="shared" si="71"/>
        <v>0</v>
      </c>
      <c r="FP78"/>
      <c r="FQ78"/>
      <c r="FR78"/>
      <c r="FS78"/>
      <c r="FT78"/>
    </row>
    <row r="79" spans="1:176" x14ac:dyDescent="0.35">
      <c r="A79">
        <v>153.10900000000001</v>
      </c>
      <c r="B79">
        <v>29.2</v>
      </c>
      <c r="C79">
        <v>102.9</v>
      </c>
      <c r="D79">
        <v>107.1</v>
      </c>
      <c r="E79">
        <v>114.7</v>
      </c>
      <c r="F79">
        <v>78.8</v>
      </c>
      <c r="G79">
        <v>2</v>
      </c>
      <c r="H79">
        <v>0</v>
      </c>
      <c r="I79">
        <v>24</v>
      </c>
      <c r="J79">
        <v>0</v>
      </c>
      <c r="K79">
        <v>1</v>
      </c>
      <c r="L79" s="26">
        <f t="shared" si="40"/>
        <v>-77.899999999999991</v>
      </c>
      <c r="M79" s="26">
        <f t="shared" si="40"/>
        <v>-11.799999999999997</v>
      </c>
      <c r="N79" s="26">
        <f t="shared" si="41"/>
        <v>6068.4099999999989</v>
      </c>
      <c r="O79" s="26">
        <f t="shared" si="41"/>
        <v>139.23999999999992</v>
      </c>
      <c r="P79" s="26">
        <f t="shared" si="42"/>
        <v>6207.6499999999987</v>
      </c>
      <c r="Q79" s="26">
        <f t="shared" si="43"/>
        <v>78.788641313326366</v>
      </c>
      <c r="S79"/>
      <c r="T79"/>
      <c r="U79"/>
      <c r="V79"/>
      <c r="W79">
        <v>140.797</v>
      </c>
      <c r="X79">
        <v>57</v>
      </c>
      <c r="Y79">
        <v>68.099999999999994</v>
      </c>
      <c r="Z79">
        <v>-1</v>
      </c>
      <c r="AA79">
        <v>-1</v>
      </c>
      <c r="AB79">
        <v>-1</v>
      </c>
      <c r="AC79">
        <v>-1</v>
      </c>
      <c r="AD79">
        <v>0</v>
      </c>
      <c r="AE79">
        <v>24</v>
      </c>
      <c r="AF79">
        <v>-1</v>
      </c>
      <c r="AG79">
        <v>1</v>
      </c>
      <c r="AH79" s="10">
        <f t="shared" si="44"/>
        <v>-187.9</v>
      </c>
      <c r="AI79" s="10">
        <f t="shared" si="44"/>
        <v>12.899999999999991</v>
      </c>
      <c r="AJ79" s="10">
        <f t="shared" si="45"/>
        <v>35306.410000000003</v>
      </c>
      <c r="AK79" s="10">
        <f t="shared" si="45"/>
        <v>166.40999999999977</v>
      </c>
      <c r="AL79" s="10">
        <f t="shared" si="46"/>
        <v>35472.82</v>
      </c>
      <c r="AM79" s="10">
        <f t="shared" si="47"/>
        <v>188.34229477204531</v>
      </c>
      <c r="AN79"/>
      <c r="AO79"/>
      <c r="AP79"/>
      <c r="AQ79"/>
      <c r="AR79"/>
      <c r="AS79">
        <v>121.64</v>
      </c>
      <c r="AT79">
        <v>240.4</v>
      </c>
      <c r="AU79">
        <v>29.4</v>
      </c>
      <c r="AV79">
        <v>276.89999999999998</v>
      </c>
      <c r="AW79">
        <v>20.7</v>
      </c>
      <c r="AX79">
        <v>37.6</v>
      </c>
      <c r="AY79">
        <v>1</v>
      </c>
      <c r="AZ79">
        <v>1</v>
      </c>
      <c r="BA79">
        <v>25</v>
      </c>
      <c r="BB79">
        <v>1</v>
      </c>
      <c r="BC79">
        <v>1</v>
      </c>
      <c r="BD79" s="1">
        <f t="shared" si="48"/>
        <v>-36.499999999999972</v>
      </c>
      <c r="BE79" s="1">
        <f t="shared" si="48"/>
        <v>8.6999999999999993</v>
      </c>
      <c r="BF79" s="1">
        <f t="shared" si="49"/>
        <v>1332.249999999998</v>
      </c>
      <c r="BG79" s="1">
        <f t="shared" si="49"/>
        <v>75.689999999999984</v>
      </c>
      <c r="BH79" s="1">
        <f t="shared" si="50"/>
        <v>1407.939999999998</v>
      </c>
      <c r="BI79" s="1">
        <f t="shared" si="51"/>
        <v>37.522526567383466</v>
      </c>
      <c r="BJ79"/>
      <c r="BK79"/>
      <c r="BL79"/>
      <c r="BM79"/>
      <c r="BN79"/>
      <c r="BO79">
        <v>146.39599999999999</v>
      </c>
      <c r="BP79">
        <v>286.2</v>
      </c>
      <c r="BQ79">
        <v>33.6</v>
      </c>
      <c r="BR79">
        <v>-1</v>
      </c>
      <c r="BS79">
        <v>-1</v>
      </c>
      <c r="BT79">
        <v>-1</v>
      </c>
      <c r="BU79">
        <v>-1</v>
      </c>
      <c r="BV79">
        <v>0</v>
      </c>
      <c r="BW79">
        <v>34</v>
      </c>
      <c r="BX79">
        <v>-1</v>
      </c>
      <c r="BY79">
        <v>1</v>
      </c>
      <c r="BZ79" s="10">
        <f t="shared" si="52"/>
        <v>36.799999999999983</v>
      </c>
      <c r="CA79" s="10">
        <f t="shared" si="52"/>
        <v>12.900000000000002</v>
      </c>
      <c r="CB79" s="10">
        <f t="shared" si="53"/>
        <v>1354.2399999999986</v>
      </c>
      <c r="CC79" s="10">
        <f t="shared" si="53"/>
        <v>166.41000000000005</v>
      </c>
      <c r="CD79" s="10">
        <f t="shared" si="54"/>
        <v>1520.6499999999987</v>
      </c>
      <c r="CE79" s="10">
        <f t="shared" si="55"/>
        <v>38.995512562344899</v>
      </c>
      <c r="CG79"/>
      <c r="CH79"/>
      <c r="CI79"/>
      <c r="CJ79"/>
      <c r="CK79">
        <v>128.86799999999999</v>
      </c>
      <c r="CL79">
        <v>254.1</v>
      </c>
      <c r="CM79">
        <v>24.9</v>
      </c>
      <c r="CN79">
        <v>-1</v>
      </c>
      <c r="CO79">
        <v>-1</v>
      </c>
      <c r="CP79">
        <v>-1</v>
      </c>
      <c r="CQ79">
        <v>-1</v>
      </c>
      <c r="CR79">
        <v>0</v>
      </c>
      <c r="CS79">
        <v>27</v>
      </c>
      <c r="CT79">
        <v>-1</v>
      </c>
      <c r="CU79">
        <v>1</v>
      </c>
      <c r="CV79" s="1">
        <f t="shared" si="56"/>
        <v>9.1999999999999886</v>
      </c>
      <c r="CW79" s="1">
        <f t="shared" si="56"/>
        <v>-8.7000000000000028</v>
      </c>
      <c r="CX79" s="1">
        <f t="shared" si="57"/>
        <v>84.639999999999787</v>
      </c>
      <c r="CY79" s="1">
        <f t="shared" si="57"/>
        <v>75.690000000000055</v>
      </c>
      <c r="CZ79" s="1">
        <f t="shared" si="58"/>
        <v>160.32999999999984</v>
      </c>
      <c r="DA79" s="1">
        <f t="shared" si="59"/>
        <v>12.66214831693263</v>
      </c>
      <c r="DB79"/>
      <c r="DC79"/>
      <c r="DD79"/>
      <c r="DE79"/>
      <c r="DF79"/>
      <c r="DG79">
        <v>160.17099999999999</v>
      </c>
      <c r="DH79">
        <v>226.8</v>
      </c>
      <c r="DI79">
        <v>42.3</v>
      </c>
      <c r="DJ79">
        <v>222.1</v>
      </c>
      <c r="DK79">
        <v>22</v>
      </c>
      <c r="DL79">
        <v>20.8</v>
      </c>
      <c r="DM79">
        <v>1</v>
      </c>
      <c r="DN79">
        <v>1</v>
      </c>
      <c r="DO79">
        <v>32</v>
      </c>
      <c r="DP79">
        <v>1</v>
      </c>
      <c r="DQ79">
        <v>1</v>
      </c>
      <c r="DR79" s="10">
        <f t="shared" si="60"/>
        <v>4.7000000000000171</v>
      </c>
      <c r="DS79" s="10">
        <f t="shared" si="60"/>
        <v>20.299999999999997</v>
      </c>
      <c r="DT79" s="10">
        <f t="shared" si="61"/>
        <v>22.09000000000016</v>
      </c>
      <c r="DU79" s="10">
        <f t="shared" si="61"/>
        <v>412.08999999999986</v>
      </c>
      <c r="DV79" s="10">
        <f t="shared" si="62"/>
        <v>434.18</v>
      </c>
      <c r="DW79" s="10">
        <f t="shared" si="63"/>
        <v>20.836986346398561</v>
      </c>
      <c r="DX79"/>
      <c r="DY79"/>
      <c r="DZ79"/>
      <c r="EA79"/>
      <c r="EB79"/>
      <c r="EC79" s="1">
        <v>144.34700000000001</v>
      </c>
      <c r="ED79" s="1">
        <v>199</v>
      </c>
      <c r="EE79" s="1">
        <v>38.1</v>
      </c>
      <c r="EF79" s="1">
        <v>226.8</v>
      </c>
      <c r="EG79" s="1">
        <v>20.7</v>
      </c>
      <c r="EH79" s="1">
        <v>32.799999999999997</v>
      </c>
      <c r="EI79" s="1">
        <v>1</v>
      </c>
      <c r="EJ79" s="1">
        <v>1</v>
      </c>
      <c r="EK79" s="1">
        <v>32</v>
      </c>
      <c r="EL79" s="1">
        <v>1</v>
      </c>
      <c r="EM79" s="1">
        <v>1</v>
      </c>
      <c r="EN79" s="1">
        <f t="shared" si="64"/>
        <v>-27.800000000000011</v>
      </c>
      <c r="EO79" s="1">
        <f t="shared" si="64"/>
        <v>17.400000000000002</v>
      </c>
      <c r="EP79" s="1">
        <f t="shared" si="65"/>
        <v>772.8400000000006</v>
      </c>
      <c r="EQ79" s="1">
        <f t="shared" si="65"/>
        <v>302.76000000000005</v>
      </c>
      <c r="ER79" s="1">
        <f t="shared" si="66"/>
        <v>1075.6000000000006</v>
      </c>
      <c r="ES79" s="1">
        <f t="shared" si="67"/>
        <v>32.796341259353923</v>
      </c>
      <c r="ET79"/>
      <c r="EU79"/>
      <c r="EV79"/>
      <c r="EW79"/>
      <c r="EX79"/>
      <c r="FJ79" s="10">
        <f t="shared" si="68"/>
        <v>0</v>
      </c>
      <c r="FK79" s="10">
        <f t="shared" si="68"/>
        <v>0</v>
      </c>
      <c r="FL79" s="10">
        <f t="shared" si="69"/>
        <v>0</v>
      </c>
      <c r="FM79" s="10">
        <f t="shared" si="69"/>
        <v>0</v>
      </c>
      <c r="FN79" s="10">
        <f t="shared" si="70"/>
        <v>0</v>
      </c>
      <c r="FO79" s="10">
        <f t="shared" si="71"/>
        <v>0</v>
      </c>
      <c r="FP79"/>
      <c r="FQ79"/>
      <c r="FR79"/>
      <c r="FS79"/>
      <c r="FT79"/>
    </row>
    <row r="80" spans="1:176" x14ac:dyDescent="0.35">
      <c r="A80">
        <v>155.245</v>
      </c>
      <c r="B80">
        <v>272.39999999999998</v>
      </c>
      <c r="C80">
        <v>24.9</v>
      </c>
      <c r="D80">
        <v>29.2</v>
      </c>
      <c r="E80">
        <v>102.9</v>
      </c>
      <c r="F80">
        <v>255.4</v>
      </c>
      <c r="G80">
        <v>6</v>
      </c>
      <c r="H80">
        <v>0</v>
      </c>
      <c r="I80">
        <v>24</v>
      </c>
      <c r="J80">
        <v>0</v>
      </c>
      <c r="K80">
        <v>1</v>
      </c>
      <c r="L80" s="26">
        <f t="shared" si="40"/>
        <v>243.2</v>
      </c>
      <c r="M80" s="26">
        <f t="shared" si="40"/>
        <v>-78</v>
      </c>
      <c r="N80" s="26">
        <f t="shared" si="41"/>
        <v>59146.239999999998</v>
      </c>
      <c r="O80" s="26">
        <f t="shared" si="41"/>
        <v>6084</v>
      </c>
      <c r="P80" s="26">
        <f t="shared" si="42"/>
        <v>65230.239999999998</v>
      </c>
      <c r="Q80" s="26">
        <f t="shared" si="43"/>
        <v>255.40211432171034</v>
      </c>
      <c r="S80"/>
      <c r="T80"/>
      <c r="U80"/>
      <c r="V80"/>
      <c r="W80">
        <v>141.15700000000001</v>
      </c>
      <c r="X80">
        <v>116.4</v>
      </c>
      <c r="Y80">
        <v>38.1</v>
      </c>
      <c r="Z80">
        <v>57</v>
      </c>
      <c r="AA80">
        <v>68.099999999999994</v>
      </c>
      <c r="AB80">
        <v>66.599999999999994</v>
      </c>
      <c r="AC80">
        <v>2</v>
      </c>
      <c r="AD80">
        <v>0</v>
      </c>
      <c r="AE80">
        <v>24</v>
      </c>
      <c r="AF80">
        <v>0</v>
      </c>
      <c r="AG80">
        <v>1</v>
      </c>
      <c r="AH80" s="10">
        <f t="shared" si="44"/>
        <v>59.400000000000006</v>
      </c>
      <c r="AI80" s="10">
        <f t="shared" si="44"/>
        <v>-29.999999999999993</v>
      </c>
      <c r="AJ80" s="10">
        <f t="shared" si="45"/>
        <v>3528.3600000000006</v>
      </c>
      <c r="AK80" s="10">
        <f t="shared" si="45"/>
        <v>899.99999999999955</v>
      </c>
      <c r="AL80" s="10">
        <f t="shared" si="46"/>
        <v>4428.3600000000006</v>
      </c>
      <c r="AM80" s="10">
        <f t="shared" si="47"/>
        <v>66.545923992382882</v>
      </c>
      <c r="AN80"/>
      <c r="AO80"/>
      <c r="AP80"/>
      <c r="AQ80"/>
      <c r="AR80"/>
      <c r="AS80">
        <v>124.616</v>
      </c>
      <c r="AT80">
        <v>286.2</v>
      </c>
      <c r="AU80">
        <v>38.1</v>
      </c>
      <c r="AV80">
        <v>-1</v>
      </c>
      <c r="AW80">
        <v>-1</v>
      </c>
      <c r="AX80">
        <v>-1</v>
      </c>
      <c r="AY80">
        <v>-1</v>
      </c>
      <c r="AZ80">
        <v>0</v>
      </c>
      <c r="BA80">
        <v>25</v>
      </c>
      <c r="BB80">
        <v>-1</v>
      </c>
      <c r="BC80">
        <v>1</v>
      </c>
      <c r="BD80" s="1">
        <f t="shared" si="48"/>
        <v>45.799999999999983</v>
      </c>
      <c r="BE80" s="1">
        <f t="shared" si="48"/>
        <v>8.7000000000000028</v>
      </c>
      <c r="BF80" s="1">
        <f t="shared" si="49"/>
        <v>2097.6399999999985</v>
      </c>
      <c r="BG80" s="1">
        <f t="shared" si="49"/>
        <v>75.690000000000055</v>
      </c>
      <c r="BH80" s="1">
        <f t="shared" si="50"/>
        <v>2173.3299999999986</v>
      </c>
      <c r="BI80" s="1">
        <f t="shared" si="51"/>
        <v>46.618987547993775</v>
      </c>
      <c r="BJ80"/>
      <c r="BK80"/>
      <c r="BL80"/>
      <c r="BM80"/>
      <c r="BN80"/>
      <c r="BO80">
        <v>146.79599999999999</v>
      </c>
      <c r="BP80">
        <v>240.4</v>
      </c>
      <c r="BQ80">
        <v>20.7</v>
      </c>
      <c r="BR80">
        <v>286.2</v>
      </c>
      <c r="BS80">
        <v>33.6</v>
      </c>
      <c r="BT80">
        <v>47.6</v>
      </c>
      <c r="BU80">
        <v>2</v>
      </c>
      <c r="BV80">
        <v>0</v>
      </c>
      <c r="BW80">
        <v>34</v>
      </c>
      <c r="BX80">
        <v>0</v>
      </c>
      <c r="BY80">
        <v>1</v>
      </c>
      <c r="BZ80" s="10">
        <f t="shared" si="52"/>
        <v>-45.799999999999983</v>
      </c>
      <c r="CA80" s="10">
        <f t="shared" si="52"/>
        <v>-12.900000000000002</v>
      </c>
      <c r="CB80" s="10">
        <f t="shared" si="53"/>
        <v>2097.6399999999985</v>
      </c>
      <c r="CC80" s="10">
        <f t="shared" si="53"/>
        <v>166.41000000000005</v>
      </c>
      <c r="CD80" s="10">
        <f t="shared" si="54"/>
        <v>2264.0499999999984</v>
      </c>
      <c r="CE80" s="10">
        <f t="shared" si="55"/>
        <v>47.582034424770008</v>
      </c>
      <c r="CG80"/>
      <c r="CH80"/>
      <c r="CI80"/>
      <c r="CJ80"/>
      <c r="CK80">
        <v>130.34</v>
      </c>
      <c r="CL80">
        <v>226.8</v>
      </c>
      <c r="CM80">
        <v>46.5</v>
      </c>
      <c r="CN80">
        <v>254.1</v>
      </c>
      <c r="CO80">
        <v>24.9</v>
      </c>
      <c r="CP80">
        <v>34.799999999999997</v>
      </c>
      <c r="CQ80">
        <v>1</v>
      </c>
      <c r="CR80">
        <v>1</v>
      </c>
      <c r="CS80">
        <v>28</v>
      </c>
      <c r="CT80">
        <v>1</v>
      </c>
      <c r="CU80">
        <v>1</v>
      </c>
      <c r="CV80" s="1">
        <f t="shared" si="56"/>
        <v>-27.299999999999983</v>
      </c>
      <c r="CW80" s="1">
        <f t="shared" si="56"/>
        <v>21.6</v>
      </c>
      <c r="CX80" s="1">
        <f t="shared" si="57"/>
        <v>745.28999999999905</v>
      </c>
      <c r="CY80" s="1">
        <f t="shared" si="57"/>
        <v>466.56000000000006</v>
      </c>
      <c r="CZ80" s="1">
        <f t="shared" si="58"/>
        <v>1211.849999999999</v>
      </c>
      <c r="DA80" s="1">
        <f t="shared" si="59"/>
        <v>34.811635985687303</v>
      </c>
      <c r="DB80"/>
      <c r="DC80"/>
      <c r="DD80"/>
      <c r="DE80"/>
      <c r="DF80"/>
      <c r="DG80">
        <v>163.459</v>
      </c>
      <c r="DH80">
        <v>258.89999999999998</v>
      </c>
      <c r="DI80">
        <v>27.4</v>
      </c>
      <c r="DJ80">
        <v>-1</v>
      </c>
      <c r="DK80">
        <v>-1</v>
      </c>
      <c r="DL80">
        <v>-1</v>
      </c>
      <c r="DM80">
        <v>-1</v>
      </c>
      <c r="DN80">
        <v>0</v>
      </c>
      <c r="DO80">
        <v>32</v>
      </c>
      <c r="DP80">
        <v>-1</v>
      </c>
      <c r="DQ80">
        <v>1</v>
      </c>
      <c r="DR80" s="10">
        <f t="shared" si="60"/>
        <v>32.099999999999966</v>
      </c>
      <c r="DS80" s="10">
        <f t="shared" si="60"/>
        <v>-14.899999999999999</v>
      </c>
      <c r="DT80" s="10">
        <f t="shared" si="61"/>
        <v>1030.4099999999978</v>
      </c>
      <c r="DU80" s="10">
        <f t="shared" si="61"/>
        <v>222.00999999999996</v>
      </c>
      <c r="DV80" s="10">
        <f t="shared" si="62"/>
        <v>1252.4199999999978</v>
      </c>
      <c r="DW80" s="10">
        <f t="shared" si="63"/>
        <v>35.389546479151122</v>
      </c>
      <c r="DX80"/>
      <c r="DY80"/>
      <c r="DZ80"/>
      <c r="EA80"/>
      <c r="EB80"/>
      <c r="EC80" s="1">
        <v>147.96299999999999</v>
      </c>
      <c r="ED80" s="1">
        <v>272.39999999999998</v>
      </c>
      <c r="EE80" s="1">
        <v>29.4</v>
      </c>
      <c r="EF80" s="1">
        <v>-1</v>
      </c>
      <c r="EG80" s="1">
        <v>-1</v>
      </c>
      <c r="EH80" s="1">
        <v>-1</v>
      </c>
      <c r="EI80" s="1">
        <v>-1</v>
      </c>
      <c r="EJ80" s="1">
        <v>0</v>
      </c>
      <c r="EK80" s="1">
        <v>32</v>
      </c>
      <c r="EL80" s="1">
        <v>-1</v>
      </c>
      <c r="EM80" s="1">
        <v>1</v>
      </c>
      <c r="EN80" s="1">
        <f t="shared" si="64"/>
        <v>73.399999999999977</v>
      </c>
      <c r="EO80" s="1">
        <f t="shared" si="64"/>
        <v>-8.7000000000000028</v>
      </c>
      <c r="EP80" s="1">
        <f t="shared" si="65"/>
        <v>5387.5599999999968</v>
      </c>
      <c r="EQ80" s="1">
        <f t="shared" si="65"/>
        <v>75.690000000000055</v>
      </c>
      <c r="ER80" s="1">
        <f t="shared" si="66"/>
        <v>5463.2499999999964</v>
      </c>
      <c r="ES80" s="1">
        <f t="shared" si="67"/>
        <v>73.913801147011753</v>
      </c>
      <c r="ET80"/>
      <c r="EU80"/>
      <c r="EV80"/>
      <c r="EW80"/>
      <c r="EX80"/>
      <c r="FJ80" s="10">
        <f t="shared" si="68"/>
        <v>0</v>
      </c>
      <c r="FK80" s="10">
        <f t="shared" si="68"/>
        <v>0</v>
      </c>
      <c r="FL80" s="10">
        <f t="shared" si="69"/>
        <v>0</v>
      </c>
      <c r="FM80" s="10">
        <f t="shared" si="69"/>
        <v>0</v>
      </c>
      <c r="FN80" s="10">
        <f t="shared" si="70"/>
        <v>0</v>
      </c>
      <c r="FO80" s="10">
        <f t="shared" si="71"/>
        <v>0</v>
      </c>
      <c r="FP80"/>
      <c r="FQ80"/>
      <c r="FR80"/>
      <c r="FS80"/>
      <c r="FT80"/>
    </row>
    <row r="81" spans="1:176" x14ac:dyDescent="0.35">
      <c r="A81">
        <v>156.733</v>
      </c>
      <c r="B81">
        <v>226.8</v>
      </c>
      <c r="C81">
        <v>20.7</v>
      </c>
      <c r="D81">
        <v>272.39999999999998</v>
      </c>
      <c r="E81">
        <v>24.9</v>
      </c>
      <c r="F81">
        <v>45.8</v>
      </c>
      <c r="G81">
        <v>1</v>
      </c>
      <c r="H81">
        <v>1</v>
      </c>
      <c r="I81">
        <v>25</v>
      </c>
      <c r="J81">
        <v>1</v>
      </c>
      <c r="K81">
        <v>1</v>
      </c>
      <c r="L81" s="26">
        <f t="shared" si="40"/>
        <v>-45.599999999999966</v>
      </c>
      <c r="M81" s="26">
        <f t="shared" si="40"/>
        <v>-4.1999999999999993</v>
      </c>
      <c r="N81" s="26">
        <f t="shared" si="41"/>
        <v>2079.3599999999969</v>
      </c>
      <c r="O81" s="26">
        <f t="shared" si="41"/>
        <v>17.639999999999993</v>
      </c>
      <c r="P81" s="26">
        <f t="shared" si="42"/>
        <v>2096.9999999999968</v>
      </c>
      <c r="Q81" s="26">
        <f t="shared" si="43"/>
        <v>45.793012567421208</v>
      </c>
      <c r="S81"/>
      <c r="T81"/>
      <c r="U81"/>
      <c r="V81"/>
      <c r="W81">
        <v>142.42099999999999</v>
      </c>
      <c r="X81">
        <v>281.39999999999998</v>
      </c>
      <c r="Y81">
        <v>33.6</v>
      </c>
      <c r="Z81">
        <v>116.4</v>
      </c>
      <c r="AA81">
        <v>38.1</v>
      </c>
      <c r="AB81">
        <v>165.1</v>
      </c>
      <c r="AC81">
        <v>4</v>
      </c>
      <c r="AD81">
        <v>0</v>
      </c>
      <c r="AE81">
        <v>24</v>
      </c>
      <c r="AF81">
        <v>0</v>
      </c>
      <c r="AG81">
        <v>1</v>
      </c>
      <c r="AH81" s="10">
        <f t="shared" si="44"/>
        <v>164.99999999999997</v>
      </c>
      <c r="AI81" s="10">
        <f t="shared" si="44"/>
        <v>-4.5</v>
      </c>
      <c r="AJ81" s="10">
        <f t="shared" si="45"/>
        <v>27224.999999999989</v>
      </c>
      <c r="AK81" s="10">
        <f t="shared" si="45"/>
        <v>20.25</v>
      </c>
      <c r="AL81" s="10">
        <f t="shared" si="46"/>
        <v>27245.249999999989</v>
      </c>
      <c r="AM81" s="10">
        <f t="shared" si="47"/>
        <v>165.06135223001169</v>
      </c>
      <c r="AN81"/>
      <c r="AO81"/>
      <c r="AP81"/>
      <c r="AQ81"/>
      <c r="AR81"/>
      <c r="AS81">
        <v>125.024</v>
      </c>
      <c r="AT81">
        <v>251</v>
      </c>
      <c r="AU81">
        <v>36.5</v>
      </c>
      <c r="AV81">
        <v>286.2</v>
      </c>
      <c r="AW81">
        <v>38.1</v>
      </c>
      <c r="AX81">
        <v>35.200000000000003</v>
      </c>
      <c r="AY81">
        <v>1</v>
      </c>
      <c r="AZ81">
        <v>1</v>
      </c>
      <c r="BA81">
        <v>26</v>
      </c>
      <c r="BB81">
        <v>1</v>
      </c>
      <c r="BC81">
        <v>1</v>
      </c>
      <c r="BD81" s="1">
        <f t="shared" si="48"/>
        <v>-35.199999999999989</v>
      </c>
      <c r="BE81" s="1">
        <f t="shared" si="48"/>
        <v>-1.6000000000000014</v>
      </c>
      <c r="BF81" s="1">
        <f t="shared" si="49"/>
        <v>1239.0399999999993</v>
      </c>
      <c r="BG81" s="1">
        <f t="shared" si="49"/>
        <v>2.5600000000000045</v>
      </c>
      <c r="BH81" s="1">
        <f t="shared" si="50"/>
        <v>1241.5999999999992</v>
      </c>
      <c r="BI81" s="1">
        <f t="shared" si="51"/>
        <v>35.236344872872372</v>
      </c>
      <c r="BJ81"/>
      <c r="BK81"/>
      <c r="BL81"/>
      <c r="BM81"/>
      <c r="BN81"/>
      <c r="BO81">
        <v>147.86799999999999</v>
      </c>
      <c r="BP81">
        <v>231.1</v>
      </c>
      <c r="BQ81">
        <v>32.700000000000003</v>
      </c>
      <c r="BR81">
        <v>240.4</v>
      </c>
      <c r="BS81">
        <v>20.7</v>
      </c>
      <c r="BT81">
        <v>15.2</v>
      </c>
      <c r="BU81">
        <v>1</v>
      </c>
      <c r="BV81">
        <v>1</v>
      </c>
      <c r="BW81">
        <v>35</v>
      </c>
      <c r="BX81">
        <v>1</v>
      </c>
      <c r="BY81">
        <v>1</v>
      </c>
      <c r="BZ81" s="10">
        <f t="shared" si="52"/>
        <v>-9.3000000000000114</v>
      </c>
      <c r="CA81" s="10">
        <f t="shared" si="52"/>
        <v>12.000000000000004</v>
      </c>
      <c r="CB81" s="10">
        <f t="shared" si="53"/>
        <v>86.490000000000208</v>
      </c>
      <c r="CC81" s="10">
        <f t="shared" si="53"/>
        <v>144.00000000000009</v>
      </c>
      <c r="CD81" s="10">
        <f t="shared" si="54"/>
        <v>230.49000000000029</v>
      </c>
      <c r="CE81" s="10">
        <f t="shared" si="55"/>
        <v>15.181897114656003</v>
      </c>
      <c r="CG81"/>
      <c r="CH81"/>
      <c r="CI81"/>
      <c r="CJ81"/>
      <c r="CK81">
        <v>133.21199999999999</v>
      </c>
      <c r="CL81">
        <v>249.4</v>
      </c>
      <c r="CM81">
        <v>38.1</v>
      </c>
      <c r="CN81">
        <v>-1</v>
      </c>
      <c r="CO81">
        <v>-1</v>
      </c>
      <c r="CP81">
        <v>-1</v>
      </c>
      <c r="CQ81">
        <v>-1</v>
      </c>
      <c r="CR81">
        <v>0</v>
      </c>
      <c r="CS81">
        <v>28</v>
      </c>
      <c r="CT81">
        <v>-1</v>
      </c>
      <c r="CU81">
        <v>1</v>
      </c>
      <c r="CV81" s="1">
        <f t="shared" si="56"/>
        <v>22.599999999999994</v>
      </c>
      <c r="CW81" s="1">
        <f t="shared" si="56"/>
        <v>-8.3999999999999986</v>
      </c>
      <c r="CX81" s="1">
        <f t="shared" si="57"/>
        <v>510.75999999999976</v>
      </c>
      <c r="CY81" s="1">
        <f t="shared" si="57"/>
        <v>70.559999999999974</v>
      </c>
      <c r="CZ81" s="1">
        <f t="shared" si="58"/>
        <v>581.31999999999971</v>
      </c>
      <c r="DA81" s="1">
        <f t="shared" si="59"/>
        <v>24.110578591149565</v>
      </c>
      <c r="DB81"/>
      <c r="DC81"/>
      <c r="DD81"/>
      <c r="DE81"/>
      <c r="DF81"/>
      <c r="DG81">
        <v>163.98699999999999</v>
      </c>
      <c r="DH81">
        <v>258.89999999999998</v>
      </c>
      <c r="DI81">
        <v>38.1</v>
      </c>
      <c r="DJ81">
        <v>258.89999999999998</v>
      </c>
      <c r="DK81">
        <v>27.4</v>
      </c>
      <c r="DL81">
        <v>10.7</v>
      </c>
      <c r="DM81">
        <v>1</v>
      </c>
      <c r="DN81">
        <v>1</v>
      </c>
      <c r="DO81">
        <v>33</v>
      </c>
      <c r="DP81">
        <v>1</v>
      </c>
      <c r="DQ81">
        <v>1</v>
      </c>
      <c r="DR81" s="10">
        <f t="shared" si="60"/>
        <v>0</v>
      </c>
      <c r="DS81" s="10">
        <f t="shared" si="60"/>
        <v>10.700000000000003</v>
      </c>
      <c r="DT81" s="10">
        <f t="shared" si="61"/>
        <v>0</v>
      </c>
      <c r="DU81" s="10">
        <f t="shared" si="61"/>
        <v>114.49000000000007</v>
      </c>
      <c r="DV81" s="10">
        <f t="shared" si="62"/>
        <v>114.49000000000007</v>
      </c>
      <c r="DW81" s="10">
        <f t="shared" si="63"/>
        <v>10.700000000000003</v>
      </c>
      <c r="DX81"/>
      <c r="DY81"/>
      <c r="DZ81"/>
      <c r="EA81"/>
      <c r="EB81"/>
      <c r="EC81" s="1">
        <v>148.315</v>
      </c>
      <c r="ED81" s="1">
        <v>231.1</v>
      </c>
      <c r="EE81" s="1">
        <v>33.6</v>
      </c>
      <c r="EF81" s="1">
        <v>272.39999999999998</v>
      </c>
      <c r="EG81" s="1">
        <v>29.4</v>
      </c>
      <c r="EH81" s="1">
        <v>41.5</v>
      </c>
      <c r="EI81" s="1">
        <v>1</v>
      </c>
      <c r="EJ81" s="1">
        <v>1</v>
      </c>
      <c r="EK81" s="1">
        <v>33</v>
      </c>
      <c r="EL81" s="1">
        <v>1</v>
      </c>
      <c r="EM81" s="1">
        <v>1</v>
      </c>
      <c r="EN81" s="1">
        <f t="shared" si="64"/>
        <v>-41.299999999999983</v>
      </c>
      <c r="EO81" s="1">
        <f t="shared" si="64"/>
        <v>4.2000000000000028</v>
      </c>
      <c r="EP81" s="1">
        <f t="shared" si="65"/>
        <v>1705.6899999999987</v>
      </c>
      <c r="EQ81" s="1">
        <f t="shared" si="65"/>
        <v>17.640000000000025</v>
      </c>
      <c r="ER81" s="1">
        <f t="shared" si="66"/>
        <v>1723.3299999999988</v>
      </c>
      <c r="ES81" s="1">
        <f t="shared" si="67"/>
        <v>41.51301000891165</v>
      </c>
      <c r="ET81"/>
      <c r="EU81"/>
      <c r="EV81"/>
      <c r="EW81"/>
      <c r="EX81"/>
      <c r="FJ81" s="10">
        <f t="shared" si="68"/>
        <v>0</v>
      </c>
      <c r="FK81" s="10">
        <f t="shared" si="68"/>
        <v>0</v>
      </c>
      <c r="FL81" s="10">
        <f t="shared" si="69"/>
        <v>0</v>
      </c>
      <c r="FM81" s="10">
        <f t="shared" si="69"/>
        <v>0</v>
      </c>
      <c r="FN81" s="10">
        <f t="shared" si="70"/>
        <v>0</v>
      </c>
      <c r="FO81" s="10">
        <f t="shared" si="71"/>
        <v>0</v>
      </c>
      <c r="FP81"/>
      <c r="FQ81"/>
      <c r="FR81"/>
      <c r="FS81"/>
      <c r="FT81"/>
    </row>
    <row r="82" spans="1:176" x14ac:dyDescent="0.35">
      <c r="A82">
        <v>162.125</v>
      </c>
      <c r="B82">
        <v>93.3</v>
      </c>
      <c r="C82">
        <v>98.4</v>
      </c>
      <c r="D82">
        <v>-1</v>
      </c>
      <c r="E82">
        <v>-1</v>
      </c>
      <c r="F82">
        <v>-1</v>
      </c>
      <c r="G82">
        <v>-1</v>
      </c>
      <c r="H82">
        <v>0</v>
      </c>
      <c r="I82">
        <v>25</v>
      </c>
      <c r="J82">
        <v>-1</v>
      </c>
      <c r="K82">
        <v>1</v>
      </c>
      <c r="L82" s="26">
        <f t="shared" si="40"/>
        <v>-133.5</v>
      </c>
      <c r="M82" s="26">
        <f t="shared" si="40"/>
        <v>77.7</v>
      </c>
      <c r="N82" s="26">
        <f t="shared" si="41"/>
        <v>17822.25</v>
      </c>
      <c r="O82" s="26">
        <f t="shared" si="41"/>
        <v>6037.2900000000009</v>
      </c>
      <c r="P82" s="26">
        <f t="shared" si="42"/>
        <v>23859.54</v>
      </c>
      <c r="Q82" s="26">
        <f t="shared" si="43"/>
        <v>154.46533591715652</v>
      </c>
      <c r="S82"/>
      <c r="T82"/>
      <c r="U82"/>
      <c r="V82"/>
      <c r="W82">
        <v>142.82900000000001</v>
      </c>
      <c r="X82">
        <v>220.2</v>
      </c>
      <c r="Y82">
        <v>38.1</v>
      </c>
      <c r="Z82">
        <v>281.39999999999998</v>
      </c>
      <c r="AA82">
        <v>33.6</v>
      </c>
      <c r="AB82">
        <v>61.4</v>
      </c>
      <c r="AC82">
        <v>2</v>
      </c>
      <c r="AD82">
        <v>0</v>
      </c>
      <c r="AE82">
        <v>24</v>
      </c>
      <c r="AF82">
        <v>0</v>
      </c>
      <c r="AG82">
        <v>1</v>
      </c>
      <c r="AH82" s="10">
        <f t="shared" si="44"/>
        <v>-61.199999999999989</v>
      </c>
      <c r="AI82" s="10">
        <f t="shared" si="44"/>
        <v>4.5</v>
      </c>
      <c r="AJ82" s="10">
        <f t="shared" si="45"/>
        <v>3745.4399999999987</v>
      </c>
      <c r="AK82" s="10">
        <f t="shared" si="45"/>
        <v>20.25</v>
      </c>
      <c r="AL82" s="10">
        <f t="shared" si="46"/>
        <v>3765.6899999999987</v>
      </c>
      <c r="AM82" s="10">
        <f t="shared" si="47"/>
        <v>61.365218161430818</v>
      </c>
      <c r="AN82"/>
      <c r="AO82"/>
      <c r="AP82"/>
      <c r="AQ82"/>
      <c r="AR82"/>
      <c r="AS82">
        <v>128.38399999999999</v>
      </c>
      <c r="AT82">
        <v>286.2</v>
      </c>
      <c r="AU82">
        <v>46.5</v>
      </c>
      <c r="AV82">
        <v>-1</v>
      </c>
      <c r="AW82">
        <v>-1</v>
      </c>
      <c r="AX82">
        <v>-1</v>
      </c>
      <c r="AY82">
        <v>-1</v>
      </c>
      <c r="AZ82">
        <v>0</v>
      </c>
      <c r="BA82">
        <v>26</v>
      </c>
      <c r="BB82">
        <v>-1</v>
      </c>
      <c r="BC82">
        <v>1</v>
      </c>
      <c r="BD82" s="1">
        <f t="shared" si="48"/>
        <v>35.199999999999989</v>
      </c>
      <c r="BE82" s="1">
        <f t="shared" si="48"/>
        <v>10</v>
      </c>
      <c r="BF82" s="1">
        <f t="shared" si="49"/>
        <v>1239.0399999999993</v>
      </c>
      <c r="BG82" s="1">
        <f t="shared" si="49"/>
        <v>100</v>
      </c>
      <c r="BH82" s="1">
        <f t="shared" si="50"/>
        <v>1339.0399999999993</v>
      </c>
      <c r="BI82" s="1">
        <f t="shared" si="51"/>
        <v>36.592895485326103</v>
      </c>
      <c r="BJ82"/>
      <c r="BK82"/>
      <c r="BL82"/>
      <c r="BM82"/>
      <c r="BN82"/>
      <c r="BO82">
        <v>150.81200000000001</v>
      </c>
      <c r="BP82">
        <v>281.39999999999998</v>
      </c>
      <c r="BQ82">
        <v>22.3</v>
      </c>
      <c r="BR82">
        <v>-1</v>
      </c>
      <c r="BS82">
        <v>-1</v>
      </c>
      <c r="BT82">
        <v>-1</v>
      </c>
      <c r="BU82">
        <v>-1</v>
      </c>
      <c r="BV82">
        <v>0</v>
      </c>
      <c r="BW82">
        <v>35</v>
      </c>
      <c r="BX82">
        <v>-1</v>
      </c>
      <c r="BY82">
        <v>1</v>
      </c>
      <c r="BZ82" s="10">
        <f t="shared" si="52"/>
        <v>50.299999999999983</v>
      </c>
      <c r="CA82" s="10">
        <f t="shared" si="52"/>
        <v>-10.400000000000002</v>
      </c>
      <c r="CB82" s="10">
        <f t="shared" si="53"/>
        <v>2530.0899999999983</v>
      </c>
      <c r="CC82" s="10">
        <f t="shared" si="53"/>
        <v>108.16000000000004</v>
      </c>
      <c r="CD82" s="10">
        <f t="shared" si="54"/>
        <v>2638.2499999999982</v>
      </c>
      <c r="CE82" s="10">
        <f t="shared" si="55"/>
        <v>51.363897827170383</v>
      </c>
      <c r="CG82"/>
      <c r="CH82"/>
      <c r="CI82"/>
      <c r="CJ82"/>
      <c r="CK82">
        <v>133.828</v>
      </c>
      <c r="CL82">
        <v>232.8</v>
      </c>
      <c r="CM82">
        <v>37.200000000000003</v>
      </c>
      <c r="CN82">
        <v>249.4</v>
      </c>
      <c r="CO82">
        <v>38.1</v>
      </c>
      <c r="CP82">
        <v>16.600000000000001</v>
      </c>
      <c r="CQ82">
        <v>1</v>
      </c>
      <c r="CR82">
        <v>1</v>
      </c>
      <c r="CS82">
        <v>29</v>
      </c>
      <c r="CT82">
        <v>1</v>
      </c>
      <c r="CU82">
        <v>1</v>
      </c>
      <c r="CV82" s="1">
        <f t="shared" si="56"/>
        <v>-16.599999999999994</v>
      </c>
      <c r="CW82" s="1">
        <f t="shared" si="56"/>
        <v>-0.89999999999999858</v>
      </c>
      <c r="CX82" s="1">
        <f t="shared" si="57"/>
        <v>275.55999999999983</v>
      </c>
      <c r="CY82" s="1">
        <f t="shared" si="57"/>
        <v>0.80999999999999739</v>
      </c>
      <c r="CZ82" s="1">
        <f t="shared" si="58"/>
        <v>276.36999999999983</v>
      </c>
      <c r="DA82" s="1">
        <f t="shared" si="59"/>
        <v>16.624379687675564</v>
      </c>
      <c r="DB82"/>
      <c r="DC82"/>
      <c r="DD82"/>
      <c r="DE82"/>
      <c r="DF82"/>
      <c r="DG82">
        <v>167.21899999999999</v>
      </c>
      <c r="DH82">
        <v>281.39999999999998</v>
      </c>
      <c r="DI82">
        <v>33.6</v>
      </c>
      <c r="DJ82">
        <v>-1</v>
      </c>
      <c r="DK82">
        <v>-1</v>
      </c>
      <c r="DL82">
        <v>-1</v>
      </c>
      <c r="DM82">
        <v>-1</v>
      </c>
      <c r="DN82">
        <v>0</v>
      </c>
      <c r="DO82">
        <v>33</v>
      </c>
      <c r="DP82">
        <v>-1</v>
      </c>
      <c r="DQ82">
        <v>1</v>
      </c>
      <c r="DR82" s="10">
        <f t="shared" si="60"/>
        <v>22.5</v>
      </c>
      <c r="DS82" s="10">
        <f t="shared" si="60"/>
        <v>-4.5</v>
      </c>
      <c r="DT82" s="10">
        <f t="shared" si="61"/>
        <v>506.25</v>
      </c>
      <c r="DU82" s="10">
        <f t="shared" si="61"/>
        <v>20.25</v>
      </c>
      <c r="DV82" s="10">
        <f t="shared" si="62"/>
        <v>526.5</v>
      </c>
      <c r="DW82" s="10">
        <f t="shared" si="63"/>
        <v>22.945587811167531</v>
      </c>
      <c r="DX82"/>
      <c r="DY82"/>
      <c r="DZ82"/>
      <c r="EA82"/>
      <c r="EB82"/>
      <c r="EC82" s="1">
        <v>152.387</v>
      </c>
      <c r="ED82" s="1">
        <v>276.89999999999998</v>
      </c>
      <c r="EE82" s="1">
        <v>42.3</v>
      </c>
      <c r="EF82" s="1">
        <v>-1</v>
      </c>
      <c r="EG82" s="1">
        <v>-1</v>
      </c>
      <c r="EH82" s="1">
        <v>-1</v>
      </c>
      <c r="EI82" s="1">
        <v>-1</v>
      </c>
      <c r="EJ82" s="1">
        <v>0</v>
      </c>
      <c r="EK82" s="1">
        <v>33</v>
      </c>
      <c r="EL82" s="1">
        <v>-1</v>
      </c>
      <c r="EM82" s="1">
        <v>1</v>
      </c>
      <c r="EN82" s="1">
        <f t="shared" si="64"/>
        <v>45.799999999999983</v>
      </c>
      <c r="EO82" s="1">
        <f t="shared" si="64"/>
        <v>8.6999999999999957</v>
      </c>
      <c r="EP82" s="1">
        <f t="shared" si="65"/>
        <v>2097.6399999999985</v>
      </c>
      <c r="EQ82" s="1">
        <f t="shared" si="65"/>
        <v>75.689999999999927</v>
      </c>
      <c r="ER82" s="1">
        <f t="shared" si="66"/>
        <v>2173.3299999999986</v>
      </c>
      <c r="ES82" s="1">
        <f t="shared" si="67"/>
        <v>46.618987547993775</v>
      </c>
      <c r="ET82"/>
      <c r="EU82"/>
      <c r="EV82"/>
      <c r="EW82"/>
      <c r="EX82"/>
      <c r="FJ82" s="10">
        <f t="shared" si="68"/>
        <v>0</v>
      </c>
      <c r="FK82" s="10">
        <f t="shared" si="68"/>
        <v>0</v>
      </c>
      <c r="FL82" s="10">
        <f t="shared" si="69"/>
        <v>0</v>
      </c>
      <c r="FM82" s="10">
        <f t="shared" si="69"/>
        <v>0</v>
      </c>
      <c r="FN82" s="10">
        <f t="shared" si="70"/>
        <v>0</v>
      </c>
      <c r="FO82" s="10">
        <f t="shared" si="71"/>
        <v>0</v>
      </c>
      <c r="FP82"/>
      <c r="FQ82"/>
      <c r="FR82"/>
      <c r="FS82"/>
      <c r="FT82"/>
    </row>
    <row r="83" spans="1:176" x14ac:dyDescent="0.35">
      <c r="A83">
        <v>163.221</v>
      </c>
      <c r="B83">
        <v>254.1</v>
      </c>
      <c r="C83">
        <v>51</v>
      </c>
      <c r="D83">
        <v>93.3</v>
      </c>
      <c r="E83">
        <v>98.4</v>
      </c>
      <c r="F83">
        <v>167.6</v>
      </c>
      <c r="G83">
        <v>4</v>
      </c>
      <c r="H83">
        <v>0</v>
      </c>
      <c r="I83">
        <v>25</v>
      </c>
      <c r="J83">
        <v>0</v>
      </c>
      <c r="K83">
        <v>1</v>
      </c>
      <c r="L83" s="26">
        <f t="shared" si="40"/>
        <v>160.80000000000001</v>
      </c>
      <c r="M83" s="26">
        <f t="shared" si="40"/>
        <v>-47.400000000000006</v>
      </c>
      <c r="N83" s="26">
        <f t="shared" si="41"/>
        <v>25856.640000000003</v>
      </c>
      <c r="O83" s="26">
        <f t="shared" si="41"/>
        <v>2246.7600000000007</v>
      </c>
      <c r="P83" s="26">
        <f t="shared" si="42"/>
        <v>28103.400000000005</v>
      </c>
      <c r="Q83" s="26">
        <f t="shared" si="43"/>
        <v>167.64068718542049</v>
      </c>
      <c r="S83"/>
      <c r="T83"/>
      <c r="U83"/>
      <c r="V83"/>
      <c r="W83">
        <v>143.46899999999999</v>
      </c>
      <c r="X83">
        <v>258.89999999999998</v>
      </c>
      <c r="Y83">
        <v>42.3</v>
      </c>
      <c r="Z83">
        <v>220.2</v>
      </c>
      <c r="AA83">
        <v>38.1</v>
      </c>
      <c r="AB83">
        <v>38.9</v>
      </c>
      <c r="AC83">
        <v>1</v>
      </c>
      <c r="AD83">
        <v>1</v>
      </c>
      <c r="AE83">
        <v>25</v>
      </c>
      <c r="AF83">
        <v>1</v>
      </c>
      <c r="AG83">
        <v>1</v>
      </c>
      <c r="AH83" s="10">
        <f t="shared" si="44"/>
        <v>38.699999999999989</v>
      </c>
      <c r="AI83" s="10">
        <f t="shared" si="44"/>
        <v>4.1999999999999957</v>
      </c>
      <c r="AJ83" s="10">
        <f t="shared" si="45"/>
        <v>1497.6899999999991</v>
      </c>
      <c r="AK83" s="10">
        <f t="shared" si="45"/>
        <v>17.639999999999965</v>
      </c>
      <c r="AL83" s="10">
        <f t="shared" si="46"/>
        <v>1515.329999999999</v>
      </c>
      <c r="AM83" s="10">
        <f t="shared" si="47"/>
        <v>38.927239819951261</v>
      </c>
      <c r="AN83"/>
      <c r="AO83"/>
      <c r="AP83"/>
      <c r="AQ83"/>
      <c r="AR83"/>
      <c r="AS83">
        <v>128.76</v>
      </c>
      <c r="AT83">
        <v>240.4</v>
      </c>
      <c r="AU83">
        <v>30.3</v>
      </c>
      <c r="AV83">
        <v>286.2</v>
      </c>
      <c r="AW83">
        <v>46.5</v>
      </c>
      <c r="AX83">
        <v>48.6</v>
      </c>
      <c r="AY83">
        <v>2</v>
      </c>
      <c r="AZ83">
        <v>0</v>
      </c>
      <c r="BA83">
        <v>26</v>
      </c>
      <c r="BB83">
        <v>0</v>
      </c>
      <c r="BC83">
        <v>1</v>
      </c>
      <c r="BD83" s="1">
        <f t="shared" si="48"/>
        <v>-45.799999999999983</v>
      </c>
      <c r="BE83" s="1">
        <f t="shared" si="48"/>
        <v>-16.2</v>
      </c>
      <c r="BF83" s="1">
        <f t="shared" si="49"/>
        <v>2097.6399999999985</v>
      </c>
      <c r="BG83" s="1">
        <f t="shared" si="49"/>
        <v>262.44</v>
      </c>
      <c r="BH83" s="1">
        <f t="shared" si="50"/>
        <v>2360.0799999999986</v>
      </c>
      <c r="BI83" s="1">
        <f t="shared" si="51"/>
        <v>48.580654585956317</v>
      </c>
      <c r="BJ83"/>
      <c r="BK83"/>
      <c r="BL83"/>
      <c r="BM83"/>
      <c r="BN83"/>
      <c r="BO83">
        <v>151.58000000000001</v>
      </c>
      <c r="BP83">
        <v>267.89999999999998</v>
      </c>
      <c r="BQ83">
        <v>33.6</v>
      </c>
      <c r="BR83">
        <v>281.39999999999998</v>
      </c>
      <c r="BS83">
        <v>22.3</v>
      </c>
      <c r="BT83">
        <v>17.7</v>
      </c>
      <c r="BU83">
        <v>1</v>
      </c>
      <c r="BV83">
        <v>1</v>
      </c>
      <c r="BW83">
        <v>36</v>
      </c>
      <c r="BX83">
        <v>1</v>
      </c>
      <c r="BY83">
        <v>1</v>
      </c>
      <c r="BZ83" s="10">
        <f t="shared" si="52"/>
        <v>-13.5</v>
      </c>
      <c r="CA83" s="10">
        <f t="shared" si="52"/>
        <v>11.3</v>
      </c>
      <c r="CB83" s="10">
        <f t="shared" si="53"/>
        <v>182.25</v>
      </c>
      <c r="CC83" s="10">
        <f t="shared" si="53"/>
        <v>127.69000000000001</v>
      </c>
      <c r="CD83" s="10">
        <f t="shared" si="54"/>
        <v>309.94</v>
      </c>
      <c r="CE83" s="10">
        <f t="shared" si="55"/>
        <v>17.605112893702216</v>
      </c>
      <c r="CG83"/>
      <c r="CH83"/>
      <c r="CI83"/>
      <c r="CJ83"/>
      <c r="CK83">
        <v>137.404</v>
      </c>
      <c r="CL83">
        <v>272.39999999999998</v>
      </c>
      <c r="CM83">
        <v>20.7</v>
      </c>
      <c r="CN83">
        <v>-1</v>
      </c>
      <c r="CO83">
        <v>-1</v>
      </c>
      <c r="CP83">
        <v>-1</v>
      </c>
      <c r="CQ83">
        <v>-1</v>
      </c>
      <c r="CR83">
        <v>0</v>
      </c>
      <c r="CS83">
        <v>29</v>
      </c>
      <c r="CT83">
        <v>-1</v>
      </c>
      <c r="CU83">
        <v>1</v>
      </c>
      <c r="CV83" s="1">
        <f t="shared" si="56"/>
        <v>39.599999999999966</v>
      </c>
      <c r="CW83" s="1">
        <f t="shared" si="56"/>
        <v>-16.500000000000004</v>
      </c>
      <c r="CX83" s="1">
        <f t="shared" si="57"/>
        <v>1568.1599999999974</v>
      </c>
      <c r="CY83" s="1">
        <f t="shared" si="57"/>
        <v>272.25000000000011</v>
      </c>
      <c r="CZ83" s="1">
        <f t="shared" si="58"/>
        <v>1840.4099999999976</v>
      </c>
      <c r="DA83" s="1">
        <f t="shared" si="59"/>
        <v>42.89999999999997</v>
      </c>
      <c r="DB83"/>
      <c r="DC83"/>
      <c r="DD83"/>
      <c r="DE83"/>
      <c r="DF83"/>
      <c r="DG83">
        <v>167.81899999999999</v>
      </c>
      <c r="DH83">
        <v>232.3</v>
      </c>
      <c r="DI83">
        <v>20.7</v>
      </c>
      <c r="DJ83">
        <v>281.39999999999998</v>
      </c>
      <c r="DK83">
        <v>33.6</v>
      </c>
      <c r="DL83">
        <v>50.8</v>
      </c>
      <c r="DM83">
        <v>2</v>
      </c>
      <c r="DN83">
        <v>0</v>
      </c>
      <c r="DO83">
        <v>33</v>
      </c>
      <c r="DP83">
        <v>0</v>
      </c>
      <c r="DQ83">
        <v>1</v>
      </c>
      <c r="DR83" s="10">
        <f t="shared" si="60"/>
        <v>-49.099999999999966</v>
      </c>
      <c r="DS83" s="10">
        <f t="shared" si="60"/>
        <v>-12.900000000000002</v>
      </c>
      <c r="DT83" s="10">
        <f t="shared" si="61"/>
        <v>2410.8099999999968</v>
      </c>
      <c r="DU83" s="10">
        <f t="shared" si="61"/>
        <v>166.41000000000005</v>
      </c>
      <c r="DV83" s="10">
        <f t="shared" si="62"/>
        <v>2577.2199999999966</v>
      </c>
      <c r="DW83" s="10">
        <f t="shared" si="63"/>
        <v>50.766327422810456</v>
      </c>
      <c r="DX83"/>
      <c r="DY83"/>
      <c r="DZ83"/>
      <c r="EA83"/>
      <c r="EB83"/>
      <c r="EC83" s="1">
        <v>152.74700000000001</v>
      </c>
      <c r="ED83" s="1">
        <v>240.4</v>
      </c>
      <c r="EE83" s="1">
        <v>33.6</v>
      </c>
      <c r="EF83" s="1">
        <v>276.89999999999998</v>
      </c>
      <c r="EG83" s="1">
        <v>42.3</v>
      </c>
      <c r="EH83" s="1">
        <v>37.6</v>
      </c>
      <c r="EI83" s="1">
        <v>1</v>
      </c>
      <c r="EJ83" s="1">
        <v>1</v>
      </c>
      <c r="EK83" s="1">
        <v>34</v>
      </c>
      <c r="EL83" s="1">
        <v>1</v>
      </c>
      <c r="EM83" s="1">
        <v>1</v>
      </c>
      <c r="EN83" s="1">
        <f t="shared" si="64"/>
        <v>-36.499999999999972</v>
      </c>
      <c r="EO83" s="1">
        <f t="shared" si="64"/>
        <v>-8.6999999999999957</v>
      </c>
      <c r="EP83" s="1">
        <f t="shared" si="65"/>
        <v>1332.249999999998</v>
      </c>
      <c r="EQ83" s="1">
        <f t="shared" si="65"/>
        <v>75.689999999999927</v>
      </c>
      <c r="ER83" s="1">
        <f t="shared" si="66"/>
        <v>1407.9399999999978</v>
      </c>
      <c r="ES83" s="1">
        <f t="shared" si="67"/>
        <v>37.522526567383466</v>
      </c>
      <c r="ET83"/>
      <c r="EU83"/>
      <c r="EV83"/>
      <c r="EW83"/>
      <c r="EX83"/>
      <c r="FJ83" s="10">
        <f t="shared" si="68"/>
        <v>0</v>
      </c>
      <c r="FK83" s="10">
        <f t="shared" si="68"/>
        <v>0</v>
      </c>
      <c r="FL83" s="10">
        <f t="shared" si="69"/>
        <v>0</v>
      </c>
      <c r="FM83" s="10">
        <f t="shared" si="69"/>
        <v>0</v>
      </c>
      <c r="FN83" s="10">
        <f t="shared" si="70"/>
        <v>0</v>
      </c>
      <c r="FO83" s="10">
        <f t="shared" si="71"/>
        <v>0</v>
      </c>
      <c r="FP83"/>
      <c r="FQ83"/>
      <c r="FR83"/>
      <c r="FS83"/>
      <c r="FT83"/>
    </row>
    <row r="84" spans="1:176" x14ac:dyDescent="0.35">
      <c r="A84">
        <v>163.62899999999999</v>
      </c>
      <c r="B84">
        <v>249.4</v>
      </c>
      <c r="C84">
        <v>42.3</v>
      </c>
      <c r="D84">
        <v>254.1</v>
      </c>
      <c r="E84">
        <v>51</v>
      </c>
      <c r="F84">
        <v>9.9</v>
      </c>
      <c r="G84">
        <v>1</v>
      </c>
      <c r="H84">
        <v>1</v>
      </c>
      <c r="I84">
        <v>26</v>
      </c>
      <c r="J84">
        <v>1</v>
      </c>
      <c r="K84">
        <v>1</v>
      </c>
      <c r="L84" s="26">
        <f t="shared" si="40"/>
        <v>-4.6999999999999886</v>
      </c>
      <c r="M84" s="26">
        <f t="shared" si="40"/>
        <v>-8.7000000000000028</v>
      </c>
      <c r="N84" s="26">
        <f t="shared" si="41"/>
        <v>22.089999999999893</v>
      </c>
      <c r="O84" s="26">
        <f t="shared" si="41"/>
        <v>75.690000000000055</v>
      </c>
      <c r="P84" s="26">
        <f t="shared" si="42"/>
        <v>97.779999999999944</v>
      </c>
      <c r="Q84" s="26">
        <f t="shared" si="43"/>
        <v>9.888377015466185</v>
      </c>
      <c r="S84"/>
      <c r="T84"/>
      <c r="U84"/>
      <c r="V84"/>
      <c r="W84">
        <v>148.53299999999999</v>
      </c>
      <c r="X84">
        <v>281.39999999999998</v>
      </c>
      <c r="Y84">
        <v>20.7</v>
      </c>
      <c r="Z84">
        <v>-1</v>
      </c>
      <c r="AA84">
        <v>-1</v>
      </c>
      <c r="AB84">
        <v>-1</v>
      </c>
      <c r="AC84">
        <v>-1</v>
      </c>
      <c r="AD84">
        <v>0</v>
      </c>
      <c r="AE84">
        <v>25</v>
      </c>
      <c r="AF84">
        <v>-1</v>
      </c>
      <c r="AG84">
        <v>1</v>
      </c>
      <c r="AH84" s="10">
        <f t="shared" si="44"/>
        <v>22.5</v>
      </c>
      <c r="AI84" s="10">
        <f t="shared" si="44"/>
        <v>-21.599999999999998</v>
      </c>
      <c r="AJ84" s="10">
        <f t="shared" si="45"/>
        <v>506.25</v>
      </c>
      <c r="AK84" s="10">
        <f t="shared" si="45"/>
        <v>466.55999999999989</v>
      </c>
      <c r="AL84" s="10">
        <f t="shared" si="46"/>
        <v>972.81</v>
      </c>
      <c r="AM84" s="10">
        <f t="shared" si="47"/>
        <v>31.189902212094221</v>
      </c>
      <c r="AN84"/>
      <c r="AO84"/>
      <c r="AP84"/>
      <c r="AQ84"/>
      <c r="AR84"/>
      <c r="AS84">
        <v>129.36000000000001</v>
      </c>
      <c r="AT84">
        <v>263.2</v>
      </c>
      <c r="AU84">
        <v>38.1</v>
      </c>
      <c r="AV84">
        <v>240.4</v>
      </c>
      <c r="AW84">
        <v>30.3</v>
      </c>
      <c r="AX84">
        <v>24.1</v>
      </c>
      <c r="AY84">
        <v>1</v>
      </c>
      <c r="AZ84">
        <v>1</v>
      </c>
      <c r="BA84">
        <v>27</v>
      </c>
      <c r="BB84">
        <v>1</v>
      </c>
      <c r="BC84">
        <v>1</v>
      </c>
      <c r="BD84" s="1">
        <f t="shared" si="48"/>
        <v>22.799999999999983</v>
      </c>
      <c r="BE84" s="1">
        <f t="shared" si="48"/>
        <v>7.8000000000000007</v>
      </c>
      <c r="BF84" s="1">
        <f t="shared" si="49"/>
        <v>519.83999999999924</v>
      </c>
      <c r="BG84" s="1">
        <f t="shared" si="49"/>
        <v>60.840000000000011</v>
      </c>
      <c r="BH84" s="1">
        <f t="shared" si="50"/>
        <v>580.67999999999927</v>
      </c>
      <c r="BI84" s="1">
        <f t="shared" si="51"/>
        <v>24.097302753627826</v>
      </c>
      <c r="BJ84"/>
      <c r="BK84"/>
      <c r="BL84"/>
      <c r="BM84"/>
      <c r="BN84"/>
      <c r="BO84">
        <v>154.9</v>
      </c>
      <c r="BP84">
        <v>281.39999999999998</v>
      </c>
      <c r="BQ84">
        <v>24.9</v>
      </c>
      <c r="BR84">
        <v>-1</v>
      </c>
      <c r="BS84">
        <v>-1</v>
      </c>
      <c r="BT84">
        <v>-1</v>
      </c>
      <c r="BU84">
        <v>-1</v>
      </c>
      <c r="BV84">
        <v>0</v>
      </c>
      <c r="BW84">
        <v>36</v>
      </c>
      <c r="BX84">
        <v>-1</v>
      </c>
      <c r="BY84">
        <v>1</v>
      </c>
      <c r="BZ84" s="10">
        <f t="shared" si="52"/>
        <v>13.5</v>
      </c>
      <c r="CA84" s="10">
        <f t="shared" si="52"/>
        <v>-8.7000000000000028</v>
      </c>
      <c r="CB84" s="10">
        <f t="shared" si="53"/>
        <v>182.25</v>
      </c>
      <c r="CC84" s="10">
        <f t="shared" si="53"/>
        <v>75.690000000000055</v>
      </c>
      <c r="CD84" s="10">
        <f t="shared" si="54"/>
        <v>257.94000000000005</v>
      </c>
      <c r="CE84" s="10">
        <f t="shared" si="55"/>
        <v>16.06051057718901</v>
      </c>
      <c r="CG84"/>
      <c r="CH84"/>
      <c r="CI84"/>
      <c r="CJ84"/>
      <c r="CK84">
        <v>138.09200000000001</v>
      </c>
      <c r="CL84">
        <v>231.1</v>
      </c>
      <c r="CM84">
        <v>34.5</v>
      </c>
      <c r="CN84">
        <v>272.39999999999998</v>
      </c>
      <c r="CO84">
        <v>20.7</v>
      </c>
      <c r="CP84">
        <v>43.6</v>
      </c>
      <c r="CQ84">
        <v>1</v>
      </c>
      <c r="CR84">
        <v>1</v>
      </c>
      <c r="CS84">
        <v>30</v>
      </c>
      <c r="CT84">
        <v>1</v>
      </c>
      <c r="CU84">
        <v>1</v>
      </c>
      <c r="CV84" s="1">
        <f t="shared" ref="CV84:CV113" si="72">CL84-CL83</f>
        <v>-41.299999999999983</v>
      </c>
      <c r="CW84" s="1">
        <f t="shared" ref="CW84:CW113" si="73">CM84-CM83</f>
        <v>13.8</v>
      </c>
      <c r="CX84" s="1">
        <f t="shared" ref="CX84:CX113" si="74">CV84^2</f>
        <v>1705.6899999999987</v>
      </c>
      <c r="CY84" s="1">
        <f t="shared" ref="CY84:CY113" si="75">CW84^2</f>
        <v>190.44000000000003</v>
      </c>
      <c r="CZ84" s="1">
        <f t="shared" ref="CZ84:CZ113" si="76">CX84+CY84</f>
        <v>1896.1299999999987</v>
      </c>
      <c r="DA84" s="1">
        <f t="shared" ref="DA84:DA113" si="77">SQRT(CZ84)</f>
        <v>43.544574863006744</v>
      </c>
      <c r="DB84"/>
      <c r="DC84"/>
      <c r="DD84"/>
      <c r="DE84"/>
      <c r="DF84"/>
      <c r="DG84">
        <v>168.40299999999999</v>
      </c>
      <c r="DH84">
        <v>263.2</v>
      </c>
      <c r="DI84">
        <v>36.5</v>
      </c>
      <c r="DJ84">
        <v>232.3</v>
      </c>
      <c r="DK84">
        <v>20.7</v>
      </c>
      <c r="DL84">
        <v>34.700000000000003</v>
      </c>
      <c r="DM84">
        <v>1</v>
      </c>
      <c r="DN84">
        <v>1</v>
      </c>
      <c r="DO84">
        <v>34</v>
      </c>
      <c r="DP84">
        <v>1</v>
      </c>
      <c r="DQ84">
        <v>1</v>
      </c>
      <c r="DR84" s="10">
        <f t="shared" ref="DR84:DR100" si="78">DH84-DH83</f>
        <v>30.899999999999977</v>
      </c>
      <c r="DS84" s="10">
        <f t="shared" ref="DS84:DS100" si="79">DI84-DI83</f>
        <v>15.8</v>
      </c>
      <c r="DT84" s="10">
        <f t="shared" ref="DT84:DT100" si="80">DR84^2</f>
        <v>954.80999999999858</v>
      </c>
      <c r="DU84" s="10">
        <f t="shared" ref="DU84:DU100" si="81">DS84^2</f>
        <v>249.64000000000001</v>
      </c>
      <c r="DV84" s="10">
        <f t="shared" ref="DV84:DV100" si="82">DT84+DU84</f>
        <v>1204.4499999999987</v>
      </c>
      <c r="DW84" s="10">
        <f t="shared" ref="DW84:DW100" si="83">SQRT(DV84)</f>
        <v>34.70518693221517</v>
      </c>
      <c r="DX84"/>
      <c r="DY84"/>
      <c r="DZ84"/>
      <c r="EA84"/>
      <c r="EB84"/>
      <c r="EC84" s="1">
        <v>155.67500000000001</v>
      </c>
      <c r="ED84" s="1">
        <v>254.1</v>
      </c>
      <c r="EE84" s="1">
        <v>33.6</v>
      </c>
      <c r="EF84" s="1">
        <v>-1</v>
      </c>
      <c r="EG84" s="1">
        <v>-1</v>
      </c>
      <c r="EH84" s="1">
        <v>-1</v>
      </c>
      <c r="EI84" s="1">
        <v>-1</v>
      </c>
      <c r="EJ84" s="1">
        <v>0</v>
      </c>
      <c r="EK84" s="1">
        <v>34</v>
      </c>
      <c r="EL84" s="1">
        <v>-1</v>
      </c>
      <c r="EM84" s="1">
        <v>1</v>
      </c>
      <c r="EN84" s="1">
        <f t="shared" si="64"/>
        <v>13.699999999999989</v>
      </c>
      <c r="EO84" s="1">
        <f t="shared" si="64"/>
        <v>0</v>
      </c>
      <c r="EP84" s="1">
        <f t="shared" si="65"/>
        <v>187.68999999999969</v>
      </c>
      <c r="EQ84" s="1">
        <f t="shared" si="65"/>
        <v>0</v>
      </c>
      <c r="ER84" s="1">
        <f t="shared" si="66"/>
        <v>187.68999999999969</v>
      </c>
      <c r="ES84" s="1">
        <f t="shared" si="67"/>
        <v>13.699999999999989</v>
      </c>
      <c r="ET84"/>
      <c r="EU84"/>
      <c r="EV84"/>
      <c r="EW84"/>
      <c r="EX84"/>
      <c r="FJ84" s="10">
        <f t="shared" si="68"/>
        <v>0</v>
      </c>
      <c r="FK84" s="10">
        <f t="shared" si="68"/>
        <v>0</v>
      </c>
      <c r="FL84" s="10">
        <f t="shared" si="69"/>
        <v>0</v>
      </c>
      <c r="FM84" s="10">
        <f t="shared" si="69"/>
        <v>0</v>
      </c>
      <c r="FN84" s="10">
        <f t="shared" si="70"/>
        <v>0</v>
      </c>
      <c r="FO84" s="10">
        <f t="shared" si="71"/>
        <v>0</v>
      </c>
      <c r="FP84"/>
      <c r="FQ84"/>
      <c r="FR84"/>
      <c r="FS84"/>
      <c r="FT84"/>
    </row>
    <row r="85" spans="1:176" x14ac:dyDescent="0.35">
      <c r="A85">
        <v>167.15700000000001</v>
      </c>
      <c r="B85">
        <v>276.89999999999998</v>
      </c>
      <c r="C85">
        <v>31.6</v>
      </c>
      <c r="D85">
        <v>-1</v>
      </c>
      <c r="E85">
        <v>-1</v>
      </c>
      <c r="F85">
        <v>-1</v>
      </c>
      <c r="G85">
        <v>-1</v>
      </c>
      <c r="H85">
        <v>0</v>
      </c>
      <c r="I85">
        <v>26</v>
      </c>
      <c r="J85">
        <v>-1</v>
      </c>
      <c r="K85">
        <v>1</v>
      </c>
      <c r="L85" s="26">
        <f t="shared" si="40"/>
        <v>27.499999999999972</v>
      </c>
      <c r="M85" s="26">
        <f t="shared" si="40"/>
        <v>-10.699999999999996</v>
      </c>
      <c r="N85" s="26">
        <f t="shared" si="41"/>
        <v>756.24999999999841</v>
      </c>
      <c r="O85" s="26">
        <f t="shared" si="41"/>
        <v>114.48999999999991</v>
      </c>
      <c r="P85" s="26">
        <f t="shared" si="42"/>
        <v>870.7399999999983</v>
      </c>
      <c r="Q85" s="26">
        <f t="shared" si="43"/>
        <v>29.508303916016562</v>
      </c>
      <c r="S85"/>
      <c r="T85"/>
      <c r="U85"/>
      <c r="V85"/>
      <c r="W85">
        <v>148.941</v>
      </c>
      <c r="X85">
        <v>226.8</v>
      </c>
      <c r="Y85">
        <v>46.5</v>
      </c>
      <c r="Z85">
        <v>281.39999999999998</v>
      </c>
      <c r="AA85">
        <v>20.7</v>
      </c>
      <c r="AB85">
        <v>60.4</v>
      </c>
      <c r="AC85">
        <v>2</v>
      </c>
      <c r="AD85">
        <v>0</v>
      </c>
      <c r="AE85">
        <v>25</v>
      </c>
      <c r="AF85">
        <v>0</v>
      </c>
      <c r="AG85">
        <v>1</v>
      </c>
      <c r="AH85" s="10">
        <f t="shared" si="44"/>
        <v>-54.599999999999966</v>
      </c>
      <c r="AI85" s="10">
        <f t="shared" si="44"/>
        <v>25.8</v>
      </c>
      <c r="AJ85" s="10">
        <f t="shared" si="45"/>
        <v>2981.1599999999962</v>
      </c>
      <c r="AK85" s="10">
        <f t="shared" si="45"/>
        <v>665.64</v>
      </c>
      <c r="AL85" s="10">
        <f t="shared" si="46"/>
        <v>3646.7999999999961</v>
      </c>
      <c r="AM85" s="10">
        <f t="shared" si="47"/>
        <v>60.388740672413398</v>
      </c>
      <c r="AN85"/>
      <c r="AO85"/>
      <c r="AP85"/>
      <c r="AQ85"/>
      <c r="AR85"/>
      <c r="AS85">
        <v>132.88</v>
      </c>
      <c r="AT85">
        <v>276.89999999999998</v>
      </c>
      <c r="AU85">
        <v>33.6</v>
      </c>
      <c r="AV85">
        <v>-1</v>
      </c>
      <c r="AW85">
        <v>-1</v>
      </c>
      <c r="AX85">
        <v>-1</v>
      </c>
      <c r="AY85">
        <v>-1</v>
      </c>
      <c r="AZ85">
        <v>0</v>
      </c>
      <c r="BA85">
        <v>27</v>
      </c>
      <c r="BB85">
        <v>-1</v>
      </c>
      <c r="BC85">
        <v>1</v>
      </c>
      <c r="BD85" s="1">
        <f t="shared" si="48"/>
        <v>13.699999999999989</v>
      </c>
      <c r="BE85" s="1">
        <f t="shared" si="48"/>
        <v>-4.5</v>
      </c>
      <c r="BF85" s="1">
        <f t="shared" si="49"/>
        <v>187.68999999999969</v>
      </c>
      <c r="BG85" s="1">
        <f t="shared" si="49"/>
        <v>20.25</v>
      </c>
      <c r="BH85" s="1">
        <f t="shared" si="50"/>
        <v>207.93999999999969</v>
      </c>
      <c r="BI85" s="1">
        <f t="shared" si="51"/>
        <v>14.420124826089394</v>
      </c>
      <c r="BJ85"/>
      <c r="BK85"/>
      <c r="BL85"/>
      <c r="BM85"/>
      <c r="BN85"/>
      <c r="BO85">
        <v>155.33199999999999</v>
      </c>
      <c r="BP85">
        <v>249.4</v>
      </c>
      <c r="BQ85">
        <v>24.9</v>
      </c>
      <c r="BR85">
        <v>281.39999999999998</v>
      </c>
      <c r="BS85">
        <v>24.9</v>
      </c>
      <c r="BT85">
        <v>32.1</v>
      </c>
      <c r="BU85">
        <v>1</v>
      </c>
      <c r="BV85">
        <v>1</v>
      </c>
      <c r="BW85">
        <v>37</v>
      </c>
      <c r="BX85">
        <v>1</v>
      </c>
      <c r="BY85">
        <v>1</v>
      </c>
      <c r="BZ85" s="10">
        <f t="shared" si="52"/>
        <v>-31.999999999999972</v>
      </c>
      <c r="CA85" s="10">
        <f t="shared" si="52"/>
        <v>0</v>
      </c>
      <c r="CB85" s="10">
        <f t="shared" si="53"/>
        <v>1023.9999999999982</v>
      </c>
      <c r="CC85" s="10">
        <f t="shared" si="53"/>
        <v>0</v>
      </c>
      <c r="CD85" s="10">
        <f t="shared" si="54"/>
        <v>1023.9999999999982</v>
      </c>
      <c r="CE85" s="10">
        <f t="shared" si="55"/>
        <v>31.999999999999972</v>
      </c>
      <c r="CG85"/>
      <c r="CH85"/>
      <c r="CI85"/>
      <c r="CJ85"/>
      <c r="CK85">
        <v>141.05199999999999</v>
      </c>
      <c r="CL85">
        <v>240.4</v>
      </c>
      <c r="CM85">
        <v>36.700000000000003</v>
      </c>
      <c r="CN85">
        <v>-1</v>
      </c>
      <c r="CO85">
        <v>-1</v>
      </c>
      <c r="CP85">
        <v>-1</v>
      </c>
      <c r="CQ85">
        <v>-1</v>
      </c>
      <c r="CR85">
        <v>0</v>
      </c>
      <c r="CS85">
        <v>30</v>
      </c>
      <c r="CT85">
        <v>-1</v>
      </c>
      <c r="CU85">
        <v>1</v>
      </c>
      <c r="CV85" s="1">
        <f t="shared" si="72"/>
        <v>9.3000000000000114</v>
      </c>
      <c r="CW85" s="1">
        <f t="shared" si="73"/>
        <v>2.2000000000000028</v>
      </c>
      <c r="CX85" s="1">
        <f t="shared" si="74"/>
        <v>86.490000000000208</v>
      </c>
      <c r="CY85" s="1">
        <f t="shared" si="75"/>
        <v>4.8400000000000123</v>
      </c>
      <c r="CZ85" s="1">
        <f t="shared" si="76"/>
        <v>91.330000000000226</v>
      </c>
      <c r="DA85" s="1">
        <f t="shared" si="77"/>
        <v>9.5566730612698176</v>
      </c>
      <c r="DB85"/>
      <c r="DC85"/>
      <c r="DD85"/>
      <c r="DE85"/>
      <c r="DF85"/>
      <c r="DG85">
        <v>172.291</v>
      </c>
      <c r="DH85">
        <v>281.39999999999998</v>
      </c>
      <c r="DI85">
        <v>38.1</v>
      </c>
      <c r="DJ85">
        <v>-1</v>
      </c>
      <c r="DK85">
        <v>-1</v>
      </c>
      <c r="DL85">
        <v>-1</v>
      </c>
      <c r="DM85">
        <v>-1</v>
      </c>
      <c r="DN85">
        <v>0</v>
      </c>
      <c r="DO85">
        <v>34</v>
      </c>
      <c r="DP85">
        <v>-1</v>
      </c>
      <c r="DQ85">
        <v>1</v>
      </c>
      <c r="DR85" s="10">
        <f t="shared" si="78"/>
        <v>18.199999999999989</v>
      </c>
      <c r="DS85" s="10">
        <f t="shared" si="79"/>
        <v>1.6000000000000014</v>
      </c>
      <c r="DT85" s="10">
        <f t="shared" si="80"/>
        <v>331.23999999999961</v>
      </c>
      <c r="DU85" s="10">
        <f t="shared" si="81"/>
        <v>2.5600000000000045</v>
      </c>
      <c r="DV85" s="10">
        <f t="shared" si="82"/>
        <v>333.79999999999961</v>
      </c>
      <c r="DW85" s="10">
        <f t="shared" si="83"/>
        <v>18.270194306574837</v>
      </c>
      <c r="DX85"/>
      <c r="DY85"/>
      <c r="DZ85"/>
      <c r="EA85"/>
      <c r="EB85"/>
      <c r="EC85" s="1">
        <v>156.60300000000001</v>
      </c>
      <c r="ED85" s="1">
        <v>199</v>
      </c>
      <c r="EE85" s="1">
        <v>42.3</v>
      </c>
      <c r="EF85" s="1">
        <v>254.1</v>
      </c>
      <c r="EG85" s="1">
        <v>33.6</v>
      </c>
      <c r="EH85" s="1">
        <v>55.8</v>
      </c>
      <c r="EI85" s="1">
        <v>2</v>
      </c>
      <c r="EJ85" s="1">
        <v>0</v>
      </c>
      <c r="EK85" s="1">
        <v>34</v>
      </c>
      <c r="EL85" s="1">
        <v>0</v>
      </c>
      <c r="EM85" s="1">
        <v>1</v>
      </c>
      <c r="EN85" s="1">
        <f t="shared" si="64"/>
        <v>-55.099999999999994</v>
      </c>
      <c r="EO85" s="1">
        <f t="shared" si="64"/>
        <v>8.6999999999999957</v>
      </c>
      <c r="EP85" s="1">
        <f t="shared" si="65"/>
        <v>3036.0099999999993</v>
      </c>
      <c r="EQ85" s="1">
        <f t="shared" si="65"/>
        <v>75.689999999999927</v>
      </c>
      <c r="ER85" s="1">
        <f t="shared" si="66"/>
        <v>3111.6999999999994</v>
      </c>
      <c r="ES85" s="1">
        <f t="shared" si="67"/>
        <v>55.782613778846894</v>
      </c>
      <c r="ET85"/>
      <c r="EU85"/>
      <c r="EV85"/>
      <c r="EW85"/>
      <c r="EX85"/>
      <c r="FJ85" s="10">
        <f t="shared" si="68"/>
        <v>0</v>
      </c>
      <c r="FK85" s="10">
        <f t="shared" si="68"/>
        <v>0</v>
      </c>
      <c r="FL85" s="10">
        <f t="shared" si="69"/>
        <v>0</v>
      </c>
      <c r="FM85" s="10">
        <f t="shared" si="69"/>
        <v>0</v>
      </c>
      <c r="FN85" s="10">
        <f t="shared" si="70"/>
        <v>0</v>
      </c>
      <c r="FO85" s="10">
        <f t="shared" si="71"/>
        <v>0</v>
      </c>
      <c r="FP85"/>
      <c r="FQ85"/>
      <c r="FR85"/>
      <c r="FS85"/>
      <c r="FT85"/>
    </row>
    <row r="86" spans="1:176" x14ac:dyDescent="0.35">
      <c r="A86">
        <v>168.285</v>
      </c>
      <c r="B86">
        <v>208.1</v>
      </c>
      <c r="C86">
        <v>43.2</v>
      </c>
      <c r="D86">
        <v>276.89999999999998</v>
      </c>
      <c r="E86">
        <v>31.6</v>
      </c>
      <c r="F86">
        <v>69.8</v>
      </c>
      <c r="G86">
        <v>2</v>
      </c>
      <c r="H86">
        <v>0</v>
      </c>
      <c r="I86">
        <v>26</v>
      </c>
      <c r="J86">
        <v>0</v>
      </c>
      <c r="K86">
        <v>1</v>
      </c>
      <c r="L86" s="26">
        <f t="shared" si="40"/>
        <v>-68.799999999999983</v>
      </c>
      <c r="M86" s="26">
        <f t="shared" si="40"/>
        <v>11.600000000000001</v>
      </c>
      <c r="N86" s="26">
        <f t="shared" si="41"/>
        <v>4733.4399999999978</v>
      </c>
      <c r="O86" s="26">
        <f t="shared" si="41"/>
        <v>134.56000000000003</v>
      </c>
      <c r="P86" s="26">
        <f t="shared" si="42"/>
        <v>4867.9999999999982</v>
      </c>
      <c r="Q86" s="26">
        <f t="shared" si="43"/>
        <v>69.771054170049624</v>
      </c>
      <c r="S86"/>
      <c r="T86"/>
      <c r="U86"/>
      <c r="V86"/>
      <c r="W86">
        <v>149.845</v>
      </c>
      <c r="X86">
        <v>218.5</v>
      </c>
      <c r="Y86">
        <v>55.2</v>
      </c>
      <c r="Z86">
        <v>226.8</v>
      </c>
      <c r="AA86">
        <v>46.5</v>
      </c>
      <c r="AB86">
        <v>12</v>
      </c>
      <c r="AC86">
        <v>1</v>
      </c>
      <c r="AD86">
        <v>1</v>
      </c>
      <c r="AE86">
        <v>26</v>
      </c>
      <c r="AF86">
        <v>1</v>
      </c>
      <c r="AG86">
        <v>1</v>
      </c>
      <c r="AH86" s="10">
        <f t="shared" si="44"/>
        <v>-8.3000000000000114</v>
      </c>
      <c r="AI86" s="10">
        <f t="shared" si="44"/>
        <v>8.7000000000000028</v>
      </c>
      <c r="AJ86" s="10">
        <f t="shared" si="45"/>
        <v>68.890000000000185</v>
      </c>
      <c r="AK86" s="10">
        <f t="shared" si="45"/>
        <v>75.690000000000055</v>
      </c>
      <c r="AL86" s="10">
        <f t="shared" si="46"/>
        <v>144.58000000000024</v>
      </c>
      <c r="AM86" s="10">
        <f t="shared" si="47"/>
        <v>12.024142381059875</v>
      </c>
      <c r="AN86"/>
      <c r="AO86"/>
      <c r="AP86"/>
      <c r="AQ86"/>
      <c r="AR86"/>
      <c r="AS86">
        <v>133.66399999999999</v>
      </c>
      <c r="AT86">
        <v>235.6</v>
      </c>
      <c r="AU86">
        <v>39.6</v>
      </c>
      <c r="AV86">
        <v>276.89999999999998</v>
      </c>
      <c r="AW86">
        <v>33.6</v>
      </c>
      <c r="AX86">
        <v>41.8</v>
      </c>
      <c r="AY86">
        <v>1</v>
      </c>
      <c r="AZ86">
        <v>1</v>
      </c>
      <c r="BA86">
        <v>28</v>
      </c>
      <c r="BB86">
        <v>1</v>
      </c>
      <c r="BC86">
        <v>1</v>
      </c>
      <c r="BD86" s="1">
        <f t="shared" si="48"/>
        <v>-41.299999999999983</v>
      </c>
      <c r="BE86" s="1">
        <f t="shared" si="48"/>
        <v>6</v>
      </c>
      <c r="BF86" s="1">
        <f t="shared" ref="BF86:BG89" si="84">BD86^2</f>
        <v>1705.6899999999987</v>
      </c>
      <c r="BG86" s="1">
        <f t="shared" si="84"/>
        <v>36</v>
      </c>
      <c r="BH86" s="1">
        <f t="shared" si="50"/>
        <v>1741.6899999999987</v>
      </c>
      <c r="BI86" s="1">
        <f t="shared" si="51"/>
        <v>41.733559637299081</v>
      </c>
      <c r="BJ86"/>
      <c r="BK86"/>
      <c r="BL86"/>
      <c r="BM86"/>
      <c r="BN86"/>
      <c r="BO86">
        <v>158.172</v>
      </c>
      <c r="BP86">
        <v>276.89999999999998</v>
      </c>
      <c r="BQ86">
        <v>33.6</v>
      </c>
      <c r="BR86">
        <v>-1</v>
      </c>
      <c r="BS86">
        <v>-1</v>
      </c>
      <c r="BT86">
        <v>-1</v>
      </c>
      <c r="BU86">
        <v>-1</v>
      </c>
      <c r="BV86">
        <v>0</v>
      </c>
      <c r="BW86">
        <v>37</v>
      </c>
      <c r="BX86">
        <v>-1</v>
      </c>
      <c r="BY86">
        <v>1</v>
      </c>
      <c r="BZ86" s="10">
        <f t="shared" si="52"/>
        <v>27.499999999999972</v>
      </c>
      <c r="CA86" s="10">
        <f t="shared" si="52"/>
        <v>8.7000000000000028</v>
      </c>
      <c r="CB86" s="10">
        <f t="shared" si="53"/>
        <v>756.24999999999841</v>
      </c>
      <c r="CC86" s="10">
        <f t="shared" si="53"/>
        <v>75.690000000000055</v>
      </c>
      <c r="CD86" s="10">
        <f t="shared" si="54"/>
        <v>831.93999999999846</v>
      </c>
      <c r="CE86" s="10">
        <f t="shared" si="55"/>
        <v>28.843370122092157</v>
      </c>
      <c r="CG86"/>
      <c r="CH86"/>
      <c r="CI86"/>
      <c r="CJ86"/>
      <c r="CK86">
        <v>141.66800000000001</v>
      </c>
      <c r="CL86">
        <v>244.9</v>
      </c>
      <c r="CM86">
        <v>40.1</v>
      </c>
      <c r="CN86">
        <v>240.4</v>
      </c>
      <c r="CO86">
        <v>36.700000000000003</v>
      </c>
      <c r="CP86">
        <v>5.6</v>
      </c>
      <c r="CQ86">
        <v>1</v>
      </c>
      <c r="CR86">
        <v>1</v>
      </c>
      <c r="CS86">
        <v>31</v>
      </c>
      <c r="CT86">
        <v>1</v>
      </c>
      <c r="CU86">
        <v>1</v>
      </c>
      <c r="CV86" s="1">
        <f t="shared" si="72"/>
        <v>4.5</v>
      </c>
      <c r="CW86" s="1">
        <f t="shared" si="73"/>
        <v>3.3999999999999986</v>
      </c>
      <c r="CX86" s="1">
        <f t="shared" si="74"/>
        <v>20.25</v>
      </c>
      <c r="CY86" s="1">
        <f t="shared" si="75"/>
        <v>11.55999999999999</v>
      </c>
      <c r="CZ86" s="1">
        <f t="shared" si="76"/>
        <v>31.809999999999988</v>
      </c>
      <c r="DA86" s="1">
        <f t="shared" si="77"/>
        <v>5.6400354608814283</v>
      </c>
      <c r="DB86"/>
      <c r="DC86"/>
      <c r="DD86"/>
      <c r="DE86"/>
      <c r="DF86"/>
      <c r="DG86">
        <v>172.643</v>
      </c>
      <c r="DH86">
        <v>254.1</v>
      </c>
      <c r="DI86">
        <v>33.6</v>
      </c>
      <c r="DJ86">
        <v>281.39999999999998</v>
      </c>
      <c r="DK86">
        <v>38.1</v>
      </c>
      <c r="DL86">
        <v>27.7</v>
      </c>
      <c r="DM86">
        <v>1</v>
      </c>
      <c r="DN86">
        <v>1</v>
      </c>
      <c r="DO86">
        <v>35</v>
      </c>
      <c r="DP86">
        <v>1</v>
      </c>
      <c r="DQ86">
        <v>1</v>
      </c>
      <c r="DR86" s="10">
        <f t="shared" si="78"/>
        <v>-27.299999999999983</v>
      </c>
      <c r="DS86" s="10">
        <f t="shared" si="79"/>
        <v>-4.5</v>
      </c>
      <c r="DT86" s="10">
        <f t="shared" si="80"/>
        <v>745.28999999999905</v>
      </c>
      <c r="DU86" s="10">
        <f t="shared" si="81"/>
        <v>20.25</v>
      </c>
      <c r="DV86" s="10">
        <f t="shared" si="82"/>
        <v>765.53999999999905</v>
      </c>
      <c r="DW86" s="10">
        <f t="shared" si="83"/>
        <v>27.668393520405175</v>
      </c>
      <c r="DX86"/>
      <c r="DY86"/>
      <c r="DZ86"/>
      <c r="EA86"/>
      <c r="EB86"/>
      <c r="EC86" s="1">
        <v>157.23500000000001</v>
      </c>
      <c r="ED86" s="1">
        <v>226.8</v>
      </c>
      <c r="EE86" s="1">
        <v>42.3</v>
      </c>
      <c r="EF86" s="1">
        <v>199</v>
      </c>
      <c r="EG86" s="1">
        <v>42.3</v>
      </c>
      <c r="EH86" s="1">
        <v>27.8</v>
      </c>
      <c r="EI86" s="1">
        <v>1</v>
      </c>
      <c r="EJ86" s="1">
        <v>1</v>
      </c>
      <c r="EK86" s="1">
        <v>35</v>
      </c>
      <c r="EL86" s="1">
        <v>1</v>
      </c>
      <c r="EM86" s="1">
        <v>1</v>
      </c>
      <c r="EN86" s="1">
        <f t="shared" ref="EN86:EN98" si="85">ED86-ED85</f>
        <v>27.800000000000011</v>
      </c>
      <c r="EO86" s="1">
        <f t="shared" ref="EO86:EO98" si="86">EE86-EE85</f>
        <v>0</v>
      </c>
      <c r="EP86" s="1">
        <f t="shared" ref="EP86:EP98" si="87">EN86^2</f>
        <v>772.8400000000006</v>
      </c>
      <c r="EQ86" s="1">
        <f t="shared" ref="EQ86:EQ98" si="88">EO86^2</f>
        <v>0</v>
      </c>
      <c r="ER86" s="1">
        <f t="shared" ref="ER86:ER98" si="89">EP86+EQ86</f>
        <v>772.8400000000006</v>
      </c>
      <c r="ES86" s="1">
        <f t="shared" ref="ES86:ES98" si="90">SQRT(ER86)</f>
        <v>27.800000000000011</v>
      </c>
      <c r="ET86"/>
      <c r="EU86"/>
      <c r="EV86"/>
      <c r="EW86"/>
      <c r="EX86"/>
      <c r="FJ86" s="10">
        <f t="shared" si="68"/>
        <v>0</v>
      </c>
      <c r="FK86" s="10">
        <f t="shared" si="68"/>
        <v>0</v>
      </c>
      <c r="FL86" s="10">
        <f t="shared" si="69"/>
        <v>0</v>
      </c>
      <c r="FM86" s="10">
        <f t="shared" si="69"/>
        <v>0</v>
      </c>
      <c r="FN86" s="10">
        <f t="shared" si="70"/>
        <v>0</v>
      </c>
      <c r="FO86" s="10">
        <f t="shared" si="71"/>
        <v>0</v>
      </c>
      <c r="FP86"/>
      <c r="FQ86"/>
      <c r="FR86"/>
      <c r="FS86"/>
      <c r="FT86"/>
    </row>
    <row r="87" spans="1:176" x14ac:dyDescent="0.35">
      <c r="A87">
        <v>169.221</v>
      </c>
      <c r="B87">
        <v>226.8</v>
      </c>
      <c r="C87">
        <v>59.7</v>
      </c>
      <c r="D87">
        <v>208.1</v>
      </c>
      <c r="E87">
        <v>43.2</v>
      </c>
      <c r="F87">
        <v>25</v>
      </c>
      <c r="G87">
        <v>1</v>
      </c>
      <c r="H87">
        <v>1</v>
      </c>
      <c r="I87">
        <v>27</v>
      </c>
      <c r="J87">
        <v>1</v>
      </c>
      <c r="K87">
        <v>1</v>
      </c>
      <c r="L87" s="26">
        <f t="shared" si="40"/>
        <v>18.700000000000017</v>
      </c>
      <c r="M87" s="26">
        <f t="shared" si="40"/>
        <v>16.5</v>
      </c>
      <c r="N87" s="26">
        <f t="shared" si="41"/>
        <v>349.69000000000062</v>
      </c>
      <c r="O87" s="26">
        <f t="shared" si="41"/>
        <v>272.25</v>
      </c>
      <c r="P87" s="26">
        <f t="shared" si="42"/>
        <v>621.94000000000062</v>
      </c>
      <c r="Q87" s="26">
        <f t="shared" si="43"/>
        <v>24.938724907260205</v>
      </c>
      <c r="S87"/>
      <c r="T87"/>
      <c r="U87"/>
      <c r="V87"/>
      <c r="W87">
        <v>153.78100000000001</v>
      </c>
      <c r="X87">
        <v>89.1</v>
      </c>
      <c r="Y87">
        <v>38.1</v>
      </c>
      <c r="Z87">
        <v>-1</v>
      </c>
      <c r="AA87">
        <v>-1</v>
      </c>
      <c r="AB87">
        <v>-1</v>
      </c>
      <c r="AC87">
        <v>-1</v>
      </c>
      <c r="AD87">
        <v>0</v>
      </c>
      <c r="AE87">
        <v>26</v>
      </c>
      <c r="AF87">
        <v>-1</v>
      </c>
      <c r="AG87">
        <v>1</v>
      </c>
      <c r="AH87" s="10">
        <f t="shared" si="44"/>
        <v>-129.4</v>
      </c>
      <c r="AI87" s="10">
        <f t="shared" si="44"/>
        <v>-17.100000000000001</v>
      </c>
      <c r="AJ87" s="10">
        <f t="shared" si="45"/>
        <v>16744.36</v>
      </c>
      <c r="AK87" s="10">
        <f t="shared" si="45"/>
        <v>292.41000000000003</v>
      </c>
      <c r="AL87" s="10">
        <f t="shared" si="46"/>
        <v>17036.77</v>
      </c>
      <c r="AM87" s="10">
        <f t="shared" si="47"/>
        <v>130.52497845240197</v>
      </c>
      <c r="AN87"/>
      <c r="AO87"/>
      <c r="AP87"/>
      <c r="AQ87"/>
      <c r="AR87"/>
      <c r="AS87">
        <v>136.624</v>
      </c>
      <c r="AT87">
        <v>286.2</v>
      </c>
      <c r="AU87">
        <v>38.1</v>
      </c>
      <c r="AV87">
        <v>-1</v>
      </c>
      <c r="AW87">
        <v>-1</v>
      </c>
      <c r="AX87">
        <v>-1</v>
      </c>
      <c r="AY87">
        <v>-1</v>
      </c>
      <c r="AZ87">
        <v>0</v>
      </c>
      <c r="BA87">
        <v>28</v>
      </c>
      <c r="BB87">
        <v>-1</v>
      </c>
      <c r="BC87">
        <v>1</v>
      </c>
      <c r="BD87" s="1">
        <f t="shared" si="48"/>
        <v>50.599999999999994</v>
      </c>
      <c r="BE87" s="1">
        <f t="shared" si="48"/>
        <v>-1.5</v>
      </c>
      <c r="BF87" s="1">
        <f t="shared" si="84"/>
        <v>2560.3599999999992</v>
      </c>
      <c r="BG87" s="1">
        <f t="shared" si="84"/>
        <v>2.25</v>
      </c>
      <c r="BH87" s="1">
        <f t="shared" si="50"/>
        <v>2562.6099999999992</v>
      </c>
      <c r="BI87" s="1">
        <f t="shared" si="51"/>
        <v>50.622228319187997</v>
      </c>
      <c r="BJ87"/>
      <c r="BK87"/>
      <c r="BL87"/>
      <c r="BM87"/>
      <c r="BN87"/>
      <c r="BO87">
        <v>158.548</v>
      </c>
      <c r="BP87">
        <v>235.6</v>
      </c>
      <c r="BQ87">
        <v>20.7</v>
      </c>
      <c r="BR87">
        <v>276.89999999999998</v>
      </c>
      <c r="BS87">
        <v>33.6</v>
      </c>
      <c r="BT87">
        <v>43.3</v>
      </c>
      <c r="BU87">
        <v>1</v>
      </c>
      <c r="BV87">
        <v>1</v>
      </c>
      <c r="BW87">
        <v>38</v>
      </c>
      <c r="BX87">
        <v>1</v>
      </c>
      <c r="BY87">
        <v>1</v>
      </c>
      <c r="BZ87" s="10">
        <f t="shared" si="52"/>
        <v>-41.299999999999983</v>
      </c>
      <c r="CA87" s="10">
        <f t="shared" si="52"/>
        <v>-12.900000000000002</v>
      </c>
      <c r="CB87" s="10">
        <f t="shared" si="53"/>
        <v>1705.6899999999987</v>
      </c>
      <c r="CC87" s="10">
        <f t="shared" si="53"/>
        <v>166.41000000000005</v>
      </c>
      <c r="CD87" s="10">
        <f t="shared" si="54"/>
        <v>1872.0999999999988</v>
      </c>
      <c r="CE87" s="10">
        <f t="shared" si="55"/>
        <v>43.267770915544041</v>
      </c>
      <c r="CG87"/>
      <c r="CH87"/>
      <c r="CI87"/>
      <c r="CJ87"/>
      <c r="CK87">
        <v>145.56399999999999</v>
      </c>
      <c r="CL87">
        <v>286.2</v>
      </c>
      <c r="CM87">
        <v>38.1</v>
      </c>
      <c r="CN87">
        <v>-1</v>
      </c>
      <c r="CO87">
        <v>-1</v>
      </c>
      <c r="CP87">
        <v>-1</v>
      </c>
      <c r="CQ87">
        <v>-1</v>
      </c>
      <c r="CR87">
        <v>0</v>
      </c>
      <c r="CS87">
        <v>31</v>
      </c>
      <c r="CT87">
        <v>-1</v>
      </c>
      <c r="CU87">
        <v>1</v>
      </c>
      <c r="CV87" s="1">
        <f t="shared" si="72"/>
        <v>41.299999999999983</v>
      </c>
      <c r="CW87" s="1">
        <f t="shared" si="73"/>
        <v>-2</v>
      </c>
      <c r="CX87" s="1">
        <f t="shared" si="74"/>
        <v>1705.6899999999987</v>
      </c>
      <c r="CY87" s="1">
        <f t="shared" si="75"/>
        <v>4</v>
      </c>
      <c r="CZ87" s="1">
        <f t="shared" si="76"/>
        <v>1709.6899999999987</v>
      </c>
      <c r="DA87" s="1">
        <f t="shared" si="77"/>
        <v>41.348397792417529</v>
      </c>
      <c r="DB87"/>
      <c r="DC87"/>
      <c r="DD87"/>
      <c r="DE87"/>
      <c r="DF87"/>
      <c r="DG87">
        <v>175.50700000000001</v>
      </c>
      <c r="DH87">
        <v>281.39999999999998</v>
      </c>
      <c r="DI87">
        <v>33.6</v>
      </c>
      <c r="DJ87">
        <v>-1</v>
      </c>
      <c r="DK87">
        <v>-1</v>
      </c>
      <c r="DL87">
        <v>-1</v>
      </c>
      <c r="DM87">
        <v>-1</v>
      </c>
      <c r="DN87">
        <v>0</v>
      </c>
      <c r="DO87">
        <v>35</v>
      </c>
      <c r="DP87">
        <v>-1</v>
      </c>
      <c r="DQ87">
        <v>1</v>
      </c>
      <c r="DR87" s="10">
        <f t="shared" si="78"/>
        <v>27.299999999999983</v>
      </c>
      <c r="DS87" s="10">
        <f t="shared" si="79"/>
        <v>0</v>
      </c>
      <c r="DT87" s="10">
        <f t="shared" si="80"/>
        <v>745.28999999999905</v>
      </c>
      <c r="DU87" s="10">
        <f t="shared" si="81"/>
        <v>0</v>
      </c>
      <c r="DV87" s="10">
        <f t="shared" si="82"/>
        <v>745.28999999999905</v>
      </c>
      <c r="DW87" s="10">
        <f t="shared" si="83"/>
        <v>27.299999999999983</v>
      </c>
      <c r="DX87"/>
      <c r="DY87"/>
      <c r="DZ87"/>
      <c r="EA87"/>
      <c r="EB87"/>
      <c r="EC87" s="1">
        <v>159.971</v>
      </c>
      <c r="ED87" s="1">
        <v>249.4</v>
      </c>
      <c r="EE87" s="1">
        <v>24.9</v>
      </c>
      <c r="EF87" s="1">
        <v>-1</v>
      </c>
      <c r="EG87" s="1">
        <v>-1</v>
      </c>
      <c r="EH87" s="1">
        <v>-1</v>
      </c>
      <c r="EI87" s="1">
        <v>-1</v>
      </c>
      <c r="EJ87" s="1">
        <v>0</v>
      </c>
      <c r="EK87" s="1">
        <v>35</v>
      </c>
      <c r="EL87" s="1">
        <v>-1</v>
      </c>
      <c r="EM87" s="1">
        <v>1</v>
      </c>
      <c r="EN87" s="1">
        <f t="shared" si="85"/>
        <v>22.599999999999994</v>
      </c>
      <c r="EO87" s="1">
        <f t="shared" si="86"/>
        <v>-17.399999999999999</v>
      </c>
      <c r="EP87" s="1">
        <f t="shared" si="87"/>
        <v>510.75999999999976</v>
      </c>
      <c r="EQ87" s="1">
        <f t="shared" si="88"/>
        <v>302.75999999999993</v>
      </c>
      <c r="ER87" s="1">
        <f t="shared" si="89"/>
        <v>813.51999999999975</v>
      </c>
      <c r="ES87" s="1">
        <f t="shared" si="90"/>
        <v>28.52227199926401</v>
      </c>
      <c r="ET87"/>
      <c r="EU87"/>
      <c r="EV87"/>
      <c r="EW87"/>
      <c r="EX87"/>
      <c r="FJ87" s="10">
        <f t="shared" si="68"/>
        <v>0</v>
      </c>
      <c r="FK87" s="10">
        <f t="shared" si="68"/>
        <v>0</v>
      </c>
      <c r="FL87" s="10">
        <f t="shared" si="69"/>
        <v>0</v>
      </c>
      <c r="FM87" s="10">
        <f t="shared" si="69"/>
        <v>0</v>
      </c>
      <c r="FN87" s="10">
        <f t="shared" si="70"/>
        <v>0</v>
      </c>
      <c r="FO87" s="10">
        <f t="shared" si="71"/>
        <v>0</v>
      </c>
      <c r="FP87"/>
      <c r="FQ87"/>
      <c r="FR87"/>
      <c r="FS87"/>
      <c r="FT87"/>
    </row>
    <row r="88" spans="1:176" x14ac:dyDescent="0.35">
      <c r="A88">
        <v>174.71700000000001</v>
      </c>
      <c r="B88">
        <v>272.39999999999998</v>
      </c>
      <c r="C88">
        <v>20.7</v>
      </c>
      <c r="D88">
        <v>-1</v>
      </c>
      <c r="E88">
        <v>-1</v>
      </c>
      <c r="F88">
        <v>-1</v>
      </c>
      <c r="G88">
        <v>-1</v>
      </c>
      <c r="H88">
        <v>0</v>
      </c>
      <c r="I88">
        <v>27</v>
      </c>
      <c r="J88">
        <v>-1</v>
      </c>
      <c r="K88">
        <v>1</v>
      </c>
      <c r="L88" s="26">
        <f t="shared" si="40"/>
        <v>45.599999999999966</v>
      </c>
      <c r="M88" s="26">
        <f t="shared" si="40"/>
        <v>-39</v>
      </c>
      <c r="N88" s="26">
        <f t="shared" si="41"/>
        <v>2079.3599999999969</v>
      </c>
      <c r="O88" s="26">
        <f t="shared" si="41"/>
        <v>1521</v>
      </c>
      <c r="P88" s="26">
        <f t="shared" si="42"/>
        <v>3600.3599999999969</v>
      </c>
      <c r="Q88" s="26">
        <f t="shared" si="43"/>
        <v>60.002999925003728</v>
      </c>
      <c r="S88"/>
      <c r="T88"/>
      <c r="U88"/>
      <c r="V88"/>
      <c r="W88">
        <v>154.86099999999999</v>
      </c>
      <c r="X88">
        <v>281.39999999999998</v>
      </c>
      <c r="Y88">
        <v>29.4</v>
      </c>
      <c r="Z88">
        <v>89.1</v>
      </c>
      <c r="AA88">
        <v>38.1</v>
      </c>
      <c r="AB88">
        <v>192.6</v>
      </c>
      <c r="AC88">
        <v>5</v>
      </c>
      <c r="AD88">
        <v>0</v>
      </c>
      <c r="AE88">
        <v>26</v>
      </c>
      <c r="AF88">
        <v>0</v>
      </c>
      <c r="AG88">
        <v>1</v>
      </c>
      <c r="AH88" s="10">
        <f t="shared" si="44"/>
        <v>192.29999999999998</v>
      </c>
      <c r="AI88" s="10">
        <f t="shared" si="44"/>
        <v>-8.7000000000000028</v>
      </c>
      <c r="AJ88" s="10">
        <f t="shared" si="45"/>
        <v>36979.289999999994</v>
      </c>
      <c r="AK88" s="10">
        <f t="shared" si="45"/>
        <v>75.690000000000055</v>
      </c>
      <c r="AL88" s="10">
        <f t="shared" si="46"/>
        <v>37054.979999999996</v>
      </c>
      <c r="AM88" s="10">
        <f t="shared" si="47"/>
        <v>192.49670127043734</v>
      </c>
      <c r="AN88"/>
      <c r="AO88"/>
      <c r="AP88"/>
      <c r="AQ88"/>
      <c r="AR88"/>
      <c r="AS88">
        <v>137.10400000000001</v>
      </c>
      <c r="AT88">
        <v>244.9</v>
      </c>
      <c r="AU88">
        <v>33.6</v>
      </c>
      <c r="AV88">
        <v>286.2</v>
      </c>
      <c r="AW88">
        <v>38.1</v>
      </c>
      <c r="AX88">
        <v>41.6</v>
      </c>
      <c r="AY88">
        <v>1</v>
      </c>
      <c r="AZ88">
        <v>1</v>
      </c>
      <c r="BA88">
        <v>29</v>
      </c>
      <c r="BB88">
        <v>1</v>
      </c>
      <c r="BC88">
        <v>1</v>
      </c>
      <c r="BD88" s="1">
        <f t="shared" si="48"/>
        <v>-41.299999999999983</v>
      </c>
      <c r="BE88" s="1">
        <f t="shared" si="48"/>
        <v>-4.5</v>
      </c>
      <c r="BF88" s="1">
        <f t="shared" si="84"/>
        <v>1705.6899999999987</v>
      </c>
      <c r="BG88" s="1">
        <f t="shared" si="84"/>
        <v>20.25</v>
      </c>
      <c r="BH88" s="1">
        <f t="shared" si="50"/>
        <v>1725.9399999999987</v>
      </c>
      <c r="BI88" s="1">
        <f t="shared" si="51"/>
        <v>41.544434043563513</v>
      </c>
      <c r="BJ88"/>
      <c r="BK88"/>
      <c r="BL88"/>
      <c r="BM88"/>
      <c r="BN88"/>
      <c r="BO88">
        <v>162.78800000000001</v>
      </c>
      <c r="BP88">
        <v>286.2</v>
      </c>
      <c r="BQ88">
        <v>89.7</v>
      </c>
      <c r="BR88">
        <v>-1</v>
      </c>
      <c r="BS88">
        <v>-1</v>
      </c>
      <c r="BT88">
        <v>-1</v>
      </c>
      <c r="BU88">
        <v>-1</v>
      </c>
      <c r="BV88">
        <v>0</v>
      </c>
      <c r="BW88">
        <v>38</v>
      </c>
      <c r="BX88">
        <v>-1</v>
      </c>
      <c r="BY88">
        <v>1</v>
      </c>
      <c r="BZ88" s="10">
        <f t="shared" ref="BZ88:BZ92" si="91">BP88-BP87</f>
        <v>50.599999999999994</v>
      </c>
      <c r="CA88" s="10">
        <f t="shared" ref="CA88:CA92" si="92">BQ88-BQ87</f>
        <v>69</v>
      </c>
      <c r="CB88" s="10">
        <f t="shared" ref="CB88:CB92" si="93">BZ88^2</f>
        <v>2560.3599999999992</v>
      </c>
      <c r="CC88" s="10">
        <f t="shared" ref="CC88:CC92" si="94">CA88^2</f>
        <v>4761</v>
      </c>
      <c r="CD88" s="10">
        <f t="shared" ref="CD88:CD92" si="95">CB88+CC88</f>
        <v>7321.3599999999988</v>
      </c>
      <c r="CE88" s="10">
        <f t="shared" ref="CE88:CE92" si="96">SQRT(CD88)</f>
        <v>85.564946093596049</v>
      </c>
      <c r="CG88"/>
      <c r="CH88"/>
      <c r="CI88"/>
      <c r="CJ88"/>
      <c r="CK88">
        <v>145.97999999999999</v>
      </c>
      <c r="CL88">
        <v>233.2</v>
      </c>
      <c r="CM88">
        <v>33.6</v>
      </c>
      <c r="CN88">
        <v>286.2</v>
      </c>
      <c r="CO88">
        <v>38.1</v>
      </c>
      <c r="CP88">
        <v>53.1</v>
      </c>
      <c r="CQ88">
        <v>2</v>
      </c>
      <c r="CR88">
        <v>0</v>
      </c>
      <c r="CS88">
        <v>31</v>
      </c>
      <c r="CT88">
        <v>0</v>
      </c>
      <c r="CU88">
        <v>1</v>
      </c>
      <c r="CV88" s="1">
        <f t="shared" si="72"/>
        <v>-53</v>
      </c>
      <c r="CW88" s="1">
        <f t="shared" si="73"/>
        <v>-4.5</v>
      </c>
      <c r="CX88" s="1">
        <f t="shared" si="74"/>
        <v>2809</v>
      </c>
      <c r="CY88" s="1">
        <f t="shared" si="75"/>
        <v>20.25</v>
      </c>
      <c r="CZ88" s="1">
        <f t="shared" si="76"/>
        <v>2829.25</v>
      </c>
      <c r="DA88" s="1">
        <f t="shared" si="77"/>
        <v>53.19069467491471</v>
      </c>
      <c r="DB88"/>
      <c r="DC88"/>
      <c r="DD88"/>
      <c r="DE88"/>
      <c r="DF88"/>
      <c r="DG88">
        <v>175.91499999999999</v>
      </c>
      <c r="DH88">
        <v>235.6</v>
      </c>
      <c r="DI88">
        <v>20.7</v>
      </c>
      <c r="DJ88">
        <v>281.39999999999998</v>
      </c>
      <c r="DK88">
        <v>33.6</v>
      </c>
      <c r="DL88">
        <v>47.6</v>
      </c>
      <c r="DM88">
        <v>2</v>
      </c>
      <c r="DN88">
        <v>0</v>
      </c>
      <c r="DO88">
        <v>35</v>
      </c>
      <c r="DP88">
        <v>0</v>
      </c>
      <c r="DQ88">
        <v>1</v>
      </c>
      <c r="DR88" s="10">
        <f t="shared" si="78"/>
        <v>-45.799999999999983</v>
      </c>
      <c r="DS88" s="10">
        <f t="shared" si="79"/>
        <v>-12.900000000000002</v>
      </c>
      <c r="DT88" s="10">
        <f t="shared" si="80"/>
        <v>2097.6399999999985</v>
      </c>
      <c r="DU88" s="10">
        <f t="shared" si="81"/>
        <v>166.41000000000005</v>
      </c>
      <c r="DV88" s="10">
        <f t="shared" si="82"/>
        <v>2264.0499999999984</v>
      </c>
      <c r="DW88" s="10">
        <f t="shared" si="83"/>
        <v>47.582034424770008</v>
      </c>
      <c r="DX88"/>
      <c r="DY88"/>
      <c r="DZ88"/>
      <c r="EA88"/>
      <c r="EB88"/>
      <c r="EC88" s="1">
        <v>160.571</v>
      </c>
      <c r="ED88" s="1">
        <v>231.1</v>
      </c>
      <c r="EE88" s="1">
        <v>39.4</v>
      </c>
      <c r="EF88" s="1">
        <v>249.4</v>
      </c>
      <c r="EG88" s="1">
        <v>24.9</v>
      </c>
      <c r="EH88" s="1">
        <v>23.3</v>
      </c>
      <c r="EI88" s="1">
        <v>1</v>
      </c>
      <c r="EJ88" s="1">
        <v>1</v>
      </c>
      <c r="EK88" s="1">
        <v>36</v>
      </c>
      <c r="EL88" s="1">
        <v>1</v>
      </c>
      <c r="EM88" s="1">
        <v>1</v>
      </c>
      <c r="EN88" s="1">
        <f t="shared" si="85"/>
        <v>-18.300000000000011</v>
      </c>
      <c r="EO88" s="1">
        <f t="shared" si="86"/>
        <v>14.5</v>
      </c>
      <c r="EP88" s="1">
        <f t="shared" si="87"/>
        <v>334.89000000000044</v>
      </c>
      <c r="EQ88" s="1">
        <f t="shared" si="88"/>
        <v>210.25</v>
      </c>
      <c r="ER88" s="1">
        <f t="shared" si="89"/>
        <v>545.14000000000044</v>
      </c>
      <c r="ES88" s="1">
        <f t="shared" si="90"/>
        <v>23.34823333787806</v>
      </c>
      <c r="ET88"/>
      <c r="EU88"/>
      <c r="EV88"/>
      <c r="EW88"/>
      <c r="EX88"/>
      <c r="FJ88" s="10">
        <f t="shared" si="68"/>
        <v>0</v>
      </c>
      <c r="FK88" s="10">
        <f t="shared" si="68"/>
        <v>0</v>
      </c>
      <c r="FL88" s="10">
        <f t="shared" si="69"/>
        <v>0</v>
      </c>
      <c r="FM88" s="10">
        <f t="shared" si="69"/>
        <v>0</v>
      </c>
      <c r="FN88" s="10">
        <f t="shared" si="70"/>
        <v>0</v>
      </c>
      <c r="FO88" s="10">
        <f t="shared" si="71"/>
        <v>0</v>
      </c>
      <c r="FP88"/>
      <c r="FQ88"/>
      <c r="FR88"/>
      <c r="FS88"/>
      <c r="FT88"/>
    </row>
    <row r="89" spans="1:176" x14ac:dyDescent="0.35">
      <c r="A89">
        <v>175.405</v>
      </c>
      <c r="B89">
        <v>217.3</v>
      </c>
      <c r="C89">
        <v>43.6</v>
      </c>
      <c r="D89">
        <v>272.39999999999998</v>
      </c>
      <c r="E89">
        <v>20.7</v>
      </c>
      <c r="F89">
        <v>59.7</v>
      </c>
      <c r="G89">
        <v>2</v>
      </c>
      <c r="H89">
        <v>0</v>
      </c>
      <c r="I89">
        <v>27</v>
      </c>
      <c r="J89">
        <v>0</v>
      </c>
      <c r="K89">
        <v>1</v>
      </c>
      <c r="L89" s="26">
        <f t="shared" si="40"/>
        <v>-55.099999999999966</v>
      </c>
      <c r="M89" s="26">
        <f t="shared" si="40"/>
        <v>22.900000000000002</v>
      </c>
      <c r="N89" s="26">
        <f t="shared" si="41"/>
        <v>3036.0099999999961</v>
      </c>
      <c r="O89" s="26">
        <f t="shared" si="41"/>
        <v>524.41000000000008</v>
      </c>
      <c r="P89" s="26">
        <f t="shared" si="42"/>
        <v>3560.4199999999964</v>
      </c>
      <c r="Q89" s="26">
        <f t="shared" si="43"/>
        <v>59.669255064899183</v>
      </c>
      <c r="S89"/>
      <c r="T89"/>
      <c r="U89"/>
      <c r="V89"/>
      <c r="W89">
        <v>155.749</v>
      </c>
      <c r="X89">
        <v>185.3</v>
      </c>
      <c r="Y89">
        <v>38.1</v>
      </c>
      <c r="Z89">
        <v>281.39999999999998</v>
      </c>
      <c r="AA89">
        <v>29.4</v>
      </c>
      <c r="AB89">
        <v>96.6</v>
      </c>
      <c r="AC89">
        <v>3</v>
      </c>
      <c r="AD89">
        <v>0</v>
      </c>
      <c r="AE89">
        <v>26</v>
      </c>
      <c r="AF89">
        <v>0</v>
      </c>
      <c r="AG89">
        <v>1</v>
      </c>
      <c r="AH89" s="10">
        <f t="shared" si="44"/>
        <v>-96.099999999999966</v>
      </c>
      <c r="AI89" s="10">
        <f t="shared" si="44"/>
        <v>8.7000000000000028</v>
      </c>
      <c r="AJ89" s="10">
        <f t="shared" si="45"/>
        <v>9235.2099999999937</v>
      </c>
      <c r="AK89" s="10">
        <f t="shared" si="45"/>
        <v>75.690000000000055</v>
      </c>
      <c r="AL89" s="10">
        <f t="shared" si="46"/>
        <v>9310.8999999999942</v>
      </c>
      <c r="AM89" s="10">
        <f t="shared" si="47"/>
        <v>96.493004927818447</v>
      </c>
      <c r="AN89"/>
      <c r="AO89"/>
      <c r="AP89"/>
      <c r="AQ89"/>
      <c r="AR89"/>
      <c r="AS89">
        <v>141.352</v>
      </c>
      <c r="AT89">
        <v>276.89999999999998</v>
      </c>
      <c r="AU89">
        <v>38.1</v>
      </c>
      <c r="AV89">
        <v>-1</v>
      </c>
      <c r="AW89">
        <v>-1</v>
      </c>
      <c r="AX89">
        <v>-1</v>
      </c>
      <c r="AY89">
        <v>-1</v>
      </c>
      <c r="AZ89">
        <v>0</v>
      </c>
      <c r="BA89">
        <v>29</v>
      </c>
      <c r="BB89">
        <v>-1</v>
      </c>
      <c r="BC89">
        <v>1</v>
      </c>
      <c r="BD89" s="1">
        <f t="shared" si="48"/>
        <v>31.999999999999972</v>
      </c>
      <c r="BE89" s="1">
        <f t="shared" si="48"/>
        <v>4.5</v>
      </c>
      <c r="BF89" s="1">
        <f t="shared" si="84"/>
        <v>1023.9999999999982</v>
      </c>
      <c r="BG89" s="1">
        <f t="shared" si="84"/>
        <v>20.25</v>
      </c>
      <c r="BH89" s="1">
        <f t="shared" si="50"/>
        <v>1044.2499999999982</v>
      </c>
      <c r="BI89" s="1">
        <f t="shared" si="51"/>
        <v>32.314857264113023</v>
      </c>
      <c r="BJ89"/>
      <c r="BK89"/>
      <c r="BL89"/>
      <c r="BM89"/>
      <c r="BN89"/>
      <c r="BO89">
        <v>163.11600000000001</v>
      </c>
      <c r="BP89">
        <v>276.89999999999998</v>
      </c>
      <c r="BQ89">
        <v>76.8</v>
      </c>
      <c r="BR89">
        <v>286.2</v>
      </c>
      <c r="BS89">
        <v>89.7</v>
      </c>
      <c r="BT89">
        <v>15.9</v>
      </c>
      <c r="BU89">
        <v>1</v>
      </c>
      <c r="BV89">
        <v>1</v>
      </c>
      <c r="BW89">
        <v>39</v>
      </c>
      <c r="BX89">
        <v>1</v>
      </c>
      <c r="BY89">
        <v>1</v>
      </c>
      <c r="BZ89" s="10">
        <f t="shared" si="91"/>
        <v>-9.3000000000000114</v>
      </c>
      <c r="CA89" s="10">
        <f t="shared" si="92"/>
        <v>-12.900000000000006</v>
      </c>
      <c r="CB89" s="10">
        <f t="shared" si="93"/>
        <v>86.490000000000208</v>
      </c>
      <c r="CC89" s="10">
        <f t="shared" si="94"/>
        <v>166.41000000000014</v>
      </c>
      <c r="CD89" s="10">
        <f t="shared" si="95"/>
        <v>252.90000000000035</v>
      </c>
      <c r="CE89" s="10">
        <f t="shared" si="96"/>
        <v>15.902829936838296</v>
      </c>
      <c r="CG89"/>
      <c r="CH89"/>
      <c r="CI89"/>
      <c r="CJ89"/>
      <c r="CK89">
        <v>146.69999999999999</v>
      </c>
      <c r="CL89">
        <v>217.3</v>
      </c>
      <c r="CM89">
        <v>42.3</v>
      </c>
      <c r="CN89">
        <v>233.2</v>
      </c>
      <c r="CO89">
        <v>33.6</v>
      </c>
      <c r="CP89">
        <v>18.100000000000001</v>
      </c>
      <c r="CQ89">
        <v>1</v>
      </c>
      <c r="CR89">
        <v>1</v>
      </c>
      <c r="CS89">
        <v>32</v>
      </c>
      <c r="CT89">
        <v>1</v>
      </c>
      <c r="CU89">
        <v>1</v>
      </c>
      <c r="CV89" s="1">
        <f t="shared" si="72"/>
        <v>-15.899999999999977</v>
      </c>
      <c r="CW89" s="1">
        <f t="shared" si="73"/>
        <v>8.6999999999999957</v>
      </c>
      <c r="CX89" s="1">
        <f t="shared" si="74"/>
        <v>252.80999999999926</v>
      </c>
      <c r="CY89" s="1">
        <f t="shared" si="75"/>
        <v>75.689999999999927</v>
      </c>
      <c r="CZ89" s="1">
        <f t="shared" si="76"/>
        <v>328.4999999999992</v>
      </c>
      <c r="DA89" s="1">
        <f t="shared" si="77"/>
        <v>18.124568960391837</v>
      </c>
      <c r="DB89"/>
      <c r="DC89"/>
      <c r="DD89"/>
      <c r="DE89"/>
      <c r="DF89"/>
      <c r="DG89">
        <v>176.51499999999999</v>
      </c>
      <c r="DH89">
        <v>263.2</v>
      </c>
      <c r="DI89">
        <v>24.9</v>
      </c>
      <c r="DJ89">
        <v>235.6</v>
      </c>
      <c r="DK89">
        <v>20.7</v>
      </c>
      <c r="DL89">
        <v>27.9</v>
      </c>
      <c r="DM89">
        <v>1</v>
      </c>
      <c r="DN89">
        <v>1</v>
      </c>
      <c r="DO89">
        <v>36</v>
      </c>
      <c r="DP89">
        <v>1</v>
      </c>
      <c r="DQ89">
        <v>1</v>
      </c>
      <c r="DR89" s="10">
        <f t="shared" si="78"/>
        <v>27.599999999999994</v>
      </c>
      <c r="DS89" s="10">
        <f t="shared" si="79"/>
        <v>4.1999999999999993</v>
      </c>
      <c r="DT89" s="10">
        <f t="shared" si="80"/>
        <v>761.75999999999965</v>
      </c>
      <c r="DU89" s="10">
        <f t="shared" si="81"/>
        <v>17.639999999999993</v>
      </c>
      <c r="DV89" s="10">
        <f t="shared" si="82"/>
        <v>779.39999999999964</v>
      </c>
      <c r="DW89" s="10">
        <f t="shared" si="83"/>
        <v>27.917736297916413</v>
      </c>
      <c r="DX89"/>
      <c r="DY89"/>
      <c r="DZ89"/>
      <c r="EA89"/>
      <c r="EB89"/>
      <c r="EC89" s="1">
        <v>164.96299999999999</v>
      </c>
      <c r="ED89" s="1">
        <v>249.4</v>
      </c>
      <c r="EE89" s="1">
        <v>32.1</v>
      </c>
      <c r="EF89" s="1">
        <v>-1</v>
      </c>
      <c r="EG89" s="1">
        <v>-1</v>
      </c>
      <c r="EH89" s="1">
        <v>-1</v>
      </c>
      <c r="EI89" s="1">
        <v>-1</v>
      </c>
      <c r="EJ89" s="1">
        <v>0</v>
      </c>
      <c r="EK89" s="1">
        <v>36</v>
      </c>
      <c r="EL89" s="1">
        <v>-1</v>
      </c>
      <c r="EM89" s="1">
        <v>1</v>
      </c>
      <c r="EN89" s="1">
        <f t="shared" si="85"/>
        <v>18.300000000000011</v>
      </c>
      <c r="EO89" s="1">
        <f t="shared" si="86"/>
        <v>-7.2999999999999972</v>
      </c>
      <c r="EP89" s="1">
        <f t="shared" si="87"/>
        <v>334.89000000000044</v>
      </c>
      <c r="EQ89" s="1">
        <f t="shared" si="88"/>
        <v>53.289999999999957</v>
      </c>
      <c r="ER89" s="1">
        <f t="shared" si="89"/>
        <v>388.1800000000004</v>
      </c>
      <c r="ES89" s="1">
        <f t="shared" si="90"/>
        <v>19.702284131541713</v>
      </c>
      <c r="ET89"/>
      <c r="EU89"/>
      <c r="EV89"/>
      <c r="EW89"/>
      <c r="EX89"/>
      <c r="FJ89" s="10">
        <f t="shared" si="68"/>
        <v>0</v>
      </c>
      <c r="FK89" s="10">
        <f t="shared" si="68"/>
        <v>0</v>
      </c>
      <c r="FL89" s="10">
        <f t="shared" si="69"/>
        <v>0</v>
      </c>
      <c r="FM89" s="10">
        <f t="shared" si="69"/>
        <v>0</v>
      </c>
      <c r="FN89" s="10">
        <f t="shared" si="70"/>
        <v>0</v>
      </c>
      <c r="FO89" s="10">
        <f t="shared" si="71"/>
        <v>0</v>
      </c>
      <c r="FP89"/>
      <c r="FQ89"/>
      <c r="FR89"/>
      <c r="FS89"/>
      <c r="FT89"/>
    </row>
    <row r="90" spans="1:176" x14ac:dyDescent="0.35">
      <c r="A90">
        <v>176.65299999999999</v>
      </c>
      <c r="B90">
        <v>97.9</v>
      </c>
      <c r="C90">
        <v>98.4</v>
      </c>
      <c r="D90">
        <v>217.3</v>
      </c>
      <c r="E90">
        <v>43.6</v>
      </c>
      <c r="F90">
        <v>131.4</v>
      </c>
      <c r="G90">
        <v>3</v>
      </c>
      <c r="H90">
        <v>0</v>
      </c>
      <c r="I90">
        <v>27</v>
      </c>
      <c r="J90">
        <v>0</v>
      </c>
      <c r="K90">
        <v>1</v>
      </c>
      <c r="L90" s="26">
        <f t="shared" si="40"/>
        <v>-119.4</v>
      </c>
      <c r="M90" s="26">
        <f t="shared" si="40"/>
        <v>54.800000000000004</v>
      </c>
      <c r="N90" s="26">
        <f t="shared" si="41"/>
        <v>14256.36</v>
      </c>
      <c r="O90" s="26">
        <f t="shared" si="41"/>
        <v>3003.0400000000004</v>
      </c>
      <c r="P90" s="26">
        <f t="shared" si="42"/>
        <v>17259.400000000001</v>
      </c>
      <c r="Q90" s="26">
        <f t="shared" si="43"/>
        <v>131.37503568029965</v>
      </c>
      <c r="S90"/>
      <c r="T90"/>
      <c r="U90"/>
      <c r="V90"/>
      <c r="W90">
        <v>156.93299999999999</v>
      </c>
      <c r="X90">
        <v>199</v>
      </c>
      <c r="Y90">
        <v>30.7</v>
      </c>
      <c r="Z90">
        <v>185.3</v>
      </c>
      <c r="AA90">
        <v>38.1</v>
      </c>
      <c r="AB90">
        <v>15.6</v>
      </c>
      <c r="AC90">
        <v>1</v>
      </c>
      <c r="AD90">
        <v>1</v>
      </c>
      <c r="AE90">
        <v>27</v>
      </c>
      <c r="AF90">
        <v>1</v>
      </c>
      <c r="AG90">
        <v>1</v>
      </c>
      <c r="AH90" s="10">
        <f t="shared" si="44"/>
        <v>13.699999999999989</v>
      </c>
      <c r="AI90" s="10">
        <f t="shared" si="44"/>
        <v>-7.4000000000000021</v>
      </c>
      <c r="AJ90" s="10">
        <f t="shared" si="45"/>
        <v>187.68999999999969</v>
      </c>
      <c r="AK90" s="10">
        <f t="shared" si="45"/>
        <v>54.760000000000034</v>
      </c>
      <c r="AL90" s="10">
        <f t="shared" si="46"/>
        <v>242.4499999999997</v>
      </c>
      <c r="AM90" s="10">
        <f t="shared" si="47"/>
        <v>15.570806016388481</v>
      </c>
      <c r="AN90"/>
      <c r="AO90"/>
      <c r="AP90"/>
      <c r="AQ90"/>
      <c r="AR90"/>
      <c r="AS90">
        <v>141.816</v>
      </c>
      <c r="AT90">
        <v>231.1</v>
      </c>
      <c r="AU90">
        <v>38.1</v>
      </c>
      <c r="AV90">
        <v>276.89999999999998</v>
      </c>
      <c r="AW90">
        <v>38.1</v>
      </c>
      <c r="AX90">
        <v>45.8</v>
      </c>
      <c r="AY90">
        <v>1</v>
      </c>
      <c r="AZ90">
        <v>1</v>
      </c>
      <c r="BA90">
        <v>30</v>
      </c>
      <c r="BB90">
        <v>1</v>
      </c>
      <c r="BC90">
        <v>1</v>
      </c>
      <c r="BD90" s="1">
        <f t="shared" ref="BD90:BD123" si="97">AT90-AT89</f>
        <v>-45.799999999999983</v>
      </c>
      <c r="BE90" s="1">
        <f t="shared" ref="BE90:BE123" si="98">AU90-AU89</f>
        <v>0</v>
      </c>
      <c r="BF90" s="1">
        <f t="shared" ref="BF90:BF123" si="99">BD90^2</f>
        <v>2097.6399999999985</v>
      </c>
      <c r="BG90" s="1">
        <f t="shared" ref="BG90:BG123" si="100">BE90^2</f>
        <v>0</v>
      </c>
      <c r="BH90" s="1">
        <f t="shared" ref="BH90:BH123" si="101">BF90+BG90</f>
        <v>2097.6399999999985</v>
      </c>
      <c r="BI90" s="1">
        <f t="shared" ref="BI90:BI123" si="102">SQRT(BH90)</f>
        <v>45.799999999999983</v>
      </c>
      <c r="BJ90"/>
      <c r="BK90"/>
      <c r="BL90"/>
      <c r="BM90"/>
      <c r="BN90"/>
      <c r="BO90">
        <v>163.148</v>
      </c>
      <c r="BP90">
        <v>272.39999999999998</v>
      </c>
      <c r="BQ90">
        <v>46.5</v>
      </c>
      <c r="BR90">
        <v>276.89999999999998</v>
      </c>
      <c r="BS90">
        <v>76.8</v>
      </c>
      <c r="BT90">
        <v>30.6</v>
      </c>
      <c r="BU90">
        <v>1</v>
      </c>
      <c r="BV90">
        <v>0</v>
      </c>
      <c r="BW90">
        <v>39</v>
      </c>
      <c r="BX90">
        <v>-2</v>
      </c>
      <c r="BY90">
        <v>1</v>
      </c>
      <c r="BZ90" s="10">
        <f t="shared" si="91"/>
        <v>-4.5</v>
      </c>
      <c r="CA90" s="10">
        <f t="shared" si="92"/>
        <v>-30.299999999999997</v>
      </c>
      <c r="CB90" s="10">
        <f t="shared" si="93"/>
        <v>20.25</v>
      </c>
      <c r="CC90" s="10">
        <f t="shared" si="94"/>
        <v>918.0899999999998</v>
      </c>
      <c r="CD90" s="10">
        <f t="shared" si="95"/>
        <v>938.3399999999998</v>
      </c>
      <c r="CE90" s="10">
        <f t="shared" si="96"/>
        <v>30.632335856085149</v>
      </c>
      <c r="CG90"/>
      <c r="CH90"/>
      <c r="CI90"/>
      <c r="CJ90"/>
      <c r="CK90">
        <v>151.643</v>
      </c>
      <c r="CL90">
        <v>97.9</v>
      </c>
      <c r="CM90">
        <v>85.5</v>
      </c>
      <c r="CN90">
        <v>-1</v>
      </c>
      <c r="CO90">
        <v>-1</v>
      </c>
      <c r="CP90">
        <v>-1</v>
      </c>
      <c r="CQ90">
        <v>-1</v>
      </c>
      <c r="CR90">
        <v>0</v>
      </c>
      <c r="CS90">
        <v>32</v>
      </c>
      <c r="CT90">
        <v>-1</v>
      </c>
      <c r="CU90">
        <v>1</v>
      </c>
      <c r="CV90" s="1">
        <f t="shared" si="72"/>
        <v>-119.4</v>
      </c>
      <c r="CW90" s="1">
        <f t="shared" si="73"/>
        <v>43.2</v>
      </c>
      <c r="CX90" s="1">
        <f t="shared" si="74"/>
        <v>14256.36</v>
      </c>
      <c r="CY90" s="1">
        <f t="shared" si="75"/>
        <v>1866.2400000000002</v>
      </c>
      <c r="CZ90" s="1">
        <f t="shared" si="76"/>
        <v>16122.6</v>
      </c>
      <c r="DA90" s="1">
        <f t="shared" si="77"/>
        <v>126.97480064957772</v>
      </c>
      <c r="DB90"/>
      <c r="DC90"/>
      <c r="DD90"/>
      <c r="DE90"/>
      <c r="DF90"/>
      <c r="DG90">
        <v>179.387</v>
      </c>
      <c r="DH90">
        <v>281.39999999999998</v>
      </c>
      <c r="DI90">
        <v>33.6</v>
      </c>
      <c r="DJ90">
        <v>-1</v>
      </c>
      <c r="DK90">
        <v>-1</v>
      </c>
      <c r="DL90">
        <v>-1</v>
      </c>
      <c r="DM90">
        <v>-1</v>
      </c>
      <c r="DN90">
        <v>0</v>
      </c>
      <c r="DO90">
        <v>36</v>
      </c>
      <c r="DP90">
        <v>-1</v>
      </c>
      <c r="DQ90">
        <v>1</v>
      </c>
      <c r="DR90" s="10">
        <f t="shared" si="78"/>
        <v>18.199999999999989</v>
      </c>
      <c r="DS90" s="10">
        <f t="shared" si="79"/>
        <v>8.7000000000000028</v>
      </c>
      <c r="DT90" s="10">
        <f t="shared" si="80"/>
        <v>331.23999999999961</v>
      </c>
      <c r="DU90" s="10">
        <f t="shared" si="81"/>
        <v>75.690000000000055</v>
      </c>
      <c r="DV90" s="10">
        <f t="shared" si="82"/>
        <v>406.92999999999967</v>
      </c>
      <c r="DW90" s="10">
        <f t="shared" si="83"/>
        <v>20.172506041639934</v>
      </c>
      <c r="DX90"/>
      <c r="DY90"/>
      <c r="DZ90"/>
      <c r="EA90"/>
      <c r="EB90"/>
      <c r="EC90" s="1">
        <v>165.51499999999999</v>
      </c>
      <c r="ED90" s="1">
        <v>267.89999999999998</v>
      </c>
      <c r="EE90" s="1">
        <v>33.6</v>
      </c>
      <c r="EF90" s="1">
        <v>249.4</v>
      </c>
      <c r="EG90" s="1">
        <v>32.1</v>
      </c>
      <c r="EH90" s="1">
        <v>18.600000000000001</v>
      </c>
      <c r="EI90" s="1">
        <v>1</v>
      </c>
      <c r="EJ90" s="1">
        <v>1</v>
      </c>
      <c r="EK90" s="1">
        <v>37</v>
      </c>
      <c r="EL90" s="1">
        <v>1</v>
      </c>
      <c r="EM90" s="1">
        <v>1</v>
      </c>
      <c r="EN90" s="1">
        <f t="shared" si="85"/>
        <v>18.499999999999972</v>
      </c>
      <c r="EO90" s="1">
        <f t="shared" si="86"/>
        <v>1.5</v>
      </c>
      <c r="EP90" s="1">
        <f t="shared" si="87"/>
        <v>342.24999999999898</v>
      </c>
      <c r="EQ90" s="1">
        <f t="shared" si="88"/>
        <v>2.25</v>
      </c>
      <c r="ER90" s="1">
        <f t="shared" si="89"/>
        <v>344.49999999999898</v>
      </c>
      <c r="ES90" s="1">
        <f t="shared" si="90"/>
        <v>18.560711193270556</v>
      </c>
      <c r="ET90"/>
      <c r="EU90"/>
      <c r="EV90"/>
      <c r="EW90"/>
      <c r="EX90"/>
      <c r="FJ90" s="10">
        <f t="shared" si="68"/>
        <v>0</v>
      </c>
      <c r="FK90" s="10">
        <f t="shared" si="68"/>
        <v>0</v>
      </c>
      <c r="FL90" s="10">
        <f t="shared" si="69"/>
        <v>0</v>
      </c>
      <c r="FM90" s="10">
        <f t="shared" si="69"/>
        <v>0</v>
      </c>
      <c r="FN90" s="10">
        <f t="shared" si="70"/>
        <v>0</v>
      </c>
      <c r="FO90" s="10">
        <f t="shared" si="71"/>
        <v>0</v>
      </c>
      <c r="FP90"/>
      <c r="FQ90"/>
      <c r="FR90"/>
      <c r="FS90"/>
      <c r="FT90"/>
    </row>
    <row r="91" spans="1:176" x14ac:dyDescent="0.35">
      <c r="A91">
        <v>178.32499999999999</v>
      </c>
      <c r="B91">
        <v>180.5</v>
      </c>
      <c r="C91">
        <v>59.7</v>
      </c>
      <c r="D91">
        <v>97.9</v>
      </c>
      <c r="E91">
        <v>98.4</v>
      </c>
      <c r="F91">
        <v>91.3</v>
      </c>
      <c r="G91">
        <v>2</v>
      </c>
      <c r="H91">
        <v>0</v>
      </c>
      <c r="I91">
        <v>27</v>
      </c>
      <c r="J91">
        <v>0</v>
      </c>
      <c r="K91">
        <v>1</v>
      </c>
      <c r="L91" s="26">
        <f t="shared" si="40"/>
        <v>82.6</v>
      </c>
      <c r="M91" s="26">
        <f t="shared" si="40"/>
        <v>-38.700000000000003</v>
      </c>
      <c r="N91" s="26">
        <f t="shared" si="41"/>
        <v>6822.7599999999993</v>
      </c>
      <c r="O91" s="26">
        <f t="shared" si="41"/>
        <v>1497.6900000000003</v>
      </c>
      <c r="P91" s="26">
        <f t="shared" si="42"/>
        <v>8320.4499999999989</v>
      </c>
      <c r="Q91" s="26">
        <f t="shared" si="43"/>
        <v>91.216500700257072</v>
      </c>
      <c r="S91"/>
      <c r="T91"/>
      <c r="U91"/>
      <c r="V91"/>
      <c r="W91">
        <v>160.16499999999999</v>
      </c>
      <c r="X91">
        <v>278.39999999999998</v>
      </c>
      <c r="Y91">
        <v>40.299999999999997</v>
      </c>
      <c r="Z91">
        <v>-1</v>
      </c>
      <c r="AA91">
        <v>-1</v>
      </c>
      <c r="AB91">
        <v>-1</v>
      </c>
      <c r="AC91">
        <v>-1</v>
      </c>
      <c r="AD91">
        <v>0</v>
      </c>
      <c r="AE91">
        <v>27</v>
      </c>
      <c r="AF91">
        <v>-1</v>
      </c>
      <c r="AG91">
        <v>1</v>
      </c>
      <c r="AH91" s="10">
        <f t="shared" si="44"/>
        <v>79.399999999999977</v>
      </c>
      <c r="AI91" s="10">
        <f t="shared" si="44"/>
        <v>9.5999999999999979</v>
      </c>
      <c r="AJ91" s="10">
        <f t="shared" si="45"/>
        <v>6304.359999999996</v>
      </c>
      <c r="AK91" s="10">
        <f t="shared" si="45"/>
        <v>92.159999999999954</v>
      </c>
      <c r="AL91" s="10">
        <f t="shared" si="46"/>
        <v>6396.5199999999959</v>
      </c>
      <c r="AM91" s="10">
        <f t="shared" si="47"/>
        <v>79.978247042555239</v>
      </c>
      <c r="AN91"/>
      <c r="AO91"/>
      <c r="AP91"/>
      <c r="AQ91"/>
      <c r="AR91"/>
      <c r="AS91">
        <v>144.584</v>
      </c>
      <c r="AT91">
        <v>276.89999999999998</v>
      </c>
      <c r="AU91">
        <v>33.6</v>
      </c>
      <c r="AV91">
        <v>-1</v>
      </c>
      <c r="AW91">
        <v>-1</v>
      </c>
      <c r="AX91">
        <v>-1</v>
      </c>
      <c r="AY91">
        <v>-1</v>
      </c>
      <c r="AZ91">
        <v>0</v>
      </c>
      <c r="BA91">
        <v>30</v>
      </c>
      <c r="BB91">
        <v>-1</v>
      </c>
      <c r="BC91">
        <v>1</v>
      </c>
      <c r="BD91" s="1">
        <f t="shared" si="97"/>
        <v>45.799999999999983</v>
      </c>
      <c r="BE91" s="1">
        <f t="shared" si="98"/>
        <v>-4.5</v>
      </c>
      <c r="BF91" s="1">
        <f t="shared" si="99"/>
        <v>2097.6399999999985</v>
      </c>
      <c r="BG91" s="1">
        <f t="shared" si="100"/>
        <v>20.25</v>
      </c>
      <c r="BH91" s="1">
        <f t="shared" si="101"/>
        <v>2117.8899999999985</v>
      </c>
      <c r="BI91" s="1">
        <f t="shared" si="102"/>
        <v>46.020538892976887</v>
      </c>
      <c r="BJ91"/>
      <c r="BK91"/>
      <c r="BL91"/>
      <c r="BM91"/>
      <c r="BN91"/>
      <c r="BO91">
        <v>166.42</v>
      </c>
      <c r="BP91">
        <v>242.3</v>
      </c>
      <c r="BQ91">
        <v>33.6</v>
      </c>
      <c r="BR91">
        <v>-1</v>
      </c>
      <c r="BS91">
        <v>-1</v>
      </c>
      <c r="BT91">
        <v>-1</v>
      </c>
      <c r="BU91">
        <v>-1</v>
      </c>
      <c r="BV91">
        <v>0</v>
      </c>
      <c r="BW91">
        <v>39</v>
      </c>
      <c r="BX91">
        <v>-1</v>
      </c>
      <c r="BY91">
        <v>1</v>
      </c>
      <c r="BZ91" s="10">
        <f t="shared" si="91"/>
        <v>-30.099999999999966</v>
      </c>
      <c r="CA91" s="10">
        <f t="shared" si="92"/>
        <v>-12.899999999999999</v>
      </c>
      <c r="CB91" s="10">
        <f t="shared" si="93"/>
        <v>906.00999999999794</v>
      </c>
      <c r="CC91" s="10">
        <f t="shared" si="94"/>
        <v>166.40999999999997</v>
      </c>
      <c r="CD91" s="10">
        <f t="shared" si="95"/>
        <v>1072.4199999999978</v>
      </c>
      <c r="CE91" s="10">
        <f t="shared" si="96"/>
        <v>32.747824355214775</v>
      </c>
      <c r="CG91"/>
      <c r="CH91"/>
      <c r="CI91"/>
      <c r="CJ91"/>
      <c r="CK91">
        <v>152.715</v>
      </c>
      <c r="CL91">
        <v>281.39999999999998</v>
      </c>
      <c r="CM91">
        <v>32.299999999999997</v>
      </c>
      <c r="CN91">
        <v>97.9</v>
      </c>
      <c r="CO91">
        <v>85.5</v>
      </c>
      <c r="CP91">
        <v>191.1</v>
      </c>
      <c r="CQ91">
        <v>5</v>
      </c>
      <c r="CR91">
        <v>0</v>
      </c>
      <c r="CS91">
        <v>32</v>
      </c>
      <c r="CT91">
        <v>0</v>
      </c>
      <c r="CU91">
        <v>1</v>
      </c>
      <c r="CV91" s="1">
        <f t="shared" si="72"/>
        <v>183.49999999999997</v>
      </c>
      <c r="CW91" s="1">
        <f t="shared" si="73"/>
        <v>-53.2</v>
      </c>
      <c r="CX91" s="1">
        <f t="shared" si="74"/>
        <v>33672.249999999993</v>
      </c>
      <c r="CY91" s="1">
        <f t="shared" si="75"/>
        <v>2830.2400000000002</v>
      </c>
      <c r="CZ91" s="1">
        <f t="shared" si="76"/>
        <v>36502.489999999991</v>
      </c>
      <c r="DA91" s="1">
        <f t="shared" si="77"/>
        <v>191.05624826212826</v>
      </c>
      <c r="DB91"/>
      <c r="DC91"/>
      <c r="DD91"/>
      <c r="DE91"/>
      <c r="DF91"/>
      <c r="DG91">
        <v>179.74700000000001</v>
      </c>
      <c r="DH91">
        <v>249.4</v>
      </c>
      <c r="DI91">
        <v>26.7</v>
      </c>
      <c r="DJ91">
        <v>281.39999999999998</v>
      </c>
      <c r="DK91">
        <v>33.6</v>
      </c>
      <c r="DL91">
        <v>32.799999999999997</v>
      </c>
      <c r="DM91">
        <v>1</v>
      </c>
      <c r="DN91">
        <v>1</v>
      </c>
      <c r="DO91">
        <v>37</v>
      </c>
      <c r="DP91">
        <v>1</v>
      </c>
      <c r="DQ91">
        <v>1</v>
      </c>
      <c r="DR91" s="10">
        <f t="shared" si="78"/>
        <v>-31.999999999999972</v>
      </c>
      <c r="DS91" s="10">
        <f t="shared" si="79"/>
        <v>-6.9000000000000021</v>
      </c>
      <c r="DT91" s="10">
        <f t="shared" si="80"/>
        <v>1023.9999999999982</v>
      </c>
      <c r="DU91" s="10">
        <f t="shared" si="81"/>
        <v>47.610000000000028</v>
      </c>
      <c r="DV91" s="10">
        <f t="shared" si="82"/>
        <v>1071.6099999999983</v>
      </c>
      <c r="DW91" s="10">
        <f t="shared" si="83"/>
        <v>32.735454785293548</v>
      </c>
      <c r="DX91"/>
      <c r="DY91"/>
      <c r="DZ91"/>
      <c r="EA91"/>
      <c r="EB91"/>
      <c r="EC91" s="1">
        <v>168.21899999999999</v>
      </c>
      <c r="ED91" s="1">
        <v>258.89999999999998</v>
      </c>
      <c r="EE91" s="1">
        <v>33.6</v>
      </c>
      <c r="EF91" s="1">
        <v>-1</v>
      </c>
      <c r="EG91" s="1">
        <v>-1</v>
      </c>
      <c r="EH91" s="1">
        <v>-1</v>
      </c>
      <c r="EI91" s="1">
        <v>-1</v>
      </c>
      <c r="EJ91" s="1">
        <v>0</v>
      </c>
      <c r="EK91" s="1">
        <v>37</v>
      </c>
      <c r="EL91" s="1">
        <v>-1</v>
      </c>
      <c r="EM91" s="1">
        <v>1</v>
      </c>
      <c r="EN91" s="1">
        <f t="shared" si="85"/>
        <v>-9</v>
      </c>
      <c r="EO91" s="1">
        <f t="shared" si="86"/>
        <v>0</v>
      </c>
      <c r="EP91" s="1">
        <f t="shared" si="87"/>
        <v>81</v>
      </c>
      <c r="EQ91" s="1">
        <f t="shared" si="88"/>
        <v>0</v>
      </c>
      <c r="ER91" s="1">
        <f t="shared" si="89"/>
        <v>81</v>
      </c>
      <c r="ES91" s="1">
        <f t="shared" si="90"/>
        <v>9</v>
      </c>
      <c r="ET91"/>
      <c r="EU91"/>
      <c r="EV91"/>
      <c r="EW91"/>
      <c r="EX91"/>
      <c r="FJ91" s="10">
        <f t="shared" si="68"/>
        <v>0</v>
      </c>
      <c r="FK91" s="10">
        <f t="shared" si="68"/>
        <v>0</v>
      </c>
      <c r="FL91" s="10">
        <f t="shared" si="69"/>
        <v>0</v>
      </c>
      <c r="FM91" s="10">
        <f t="shared" si="69"/>
        <v>0</v>
      </c>
      <c r="FN91" s="10">
        <f t="shared" si="70"/>
        <v>0</v>
      </c>
      <c r="FO91" s="10">
        <f t="shared" si="71"/>
        <v>0</v>
      </c>
      <c r="FP91"/>
      <c r="FQ91"/>
      <c r="FR91"/>
      <c r="FS91"/>
      <c r="FT91"/>
    </row>
    <row r="92" spans="1:176" x14ac:dyDescent="0.35">
      <c r="A92">
        <v>179.613</v>
      </c>
      <c r="B92">
        <v>212.8</v>
      </c>
      <c r="C92">
        <v>71.3</v>
      </c>
      <c r="D92">
        <v>180.5</v>
      </c>
      <c r="E92">
        <v>59.7</v>
      </c>
      <c r="F92">
        <v>34.299999999999997</v>
      </c>
      <c r="G92">
        <v>1</v>
      </c>
      <c r="H92">
        <v>1</v>
      </c>
      <c r="I92">
        <v>28</v>
      </c>
      <c r="J92">
        <v>1</v>
      </c>
      <c r="K92">
        <v>1</v>
      </c>
      <c r="L92" s="26">
        <f t="shared" si="40"/>
        <v>32.300000000000011</v>
      </c>
      <c r="M92" s="26">
        <f t="shared" si="40"/>
        <v>11.599999999999994</v>
      </c>
      <c r="N92" s="26">
        <f t="shared" si="41"/>
        <v>1043.2900000000006</v>
      </c>
      <c r="O92" s="26">
        <f t="shared" si="41"/>
        <v>134.55999999999986</v>
      </c>
      <c r="P92" s="26">
        <f t="shared" si="42"/>
        <v>1177.8500000000006</v>
      </c>
      <c r="Q92" s="26">
        <f t="shared" si="43"/>
        <v>34.319819346843893</v>
      </c>
      <c r="S92"/>
      <c r="T92"/>
      <c r="U92"/>
      <c r="V92"/>
      <c r="W92">
        <v>160.197</v>
      </c>
      <c r="X92">
        <v>276.89999999999998</v>
      </c>
      <c r="Y92">
        <v>20.7</v>
      </c>
      <c r="Z92">
        <v>278.39999999999998</v>
      </c>
      <c r="AA92">
        <v>40.299999999999997</v>
      </c>
      <c r="AB92">
        <v>19.600000000000001</v>
      </c>
      <c r="AC92">
        <v>1</v>
      </c>
      <c r="AD92">
        <v>1</v>
      </c>
      <c r="AE92">
        <v>28</v>
      </c>
      <c r="AF92">
        <v>1</v>
      </c>
      <c r="AG92">
        <v>1</v>
      </c>
      <c r="AH92" s="10">
        <f t="shared" ref="AH92:AH123" si="103">X92-X91</f>
        <v>-1.5</v>
      </c>
      <c r="AI92" s="10">
        <f t="shared" ref="AI92:AI123" si="104">Y92-Y91</f>
        <v>-19.599999999999998</v>
      </c>
      <c r="AJ92" s="10">
        <f t="shared" ref="AJ92:AJ123" si="105">AH92^2</f>
        <v>2.25</v>
      </c>
      <c r="AK92" s="10">
        <f t="shared" ref="AK92:AK123" si="106">AI92^2</f>
        <v>384.15999999999991</v>
      </c>
      <c r="AL92" s="10">
        <f t="shared" ref="AL92:AL123" si="107">AJ92+AK92</f>
        <v>386.40999999999991</v>
      </c>
      <c r="AM92" s="10">
        <f t="shared" ref="AM92:AM123" si="108">SQRT(AL92)</f>
        <v>19.657314160383152</v>
      </c>
      <c r="AN92"/>
      <c r="AO92"/>
      <c r="AP92"/>
      <c r="AQ92"/>
      <c r="AR92"/>
      <c r="AS92">
        <v>145.08000000000001</v>
      </c>
      <c r="AT92">
        <v>217.3</v>
      </c>
      <c r="AU92">
        <v>38.1</v>
      </c>
      <c r="AV92">
        <v>276.89999999999998</v>
      </c>
      <c r="AW92">
        <v>33.6</v>
      </c>
      <c r="AX92">
        <v>59.8</v>
      </c>
      <c r="AY92">
        <v>2</v>
      </c>
      <c r="AZ92">
        <v>0</v>
      </c>
      <c r="BA92">
        <v>30</v>
      </c>
      <c r="BB92">
        <v>0</v>
      </c>
      <c r="BC92">
        <v>1</v>
      </c>
      <c r="BD92" s="1">
        <f t="shared" si="97"/>
        <v>-59.599999999999966</v>
      </c>
      <c r="BE92" s="1">
        <f t="shared" si="98"/>
        <v>4.5</v>
      </c>
      <c r="BF92" s="1">
        <f t="shared" si="99"/>
        <v>3552.1599999999958</v>
      </c>
      <c r="BG92" s="1">
        <f t="shared" si="100"/>
        <v>20.25</v>
      </c>
      <c r="BH92" s="1">
        <f t="shared" si="101"/>
        <v>3572.4099999999958</v>
      </c>
      <c r="BI92" s="1">
        <f t="shared" si="102"/>
        <v>59.769641123232418</v>
      </c>
      <c r="BJ92"/>
      <c r="BK92"/>
      <c r="BL92"/>
      <c r="BM92"/>
      <c r="BN92"/>
      <c r="BO92">
        <v>167.05199999999999</v>
      </c>
      <c r="BP92">
        <v>267.89999999999998</v>
      </c>
      <c r="BQ92">
        <v>23.8</v>
      </c>
      <c r="BR92">
        <v>242.3</v>
      </c>
      <c r="BS92">
        <v>33.6</v>
      </c>
      <c r="BT92">
        <v>27.5</v>
      </c>
      <c r="BU92">
        <v>1</v>
      </c>
      <c r="BV92">
        <v>1</v>
      </c>
      <c r="BW92">
        <v>40</v>
      </c>
      <c r="BX92">
        <v>1</v>
      </c>
      <c r="BY92">
        <v>1</v>
      </c>
      <c r="BZ92" s="10">
        <f t="shared" si="91"/>
        <v>25.599999999999966</v>
      </c>
      <c r="CA92" s="10">
        <f t="shared" si="92"/>
        <v>-9.8000000000000007</v>
      </c>
      <c r="CB92" s="10">
        <f t="shared" si="93"/>
        <v>655.35999999999831</v>
      </c>
      <c r="CC92" s="10">
        <f t="shared" si="94"/>
        <v>96.04000000000002</v>
      </c>
      <c r="CD92" s="10">
        <f t="shared" si="95"/>
        <v>751.39999999999827</v>
      </c>
      <c r="CE92" s="10">
        <f t="shared" si="96"/>
        <v>27.411676344215039</v>
      </c>
      <c r="CG92"/>
      <c r="CH92"/>
      <c r="CI92"/>
      <c r="CJ92"/>
      <c r="CK92">
        <v>153.09100000000001</v>
      </c>
      <c r="CL92">
        <v>249.4</v>
      </c>
      <c r="CM92">
        <v>33.6</v>
      </c>
      <c r="CN92">
        <v>281.39999999999998</v>
      </c>
      <c r="CO92">
        <v>32.299999999999997</v>
      </c>
      <c r="CP92">
        <v>32.1</v>
      </c>
      <c r="CQ92">
        <v>1</v>
      </c>
      <c r="CR92">
        <v>1</v>
      </c>
      <c r="CS92">
        <v>33</v>
      </c>
      <c r="CT92">
        <v>1</v>
      </c>
      <c r="CU92">
        <v>1</v>
      </c>
      <c r="CV92" s="1">
        <f t="shared" si="72"/>
        <v>-31.999999999999972</v>
      </c>
      <c r="CW92" s="1">
        <f t="shared" si="73"/>
        <v>1.3000000000000043</v>
      </c>
      <c r="CX92" s="1">
        <f t="shared" si="74"/>
        <v>1023.9999999999982</v>
      </c>
      <c r="CY92" s="1">
        <f t="shared" si="75"/>
        <v>1.690000000000011</v>
      </c>
      <c r="CZ92" s="1">
        <f t="shared" si="76"/>
        <v>1025.6899999999982</v>
      </c>
      <c r="DA92" s="1">
        <f t="shared" si="77"/>
        <v>32.026395363824484</v>
      </c>
      <c r="DB92"/>
      <c r="DC92"/>
      <c r="DD92"/>
      <c r="DE92"/>
      <c r="DF92"/>
      <c r="DG92">
        <v>183.18700000000001</v>
      </c>
      <c r="DH92">
        <v>281.39999999999998</v>
      </c>
      <c r="DI92">
        <v>33.6</v>
      </c>
      <c r="DJ92">
        <v>-1</v>
      </c>
      <c r="DK92">
        <v>-1</v>
      </c>
      <c r="DL92">
        <v>-1</v>
      </c>
      <c r="DM92">
        <v>-1</v>
      </c>
      <c r="DN92">
        <v>0</v>
      </c>
      <c r="DO92">
        <v>37</v>
      </c>
      <c r="DP92">
        <v>-1</v>
      </c>
      <c r="DQ92">
        <v>1</v>
      </c>
      <c r="DR92" s="10">
        <f t="shared" si="78"/>
        <v>31.999999999999972</v>
      </c>
      <c r="DS92" s="10">
        <f t="shared" si="79"/>
        <v>6.9000000000000021</v>
      </c>
      <c r="DT92" s="10">
        <f t="shared" si="80"/>
        <v>1023.9999999999982</v>
      </c>
      <c r="DU92" s="10">
        <f t="shared" si="81"/>
        <v>47.610000000000028</v>
      </c>
      <c r="DV92" s="10">
        <f t="shared" si="82"/>
        <v>1071.6099999999983</v>
      </c>
      <c r="DW92" s="10">
        <f t="shared" si="83"/>
        <v>32.735454785293548</v>
      </c>
      <c r="DX92"/>
      <c r="DY92"/>
      <c r="DZ92"/>
      <c r="EA92"/>
      <c r="EB92"/>
      <c r="EC92" s="1">
        <v>168.95500000000001</v>
      </c>
      <c r="ED92" s="1">
        <v>249.4</v>
      </c>
      <c r="EE92" s="1">
        <v>33.6</v>
      </c>
      <c r="EF92" s="1">
        <v>258.89999999999998</v>
      </c>
      <c r="EG92" s="1">
        <v>33.6</v>
      </c>
      <c r="EH92" s="1">
        <v>9.5</v>
      </c>
      <c r="EI92" s="1">
        <v>1</v>
      </c>
      <c r="EJ92" s="1">
        <v>1</v>
      </c>
      <c r="EK92" s="1">
        <v>38</v>
      </c>
      <c r="EL92" s="1">
        <v>1</v>
      </c>
      <c r="EM92" s="1">
        <v>1</v>
      </c>
      <c r="EN92" s="1">
        <f t="shared" si="85"/>
        <v>-9.4999999999999716</v>
      </c>
      <c r="EO92" s="1">
        <f t="shared" si="86"/>
        <v>0</v>
      </c>
      <c r="EP92" s="1">
        <f t="shared" si="87"/>
        <v>90.24999999999946</v>
      </c>
      <c r="EQ92" s="1">
        <f t="shared" si="88"/>
        <v>0</v>
      </c>
      <c r="ER92" s="1">
        <f t="shared" si="89"/>
        <v>90.24999999999946</v>
      </c>
      <c r="ES92" s="1">
        <f t="shared" si="90"/>
        <v>9.4999999999999716</v>
      </c>
      <c r="ET92"/>
      <c r="EU92"/>
      <c r="EV92"/>
      <c r="EW92"/>
      <c r="EX92"/>
      <c r="FJ92" s="10">
        <f t="shared" si="68"/>
        <v>0</v>
      </c>
      <c r="FK92" s="10">
        <f t="shared" si="68"/>
        <v>0</v>
      </c>
      <c r="FL92" s="10">
        <f t="shared" si="69"/>
        <v>0</v>
      </c>
      <c r="FM92" s="10">
        <f t="shared" si="69"/>
        <v>0</v>
      </c>
      <c r="FN92" s="10">
        <f t="shared" si="70"/>
        <v>0</v>
      </c>
      <c r="FO92" s="10">
        <f t="shared" si="71"/>
        <v>0</v>
      </c>
      <c r="FP92"/>
      <c r="FQ92"/>
      <c r="FR92"/>
      <c r="FS92"/>
      <c r="FT92"/>
    </row>
    <row r="93" spans="1:176" x14ac:dyDescent="0.35">
      <c r="A93">
        <v>182.965</v>
      </c>
      <c r="B93">
        <v>281.39999999999998</v>
      </c>
      <c r="C93">
        <v>38.1</v>
      </c>
      <c r="D93">
        <v>-1</v>
      </c>
      <c r="E93">
        <v>-1</v>
      </c>
      <c r="F93">
        <v>-1</v>
      </c>
      <c r="G93">
        <v>-1</v>
      </c>
      <c r="H93">
        <v>0</v>
      </c>
      <c r="I93">
        <v>28</v>
      </c>
      <c r="J93">
        <v>-1</v>
      </c>
      <c r="K93">
        <v>1</v>
      </c>
      <c r="L93" s="26">
        <f t="shared" ref="L93:L133" si="109">B93-B92</f>
        <v>68.599999999999966</v>
      </c>
      <c r="M93" s="26">
        <f t="shared" ref="M93:M133" si="110">C93-C92</f>
        <v>-33.199999999999996</v>
      </c>
      <c r="N93" s="26">
        <f t="shared" ref="N93:N133" si="111">L93^2</f>
        <v>4705.9599999999955</v>
      </c>
      <c r="O93" s="26">
        <f t="shared" ref="O93:O133" si="112">M93^2</f>
        <v>1102.2399999999998</v>
      </c>
      <c r="P93" s="26">
        <f t="shared" ref="P93:P133" si="113">N93+O93</f>
        <v>5808.1999999999953</v>
      </c>
      <c r="Q93" s="26">
        <f t="shared" ref="Q93:Q133" si="114">SQRT(P93)</f>
        <v>76.211547681437324</v>
      </c>
      <c r="S93"/>
      <c r="T93"/>
      <c r="U93"/>
      <c r="V93"/>
      <c r="W93">
        <v>163.54900000000001</v>
      </c>
      <c r="X93">
        <v>281.39999999999998</v>
      </c>
      <c r="Y93">
        <v>33.6</v>
      </c>
      <c r="Z93">
        <v>-1</v>
      </c>
      <c r="AA93">
        <v>-1</v>
      </c>
      <c r="AB93">
        <v>-1</v>
      </c>
      <c r="AC93">
        <v>-1</v>
      </c>
      <c r="AD93">
        <v>0</v>
      </c>
      <c r="AE93">
        <v>28</v>
      </c>
      <c r="AF93">
        <v>-1</v>
      </c>
      <c r="AG93">
        <v>1</v>
      </c>
      <c r="AH93" s="10">
        <f t="shared" si="103"/>
        <v>4.5</v>
      </c>
      <c r="AI93" s="10">
        <f t="shared" si="104"/>
        <v>12.900000000000002</v>
      </c>
      <c r="AJ93" s="10">
        <f t="shared" si="105"/>
        <v>20.25</v>
      </c>
      <c r="AK93" s="10">
        <f t="shared" si="106"/>
        <v>166.41000000000005</v>
      </c>
      <c r="AL93" s="10">
        <f t="shared" si="107"/>
        <v>186.66000000000005</v>
      </c>
      <c r="AM93" s="10">
        <f t="shared" si="108"/>
        <v>13.662357044082842</v>
      </c>
      <c r="AN93"/>
      <c r="AO93"/>
      <c r="AP93"/>
      <c r="AQ93"/>
      <c r="AR93"/>
      <c r="AS93">
        <v>145.78399999999999</v>
      </c>
      <c r="AT93">
        <v>226.8</v>
      </c>
      <c r="AU93">
        <v>21.8</v>
      </c>
      <c r="AV93">
        <v>217.3</v>
      </c>
      <c r="AW93">
        <v>38.1</v>
      </c>
      <c r="AX93">
        <v>18.8</v>
      </c>
      <c r="AY93">
        <v>1</v>
      </c>
      <c r="AZ93">
        <v>1</v>
      </c>
      <c r="BA93">
        <v>31</v>
      </c>
      <c r="BB93">
        <v>1</v>
      </c>
      <c r="BC93">
        <v>1</v>
      </c>
      <c r="BD93" s="1">
        <f t="shared" si="97"/>
        <v>9.5</v>
      </c>
      <c r="BE93" s="1">
        <f t="shared" si="98"/>
        <v>-16.3</v>
      </c>
      <c r="BF93" s="1">
        <f t="shared" si="99"/>
        <v>90.25</v>
      </c>
      <c r="BG93" s="1">
        <f t="shared" si="100"/>
        <v>265.69</v>
      </c>
      <c r="BH93" s="1">
        <f t="shared" si="101"/>
        <v>355.94</v>
      </c>
      <c r="BI93" s="1">
        <f t="shared" si="102"/>
        <v>18.866372200293302</v>
      </c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 s="10">
        <f t="shared" ref="BZ93" si="115">BP93-BP92</f>
        <v>-267.89999999999998</v>
      </c>
      <c r="CA93" s="10">
        <f t="shared" ref="CA93" si="116">BQ93-BQ92</f>
        <v>-23.8</v>
      </c>
      <c r="CB93" s="10">
        <f t="shared" ref="CB93" si="117">BZ93^2</f>
        <v>71770.409999999989</v>
      </c>
      <c r="CC93" s="10">
        <f t="shared" ref="CC93" si="118">CA93^2</f>
        <v>566.44000000000005</v>
      </c>
      <c r="CD93" s="10">
        <f t="shared" ref="CD93" si="119">CB93+CC93</f>
        <v>72336.849999999991</v>
      </c>
      <c r="CE93" s="10">
        <f t="shared" ref="CE93" si="120">SQRT(CD93)</f>
        <v>268.95510777823125</v>
      </c>
      <c r="CG93"/>
      <c r="CH93"/>
      <c r="CI93"/>
      <c r="CJ93"/>
      <c r="CK93">
        <v>156.96299999999999</v>
      </c>
      <c r="CL93">
        <v>281.39999999999998</v>
      </c>
      <c r="CM93">
        <v>42.3</v>
      </c>
      <c r="CN93">
        <v>-1</v>
      </c>
      <c r="CO93">
        <v>-1</v>
      </c>
      <c r="CP93">
        <v>-1</v>
      </c>
      <c r="CQ93">
        <v>-1</v>
      </c>
      <c r="CR93">
        <v>0</v>
      </c>
      <c r="CS93">
        <v>33</v>
      </c>
      <c r="CT93">
        <v>-1</v>
      </c>
      <c r="CU93">
        <v>1</v>
      </c>
      <c r="CV93" s="1">
        <f t="shared" si="72"/>
        <v>31.999999999999972</v>
      </c>
      <c r="CW93" s="1">
        <f t="shared" si="73"/>
        <v>8.6999999999999957</v>
      </c>
      <c r="CX93" s="1">
        <f t="shared" si="74"/>
        <v>1023.9999999999982</v>
      </c>
      <c r="CY93" s="1">
        <f t="shared" si="75"/>
        <v>75.689999999999927</v>
      </c>
      <c r="CZ93" s="1">
        <f t="shared" si="76"/>
        <v>1099.689999999998</v>
      </c>
      <c r="DA93" s="1">
        <f t="shared" si="77"/>
        <v>33.161574148402515</v>
      </c>
      <c r="DB93"/>
      <c r="DC93"/>
      <c r="DD93"/>
      <c r="DE93"/>
      <c r="DF93"/>
      <c r="DG93">
        <v>184.16300000000001</v>
      </c>
      <c r="DH93">
        <v>249.4</v>
      </c>
      <c r="DI93">
        <v>24.9</v>
      </c>
      <c r="DJ93">
        <v>281.39999999999998</v>
      </c>
      <c r="DK93">
        <v>33.6</v>
      </c>
      <c r="DL93">
        <v>33.200000000000003</v>
      </c>
      <c r="DM93">
        <v>1</v>
      </c>
      <c r="DN93">
        <v>1</v>
      </c>
      <c r="DO93">
        <v>38</v>
      </c>
      <c r="DP93">
        <v>1</v>
      </c>
      <c r="DQ93">
        <v>1</v>
      </c>
      <c r="DR93" s="10">
        <f t="shared" si="78"/>
        <v>-31.999999999999972</v>
      </c>
      <c r="DS93" s="10">
        <f t="shared" si="79"/>
        <v>-8.7000000000000028</v>
      </c>
      <c r="DT93" s="10">
        <f t="shared" si="80"/>
        <v>1023.9999999999982</v>
      </c>
      <c r="DU93" s="10">
        <f t="shared" si="81"/>
        <v>75.690000000000055</v>
      </c>
      <c r="DV93" s="10">
        <f t="shared" si="82"/>
        <v>1099.6899999999982</v>
      </c>
      <c r="DW93" s="10">
        <f t="shared" si="83"/>
        <v>33.161574148402522</v>
      </c>
      <c r="DX93"/>
      <c r="DY93"/>
      <c r="DZ93"/>
      <c r="EA93"/>
      <c r="EB93"/>
      <c r="EC93" s="1">
        <v>171.79499999999999</v>
      </c>
      <c r="ED93" s="1">
        <v>263.2</v>
      </c>
      <c r="EE93" s="1">
        <v>24.9</v>
      </c>
      <c r="EF93" s="1">
        <v>-1</v>
      </c>
      <c r="EG93" s="1">
        <v>-1</v>
      </c>
      <c r="EH93" s="1">
        <v>-1</v>
      </c>
      <c r="EI93" s="1">
        <v>-1</v>
      </c>
      <c r="EJ93" s="1">
        <v>0</v>
      </c>
      <c r="EK93" s="1">
        <v>38</v>
      </c>
      <c r="EL93" s="1">
        <v>-1</v>
      </c>
      <c r="EM93" s="1">
        <v>1</v>
      </c>
      <c r="EN93" s="1">
        <f t="shared" si="85"/>
        <v>13.799999999999983</v>
      </c>
      <c r="EO93" s="1">
        <f t="shared" si="86"/>
        <v>-8.7000000000000028</v>
      </c>
      <c r="EP93" s="1">
        <f t="shared" si="87"/>
        <v>190.43999999999954</v>
      </c>
      <c r="EQ93" s="1">
        <f t="shared" si="88"/>
        <v>75.690000000000055</v>
      </c>
      <c r="ER93" s="1">
        <f t="shared" si="89"/>
        <v>266.1299999999996</v>
      </c>
      <c r="ES93" s="1">
        <f t="shared" si="90"/>
        <v>16.313491349187014</v>
      </c>
      <c r="ET93"/>
      <c r="EU93"/>
      <c r="EV93"/>
      <c r="EW93"/>
      <c r="EX93"/>
      <c r="FP93"/>
      <c r="FQ93"/>
      <c r="FR93"/>
      <c r="FS93"/>
      <c r="FT93"/>
    </row>
    <row r="94" spans="1:176" x14ac:dyDescent="0.35">
      <c r="A94">
        <v>183.62899999999999</v>
      </c>
      <c r="B94">
        <v>281.39999999999998</v>
      </c>
      <c r="C94">
        <v>48.3</v>
      </c>
      <c r="D94">
        <v>281.39999999999998</v>
      </c>
      <c r="E94">
        <v>38.1</v>
      </c>
      <c r="F94">
        <v>10.199999999999999</v>
      </c>
      <c r="G94">
        <v>1</v>
      </c>
      <c r="H94">
        <v>1</v>
      </c>
      <c r="I94">
        <v>29</v>
      </c>
      <c r="J94">
        <v>1</v>
      </c>
      <c r="K94">
        <v>1</v>
      </c>
      <c r="L94" s="26">
        <f t="shared" si="109"/>
        <v>0</v>
      </c>
      <c r="M94" s="26">
        <f t="shared" si="110"/>
        <v>10.199999999999996</v>
      </c>
      <c r="N94" s="26">
        <f t="shared" si="111"/>
        <v>0</v>
      </c>
      <c r="O94" s="26">
        <f t="shared" si="112"/>
        <v>104.03999999999991</v>
      </c>
      <c r="P94" s="26">
        <f t="shared" si="113"/>
        <v>104.03999999999991</v>
      </c>
      <c r="Q94" s="26">
        <f t="shared" si="114"/>
        <v>10.199999999999996</v>
      </c>
      <c r="S94"/>
      <c r="T94"/>
      <c r="U94"/>
      <c r="V94"/>
      <c r="W94">
        <v>164.029</v>
      </c>
      <c r="X94">
        <v>226.8</v>
      </c>
      <c r="Y94">
        <v>38.1</v>
      </c>
      <c r="Z94">
        <v>281.39999999999998</v>
      </c>
      <c r="AA94">
        <v>33.6</v>
      </c>
      <c r="AB94">
        <v>54.8</v>
      </c>
      <c r="AC94">
        <v>2</v>
      </c>
      <c r="AD94">
        <v>0</v>
      </c>
      <c r="AE94">
        <v>28</v>
      </c>
      <c r="AF94">
        <v>0</v>
      </c>
      <c r="AG94">
        <v>1</v>
      </c>
      <c r="AH94" s="10">
        <f t="shared" si="103"/>
        <v>-54.599999999999966</v>
      </c>
      <c r="AI94" s="10">
        <f t="shared" si="104"/>
        <v>4.5</v>
      </c>
      <c r="AJ94" s="10">
        <f t="shared" si="105"/>
        <v>2981.1599999999962</v>
      </c>
      <c r="AK94" s="10">
        <f t="shared" si="106"/>
        <v>20.25</v>
      </c>
      <c r="AL94" s="10">
        <f t="shared" si="107"/>
        <v>3001.4099999999962</v>
      </c>
      <c r="AM94" s="10">
        <f t="shared" si="108"/>
        <v>54.785125718574349</v>
      </c>
      <c r="AN94"/>
      <c r="AO94"/>
      <c r="AP94"/>
      <c r="AQ94"/>
      <c r="AR94"/>
      <c r="AS94">
        <v>149.40799999999999</v>
      </c>
      <c r="AT94">
        <v>254.1</v>
      </c>
      <c r="AU94">
        <v>20.7</v>
      </c>
      <c r="AV94">
        <v>-1</v>
      </c>
      <c r="AW94">
        <v>-1</v>
      </c>
      <c r="AX94">
        <v>-1</v>
      </c>
      <c r="AY94">
        <v>-1</v>
      </c>
      <c r="AZ94">
        <v>0</v>
      </c>
      <c r="BA94">
        <v>31</v>
      </c>
      <c r="BB94">
        <v>-1</v>
      </c>
      <c r="BC94">
        <v>1</v>
      </c>
      <c r="BD94" s="1">
        <f t="shared" si="97"/>
        <v>27.299999999999983</v>
      </c>
      <c r="BE94" s="1">
        <f t="shared" si="98"/>
        <v>-1.1000000000000014</v>
      </c>
      <c r="BF94" s="1">
        <f t="shared" si="99"/>
        <v>745.28999999999905</v>
      </c>
      <c r="BG94" s="1">
        <f t="shared" si="100"/>
        <v>1.2100000000000031</v>
      </c>
      <c r="BH94" s="1">
        <f t="shared" si="101"/>
        <v>746.49999999999909</v>
      </c>
      <c r="BI94" s="1">
        <f t="shared" si="102"/>
        <v>27.322152184628486</v>
      </c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CG94"/>
      <c r="CH94"/>
      <c r="CI94"/>
      <c r="CJ94"/>
      <c r="CK94">
        <v>157.643</v>
      </c>
      <c r="CL94">
        <v>203.5</v>
      </c>
      <c r="CM94">
        <v>26.1</v>
      </c>
      <c r="CN94">
        <v>281.39999999999998</v>
      </c>
      <c r="CO94">
        <v>42.3</v>
      </c>
      <c r="CP94">
        <v>79.599999999999994</v>
      </c>
      <c r="CQ94">
        <v>2</v>
      </c>
      <c r="CR94">
        <v>0</v>
      </c>
      <c r="CS94">
        <v>33</v>
      </c>
      <c r="CT94">
        <v>0</v>
      </c>
      <c r="CU94">
        <v>1</v>
      </c>
      <c r="CV94" s="1">
        <f t="shared" si="72"/>
        <v>-77.899999999999977</v>
      </c>
      <c r="CW94" s="1">
        <f t="shared" si="73"/>
        <v>-16.199999999999996</v>
      </c>
      <c r="CX94" s="1">
        <f t="shared" si="74"/>
        <v>6068.4099999999962</v>
      </c>
      <c r="CY94" s="1">
        <f t="shared" si="75"/>
        <v>262.43999999999988</v>
      </c>
      <c r="CZ94" s="1">
        <f t="shared" si="76"/>
        <v>6330.8499999999958</v>
      </c>
      <c r="DA94" s="1">
        <f t="shared" si="77"/>
        <v>79.566638737601551</v>
      </c>
      <c r="DB94"/>
      <c r="DC94"/>
      <c r="DD94"/>
      <c r="DE94"/>
      <c r="DF94"/>
      <c r="DG94">
        <v>187.37899999999999</v>
      </c>
      <c r="DH94">
        <v>276.89999999999998</v>
      </c>
      <c r="DI94">
        <v>24.9</v>
      </c>
      <c r="DJ94">
        <v>-1</v>
      </c>
      <c r="DK94">
        <v>-1</v>
      </c>
      <c r="DL94">
        <v>-1</v>
      </c>
      <c r="DM94">
        <v>-1</v>
      </c>
      <c r="DN94">
        <v>0</v>
      </c>
      <c r="DO94">
        <v>38</v>
      </c>
      <c r="DP94">
        <v>-1</v>
      </c>
      <c r="DQ94">
        <v>1</v>
      </c>
      <c r="DR94" s="10">
        <f t="shared" si="78"/>
        <v>27.499999999999972</v>
      </c>
      <c r="DS94" s="10">
        <f t="shared" si="79"/>
        <v>0</v>
      </c>
      <c r="DT94" s="10">
        <f t="shared" si="80"/>
        <v>756.24999999999841</v>
      </c>
      <c r="DU94" s="10">
        <f t="shared" si="81"/>
        <v>0</v>
      </c>
      <c r="DV94" s="10">
        <f t="shared" si="82"/>
        <v>756.24999999999841</v>
      </c>
      <c r="DW94" s="10">
        <f t="shared" si="83"/>
        <v>27.499999999999972</v>
      </c>
      <c r="DX94"/>
      <c r="DY94"/>
      <c r="DZ94"/>
      <c r="EA94"/>
      <c r="EB94"/>
      <c r="EC94" s="1">
        <v>173.059</v>
      </c>
      <c r="ED94" s="1">
        <v>244.9</v>
      </c>
      <c r="EE94" s="1">
        <v>27.6</v>
      </c>
      <c r="EF94" s="1">
        <v>263.2</v>
      </c>
      <c r="EG94" s="1">
        <v>24.9</v>
      </c>
      <c r="EH94" s="1">
        <v>18.5</v>
      </c>
      <c r="EI94" s="1">
        <v>1</v>
      </c>
      <c r="EJ94" s="1">
        <v>1</v>
      </c>
      <c r="EK94" s="1">
        <v>39</v>
      </c>
      <c r="EL94" s="1">
        <v>1</v>
      </c>
      <c r="EM94" s="1">
        <v>1</v>
      </c>
      <c r="EN94" s="1">
        <f t="shared" si="85"/>
        <v>-18.299999999999983</v>
      </c>
      <c r="EO94" s="1">
        <f t="shared" si="86"/>
        <v>2.7000000000000028</v>
      </c>
      <c r="EP94" s="1">
        <f t="shared" si="87"/>
        <v>334.88999999999936</v>
      </c>
      <c r="EQ94" s="1">
        <f t="shared" si="88"/>
        <v>7.2900000000000151</v>
      </c>
      <c r="ER94" s="1">
        <f t="shared" si="89"/>
        <v>342.17999999999938</v>
      </c>
      <c r="ES94" s="1">
        <f t="shared" si="90"/>
        <v>18.498108011361577</v>
      </c>
      <c r="ET94"/>
      <c r="EU94"/>
      <c r="EV94"/>
      <c r="EW94"/>
      <c r="EX94"/>
      <c r="FP94"/>
      <c r="FQ94"/>
      <c r="FR94"/>
      <c r="FS94"/>
      <c r="FT94"/>
    </row>
    <row r="95" spans="1:176" x14ac:dyDescent="0.35">
      <c r="A95">
        <v>188.78100000000001</v>
      </c>
      <c r="B95">
        <v>148.4</v>
      </c>
      <c r="C95">
        <v>24.9</v>
      </c>
      <c r="D95">
        <v>-1</v>
      </c>
      <c r="E95">
        <v>-1</v>
      </c>
      <c r="F95">
        <v>-1</v>
      </c>
      <c r="G95">
        <v>-1</v>
      </c>
      <c r="H95">
        <v>0</v>
      </c>
      <c r="I95">
        <v>29</v>
      </c>
      <c r="J95">
        <v>-1</v>
      </c>
      <c r="K95">
        <v>1</v>
      </c>
      <c r="L95" s="26">
        <f t="shared" si="109"/>
        <v>-132.99999999999997</v>
      </c>
      <c r="M95" s="26">
        <f t="shared" si="110"/>
        <v>-23.4</v>
      </c>
      <c r="N95" s="26">
        <f t="shared" si="111"/>
        <v>17688.999999999993</v>
      </c>
      <c r="O95" s="26">
        <f t="shared" si="112"/>
        <v>547.55999999999995</v>
      </c>
      <c r="P95" s="26">
        <f t="shared" si="113"/>
        <v>18236.559999999994</v>
      </c>
      <c r="Q95" s="26">
        <f t="shared" si="114"/>
        <v>135.0428080276769</v>
      </c>
      <c r="S95"/>
      <c r="T95"/>
      <c r="U95"/>
      <c r="V95"/>
      <c r="W95">
        <v>164.733</v>
      </c>
      <c r="X95">
        <v>267.89999999999998</v>
      </c>
      <c r="Y95">
        <v>20.7</v>
      </c>
      <c r="Z95">
        <v>226.8</v>
      </c>
      <c r="AA95">
        <v>38.1</v>
      </c>
      <c r="AB95">
        <v>44.6</v>
      </c>
      <c r="AC95">
        <v>1</v>
      </c>
      <c r="AD95">
        <v>1</v>
      </c>
      <c r="AE95">
        <v>29</v>
      </c>
      <c r="AF95">
        <v>1</v>
      </c>
      <c r="AG95">
        <v>1</v>
      </c>
      <c r="AH95" s="10">
        <f t="shared" si="103"/>
        <v>41.099999999999966</v>
      </c>
      <c r="AI95" s="10">
        <f t="shared" si="104"/>
        <v>-17.400000000000002</v>
      </c>
      <c r="AJ95" s="10">
        <f t="shared" si="105"/>
        <v>1689.2099999999973</v>
      </c>
      <c r="AK95" s="10">
        <f t="shared" si="106"/>
        <v>302.76000000000005</v>
      </c>
      <c r="AL95" s="10">
        <f t="shared" si="107"/>
        <v>1991.9699999999973</v>
      </c>
      <c r="AM95" s="10">
        <f t="shared" si="108"/>
        <v>44.631491124541171</v>
      </c>
      <c r="AN95"/>
      <c r="AO95"/>
      <c r="AP95"/>
      <c r="AQ95"/>
      <c r="AR95"/>
      <c r="AS95">
        <v>150.096</v>
      </c>
      <c r="AT95">
        <v>258.89999999999998</v>
      </c>
      <c r="AU95">
        <v>24.9</v>
      </c>
      <c r="AV95">
        <v>254.1</v>
      </c>
      <c r="AW95">
        <v>20.7</v>
      </c>
      <c r="AX95">
        <v>6.4</v>
      </c>
      <c r="AY95">
        <v>1</v>
      </c>
      <c r="AZ95">
        <v>1</v>
      </c>
      <c r="BA95">
        <v>32</v>
      </c>
      <c r="BB95">
        <v>1</v>
      </c>
      <c r="BC95">
        <v>1</v>
      </c>
      <c r="BD95" s="1">
        <f t="shared" si="97"/>
        <v>4.7999999999999829</v>
      </c>
      <c r="BE95" s="1">
        <f t="shared" si="98"/>
        <v>4.1999999999999993</v>
      </c>
      <c r="BF95" s="1">
        <f t="shared" si="99"/>
        <v>23.039999999999836</v>
      </c>
      <c r="BG95" s="1">
        <f t="shared" si="100"/>
        <v>17.639999999999993</v>
      </c>
      <c r="BH95" s="1">
        <f t="shared" si="101"/>
        <v>40.679999999999829</v>
      </c>
      <c r="BI95" s="1">
        <f t="shared" si="102"/>
        <v>6.3780874876407765</v>
      </c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CG95"/>
      <c r="CH95"/>
      <c r="CI95"/>
      <c r="CJ95"/>
      <c r="CK95">
        <v>158.29900000000001</v>
      </c>
      <c r="CL95">
        <v>249.4</v>
      </c>
      <c r="CM95">
        <v>33.6</v>
      </c>
      <c r="CN95">
        <v>203.5</v>
      </c>
      <c r="CO95">
        <v>26.1</v>
      </c>
      <c r="CP95">
        <v>46.5</v>
      </c>
      <c r="CQ95">
        <v>2</v>
      </c>
      <c r="CR95">
        <v>0</v>
      </c>
      <c r="CS95">
        <v>33</v>
      </c>
      <c r="CT95">
        <v>0</v>
      </c>
      <c r="CU95">
        <v>1</v>
      </c>
      <c r="CV95" s="1">
        <f t="shared" si="72"/>
        <v>45.900000000000006</v>
      </c>
      <c r="CW95" s="1">
        <f t="shared" si="73"/>
        <v>7.5</v>
      </c>
      <c r="CX95" s="1">
        <f t="shared" si="74"/>
        <v>2106.8100000000004</v>
      </c>
      <c r="CY95" s="1">
        <f t="shared" si="75"/>
        <v>56.25</v>
      </c>
      <c r="CZ95" s="1">
        <f t="shared" si="76"/>
        <v>2163.0600000000004</v>
      </c>
      <c r="DA95" s="1">
        <f t="shared" si="77"/>
        <v>46.508708861889517</v>
      </c>
      <c r="DB95"/>
      <c r="DC95"/>
      <c r="DD95"/>
      <c r="DE95"/>
      <c r="DF95"/>
      <c r="DG95">
        <v>187.995</v>
      </c>
      <c r="DH95">
        <v>252.5</v>
      </c>
      <c r="DI95">
        <v>31.4</v>
      </c>
      <c r="DJ95">
        <v>276.89999999999998</v>
      </c>
      <c r="DK95">
        <v>24.9</v>
      </c>
      <c r="DL95">
        <v>25.3</v>
      </c>
      <c r="DM95">
        <v>1</v>
      </c>
      <c r="DN95">
        <v>1</v>
      </c>
      <c r="DO95">
        <v>39</v>
      </c>
      <c r="DP95">
        <v>1</v>
      </c>
      <c r="DQ95">
        <v>1</v>
      </c>
      <c r="DR95" s="10">
        <f t="shared" si="78"/>
        <v>-24.399999999999977</v>
      </c>
      <c r="DS95" s="10">
        <f t="shared" si="79"/>
        <v>6.5</v>
      </c>
      <c r="DT95" s="10">
        <f t="shared" si="80"/>
        <v>595.35999999999888</v>
      </c>
      <c r="DU95" s="10">
        <f t="shared" si="81"/>
        <v>42.25</v>
      </c>
      <c r="DV95" s="10">
        <f t="shared" si="82"/>
        <v>637.60999999999888</v>
      </c>
      <c r="DW95" s="10">
        <f t="shared" si="83"/>
        <v>25.250940576540884</v>
      </c>
      <c r="DX95"/>
      <c r="DY95"/>
      <c r="DZ95"/>
      <c r="EA95"/>
      <c r="EB95"/>
      <c r="EC95" s="1">
        <v>176.77</v>
      </c>
      <c r="ED95" s="1">
        <v>249.4</v>
      </c>
      <c r="EE95" s="1">
        <v>42.3</v>
      </c>
      <c r="EF95" s="1">
        <v>-1</v>
      </c>
      <c r="EG95" s="1">
        <v>-1</v>
      </c>
      <c r="EH95" s="1">
        <v>-1</v>
      </c>
      <c r="EI95" s="1">
        <v>-1</v>
      </c>
      <c r="EJ95" s="1">
        <v>0</v>
      </c>
      <c r="EK95" s="1">
        <v>39</v>
      </c>
      <c r="EL95" s="1">
        <v>-1</v>
      </c>
      <c r="EM95" s="1">
        <v>1</v>
      </c>
      <c r="EN95" s="1">
        <f t="shared" si="85"/>
        <v>4.5</v>
      </c>
      <c r="EO95" s="1">
        <f t="shared" si="86"/>
        <v>14.699999999999996</v>
      </c>
      <c r="EP95" s="1">
        <f t="shared" si="87"/>
        <v>20.25</v>
      </c>
      <c r="EQ95" s="1">
        <f t="shared" si="88"/>
        <v>216.08999999999986</v>
      </c>
      <c r="ER95" s="1">
        <f t="shared" si="89"/>
        <v>236.33999999999986</v>
      </c>
      <c r="ES95" s="1">
        <f t="shared" si="90"/>
        <v>15.373353570382744</v>
      </c>
      <c r="ET95"/>
      <c r="EU95"/>
      <c r="EV95"/>
      <c r="EW95"/>
      <c r="EX95"/>
      <c r="FP95"/>
      <c r="FQ95"/>
      <c r="FR95"/>
      <c r="FS95"/>
      <c r="FT95"/>
    </row>
    <row r="96" spans="1:176" x14ac:dyDescent="0.35">
      <c r="A96">
        <v>190.23699999999999</v>
      </c>
      <c r="B96">
        <v>272.39999999999998</v>
      </c>
      <c r="C96">
        <v>30.5</v>
      </c>
      <c r="D96">
        <v>148.4</v>
      </c>
      <c r="E96">
        <v>24.9</v>
      </c>
      <c r="F96">
        <v>124.1</v>
      </c>
      <c r="G96">
        <v>3</v>
      </c>
      <c r="H96">
        <v>0</v>
      </c>
      <c r="I96">
        <v>29</v>
      </c>
      <c r="J96">
        <v>0</v>
      </c>
      <c r="K96">
        <v>1</v>
      </c>
      <c r="L96" s="26">
        <f t="shared" si="109"/>
        <v>123.99999999999997</v>
      </c>
      <c r="M96" s="26">
        <f t="shared" si="110"/>
        <v>5.6000000000000014</v>
      </c>
      <c r="N96" s="26">
        <f t="shared" si="111"/>
        <v>15375.999999999993</v>
      </c>
      <c r="O96" s="26">
        <f t="shared" si="112"/>
        <v>31.360000000000017</v>
      </c>
      <c r="P96" s="26">
        <f t="shared" si="113"/>
        <v>15407.359999999993</v>
      </c>
      <c r="Q96" s="26">
        <f t="shared" si="114"/>
        <v>124.1263872027217</v>
      </c>
      <c r="S96"/>
      <c r="T96"/>
      <c r="U96"/>
      <c r="V96"/>
      <c r="W96">
        <v>169.01300000000001</v>
      </c>
      <c r="X96">
        <v>281.39999999999998</v>
      </c>
      <c r="Y96">
        <v>38.1</v>
      </c>
      <c r="Z96">
        <v>-1</v>
      </c>
      <c r="AA96">
        <v>-1</v>
      </c>
      <c r="AB96">
        <v>-1</v>
      </c>
      <c r="AC96">
        <v>-1</v>
      </c>
      <c r="AD96">
        <v>0</v>
      </c>
      <c r="AE96">
        <v>29</v>
      </c>
      <c r="AF96">
        <v>-1</v>
      </c>
      <c r="AG96">
        <v>1</v>
      </c>
      <c r="AH96" s="10">
        <f t="shared" si="103"/>
        <v>13.5</v>
      </c>
      <c r="AI96" s="10">
        <f t="shared" si="104"/>
        <v>17.400000000000002</v>
      </c>
      <c r="AJ96" s="10">
        <f t="shared" si="105"/>
        <v>182.25</v>
      </c>
      <c r="AK96" s="10">
        <f t="shared" si="106"/>
        <v>302.76000000000005</v>
      </c>
      <c r="AL96" s="10">
        <f t="shared" si="107"/>
        <v>485.01000000000005</v>
      </c>
      <c r="AM96" s="10">
        <f t="shared" si="108"/>
        <v>22.022942582679548</v>
      </c>
      <c r="AN96"/>
      <c r="AO96"/>
      <c r="AP96"/>
      <c r="AQ96"/>
      <c r="AR96"/>
      <c r="AS96">
        <v>153.447</v>
      </c>
      <c r="AT96">
        <v>281.39999999999998</v>
      </c>
      <c r="AU96">
        <v>36.5</v>
      </c>
      <c r="AV96">
        <v>-1</v>
      </c>
      <c r="AW96">
        <v>-1</v>
      </c>
      <c r="AX96">
        <v>-1</v>
      </c>
      <c r="AY96">
        <v>-1</v>
      </c>
      <c r="AZ96">
        <v>0</v>
      </c>
      <c r="BA96">
        <v>32</v>
      </c>
      <c r="BB96">
        <v>-1</v>
      </c>
      <c r="BC96">
        <v>1</v>
      </c>
      <c r="BD96" s="1">
        <f t="shared" si="97"/>
        <v>22.5</v>
      </c>
      <c r="BE96" s="1">
        <f t="shared" si="98"/>
        <v>11.600000000000001</v>
      </c>
      <c r="BF96" s="1">
        <f t="shared" si="99"/>
        <v>506.25</v>
      </c>
      <c r="BG96" s="1">
        <f t="shared" si="100"/>
        <v>134.56000000000003</v>
      </c>
      <c r="BH96" s="1">
        <f t="shared" si="101"/>
        <v>640.81000000000006</v>
      </c>
      <c r="BI96" s="1">
        <f t="shared" si="102"/>
        <v>25.314225249847169</v>
      </c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CG96"/>
      <c r="CH96"/>
      <c r="CI96"/>
      <c r="CJ96"/>
      <c r="CK96">
        <v>158.89099999999999</v>
      </c>
      <c r="CL96">
        <v>235.6</v>
      </c>
      <c r="CM96">
        <v>26.3</v>
      </c>
      <c r="CN96">
        <v>249.4</v>
      </c>
      <c r="CO96">
        <v>33.6</v>
      </c>
      <c r="CP96">
        <v>15.6</v>
      </c>
      <c r="CQ96">
        <v>1</v>
      </c>
      <c r="CR96">
        <v>1</v>
      </c>
      <c r="CS96">
        <v>34</v>
      </c>
      <c r="CT96">
        <v>1</v>
      </c>
      <c r="CU96">
        <v>1</v>
      </c>
      <c r="CV96" s="1">
        <f t="shared" si="72"/>
        <v>-13.800000000000011</v>
      </c>
      <c r="CW96" s="1">
        <f t="shared" si="73"/>
        <v>-7.3000000000000007</v>
      </c>
      <c r="CX96" s="1">
        <f t="shared" si="74"/>
        <v>190.44000000000031</v>
      </c>
      <c r="CY96" s="1">
        <f t="shared" si="75"/>
        <v>53.290000000000013</v>
      </c>
      <c r="CZ96" s="1">
        <f t="shared" si="76"/>
        <v>243.73000000000033</v>
      </c>
      <c r="DA96" s="1">
        <f t="shared" si="77"/>
        <v>15.611854470241527</v>
      </c>
      <c r="DB96"/>
      <c r="DC96"/>
      <c r="DD96"/>
      <c r="DE96"/>
      <c r="DF96"/>
      <c r="DG96">
        <v>193.21</v>
      </c>
      <c r="DH96">
        <v>47.5</v>
      </c>
      <c r="DI96">
        <v>24.9</v>
      </c>
      <c r="DJ96">
        <v>-1</v>
      </c>
      <c r="DK96">
        <v>-1</v>
      </c>
      <c r="DL96">
        <v>-1</v>
      </c>
      <c r="DM96">
        <v>-1</v>
      </c>
      <c r="DN96">
        <v>0</v>
      </c>
      <c r="DO96">
        <v>39</v>
      </c>
      <c r="DP96">
        <v>-1</v>
      </c>
      <c r="DQ96">
        <v>1</v>
      </c>
      <c r="DR96" s="10">
        <f t="shared" si="78"/>
        <v>-205</v>
      </c>
      <c r="DS96" s="10">
        <f t="shared" si="79"/>
        <v>-6.5</v>
      </c>
      <c r="DT96" s="10">
        <f t="shared" si="80"/>
        <v>42025</v>
      </c>
      <c r="DU96" s="10">
        <f t="shared" si="81"/>
        <v>42.25</v>
      </c>
      <c r="DV96" s="10">
        <f t="shared" si="82"/>
        <v>42067.25</v>
      </c>
      <c r="DW96" s="10">
        <f t="shared" si="83"/>
        <v>205.10302289337426</v>
      </c>
      <c r="DX96"/>
      <c r="DY96"/>
      <c r="DZ96"/>
      <c r="EA96"/>
      <c r="EB96"/>
      <c r="EC96" s="1">
        <v>177.40199999999999</v>
      </c>
      <c r="ED96" s="1">
        <v>194.3</v>
      </c>
      <c r="EE96" s="1">
        <v>49.4</v>
      </c>
      <c r="EF96" s="1">
        <v>249.4</v>
      </c>
      <c r="EG96" s="1">
        <v>42.3</v>
      </c>
      <c r="EH96" s="1">
        <v>55.6</v>
      </c>
      <c r="EI96" s="1">
        <v>2</v>
      </c>
      <c r="EJ96" s="1">
        <v>0</v>
      </c>
      <c r="EK96" s="1">
        <v>39</v>
      </c>
      <c r="EL96" s="1">
        <v>0</v>
      </c>
      <c r="EM96" s="1">
        <v>1</v>
      </c>
      <c r="EN96" s="1">
        <f t="shared" si="85"/>
        <v>-55.099999999999994</v>
      </c>
      <c r="EO96" s="1">
        <f t="shared" si="86"/>
        <v>7.1000000000000014</v>
      </c>
      <c r="EP96" s="1">
        <f t="shared" si="87"/>
        <v>3036.0099999999993</v>
      </c>
      <c r="EQ96" s="1">
        <f t="shared" si="88"/>
        <v>50.410000000000018</v>
      </c>
      <c r="ER96" s="1">
        <f t="shared" si="89"/>
        <v>3086.4199999999992</v>
      </c>
      <c r="ES96" s="1">
        <f t="shared" si="90"/>
        <v>55.555557777777729</v>
      </c>
      <c r="ET96"/>
      <c r="EU96"/>
      <c r="EV96"/>
      <c r="EW96"/>
      <c r="EX96"/>
      <c r="FP96"/>
      <c r="FQ96"/>
      <c r="FR96"/>
      <c r="FS96"/>
      <c r="FT96"/>
    </row>
    <row r="97" spans="1:176" x14ac:dyDescent="0.35">
      <c r="A97">
        <v>190.97300000000001</v>
      </c>
      <c r="B97">
        <v>180.5</v>
      </c>
      <c r="C97">
        <v>68.099999999999994</v>
      </c>
      <c r="D97">
        <v>272.39999999999998</v>
      </c>
      <c r="E97">
        <v>30.5</v>
      </c>
      <c r="F97">
        <v>99.3</v>
      </c>
      <c r="G97">
        <v>3</v>
      </c>
      <c r="H97">
        <v>0</v>
      </c>
      <c r="I97">
        <v>29</v>
      </c>
      <c r="J97">
        <v>0</v>
      </c>
      <c r="K97">
        <v>1</v>
      </c>
      <c r="L97" s="26">
        <f t="shared" si="109"/>
        <v>-91.899999999999977</v>
      </c>
      <c r="M97" s="26">
        <f t="shared" si="110"/>
        <v>37.599999999999994</v>
      </c>
      <c r="N97" s="26">
        <f t="shared" si="111"/>
        <v>8445.6099999999951</v>
      </c>
      <c r="O97" s="26">
        <f t="shared" si="112"/>
        <v>1413.7599999999995</v>
      </c>
      <c r="P97" s="26">
        <f t="shared" si="113"/>
        <v>9859.3699999999953</v>
      </c>
      <c r="Q97" s="26">
        <f t="shared" si="114"/>
        <v>99.2943603635171</v>
      </c>
      <c r="R97"/>
      <c r="S97"/>
      <c r="T97"/>
      <c r="U97"/>
      <c r="V97"/>
      <c r="W97">
        <v>169.67699999999999</v>
      </c>
      <c r="X97">
        <v>255.6</v>
      </c>
      <c r="Y97">
        <v>27.8</v>
      </c>
      <c r="Z97">
        <v>281.39999999999998</v>
      </c>
      <c r="AA97">
        <v>38.1</v>
      </c>
      <c r="AB97">
        <v>27.8</v>
      </c>
      <c r="AC97">
        <v>1</v>
      </c>
      <c r="AD97">
        <v>1</v>
      </c>
      <c r="AE97">
        <v>30</v>
      </c>
      <c r="AF97">
        <v>1</v>
      </c>
      <c r="AG97">
        <v>1</v>
      </c>
      <c r="AH97" s="10">
        <f t="shared" si="103"/>
        <v>-25.799999999999983</v>
      </c>
      <c r="AI97" s="10">
        <f t="shared" si="104"/>
        <v>-10.3</v>
      </c>
      <c r="AJ97" s="10">
        <f t="shared" si="105"/>
        <v>665.63999999999908</v>
      </c>
      <c r="AK97" s="10">
        <f t="shared" si="106"/>
        <v>106.09000000000002</v>
      </c>
      <c r="AL97" s="10">
        <f t="shared" si="107"/>
        <v>771.72999999999911</v>
      </c>
      <c r="AM97" s="10">
        <f t="shared" si="108"/>
        <v>27.780028797681243</v>
      </c>
      <c r="AN97"/>
      <c r="AO97"/>
      <c r="AP97"/>
      <c r="AQ97"/>
      <c r="AR97"/>
      <c r="AS97">
        <v>153.94300000000001</v>
      </c>
      <c r="AT97">
        <v>244.9</v>
      </c>
      <c r="AU97">
        <v>40.1</v>
      </c>
      <c r="AV97">
        <v>281.39999999999998</v>
      </c>
      <c r="AW97">
        <v>36.5</v>
      </c>
      <c r="AX97">
        <v>36.700000000000003</v>
      </c>
      <c r="AY97">
        <v>1</v>
      </c>
      <c r="AZ97">
        <v>1</v>
      </c>
      <c r="BA97">
        <v>33</v>
      </c>
      <c r="BB97">
        <v>1</v>
      </c>
      <c r="BC97">
        <v>1</v>
      </c>
      <c r="BD97" s="1">
        <f t="shared" si="97"/>
        <v>-36.499999999999972</v>
      </c>
      <c r="BE97" s="1">
        <f t="shared" si="98"/>
        <v>3.6000000000000014</v>
      </c>
      <c r="BF97" s="1">
        <f t="shared" si="99"/>
        <v>1332.249999999998</v>
      </c>
      <c r="BG97" s="1">
        <f t="shared" si="100"/>
        <v>12.96000000000001</v>
      </c>
      <c r="BH97" s="1">
        <f t="shared" si="101"/>
        <v>1345.209999999998</v>
      </c>
      <c r="BI97" s="1">
        <f t="shared" si="102"/>
        <v>36.677104574925188</v>
      </c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CG97"/>
      <c r="CH97"/>
      <c r="CI97"/>
      <c r="CJ97"/>
      <c r="CK97">
        <v>163.85900000000001</v>
      </c>
      <c r="CL97">
        <v>276.89999999999998</v>
      </c>
      <c r="CM97">
        <v>38.1</v>
      </c>
      <c r="CN97">
        <v>-1</v>
      </c>
      <c r="CO97">
        <v>-1</v>
      </c>
      <c r="CP97">
        <v>-1</v>
      </c>
      <c r="CQ97">
        <v>-1</v>
      </c>
      <c r="CR97">
        <v>0</v>
      </c>
      <c r="CS97">
        <v>34</v>
      </c>
      <c r="CT97">
        <v>-1</v>
      </c>
      <c r="CU97">
        <v>1</v>
      </c>
      <c r="CV97" s="1">
        <f t="shared" si="72"/>
        <v>41.299999999999983</v>
      </c>
      <c r="CW97" s="1">
        <f t="shared" si="73"/>
        <v>11.8</v>
      </c>
      <c r="CX97" s="1">
        <f t="shared" si="74"/>
        <v>1705.6899999999987</v>
      </c>
      <c r="CY97" s="1">
        <f t="shared" si="75"/>
        <v>139.24</v>
      </c>
      <c r="CZ97" s="1">
        <f t="shared" si="76"/>
        <v>1844.9299999999987</v>
      </c>
      <c r="DA97" s="1">
        <f t="shared" si="77"/>
        <v>42.952648346755041</v>
      </c>
      <c r="DB97"/>
      <c r="DC97"/>
      <c r="DD97"/>
      <c r="DE97"/>
      <c r="DF97"/>
      <c r="DG97">
        <v>193.602</v>
      </c>
      <c r="DH97">
        <v>96.2</v>
      </c>
      <c r="DI97">
        <v>134.9</v>
      </c>
      <c r="DJ97">
        <v>47.5</v>
      </c>
      <c r="DK97">
        <v>24.9</v>
      </c>
      <c r="DL97">
        <v>120.3</v>
      </c>
      <c r="DM97">
        <v>3</v>
      </c>
      <c r="DN97">
        <v>0</v>
      </c>
      <c r="DO97">
        <v>39</v>
      </c>
      <c r="DP97">
        <v>0</v>
      </c>
      <c r="DQ97">
        <v>1</v>
      </c>
      <c r="DR97" s="10">
        <f t="shared" si="78"/>
        <v>48.7</v>
      </c>
      <c r="DS97" s="10">
        <f t="shared" si="79"/>
        <v>110</v>
      </c>
      <c r="DT97" s="10">
        <f t="shared" si="80"/>
        <v>2371.69</v>
      </c>
      <c r="DU97" s="10">
        <f t="shared" si="81"/>
        <v>12100</v>
      </c>
      <c r="DV97" s="10">
        <f t="shared" si="82"/>
        <v>14471.69</v>
      </c>
      <c r="DW97" s="10">
        <f t="shared" si="83"/>
        <v>120.29833747812145</v>
      </c>
      <c r="DX97"/>
      <c r="DY97"/>
      <c r="DZ97"/>
      <c r="EA97"/>
      <c r="EB97"/>
      <c r="EC97">
        <v>178.10599999999999</v>
      </c>
      <c r="ED97">
        <v>171.5</v>
      </c>
      <c r="EE97">
        <v>38.1</v>
      </c>
      <c r="EF97">
        <v>194.3</v>
      </c>
      <c r="EG97">
        <v>49.4</v>
      </c>
      <c r="EH97">
        <v>25.5</v>
      </c>
      <c r="EI97">
        <v>1</v>
      </c>
      <c r="EJ97">
        <v>1</v>
      </c>
      <c r="EK97">
        <v>40</v>
      </c>
      <c r="EL97">
        <v>1</v>
      </c>
      <c r="EM97">
        <v>1</v>
      </c>
      <c r="EN97" s="1">
        <f t="shared" si="85"/>
        <v>-22.800000000000011</v>
      </c>
      <c r="EO97" s="1">
        <f t="shared" si="86"/>
        <v>-11.299999999999997</v>
      </c>
      <c r="EP97" s="1">
        <f t="shared" si="87"/>
        <v>519.84000000000049</v>
      </c>
      <c r="EQ97" s="1">
        <f t="shared" si="88"/>
        <v>127.68999999999994</v>
      </c>
      <c r="ER97" s="1">
        <f t="shared" si="89"/>
        <v>647.53000000000043</v>
      </c>
      <c r="ES97" s="1">
        <f t="shared" si="90"/>
        <v>25.44661077629004</v>
      </c>
      <c r="ET97"/>
      <c r="EU97"/>
      <c r="EV97"/>
      <c r="EW97"/>
      <c r="EX97"/>
      <c r="FP97"/>
      <c r="FQ97"/>
      <c r="FR97"/>
      <c r="FS97"/>
      <c r="FT97"/>
    </row>
    <row r="98" spans="1:176" x14ac:dyDescent="0.35">
      <c r="A98">
        <v>191.36500000000001</v>
      </c>
      <c r="B98">
        <v>249.4</v>
      </c>
      <c r="C98">
        <v>46.5</v>
      </c>
      <c r="D98">
        <v>180.5</v>
      </c>
      <c r="E98">
        <v>68.099999999999994</v>
      </c>
      <c r="F98">
        <v>72.2</v>
      </c>
      <c r="G98">
        <v>2</v>
      </c>
      <c r="H98">
        <v>0</v>
      </c>
      <c r="I98">
        <v>29</v>
      </c>
      <c r="J98">
        <v>0</v>
      </c>
      <c r="K98">
        <v>1</v>
      </c>
      <c r="L98" s="26">
        <f t="shared" si="109"/>
        <v>68.900000000000006</v>
      </c>
      <c r="M98" s="26">
        <f t="shared" si="110"/>
        <v>-21.599999999999994</v>
      </c>
      <c r="N98" s="26">
        <f t="shared" si="111"/>
        <v>4747.2100000000009</v>
      </c>
      <c r="O98" s="26">
        <f t="shared" si="112"/>
        <v>466.55999999999977</v>
      </c>
      <c r="P98" s="26">
        <f t="shared" si="113"/>
        <v>5213.7700000000004</v>
      </c>
      <c r="Q98" s="26">
        <f t="shared" si="114"/>
        <v>72.206440155986087</v>
      </c>
      <c r="R98"/>
      <c r="S98"/>
      <c r="T98"/>
      <c r="U98"/>
      <c r="V98"/>
      <c r="W98">
        <v>172.893</v>
      </c>
      <c r="X98">
        <v>276.89999999999998</v>
      </c>
      <c r="Y98">
        <v>31.6</v>
      </c>
      <c r="Z98">
        <v>-1</v>
      </c>
      <c r="AA98">
        <v>-1</v>
      </c>
      <c r="AB98">
        <v>-1</v>
      </c>
      <c r="AC98">
        <v>-1</v>
      </c>
      <c r="AD98">
        <v>0</v>
      </c>
      <c r="AE98">
        <v>30</v>
      </c>
      <c r="AF98">
        <v>-1</v>
      </c>
      <c r="AG98">
        <v>1</v>
      </c>
      <c r="AH98" s="10">
        <f t="shared" si="103"/>
        <v>21.299999999999983</v>
      </c>
      <c r="AI98" s="10">
        <f t="shared" si="104"/>
        <v>3.8000000000000007</v>
      </c>
      <c r="AJ98" s="10">
        <f t="shared" si="105"/>
        <v>453.68999999999926</v>
      </c>
      <c r="AK98" s="10">
        <f t="shared" si="106"/>
        <v>14.440000000000005</v>
      </c>
      <c r="AL98" s="10">
        <f t="shared" si="107"/>
        <v>468.12999999999926</v>
      </c>
      <c r="AM98" s="10">
        <f t="shared" si="108"/>
        <v>21.636312070221191</v>
      </c>
      <c r="AN98"/>
      <c r="AO98"/>
      <c r="AP98"/>
      <c r="AQ98"/>
      <c r="AR98"/>
      <c r="AS98">
        <v>157.31100000000001</v>
      </c>
      <c r="AT98">
        <v>116.4</v>
      </c>
      <c r="AU98">
        <v>46.5</v>
      </c>
      <c r="AV98">
        <v>-1</v>
      </c>
      <c r="AW98">
        <v>-1</v>
      </c>
      <c r="AX98">
        <v>-1</v>
      </c>
      <c r="AY98">
        <v>-1</v>
      </c>
      <c r="AZ98">
        <v>0</v>
      </c>
      <c r="BA98">
        <v>33</v>
      </c>
      <c r="BB98">
        <v>-1</v>
      </c>
      <c r="BC98">
        <v>1</v>
      </c>
      <c r="BD98" s="1">
        <f t="shared" si="97"/>
        <v>-128.5</v>
      </c>
      <c r="BE98" s="1">
        <f t="shared" si="98"/>
        <v>6.3999999999999986</v>
      </c>
      <c r="BF98" s="1">
        <f t="shared" si="99"/>
        <v>16512.25</v>
      </c>
      <c r="BG98" s="1">
        <f t="shared" si="100"/>
        <v>40.95999999999998</v>
      </c>
      <c r="BH98" s="1">
        <f t="shared" si="101"/>
        <v>16553.21</v>
      </c>
      <c r="BI98" s="1">
        <f t="shared" si="102"/>
        <v>128.65927871708283</v>
      </c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CG98"/>
      <c r="CH98"/>
      <c r="CI98"/>
      <c r="CJ98"/>
      <c r="CK98">
        <v>164.21899999999999</v>
      </c>
      <c r="CL98">
        <v>222.1</v>
      </c>
      <c r="CM98">
        <v>33.6</v>
      </c>
      <c r="CN98">
        <v>276.89999999999998</v>
      </c>
      <c r="CO98">
        <v>38.1</v>
      </c>
      <c r="CP98">
        <v>55</v>
      </c>
      <c r="CQ98">
        <v>2</v>
      </c>
      <c r="CR98">
        <v>0</v>
      </c>
      <c r="CS98">
        <v>34</v>
      </c>
      <c r="CT98">
        <v>0</v>
      </c>
      <c r="CU98">
        <v>1</v>
      </c>
      <c r="CV98" s="1">
        <f t="shared" si="72"/>
        <v>-54.799999999999983</v>
      </c>
      <c r="CW98" s="1">
        <f t="shared" si="73"/>
        <v>-4.5</v>
      </c>
      <c r="CX98" s="1">
        <f t="shared" si="74"/>
        <v>3003.0399999999981</v>
      </c>
      <c r="CY98" s="1">
        <f t="shared" si="75"/>
        <v>20.25</v>
      </c>
      <c r="CZ98" s="1">
        <f t="shared" si="76"/>
        <v>3023.2899999999981</v>
      </c>
      <c r="DA98" s="1">
        <f t="shared" si="77"/>
        <v>54.984452347913752</v>
      </c>
      <c r="DB98"/>
      <c r="DC98"/>
      <c r="DD98"/>
      <c r="DE98"/>
      <c r="DF98"/>
      <c r="DG98">
        <v>194.41</v>
      </c>
      <c r="DH98">
        <v>47.5</v>
      </c>
      <c r="DI98">
        <v>63.9</v>
      </c>
      <c r="DJ98">
        <v>96.2</v>
      </c>
      <c r="DK98">
        <v>134.9</v>
      </c>
      <c r="DL98">
        <v>86.1</v>
      </c>
      <c r="DM98">
        <v>2</v>
      </c>
      <c r="DN98">
        <v>0</v>
      </c>
      <c r="DO98">
        <v>39</v>
      </c>
      <c r="DP98">
        <v>0</v>
      </c>
      <c r="DQ98">
        <v>1</v>
      </c>
      <c r="DR98" s="10">
        <f t="shared" si="78"/>
        <v>-48.7</v>
      </c>
      <c r="DS98" s="10">
        <f t="shared" si="79"/>
        <v>-71</v>
      </c>
      <c r="DT98" s="10">
        <f t="shared" si="80"/>
        <v>2371.69</v>
      </c>
      <c r="DU98" s="10">
        <f t="shared" si="81"/>
        <v>5041</v>
      </c>
      <c r="DV98" s="10">
        <f t="shared" si="82"/>
        <v>7412.6900000000005</v>
      </c>
      <c r="DW98" s="10">
        <f t="shared" si="83"/>
        <v>86.096980202559948</v>
      </c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 s="1">
        <f t="shared" si="85"/>
        <v>-171.5</v>
      </c>
      <c r="EO98" s="1">
        <f t="shared" si="86"/>
        <v>-38.1</v>
      </c>
      <c r="EP98" s="1">
        <f t="shared" si="87"/>
        <v>29412.25</v>
      </c>
      <c r="EQ98" s="1">
        <f t="shared" si="88"/>
        <v>1451.6100000000001</v>
      </c>
      <c r="ER98" s="1">
        <f t="shared" si="89"/>
        <v>30863.86</v>
      </c>
      <c r="ES98" s="1">
        <f t="shared" si="90"/>
        <v>175.68113159926995</v>
      </c>
      <c r="ET98"/>
      <c r="EU98"/>
      <c r="EV98"/>
      <c r="EW98"/>
      <c r="EX98"/>
      <c r="FP98"/>
      <c r="FQ98"/>
      <c r="FR98"/>
      <c r="FS98"/>
      <c r="FT98"/>
    </row>
    <row r="99" spans="1:176" x14ac:dyDescent="0.35">
      <c r="A99">
        <v>193.381</v>
      </c>
      <c r="B99">
        <v>241.8</v>
      </c>
      <c r="C99">
        <v>24.9</v>
      </c>
      <c r="D99">
        <v>249.4</v>
      </c>
      <c r="E99">
        <v>46.5</v>
      </c>
      <c r="F99">
        <v>22.9</v>
      </c>
      <c r="G99">
        <v>1</v>
      </c>
      <c r="H99">
        <v>1</v>
      </c>
      <c r="I99">
        <v>30</v>
      </c>
      <c r="J99">
        <v>1</v>
      </c>
      <c r="K99">
        <v>1</v>
      </c>
      <c r="L99" s="26">
        <f t="shared" si="109"/>
        <v>-7.5999999999999943</v>
      </c>
      <c r="M99" s="26">
        <f t="shared" si="110"/>
        <v>-21.6</v>
      </c>
      <c r="N99" s="26">
        <f t="shared" si="111"/>
        <v>57.759999999999913</v>
      </c>
      <c r="O99" s="26">
        <f t="shared" si="112"/>
        <v>466.56000000000006</v>
      </c>
      <c r="P99" s="26">
        <f t="shared" si="113"/>
        <v>524.31999999999994</v>
      </c>
      <c r="Q99" s="26">
        <f t="shared" si="114"/>
        <v>22.898034850178735</v>
      </c>
      <c r="R99"/>
      <c r="S99"/>
      <c r="T99"/>
      <c r="U99"/>
      <c r="V99"/>
      <c r="W99">
        <v>173.661</v>
      </c>
      <c r="X99">
        <v>255.8</v>
      </c>
      <c r="Y99">
        <v>35.799999999999997</v>
      </c>
      <c r="Z99">
        <v>276.89999999999998</v>
      </c>
      <c r="AA99">
        <v>31.6</v>
      </c>
      <c r="AB99">
        <v>21.6</v>
      </c>
      <c r="AC99">
        <v>1</v>
      </c>
      <c r="AD99">
        <v>1</v>
      </c>
      <c r="AE99">
        <v>31</v>
      </c>
      <c r="AF99">
        <v>1</v>
      </c>
      <c r="AG99">
        <v>1</v>
      </c>
      <c r="AH99" s="10">
        <f t="shared" si="103"/>
        <v>-21.099999999999966</v>
      </c>
      <c r="AI99" s="10">
        <f t="shared" si="104"/>
        <v>4.1999999999999957</v>
      </c>
      <c r="AJ99" s="10">
        <f t="shared" si="105"/>
        <v>445.20999999999856</v>
      </c>
      <c r="AK99" s="10">
        <f t="shared" si="106"/>
        <v>17.639999999999965</v>
      </c>
      <c r="AL99" s="10">
        <f t="shared" si="107"/>
        <v>462.84999999999854</v>
      </c>
      <c r="AM99" s="10">
        <f t="shared" si="108"/>
        <v>21.513948963405081</v>
      </c>
      <c r="AN99"/>
      <c r="AO99"/>
      <c r="AP99"/>
      <c r="AQ99"/>
      <c r="AR99"/>
      <c r="AS99">
        <v>158.375</v>
      </c>
      <c r="AT99">
        <v>281.39999999999998</v>
      </c>
      <c r="AU99">
        <v>27.8</v>
      </c>
      <c r="AV99">
        <v>116.4</v>
      </c>
      <c r="AW99">
        <v>46.5</v>
      </c>
      <c r="AX99">
        <v>166.1</v>
      </c>
      <c r="AY99">
        <v>4</v>
      </c>
      <c r="AZ99">
        <v>0</v>
      </c>
      <c r="BA99">
        <v>33</v>
      </c>
      <c r="BB99">
        <v>0</v>
      </c>
      <c r="BC99">
        <v>1</v>
      </c>
      <c r="BD99" s="1">
        <f t="shared" si="97"/>
        <v>164.99999999999997</v>
      </c>
      <c r="BE99" s="1">
        <f t="shared" si="98"/>
        <v>-18.7</v>
      </c>
      <c r="BF99" s="1">
        <f t="shared" si="99"/>
        <v>27224.999999999989</v>
      </c>
      <c r="BG99" s="1">
        <f t="shared" si="100"/>
        <v>349.69</v>
      </c>
      <c r="BH99" s="1">
        <f t="shared" si="101"/>
        <v>27574.689999999988</v>
      </c>
      <c r="BI99" s="1">
        <f t="shared" si="102"/>
        <v>166.05628563833406</v>
      </c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CG99"/>
      <c r="CH99"/>
      <c r="CI99"/>
      <c r="CJ99"/>
      <c r="CK99">
        <v>164.643</v>
      </c>
      <c r="CL99">
        <v>249.4</v>
      </c>
      <c r="CM99">
        <v>20.7</v>
      </c>
      <c r="CN99">
        <v>222.1</v>
      </c>
      <c r="CO99">
        <v>33.6</v>
      </c>
      <c r="CP99">
        <v>30.2</v>
      </c>
      <c r="CQ99">
        <v>1</v>
      </c>
      <c r="CR99">
        <v>1</v>
      </c>
      <c r="CS99">
        <v>35</v>
      </c>
      <c r="CT99">
        <v>1</v>
      </c>
      <c r="CU99">
        <v>1</v>
      </c>
      <c r="CV99" s="1">
        <f t="shared" si="72"/>
        <v>27.300000000000011</v>
      </c>
      <c r="CW99" s="1">
        <f t="shared" si="73"/>
        <v>-12.900000000000002</v>
      </c>
      <c r="CX99" s="1">
        <f t="shared" si="74"/>
        <v>745.29000000000065</v>
      </c>
      <c r="CY99" s="1">
        <f t="shared" si="75"/>
        <v>166.41000000000005</v>
      </c>
      <c r="CZ99" s="1">
        <f t="shared" si="76"/>
        <v>911.70000000000073</v>
      </c>
      <c r="DA99" s="1">
        <f t="shared" si="77"/>
        <v>30.194370336206728</v>
      </c>
      <c r="DB99"/>
      <c r="DC99"/>
      <c r="DD99"/>
      <c r="DE99"/>
      <c r="DF99"/>
      <c r="DG99">
        <v>195.84200000000001</v>
      </c>
      <c r="DH99">
        <v>249.4</v>
      </c>
      <c r="DI99">
        <v>33.6</v>
      </c>
      <c r="DJ99">
        <v>47.5</v>
      </c>
      <c r="DK99">
        <v>63.9</v>
      </c>
      <c r="DL99">
        <v>204.1</v>
      </c>
      <c r="DM99">
        <v>5</v>
      </c>
      <c r="DN99">
        <v>0</v>
      </c>
      <c r="DO99">
        <v>39</v>
      </c>
      <c r="DP99">
        <v>0</v>
      </c>
      <c r="DQ99">
        <v>1</v>
      </c>
      <c r="DR99" s="10">
        <f t="shared" si="78"/>
        <v>201.9</v>
      </c>
      <c r="DS99" s="10">
        <f t="shared" si="79"/>
        <v>-30.299999999999997</v>
      </c>
      <c r="DT99" s="10">
        <f t="shared" si="80"/>
        <v>40763.61</v>
      </c>
      <c r="DU99" s="10">
        <f t="shared" si="81"/>
        <v>918.0899999999998</v>
      </c>
      <c r="DV99" s="10">
        <f t="shared" si="82"/>
        <v>41681.699999999997</v>
      </c>
      <c r="DW99" s="10">
        <f t="shared" si="83"/>
        <v>204.16096590680598</v>
      </c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FP99"/>
      <c r="FQ99"/>
      <c r="FR99"/>
      <c r="FS99"/>
      <c r="FT99"/>
    </row>
    <row r="100" spans="1:176" x14ac:dyDescent="0.35">
      <c r="A100">
        <v>199.988</v>
      </c>
      <c r="B100">
        <v>121.1</v>
      </c>
      <c r="C100">
        <v>64.8</v>
      </c>
      <c r="D100">
        <v>-1</v>
      </c>
      <c r="E100">
        <v>-1</v>
      </c>
      <c r="F100">
        <v>-1</v>
      </c>
      <c r="G100">
        <v>-1</v>
      </c>
      <c r="H100">
        <v>0</v>
      </c>
      <c r="I100">
        <v>30</v>
      </c>
      <c r="J100">
        <v>-1</v>
      </c>
      <c r="K100">
        <v>1</v>
      </c>
      <c r="L100" s="26">
        <f t="shared" si="109"/>
        <v>-120.70000000000002</v>
      </c>
      <c r="M100" s="26">
        <f t="shared" si="110"/>
        <v>39.9</v>
      </c>
      <c r="N100" s="26">
        <f t="shared" si="111"/>
        <v>14568.490000000003</v>
      </c>
      <c r="O100" s="26">
        <f t="shared" si="112"/>
        <v>1592.01</v>
      </c>
      <c r="P100" s="26">
        <f t="shared" si="113"/>
        <v>16160.500000000004</v>
      </c>
      <c r="Q100" s="26">
        <f t="shared" si="114"/>
        <v>127.12395525627734</v>
      </c>
      <c r="R100"/>
      <c r="S100"/>
      <c r="T100"/>
      <c r="U100"/>
      <c r="V100"/>
      <c r="W100">
        <v>179.14099999999999</v>
      </c>
      <c r="X100">
        <v>272.39999999999998</v>
      </c>
      <c r="Y100">
        <v>33.6</v>
      </c>
      <c r="Z100">
        <v>-1</v>
      </c>
      <c r="AA100">
        <v>-1</v>
      </c>
      <c r="AB100">
        <v>-1</v>
      </c>
      <c r="AC100">
        <v>-1</v>
      </c>
      <c r="AD100">
        <v>0</v>
      </c>
      <c r="AE100">
        <v>31</v>
      </c>
      <c r="AF100">
        <v>-1</v>
      </c>
      <c r="AG100">
        <v>1</v>
      </c>
      <c r="AH100" s="10">
        <f t="shared" si="103"/>
        <v>16.599999999999966</v>
      </c>
      <c r="AI100" s="10">
        <f t="shared" si="104"/>
        <v>-2.1999999999999957</v>
      </c>
      <c r="AJ100" s="10">
        <f t="shared" si="105"/>
        <v>275.55999999999887</v>
      </c>
      <c r="AK100" s="10">
        <f t="shared" si="106"/>
        <v>4.8399999999999812</v>
      </c>
      <c r="AL100" s="10">
        <f t="shared" si="107"/>
        <v>280.39999999999884</v>
      </c>
      <c r="AM100" s="10">
        <f t="shared" si="108"/>
        <v>16.745148551147548</v>
      </c>
      <c r="AN100"/>
      <c r="AO100"/>
      <c r="AP100"/>
      <c r="AQ100"/>
      <c r="AR100"/>
      <c r="AS100">
        <v>159.535</v>
      </c>
      <c r="AT100">
        <v>199</v>
      </c>
      <c r="AU100">
        <v>42.3</v>
      </c>
      <c r="AV100">
        <v>281.39999999999998</v>
      </c>
      <c r="AW100">
        <v>27.8</v>
      </c>
      <c r="AX100">
        <v>83.7</v>
      </c>
      <c r="AY100">
        <v>2</v>
      </c>
      <c r="AZ100">
        <v>0</v>
      </c>
      <c r="BA100">
        <v>33</v>
      </c>
      <c r="BB100">
        <v>0</v>
      </c>
      <c r="BC100">
        <v>1</v>
      </c>
      <c r="BD100" s="1">
        <f t="shared" si="97"/>
        <v>-82.399999999999977</v>
      </c>
      <c r="BE100" s="1">
        <f t="shared" si="98"/>
        <v>14.499999999999996</v>
      </c>
      <c r="BF100" s="1">
        <f t="shared" si="99"/>
        <v>6789.7599999999966</v>
      </c>
      <c r="BG100" s="1">
        <f t="shared" si="100"/>
        <v>210.24999999999989</v>
      </c>
      <c r="BH100" s="1">
        <f t="shared" si="101"/>
        <v>7000.0099999999966</v>
      </c>
      <c r="BI100" s="1">
        <f t="shared" si="102"/>
        <v>83.666062414816665</v>
      </c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CG100"/>
      <c r="CH100"/>
      <c r="CI100"/>
      <c r="CJ100"/>
      <c r="CK100">
        <v>169.315</v>
      </c>
      <c r="CL100">
        <v>52.3</v>
      </c>
      <c r="CM100">
        <v>20.7</v>
      </c>
      <c r="CN100">
        <v>-1</v>
      </c>
      <c r="CO100">
        <v>-1</v>
      </c>
      <c r="CP100">
        <v>-1</v>
      </c>
      <c r="CQ100">
        <v>-1</v>
      </c>
      <c r="CR100">
        <v>0</v>
      </c>
      <c r="CS100">
        <v>35</v>
      </c>
      <c r="CT100">
        <v>-1</v>
      </c>
      <c r="CU100">
        <v>1</v>
      </c>
      <c r="CV100" s="1">
        <f t="shared" si="72"/>
        <v>-197.10000000000002</v>
      </c>
      <c r="CW100" s="1">
        <f t="shared" si="73"/>
        <v>0</v>
      </c>
      <c r="CX100" s="1">
        <f t="shared" si="74"/>
        <v>38848.410000000011</v>
      </c>
      <c r="CY100" s="1">
        <f t="shared" si="75"/>
        <v>0</v>
      </c>
      <c r="CZ100" s="1">
        <f t="shared" si="76"/>
        <v>38848.410000000011</v>
      </c>
      <c r="DA100" s="1">
        <f t="shared" si="77"/>
        <v>197.10000000000002</v>
      </c>
      <c r="DB100"/>
      <c r="DC100"/>
      <c r="DD100"/>
      <c r="DE100"/>
      <c r="DF100"/>
      <c r="DG100">
        <v>196.482</v>
      </c>
      <c r="DH100">
        <v>254.1</v>
      </c>
      <c r="DI100">
        <v>24.9</v>
      </c>
      <c r="DJ100">
        <v>249.4</v>
      </c>
      <c r="DK100">
        <v>33.6</v>
      </c>
      <c r="DL100">
        <v>9.9</v>
      </c>
      <c r="DM100">
        <v>1</v>
      </c>
      <c r="DN100">
        <v>1</v>
      </c>
      <c r="DO100">
        <v>40</v>
      </c>
      <c r="DP100">
        <v>1</v>
      </c>
      <c r="DQ100">
        <v>1</v>
      </c>
      <c r="DR100" s="10">
        <f t="shared" si="78"/>
        <v>4.6999999999999886</v>
      </c>
      <c r="DS100" s="10">
        <f t="shared" si="79"/>
        <v>-8.7000000000000028</v>
      </c>
      <c r="DT100" s="10">
        <f t="shared" si="80"/>
        <v>22.089999999999893</v>
      </c>
      <c r="DU100" s="10">
        <f t="shared" si="81"/>
        <v>75.690000000000055</v>
      </c>
      <c r="DV100" s="10">
        <f t="shared" si="82"/>
        <v>97.779999999999944</v>
      </c>
      <c r="DW100" s="10">
        <f t="shared" si="83"/>
        <v>9.888377015466185</v>
      </c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FP100"/>
      <c r="FQ100"/>
      <c r="FR100"/>
      <c r="FS100"/>
      <c r="FT100"/>
    </row>
    <row r="101" spans="1:176" x14ac:dyDescent="0.35">
      <c r="A101">
        <v>201.54</v>
      </c>
      <c r="B101">
        <v>212.8</v>
      </c>
      <c r="C101">
        <v>38.1</v>
      </c>
      <c r="D101">
        <v>121.1</v>
      </c>
      <c r="E101">
        <v>64.8</v>
      </c>
      <c r="F101">
        <v>95.5</v>
      </c>
      <c r="G101">
        <v>3</v>
      </c>
      <c r="H101">
        <v>0</v>
      </c>
      <c r="I101">
        <v>30</v>
      </c>
      <c r="J101">
        <v>0</v>
      </c>
      <c r="K101">
        <v>1</v>
      </c>
      <c r="L101" s="26">
        <f t="shared" si="109"/>
        <v>91.700000000000017</v>
      </c>
      <c r="M101" s="26">
        <f t="shared" si="110"/>
        <v>-26.699999999999996</v>
      </c>
      <c r="N101" s="26">
        <f t="shared" si="111"/>
        <v>8408.8900000000031</v>
      </c>
      <c r="O101" s="26">
        <f t="shared" si="112"/>
        <v>712.88999999999976</v>
      </c>
      <c r="P101" s="26">
        <f t="shared" si="113"/>
        <v>9121.7800000000025</v>
      </c>
      <c r="Q101" s="26">
        <f t="shared" si="114"/>
        <v>95.508010135276095</v>
      </c>
      <c r="R101"/>
      <c r="S101"/>
      <c r="T101"/>
      <c r="U101"/>
      <c r="V101"/>
      <c r="W101">
        <v>179.65299999999999</v>
      </c>
      <c r="X101">
        <v>208.1</v>
      </c>
      <c r="Y101">
        <v>51</v>
      </c>
      <c r="Z101">
        <v>272.39999999999998</v>
      </c>
      <c r="AA101">
        <v>33.6</v>
      </c>
      <c r="AB101">
        <v>66.7</v>
      </c>
      <c r="AC101">
        <v>2</v>
      </c>
      <c r="AD101">
        <v>0</v>
      </c>
      <c r="AE101">
        <v>31</v>
      </c>
      <c r="AF101">
        <v>0</v>
      </c>
      <c r="AG101">
        <v>1</v>
      </c>
      <c r="AH101" s="10">
        <f t="shared" si="103"/>
        <v>-64.299999999999983</v>
      </c>
      <c r="AI101" s="10">
        <f t="shared" si="104"/>
        <v>17.399999999999999</v>
      </c>
      <c r="AJ101" s="10">
        <f t="shared" si="105"/>
        <v>4134.489999999998</v>
      </c>
      <c r="AK101" s="10">
        <f t="shared" si="106"/>
        <v>302.75999999999993</v>
      </c>
      <c r="AL101" s="10">
        <f t="shared" si="107"/>
        <v>4437.2499999999982</v>
      </c>
      <c r="AM101" s="10">
        <f t="shared" si="108"/>
        <v>66.612686479378667</v>
      </c>
      <c r="AN101"/>
      <c r="AO101"/>
      <c r="AP101"/>
      <c r="AQ101"/>
      <c r="AR101"/>
      <c r="AS101">
        <v>160.18299999999999</v>
      </c>
      <c r="AT101">
        <v>254.1</v>
      </c>
      <c r="AU101">
        <v>33.6</v>
      </c>
      <c r="AV101">
        <v>199</v>
      </c>
      <c r="AW101">
        <v>42.3</v>
      </c>
      <c r="AX101">
        <v>55.8</v>
      </c>
      <c r="AY101">
        <v>2</v>
      </c>
      <c r="AZ101">
        <v>0</v>
      </c>
      <c r="BA101">
        <v>33</v>
      </c>
      <c r="BB101">
        <v>0</v>
      </c>
      <c r="BC101">
        <v>1</v>
      </c>
      <c r="BD101" s="1">
        <f t="shared" si="97"/>
        <v>55.099999999999994</v>
      </c>
      <c r="BE101" s="1">
        <f t="shared" si="98"/>
        <v>-8.6999999999999957</v>
      </c>
      <c r="BF101" s="1">
        <f t="shared" si="99"/>
        <v>3036.0099999999993</v>
      </c>
      <c r="BG101" s="1">
        <f t="shared" si="100"/>
        <v>75.689999999999927</v>
      </c>
      <c r="BH101" s="1">
        <f t="shared" si="101"/>
        <v>3111.6999999999994</v>
      </c>
      <c r="BI101" s="1">
        <f t="shared" si="102"/>
        <v>55.782613778846894</v>
      </c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CG101"/>
      <c r="CH101"/>
      <c r="CI101"/>
      <c r="CJ101"/>
      <c r="CK101">
        <v>170.01900000000001</v>
      </c>
      <c r="CL101">
        <v>75.099999999999994</v>
      </c>
      <c r="CM101">
        <v>24.9</v>
      </c>
      <c r="CN101">
        <v>52.3</v>
      </c>
      <c r="CO101">
        <v>20.7</v>
      </c>
      <c r="CP101">
        <v>23.2</v>
      </c>
      <c r="CQ101">
        <v>1</v>
      </c>
      <c r="CR101">
        <v>1</v>
      </c>
      <c r="CS101">
        <v>36</v>
      </c>
      <c r="CT101">
        <v>1</v>
      </c>
      <c r="CU101">
        <v>1</v>
      </c>
      <c r="CV101" s="1">
        <f t="shared" si="72"/>
        <v>22.799999999999997</v>
      </c>
      <c r="CW101" s="1">
        <f t="shared" si="73"/>
        <v>4.1999999999999993</v>
      </c>
      <c r="CX101" s="1">
        <f t="shared" si="74"/>
        <v>519.83999999999992</v>
      </c>
      <c r="CY101" s="1">
        <f t="shared" si="75"/>
        <v>17.639999999999993</v>
      </c>
      <c r="CZ101" s="1">
        <f t="shared" si="76"/>
        <v>537.4799999999999</v>
      </c>
      <c r="DA101" s="1">
        <f t="shared" si="77"/>
        <v>23.183614903633988</v>
      </c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 s="10">
        <f t="shared" ref="DR101" si="121">DH101-DH100</f>
        <v>-254.1</v>
      </c>
      <c r="DS101" s="10">
        <f t="shared" ref="DS101" si="122">DI101-DI100</f>
        <v>-24.9</v>
      </c>
      <c r="DT101" s="10">
        <f t="shared" ref="DT101" si="123">DR101^2</f>
        <v>64566.81</v>
      </c>
      <c r="DU101" s="10">
        <f t="shared" ref="DU101" si="124">DS101^2</f>
        <v>620.00999999999988</v>
      </c>
      <c r="DV101" s="10">
        <f t="shared" ref="DV101" si="125">DT101+DU101</f>
        <v>65186.82</v>
      </c>
      <c r="DW101" s="10">
        <f t="shared" ref="DW101" si="126">SQRT(DV101)</f>
        <v>255.31709695983935</v>
      </c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FP101"/>
      <c r="FQ101"/>
      <c r="FR101"/>
      <c r="FS101"/>
      <c r="FT101"/>
    </row>
    <row r="102" spans="1:176" x14ac:dyDescent="0.35">
      <c r="A102">
        <v>202.196</v>
      </c>
      <c r="B102">
        <v>267.89999999999998</v>
      </c>
      <c r="C102">
        <v>20.7</v>
      </c>
      <c r="D102">
        <v>212.8</v>
      </c>
      <c r="E102">
        <v>38.1</v>
      </c>
      <c r="F102">
        <v>57.8</v>
      </c>
      <c r="G102">
        <v>2</v>
      </c>
      <c r="H102">
        <v>0</v>
      </c>
      <c r="I102">
        <v>30</v>
      </c>
      <c r="J102">
        <v>0</v>
      </c>
      <c r="K102">
        <v>1</v>
      </c>
      <c r="L102" s="26">
        <f t="shared" si="109"/>
        <v>55.099999999999966</v>
      </c>
      <c r="M102" s="26">
        <f t="shared" si="110"/>
        <v>-17.400000000000002</v>
      </c>
      <c r="N102" s="26">
        <f t="shared" si="111"/>
        <v>3036.0099999999961</v>
      </c>
      <c r="O102" s="26">
        <f t="shared" si="112"/>
        <v>302.76000000000005</v>
      </c>
      <c r="P102" s="26">
        <f t="shared" si="113"/>
        <v>3338.7699999999963</v>
      </c>
      <c r="Q102" s="26">
        <f t="shared" si="114"/>
        <v>57.782090650996665</v>
      </c>
      <c r="R102"/>
      <c r="S102"/>
      <c r="T102"/>
      <c r="U102"/>
      <c r="V102"/>
      <c r="W102">
        <v>180.37299999999999</v>
      </c>
      <c r="X102">
        <v>249.4</v>
      </c>
      <c r="Y102">
        <v>20.7</v>
      </c>
      <c r="Z102">
        <v>208.1</v>
      </c>
      <c r="AA102">
        <v>51</v>
      </c>
      <c r="AB102">
        <v>51.2</v>
      </c>
      <c r="AC102">
        <v>2</v>
      </c>
      <c r="AD102">
        <v>0</v>
      </c>
      <c r="AE102">
        <v>31</v>
      </c>
      <c r="AF102">
        <v>0</v>
      </c>
      <c r="AG102">
        <v>1</v>
      </c>
      <c r="AH102" s="10">
        <f t="shared" si="103"/>
        <v>41.300000000000011</v>
      </c>
      <c r="AI102" s="10">
        <f t="shared" si="104"/>
        <v>-30.3</v>
      </c>
      <c r="AJ102" s="10">
        <f t="shared" si="105"/>
        <v>1705.690000000001</v>
      </c>
      <c r="AK102" s="10">
        <f t="shared" si="106"/>
        <v>918.09</v>
      </c>
      <c r="AL102" s="10">
        <f t="shared" si="107"/>
        <v>2623.7800000000011</v>
      </c>
      <c r="AM102" s="10">
        <f t="shared" si="108"/>
        <v>51.222846465224883</v>
      </c>
      <c r="AN102"/>
      <c r="AO102"/>
      <c r="AP102"/>
      <c r="AQ102"/>
      <c r="AR102"/>
      <c r="AS102">
        <v>160.61500000000001</v>
      </c>
      <c r="AT102">
        <v>199</v>
      </c>
      <c r="AU102">
        <v>21.4</v>
      </c>
      <c r="AV102">
        <v>254.1</v>
      </c>
      <c r="AW102">
        <v>33.6</v>
      </c>
      <c r="AX102">
        <v>56.4</v>
      </c>
      <c r="AY102">
        <v>2</v>
      </c>
      <c r="AZ102">
        <v>0</v>
      </c>
      <c r="BA102">
        <v>33</v>
      </c>
      <c r="BB102">
        <v>0</v>
      </c>
      <c r="BC102">
        <v>1</v>
      </c>
      <c r="BD102" s="1">
        <f t="shared" si="97"/>
        <v>-55.099999999999994</v>
      </c>
      <c r="BE102" s="1">
        <f t="shared" si="98"/>
        <v>-12.200000000000003</v>
      </c>
      <c r="BF102" s="1">
        <f t="shared" si="99"/>
        <v>3036.0099999999993</v>
      </c>
      <c r="BG102" s="1">
        <f t="shared" si="100"/>
        <v>148.84000000000006</v>
      </c>
      <c r="BH102" s="1">
        <f t="shared" si="101"/>
        <v>3184.8499999999995</v>
      </c>
      <c r="BI102" s="1">
        <f t="shared" si="102"/>
        <v>56.43447527885769</v>
      </c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CG102"/>
      <c r="CH102"/>
      <c r="CI102"/>
      <c r="CJ102"/>
      <c r="CK102">
        <v>170.25899999999999</v>
      </c>
      <c r="CL102">
        <v>95.5</v>
      </c>
      <c r="CM102">
        <v>42.8</v>
      </c>
      <c r="CN102">
        <v>75.099999999999994</v>
      </c>
      <c r="CO102">
        <v>24.9</v>
      </c>
      <c r="CP102">
        <v>27.1</v>
      </c>
      <c r="CQ102">
        <v>1</v>
      </c>
      <c r="CR102">
        <v>0</v>
      </c>
      <c r="CS102">
        <v>36</v>
      </c>
      <c r="CT102">
        <v>-2</v>
      </c>
      <c r="CU102">
        <v>1</v>
      </c>
      <c r="CV102" s="1">
        <f t="shared" si="72"/>
        <v>20.400000000000006</v>
      </c>
      <c r="CW102" s="1">
        <f t="shared" si="73"/>
        <v>17.899999999999999</v>
      </c>
      <c r="CX102" s="1">
        <f t="shared" si="74"/>
        <v>416.16000000000025</v>
      </c>
      <c r="CY102" s="1">
        <f t="shared" si="75"/>
        <v>320.40999999999997</v>
      </c>
      <c r="CZ102" s="1">
        <f t="shared" si="76"/>
        <v>736.57000000000016</v>
      </c>
      <c r="DA102" s="1">
        <f t="shared" si="77"/>
        <v>27.139823138701551</v>
      </c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FP102"/>
      <c r="FQ102"/>
      <c r="FR102"/>
      <c r="FS102"/>
      <c r="FT102"/>
    </row>
    <row r="103" spans="1:176" x14ac:dyDescent="0.35">
      <c r="A103">
        <v>202.79599999999999</v>
      </c>
      <c r="B103">
        <v>267.89999999999998</v>
      </c>
      <c r="C103">
        <v>51</v>
      </c>
      <c r="D103">
        <v>267.89999999999998</v>
      </c>
      <c r="E103">
        <v>20.7</v>
      </c>
      <c r="F103">
        <v>30.3</v>
      </c>
      <c r="G103">
        <v>1</v>
      </c>
      <c r="H103">
        <v>1</v>
      </c>
      <c r="I103">
        <v>31</v>
      </c>
      <c r="J103">
        <v>1</v>
      </c>
      <c r="K103">
        <v>1</v>
      </c>
      <c r="L103" s="26">
        <f t="shared" si="109"/>
        <v>0</v>
      </c>
      <c r="M103" s="26">
        <f t="shared" si="110"/>
        <v>30.3</v>
      </c>
      <c r="N103" s="26">
        <f t="shared" si="111"/>
        <v>0</v>
      </c>
      <c r="O103" s="26">
        <f t="shared" si="112"/>
        <v>918.09</v>
      </c>
      <c r="P103" s="26">
        <f t="shared" si="113"/>
        <v>918.09</v>
      </c>
      <c r="Q103" s="26">
        <f t="shared" si="114"/>
        <v>30.3</v>
      </c>
      <c r="R103"/>
      <c r="S103"/>
      <c r="T103"/>
      <c r="U103"/>
      <c r="V103"/>
      <c r="W103">
        <v>181.429</v>
      </c>
      <c r="X103">
        <v>203.5</v>
      </c>
      <c r="Y103">
        <v>56.6</v>
      </c>
      <c r="Z103">
        <v>249.4</v>
      </c>
      <c r="AA103">
        <v>20.7</v>
      </c>
      <c r="AB103">
        <v>58.2</v>
      </c>
      <c r="AC103">
        <v>2</v>
      </c>
      <c r="AD103">
        <v>0</v>
      </c>
      <c r="AE103">
        <v>31</v>
      </c>
      <c r="AF103">
        <v>0</v>
      </c>
      <c r="AG103">
        <v>1</v>
      </c>
      <c r="AH103" s="10">
        <f t="shared" si="103"/>
        <v>-45.900000000000006</v>
      </c>
      <c r="AI103" s="10">
        <f t="shared" si="104"/>
        <v>35.900000000000006</v>
      </c>
      <c r="AJ103" s="10">
        <f t="shared" si="105"/>
        <v>2106.8100000000004</v>
      </c>
      <c r="AK103" s="10">
        <f t="shared" si="106"/>
        <v>1288.8100000000004</v>
      </c>
      <c r="AL103" s="10">
        <f t="shared" si="107"/>
        <v>3395.6200000000008</v>
      </c>
      <c r="AM103" s="10">
        <f t="shared" si="108"/>
        <v>58.271948654562777</v>
      </c>
      <c r="AN103"/>
      <c r="AO103"/>
      <c r="AP103"/>
      <c r="AQ103"/>
      <c r="AR103"/>
      <c r="AS103">
        <v>161.351</v>
      </c>
      <c r="AT103">
        <v>267.89999999999998</v>
      </c>
      <c r="AU103">
        <v>24.9</v>
      </c>
      <c r="AV103">
        <v>199</v>
      </c>
      <c r="AW103">
        <v>21.4</v>
      </c>
      <c r="AX103">
        <v>69</v>
      </c>
      <c r="AY103">
        <v>2</v>
      </c>
      <c r="AZ103">
        <v>0</v>
      </c>
      <c r="BA103">
        <v>33</v>
      </c>
      <c r="BB103">
        <v>0</v>
      </c>
      <c r="BC103">
        <v>1</v>
      </c>
      <c r="BD103" s="1">
        <f t="shared" si="97"/>
        <v>68.899999999999977</v>
      </c>
      <c r="BE103" s="1">
        <f t="shared" si="98"/>
        <v>3.5</v>
      </c>
      <c r="BF103" s="1">
        <f t="shared" si="99"/>
        <v>4747.2099999999973</v>
      </c>
      <c r="BG103" s="1">
        <f t="shared" si="100"/>
        <v>12.25</v>
      </c>
      <c r="BH103" s="1">
        <f t="shared" si="101"/>
        <v>4759.4599999999973</v>
      </c>
      <c r="BI103" s="1">
        <f t="shared" si="102"/>
        <v>68.988839677153564</v>
      </c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CG103"/>
      <c r="CH103"/>
      <c r="CI103"/>
      <c r="CJ103"/>
      <c r="CK103">
        <v>170.459</v>
      </c>
      <c r="CL103">
        <v>86.7</v>
      </c>
      <c r="CM103">
        <v>24.5</v>
      </c>
      <c r="CN103">
        <v>95.5</v>
      </c>
      <c r="CO103">
        <v>42.8</v>
      </c>
      <c r="CP103">
        <v>20.3</v>
      </c>
      <c r="CQ103">
        <v>1</v>
      </c>
      <c r="CR103">
        <v>0</v>
      </c>
      <c r="CS103">
        <v>36</v>
      </c>
      <c r="CT103">
        <v>-2</v>
      </c>
      <c r="CU103">
        <v>1</v>
      </c>
      <c r="CV103" s="1">
        <f t="shared" si="72"/>
        <v>-8.7999999999999972</v>
      </c>
      <c r="CW103" s="1">
        <f t="shared" si="73"/>
        <v>-18.299999999999997</v>
      </c>
      <c r="CX103" s="1">
        <f t="shared" si="74"/>
        <v>77.439999999999955</v>
      </c>
      <c r="CY103" s="1">
        <f t="shared" si="75"/>
        <v>334.88999999999987</v>
      </c>
      <c r="CZ103" s="1">
        <f t="shared" si="76"/>
        <v>412.32999999999981</v>
      </c>
      <c r="DA103" s="1">
        <f t="shared" si="77"/>
        <v>20.305910469614503</v>
      </c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FP103"/>
      <c r="FQ103"/>
      <c r="FR103"/>
      <c r="FS103"/>
      <c r="FT103"/>
    </row>
    <row r="104" spans="1:176" x14ac:dyDescent="0.35">
      <c r="A104">
        <v>207.41200000000001</v>
      </c>
      <c r="B104">
        <v>24.5</v>
      </c>
      <c r="C104">
        <v>51</v>
      </c>
      <c r="D104">
        <v>-1</v>
      </c>
      <c r="E104">
        <v>-1</v>
      </c>
      <c r="F104">
        <v>-1</v>
      </c>
      <c r="G104">
        <v>-1</v>
      </c>
      <c r="H104">
        <v>0</v>
      </c>
      <c r="I104">
        <v>31</v>
      </c>
      <c r="J104">
        <v>-1</v>
      </c>
      <c r="K104">
        <v>1</v>
      </c>
      <c r="L104" s="26">
        <f t="shared" si="109"/>
        <v>-243.39999999999998</v>
      </c>
      <c r="M104" s="26">
        <f t="shared" si="110"/>
        <v>0</v>
      </c>
      <c r="N104" s="26">
        <f t="shared" si="111"/>
        <v>59243.55999999999</v>
      </c>
      <c r="O104" s="26">
        <f t="shared" si="112"/>
        <v>0</v>
      </c>
      <c r="P104" s="26">
        <f t="shared" si="113"/>
        <v>59243.55999999999</v>
      </c>
      <c r="Q104" s="26">
        <f t="shared" si="114"/>
        <v>243.39999999999998</v>
      </c>
      <c r="R104"/>
      <c r="S104"/>
      <c r="T104"/>
      <c r="U104"/>
      <c r="V104"/>
      <c r="W104">
        <v>182.13300000000001</v>
      </c>
      <c r="X104">
        <v>194.3</v>
      </c>
      <c r="Y104">
        <v>51</v>
      </c>
      <c r="Z104">
        <v>203.5</v>
      </c>
      <c r="AA104">
        <v>56.6</v>
      </c>
      <c r="AB104">
        <v>10.8</v>
      </c>
      <c r="AC104">
        <v>1</v>
      </c>
      <c r="AD104">
        <v>1</v>
      </c>
      <c r="AE104">
        <v>32</v>
      </c>
      <c r="AF104">
        <v>1</v>
      </c>
      <c r="AG104">
        <v>1</v>
      </c>
      <c r="AH104" s="10">
        <f t="shared" si="103"/>
        <v>-9.1999999999999886</v>
      </c>
      <c r="AI104" s="10">
        <f t="shared" si="104"/>
        <v>-5.6000000000000014</v>
      </c>
      <c r="AJ104" s="10">
        <f t="shared" si="105"/>
        <v>84.639999999999787</v>
      </c>
      <c r="AK104" s="10">
        <f t="shared" si="106"/>
        <v>31.360000000000017</v>
      </c>
      <c r="AL104" s="10">
        <f t="shared" si="107"/>
        <v>115.9999999999998</v>
      </c>
      <c r="AM104" s="10">
        <f t="shared" si="108"/>
        <v>10.770329614268999</v>
      </c>
      <c r="AN104"/>
      <c r="AO104"/>
      <c r="AP104"/>
      <c r="AQ104"/>
      <c r="AR104"/>
      <c r="AS104">
        <v>162.47900000000001</v>
      </c>
      <c r="AT104">
        <v>203.5</v>
      </c>
      <c r="AU104">
        <v>46.5</v>
      </c>
      <c r="AV104">
        <v>267.89999999999998</v>
      </c>
      <c r="AW104">
        <v>24.9</v>
      </c>
      <c r="AX104">
        <v>67.900000000000006</v>
      </c>
      <c r="AY104">
        <v>2</v>
      </c>
      <c r="AZ104">
        <v>0</v>
      </c>
      <c r="BA104">
        <v>33</v>
      </c>
      <c r="BB104">
        <v>0</v>
      </c>
      <c r="BC104">
        <v>1</v>
      </c>
      <c r="BD104" s="1">
        <f t="shared" si="97"/>
        <v>-64.399999999999977</v>
      </c>
      <c r="BE104" s="1">
        <f t="shared" si="98"/>
        <v>21.6</v>
      </c>
      <c r="BF104" s="1">
        <f t="shared" si="99"/>
        <v>4147.3599999999969</v>
      </c>
      <c r="BG104" s="1">
        <f t="shared" si="100"/>
        <v>466.56000000000006</v>
      </c>
      <c r="BH104" s="1">
        <f t="shared" si="101"/>
        <v>4613.9199999999973</v>
      </c>
      <c r="BI104" s="1">
        <f t="shared" si="102"/>
        <v>67.925841916018953</v>
      </c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CG104"/>
      <c r="CH104"/>
      <c r="CI104"/>
      <c r="CJ104"/>
      <c r="CK104">
        <v>174.21100000000001</v>
      </c>
      <c r="CL104">
        <v>276.89999999999998</v>
      </c>
      <c r="CM104">
        <v>42.3</v>
      </c>
      <c r="CN104">
        <v>-1</v>
      </c>
      <c r="CO104">
        <v>-1</v>
      </c>
      <c r="CP104">
        <v>-1</v>
      </c>
      <c r="CQ104">
        <v>-1</v>
      </c>
      <c r="CR104">
        <v>0</v>
      </c>
      <c r="CS104">
        <v>36</v>
      </c>
      <c r="CT104">
        <v>-1</v>
      </c>
      <c r="CU104">
        <v>1</v>
      </c>
      <c r="CV104" s="1">
        <f t="shared" si="72"/>
        <v>190.2</v>
      </c>
      <c r="CW104" s="1">
        <f t="shared" si="73"/>
        <v>17.799999999999997</v>
      </c>
      <c r="CX104" s="1">
        <f t="shared" si="74"/>
        <v>36176.039999999994</v>
      </c>
      <c r="CY104" s="1">
        <f t="shared" si="75"/>
        <v>316.83999999999992</v>
      </c>
      <c r="CZ104" s="1">
        <f t="shared" si="76"/>
        <v>36492.87999999999</v>
      </c>
      <c r="DA104" s="1">
        <f t="shared" si="77"/>
        <v>191.03109694497383</v>
      </c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FP104"/>
      <c r="FQ104"/>
      <c r="FR104"/>
      <c r="FS104"/>
      <c r="FT104"/>
    </row>
    <row r="105" spans="1:176" x14ac:dyDescent="0.35">
      <c r="A105">
        <v>208.148</v>
      </c>
      <c r="B105">
        <v>102.6</v>
      </c>
      <c r="C105">
        <v>20.7</v>
      </c>
      <c r="D105">
        <v>24.5</v>
      </c>
      <c r="E105">
        <v>51</v>
      </c>
      <c r="F105">
        <v>83.8</v>
      </c>
      <c r="G105">
        <v>2</v>
      </c>
      <c r="H105">
        <v>0</v>
      </c>
      <c r="I105">
        <v>31</v>
      </c>
      <c r="J105">
        <v>0</v>
      </c>
      <c r="K105">
        <v>1</v>
      </c>
      <c r="L105" s="26">
        <f t="shared" si="109"/>
        <v>78.099999999999994</v>
      </c>
      <c r="M105" s="26">
        <f t="shared" si="110"/>
        <v>-30.3</v>
      </c>
      <c r="N105" s="26">
        <f t="shared" si="111"/>
        <v>6099.6099999999988</v>
      </c>
      <c r="O105" s="26">
        <f t="shared" si="112"/>
        <v>918.09</v>
      </c>
      <c r="P105" s="26">
        <f t="shared" si="113"/>
        <v>7017.6999999999989</v>
      </c>
      <c r="Q105" s="26">
        <f t="shared" si="114"/>
        <v>83.771713603101134</v>
      </c>
      <c r="R105"/>
      <c r="S105"/>
      <c r="T105"/>
      <c r="U105"/>
      <c r="V105"/>
      <c r="W105">
        <v>186.517</v>
      </c>
      <c r="X105">
        <v>263.2</v>
      </c>
      <c r="Y105">
        <v>20.7</v>
      </c>
      <c r="Z105">
        <v>-1</v>
      </c>
      <c r="AA105">
        <v>-1</v>
      </c>
      <c r="AB105">
        <v>-1</v>
      </c>
      <c r="AC105">
        <v>-1</v>
      </c>
      <c r="AD105">
        <v>0</v>
      </c>
      <c r="AE105">
        <v>32</v>
      </c>
      <c r="AF105">
        <v>-1</v>
      </c>
      <c r="AG105">
        <v>1</v>
      </c>
      <c r="AH105" s="10">
        <f t="shared" si="103"/>
        <v>68.899999999999977</v>
      </c>
      <c r="AI105" s="10">
        <f t="shared" si="104"/>
        <v>-30.3</v>
      </c>
      <c r="AJ105" s="10">
        <f t="shared" si="105"/>
        <v>4747.2099999999973</v>
      </c>
      <c r="AK105" s="10">
        <f t="shared" si="106"/>
        <v>918.09</v>
      </c>
      <c r="AL105" s="10">
        <f t="shared" si="107"/>
        <v>5665.2999999999975</v>
      </c>
      <c r="AM105" s="10">
        <f t="shared" si="108"/>
        <v>75.268187170942269</v>
      </c>
      <c r="AN105"/>
      <c r="AO105"/>
      <c r="AP105"/>
      <c r="AQ105"/>
      <c r="AR105"/>
      <c r="AS105">
        <v>163.143</v>
      </c>
      <c r="AT105">
        <v>240.4</v>
      </c>
      <c r="AU105">
        <v>42.3</v>
      </c>
      <c r="AV105">
        <v>203.5</v>
      </c>
      <c r="AW105">
        <v>46.5</v>
      </c>
      <c r="AX105">
        <v>37.1</v>
      </c>
      <c r="AY105">
        <v>1</v>
      </c>
      <c r="AZ105">
        <v>1</v>
      </c>
      <c r="BA105">
        <v>34</v>
      </c>
      <c r="BB105">
        <v>1</v>
      </c>
      <c r="BC105">
        <v>1</v>
      </c>
      <c r="BD105" s="1">
        <f t="shared" si="97"/>
        <v>36.900000000000006</v>
      </c>
      <c r="BE105" s="1">
        <f t="shared" si="98"/>
        <v>-4.2000000000000028</v>
      </c>
      <c r="BF105" s="1">
        <f t="shared" si="99"/>
        <v>1361.6100000000004</v>
      </c>
      <c r="BG105" s="1">
        <f t="shared" si="100"/>
        <v>17.640000000000025</v>
      </c>
      <c r="BH105" s="1">
        <f t="shared" si="101"/>
        <v>1379.2500000000005</v>
      </c>
      <c r="BI105" s="1">
        <f t="shared" si="102"/>
        <v>37.138255209419846</v>
      </c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CG105"/>
      <c r="CH105"/>
      <c r="CI105"/>
      <c r="CJ105"/>
      <c r="CK105">
        <v>174.96299999999999</v>
      </c>
      <c r="CL105">
        <v>226.8</v>
      </c>
      <c r="CM105">
        <v>42.3</v>
      </c>
      <c r="CN105">
        <v>276.89999999999998</v>
      </c>
      <c r="CO105">
        <v>42.3</v>
      </c>
      <c r="CP105">
        <v>50.1</v>
      </c>
      <c r="CQ105">
        <v>2</v>
      </c>
      <c r="CR105">
        <v>0</v>
      </c>
      <c r="CS105">
        <v>36</v>
      </c>
      <c r="CT105">
        <v>0</v>
      </c>
      <c r="CU105">
        <v>1</v>
      </c>
      <c r="CV105" s="1">
        <f t="shared" si="72"/>
        <v>-50.099999999999966</v>
      </c>
      <c r="CW105" s="1">
        <f t="shared" si="73"/>
        <v>0</v>
      </c>
      <c r="CX105" s="1">
        <f t="shared" si="74"/>
        <v>2510.0099999999966</v>
      </c>
      <c r="CY105" s="1">
        <f t="shared" si="75"/>
        <v>0</v>
      </c>
      <c r="CZ105" s="1">
        <f t="shared" si="76"/>
        <v>2510.0099999999966</v>
      </c>
      <c r="DA105" s="1">
        <f t="shared" si="77"/>
        <v>50.099999999999966</v>
      </c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FP105"/>
      <c r="FQ105"/>
      <c r="FR105"/>
      <c r="FS105"/>
      <c r="FT105"/>
    </row>
    <row r="106" spans="1:176" x14ac:dyDescent="0.35">
      <c r="A106">
        <v>210.732</v>
      </c>
      <c r="B106">
        <v>213.8</v>
      </c>
      <c r="C106">
        <v>61.2</v>
      </c>
      <c r="D106">
        <v>102.6</v>
      </c>
      <c r="E106">
        <v>20.7</v>
      </c>
      <c r="F106">
        <v>118.3</v>
      </c>
      <c r="G106">
        <v>3</v>
      </c>
      <c r="H106">
        <v>0</v>
      </c>
      <c r="I106">
        <v>31</v>
      </c>
      <c r="J106">
        <v>0</v>
      </c>
      <c r="K106">
        <v>1</v>
      </c>
      <c r="L106" s="26">
        <f t="shared" si="109"/>
        <v>111.20000000000002</v>
      </c>
      <c r="M106" s="26">
        <f t="shared" si="110"/>
        <v>40.5</v>
      </c>
      <c r="N106" s="26">
        <f t="shared" si="111"/>
        <v>12365.440000000004</v>
      </c>
      <c r="O106" s="26">
        <f t="shared" si="112"/>
        <v>1640.25</v>
      </c>
      <c r="P106" s="26">
        <f t="shared" si="113"/>
        <v>14005.690000000004</v>
      </c>
      <c r="Q106" s="26">
        <f t="shared" si="114"/>
        <v>118.34563785792869</v>
      </c>
      <c r="R106"/>
      <c r="S106"/>
      <c r="T106"/>
      <c r="U106"/>
      <c r="V106"/>
      <c r="W106">
        <v>187.64500000000001</v>
      </c>
      <c r="X106">
        <v>240.4</v>
      </c>
      <c r="Y106">
        <v>51.9</v>
      </c>
      <c r="Z106">
        <v>263.2</v>
      </c>
      <c r="AA106">
        <v>20.7</v>
      </c>
      <c r="AB106">
        <v>38.6</v>
      </c>
      <c r="AC106">
        <v>1</v>
      </c>
      <c r="AD106">
        <v>1</v>
      </c>
      <c r="AE106">
        <v>33</v>
      </c>
      <c r="AF106">
        <v>1</v>
      </c>
      <c r="AG106">
        <v>1</v>
      </c>
      <c r="AH106" s="10">
        <f t="shared" si="103"/>
        <v>-22.799999999999983</v>
      </c>
      <c r="AI106" s="10">
        <f t="shared" si="104"/>
        <v>31.2</v>
      </c>
      <c r="AJ106" s="10">
        <f t="shared" si="105"/>
        <v>519.83999999999924</v>
      </c>
      <c r="AK106" s="10">
        <f t="shared" si="106"/>
        <v>973.43999999999994</v>
      </c>
      <c r="AL106" s="10">
        <f t="shared" si="107"/>
        <v>1493.2799999999993</v>
      </c>
      <c r="AM106" s="10">
        <f t="shared" si="108"/>
        <v>38.642981251451076</v>
      </c>
      <c r="AN106"/>
      <c r="AO106"/>
      <c r="AP106"/>
      <c r="AQ106"/>
      <c r="AR106"/>
      <c r="AS106">
        <v>167.095</v>
      </c>
      <c r="AT106">
        <v>267.89999999999998</v>
      </c>
      <c r="AU106">
        <v>33.6</v>
      </c>
      <c r="AV106">
        <v>-1</v>
      </c>
      <c r="AW106">
        <v>-1</v>
      </c>
      <c r="AX106">
        <v>-1</v>
      </c>
      <c r="AY106">
        <v>-1</v>
      </c>
      <c r="AZ106">
        <v>0</v>
      </c>
      <c r="BA106">
        <v>34</v>
      </c>
      <c r="BB106">
        <v>-1</v>
      </c>
      <c r="BC106">
        <v>1</v>
      </c>
      <c r="BD106" s="1">
        <f t="shared" si="97"/>
        <v>27.499999999999972</v>
      </c>
      <c r="BE106" s="1">
        <f t="shared" si="98"/>
        <v>-8.6999999999999957</v>
      </c>
      <c r="BF106" s="1">
        <f t="shared" si="99"/>
        <v>756.24999999999841</v>
      </c>
      <c r="BG106" s="1">
        <f t="shared" si="100"/>
        <v>75.689999999999927</v>
      </c>
      <c r="BH106" s="1">
        <f t="shared" si="101"/>
        <v>831.93999999999835</v>
      </c>
      <c r="BI106" s="1">
        <f t="shared" si="102"/>
        <v>28.843370122092153</v>
      </c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CG106"/>
      <c r="CH106"/>
      <c r="CI106"/>
      <c r="CJ106"/>
      <c r="CK106">
        <v>176.059</v>
      </c>
      <c r="CL106">
        <v>180.5</v>
      </c>
      <c r="CM106">
        <v>55.2</v>
      </c>
      <c r="CN106">
        <v>226.8</v>
      </c>
      <c r="CO106">
        <v>42.3</v>
      </c>
      <c r="CP106">
        <v>48.1</v>
      </c>
      <c r="CQ106">
        <v>2</v>
      </c>
      <c r="CR106">
        <v>0</v>
      </c>
      <c r="CS106">
        <v>36</v>
      </c>
      <c r="CT106">
        <v>0</v>
      </c>
      <c r="CU106">
        <v>1</v>
      </c>
      <c r="CV106" s="1">
        <f t="shared" si="72"/>
        <v>-46.300000000000011</v>
      </c>
      <c r="CW106" s="1">
        <f t="shared" si="73"/>
        <v>12.900000000000006</v>
      </c>
      <c r="CX106" s="1">
        <f t="shared" si="74"/>
        <v>2143.690000000001</v>
      </c>
      <c r="CY106" s="1">
        <f t="shared" si="75"/>
        <v>166.41000000000014</v>
      </c>
      <c r="CZ106" s="1">
        <f t="shared" si="76"/>
        <v>2310.1000000000013</v>
      </c>
      <c r="DA106" s="1">
        <f t="shared" si="77"/>
        <v>48.063499664506345</v>
      </c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FP106"/>
      <c r="FQ106"/>
      <c r="FR106"/>
      <c r="FS106"/>
      <c r="FT106"/>
    </row>
    <row r="107" spans="1:176" x14ac:dyDescent="0.35">
      <c r="A107">
        <v>211.876</v>
      </c>
      <c r="B107">
        <v>84.3</v>
      </c>
      <c r="C107">
        <v>111.3</v>
      </c>
      <c r="D107">
        <v>213.8</v>
      </c>
      <c r="E107">
        <v>61.2</v>
      </c>
      <c r="F107">
        <v>138.80000000000001</v>
      </c>
      <c r="G107">
        <v>3</v>
      </c>
      <c r="H107">
        <v>0</v>
      </c>
      <c r="I107">
        <v>31</v>
      </c>
      <c r="J107">
        <v>0</v>
      </c>
      <c r="K107">
        <v>1</v>
      </c>
      <c r="L107" s="26">
        <f t="shared" si="109"/>
        <v>-129.5</v>
      </c>
      <c r="M107" s="26">
        <f t="shared" si="110"/>
        <v>50.099999999999994</v>
      </c>
      <c r="N107" s="26">
        <f t="shared" si="111"/>
        <v>16770.25</v>
      </c>
      <c r="O107" s="26">
        <f t="shared" si="112"/>
        <v>2510.0099999999993</v>
      </c>
      <c r="P107" s="26">
        <f t="shared" si="113"/>
        <v>19280.259999999998</v>
      </c>
      <c r="Q107" s="26">
        <f t="shared" si="114"/>
        <v>138.85337590422495</v>
      </c>
      <c r="R107"/>
      <c r="S107"/>
      <c r="T107"/>
      <c r="U107"/>
      <c r="V107"/>
      <c r="W107">
        <v>191.64500000000001</v>
      </c>
      <c r="X107">
        <v>52.3</v>
      </c>
      <c r="Y107">
        <v>81.3</v>
      </c>
      <c r="Z107">
        <v>-1</v>
      </c>
      <c r="AA107">
        <v>-1</v>
      </c>
      <c r="AB107">
        <v>-1</v>
      </c>
      <c r="AC107">
        <v>-1</v>
      </c>
      <c r="AD107">
        <v>0</v>
      </c>
      <c r="AE107">
        <v>33</v>
      </c>
      <c r="AF107">
        <v>-1</v>
      </c>
      <c r="AG107">
        <v>1</v>
      </c>
      <c r="AH107" s="10">
        <f t="shared" si="103"/>
        <v>-188.10000000000002</v>
      </c>
      <c r="AI107" s="10">
        <f t="shared" si="104"/>
        <v>29.4</v>
      </c>
      <c r="AJ107" s="10">
        <f t="shared" si="105"/>
        <v>35381.610000000008</v>
      </c>
      <c r="AK107" s="10">
        <f t="shared" si="106"/>
        <v>864.3599999999999</v>
      </c>
      <c r="AL107" s="10">
        <f t="shared" si="107"/>
        <v>36245.970000000008</v>
      </c>
      <c r="AM107" s="10">
        <f t="shared" si="108"/>
        <v>190.38374405395018</v>
      </c>
      <c r="AN107"/>
      <c r="AO107"/>
      <c r="AP107"/>
      <c r="AQ107"/>
      <c r="AR107"/>
      <c r="AS107">
        <v>167.495</v>
      </c>
      <c r="AT107">
        <v>235.6</v>
      </c>
      <c r="AU107">
        <v>51</v>
      </c>
      <c r="AV107">
        <v>267.89999999999998</v>
      </c>
      <c r="AW107">
        <v>33.6</v>
      </c>
      <c r="AX107">
        <v>36.700000000000003</v>
      </c>
      <c r="AY107">
        <v>1</v>
      </c>
      <c r="AZ107">
        <v>1</v>
      </c>
      <c r="BA107">
        <v>35</v>
      </c>
      <c r="BB107">
        <v>1</v>
      </c>
      <c r="BC107">
        <v>1</v>
      </c>
      <c r="BD107" s="1">
        <f t="shared" si="97"/>
        <v>-32.299999999999983</v>
      </c>
      <c r="BE107" s="1">
        <f t="shared" si="98"/>
        <v>17.399999999999999</v>
      </c>
      <c r="BF107" s="1">
        <f t="shared" si="99"/>
        <v>1043.2899999999988</v>
      </c>
      <c r="BG107" s="1">
        <f t="shared" si="100"/>
        <v>302.75999999999993</v>
      </c>
      <c r="BH107" s="1">
        <f t="shared" si="101"/>
        <v>1346.0499999999988</v>
      </c>
      <c r="BI107" s="1">
        <f t="shared" si="102"/>
        <v>36.688554073443655</v>
      </c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CG107"/>
      <c r="CH107"/>
      <c r="CI107"/>
      <c r="CJ107"/>
      <c r="CK107">
        <v>176.947</v>
      </c>
      <c r="CL107">
        <v>194.3</v>
      </c>
      <c r="CM107">
        <v>63.9</v>
      </c>
      <c r="CN107">
        <v>180.5</v>
      </c>
      <c r="CO107">
        <v>55.2</v>
      </c>
      <c r="CP107">
        <v>16.3</v>
      </c>
      <c r="CQ107">
        <v>1</v>
      </c>
      <c r="CR107">
        <v>1</v>
      </c>
      <c r="CS107">
        <v>37</v>
      </c>
      <c r="CT107">
        <v>1</v>
      </c>
      <c r="CU107">
        <v>1</v>
      </c>
      <c r="CV107" s="1">
        <f t="shared" si="72"/>
        <v>13.800000000000011</v>
      </c>
      <c r="CW107" s="1">
        <f t="shared" si="73"/>
        <v>8.6999999999999957</v>
      </c>
      <c r="CX107" s="1">
        <f t="shared" si="74"/>
        <v>190.44000000000031</v>
      </c>
      <c r="CY107" s="1">
        <f t="shared" si="75"/>
        <v>75.689999999999927</v>
      </c>
      <c r="CZ107" s="1">
        <f t="shared" si="76"/>
        <v>266.13000000000022</v>
      </c>
      <c r="DA107" s="1">
        <f t="shared" si="77"/>
        <v>16.313491349187036</v>
      </c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FP107"/>
      <c r="FQ107"/>
      <c r="FR107"/>
      <c r="FS107"/>
      <c r="FT107"/>
    </row>
    <row r="108" spans="1:176" x14ac:dyDescent="0.35">
      <c r="A108">
        <v>212.64400000000001</v>
      </c>
      <c r="B108">
        <v>235.6</v>
      </c>
      <c r="C108">
        <v>35.200000000000003</v>
      </c>
      <c r="D108">
        <v>84.3</v>
      </c>
      <c r="E108">
        <v>111.3</v>
      </c>
      <c r="F108">
        <v>169.4</v>
      </c>
      <c r="G108">
        <v>4</v>
      </c>
      <c r="H108">
        <v>0</v>
      </c>
      <c r="I108">
        <v>31</v>
      </c>
      <c r="J108">
        <v>0</v>
      </c>
      <c r="K108">
        <v>1</v>
      </c>
      <c r="L108" s="26">
        <f t="shared" si="109"/>
        <v>151.30000000000001</v>
      </c>
      <c r="M108" s="26">
        <f t="shared" si="110"/>
        <v>-76.099999999999994</v>
      </c>
      <c r="N108" s="26">
        <f t="shared" si="111"/>
        <v>22891.690000000002</v>
      </c>
      <c r="O108" s="26">
        <f t="shared" si="112"/>
        <v>5791.2099999999991</v>
      </c>
      <c r="P108" s="26">
        <f t="shared" si="113"/>
        <v>28682.9</v>
      </c>
      <c r="Q108" s="26">
        <f t="shared" si="114"/>
        <v>169.36026688689412</v>
      </c>
      <c r="R108"/>
      <c r="S108"/>
      <c r="T108"/>
      <c r="U108"/>
      <c r="V108"/>
      <c r="W108">
        <v>193.38900000000001</v>
      </c>
      <c r="X108">
        <v>254.1</v>
      </c>
      <c r="Y108">
        <v>39.4</v>
      </c>
      <c r="Z108">
        <v>52.3</v>
      </c>
      <c r="AA108">
        <v>81.3</v>
      </c>
      <c r="AB108">
        <v>206.2</v>
      </c>
      <c r="AC108">
        <v>5</v>
      </c>
      <c r="AD108">
        <v>0</v>
      </c>
      <c r="AE108">
        <v>33</v>
      </c>
      <c r="AF108">
        <v>0</v>
      </c>
      <c r="AG108">
        <v>1</v>
      </c>
      <c r="AH108" s="10">
        <f t="shared" si="103"/>
        <v>201.8</v>
      </c>
      <c r="AI108" s="10">
        <f t="shared" si="104"/>
        <v>-41.9</v>
      </c>
      <c r="AJ108" s="10">
        <f t="shared" si="105"/>
        <v>40723.240000000005</v>
      </c>
      <c r="AK108" s="10">
        <f t="shared" si="106"/>
        <v>1755.61</v>
      </c>
      <c r="AL108" s="10">
        <f t="shared" si="107"/>
        <v>42478.850000000006</v>
      </c>
      <c r="AM108" s="10">
        <f t="shared" si="108"/>
        <v>206.1039786127381</v>
      </c>
      <c r="AN108"/>
      <c r="AO108"/>
      <c r="AP108"/>
      <c r="AQ108"/>
      <c r="AR108"/>
      <c r="AS108">
        <v>172.38300000000001</v>
      </c>
      <c r="AT108">
        <v>281.39999999999998</v>
      </c>
      <c r="AU108">
        <v>24.9</v>
      </c>
      <c r="AV108">
        <v>-1</v>
      </c>
      <c r="AW108">
        <v>-1</v>
      </c>
      <c r="AX108">
        <v>-1</v>
      </c>
      <c r="AY108">
        <v>-1</v>
      </c>
      <c r="AZ108">
        <v>0</v>
      </c>
      <c r="BA108">
        <v>35</v>
      </c>
      <c r="BB108">
        <v>-1</v>
      </c>
      <c r="BC108">
        <v>1</v>
      </c>
      <c r="BD108" s="1">
        <f t="shared" si="97"/>
        <v>45.799999999999983</v>
      </c>
      <c r="BE108" s="1">
        <f t="shared" si="98"/>
        <v>-26.1</v>
      </c>
      <c r="BF108" s="1">
        <f t="shared" si="99"/>
        <v>2097.6399999999985</v>
      </c>
      <c r="BG108" s="1">
        <f t="shared" si="100"/>
        <v>681.21</v>
      </c>
      <c r="BH108" s="1">
        <f t="shared" si="101"/>
        <v>2778.8499999999985</v>
      </c>
      <c r="BI108" s="1">
        <f t="shared" si="102"/>
        <v>52.714798681205245</v>
      </c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CG108"/>
      <c r="CH108"/>
      <c r="CI108"/>
      <c r="CJ108"/>
      <c r="CK108">
        <v>182.61099999999999</v>
      </c>
      <c r="CL108">
        <v>240.4</v>
      </c>
      <c r="CM108">
        <v>29.4</v>
      </c>
      <c r="CN108">
        <v>-1</v>
      </c>
      <c r="CO108">
        <v>-1</v>
      </c>
      <c r="CP108">
        <v>-1</v>
      </c>
      <c r="CQ108">
        <v>-1</v>
      </c>
      <c r="CR108">
        <v>0</v>
      </c>
      <c r="CS108">
        <v>37</v>
      </c>
      <c r="CT108">
        <v>-1</v>
      </c>
      <c r="CU108">
        <v>1</v>
      </c>
      <c r="CV108" s="1">
        <f t="shared" si="72"/>
        <v>46.099999999999994</v>
      </c>
      <c r="CW108" s="1">
        <f t="shared" si="73"/>
        <v>-34.5</v>
      </c>
      <c r="CX108" s="1">
        <f t="shared" si="74"/>
        <v>2125.2099999999996</v>
      </c>
      <c r="CY108" s="1">
        <f t="shared" si="75"/>
        <v>1190.25</v>
      </c>
      <c r="CZ108" s="1">
        <f t="shared" si="76"/>
        <v>3315.4599999999996</v>
      </c>
      <c r="DA108" s="1">
        <f t="shared" si="77"/>
        <v>57.580031260845971</v>
      </c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FP108"/>
      <c r="FQ108"/>
      <c r="FR108"/>
      <c r="FS108"/>
      <c r="FT108"/>
    </row>
    <row r="109" spans="1:176" x14ac:dyDescent="0.35">
      <c r="A109">
        <v>213.26</v>
      </c>
      <c r="B109">
        <v>281.39999999999998</v>
      </c>
      <c r="C109">
        <v>33.6</v>
      </c>
      <c r="D109">
        <v>235.6</v>
      </c>
      <c r="E109">
        <v>35.200000000000003</v>
      </c>
      <c r="F109">
        <v>45.9</v>
      </c>
      <c r="G109">
        <v>1</v>
      </c>
      <c r="H109">
        <v>1</v>
      </c>
      <c r="I109">
        <v>32</v>
      </c>
      <c r="J109">
        <v>1</v>
      </c>
      <c r="K109">
        <v>1</v>
      </c>
      <c r="L109" s="26">
        <f t="shared" si="109"/>
        <v>45.799999999999983</v>
      </c>
      <c r="M109" s="26">
        <f t="shared" si="110"/>
        <v>-1.6000000000000014</v>
      </c>
      <c r="N109" s="26">
        <f t="shared" si="111"/>
        <v>2097.6399999999985</v>
      </c>
      <c r="O109" s="26">
        <f t="shared" si="112"/>
        <v>2.5600000000000045</v>
      </c>
      <c r="P109" s="26">
        <f t="shared" si="113"/>
        <v>2100.1999999999985</v>
      </c>
      <c r="Q109" s="26">
        <f t="shared" si="114"/>
        <v>45.827939076506574</v>
      </c>
      <c r="R109"/>
      <c r="S109"/>
      <c r="T109"/>
      <c r="U109"/>
      <c r="V109"/>
      <c r="W109">
        <v>193.429</v>
      </c>
      <c r="X109">
        <v>233</v>
      </c>
      <c r="Y109">
        <v>20.7</v>
      </c>
      <c r="Z109">
        <v>254.1</v>
      </c>
      <c r="AA109">
        <v>39.4</v>
      </c>
      <c r="AB109">
        <v>28.2</v>
      </c>
      <c r="AC109">
        <v>1</v>
      </c>
      <c r="AD109">
        <v>1</v>
      </c>
      <c r="AE109">
        <v>34</v>
      </c>
      <c r="AF109">
        <v>1</v>
      </c>
      <c r="AG109">
        <v>1</v>
      </c>
      <c r="AH109" s="10">
        <f t="shared" si="103"/>
        <v>-21.099999999999994</v>
      </c>
      <c r="AI109" s="10">
        <f t="shared" si="104"/>
        <v>-18.7</v>
      </c>
      <c r="AJ109" s="10">
        <f t="shared" si="105"/>
        <v>445.20999999999975</v>
      </c>
      <c r="AK109" s="10">
        <f t="shared" si="106"/>
        <v>349.69</v>
      </c>
      <c r="AL109" s="10">
        <f t="shared" si="107"/>
        <v>794.89999999999975</v>
      </c>
      <c r="AM109" s="10">
        <f t="shared" si="108"/>
        <v>28.193970986719833</v>
      </c>
      <c r="AN109"/>
      <c r="AO109"/>
      <c r="AP109"/>
      <c r="AQ109"/>
      <c r="AR109"/>
      <c r="AS109">
        <v>172.74299999999999</v>
      </c>
      <c r="AT109">
        <v>244.9</v>
      </c>
      <c r="AU109">
        <v>24.9</v>
      </c>
      <c r="AV109">
        <v>281.39999999999998</v>
      </c>
      <c r="AW109">
        <v>24.9</v>
      </c>
      <c r="AX109">
        <v>36.6</v>
      </c>
      <c r="AY109">
        <v>1</v>
      </c>
      <c r="AZ109">
        <v>1</v>
      </c>
      <c r="BA109">
        <v>36</v>
      </c>
      <c r="BB109">
        <v>1</v>
      </c>
      <c r="BC109">
        <v>1</v>
      </c>
      <c r="BD109" s="1">
        <f t="shared" si="97"/>
        <v>-36.499999999999972</v>
      </c>
      <c r="BE109" s="1">
        <f t="shared" si="98"/>
        <v>0</v>
      </c>
      <c r="BF109" s="1">
        <f t="shared" si="99"/>
        <v>1332.249999999998</v>
      </c>
      <c r="BG109" s="1">
        <f t="shared" si="100"/>
        <v>0</v>
      </c>
      <c r="BH109" s="1">
        <f t="shared" si="101"/>
        <v>1332.249999999998</v>
      </c>
      <c r="BI109" s="1">
        <f t="shared" si="102"/>
        <v>36.499999999999972</v>
      </c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CG109"/>
      <c r="CH109"/>
      <c r="CI109"/>
      <c r="CJ109"/>
      <c r="CK109">
        <v>183.89099999999999</v>
      </c>
      <c r="CL109">
        <v>244.9</v>
      </c>
      <c r="CM109">
        <v>29.4</v>
      </c>
      <c r="CN109">
        <v>240.4</v>
      </c>
      <c r="CO109">
        <v>29.4</v>
      </c>
      <c r="CP109">
        <v>4.5</v>
      </c>
      <c r="CQ109">
        <v>1</v>
      </c>
      <c r="CR109">
        <v>1</v>
      </c>
      <c r="CS109">
        <v>38</v>
      </c>
      <c r="CT109">
        <v>1</v>
      </c>
      <c r="CU109">
        <v>1</v>
      </c>
      <c r="CV109" s="1">
        <f t="shared" si="72"/>
        <v>4.5</v>
      </c>
      <c r="CW109" s="1">
        <f t="shared" si="73"/>
        <v>0</v>
      </c>
      <c r="CX109" s="1">
        <f t="shared" si="74"/>
        <v>20.25</v>
      </c>
      <c r="CY109" s="1">
        <f t="shared" si="75"/>
        <v>0</v>
      </c>
      <c r="CZ109" s="1">
        <f t="shared" si="76"/>
        <v>20.25</v>
      </c>
      <c r="DA109" s="1">
        <f t="shared" si="77"/>
        <v>4.5</v>
      </c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FP109"/>
      <c r="FQ109"/>
      <c r="FR109"/>
      <c r="FS109"/>
      <c r="FT109"/>
    </row>
    <row r="110" spans="1:176" x14ac:dyDescent="0.35">
      <c r="A110">
        <v>216.292</v>
      </c>
      <c r="B110">
        <v>281.39999999999998</v>
      </c>
      <c r="C110">
        <v>42.3</v>
      </c>
      <c r="D110">
        <v>-1</v>
      </c>
      <c r="E110">
        <v>-1</v>
      </c>
      <c r="F110">
        <v>-1</v>
      </c>
      <c r="G110">
        <v>-1</v>
      </c>
      <c r="H110">
        <v>0</v>
      </c>
      <c r="I110">
        <v>32</v>
      </c>
      <c r="J110">
        <v>-1</v>
      </c>
      <c r="K110">
        <v>1</v>
      </c>
      <c r="L110" s="26">
        <f t="shared" si="109"/>
        <v>0</v>
      </c>
      <c r="M110" s="26">
        <f t="shared" si="110"/>
        <v>8.6999999999999957</v>
      </c>
      <c r="N110" s="26">
        <f t="shared" si="111"/>
        <v>0</v>
      </c>
      <c r="O110" s="26">
        <f t="shared" si="112"/>
        <v>75.689999999999927</v>
      </c>
      <c r="P110" s="26">
        <f t="shared" si="113"/>
        <v>75.689999999999927</v>
      </c>
      <c r="Q110" s="26">
        <f t="shared" si="114"/>
        <v>8.6999999999999957</v>
      </c>
      <c r="R110"/>
      <c r="S110"/>
      <c r="T110"/>
      <c r="U110"/>
      <c r="V110"/>
      <c r="W110">
        <v>198.029</v>
      </c>
      <c r="X110">
        <v>52.3</v>
      </c>
      <c r="Y110">
        <v>98.4</v>
      </c>
      <c r="Z110">
        <v>-1</v>
      </c>
      <c r="AA110">
        <v>-1</v>
      </c>
      <c r="AB110">
        <v>-1</v>
      </c>
      <c r="AC110">
        <v>-1</v>
      </c>
      <c r="AD110">
        <v>0</v>
      </c>
      <c r="AE110">
        <v>34</v>
      </c>
      <c r="AF110">
        <v>-1</v>
      </c>
      <c r="AG110">
        <v>1</v>
      </c>
      <c r="AH110" s="10">
        <f t="shared" si="103"/>
        <v>-180.7</v>
      </c>
      <c r="AI110" s="10">
        <f t="shared" si="104"/>
        <v>77.7</v>
      </c>
      <c r="AJ110" s="10">
        <f t="shared" si="105"/>
        <v>32652.489999999994</v>
      </c>
      <c r="AK110" s="10">
        <f t="shared" si="106"/>
        <v>6037.2900000000009</v>
      </c>
      <c r="AL110" s="10">
        <f t="shared" si="107"/>
        <v>38689.78</v>
      </c>
      <c r="AM110" s="10">
        <f t="shared" si="108"/>
        <v>196.69717842409432</v>
      </c>
      <c r="AN110"/>
      <c r="AO110"/>
      <c r="AP110"/>
      <c r="AQ110"/>
      <c r="AR110"/>
      <c r="AS110">
        <v>176.73500000000001</v>
      </c>
      <c r="AT110">
        <v>208.1</v>
      </c>
      <c r="AU110">
        <v>47.9</v>
      </c>
      <c r="AV110">
        <v>-1</v>
      </c>
      <c r="AW110">
        <v>-1</v>
      </c>
      <c r="AX110">
        <v>-1</v>
      </c>
      <c r="AY110">
        <v>-1</v>
      </c>
      <c r="AZ110">
        <v>0</v>
      </c>
      <c r="BA110">
        <v>36</v>
      </c>
      <c r="BB110">
        <v>-1</v>
      </c>
      <c r="BC110">
        <v>1</v>
      </c>
      <c r="BD110" s="1">
        <f t="shared" si="97"/>
        <v>-36.800000000000011</v>
      </c>
      <c r="BE110" s="1">
        <f t="shared" si="98"/>
        <v>23</v>
      </c>
      <c r="BF110" s="1">
        <f t="shared" si="99"/>
        <v>1354.2400000000009</v>
      </c>
      <c r="BG110" s="1">
        <f t="shared" si="100"/>
        <v>529</v>
      </c>
      <c r="BH110" s="1">
        <f t="shared" si="101"/>
        <v>1883.2400000000009</v>
      </c>
      <c r="BI110" s="1">
        <f t="shared" si="102"/>
        <v>43.396313207460388</v>
      </c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CG110"/>
      <c r="CH110"/>
      <c r="CI110"/>
      <c r="CJ110"/>
      <c r="CK110">
        <v>188.083</v>
      </c>
      <c r="CL110">
        <v>276.89999999999998</v>
      </c>
      <c r="CM110">
        <v>24.9</v>
      </c>
      <c r="CN110">
        <v>-1</v>
      </c>
      <c r="CO110">
        <v>-1</v>
      </c>
      <c r="CP110">
        <v>-1</v>
      </c>
      <c r="CQ110">
        <v>-1</v>
      </c>
      <c r="CR110">
        <v>0</v>
      </c>
      <c r="CS110">
        <v>38</v>
      </c>
      <c r="CT110">
        <v>-1</v>
      </c>
      <c r="CU110">
        <v>1</v>
      </c>
      <c r="CV110" s="1">
        <f t="shared" si="72"/>
        <v>31.999999999999972</v>
      </c>
      <c r="CW110" s="1">
        <f t="shared" si="73"/>
        <v>-4.5</v>
      </c>
      <c r="CX110" s="1">
        <f t="shared" si="74"/>
        <v>1023.9999999999982</v>
      </c>
      <c r="CY110" s="1">
        <f t="shared" si="75"/>
        <v>20.25</v>
      </c>
      <c r="CZ110" s="1">
        <f t="shared" si="76"/>
        <v>1044.2499999999982</v>
      </c>
      <c r="DA110" s="1">
        <f t="shared" si="77"/>
        <v>32.314857264113023</v>
      </c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FP110"/>
      <c r="FQ110"/>
      <c r="FR110"/>
      <c r="FS110"/>
      <c r="FT110"/>
    </row>
    <row r="111" spans="1:176" x14ac:dyDescent="0.35">
      <c r="A111">
        <v>216.756</v>
      </c>
      <c r="B111">
        <v>258.89999999999998</v>
      </c>
      <c r="C111">
        <v>32.1</v>
      </c>
      <c r="D111">
        <v>281.39999999999998</v>
      </c>
      <c r="E111">
        <v>42.3</v>
      </c>
      <c r="F111">
        <v>24.8</v>
      </c>
      <c r="G111">
        <v>1</v>
      </c>
      <c r="H111">
        <v>1</v>
      </c>
      <c r="I111">
        <v>33</v>
      </c>
      <c r="J111">
        <v>1</v>
      </c>
      <c r="K111">
        <v>1</v>
      </c>
      <c r="L111" s="26">
        <f t="shared" si="109"/>
        <v>-22.5</v>
      </c>
      <c r="M111" s="26">
        <f t="shared" si="110"/>
        <v>-10.199999999999996</v>
      </c>
      <c r="N111" s="26">
        <f t="shared" si="111"/>
        <v>506.25</v>
      </c>
      <c r="O111" s="26">
        <f t="shared" si="112"/>
        <v>104.03999999999991</v>
      </c>
      <c r="P111" s="26">
        <f t="shared" si="113"/>
        <v>610.29</v>
      </c>
      <c r="Q111" s="26">
        <f t="shared" si="114"/>
        <v>24.704048251248214</v>
      </c>
      <c r="R111"/>
      <c r="S111"/>
      <c r="T111"/>
      <c r="U111"/>
      <c r="V111"/>
      <c r="W111">
        <v>199.053</v>
      </c>
      <c r="X111">
        <v>281.39999999999998</v>
      </c>
      <c r="Y111">
        <v>24.9</v>
      </c>
      <c r="Z111">
        <v>52.3</v>
      </c>
      <c r="AA111">
        <v>98.4</v>
      </c>
      <c r="AB111">
        <v>240.7</v>
      </c>
      <c r="AC111">
        <v>6</v>
      </c>
      <c r="AD111">
        <v>0</v>
      </c>
      <c r="AE111">
        <v>34</v>
      </c>
      <c r="AF111">
        <v>0</v>
      </c>
      <c r="AG111">
        <v>1</v>
      </c>
      <c r="AH111" s="10">
        <f t="shared" si="103"/>
        <v>229.09999999999997</v>
      </c>
      <c r="AI111" s="10">
        <f t="shared" si="104"/>
        <v>-73.5</v>
      </c>
      <c r="AJ111" s="10">
        <f t="shared" si="105"/>
        <v>52486.809999999983</v>
      </c>
      <c r="AK111" s="10">
        <f t="shared" si="106"/>
        <v>5402.25</v>
      </c>
      <c r="AL111" s="10">
        <f t="shared" si="107"/>
        <v>57889.059999999983</v>
      </c>
      <c r="AM111" s="10">
        <f t="shared" si="108"/>
        <v>240.60145469219421</v>
      </c>
      <c r="AN111"/>
      <c r="AO111"/>
      <c r="AP111"/>
      <c r="AQ111"/>
      <c r="AR111"/>
      <c r="AS111">
        <v>177.655</v>
      </c>
      <c r="AT111">
        <v>176</v>
      </c>
      <c r="AU111">
        <v>85.5</v>
      </c>
      <c r="AV111">
        <v>208.1</v>
      </c>
      <c r="AW111">
        <v>47.9</v>
      </c>
      <c r="AX111">
        <v>49.4</v>
      </c>
      <c r="AY111">
        <v>2</v>
      </c>
      <c r="AZ111">
        <v>0</v>
      </c>
      <c r="BA111">
        <v>36</v>
      </c>
      <c r="BB111">
        <v>0</v>
      </c>
      <c r="BC111">
        <v>1</v>
      </c>
      <c r="BD111" s="1">
        <f t="shared" si="97"/>
        <v>-32.099999999999994</v>
      </c>
      <c r="BE111" s="1">
        <f t="shared" si="98"/>
        <v>37.6</v>
      </c>
      <c r="BF111" s="1">
        <f t="shared" si="99"/>
        <v>1030.4099999999996</v>
      </c>
      <c r="BG111" s="1">
        <f t="shared" si="100"/>
        <v>1413.7600000000002</v>
      </c>
      <c r="BH111" s="1">
        <f t="shared" si="101"/>
        <v>2444.17</v>
      </c>
      <c r="BI111" s="1">
        <f t="shared" si="102"/>
        <v>49.438547713297567</v>
      </c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CG111"/>
      <c r="CH111"/>
      <c r="CI111"/>
      <c r="CJ111"/>
      <c r="CK111">
        <v>188.411</v>
      </c>
      <c r="CL111">
        <v>263.2</v>
      </c>
      <c r="CM111">
        <v>33.6</v>
      </c>
      <c r="CN111">
        <v>276.89999999999998</v>
      </c>
      <c r="CO111">
        <v>24.9</v>
      </c>
      <c r="CP111">
        <v>16.3</v>
      </c>
      <c r="CQ111">
        <v>1</v>
      </c>
      <c r="CR111">
        <v>1</v>
      </c>
      <c r="CS111">
        <v>39</v>
      </c>
      <c r="CT111">
        <v>1</v>
      </c>
      <c r="CU111">
        <v>1</v>
      </c>
      <c r="CV111" s="1">
        <f t="shared" si="72"/>
        <v>-13.699999999999989</v>
      </c>
      <c r="CW111" s="1">
        <f t="shared" si="73"/>
        <v>8.7000000000000028</v>
      </c>
      <c r="CX111" s="1">
        <f t="shared" si="74"/>
        <v>187.68999999999969</v>
      </c>
      <c r="CY111" s="1">
        <f t="shared" si="75"/>
        <v>75.690000000000055</v>
      </c>
      <c r="CZ111" s="1">
        <f t="shared" si="76"/>
        <v>263.37999999999977</v>
      </c>
      <c r="DA111" s="1">
        <f t="shared" si="77"/>
        <v>16.228986413205224</v>
      </c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FP111"/>
      <c r="FQ111"/>
      <c r="FR111"/>
      <c r="FS111"/>
      <c r="FT111"/>
    </row>
    <row r="112" spans="1:176" x14ac:dyDescent="0.35">
      <c r="A112">
        <v>221.50800000000001</v>
      </c>
      <c r="B112">
        <v>93.3</v>
      </c>
      <c r="C112">
        <v>107.5</v>
      </c>
      <c r="D112">
        <v>-1</v>
      </c>
      <c r="E112">
        <v>-1</v>
      </c>
      <c r="F112">
        <v>-1</v>
      </c>
      <c r="G112">
        <v>-1</v>
      </c>
      <c r="H112">
        <v>0</v>
      </c>
      <c r="I112">
        <v>33</v>
      </c>
      <c r="J112">
        <v>-1</v>
      </c>
      <c r="K112">
        <v>1</v>
      </c>
      <c r="L112" s="26">
        <f t="shared" si="109"/>
        <v>-165.59999999999997</v>
      </c>
      <c r="M112" s="26">
        <f t="shared" si="110"/>
        <v>75.400000000000006</v>
      </c>
      <c r="N112" s="26">
        <f t="shared" si="111"/>
        <v>27423.35999999999</v>
      </c>
      <c r="O112" s="26">
        <f t="shared" si="112"/>
        <v>5685.1600000000008</v>
      </c>
      <c r="P112" s="26">
        <f t="shared" si="113"/>
        <v>33108.51999999999</v>
      </c>
      <c r="Q112" s="26">
        <f t="shared" si="114"/>
        <v>181.95746755766851</v>
      </c>
      <c r="R112"/>
      <c r="S112"/>
      <c r="T112"/>
      <c r="U112"/>
      <c r="V112"/>
      <c r="W112">
        <v>200.221</v>
      </c>
      <c r="X112">
        <v>254.1</v>
      </c>
      <c r="Y112">
        <v>24.9</v>
      </c>
      <c r="Z112">
        <v>281.39999999999998</v>
      </c>
      <c r="AA112">
        <v>24.9</v>
      </c>
      <c r="AB112">
        <v>27.3</v>
      </c>
      <c r="AC112">
        <v>1</v>
      </c>
      <c r="AD112">
        <v>1</v>
      </c>
      <c r="AE112">
        <v>35</v>
      </c>
      <c r="AF112">
        <v>1</v>
      </c>
      <c r="AG112">
        <v>1</v>
      </c>
      <c r="AH112" s="10">
        <f t="shared" si="103"/>
        <v>-27.299999999999983</v>
      </c>
      <c r="AI112" s="10">
        <f t="shared" si="104"/>
        <v>0</v>
      </c>
      <c r="AJ112" s="10">
        <f t="shared" si="105"/>
        <v>745.28999999999905</v>
      </c>
      <c r="AK112" s="10">
        <f t="shared" si="106"/>
        <v>0</v>
      </c>
      <c r="AL112" s="10">
        <f t="shared" si="107"/>
        <v>745.28999999999905</v>
      </c>
      <c r="AM112" s="10">
        <f t="shared" si="108"/>
        <v>27.299999999999983</v>
      </c>
      <c r="AN112"/>
      <c r="AO112"/>
      <c r="AP112"/>
      <c r="AQ112"/>
      <c r="AR112"/>
      <c r="AS112">
        <v>178.047</v>
      </c>
      <c r="AT112">
        <v>208.1</v>
      </c>
      <c r="AU112">
        <v>46.5</v>
      </c>
      <c r="AV112">
        <v>176</v>
      </c>
      <c r="AW112">
        <v>85.5</v>
      </c>
      <c r="AX112">
        <v>50.5</v>
      </c>
      <c r="AY112">
        <v>2</v>
      </c>
      <c r="AZ112">
        <v>0</v>
      </c>
      <c r="BA112">
        <v>36</v>
      </c>
      <c r="BB112">
        <v>0</v>
      </c>
      <c r="BC112">
        <v>1</v>
      </c>
      <c r="BD112" s="1">
        <f t="shared" si="97"/>
        <v>32.099999999999994</v>
      </c>
      <c r="BE112" s="1">
        <f t="shared" si="98"/>
        <v>-39</v>
      </c>
      <c r="BF112" s="1">
        <f t="shared" si="99"/>
        <v>1030.4099999999996</v>
      </c>
      <c r="BG112" s="1">
        <f t="shared" si="100"/>
        <v>1521</v>
      </c>
      <c r="BH112" s="1">
        <f t="shared" si="101"/>
        <v>2551.41</v>
      </c>
      <c r="BI112" s="1">
        <f t="shared" si="102"/>
        <v>50.511483842785694</v>
      </c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CG112"/>
      <c r="CH112"/>
      <c r="CI112"/>
      <c r="CJ112"/>
      <c r="CK112">
        <v>192.083</v>
      </c>
      <c r="CL112">
        <v>281.39999999999998</v>
      </c>
      <c r="CM112">
        <v>38.1</v>
      </c>
      <c r="CN112">
        <v>-1</v>
      </c>
      <c r="CO112">
        <v>-1</v>
      </c>
      <c r="CP112">
        <v>-1</v>
      </c>
      <c r="CQ112">
        <v>-1</v>
      </c>
      <c r="CR112">
        <v>0</v>
      </c>
      <c r="CS112">
        <v>39</v>
      </c>
      <c r="CT112">
        <v>-1</v>
      </c>
      <c r="CU112">
        <v>1</v>
      </c>
      <c r="CV112" s="1">
        <f t="shared" si="72"/>
        <v>18.199999999999989</v>
      </c>
      <c r="CW112" s="1">
        <f t="shared" si="73"/>
        <v>4.5</v>
      </c>
      <c r="CX112" s="1">
        <f t="shared" si="74"/>
        <v>331.23999999999961</v>
      </c>
      <c r="CY112" s="1">
        <f t="shared" si="75"/>
        <v>20.25</v>
      </c>
      <c r="CZ112" s="1">
        <f t="shared" si="76"/>
        <v>351.48999999999961</v>
      </c>
      <c r="DA112" s="1">
        <f t="shared" si="77"/>
        <v>18.748066566982303</v>
      </c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FP112"/>
      <c r="FQ112"/>
      <c r="FR112"/>
      <c r="FS112"/>
      <c r="FT112"/>
    </row>
    <row r="113" spans="1:176" x14ac:dyDescent="0.35">
      <c r="A113">
        <v>221.86799999999999</v>
      </c>
      <c r="B113">
        <v>102.6</v>
      </c>
      <c r="C113">
        <v>29.4</v>
      </c>
      <c r="D113">
        <v>93.3</v>
      </c>
      <c r="E113">
        <v>107.5</v>
      </c>
      <c r="F113">
        <v>78.7</v>
      </c>
      <c r="G113">
        <v>2</v>
      </c>
      <c r="H113">
        <v>0</v>
      </c>
      <c r="I113">
        <v>33</v>
      </c>
      <c r="J113">
        <v>0</v>
      </c>
      <c r="K113">
        <v>1</v>
      </c>
      <c r="L113" s="26">
        <f t="shared" si="109"/>
        <v>9.2999999999999972</v>
      </c>
      <c r="M113" s="26">
        <f t="shared" si="110"/>
        <v>-78.099999999999994</v>
      </c>
      <c r="N113" s="26">
        <f t="shared" si="111"/>
        <v>86.489999999999952</v>
      </c>
      <c r="O113" s="26">
        <f t="shared" si="112"/>
        <v>6099.6099999999988</v>
      </c>
      <c r="P113" s="26">
        <f t="shared" si="113"/>
        <v>6186.0999999999985</v>
      </c>
      <c r="Q113" s="26">
        <f t="shared" si="114"/>
        <v>78.651764125161222</v>
      </c>
      <c r="R113"/>
      <c r="S113"/>
      <c r="T113"/>
      <c r="U113"/>
      <c r="V113"/>
      <c r="W113">
        <v>204.58099999999999</v>
      </c>
      <c r="X113">
        <v>276.89999999999998</v>
      </c>
      <c r="Y113">
        <v>42.3</v>
      </c>
      <c r="Z113">
        <v>-1</v>
      </c>
      <c r="AA113">
        <v>-1</v>
      </c>
      <c r="AB113">
        <v>-1</v>
      </c>
      <c r="AC113">
        <v>-1</v>
      </c>
      <c r="AD113">
        <v>0</v>
      </c>
      <c r="AE113">
        <v>35</v>
      </c>
      <c r="AF113">
        <v>-1</v>
      </c>
      <c r="AG113">
        <v>1</v>
      </c>
      <c r="AH113" s="10">
        <f t="shared" si="103"/>
        <v>22.799999999999983</v>
      </c>
      <c r="AI113" s="10">
        <f t="shared" si="104"/>
        <v>17.399999999999999</v>
      </c>
      <c r="AJ113" s="10">
        <f t="shared" si="105"/>
        <v>519.83999999999924</v>
      </c>
      <c r="AK113" s="10">
        <f t="shared" si="106"/>
        <v>302.75999999999993</v>
      </c>
      <c r="AL113" s="10">
        <f t="shared" si="107"/>
        <v>822.59999999999923</v>
      </c>
      <c r="AM113" s="10">
        <f t="shared" si="108"/>
        <v>28.681004166521074</v>
      </c>
      <c r="AN113"/>
      <c r="AO113"/>
      <c r="AP113"/>
      <c r="AQ113"/>
      <c r="AR113"/>
      <c r="AS113">
        <v>178.40700000000001</v>
      </c>
      <c r="AT113">
        <v>217.3</v>
      </c>
      <c r="AU113">
        <v>51</v>
      </c>
      <c r="AV113">
        <v>208.1</v>
      </c>
      <c r="AW113">
        <v>46.5</v>
      </c>
      <c r="AX113">
        <v>10.3</v>
      </c>
      <c r="AY113">
        <v>1</v>
      </c>
      <c r="AZ113">
        <v>1</v>
      </c>
      <c r="BA113">
        <v>37</v>
      </c>
      <c r="BB113">
        <v>1</v>
      </c>
      <c r="BC113">
        <v>1</v>
      </c>
      <c r="BD113" s="1">
        <f t="shared" si="97"/>
        <v>9.2000000000000171</v>
      </c>
      <c r="BE113" s="1">
        <f t="shared" si="98"/>
        <v>4.5</v>
      </c>
      <c r="BF113" s="1">
        <f t="shared" si="99"/>
        <v>84.640000000000313</v>
      </c>
      <c r="BG113" s="1">
        <f t="shared" si="100"/>
        <v>20.25</v>
      </c>
      <c r="BH113" s="1">
        <f t="shared" si="101"/>
        <v>104.89000000000031</v>
      </c>
      <c r="BI113" s="1">
        <f t="shared" si="102"/>
        <v>10.241581909060743</v>
      </c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CG113"/>
      <c r="CH113"/>
      <c r="CI113"/>
      <c r="CJ113"/>
      <c r="CK113">
        <v>192.46600000000001</v>
      </c>
      <c r="CL113">
        <v>267.89999999999998</v>
      </c>
      <c r="CM113">
        <v>20.7</v>
      </c>
      <c r="CN113">
        <v>281.39999999999998</v>
      </c>
      <c r="CO113">
        <v>38.1</v>
      </c>
      <c r="CP113">
        <v>22</v>
      </c>
      <c r="CQ113">
        <v>1</v>
      </c>
      <c r="CR113">
        <v>1</v>
      </c>
      <c r="CS113">
        <v>40</v>
      </c>
      <c r="CT113">
        <v>1</v>
      </c>
      <c r="CU113">
        <v>1</v>
      </c>
      <c r="CV113" s="1">
        <f t="shared" si="72"/>
        <v>-13.5</v>
      </c>
      <c r="CW113" s="1">
        <f t="shared" si="73"/>
        <v>-17.400000000000002</v>
      </c>
      <c r="CX113" s="1">
        <f t="shared" si="74"/>
        <v>182.25</v>
      </c>
      <c r="CY113" s="1">
        <f t="shared" si="75"/>
        <v>302.76000000000005</v>
      </c>
      <c r="CZ113" s="1">
        <f t="shared" si="76"/>
        <v>485.01000000000005</v>
      </c>
      <c r="DA113" s="1">
        <f t="shared" si="77"/>
        <v>22.022942582679548</v>
      </c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FP113"/>
      <c r="FQ113"/>
      <c r="FR113"/>
      <c r="FS113"/>
      <c r="FT113"/>
    </row>
    <row r="114" spans="1:176" x14ac:dyDescent="0.35">
      <c r="A114">
        <v>222.48400000000001</v>
      </c>
      <c r="B114">
        <v>75.099999999999994</v>
      </c>
      <c r="C114">
        <v>124.5</v>
      </c>
      <c r="D114">
        <v>102.6</v>
      </c>
      <c r="E114">
        <v>29.4</v>
      </c>
      <c r="F114">
        <v>99</v>
      </c>
      <c r="G114">
        <v>3</v>
      </c>
      <c r="H114">
        <v>0</v>
      </c>
      <c r="I114">
        <v>33</v>
      </c>
      <c r="J114">
        <v>0</v>
      </c>
      <c r="K114">
        <v>1</v>
      </c>
      <c r="L114" s="26">
        <f t="shared" si="109"/>
        <v>-27.5</v>
      </c>
      <c r="M114" s="26">
        <f t="shared" si="110"/>
        <v>95.1</v>
      </c>
      <c r="N114" s="26">
        <f t="shared" si="111"/>
        <v>756.25</v>
      </c>
      <c r="O114" s="26">
        <f t="shared" si="112"/>
        <v>9044.0099999999984</v>
      </c>
      <c r="P114" s="26">
        <f t="shared" si="113"/>
        <v>9800.2599999999984</v>
      </c>
      <c r="Q114" s="26">
        <f t="shared" si="114"/>
        <v>98.996262555714694</v>
      </c>
      <c r="R114"/>
      <c r="S114"/>
      <c r="T114"/>
      <c r="U114"/>
      <c r="V114"/>
      <c r="W114">
        <v>205.31700000000001</v>
      </c>
      <c r="X114">
        <v>235.6</v>
      </c>
      <c r="Y114">
        <v>63.9</v>
      </c>
      <c r="Z114">
        <v>276.89999999999998</v>
      </c>
      <c r="AA114">
        <v>42.3</v>
      </c>
      <c r="AB114">
        <v>46.6</v>
      </c>
      <c r="AC114">
        <v>0</v>
      </c>
      <c r="AD114">
        <v>0</v>
      </c>
      <c r="AE114">
        <v>35</v>
      </c>
      <c r="AF114">
        <v>0</v>
      </c>
      <c r="AG114">
        <v>1</v>
      </c>
      <c r="AH114" s="10">
        <f t="shared" si="103"/>
        <v>-41.299999999999983</v>
      </c>
      <c r="AI114" s="10">
        <f t="shared" si="104"/>
        <v>21.6</v>
      </c>
      <c r="AJ114" s="10">
        <f t="shared" si="105"/>
        <v>1705.6899999999987</v>
      </c>
      <c r="AK114" s="10">
        <f t="shared" si="106"/>
        <v>466.56000000000006</v>
      </c>
      <c r="AL114" s="10">
        <f t="shared" si="107"/>
        <v>2172.2499999999986</v>
      </c>
      <c r="AM114" s="10">
        <f t="shared" si="108"/>
        <v>46.607402845470787</v>
      </c>
      <c r="AN114"/>
      <c r="AO114"/>
      <c r="AP114"/>
      <c r="AQ114"/>
      <c r="AR114"/>
      <c r="AS114">
        <v>181.59100000000001</v>
      </c>
      <c r="AT114">
        <v>272.39999999999998</v>
      </c>
      <c r="AU114">
        <v>31.6</v>
      </c>
      <c r="AV114">
        <v>-1</v>
      </c>
      <c r="AW114">
        <v>-1</v>
      </c>
      <c r="AX114">
        <v>-1</v>
      </c>
      <c r="AY114">
        <v>-1</v>
      </c>
      <c r="AZ114">
        <v>0</v>
      </c>
      <c r="BA114">
        <v>37</v>
      </c>
      <c r="BB114">
        <v>-1</v>
      </c>
      <c r="BC114">
        <v>1</v>
      </c>
      <c r="BD114" s="1">
        <f t="shared" si="97"/>
        <v>55.099999999999966</v>
      </c>
      <c r="BE114" s="1">
        <f t="shared" si="98"/>
        <v>-19.399999999999999</v>
      </c>
      <c r="BF114" s="1">
        <f t="shared" si="99"/>
        <v>3036.0099999999961</v>
      </c>
      <c r="BG114" s="1">
        <f t="shared" si="100"/>
        <v>376.35999999999996</v>
      </c>
      <c r="BH114" s="1">
        <f t="shared" si="101"/>
        <v>3412.3699999999963</v>
      </c>
      <c r="BI114" s="1">
        <f t="shared" si="102"/>
        <v>58.415494519861731</v>
      </c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FP114"/>
      <c r="FQ114"/>
      <c r="FR114"/>
      <c r="FS114"/>
      <c r="FT114"/>
    </row>
    <row r="115" spans="1:176" x14ac:dyDescent="0.35">
      <c r="A115">
        <v>222.93199999999999</v>
      </c>
      <c r="B115">
        <v>166.7</v>
      </c>
      <c r="C115">
        <v>38.1</v>
      </c>
      <c r="D115">
        <v>75.099999999999994</v>
      </c>
      <c r="E115">
        <v>124.5</v>
      </c>
      <c r="F115">
        <v>126</v>
      </c>
      <c r="G115">
        <v>3</v>
      </c>
      <c r="H115">
        <v>0</v>
      </c>
      <c r="I115">
        <v>33</v>
      </c>
      <c r="J115">
        <v>0</v>
      </c>
      <c r="K115">
        <v>1</v>
      </c>
      <c r="L115" s="26">
        <f t="shared" si="109"/>
        <v>91.6</v>
      </c>
      <c r="M115" s="26">
        <f t="shared" si="110"/>
        <v>-86.4</v>
      </c>
      <c r="N115" s="26">
        <f t="shared" si="111"/>
        <v>8390.56</v>
      </c>
      <c r="O115" s="26">
        <f t="shared" si="112"/>
        <v>7464.9600000000009</v>
      </c>
      <c r="P115" s="26">
        <f t="shared" si="113"/>
        <v>15855.52</v>
      </c>
      <c r="Q115" s="26">
        <f t="shared" si="114"/>
        <v>125.91870393233883</v>
      </c>
      <c r="R115"/>
      <c r="S115"/>
      <c r="T115"/>
      <c r="U115"/>
      <c r="V115"/>
      <c r="W115">
        <v>206.46</v>
      </c>
      <c r="X115">
        <v>217.3</v>
      </c>
      <c r="Y115">
        <v>76.8</v>
      </c>
      <c r="Z115">
        <v>235.6</v>
      </c>
      <c r="AA115">
        <v>63.9</v>
      </c>
      <c r="AB115">
        <v>22.4</v>
      </c>
      <c r="AC115">
        <v>1</v>
      </c>
      <c r="AD115">
        <v>1</v>
      </c>
      <c r="AE115">
        <v>36</v>
      </c>
      <c r="AF115">
        <v>1</v>
      </c>
      <c r="AG115">
        <v>1</v>
      </c>
      <c r="AH115" s="10">
        <f t="shared" si="103"/>
        <v>-18.299999999999983</v>
      </c>
      <c r="AI115" s="10">
        <f t="shared" si="104"/>
        <v>12.899999999999999</v>
      </c>
      <c r="AJ115" s="10">
        <f t="shared" si="105"/>
        <v>334.88999999999936</v>
      </c>
      <c r="AK115" s="10">
        <f t="shared" si="106"/>
        <v>166.40999999999997</v>
      </c>
      <c r="AL115" s="10">
        <f t="shared" si="107"/>
        <v>501.29999999999933</v>
      </c>
      <c r="AM115" s="10">
        <f t="shared" si="108"/>
        <v>22.389729788454332</v>
      </c>
      <c r="AN115"/>
      <c r="AO115"/>
      <c r="AP115"/>
      <c r="AQ115"/>
      <c r="AR115"/>
      <c r="AS115">
        <v>182.191</v>
      </c>
      <c r="AT115">
        <v>215.2</v>
      </c>
      <c r="AU115">
        <v>36.1</v>
      </c>
      <c r="AV115">
        <v>272.39999999999998</v>
      </c>
      <c r="AW115">
        <v>31.6</v>
      </c>
      <c r="AX115">
        <v>57.4</v>
      </c>
      <c r="AY115">
        <v>2</v>
      </c>
      <c r="AZ115">
        <v>0</v>
      </c>
      <c r="BA115">
        <v>37</v>
      </c>
      <c r="BB115">
        <v>0</v>
      </c>
      <c r="BC115">
        <v>1</v>
      </c>
      <c r="BD115" s="1">
        <f t="shared" si="97"/>
        <v>-57.199999999999989</v>
      </c>
      <c r="BE115" s="1">
        <f t="shared" si="98"/>
        <v>4.5</v>
      </c>
      <c r="BF115" s="1">
        <f t="shared" si="99"/>
        <v>3271.8399999999988</v>
      </c>
      <c r="BG115" s="1">
        <f t="shared" si="100"/>
        <v>20.25</v>
      </c>
      <c r="BH115" s="1">
        <f t="shared" si="101"/>
        <v>3292.0899999999988</v>
      </c>
      <c r="BI115" s="1">
        <f t="shared" si="102"/>
        <v>57.376737446459941</v>
      </c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FP115"/>
      <c r="FQ115"/>
      <c r="FR115"/>
      <c r="FS115"/>
      <c r="FT115"/>
    </row>
    <row r="116" spans="1:176" x14ac:dyDescent="0.35">
      <c r="A116">
        <v>223.90799999999999</v>
      </c>
      <c r="B116">
        <v>281.39999999999998</v>
      </c>
      <c r="C116">
        <v>38.1</v>
      </c>
      <c r="D116">
        <v>166.7</v>
      </c>
      <c r="E116">
        <v>38.1</v>
      </c>
      <c r="F116">
        <v>114.7</v>
      </c>
      <c r="G116">
        <v>3</v>
      </c>
      <c r="H116">
        <v>0</v>
      </c>
      <c r="I116">
        <v>33</v>
      </c>
      <c r="J116">
        <v>0</v>
      </c>
      <c r="K116">
        <v>1</v>
      </c>
      <c r="L116" s="26">
        <f t="shared" si="109"/>
        <v>114.69999999999999</v>
      </c>
      <c r="M116" s="26">
        <f t="shared" si="110"/>
        <v>0</v>
      </c>
      <c r="N116" s="26">
        <f t="shared" si="111"/>
        <v>13156.089999999997</v>
      </c>
      <c r="O116" s="26">
        <f t="shared" si="112"/>
        <v>0</v>
      </c>
      <c r="P116" s="26">
        <f t="shared" si="113"/>
        <v>13156.089999999997</v>
      </c>
      <c r="Q116" s="26">
        <f t="shared" si="114"/>
        <v>114.69999999999999</v>
      </c>
      <c r="R116"/>
      <c r="S116"/>
      <c r="T116"/>
      <c r="U116"/>
      <c r="V116"/>
      <c r="W116">
        <v>210.09200000000001</v>
      </c>
      <c r="X116">
        <v>38.200000000000003</v>
      </c>
      <c r="Y116">
        <v>89.7</v>
      </c>
      <c r="Z116">
        <v>-1</v>
      </c>
      <c r="AA116">
        <v>-1</v>
      </c>
      <c r="AB116">
        <v>-1</v>
      </c>
      <c r="AC116">
        <v>-1</v>
      </c>
      <c r="AD116">
        <v>0</v>
      </c>
      <c r="AE116">
        <v>36</v>
      </c>
      <c r="AF116">
        <v>-1</v>
      </c>
      <c r="AG116">
        <v>1</v>
      </c>
      <c r="AH116" s="10">
        <f t="shared" si="103"/>
        <v>-179.10000000000002</v>
      </c>
      <c r="AI116" s="10">
        <f t="shared" si="104"/>
        <v>12.900000000000006</v>
      </c>
      <c r="AJ116" s="10">
        <f t="shared" si="105"/>
        <v>32076.810000000009</v>
      </c>
      <c r="AK116" s="10">
        <f t="shared" si="106"/>
        <v>166.41000000000014</v>
      </c>
      <c r="AL116" s="10">
        <f t="shared" si="107"/>
        <v>32243.220000000008</v>
      </c>
      <c r="AM116" s="10">
        <f t="shared" si="108"/>
        <v>179.56397188745856</v>
      </c>
      <c r="AN116"/>
      <c r="AO116"/>
      <c r="AP116"/>
      <c r="AQ116"/>
      <c r="AR116"/>
      <c r="AS116">
        <v>183.74299999999999</v>
      </c>
      <c r="AT116">
        <v>171.5</v>
      </c>
      <c r="AU116">
        <v>42.3</v>
      </c>
      <c r="AV116">
        <v>215.2</v>
      </c>
      <c r="AW116">
        <v>36.1</v>
      </c>
      <c r="AX116">
        <v>44.1</v>
      </c>
      <c r="AY116">
        <v>1</v>
      </c>
      <c r="AZ116">
        <v>1</v>
      </c>
      <c r="BA116">
        <v>38</v>
      </c>
      <c r="BB116">
        <v>1</v>
      </c>
      <c r="BC116">
        <v>1</v>
      </c>
      <c r="BD116" s="1">
        <f t="shared" si="97"/>
        <v>-43.699999999999989</v>
      </c>
      <c r="BE116" s="1">
        <f t="shared" si="98"/>
        <v>6.1999999999999957</v>
      </c>
      <c r="BF116" s="1">
        <f t="shared" si="99"/>
        <v>1909.6899999999989</v>
      </c>
      <c r="BG116" s="1">
        <f t="shared" si="100"/>
        <v>38.439999999999948</v>
      </c>
      <c r="BH116" s="1">
        <f t="shared" si="101"/>
        <v>1948.129999999999</v>
      </c>
      <c r="BI116" s="1">
        <f t="shared" si="102"/>
        <v>44.137625672435064</v>
      </c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FP116"/>
      <c r="FQ116"/>
      <c r="FR116"/>
      <c r="FS116"/>
      <c r="FT116"/>
    </row>
    <row r="117" spans="1:176" x14ac:dyDescent="0.35">
      <c r="A117">
        <v>224.28399999999999</v>
      </c>
      <c r="B117">
        <v>272.39999999999998</v>
      </c>
      <c r="C117">
        <v>20.7</v>
      </c>
      <c r="D117">
        <v>281.39999999999998</v>
      </c>
      <c r="E117">
        <v>38.1</v>
      </c>
      <c r="F117">
        <v>19.600000000000001</v>
      </c>
      <c r="G117">
        <v>1</v>
      </c>
      <c r="H117">
        <v>1</v>
      </c>
      <c r="I117">
        <v>34</v>
      </c>
      <c r="J117">
        <v>1</v>
      </c>
      <c r="K117">
        <v>1</v>
      </c>
      <c r="L117" s="26">
        <f t="shared" si="109"/>
        <v>-9</v>
      </c>
      <c r="M117" s="26">
        <f t="shared" si="110"/>
        <v>-17.400000000000002</v>
      </c>
      <c r="N117" s="26">
        <f t="shared" si="111"/>
        <v>81</v>
      </c>
      <c r="O117" s="26">
        <f t="shared" si="112"/>
        <v>302.76000000000005</v>
      </c>
      <c r="P117" s="26">
        <f t="shared" si="113"/>
        <v>383.76000000000005</v>
      </c>
      <c r="Q117" s="26">
        <f t="shared" si="114"/>
        <v>19.589793260777409</v>
      </c>
      <c r="R117"/>
      <c r="S117"/>
      <c r="T117"/>
      <c r="U117"/>
      <c r="V117"/>
      <c r="W117">
        <v>211.49199999999999</v>
      </c>
      <c r="X117">
        <v>276.89999999999998</v>
      </c>
      <c r="Y117">
        <v>24.9</v>
      </c>
      <c r="Z117">
        <v>38.200000000000003</v>
      </c>
      <c r="AA117">
        <v>89.7</v>
      </c>
      <c r="AB117">
        <v>247.3</v>
      </c>
      <c r="AC117">
        <v>6</v>
      </c>
      <c r="AD117">
        <v>0</v>
      </c>
      <c r="AE117">
        <v>36</v>
      </c>
      <c r="AF117">
        <v>0</v>
      </c>
      <c r="AG117">
        <v>1</v>
      </c>
      <c r="AH117" s="10">
        <f t="shared" si="103"/>
        <v>238.7</v>
      </c>
      <c r="AI117" s="10">
        <f t="shared" si="104"/>
        <v>-64.800000000000011</v>
      </c>
      <c r="AJ117" s="10">
        <f t="shared" si="105"/>
        <v>56977.689999999995</v>
      </c>
      <c r="AK117" s="10">
        <f t="shared" si="106"/>
        <v>4199.0400000000018</v>
      </c>
      <c r="AL117" s="10">
        <f t="shared" si="107"/>
        <v>61176.729999999996</v>
      </c>
      <c r="AM117" s="10">
        <f t="shared" si="108"/>
        <v>247.3393013655533</v>
      </c>
      <c r="AN117"/>
      <c r="AO117"/>
      <c r="AP117"/>
      <c r="AQ117"/>
      <c r="AR117"/>
      <c r="AS117">
        <v>190.69499999999999</v>
      </c>
      <c r="AT117">
        <v>111.6</v>
      </c>
      <c r="AU117">
        <v>68.099999999999994</v>
      </c>
      <c r="AV117">
        <v>-1</v>
      </c>
      <c r="AW117">
        <v>-1</v>
      </c>
      <c r="AX117">
        <v>-1</v>
      </c>
      <c r="AY117">
        <v>-1</v>
      </c>
      <c r="AZ117">
        <v>0</v>
      </c>
      <c r="BA117">
        <v>38</v>
      </c>
      <c r="BB117">
        <v>-1</v>
      </c>
      <c r="BC117">
        <v>1</v>
      </c>
      <c r="BD117" s="1">
        <f t="shared" si="97"/>
        <v>-59.900000000000006</v>
      </c>
      <c r="BE117" s="1">
        <f t="shared" si="98"/>
        <v>25.799999999999997</v>
      </c>
      <c r="BF117" s="1">
        <f t="shared" si="99"/>
        <v>3588.0100000000007</v>
      </c>
      <c r="BG117" s="1">
        <f t="shared" si="100"/>
        <v>665.63999999999987</v>
      </c>
      <c r="BH117" s="1">
        <f t="shared" si="101"/>
        <v>4253.6500000000005</v>
      </c>
      <c r="BI117" s="1">
        <f t="shared" si="102"/>
        <v>65.220012266174876</v>
      </c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FP117"/>
      <c r="FQ117"/>
      <c r="FR117"/>
      <c r="FS117"/>
      <c r="FT117"/>
    </row>
    <row r="118" spans="1:176" x14ac:dyDescent="0.35">
      <c r="A118">
        <v>228.42</v>
      </c>
      <c r="B118">
        <v>281.39999999999998</v>
      </c>
      <c r="C118">
        <v>33.6</v>
      </c>
      <c r="D118">
        <v>-1</v>
      </c>
      <c r="E118">
        <v>-1</v>
      </c>
      <c r="F118">
        <v>-1</v>
      </c>
      <c r="G118">
        <v>-1</v>
      </c>
      <c r="H118">
        <v>0</v>
      </c>
      <c r="I118">
        <v>34</v>
      </c>
      <c r="J118">
        <v>-1</v>
      </c>
      <c r="K118">
        <v>1</v>
      </c>
      <c r="L118" s="26">
        <f t="shared" si="109"/>
        <v>9</v>
      </c>
      <c r="M118" s="26">
        <f t="shared" si="110"/>
        <v>12.900000000000002</v>
      </c>
      <c r="N118" s="26">
        <f t="shared" si="111"/>
        <v>81</v>
      </c>
      <c r="O118" s="26">
        <f t="shared" si="112"/>
        <v>166.41000000000005</v>
      </c>
      <c r="P118" s="26">
        <f t="shared" si="113"/>
        <v>247.41000000000005</v>
      </c>
      <c r="Q118" s="26">
        <f t="shared" si="114"/>
        <v>15.729272074701997</v>
      </c>
      <c r="R118"/>
      <c r="S118"/>
      <c r="T118"/>
      <c r="U118"/>
      <c r="V118"/>
      <c r="W118">
        <v>211.916</v>
      </c>
      <c r="X118">
        <v>249.4</v>
      </c>
      <c r="Y118">
        <v>38.1</v>
      </c>
      <c r="Z118">
        <v>276.89999999999998</v>
      </c>
      <c r="AA118">
        <v>24.9</v>
      </c>
      <c r="AB118">
        <v>30.5</v>
      </c>
      <c r="AC118">
        <v>1</v>
      </c>
      <c r="AD118">
        <v>1</v>
      </c>
      <c r="AE118">
        <v>37</v>
      </c>
      <c r="AF118">
        <v>1</v>
      </c>
      <c r="AG118">
        <v>1</v>
      </c>
      <c r="AH118" s="10">
        <f t="shared" si="103"/>
        <v>-27.499999999999972</v>
      </c>
      <c r="AI118" s="10">
        <f t="shared" si="104"/>
        <v>13.200000000000003</v>
      </c>
      <c r="AJ118" s="10">
        <f t="shared" si="105"/>
        <v>756.24999999999841</v>
      </c>
      <c r="AK118" s="10">
        <f t="shared" si="106"/>
        <v>174.24000000000007</v>
      </c>
      <c r="AL118" s="10">
        <f t="shared" si="107"/>
        <v>930.48999999999842</v>
      </c>
      <c r="AM118" s="10">
        <f t="shared" si="108"/>
        <v>30.503934172496479</v>
      </c>
      <c r="AN118"/>
      <c r="AO118"/>
      <c r="AP118"/>
      <c r="AQ118"/>
      <c r="AR118"/>
      <c r="AS118">
        <v>191.71899999999999</v>
      </c>
      <c r="AT118">
        <v>286.2</v>
      </c>
      <c r="AU118">
        <v>31.6</v>
      </c>
      <c r="AV118">
        <v>111.6</v>
      </c>
      <c r="AW118">
        <v>68.099999999999994</v>
      </c>
      <c r="AX118">
        <v>178.3</v>
      </c>
      <c r="AY118">
        <v>4</v>
      </c>
      <c r="AZ118">
        <v>0</v>
      </c>
      <c r="BA118">
        <v>38</v>
      </c>
      <c r="BB118">
        <v>0</v>
      </c>
      <c r="BC118">
        <v>1</v>
      </c>
      <c r="BD118" s="1">
        <f t="shared" si="97"/>
        <v>174.6</v>
      </c>
      <c r="BE118" s="1">
        <f t="shared" si="98"/>
        <v>-36.499999999999993</v>
      </c>
      <c r="BF118" s="1">
        <f t="shared" si="99"/>
        <v>30485.159999999996</v>
      </c>
      <c r="BG118" s="1">
        <f t="shared" si="100"/>
        <v>1332.2499999999995</v>
      </c>
      <c r="BH118" s="1">
        <f t="shared" si="101"/>
        <v>31817.409999999996</v>
      </c>
      <c r="BI118" s="1">
        <f t="shared" si="102"/>
        <v>178.37435353772133</v>
      </c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FP118"/>
      <c r="FQ118"/>
      <c r="FR118"/>
      <c r="FS118"/>
      <c r="FT118"/>
    </row>
    <row r="119" spans="1:176" x14ac:dyDescent="0.35">
      <c r="A119">
        <v>229.15600000000001</v>
      </c>
      <c r="B119">
        <v>265.10000000000002</v>
      </c>
      <c r="C119">
        <v>52.1</v>
      </c>
      <c r="D119">
        <v>281.39999999999998</v>
      </c>
      <c r="E119">
        <v>33.6</v>
      </c>
      <c r="F119">
        <v>24.7</v>
      </c>
      <c r="G119">
        <v>1</v>
      </c>
      <c r="H119">
        <v>1</v>
      </c>
      <c r="I119">
        <v>35</v>
      </c>
      <c r="J119">
        <v>1</v>
      </c>
      <c r="K119">
        <v>1</v>
      </c>
      <c r="L119" s="26">
        <f t="shared" si="109"/>
        <v>-16.299999999999955</v>
      </c>
      <c r="M119" s="26">
        <f t="shared" si="110"/>
        <v>18.5</v>
      </c>
      <c r="N119" s="26">
        <f t="shared" si="111"/>
        <v>265.68999999999852</v>
      </c>
      <c r="O119" s="26">
        <f t="shared" si="112"/>
        <v>342.25</v>
      </c>
      <c r="P119" s="26">
        <f t="shared" si="113"/>
        <v>607.93999999999846</v>
      </c>
      <c r="Q119" s="26">
        <f t="shared" si="114"/>
        <v>24.656439321199613</v>
      </c>
      <c r="R119"/>
      <c r="S119"/>
      <c r="T119"/>
      <c r="U119"/>
      <c r="V119"/>
      <c r="W119">
        <v>217.38</v>
      </c>
      <c r="X119">
        <v>267.89999999999998</v>
      </c>
      <c r="Y119">
        <v>22.3</v>
      </c>
      <c r="Z119">
        <v>-1</v>
      </c>
      <c r="AA119">
        <v>-1</v>
      </c>
      <c r="AB119">
        <v>-1</v>
      </c>
      <c r="AC119">
        <v>-1</v>
      </c>
      <c r="AD119">
        <v>0</v>
      </c>
      <c r="AE119">
        <v>37</v>
      </c>
      <c r="AF119">
        <v>-1</v>
      </c>
      <c r="AG119">
        <v>1</v>
      </c>
      <c r="AH119" s="10">
        <f t="shared" si="103"/>
        <v>18.499999999999972</v>
      </c>
      <c r="AI119" s="10">
        <f t="shared" si="104"/>
        <v>-15.8</v>
      </c>
      <c r="AJ119" s="10">
        <f t="shared" si="105"/>
        <v>342.24999999999898</v>
      </c>
      <c r="AK119" s="10">
        <f t="shared" si="106"/>
        <v>249.64000000000001</v>
      </c>
      <c r="AL119" s="10">
        <f t="shared" si="107"/>
        <v>591.88999999999896</v>
      </c>
      <c r="AM119" s="10">
        <f t="shared" si="108"/>
        <v>24.328789530101965</v>
      </c>
      <c r="AN119"/>
      <c r="AO119"/>
      <c r="AP119"/>
      <c r="AQ119"/>
      <c r="AR119"/>
      <c r="AS119">
        <v>192.07900000000001</v>
      </c>
      <c r="AT119">
        <v>262.39999999999998</v>
      </c>
      <c r="AU119">
        <v>20.7</v>
      </c>
      <c r="AV119">
        <v>286.2</v>
      </c>
      <c r="AW119">
        <v>31.6</v>
      </c>
      <c r="AX119">
        <v>26.1</v>
      </c>
      <c r="AY119">
        <v>1</v>
      </c>
      <c r="AZ119">
        <v>1</v>
      </c>
      <c r="BA119">
        <v>39</v>
      </c>
      <c r="BB119">
        <v>1</v>
      </c>
      <c r="BC119">
        <v>1</v>
      </c>
      <c r="BD119" s="1">
        <f t="shared" si="97"/>
        <v>-23.800000000000011</v>
      </c>
      <c r="BE119" s="1">
        <f t="shared" si="98"/>
        <v>-10.900000000000002</v>
      </c>
      <c r="BF119" s="1">
        <f t="shared" si="99"/>
        <v>566.44000000000051</v>
      </c>
      <c r="BG119" s="1">
        <f t="shared" si="100"/>
        <v>118.81000000000004</v>
      </c>
      <c r="BH119" s="1">
        <f t="shared" si="101"/>
        <v>685.25000000000057</v>
      </c>
      <c r="BI119" s="1">
        <f t="shared" si="102"/>
        <v>26.177280225416858</v>
      </c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FP119"/>
      <c r="FQ119"/>
      <c r="FR119"/>
      <c r="FS119"/>
      <c r="FT119"/>
    </row>
    <row r="120" spans="1:176" x14ac:dyDescent="0.35">
      <c r="A120">
        <v>233.33199999999999</v>
      </c>
      <c r="B120">
        <v>70.5</v>
      </c>
      <c r="C120">
        <v>76.8</v>
      </c>
      <c r="D120">
        <v>-1</v>
      </c>
      <c r="E120">
        <v>-1</v>
      </c>
      <c r="F120">
        <v>-1</v>
      </c>
      <c r="G120">
        <v>-1</v>
      </c>
      <c r="H120">
        <v>0</v>
      </c>
      <c r="I120">
        <v>35</v>
      </c>
      <c r="J120">
        <v>-1</v>
      </c>
      <c r="K120">
        <v>1</v>
      </c>
      <c r="L120" s="26">
        <f t="shared" si="109"/>
        <v>-194.60000000000002</v>
      </c>
      <c r="M120" s="26">
        <f t="shared" si="110"/>
        <v>24.699999999999996</v>
      </c>
      <c r="N120" s="26">
        <f t="shared" si="111"/>
        <v>37869.160000000011</v>
      </c>
      <c r="O120" s="26">
        <f t="shared" si="112"/>
        <v>610.0899999999998</v>
      </c>
      <c r="P120" s="26">
        <f t="shared" si="113"/>
        <v>38479.250000000007</v>
      </c>
      <c r="Q120" s="26">
        <f t="shared" si="114"/>
        <v>196.16128568094166</v>
      </c>
      <c r="R120"/>
      <c r="S120"/>
      <c r="T120"/>
      <c r="U120"/>
      <c r="V120"/>
      <c r="W120">
        <v>219.172</v>
      </c>
      <c r="X120">
        <v>244.9</v>
      </c>
      <c r="Y120">
        <v>51</v>
      </c>
      <c r="Z120">
        <v>267.89999999999998</v>
      </c>
      <c r="AA120">
        <v>22.3</v>
      </c>
      <c r="AB120">
        <v>36.799999999999997</v>
      </c>
      <c r="AC120">
        <v>1</v>
      </c>
      <c r="AD120">
        <v>1</v>
      </c>
      <c r="AE120">
        <v>38</v>
      </c>
      <c r="AF120">
        <v>1</v>
      </c>
      <c r="AG120">
        <v>1</v>
      </c>
      <c r="AH120" s="10">
        <f t="shared" si="103"/>
        <v>-22.999999999999972</v>
      </c>
      <c r="AI120" s="10">
        <f t="shared" si="104"/>
        <v>28.7</v>
      </c>
      <c r="AJ120" s="10">
        <f t="shared" si="105"/>
        <v>528.99999999999864</v>
      </c>
      <c r="AK120" s="10">
        <f t="shared" si="106"/>
        <v>823.68999999999994</v>
      </c>
      <c r="AL120" s="10">
        <f t="shared" si="107"/>
        <v>1352.6899999999987</v>
      </c>
      <c r="AM120" s="10">
        <f t="shared" si="108"/>
        <v>36.778934187928812</v>
      </c>
      <c r="AN120"/>
      <c r="AO120"/>
      <c r="AP120"/>
      <c r="AQ120"/>
      <c r="AR120"/>
      <c r="AS120">
        <v>195.89500000000001</v>
      </c>
      <c r="AT120">
        <v>24.5</v>
      </c>
      <c r="AU120">
        <v>85.5</v>
      </c>
      <c r="AV120">
        <v>-1</v>
      </c>
      <c r="AW120">
        <v>-1</v>
      </c>
      <c r="AX120">
        <v>-1</v>
      </c>
      <c r="AY120">
        <v>-1</v>
      </c>
      <c r="AZ120">
        <v>0</v>
      </c>
      <c r="BA120">
        <v>39</v>
      </c>
      <c r="BB120">
        <v>-1</v>
      </c>
      <c r="BC120">
        <v>1</v>
      </c>
      <c r="BD120" s="1">
        <f t="shared" si="97"/>
        <v>-237.89999999999998</v>
      </c>
      <c r="BE120" s="1">
        <f t="shared" si="98"/>
        <v>64.8</v>
      </c>
      <c r="BF120" s="1">
        <f t="shared" si="99"/>
        <v>56596.409999999989</v>
      </c>
      <c r="BG120" s="1">
        <f t="shared" si="100"/>
        <v>4199.04</v>
      </c>
      <c r="BH120" s="1">
        <f t="shared" si="101"/>
        <v>60795.44999999999</v>
      </c>
      <c r="BI120" s="1">
        <f t="shared" si="102"/>
        <v>246.5673336028112</v>
      </c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FP120"/>
      <c r="FQ120"/>
      <c r="FR120"/>
      <c r="FS120"/>
      <c r="FT120"/>
    </row>
    <row r="121" spans="1:176" x14ac:dyDescent="0.35">
      <c r="A121">
        <v>235.13200000000001</v>
      </c>
      <c r="B121">
        <v>263.2</v>
      </c>
      <c r="C121">
        <v>33.6</v>
      </c>
      <c r="D121">
        <v>70.5</v>
      </c>
      <c r="E121">
        <v>76.8</v>
      </c>
      <c r="F121">
        <v>197.4</v>
      </c>
      <c r="G121">
        <v>5</v>
      </c>
      <c r="H121">
        <v>0</v>
      </c>
      <c r="I121">
        <v>35</v>
      </c>
      <c r="J121">
        <v>0</v>
      </c>
      <c r="K121">
        <v>1</v>
      </c>
      <c r="L121" s="26">
        <f t="shared" si="109"/>
        <v>192.7</v>
      </c>
      <c r="M121" s="26">
        <f t="shared" si="110"/>
        <v>-43.199999999999996</v>
      </c>
      <c r="N121" s="26">
        <f t="shared" si="111"/>
        <v>37133.289999999994</v>
      </c>
      <c r="O121" s="26">
        <f t="shared" si="112"/>
        <v>1866.2399999999996</v>
      </c>
      <c r="P121" s="26">
        <f t="shared" si="113"/>
        <v>38999.529999999992</v>
      </c>
      <c r="Q121" s="26">
        <f t="shared" si="114"/>
        <v>197.48298660897345</v>
      </c>
      <c r="R121"/>
      <c r="S121"/>
      <c r="T121"/>
      <c r="U121"/>
      <c r="V121"/>
      <c r="W121">
        <v>223.72399999999999</v>
      </c>
      <c r="X121">
        <v>20.2</v>
      </c>
      <c r="Y121">
        <v>20.7</v>
      </c>
      <c r="Z121">
        <v>-1</v>
      </c>
      <c r="AA121">
        <v>-1</v>
      </c>
      <c r="AB121">
        <v>-1</v>
      </c>
      <c r="AC121">
        <v>-1</v>
      </c>
      <c r="AD121">
        <v>0</v>
      </c>
      <c r="AE121">
        <v>38</v>
      </c>
      <c r="AF121">
        <v>-1</v>
      </c>
      <c r="AG121">
        <v>1</v>
      </c>
      <c r="AH121" s="10">
        <f t="shared" si="103"/>
        <v>-224.70000000000002</v>
      </c>
      <c r="AI121" s="10">
        <f t="shared" si="104"/>
        <v>-30.3</v>
      </c>
      <c r="AJ121" s="10">
        <f t="shared" si="105"/>
        <v>50490.090000000011</v>
      </c>
      <c r="AK121" s="10">
        <f t="shared" si="106"/>
        <v>918.09</v>
      </c>
      <c r="AL121" s="10">
        <f t="shared" si="107"/>
        <v>51408.180000000008</v>
      </c>
      <c r="AM121" s="10">
        <f t="shared" si="108"/>
        <v>226.73372047403979</v>
      </c>
      <c r="AN121"/>
      <c r="AO121"/>
      <c r="AP121"/>
      <c r="AQ121"/>
      <c r="AR121"/>
      <c r="AS121">
        <v>196.22300000000001</v>
      </c>
      <c r="AT121">
        <v>75.099999999999994</v>
      </c>
      <c r="AU121">
        <v>55.2</v>
      </c>
      <c r="AV121">
        <v>24.5</v>
      </c>
      <c r="AW121">
        <v>85.5</v>
      </c>
      <c r="AX121">
        <v>59</v>
      </c>
      <c r="AY121">
        <v>2</v>
      </c>
      <c r="AZ121">
        <v>0</v>
      </c>
      <c r="BA121">
        <v>39</v>
      </c>
      <c r="BB121">
        <v>0</v>
      </c>
      <c r="BC121">
        <v>1</v>
      </c>
      <c r="BD121" s="1">
        <f t="shared" si="97"/>
        <v>50.599999999999994</v>
      </c>
      <c r="BE121" s="1">
        <f t="shared" si="98"/>
        <v>-30.299999999999997</v>
      </c>
      <c r="BF121" s="1">
        <f t="shared" si="99"/>
        <v>2560.3599999999992</v>
      </c>
      <c r="BG121" s="1">
        <f t="shared" si="100"/>
        <v>918.0899999999998</v>
      </c>
      <c r="BH121" s="1">
        <f t="shared" si="101"/>
        <v>3478.4499999999989</v>
      </c>
      <c r="BI121" s="1">
        <f t="shared" si="102"/>
        <v>58.978385871435975</v>
      </c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FP121"/>
      <c r="FQ121"/>
      <c r="FR121"/>
      <c r="FS121"/>
      <c r="FT121"/>
    </row>
    <row r="122" spans="1:176" x14ac:dyDescent="0.35">
      <c r="A122">
        <v>235.81200000000001</v>
      </c>
      <c r="B122">
        <v>267.89999999999998</v>
      </c>
      <c r="C122">
        <v>38.1</v>
      </c>
      <c r="D122">
        <v>263.2</v>
      </c>
      <c r="E122">
        <v>33.6</v>
      </c>
      <c r="F122">
        <v>6.5</v>
      </c>
      <c r="G122">
        <v>1</v>
      </c>
      <c r="H122">
        <v>1</v>
      </c>
      <c r="I122">
        <v>36</v>
      </c>
      <c r="J122">
        <v>1</v>
      </c>
      <c r="K122">
        <v>1</v>
      </c>
      <c r="L122" s="26">
        <f t="shared" si="109"/>
        <v>4.6999999999999886</v>
      </c>
      <c r="M122" s="26">
        <f t="shared" si="110"/>
        <v>4.5</v>
      </c>
      <c r="N122" s="26">
        <f t="shared" si="111"/>
        <v>22.089999999999893</v>
      </c>
      <c r="O122" s="26">
        <f t="shared" si="112"/>
        <v>20.25</v>
      </c>
      <c r="P122" s="26">
        <f t="shared" si="113"/>
        <v>42.33999999999989</v>
      </c>
      <c r="Q122" s="26">
        <f t="shared" si="114"/>
        <v>6.5069193939989676</v>
      </c>
      <c r="R122"/>
      <c r="S122"/>
      <c r="T122"/>
      <c r="U122"/>
      <c r="V122"/>
      <c r="W122">
        <v>225.46799999999999</v>
      </c>
      <c r="X122">
        <v>105.7</v>
      </c>
      <c r="Y122">
        <v>121.1</v>
      </c>
      <c r="Z122">
        <v>20.2</v>
      </c>
      <c r="AA122">
        <v>20.7</v>
      </c>
      <c r="AB122">
        <v>131.9</v>
      </c>
      <c r="AC122">
        <v>3</v>
      </c>
      <c r="AD122">
        <v>0</v>
      </c>
      <c r="AE122">
        <v>38</v>
      </c>
      <c r="AF122">
        <v>0</v>
      </c>
      <c r="AG122">
        <v>1</v>
      </c>
      <c r="AH122" s="10">
        <f t="shared" si="103"/>
        <v>85.5</v>
      </c>
      <c r="AI122" s="10">
        <f t="shared" si="104"/>
        <v>100.39999999999999</v>
      </c>
      <c r="AJ122" s="10">
        <f t="shared" si="105"/>
        <v>7310.25</v>
      </c>
      <c r="AK122" s="10">
        <f t="shared" si="106"/>
        <v>10080.159999999998</v>
      </c>
      <c r="AL122" s="10">
        <f t="shared" si="107"/>
        <v>17390.409999999996</v>
      </c>
      <c r="AM122" s="10">
        <f t="shared" si="108"/>
        <v>131.87270377147803</v>
      </c>
      <c r="AN122"/>
      <c r="AO122"/>
      <c r="AP122"/>
      <c r="AQ122"/>
      <c r="AR122"/>
      <c r="AS122">
        <v>197.23099999999999</v>
      </c>
      <c r="AT122">
        <v>272.39999999999998</v>
      </c>
      <c r="AU122">
        <v>29.4</v>
      </c>
      <c r="AV122">
        <v>75.099999999999994</v>
      </c>
      <c r="AW122">
        <v>55.2</v>
      </c>
      <c r="AX122">
        <v>199</v>
      </c>
      <c r="AY122">
        <v>5</v>
      </c>
      <c r="AZ122">
        <v>0</v>
      </c>
      <c r="BA122">
        <v>39</v>
      </c>
      <c r="BB122">
        <v>0</v>
      </c>
      <c r="BC122">
        <v>1</v>
      </c>
      <c r="BD122" s="1">
        <f t="shared" si="97"/>
        <v>197.29999999999998</v>
      </c>
      <c r="BE122" s="1">
        <f t="shared" si="98"/>
        <v>-25.800000000000004</v>
      </c>
      <c r="BF122" s="1">
        <f t="shared" si="99"/>
        <v>38927.289999999994</v>
      </c>
      <c r="BG122" s="1">
        <f t="shared" si="100"/>
        <v>665.64000000000021</v>
      </c>
      <c r="BH122" s="1">
        <f t="shared" si="101"/>
        <v>39592.929999999993</v>
      </c>
      <c r="BI122" s="1">
        <f t="shared" si="102"/>
        <v>198.97972258499104</v>
      </c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FP122"/>
      <c r="FQ122"/>
      <c r="FR122"/>
      <c r="FS122"/>
      <c r="FT122"/>
    </row>
    <row r="123" spans="1:176" x14ac:dyDescent="0.35">
      <c r="A123">
        <v>243.02</v>
      </c>
      <c r="B123">
        <v>281.39999999999998</v>
      </c>
      <c r="C123">
        <v>33.6</v>
      </c>
      <c r="D123">
        <v>-1</v>
      </c>
      <c r="E123">
        <v>-1</v>
      </c>
      <c r="F123">
        <v>-1</v>
      </c>
      <c r="G123">
        <v>-1</v>
      </c>
      <c r="H123">
        <v>0</v>
      </c>
      <c r="I123">
        <v>36</v>
      </c>
      <c r="J123">
        <v>-1</v>
      </c>
      <c r="K123">
        <v>1</v>
      </c>
      <c r="L123" s="26">
        <f t="shared" si="109"/>
        <v>13.5</v>
      </c>
      <c r="M123" s="26">
        <f t="shared" si="110"/>
        <v>-4.5</v>
      </c>
      <c r="N123" s="26">
        <f t="shared" si="111"/>
        <v>182.25</v>
      </c>
      <c r="O123" s="26">
        <f t="shared" si="112"/>
        <v>20.25</v>
      </c>
      <c r="P123" s="26">
        <f t="shared" si="113"/>
        <v>202.5</v>
      </c>
      <c r="Q123" s="26">
        <f t="shared" si="114"/>
        <v>14.230249470757707</v>
      </c>
      <c r="R123"/>
      <c r="S123"/>
      <c r="T123"/>
      <c r="U123"/>
      <c r="V123"/>
      <c r="W123">
        <v>225.524</v>
      </c>
      <c r="X123">
        <v>116.4</v>
      </c>
      <c r="Y123">
        <v>112</v>
      </c>
      <c r="Z123">
        <v>105.7</v>
      </c>
      <c r="AA123">
        <v>121.1</v>
      </c>
      <c r="AB123">
        <v>14.1</v>
      </c>
      <c r="AC123">
        <v>1</v>
      </c>
      <c r="AD123">
        <v>1</v>
      </c>
      <c r="AE123">
        <v>39</v>
      </c>
      <c r="AF123">
        <v>1</v>
      </c>
      <c r="AG123">
        <v>1</v>
      </c>
      <c r="AH123" s="10">
        <f t="shared" si="103"/>
        <v>10.700000000000003</v>
      </c>
      <c r="AI123" s="10">
        <f t="shared" si="104"/>
        <v>-9.0999999999999943</v>
      </c>
      <c r="AJ123" s="10">
        <f t="shared" si="105"/>
        <v>114.49000000000007</v>
      </c>
      <c r="AK123" s="10">
        <f t="shared" si="106"/>
        <v>82.809999999999903</v>
      </c>
      <c r="AL123" s="10">
        <f t="shared" si="107"/>
        <v>197.29999999999995</v>
      </c>
      <c r="AM123" s="10">
        <f t="shared" si="108"/>
        <v>14.046351839534704</v>
      </c>
      <c r="AN123"/>
      <c r="AO123"/>
      <c r="AP123"/>
      <c r="AQ123"/>
      <c r="AR123"/>
      <c r="AS123">
        <v>197.59100000000001</v>
      </c>
      <c r="AT123">
        <v>258.89999999999998</v>
      </c>
      <c r="AU123">
        <v>24.9</v>
      </c>
      <c r="AV123">
        <v>272.39999999999998</v>
      </c>
      <c r="AW123">
        <v>29.4</v>
      </c>
      <c r="AX123">
        <v>14.3</v>
      </c>
      <c r="AY123">
        <v>1</v>
      </c>
      <c r="AZ123">
        <v>1</v>
      </c>
      <c r="BA123">
        <v>40</v>
      </c>
      <c r="BB123">
        <v>1</v>
      </c>
      <c r="BC123">
        <v>1</v>
      </c>
      <c r="BD123" s="1">
        <f t="shared" si="97"/>
        <v>-13.5</v>
      </c>
      <c r="BE123" s="1">
        <f t="shared" si="98"/>
        <v>-4.5</v>
      </c>
      <c r="BF123" s="1">
        <f t="shared" si="99"/>
        <v>182.25</v>
      </c>
      <c r="BG123" s="1">
        <f t="shared" si="100"/>
        <v>20.25</v>
      </c>
      <c r="BH123" s="1">
        <f t="shared" si="101"/>
        <v>202.5</v>
      </c>
      <c r="BI123" s="1">
        <f t="shared" si="102"/>
        <v>14.230249470757707</v>
      </c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FP123"/>
      <c r="FQ123"/>
      <c r="FR123"/>
      <c r="FS123"/>
      <c r="FT123"/>
    </row>
    <row r="124" spans="1:176" x14ac:dyDescent="0.35">
      <c r="A124">
        <v>243.77199999999999</v>
      </c>
      <c r="B124">
        <v>281.39999999999998</v>
      </c>
      <c r="C124">
        <v>29.4</v>
      </c>
      <c r="D124">
        <v>281.39999999999998</v>
      </c>
      <c r="E124">
        <v>33.6</v>
      </c>
      <c r="F124">
        <v>4.2</v>
      </c>
      <c r="G124">
        <v>1</v>
      </c>
      <c r="H124">
        <v>1</v>
      </c>
      <c r="I124">
        <v>37</v>
      </c>
      <c r="J124">
        <v>1</v>
      </c>
      <c r="K124">
        <v>1</v>
      </c>
      <c r="L124" s="26">
        <f t="shared" si="109"/>
        <v>0</v>
      </c>
      <c r="M124" s="26">
        <f t="shared" si="110"/>
        <v>-4.2000000000000028</v>
      </c>
      <c r="N124" s="26">
        <f t="shared" si="111"/>
        <v>0</v>
      </c>
      <c r="O124" s="26">
        <f t="shared" si="112"/>
        <v>17.640000000000025</v>
      </c>
      <c r="P124" s="26">
        <f t="shared" si="113"/>
        <v>17.640000000000025</v>
      </c>
      <c r="Q124" s="26">
        <f t="shared" si="114"/>
        <v>4.2000000000000028</v>
      </c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 s="10">
        <f t="shared" ref="AH124" si="127">X124-X123</f>
        <v>-116.4</v>
      </c>
      <c r="AI124" s="10">
        <f t="shared" ref="AI124" si="128">Y124-Y123</f>
        <v>-112</v>
      </c>
      <c r="AJ124" s="10">
        <f t="shared" ref="AJ124" si="129">AH124^2</f>
        <v>13548.960000000001</v>
      </c>
      <c r="AK124" s="10">
        <f t="shared" ref="AK124" si="130">AI124^2</f>
        <v>12544</v>
      </c>
      <c r="AL124" s="10">
        <f t="shared" ref="AL124" si="131">AJ124+AK124</f>
        <v>26092.959999999999</v>
      </c>
      <c r="AM124" s="10">
        <f t="shared" ref="AM124" si="132">SQRT(AL124)</f>
        <v>161.53315449157799</v>
      </c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 s="1">
        <f t="shared" ref="BD124" si="133">AT124-AT123</f>
        <v>-258.89999999999998</v>
      </c>
      <c r="BE124" s="1">
        <f t="shared" ref="BE124" si="134">AU124-AU123</f>
        <v>-24.9</v>
      </c>
      <c r="BF124" s="1">
        <f t="shared" ref="BF124" si="135">BD124^2</f>
        <v>67029.209999999992</v>
      </c>
      <c r="BG124" s="1">
        <f t="shared" ref="BG124" si="136">BE124^2</f>
        <v>620.00999999999988</v>
      </c>
      <c r="BH124" s="1">
        <f t="shared" ref="BH124" si="137">BF124+BG124</f>
        <v>67649.219999999987</v>
      </c>
      <c r="BI124" s="1">
        <f t="shared" ref="BI124" si="138">SQRT(BH124)</f>
        <v>260.09463662290307</v>
      </c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FP124"/>
      <c r="FQ124"/>
      <c r="FR124"/>
      <c r="FS124"/>
      <c r="FT124"/>
    </row>
    <row r="125" spans="1:176" x14ac:dyDescent="0.35">
      <c r="A125">
        <v>250.11600000000001</v>
      </c>
      <c r="B125">
        <v>281.39999999999998</v>
      </c>
      <c r="C125">
        <v>29.4</v>
      </c>
      <c r="D125">
        <v>-1</v>
      </c>
      <c r="E125">
        <v>-1</v>
      </c>
      <c r="F125">
        <v>-1</v>
      </c>
      <c r="G125">
        <v>-1</v>
      </c>
      <c r="H125">
        <v>0</v>
      </c>
      <c r="I125">
        <v>37</v>
      </c>
      <c r="J125">
        <v>-1</v>
      </c>
      <c r="K125">
        <v>1</v>
      </c>
      <c r="L125" s="26">
        <f t="shared" si="109"/>
        <v>0</v>
      </c>
      <c r="M125" s="26">
        <f t="shared" si="110"/>
        <v>0</v>
      </c>
      <c r="N125" s="26">
        <f t="shared" si="111"/>
        <v>0</v>
      </c>
      <c r="O125" s="26">
        <f t="shared" si="112"/>
        <v>0</v>
      </c>
      <c r="P125" s="26">
        <f t="shared" si="113"/>
        <v>0</v>
      </c>
      <c r="Q125" s="26">
        <f t="shared" si="114"/>
        <v>0</v>
      </c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FP125"/>
      <c r="FQ125"/>
      <c r="FR125"/>
      <c r="FS125"/>
      <c r="FT125"/>
    </row>
    <row r="126" spans="1:176" x14ac:dyDescent="0.35">
      <c r="A126">
        <v>251.18</v>
      </c>
      <c r="B126">
        <v>231.1</v>
      </c>
      <c r="C126">
        <v>89.7</v>
      </c>
      <c r="D126">
        <v>281.39999999999998</v>
      </c>
      <c r="E126">
        <v>29.4</v>
      </c>
      <c r="F126">
        <v>78.599999999999994</v>
      </c>
      <c r="G126">
        <v>2</v>
      </c>
      <c r="H126">
        <v>0</v>
      </c>
      <c r="I126">
        <v>37</v>
      </c>
      <c r="J126">
        <v>0</v>
      </c>
      <c r="K126">
        <v>1</v>
      </c>
      <c r="L126" s="26">
        <f t="shared" si="109"/>
        <v>-50.299999999999983</v>
      </c>
      <c r="M126" s="26">
        <f t="shared" si="110"/>
        <v>60.300000000000004</v>
      </c>
      <c r="N126" s="26">
        <f t="shared" si="111"/>
        <v>2530.0899999999983</v>
      </c>
      <c r="O126" s="26">
        <f t="shared" si="112"/>
        <v>3636.0900000000006</v>
      </c>
      <c r="P126" s="26">
        <f t="shared" si="113"/>
        <v>6166.1799999999985</v>
      </c>
      <c r="Q126" s="26">
        <f t="shared" si="114"/>
        <v>78.525027857365316</v>
      </c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FP126"/>
      <c r="FQ126"/>
      <c r="FR126"/>
      <c r="FS126"/>
      <c r="FT126"/>
    </row>
    <row r="127" spans="1:176" x14ac:dyDescent="0.35">
      <c r="A127">
        <v>251.55600000000001</v>
      </c>
      <c r="B127">
        <v>258.89999999999998</v>
      </c>
      <c r="C127">
        <v>57.7</v>
      </c>
      <c r="D127">
        <v>231.1</v>
      </c>
      <c r="E127">
        <v>89.7</v>
      </c>
      <c r="F127">
        <v>42.4</v>
      </c>
      <c r="G127">
        <v>1</v>
      </c>
      <c r="H127">
        <v>1</v>
      </c>
      <c r="I127">
        <v>38</v>
      </c>
      <c r="J127">
        <v>1</v>
      </c>
      <c r="K127">
        <v>1</v>
      </c>
      <c r="L127" s="26">
        <f t="shared" si="109"/>
        <v>27.799999999999983</v>
      </c>
      <c r="M127" s="26">
        <f t="shared" si="110"/>
        <v>-32</v>
      </c>
      <c r="N127" s="26">
        <f t="shared" si="111"/>
        <v>772.83999999999901</v>
      </c>
      <c r="O127" s="26">
        <f t="shared" si="112"/>
        <v>1024</v>
      </c>
      <c r="P127" s="26">
        <f t="shared" si="113"/>
        <v>1796.839999999999</v>
      </c>
      <c r="Q127" s="26">
        <f t="shared" si="114"/>
        <v>42.389149555045321</v>
      </c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FP127"/>
      <c r="FQ127"/>
      <c r="FR127"/>
      <c r="FS127"/>
      <c r="FT127"/>
    </row>
    <row r="128" spans="1:176" x14ac:dyDescent="0.35">
      <c r="A128">
        <v>256.68299999999999</v>
      </c>
      <c r="B128">
        <v>272.39999999999998</v>
      </c>
      <c r="C128">
        <v>38.1</v>
      </c>
      <c r="D128">
        <v>-1</v>
      </c>
      <c r="E128">
        <v>-1</v>
      </c>
      <c r="F128">
        <v>-1</v>
      </c>
      <c r="G128">
        <v>-1</v>
      </c>
      <c r="H128">
        <v>0</v>
      </c>
      <c r="I128">
        <v>38</v>
      </c>
      <c r="J128">
        <v>-1</v>
      </c>
      <c r="K128">
        <v>1</v>
      </c>
      <c r="L128" s="26">
        <f t="shared" si="109"/>
        <v>13.5</v>
      </c>
      <c r="M128" s="26">
        <f t="shared" si="110"/>
        <v>-19.600000000000001</v>
      </c>
      <c r="N128" s="26">
        <f t="shared" si="111"/>
        <v>182.25</v>
      </c>
      <c r="O128" s="26">
        <f t="shared" si="112"/>
        <v>384.16000000000008</v>
      </c>
      <c r="P128" s="26">
        <f t="shared" si="113"/>
        <v>566.41000000000008</v>
      </c>
      <c r="Q128" s="26">
        <f t="shared" si="114"/>
        <v>23.799369739554031</v>
      </c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FP128"/>
      <c r="FQ128"/>
      <c r="FR128"/>
      <c r="FS128"/>
      <c r="FT128"/>
    </row>
    <row r="129" spans="1:176" x14ac:dyDescent="0.35">
      <c r="A129">
        <v>257.339</v>
      </c>
      <c r="B129">
        <v>276.89999999999998</v>
      </c>
      <c r="C129">
        <v>39.4</v>
      </c>
      <c r="D129">
        <v>272.39999999999998</v>
      </c>
      <c r="E129">
        <v>38.1</v>
      </c>
      <c r="F129">
        <v>4.7</v>
      </c>
      <c r="G129">
        <v>1</v>
      </c>
      <c r="H129">
        <v>1</v>
      </c>
      <c r="I129">
        <v>39</v>
      </c>
      <c r="J129">
        <v>1</v>
      </c>
      <c r="K129">
        <v>1</v>
      </c>
      <c r="L129" s="26">
        <f t="shared" si="109"/>
        <v>4.5</v>
      </c>
      <c r="M129" s="26">
        <f t="shared" si="110"/>
        <v>1.2999999999999972</v>
      </c>
      <c r="N129" s="26">
        <f t="shared" si="111"/>
        <v>20.25</v>
      </c>
      <c r="O129" s="26">
        <f t="shared" si="112"/>
        <v>1.6899999999999926</v>
      </c>
      <c r="P129" s="26">
        <f t="shared" si="113"/>
        <v>21.939999999999994</v>
      </c>
      <c r="Q129" s="26">
        <f t="shared" si="114"/>
        <v>4.6840153714521469</v>
      </c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FP129"/>
      <c r="FQ129"/>
      <c r="FR129"/>
      <c r="FS129"/>
      <c r="FT129"/>
    </row>
    <row r="130" spans="1:176" x14ac:dyDescent="0.35">
      <c r="A130">
        <v>262.02699999999999</v>
      </c>
      <c r="B130">
        <v>258.89999999999998</v>
      </c>
      <c r="C130">
        <v>82.6</v>
      </c>
      <c r="D130">
        <v>-1</v>
      </c>
      <c r="E130">
        <v>-1</v>
      </c>
      <c r="F130">
        <v>-1</v>
      </c>
      <c r="G130">
        <v>-1</v>
      </c>
      <c r="H130">
        <v>0</v>
      </c>
      <c r="I130">
        <v>39</v>
      </c>
      <c r="J130">
        <v>-1</v>
      </c>
      <c r="K130">
        <v>1</v>
      </c>
      <c r="L130" s="26">
        <f t="shared" si="109"/>
        <v>-18</v>
      </c>
      <c r="M130" s="26">
        <f t="shared" si="110"/>
        <v>43.199999999999996</v>
      </c>
      <c r="N130" s="26">
        <f t="shared" si="111"/>
        <v>324</v>
      </c>
      <c r="O130" s="26">
        <f t="shared" si="112"/>
        <v>1866.2399999999996</v>
      </c>
      <c r="P130" s="26">
        <f t="shared" si="113"/>
        <v>2190.2399999999998</v>
      </c>
      <c r="Q130" s="26">
        <f t="shared" si="114"/>
        <v>46.8</v>
      </c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FP130"/>
      <c r="FQ130"/>
      <c r="FR130"/>
      <c r="FS130"/>
      <c r="FT130"/>
    </row>
    <row r="131" spans="1:176" x14ac:dyDescent="0.35">
      <c r="A131">
        <v>262.86700000000002</v>
      </c>
      <c r="B131">
        <v>212.8</v>
      </c>
      <c r="C131">
        <v>107.1</v>
      </c>
      <c r="D131">
        <v>258.89999999999998</v>
      </c>
      <c r="E131">
        <v>82.6</v>
      </c>
      <c r="F131">
        <v>52.2</v>
      </c>
      <c r="G131">
        <v>2</v>
      </c>
      <c r="H131">
        <v>0</v>
      </c>
      <c r="I131">
        <v>39</v>
      </c>
      <c r="J131">
        <v>0</v>
      </c>
      <c r="K131">
        <v>1</v>
      </c>
      <c r="L131" s="26">
        <f t="shared" si="109"/>
        <v>-46.099999999999966</v>
      </c>
      <c r="M131" s="26">
        <f t="shared" si="110"/>
        <v>24.5</v>
      </c>
      <c r="N131" s="26">
        <f t="shared" si="111"/>
        <v>2125.2099999999969</v>
      </c>
      <c r="O131" s="26">
        <f t="shared" si="112"/>
        <v>600.25</v>
      </c>
      <c r="P131" s="26">
        <f t="shared" si="113"/>
        <v>2725.4599999999969</v>
      </c>
      <c r="Q131" s="26">
        <f t="shared" si="114"/>
        <v>52.205938359539111</v>
      </c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FP131"/>
      <c r="FQ131"/>
      <c r="FR131"/>
      <c r="FS131"/>
      <c r="FT131"/>
    </row>
    <row r="132" spans="1:176" x14ac:dyDescent="0.35">
      <c r="A132">
        <v>263.21899999999999</v>
      </c>
      <c r="B132">
        <v>254.1</v>
      </c>
      <c r="C132">
        <v>53.4</v>
      </c>
      <c r="D132">
        <v>212.8</v>
      </c>
      <c r="E132">
        <v>107.1</v>
      </c>
      <c r="F132">
        <v>67.7</v>
      </c>
      <c r="G132">
        <v>2</v>
      </c>
      <c r="H132">
        <v>0</v>
      </c>
      <c r="I132">
        <v>39</v>
      </c>
      <c r="J132">
        <v>0</v>
      </c>
      <c r="K132">
        <v>1</v>
      </c>
      <c r="L132" s="26">
        <f t="shared" si="109"/>
        <v>41.299999999999983</v>
      </c>
      <c r="M132" s="26">
        <f t="shared" si="110"/>
        <v>-53.699999999999996</v>
      </c>
      <c r="N132" s="26">
        <f t="shared" si="111"/>
        <v>1705.6899999999987</v>
      </c>
      <c r="O132" s="26">
        <f t="shared" si="112"/>
        <v>2883.6899999999996</v>
      </c>
      <c r="P132" s="26">
        <f t="shared" si="113"/>
        <v>4589.3799999999983</v>
      </c>
      <c r="Q132" s="26">
        <f t="shared" si="114"/>
        <v>67.744962912381894</v>
      </c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FP132"/>
      <c r="FQ132"/>
      <c r="FR132"/>
      <c r="FS132"/>
      <c r="FT132"/>
    </row>
    <row r="133" spans="1:176" x14ac:dyDescent="0.35">
      <c r="A133">
        <v>263.95499999999998</v>
      </c>
      <c r="B133">
        <v>222.1</v>
      </c>
      <c r="C133">
        <v>39.9</v>
      </c>
      <c r="D133">
        <v>254.1</v>
      </c>
      <c r="E133">
        <v>53.4</v>
      </c>
      <c r="F133">
        <v>34.799999999999997</v>
      </c>
      <c r="G133">
        <v>1</v>
      </c>
      <c r="H133">
        <v>1</v>
      </c>
      <c r="I133">
        <v>40</v>
      </c>
      <c r="J133">
        <v>1</v>
      </c>
      <c r="K133">
        <v>1</v>
      </c>
      <c r="L133" s="26">
        <f t="shared" si="109"/>
        <v>-32</v>
      </c>
      <c r="M133" s="26">
        <f t="shared" si="110"/>
        <v>-13.5</v>
      </c>
      <c r="N133" s="26">
        <f t="shared" si="111"/>
        <v>1024</v>
      </c>
      <c r="O133" s="26">
        <f t="shared" si="112"/>
        <v>182.25</v>
      </c>
      <c r="P133" s="26">
        <f t="shared" si="113"/>
        <v>1206.25</v>
      </c>
      <c r="Q133" s="26">
        <f t="shared" si="114"/>
        <v>34.731109973624513</v>
      </c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FP133"/>
      <c r="FQ133"/>
      <c r="FR133"/>
      <c r="FS133"/>
      <c r="FT133"/>
    </row>
    <row r="134" spans="1:176" x14ac:dyDescent="0.35">
      <c r="A134"/>
      <c r="B134"/>
      <c r="C134"/>
      <c r="D134"/>
      <c r="E134"/>
      <c r="F134"/>
      <c r="G134"/>
      <c r="H134"/>
      <c r="I134"/>
      <c r="J134"/>
      <c r="K134"/>
      <c r="L134" s="26">
        <f t="shared" ref="L134" si="139">B134-B133</f>
        <v>-222.1</v>
      </c>
      <c r="M134" s="26">
        <f t="shared" ref="M134" si="140">C134-C133</f>
        <v>-39.9</v>
      </c>
      <c r="N134" s="26">
        <f t="shared" ref="N134" si="141">L134^2</f>
        <v>49328.409999999996</v>
      </c>
      <c r="O134" s="26">
        <f t="shared" ref="O134" si="142">M134^2</f>
        <v>1592.01</v>
      </c>
      <c r="P134" s="26">
        <f t="shared" ref="P134" si="143">N134+O134</f>
        <v>50920.42</v>
      </c>
      <c r="Q134" s="26">
        <f t="shared" ref="Q134" si="144">SQRT(P134)</f>
        <v>225.65553394499324</v>
      </c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FP134"/>
      <c r="FQ134"/>
      <c r="FR134"/>
      <c r="FS134"/>
      <c r="FT134"/>
    </row>
    <row r="135" spans="1:176" x14ac:dyDescent="0.35">
      <c r="A135"/>
      <c r="B135"/>
      <c r="C135"/>
      <c r="D135"/>
      <c r="E135"/>
      <c r="F135"/>
      <c r="G135"/>
      <c r="H135"/>
      <c r="I135"/>
      <c r="J135"/>
      <c r="K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FP135"/>
      <c r="FQ135"/>
      <c r="FR135"/>
      <c r="FS135"/>
      <c r="FT135"/>
    </row>
    <row r="136" spans="1:176" x14ac:dyDescent="0.35">
      <c r="A136"/>
      <c r="B136"/>
      <c r="C136"/>
      <c r="D136"/>
      <c r="E136"/>
      <c r="F136"/>
      <c r="G136"/>
      <c r="H136"/>
      <c r="I136"/>
      <c r="J136"/>
      <c r="K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FP136"/>
      <c r="FQ136"/>
      <c r="FR136"/>
      <c r="FS136"/>
      <c r="FT136"/>
    </row>
    <row r="137" spans="1:176" x14ac:dyDescent="0.35">
      <c r="A137"/>
      <c r="B137"/>
      <c r="C137"/>
      <c r="D137"/>
      <c r="E137"/>
      <c r="F137"/>
      <c r="G137"/>
      <c r="H137"/>
      <c r="I137"/>
      <c r="J137"/>
      <c r="K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FP137"/>
      <c r="FQ137"/>
      <c r="FR137"/>
      <c r="FS137"/>
      <c r="FT137"/>
    </row>
    <row r="138" spans="1:176" x14ac:dyDescent="0.35">
      <c r="A138"/>
      <c r="B138"/>
      <c r="C138"/>
      <c r="D138"/>
      <c r="E138"/>
      <c r="F138"/>
      <c r="G138"/>
      <c r="H138"/>
      <c r="I138"/>
      <c r="J138"/>
      <c r="K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FP138"/>
      <c r="FQ138"/>
      <c r="FR138"/>
      <c r="FS138"/>
      <c r="FT138"/>
    </row>
    <row r="139" spans="1:176" x14ac:dyDescent="0.35">
      <c r="A139"/>
      <c r="B139"/>
      <c r="C139"/>
      <c r="D139"/>
      <c r="E139"/>
      <c r="F139"/>
      <c r="G139"/>
      <c r="H139"/>
      <c r="I139"/>
      <c r="J139"/>
      <c r="K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FP139"/>
      <c r="FQ139"/>
      <c r="FR139"/>
      <c r="FS139"/>
      <c r="FT139"/>
    </row>
    <row r="140" spans="1:176" x14ac:dyDescent="0.35">
      <c r="A140"/>
      <c r="B140"/>
      <c r="C140"/>
      <c r="D140"/>
      <c r="E140"/>
      <c r="F140"/>
      <c r="G140"/>
      <c r="H140"/>
      <c r="I140"/>
      <c r="J140"/>
      <c r="K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FP140"/>
      <c r="FQ140"/>
      <c r="FR140"/>
      <c r="FS140"/>
      <c r="FT140"/>
    </row>
    <row r="141" spans="1:176" x14ac:dyDescent="0.35">
      <c r="A141"/>
      <c r="B141"/>
      <c r="C141"/>
      <c r="D141"/>
      <c r="E141"/>
      <c r="F141"/>
      <c r="G141"/>
      <c r="H141"/>
      <c r="I141"/>
      <c r="J141"/>
      <c r="K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FP141"/>
      <c r="FQ141"/>
      <c r="FR141"/>
      <c r="FS141"/>
      <c r="FT141"/>
    </row>
    <row r="142" spans="1:176" x14ac:dyDescent="0.35">
      <c r="A142"/>
      <c r="B142"/>
      <c r="C142"/>
      <c r="D142"/>
      <c r="E142"/>
      <c r="F142"/>
      <c r="G142"/>
      <c r="H142"/>
      <c r="I142"/>
      <c r="J142"/>
      <c r="K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FP142"/>
      <c r="FQ142"/>
      <c r="FR142"/>
      <c r="FS142"/>
      <c r="FT142"/>
    </row>
    <row r="143" spans="1:176" x14ac:dyDescent="0.35">
      <c r="A143"/>
      <c r="B143"/>
      <c r="C143"/>
      <c r="D143"/>
      <c r="E143"/>
      <c r="F143"/>
      <c r="G143"/>
      <c r="H143"/>
      <c r="I143"/>
      <c r="J143"/>
      <c r="K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FP143"/>
      <c r="FQ143"/>
      <c r="FR143"/>
      <c r="FS143"/>
      <c r="FT143"/>
    </row>
    <row r="144" spans="1:176" x14ac:dyDescent="0.35">
      <c r="A144"/>
      <c r="B144"/>
      <c r="C144"/>
      <c r="D144"/>
      <c r="E144"/>
      <c r="F144"/>
      <c r="G144"/>
      <c r="H144"/>
      <c r="I144"/>
      <c r="J144"/>
      <c r="K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FP144"/>
      <c r="FQ144"/>
      <c r="FR144"/>
      <c r="FS144"/>
      <c r="FT144"/>
    </row>
    <row r="145" spans="1:176" x14ac:dyDescent="0.35">
      <c r="A145"/>
      <c r="B145"/>
      <c r="C145"/>
      <c r="D145"/>
      <c r="E145"/>
      <c r="F145"/>
      <c r="G145"/>
      <c r="H145"/>
      <c r="I145"/>
      <c r="J145"/>
      <c r="K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FP145"/>
      <c r="FQ145"/>
      <c r="FR145"/>
      <c r="FS145"/>
      <c r="FT145"/>
    </row>
    <row r="146" spans="1:176" x14ac:dyDescent="0.35">
      <c r="A146"/>
      <c r="B146"/>
      <c r="C146"/>
      <c r="D146"/>
      <c r="E146"/>
      <c r="F146"/>
      <c r="G146"/>
      <c r="H146"/>
      <c r="I146"/>
      <c r="J146"/>
      <c r="K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FP146"/>
      <c r="FQ146"/>
      <c r="FR146"/>
      <c r="FS146"/>
      <c r="FT146"/>
    </row>
    <row r="147" spans="1:176" x14ac:dyDescent="0.35">
      <c r="A147"/>
      <c r="B147"/>
      <c r="C147"/>
      <c r="D147"/>
      <c r="E147"/>
      <c r="F147"/>
      <c r="G147"/>
      <c r="H147"/>
      <c r="I147"/>
      <c r="J147"/>
      <c r="K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FP147"/>
      <c r="FQ147"/>
      <c r="FR147"/>
      <c r="FS147"/>
      <c r="FT147"/>
    </row>
    <row r="148" spans="1:176" x14ac:dyDescent="0.35">
      <c r="A148"/>
      <c r="B148"/>
      <c r="C148"/>
      <c r="D148"/>
      <c r="E148"/>
      <c r="F148"/>
      <c r="G148"/>
      <c r="H148"/>
      <c r="I148"/>
      <c r="J148"/>
      <c r="K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FP148"/>
      <c r="FQ148"/>
      <c r="FR148"/>
      <c r="FS148"/>
      <c r="FT148"/>
    </row>
    <row r="149" spans="1:176" x14ac:dyDescent="0.35">
      <c r="A149"/>
      <c r="B149"/>
      <c r="C149"/>
      <c r="D149"/>
      <c r="E149"/>
      <c r="F149"/>
      <c r="G149"/>
      <c r="H149"/>
      <c r="I149"/>
      <c r="J149"/>
      <c r="K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FP149"/>
      <c r="FQ149"/>
      <c r="FR149"/>
      <c r="FS149"/>
      <c r="FT149"/>
    </row>
    <row r="150" spans="1:176" x14ac:dyDescent="0.35">
      <c r="A150"/>
      <c r="B150"/>
      <c r="C150"/>
      <c r="D150"/>
      <c r="E150"/>
      <c r="F150"/>
      <c r="G150"/>
      <c r="H150"/>
      <c r="I150"/>
      <c r="J150"/>
      <c r="K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FP150"/>
      <c r="FQ150"/>
      <c r="FR150"/>
      <c r="FS150"/>
      <c r="FT150"/>
    </row>
    <row r="151" spans="1:176" x14ac:dyDescent="0.35">
      <c r="A151"/>
      <c r="B151"/>
      <c r="C151"/>
      <c r="D151"/>
      <c r="E151"/>
      <c r="F151"/>
      <c r="G151"/>
      <c r="H151"/>
      <c r="I151"/>
      <c r="J151"/>
      <c r="K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FP151"/>
      <c r="FQ151"/>
      <c r="FR151"/>
      <c r="FS151"/>
      <c r="FT151"/>
    </row>
    <row r="152" spans="1:176" x14ac:dyDescent="0.35">
      <c r="A152"/>
      <c r="B152"/>
      <c r="C152"/>
      <c r="D152"/>
      <c r="E152"/>
      <c r="F152"/>
      <c r="G152"/>
      <c r="H152"/>
      <c r="I152"/>
      <c r="J152"/>
      <c r="K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FP152"/>
      <c r="FQ152"/>
      <c r="FR152"/>
      <c r="FS152"/>
      <c r="FT152"/>
    </row>
    <row r="153" spans="1:176" x14ac:dyDescent="0.35">
      <c r="A153"/>
      <c r="B153"/>
      <c r="C153"/>
      <c r="D153"/>
      <c r="E153"/>
      <c r="F153"/>
      <c r="G153"/>
      <c r="H153"/>
      <c r="I153"/>
      <c r="J153"/>
      <c r="K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FP153"/>
      <c r="FQ153"/>
      <c r="FR153"/>
      <c r="FS153"/>
      <c r="FT153"/>
    </row>
    <row r="154" spans="1:176" x14ac:dyDescent="0.35">
      <c r="A154"/>
      <c r="B154"/>
      <c r="C154"/>
      <c r="D154"/>
      <c r="E154"/>
      <c r="F154"/>
      <c r="G154"/>
      <c r="H154"/>
      <c r="I154"/>
      <c r="J154"/>
      <c r="K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FP154"/>
      <c r="FQ154"/>
      <c r="FR154"/>
      <c r="FS154"/>
      <c r="FT154"/>
    </row>
    <row r="155" spans="1:176" x14ac:dyDescent="0.35">
      <c r="A155"/>
      <c r="B155"/>
      <c r="C155"/>
      <c r="D155"/>
      <c r="E155"/>
      <c r="F155"/>
      <c r="G155"/>
      <c r="H155"/>
      <c r="I155"/>
      <c r="J155"/>
      <c r="K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FP155"/>
      <c r="FQ155"/>
      <c r="FR155"/>
      <c r="FS155"/>
      <c r="FT155"/>
    </row>
    <row r="156" spans="1:176" x14ac:dyDescent="0.35">
      <c r="A156"/>
      <c r="B156"/>
      <c r="C156"/>
      <c r="D156"/>
      <c r="E156"/>
      <c r="F156"/>
      <c r="G156"/>
      <c r="H156"/>
      <c r="I156"/>
      <c r="J156"/>
      <c r="K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FP156"/>
      <c r="FQ156"/>
      <c r="FR156"/>
      <c r="FS156"/>
      <c r="FT156"/>
    </row>
    <row r="157" spans="1:176" x14ac:dyDescent="0.35">
      <c r="A157"/>
      <c r="B157"/>
      <c r="C157"/>
      <c r="D157"/>
      <c r="E157"/>
      <c r="F157"/>
      <c r="G157"/>
      <c r="H157"/>
      <c r="I157"/>
      <c r="J157"/>
      <c r="K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FP157"/>
      <c r="FQ157"/>
      <c r="FR157"/>
      <c r="FS157"/>
      <c r="FT157"/>
    </row>
    <row r="158" spans="1:176" x14ac:dyDescent="0.35">
      <c r="A158"/>
      <c r="B158"/>
      <c r="C158"/>
      <c r="D158"/>
      <c r="E158"/>
      <c r="F158"/>
      <c r="G158"/>
      <c r="H158"/>
      <c r="I158"/>
      <c r="J158"/>
      <c r="K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FP158"/>
      <c r="FQ158"/>
      <c r="FR158"/>
      <c r="FS158"/>
      <c r="FT158"/>
    </row>
    <row r="159" spans="1:176" x14ac:dyDescent="0.35">
      <c r="A159"/>
      <c r="B159"/>
      <c r="C159"/>
      <c r="D159"/>
      <c r="E159"/>
      <c r="F159"/>
      <c r="G159"/>
      <c r="H159"/>
      <c r="I159"/>
      <c r="J159"/>
      <c r="K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FP159"/>
      <c r="FQ159"/>
      <c r="FR159"/>
      <c r="FS159"/>
      <c r="FT159"/>
    </row>
    <row r="160" spans="1:176" x14ac:dyDescent="0.35">
      <c r="A160"/>
      <c r="B160"/>
      <c r="C160"/>
      <c r="D160"/>
      <c r="E160"/>
      <c r="F160"/>
      <c r="G160"/>
      <c r="H160"/>
      <c r="I160"/>
      <c r="J160"/>
      <c r="K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FP160"/>
      <c r="FQ160"/>
      <c r="FR160"/>
      <c r="FS160"/>
      <c r="FT160"/>
    </row>
    <row r="161" spans="1:176" x14ac:dyDescent="0.35">
      <c r="A161"/>
      <c r="B161"/>
      <c r="C161"/>
      <c r="D161"/>
      <c r="E161"/>
      <c r="F161"/>
      <c r="G161"/>
      <c r="H161"/>
      <c r="I161"/>
      <c r="J161"/>
      <c r="K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FP161"/>
      <c r="FQ161"/>
      <c r="FR161"/>
      <c r="FS161"/>
      <c r="FT161"/>
    </row>
    <row r="162" spans="1:176" x14ac:dyDescent="0.35">
      <c r="A162"/>
      <c r="B162"/>
      <c r="C162"/>
      <c r="D162"/>
      <c r="E162"/>
      <c r="F162"/>
      <c r="G162"/>
      <c r="H162"/>
      <c r="I162"/>
      <c r="J162"/>
      <c r="K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FP162"/>
      <c r="FQ162"/>
      <c r="FR162"/>
      <c r="FS162"/>
      <c r="FT162"/>
    </row>
    <row r="163" spans="1:176" x14ac:dyDescent="0.35">
      <c r="A163"/>
      <c r="B163"/>
      <c r="C163"/>
      <c r="D163"/>
      <c r="E163"/>
      <c r="F163"/>
      <c r="G163"/>
      <c r="H163"/>
      <c r="I163"/>
      <c r="J163"/>
      <c r="K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FP163"/>
      <c r="FQ163"/>
      <c r="FR163"/>
      <c r="FS163"/>
      <c r="FT163"/>
    </row>
    <row r="164" spans="1:176" x14ac:dyDescent="0.35">
      <c r="A164"/>
      <c r="B164"/>
      <c r="C164"/>
      <c r="D164"/>
      <c r="E164"/>
      <c r="F164"/>
      <c r="G164"/>
      <c r="H164"/>
      <c r="I164"/>
      <c r="J164"/>
      <c r="K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FP164"/>
      <c r="FQ164"/>
      <c r="FR164"/>
      <c r="FS164"/>
      <c r="FT164"/>
    </row>
    <row r="165" spans="1:176" x14ac:dyDescent="0.35">
      <c r="A165"/>
      <c r="B165"/>
      <c r="C165"/>
      <c r="D165"/>
      <c r="E165"/>
      <c r="F165"/>
      <c r="G165"/>
      <c r="H165"/>
      <c r="I165"/>
      <c r="J165"/>
      <c r="K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FP165"/>
      <c r="FQ165"/>
      <c r="FR165"/>
      <c r="FS165"/>
      <c r="FT165"/>
    </row>
    <row r="166" spans="1:176" x14ac:dyDescent="0.35">
      <c r="A166"/>
      <c r="B166"/>
      <c r="C166"/>
      <c r="D166"/>
      <c r="E166"/>
      <c r="F166"/>
      <c r="G166"/>
      <c r="H166"/>
      <c r="I166"/>
      <c r="J166"/>
      <c r="K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FP166"/>
      <c r="FQ166"/>
      <c r="FR166"/>
      <c r="FS166"/>
      <c r="FT166"/>
    </row>
    <row r="167" spans="1:176" x14ac:dyDescent="0.35">
      <c r="A167"/>
      <c r="B167"/>
      <c r="C167"/>
      <c r="D167"/>
      <c r="E167"/>
      <c r="F167"/>
      <c r="G167"/>
      <c r="H167"/>
      <c r="I167"/>
      <c r="J167"/>
      <c r="K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DB167"/>
      <c r="DC167"/>
      <c r="DD167"/>
      <c r="DE167"/>
      <c r="DF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FP167"/>
      <c r="FQ167"/>
      <c r="FR167"/>
      <c r="FS167"/>
      <c r="FT167"/>
    </row>
    <row r="168" spans="1:176" x14ac:dyDescent="0.35">
      <c r="A168"/>
      <c r="B168"/>
      <c r="C168"/>
      <c r="D168"/>
      <c r="E168"/>
      <c r="F168"/>
      <c r="G168"/>
      <c r="H168"/>
      <c r="I168"/>
      <c r="J168"/>
      <c r="K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DB168"/>
      <c r="DC168"/>
      <c r="DD168"/>
      <c r="DE168"/>
      <c r="DF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FP168"/>
      <c r="FQ168"/>
      <c r="FR168"/>
      <c r="FS168"/>
      <c r="FT168"/>
    </row>
    <row r="169" spans="1:176" x14ac:dyDescent="0.35">
      <c r="A169"/>
      <c r="B169"/>
      <c r="C169"/>
      <c r="D169"/>
      <c r="E169"/>
      <c r="F169"/>
      <c r="G169"/>
      <c r="H169"/>
      <c r="I169"/>
      <c r="J169"/>
      <c r="K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DB169"/>
      <c r="DC169"/>
      <c r="DD169"/>
      <c r="DE169"/>
      <c r="DF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FP169"/>
      <c r="FQ169"/>
      <c r="FR169"/>
      <c r="FS169"/>
      <c r="FT169"/>
    </row>
    <row r="170" spans="1:176" x14ac:dyDescent="0.35">
      <c r="A170"/>
      <c r="B170"/>
      <c r="C170"/>
      <c r="D170"/>
      <c r="E170"/>
      <c r="F170"/>
      <c r="G170"/>
      <c r="H170"/>
      <c r="I170"/>
      <c r="J170"/>
      <c r="K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DB170"/>
      <c r="DC170"/>
      <c r="DD170"/>
      <c r="DE170"/>
      <c r="DF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FP170"/>
      <c r="FQ170"/>
      <c r="FR170"/>
      <c r="FS170"/>
      <c r="FT170"/>
    </row>
    <row r="171" spans="1:176" x14ac:dyDescent="0.35">
      <c r="A171"/>
      <c r="B171"/>
      <c r="C171"/>
      <c r="D171"/>
      <c r="E171"/>
      <c r="F171"/>
      <c r="G171"/>
      <c r="H171"/>
      <c r="I171"/>
      <c r="J171"/>
      <c r="K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DB171"/>
      <c r="DC171"/>
      <c r="DD171"/>
      <c r="DE171"/>
      <c r="DF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FP171"/>
      <c r="FQ171"/>
      <c r="FR171"/>
      <c r="FS171"/>
      <c r="FT171"/>
    </row>
    <row r="172" spans="1:176" x14ac:dyDescent="0.35">
      <c r="A172"/>
      <c r="B172"/>
      <c r="C172"/>
      <c r="D172"/>
      <c r="E172"/>
      <c r="F172"/>
      <c r="G172"/>
      <c r="H172"/>
      <c r="I172"/>
      <c r="J172"/>
      <c r="K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DB172"/>
      <c r="DC172"/>
      <c r="DD172"/>
      <c r="DE172"/>
      <c r="DF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FP172"/>
      <c r="FQ172"/>
      <c r="FR172"/>
      <c r="FS172"/>
      <c r="FT172"/>
    </row>
    <row r="173" spans="1:176" x14ac:dyDescent="0.35">
      <c r="A173"/>
      <c r="B173"/>
      <c r="C173"/>
      <c r="D173"/>
      <c r="E173"/>
      <c r="F173"/>
      <c r="G173"/>
      <c r="H173"/>
      <c r="I173"/>
      <c r="J173"/>
      <c r="K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DB173"/>
      <c r="DC173"/>
      <c r="DD173"/>
      <c r="DE173"/>
      <c r="DF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FP173"/>
      <c r="FQ173"/>
      <c r="FR173"/>
      <c r="FS173"/>
      <c r="FT173"/>
    </row>
    <row r="174" spans="1:176" x14ac:dyDescent="0.35">
      <c r="A174"/>
      <c r="B174"/>
      <c r="C174"/>
      <c r="D174"/>
      <c r="E174"/>
      <c r="F174"/>
      <c r="G174"/>
      <c r="H174"/>
      <c r="I174"/>
      <c r="J174"/>
      <c r="K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DB174"/>
      <c r="DC174"/>
      <c r="DD174"/>
      <c r="DE174"/>
      <c r="DF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FP174"/>
      <c r="FQ174"/>
      <c r="FR174"/>
      <c r="FS174"/>
      <c r="FT174"/>
    </row>
    <row r="175" spans="1:176" x14ac:dyDescent="0.35">
      <c r="A175"/>
      <c r="B175"/>
      <c r="C175"/>
      <c r="D175"/>
      <c r="E175"/>
      <c r="F175"/>
      <c r="G175"/>
      <c r="H175"/>
      <c r="I175"/>
      <c r="J175"/>
      <c r="K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DB175"/>
      <c r="DC175"/>
      <c r="DD175"/>
      <c r="DE175"/>
      <c r="DF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FP175"/>
      <c r="FQ175"/>
      <c r="FR175"/>
      <c r="FS175"/>
      <c r="FT175"/>
    </row>
    <row r="176" spans="1:176" x14ac:dyDescent="0.35">
      <c r="A176"/>
      <c r="B176"/>
      <c r="C176"/>
      <c r="D176"/>
      <c r="E176"/>
      <c r="F176"/>
      <c r="G176"/>
      <c r="H176"/>
      <c r="I176"/>
      <c r="J176"/>
      <c r="K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DB176"/>
      <c r="DC176"/>
      <c r="DD176"/>
      <c r="DE176"/>
      <c r="DF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FP176"/>
      <c r="FQ176"/>
      <c r="FR176"/>
      <c r="FS176"/>
      <c r="FT176"/>
    </row>
    <row r="177" spans="1:176" x14ac:dyDescent="0.35">
      <c r="A177"/>
      <c r="B177"/>
      <c r="C177"/>
      <c r="D177"/>
      <c r="E177"/>
      <c r="F177"/>
      <c r="G177"/>
      <c r="H177"/>
      <c r="I177"/>
      <c r="J177"/>
      <c r="K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FP177"/>
      <c r="FQ177"/>
      <c r="FR177"/>
      <c r="FS177"/>
      <c r="FT177"/>
    </row>
    <row r="178" spans="1:176" x14ac:dyDescent="0.35">
      <c r="A178"/>
      <c r="B178"/>
      <c r="C178"/>
      <c r="D178"/>
      <c r="E178"/>
      <c r="F178"/>
      <c r="G178"/>
      <c r="H178"/>
      <c r="I178"/>
      <c r="J178"/>
      <c r="K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FP178"/>
      <c r="FQ178"/>
      <c r="FR178"/>
      <c r="FS178"/>
      <c r="FT178"/>
    </row>
    <row r="179" spans="1:176" x14ac:dyDescent="0.35">
      <c r="A179"/>
      <c r="B179"/>
      <c r="C179"/>
      <c r="D179"/>
      <c r="E179"/>
      <c r="F179"/>
      <c r="G179"/>
      <c r="H179"/>
      <c r="I179"/>
      <c r="J179"/>
      <c r="K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FP179"/>
      <c r="FQ179"/>
      <c r="FR179"/>
      <c r="FS179"/>
      <c r="FT179"/>
    </row>
    <row r="180" spans="1:176" x14ac:dyDescent="0.35">
      <c r="A180"/>
      <c r="B180"/>
      <c r="C180"/>
      <c r="D180"/>
      <c r="E180"/>
      <c r="F180"/>
      <c r="G180"/>
      <c r="H180"/>
      <c r="I180"/>
      <c r="J180"/>
      <c r="K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FP180"/>
      <c r="FQ180"/>
      <c r="FR180"/>
      <c r="FS180"/>
      <c r="FT180"/>
    </row>
    <row r="181" spans="1:176" x14ac:dyDescent="0.35">
      <c r="A181"/>
      <c r="B181"/>
      <c r="C181"/>
      <c r="D181"/>
      <c r="E181"/>
      <c r="F181"/>
      <c r="G181"/>
      <c r="H181"/>
      <c r="I181"/>
      <c r="J181"/>
      <c r="K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FP181"/>
      <c r="FQ181"/>
      <c r="FR181"/>
      <c r="FS181"/>
      <c r="FT181"/>
    </row>
    <row r="182" spans="1:176" x14ac:dyDescent="0.35">
      <c r="A182"/>
      <c r="B182"/>
      <c r="C182"/>
      <c r="D182"/>
      <c r="E182"/>
      <c r="F182"/>
      <c r="G182"/>
      <c r="H182"/>
      <c r="I182"/>
      <c r="J182"/>
      <c r="K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FP182"/>
      <c r="FQ182"/>
      <c r="FR182"/>
      <c r="FS182"/>
      <c r="FT182"/>
    </row>
    <row r="183" spans="1:176" x14ac:dyDescent="0.35">
      <c r="A183"/>
      <c r="B183"/>
      <c r="C183"/>
      <c r="D183"/>
      <c r="E183"/>
      <c r="F183"/>
      <c r="G183"/>
      <c r="H183"/>
      <c r="I183"/>
      <c r="J183"/>
      <c r="K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FP183"/>
      <c r="FQ183"/>
      <c r="FR183"/>
      <c r="FS183"/>
      <c r="FT183"/>
    </row>
    <row r="184" spans="1:176" x14ac:dyDescent="0.35">
      <c r="A184"/>
      <c r="B184"/>
      <c r="C184"/>
      <c r="D184"/>
      <c r="E184"/>
      <c r="F184"/>
      <c r="G184"/>
      <c r="H184"/>
      <c r="I184"/>
      <c r="J184"/>
      <c r="K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FP184"/>
      <c r="FQ184"/>
      <c r="FR184"/>
      <c r="FS184"/>
      <c r="FT184"/>
    </row>
    <row r="185" spans="1:176" x14ac:dyDescent="0.35">
      <c r="A185"/>
      <c r="B185"/>
      <c r="C185"/>
      <c r="D185"/>
      <c r="E185"/>
      <c r="F185"/>
      <c r="G185"/>
      <c r="H185"/>
      <c r="I185"/>
      <c r="J185"/>
      <c r="K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FP185"/>
      <c r="FQ185"/>
      <c r="FR185"/>
      <c r="FS185"/>
      <c r="FT185"/>
    </row>
    <row r="186" spans="1:176" x14ac:dyDescent="0.35">
      <c r="A186"/>
      <c r="B186"/>
      <c r="C186"/>
      <c r="D186"/>
      <c r="E186"/>
      <c r="F186"/>
      <c r="G186"/>
      <c r="H186"/>
      <c r="I186"/>
      <c r="J186"/>
      <c r="K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FP186"/>
      <c r="FQ186"/>
      <c r="FR186"/>
      <c r="FS186"/>
      <c r="FT186"/>
    </row>
    <row r="187" spans="1:176" x14ac:dyDescent="0.35">
      <c r="A187"/>
      <c r="B187"/>
      <c r="C187"/>
      <c r="D187"/>
      <c r="E187"/>
      <c r="F187"/>
      <c r="G187"/>
      <c r="H187"/>
      <c r="I187"/>
      <c r="J187"/>
      <c r="K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FP187"/>
      <c r="FQ187"/>
      <c r="FR187"/>
      <c r="FS187"/>
      <c r="FT187"/>
    </row>
    <row r="188" spans="1:176" x14ac:dyDescent="0.35">
      <c r="A188"/>
      <c r="B188"/>
      <c r="C188"/>
      <c r="D188"/>
      <c r="E188"/>
      <c r="F188"/>
      <c r="G188"/>
      <c r="H188"/>
      <c r="I188"/>
      <c r="J188"/>
      <c r="K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FP188"/>
      <c r="FQ188"/>
      <c r="FR188"/>
      <c r="FS188"/>
      <c r="FT188"/>
    </row>
    <row r="189" spans="1:176" x14ac:dyDescent="0.35">
      <c r="A189"/>
      <c r="B189"/>
      <c r="C189"/>
      <c r="D189"/>
      <c r="E189"/>
      <c r="F189"/>
      <c r="G189"/>
      <c r="H189"/>
      <c r="I189"/>
      <c r="J189"/>
      <c r="K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FP189"/>
      <c r="FQ189"/>
      <c r="FR189"/>
      <c r="FS189"/>
      <c r="FT189"/>
    </row>
    <row r="190" spans="1:176" x14ac:dyDescent="0.35">
      <c r="A190"/>
      <c r="B190"/>
      <c r="C190"/>
      <c r="D190"/>
      <c r="E190"/>
      <c r="F190"/>
      <c r="G190"/>
      <c r="H190"/>
      <c r="I190"/>
      <c r="J190"/>
      <c r="K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FP190"/>
      <c r="FQ190"/>
      <c r="FR190"/>
      <c r="FS190"/>
      <c r="FT190"/>
    </row>
    <row r="191" spans="1:176" x14ac:dyDescent="0.35">
      <c r="A191"/>
      <c r="B191"/>
      <c r="C191"/>
      <c r="D191"/>
      <c r="E191"/>
      <c r="F191"/>
      <c r="G191"/>
      <c r="H191"/>
      <c r="I191"/>
      <c r="J191"/>
      <c r="K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FP191"/>
      <c r="FQ191"/>
      <c r="FR191"/>
      <c r="FS191"/>
      <c r="FT191"/>
    </row>
    <row r="192" spans="1:176" x14ac:dyDescent="0.35">
      <c r="A192"/>
      <c r="B192"/>
      <c r="C192"/>
      <c r="D192"/>
      <c r="E192"/>
      <c r="F192"/>
      <c r="G192"/>
      <c r="H192"/>
      <c r="I192"/>
      <c r="J192"/>
      <c r="K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FP192"/>
      <c r="FQ192"/>
      <c r="FR192"/>
      <c r="FS192"/>
      <c r="FT192"/>
    </row>
    <row r="193" spans="1:176" x14ac:dyDescent="0.35">
      <c r="A193"/>
      <c r="B193"/>
      <c r="C193"/>
      <c r="D193"/>
      <c r="E193"/>
      <c r="F193"/>
      <c r="G193"/>
      <c r="H193"/>
      <c r="I193"/>
      <c r="J193"/>
      <c r="K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FP193"/>
      <c r="FQ193"/>
      <c r="FR193"/>
      <c r="FS193"/>
      <c r="FT193"/>
    </row>
    <row r="194" spans="1:176" x14ac:dyDescent="0.35">
      <c r="A194"/>
      <c r="B194"/>
      <c r="C194"/>
      <c r="D194"/>
      <c r="E194"/>
      <c r="F194"/>
      <c r="G194"/>
      <c r="H194"/>
      <c r="I194"/>
      <c r="J194"/>
      <c r="K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FP194"/>
      <c r="FQ194"/>
      <c r="FR194"/>
      <c r="FS194"/>
      <c r="FT194"/>
    </row>
    <row r="195" spans="1:176" x14ac:dyDescent="0.35">
      <c r="A195"/>
      <c r="B195"/>
      <c r="C195"/>
      <c r="D195"/>
      <c r="E195"/>
      <c r="F195"/>
      <c r="G195"/>
      <c r="H195"/>
      <c r="I195"/>
      <c r="J195"/>
      <c r="K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FP195"/>
      <c r="FQ195"/>
      <c r="FR195"/>
      <c r="FS195"/>
      <c r="FT195"/>
    </row>
    <row r="196" spans="1:176" x14ac:dyDescent="0.35">
      <c r="A196"/>
      <c r="B196"/>
      <c r="C196"/>
      <c r="D196"/>
      <c r="E196"/>
      <c r="F196"/>
      <c r="G196"/>
      <c r="H196"/>
      <c r="I196"/>
      <c r="J196"/>
      <c r="K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FP196"/>
      <c r="FQ196"/>
      <c r="FR196"/>
      <c r="FS196"/>
      <c r="FT196"/>
    </row>
    <row r="197" spans="1:176" x14ac:dyDescent="0.35">
      <c r="A197"/>
      <c r="B197"/>
      <c r="C197"/>
      <c r="D197"/>
      <c r="E197"/>
      <c r="F197"/>
      <c r="G197"/>
      <c r="H197"/>
      <c r="I197"/>
      <c r="J197"/>
      <c r="K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FP197"/>
      <c r="FQ197"/>
      <c r="FR197"/>
      <c r="FS197"/>
      <c r="FT197"/>
    </row>
    <row r="198" spans="1:176" x14ac:dyDescent="0.35">
      <c r="A198"/>
      <c r="B198"/>
      <c r="C198"/>
      <c r="D198"/>
      <c r="E198"/>
      <c r="F198"/>
      <c r="G198"/>
      <c r="H198"/>
      <c r="I198"/>
      <c r="J198"/>
      <c r="K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FP198"/>
      <c r="FQ198"/>
      <c r="FR198"/>
      <c r="FS198"/>
      <c r="FT198"/>
    </row>
    <row r="199" spans="1:176" x14ac:dyDescent="0.3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FP199"/>
      <c r="FQ199"/>
      <c r="FR199"/>
      <c r="FS199"/>
      <c r="FT199"/>
    </row>
    <row r="200" spans="1:176" x14ac:dyDescent="0.3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FP200"/>
      <c r="FQ200"/>
      <c r="FR200"/>
      <c r="FS200"/>
      <c r="FT200"/>
    </row>
    <row r="201" spans="1:176" x14ac:dyDescent="0.3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FP201"/>
      <c r="FQ201"/>
      <c r="FR201"/>
      <c r="FS201"/>
      <c r="FT201"/>
    </row>
    <row r="202" spans="1:176" x14ac:dyDescent="0.3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FP202"/>
      <c r="FQ202"/>
      <c r="FR202"/>
      <c r="FS202"/>
      <c r="FT202"/>
    </row>
    <row r="203" spans="1:176" x14ac:dyDescent="0.3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FP203"/>
      <c r="FQ203"/>
      <c r="FR203"/>
      <c r="FS203"/>
      <c r="FT203"/>
    </row>
    <row r="204" spans="1:176" x14ac:dyDescent="0.3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FP204"/>
      <c r="FQ204"/>
      <c r="FR204"/>
      <c r="FS204"/>
      <c r="FT204"/>
    </row>
    <row r="205" spans="1:176" x14ac:dyDescent="0.3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FP205"/>
      <c r="FQ205"/>
      <c r="FR205"/>
      <c r="FS205"/>
      <c r="FT205"/>
    </row>
    <row r="206" spans="1:176" x14ac:dyDescent="0.3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FP206"/>
      <c r="FQ206"/>
      <c r="FR206"/>
      <c r="FS206"/>
      <c r="FT206"/>
    </row>
    <row r="207" spans="1:176" x14ac:dyDescent="0.3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FP207"/>
      <c r="FQ207"/>
      <c r="FR207"/>
      <c r="FS207"/>
      <c r="FT207"/>
    </row>
    <row r="208" spans="1:176" x14ac:dyDescent="0.3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FP208"/>
      <c r="FQ208"/>
      <c r="FR208"/>
      <c r="FS208"/>
      <c r="FT208"/>
    </row>
    <row r="209" spans="1:176" x14ac:dyDescent="0.3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FP209"/>
      <c r="FQ209"/>
      <c r="FR209"/>
      <c r="FS209"/>
      <c r="FT209"/>
    </row>
    <row r="210" spans="1:176" x14ac:dyDescent="0.3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FP210"/>
      <c r="FQ210"/>
      <c r="FR210"/>
      <c r="FS210"/>
      <c r="FT210"/>
    </row>
    <row r="211" spans="1:176" x14ac:dyDescent="0.3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FP211"/>
      <c r="FQ211"/>
      <c r="FR211"/>
      <c r="FS211"/>
      <c r="FT211"/>
    </row>
    <row r="212" spans="1:176" x14ac:dyDescent="0.3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FP212"/>
      <c r="FQ212"/>
      <c r="FR212"/>
      <c r="FS212"/>
      <c r="FT212"/>
    </row>
    <row r="213" spans="1:176" x14ac:dyDescent="0.3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FP213"/>
      <c r="FQ213"/>
      <c r="FR213"/>
      <c r="FS213"/>
      <c r="FT213"/>
    </row>
    <row r="214" spans="1:176" x14ac:dyDescent="0.3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FP214"/>
      <c r="FQ214"/>
      <c r="FR214"/>
      <c r="FS214"/>
      <c r="FT214"/>
    </row>
    <row r="215" spans="1:176" x14ac:dyDescent="0.3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FP215"/>
      <c r="FQ215"/>
      <c r="FR215"/>
      <c r="FS215"/>
      <c r="FT215"/>
    </row>
    <row r="216" spans="1:176" x14ac:dyDescent="0.3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FP216"/>
      <c r="FQ216"/>
      <c r="FR216"/>
      <c r="FS216"/>
      <c r="FT216"/>
    </row>
    <row r="217" spans="1:176" x14ac:dyDescent="0.3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FP217"/>
      <c r="FQ217"/>
      <c r="FR217"/>
      <c r="FS217"/>
      <c r="FT217"/>
    </row>
    <row r="218" spans="1:176" x14ac:dyDescent="0.3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FP218"/>
      <c r="FQ218"/>
      <c r="FR218"/>
      <c r="FS218"/>
      <c r="FT218"/>
    </row>
    <row r="219" spans="1:176" x14ac:dyDescent="0.3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FP219"/>
      <c r="FQ219"/>
      <c r="FR219"/>
      <c r="FS219"/>
      <c r="FT219"/>
    </row>
    <row r="220" spans="1:176" x14ac:dyDescent="0.3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FP220"/>
      <c r="FQ220"/>
      <c r="FR220"/>
      <c r="FS220"/>
      <c r="FT220"/>
    </row>
    <row r="221" spans="1:176" x14ac:dyDescent="0.3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FP221"/>
      <c r="FQ221"/>
      <c r="FR221"/>
      <c r="FS221"/>
      <c r="FT221"/>
    </row>
    <row r="222" spans="1:176" x14ac:dyDescent="0.3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FP222"/>
      <c r="FQ222"/>
      <c r="FR222"/>
      <c r="FS222"/>
      <c r="FT222"/>
    </row>
    <row r="223" spans="1:176" x14ac:dyDescent="0.35">
      <c r="W223"/>
      <c r="X223"/>
      <c r="Y223"/>
      <c r="Z223"/>
      <c r="AA223"/>
      <c r="AB223"/>
      <c r="AC223"/>
      <c r="AD223"/>
      <c r="AE223"/>
      <c r="AF223"/>
      <c r="AG223"/>
    </row>
    <row r="224" spans="1:176" x14ac:dyDescent="0.35">
      <c r="W224"/>
      <c r="X224"/>
      <c r="Y224"/>
      <c r="Z224"/>
      <c r="AA224"/>
      <c r="AB224"/>
      <c r="AC224"/>
      <c r="AD224"/>
      <c r="AE224"/>
      <c r="AF224"/>
      <c r="AG224"/>
    </row>
    <row r="225" spans="23:33" x14ac:dyDescent="0.35">
      <c r="W225"/>
      <c r="X225"/>
      <c r="Y225"/>
      <c r="Z225"/>
      <c r="AA225"/>
      <c r="AB225"/>
      <c r="AC225"/>
      <c r="AD225"/>
      <c r="AE225"/>
      <c r="AF225"/>
      <c r="AG225"/>
    </row>
    <row r="226" spans="23:33" x14ac:dyDescent="0.35">
      <c r="W226"/>
      <c r="X226"/>
      <c r="Y226"/>
      <c r="Z226"/>
      <c r="AA226"/>
      <c r="AB226"/>
      <c r="AC226"/>
      <c r="AD226"/>
      <c r="AE226"/>
      <c r="AF226"/>
      <c r="AG226"/>
    </row>
    <row r="227" spans="23:33" x14ac:dyDescent="0.35">
      <c r="W227"/>
      <c r="X227"/>
      <c r="Y227"/>
      <c r="Z227"/>
      <c r="AA227"/>
      <c r="AB227"/>
      <c r="AC227"/>
      <c r="AD227"/>
      <c r="AE227"/>
      <c r="AF227"/>
      <c r="AG227"/>
    </row>
    <row r="228" spans="23:33" x14ac:dyDescent="0.35">
      <c r="W228"/>
      <c r="X228"/>
      <c r="Y228"/>
      <c r="Z228"/>
      <c r="AA228"/>
      <c r="AB228"/>
      <c r="AC228"/>
      <c r="AD228"/>
      <c r="AE228"/>
      <c r="AF228"/>
      <c r="AG228"/>
    </row>
    <row r="229" spans="23:33" x14ac:dyDescent="0.35">
      <c r="W229"/>
      <c r="X229"/>
      <c r="Y229"/>
      <c r="Z229"/>
      <c r="AA229"/>
      <c r="AB229"/>
      <c r="AC229"/>
      <c r="AD229"/>
      <c r="AE229"/>
      <c r="AF229"/>
      <c r="AG229"/>
    </row>
    <row r="230" spans="23:33" x14ac:dyDescent="0.35">
      <c r="W230"/>
      <c r="X230"/>
      <c r="Y230"/>
      <c r="Z230"/>
      <c r="AA230"/>
      <c r="AB230"/>
      <c r="AC230"/>
      <c r="AD230"/>
      <c r="AE230"/>
      <c r="AF230"/>
      <c r="AG230"/>
    </row>
    <row r="231" spans="23:33" x14ac:dyDescent="0.35">
      <c r="W231"/>
      <c r="X231"/>
      <c r="Y231"/>
      <c r="Z231"/>
      <c r="AA231"/>
      <c r="AB231"/>
      <c r="AC231"/>
      <c r="AD231"/>
      <c r="AE231"/>
      <c r="AF231"/>
      <c r="AG231"/>
    </row>
    <row r="232" spans="23:33" x14ac:dyDescent="0.35">
      <c r="W232"/>
      <c r="X232"/>
      <c r="Y232"/>
      <c r="Z232"/>
      <c r="AA232"/>
      <c r="AB232"/>
      <c r="AC232"/>
      <c r="AD232"/>
      <c r="AE232"/>
      <c r="AF232"/>
      <c r="AG232"/>
    </row>
    <row r="233" spans="23:33" x14ac:dyDescent="0.35">
      <c r="W233"/>
      <c r="X233"/>
      <c r="Y233"/>
      <c r="Z233"/>
      <c r="AA233"/>
      <c r="AB233"/>
      <c r="AC233"/>
      <c r="AD233"/>
      <c r="AE233"/>
      <c r="AF233"/>
      <c r="AG233"/>
    </row>
    <row r="234" spans="23:33" x14ac:dyDescent="0.35">
      <c r="W234"/>
      <c r="X234"/>
      <c r="Y234"/>
      <c r="Z234"/>
      <c r="AA234"/>
      <c r="AB234"/>
      <c r="AC234"/>
      <c r="AD234"/>
      <c r="AE234"/>
      <c r="AF234"/>
      <c r="AG234"/>
    </row>
    <row r="235" spans="23:33" x14ac:dyDescent="0.35">
      <c r="W235"/>
      <c r="X235"/>
      <c r="Y235"/>
      <c r="Z235"/>
      <c r="AA235"/>
      <c r="AB235"/>
      <c r="AC235"/>
      <c r="AD235"/>
      <c r="AE235"/>
      <c r="AF235"/>
      <c r="AG235"/>
    </row>
    <row r="236" spans="23:33" x14ac:dyDescent="0.35">
      <c r="W236"/>
      <c r="X236"/>
      <c r="Y236"/>
      <c r="Z236"/>
      <c r="AA236"/>
      <c r="AB236"/>
      <c r="AC236"/>
      <c r="AD236"/>
      <c r="AE236"/>
      <c r="AF236"/>
      <c r="AG236"/>
    </row>
    <row r="237" spans="23:33" x14ac:dyDescent="0.35">
      <c r="W237"/>
      <c r="X237"/>
      <c r="Y237"/>
      <c r="Z237"/>
      <c r="AA237"/>
      <c r="AB237"/>
      <c r="AC237"/>
      <c r="AD237"/>
      <c r="AE237"/>
      <c r="AF237"/>
      <c r="AG237"/>
    </row>
    <row r="238" spans="23:33" x14ac:dyDescent="0.35">
      <c r="W238"/>
      <c r="X238"/>
      <c r="Y238"/>
      <c r="Z238"/>
      <c r="AA238"/>
      <c r="AB238"/>
      <c r="AC238"/>
      <c r="AD238"/>
      <c r="AE238"/>
      <c r="AF238"/>
      <c r="AG238"/>
    </row>
    <row r="239" spans="23:33" x14ac:dyDescent="0.35">
      <c r="W239"/>
      <c r="X239"/>
      <c r="Y239"/>
      <c r="Z239"/>
      <c r="AA239"/>
      <c r="AB239"/>
      <c r="AC239"/>
      <c r="AD239"/>
      <c r="AE239"/>
      <c r="AF239"/>
      <c r="AG239"/>
    </row>
    <row r="240" spans="23:33" x14ac:dyDescent="0.35">
      <c r="W240"/>
      <c r="X240"/>
      <c r="Y240"/>
      <c r="Z240"/>
      <c r="AA240"/>
      <c r="AB240"/>
      <c r="AC240"/>
      <c r="AD240"/>
      <c r="AE240"/>
      <c r="AF240"/>
      <c r="AG240"/>
    </row>
    <row r="241" spans="23:33" x14ac:dyDescent="0.35">
      <c r="W241"/>
      <c r="X241"/>
      <c r="Y241"/>
      <c r="Z241"/>
      <c r="AA241"/>
      <c r="AB241"/>
      <c r="AC241"/>
      <c r="AD241"/>
      <c r="AE241"/>
      <c r="AF241"/>
      <c r="AG241"/>
    </row>
    <row r="242" spans="23:33" x14ac:dyDescent="0.35">
      <c r="W242"/>
      <c r="X242"/>
      <c r="Y242"/>
      <c r="Z242"/>
      <c r="AA242"/>
      <c r="AB242"/>
      <c r="AC242"/>
      <c r="AD242"/>
      <c r="AE242"/>
      <c r="AF242"/>
      <c r="AG242"/>
    </row>
    <row r="243" spans="23:33" x14ac:dyDescent="0.35">
      <c r="W243"/>
      <c r="X243"/>
      <c r="Y243"/>
      <c r="Z243"/>
      <c r="AA243"/>
      <c r="AB243"/>
      <c r="AC243"/>
      <c r="AD243"/>
      <c r="AE243"/>
      <c r="AF243"/>
      <c r="AG243"/>
    </row>
    <row r="244" spans="23:33" x14ac:dyDescent="0.35">
      <c r="W244"/>
      <c r="X244"/>
      <c r="Y244"/>
      <c r="Z244"/>
      <c r="AA244"/>
      <c r="AB244"/>
      <c r="AC244"/>
      <c r="AD244"/>
      <c r="AE244"/>
      <c r="AF244"/>
      <c r="AG244"/>
    </row>
    <row r="245" spans="23:33" x14ac:dyDescent="0.35">
      <c r="W245"/>
      <c r="X245"/>
      <c r="Y245"/>
      <c r="Z245"/>
      <c r="AA245"/>
      <c r="AB245"/>
      <c r="AC245"/>
      <c r="AD245"/>
      <c r="AE245"/>
      <c r="AF245"/>
      <c r="AG245"/>
    </row>
    <row r="246" spans="23:33" x14ac:dyDescent="0.35">
      <c r="W246"/>
      <c r="X246"/>
      <c r="Y246"/>
      <c r="Z246"/>
      <c r="AA246"/>
      <c r="AB246"/>
      <c r="AC246"/>
      <c r="AD246"/>
      <c r="AE246"/>
      <c r="AF246"/>
      <c r="AG246"/>
    </row>
    <row r="247" spans="23:33" x14ac:dyDescent="0.35">
      <c r="W247"/>
      <c r="X247"/>
      <c r="Y247"/>
      <c r="Z247"/>
      <c r="AA247"/>
      <c r="AB247"/>
      <c r="AC247"/>
      <c r="AD247"/>
      <c r="AE247"/>
      <c r="AF247"/>
      <c r="AG247"/>
    </row>
    <row r="248" spans="23:33" x14ac:dyDescent="0.35">
      <c r="W248"/>
      <c r="X248"/>
      <c r="Y248"/>
      <c r="Z248"/>
      <c r="AA248"/>
      <c r="AB248"/>
      <c r="AC248"/>
      <c r="AD248"/>
      <c r="AE248"/>
      <c r="AF248"/>
      <c r="AG248"/>
    </row>
    <row r="249" spans="23:33" x14ac:dyDescent="0.35">
      <c r="W249"/>
      <c r="X249"/>
      <c r="Y249"/>
      <c r="Z249"/>
      <c r="AA249"/>
      <c r="AB249"/>
      <c r="AC249"/>
      <c r="AD249"/>
      <c r="AE249"/>
      <c r="AF249"/>
      <c r="AG249"/>
    </row>
    <row r="250" spans="23:33" x14ac:dyDescent="0.35">
      <c r="W250"/>
      <c r="X250"/>
      <c r="Y250"/>
      <c r="Z250"/>
      <c r="AA250"/>
      <c r="AB250"/>
      <c r="AC250"/>
      <c r="AD250"/>
      <c r="AE250"/>
      <c r="AF250"/>
      <c r="AG250"/>
    </row>
    <row r="251" spans="23:33" x14ac:dyDescent="0.35">
      <c r="W251"/>
      <c r="X251"/>
      <c r="Y251"/>
      <c r="Z251"/>
      <c r="AA251"/>
      <c r="AB251"/>
      <c r="AC251"/>
      <c r="AD251"/>
      <c r="AE251"/>
      <c r="AF251"/>
      <c r="AG251"/>
    </row>
    <row r="252" spans="23:33" x14ac:dyDescent="0.35">
      <c r="W252"/>
      <c r="X252"/>
      <c r="Y252"/>
      <c r="Z252"/>
      <c r="AA252"/>
      <c r="AB252"/>
      <c r="AC252"/>
      <c r="AD252"/>
      <c r="AE252"/>
      <c r="AF252"/>
      <c r="AG252"/>
    </row>
    <row r="253" spans="23:33" x14ac:dyDescent="0.35">
      <c r="W253"/>
      <c r="X253"/>
      <c r="Y253"/>
      <c r="Z253"/>
      <c r="AA253"/>
      <c r="AB253"/>
      <c r="AC253"/>
      <c r="AD253"/>
      <c r="AE253"/>
      <c r="AF253"/>
      <c r="AG253"/>
    </row>
    <row r="254" spans="23:33" x14ac:dyDescent="0.35">
      <c r="W254"/>
      <c r="X254"/>
      <c r="Y254"/>
      <c r="Z254"/>
      <c r="AA254"/>
      <c r="AB254"/>
      <c r="AC254"/>
      <c r="AD254"/>
      <c r="AE254"/>
      <c r="AF254"/>
      <c r="AG254"/>
    </row>
    <row r="255" spans="23:33" x14ac:dyDescent="0.35">
      <c r="W255"/>
      <c r="X255"/>
      <c r="Y255"/>
      <c r="Z255"/>
      <c r="AA255"/>
      <c r="AB255"/>
      <c r="AC255"/>
      <c r="AD255"/>
      <c r="AE255"/>
      <c r="AF255"/>
      <c r="AG255"/>
    </row>
    <row r="256" spans="23:33" x14ac:dyDescent="0.35">
      <c r="W256"/>
      <c r="X256"/>
      <c r="Y256"/>
      <c r="Z256"/>
      <c r="AA256"/>
      <c r="AB256"/>
      <c r="AC256"/>
      <c r="AD256"/>
      <c r="AE256"/>
      <c r="AF256"/>
      <c r="AG256"/>
    </row>
    <row r="257" spans="23:33" x14ac:dyDescent="0.35">
      <c r="W257"/>
      <c r="X257"/>
      <c r="Y257"/>
      <c r="Z257"/>
      <c r="AA257"/>
      <c r="AB257"/>
      <c r="AC257"/>
      <c r="AD257"/>
      <c r="AE257"/>
      <c r="AF257"/>
      <c r="AG257"/>
    </row>
    <row r="258" spans="23:33" x14ac:dyDescent="0.35">
      <c r="W258"/>
      <c r="X258"/>
      <c r="Y258"/>
      <c r="Z258"/>
      <c r="AA258"/>
      <c r="AB258"/>
      <c r="AC258"/>
      <c r="AD258"/>
      <c r="AE258"/>
      <c r="AF258"/>
      <c r="AG258"/>
    </row>
    <row r="259" spans="23:33" x14ac:dyDescent="0.35">
      <c r="W259"/>
      <c r="X259"/>
      <c r="Y259"/>
      <c r="Z259"/>
      <c r="AA259"/>
      <c r="AB259"/>
      <c r="AC259"/>
      <c r="AD259"/>
      <c r="AE259"/>
      <c r="AF259"/>
      <c r="AG259"/>
    </row>
    <row r="260" spans="23:33" x14ac:dyDescent="0.35">
      <c r="W260"/>
      <c r="X260"/>
      <c r="Y260"/>
      <c r="Z260"/>
      <c r="AA260"/>
      <c r="AB260"/>
      <c r="AC260"/>
      <c r="AD260"/>
      <c r="AE260"/>
      <c r="AF260"/>
      <c r="AG260"/>
    </row>
    <row r="261" spans="23:33" x14ac:dyDescent="0.35">
      <c r="W261"/>
      <c r="X261"/>
      <c r="Y261"/>
      <c r="Z261"/>
      <c r="AA261"/>
      <c r="AB261"/>
      <c r="AC261"/>
      <c r="AD261"/>
      <c r="AE261"/>
      <c r="AF261"/>
      <c r="AG261"/>
    </row>
    <row r="262" spans="23:33" x14ac:dyDescent="0.35">
      <c r="W262"/>
      <c r="X262"/>
      <c r="Y262"/>
      <c r="Z262"/>
      <c r="AA262"/>
      <c r="AB262"/>
      <c r="AC262"/>
      <c r="AD262"/>
      <c r="AE262"/>
      <c r="AF262"/>
      <c r="AG262"/>
    </row>
    <row r="263" spans="23:33" x14ac:dyDescent="0.35">
      <c r="W263"/>
      <c r="X263"/>
      <c r="Y263"/>
      <c r="Z263"/>
      <c r="AA263"/>
      <c r="AB263"/>
      <c r="AC263"/>
      <c r="AD263"/>
      <c r="AE263"/>
      <c r="AF263"/>
      <c r="AG263"/>
    </row>
    <row r="264" spans="23:33" x14ac:dyDescent="0.35">
      <c r="W264"/>
      <c r="X264"/>
      <c r="Y264"/>
      <c r="Z264"/>
      <c r="AA264"/>
      <c r="AB264"/>
      <c r="AC264"/>
      <c r="AD264"/>
      <c r="AE264"/>
      <c r="AF264"/>
      <c r="AG264"/>
    </row>
    <row r="265" spans="23:33" x14ac:dyDescent="0.35">
      <c r="W265"/>
      <c r="X265"/>
      <c r="Y265"/>
      <c r="Z265"/>
      <c r="AA265"/>
      <c r="AB265"/>
      <c r="AC265"/>
      <c r="AD265"/>
      <c r="AE265"/>
      <c r="AF265"/>
      <c r="AG265"/>
    </row>
    <row r="266" spans="23:33" x14ac:dyDescent="0.35">
      <c r="W266"/>
      <c r="X266"/>
      <c r="Y266"/>
      <c r="Z266"/>
      <c r="AA266"/>
      <c r="AB266"/>
      <c r="AC266"/>
      <c r="AD266"/>
      <c r="AE266"/>
      <c r="AF266"/>
      <c r="AG266"/>
    </row>
    <row r="267" spans="23:33" x14ac:dyDescent="0.35">
      <c r="W267"/>
      <c r="X267"/>
      <c r="Y267"/>
      <c r="Z267"/>
      <c r="AA267"/>
      <c r="AB267"/>
      <c r="AC267"/>
      <c r="AD267"/>
      <c r="AE267"/>
      <c r="AF267"/>
      <c r="AG267"/>
    </row>
    <row r="268" spans="23:33" x14ac:dyDescent="0.35">
      <c r="W268"/>
      <c r="X268"/>
      <c r="Y268"/>
      <c r="Z268"/>
      <c r="AA268"/>
      <c r="AB268"/>
      <c r="AC268"/>
      <c r="AD268"/>
      <c r="AE268"/>
      <c r="AF268"/>
      <c r="AG268"/>
    </row>
    <row r="269" spans="23:33" x14ac:dyDescent="0.35">
      <c r="W269"/>
      <c r="X269"/>
      <c r="Y269"/>
      <c r="Z269"/>
      <c r="AA269"/>
      <c r="AB269"/>
      <c r="AC269"/>
      <c r="AD269"/>
      <c r="AE269"/>
      <c r="AF269"/>
      <c r="AG269"/>
    </row>
    <row r="270" spans="23:33" x14ac:dyDescent="0.35">
      <c r="W270"/>
      <c r="X270"/>
      <c r="Y270"/>
      <c r="Z270"/>
      <c r="AA270"/>
      <c r="AB270"/>
      <c r="AC270"/>
      <c r="AD270"/>
      <c r="AE270"/>
      <c r="AF270"/>
      <c r="AG270"/>
    </row>
    <row r="271" spans="23:33" x14ac:dyDescent="0.35">
      <c r="W271"/>
      <c r="X271"/>
      <c r="Y271"/>
      <c r="Z271"/>
      <c r="AA271"/>
      <c r="AB271"/>
      <c r="AC271"/>
      <c r="AD271"/>
      <c r="AE271"/>
      <c r="AF271"/>
      <c r="AG271"/>
    </row>
    <row r="272" spans="23:33" x14ac:dyDescent="0.35">
      <c r="W272"/>
      <c r="X272"/>
      <c r="Y272"/>
      <c r="Z272"/>
      <c r="AA272"/>
      <c r="AB272"/>
      <c r="AC272"/>
      <c r="AD272"/>
      <c r="AE272"/>
      <c r="AF272"/>
      <c r="AG272"/>
    </row>
    <row r="273" spans="23:33" x14ac:dyDescent="0.35">
      <c r="W273"/>
      <c r="X273"/>
      <c r="Y273"/>
      <c r="Z273"/>
      <c r="AA273"/>
      <c r="AB273"/>
      <c r="AC273"/>
      <c r="AD273"/>
      <c r="AE273"/>
      <c r="AF273"/>
      <c r="AG273"/>
    </row>
    <row r="274" spans="23:33" x14ac:dyDescent="0.35">
      <c r="W274"/>
      <c r="X274"/>
      <c r="Y274"/>
      <c r="Z274"/>
      <c r="AA274"/>
      <c r="AB274"/>
      <c r="AC274"/>
      <c r="AD274"/>
      <c r="AE274"/>
      <c r="AF274"/>
      <c r="AG274"/>
    </row>
    <row r="275" spans="23:33" x14ac:dyDescent="0.35">
      <c r="W275"/>
      <c r="X275"/>
      <c r="Y275"/>
      <c r="Z275"/>
      <c r="AA275"/>
      <c r="AB275"/>
      <c r="AC275"/>
      <c r="AD275"/>
      <c r="AE275"/>
      <c r="AF275"/>
      <c r="AG275"/>
    </row>
    <row r="276" spans="23:33" x14ac:dyDescent="0.35">
      <c r="W276"/>
      <c r="X276"/>
      <c r="Y276"/>
      <c r="Z276"/>
      <c r="AA276"/>
      <c r="AB276"/>
      <c r="AC276"/>
      <c r="AD276"/>
      <c r="AE276"/>
      <c r="AF276"/>
      <c r="AG276"/>
    </row>
    <row r="277" spans="23:33" x14ac:dyDescent="0.35">
      <c r="W277"/>
      <c r="X277"/>
      <c r="Y277"/>
      <c r="Z277"/>
      <c r="AA277"/>
      <c r="AB277"/>
      <c r="AC277"/>
      <c r="AD277"/>
      <c r="AE277"/>
      <c r="AF277"/>
      <c r="AG277"/>
    </row>
    <row r="278" spans="23:33" x14ac:dyDescent="0.35">
      <c r="W278"/>
      <c r="X278"/>
      <c r="Y278"/>
      <c r="Z278"/>
      <c r="AA278"/>
      <c r="AB278"/>
      <c r="AC278"/>
      <c r="AD278"/>
      <c r="AE278"/>
      <c r="AF278"/>
      <c r="AG278"/>
    </row>
    <row r="279" spans="23:33" x14ac:dyDescent="0.35">
      <c r="W279"/>
      <c r="X279"/>
      <c r="Y279"/>
      <c r="Z279"/>
      <c r="AA279"/>
      <c r="AB279"/>
      <c r="AC279"/>
      <c r="AD279"/>
      <c r="AE279"/>
      <c r="AF279"/>
      <c r="AG279"/>
    </row>
    <row r="280" spans="23:33" x14ac:dyDescent="0.35">
      <c r="W280"/>
      <c r="X280"/>
      <c r="Y280"/>
      <c r="Z280"/>
      <c r="AA280"/>
      <c r="AB280"/>
      <c r="AC280"/>
      <c r="AD280"/>
      <c r="AE280"/>
      <c r="AF280"/>
      <c r="AG280"/>
    </row>
    <row r="281" spans="23:33" x14ac:dyDescent="0.35">
      <c r="W281"/>
      <c r="X281"/>
      <c r="Y281"/>
      <c r="Z281"/>
      <c r="AA281"/>
      <c r="AB281"/>
      <c r="AC281"/>
      <c r="AD281"/>
      <c r="AE281"/>
      <c r="AF281"/>
      <c r="AG281"/>
    </row>
    <row r="282" spans="23:33" x14ac:dyDescent="0.35">
      <c r="W282"/>
      <c r="X282"/>
      <c r="Y282"/>
      <c r="Z282"/>
      <c r="AA282"/>
      <c r="AB282"/>
      <c r="AC282"/>
      <c r="AD282"/>
      <c r="AE282"/>
      <c r="AF282"/>
      <c r="AG282"/>
    </row>
    <row r="283" spans="23:33" x14ac:dyDescent="0.35">
      <c r="W283"/>
      <c r="X283"/>
      <c r="Y283"/>
      <c r="Z283"/>
      <c r="AA283"/>
      <c r="AB283"/>
      <c r="AC283"/>
      <c r="AD283"/>
      <c r="AE283"/>
      <c r="AF283"/>
      <c r="AG283"/>
    </row>
    <row r="284" spans="23:33" x14ac:dyDescent="0.35">
      <c r="W284"/>
      <c r="X284"/>
      <c r="Y284"/>
      <c r="Z284"/>
      <c r="AA284"/>
      <c r="AB284"/>
      <c r="AC284"/>
      <c r="AD284"/>
      <c r="AE284"/>
      <c r="AF284"/>
      <c r="AG284"/>
    </row>
    <row r="285" spans="23:33" x14ac:dyDescent="0.35">
      <c r="W285"/>
      <c r="X285"/>
      <c r="Y285"/>
      <c r="Z285"/>
      <c r="AA285"/>
      <c r="AB285"/>
      <c r="AC285"/>
      <c r="AD285"/>
      <c r="AE285"/>
      <c r="AF285"/>
      <c r="AG285"/>
    </row>
    <row r="286" spans="23:33" x14ac:dyDescent="0.35">
      <c r="W286"/>
      <c r="X286"/>
      <c r="Y286"/>
      <c r="Z286"/>
      <c r="AA286"/>
      <c r="AB286"/>
      <c r="AC286"/>
      <c r="AD286"/>
      <c r="AE286"/>
      <c r="AF286"/>
      <c r="AG286"/>
    </row>
    <row r="287" spans="23:33" x14ac:dyDescent="0.35">
      <c r="W287"/>
      <c r="X287"/>
      <c r="Y287"/>
      <c r="Z287"/>
      <c r="AA287"/>
      <c r="AB287"/>
      <c r="AC287"/>
      <c r="AD287"/>
      <c r="AE287"/>
      <c r="AF287"/>
      <c r="AG287"/>
    </row>
    <row r="288" spans="23:33" x14ac:dyDescent="0.35">
      <c r="W288"/>
      <c r="X288"/>
      <c r="Y288"/>
      <c r="Z288"/>
      <c r="AA288"/>
      <c r="AB288"/>
      <c r="AC288"/>
      <c r="AD288"/>
      <c r="AE288"/>
      <c r="AF288"/>
      <c r="AG288"/>
    </row>
    <row r="289" spans="23:33" x14ac:dyDescent="0.35">
      <c r="W289"/>
      <c r="X289"/>
      <c r="Y289"/>
      <c r="Z289"/>
      <c r="AA289"/>
      <c r="AB289"/>
      <c r="AC289"/>
      <c r="AD289"/>
      <c r="AE289"/>
      <c r="AF289"/>
      <c r="AG289"/>
    </row>
    <row r="290" spans="23:33" x14ac:dyDescent="0.35">
      <c r="W290"/>
      <c r="X290"/>
      <c r="Y290"/>
      <c r="Z290"/>
      <c r="AA290"/>
      <c r="AB290"/>
      <c r="AC290"/>
      <c r="AD290"/>
      <c r="AE290"/>
      <c r="AF290"/>
      <c r="AG290"/>
    </row>
    <row r="291" spans="23:33" x14ac:dyDescent="0.35">
      <c r="W291"/>
      <c r="X291"/>
      <c r="Y291"/>
      <c r="Z291"/>
      <c r="AA291"/>
      <c r="AB291"/>
      <c r="AC291"/>
      <c r="AD291"/>
      <c r="AE291"/>
      <c r="AF291"/>
      <c r="AG291"/>
    </row>
    <row r="292" spans="23:33" x14ac:dyDescent="0.35">
      <c r="W292"/>
      <c r="X292"/>
      <c r="Y292"/>
      <c r="Z292"/>
      <c r="AA292"/>
      <c r="AB292"/>
      <c r="AC292"/>
      <c r="AD292"/>
      <c r="AE292"/>
      <c r="AF292"/>
      <c r="AG292"/>
    </row>
    <row r="293" spans="23:33" x14ac:dyDescent="0.35">
      <c r="W293"/>
      <c r="X293"/>
      <c r="Y293"/>
      <c r="Z293"/>
      <c r="AA293"/>
      <c r="AB293"/>
      <c r="AC293"/>
      <c r="AD293"/>
      <c r="AE293"/>
      <c r="AF293"/>
      <c r="AG293"/>
    </row>
    <row r="294" spans="23:33" x14ac:dyDescent="0.35">
      <c r="W294"/>
      <c r="X294"/>
      <c r="Y294"/>
      <c r="Z294"/>
      <c r="AA294"/>
      <c r="AB294"/>
      <c r="AC294"/>
      <c r="AD294"/>
      <c r="AE294"/>
      <c r="AF294"/>
      <c r="AG294"/>
    </row>
    <row r="295" spans="23:33" x14ac:dyDescent="0.35">
      <c r="W295"/>
      <c r="X295"/>
      <c r="Y295"/>
      <c r="Z295"/>
      <c r="AA295"/>
      <c r="AB295"/>
      <c r="AC295"/>
      <c r="AD295"/>
      <c r="AE295"/>
      <c r="AF295"/>
      <c r="AG295"/>
    </row>
    <row r="296" spans="23:33" x14ac:dyDescent="0.35">
      <c r="W296"/>
      <c r="X296"/>
      <c r="Y296"/>
      <c r="Z296"/>
      <c r="AA296"/>
      <c r="AB296"/>
      <c r="AC296"/>
      <c r="AD296"/>
      <c r="AE296"/>
      <c r="AF296"/>
      <c r="AG296"/>
    </row>
    <row r="297" spans="23:33" x14ac:dyDescent="0.35">
      <c r="W297"/>
      <c r="X297"/>
      <c r="Y297"/>
      <c r="Z297"/>
      <c r="AA297"/>
      <c r="AB297"/>
      <c r="AC297"/>
      <c r="AD297"/>
      <c r="AE297"/>
      <c r="AF297"/>
      <c r="AG297"/>
    </row>
    <row r="298" spans="23:33" x14ac:dyDescent="0.35">
      <c r="W298"/>
      <c r="X298"/>
      <c r="Y298"/>
      <c r="Z298"/>
      <c r="AA298"/>
      <c r="AB298"/>
      <c r="AC298"/>
      <c r="AD298"/>
      <c r="AE298"/>
      <c r="AF298"/>
      <c r="AG298"/>
    </row>
    <row r="299" spans="23:33" x14ac:dyDescent="0.35">
      <c r="W299"/>
      <c r="X299"/>
      <c r="Y299"/>
      <c r="Z299"/>
      <c r="AA299"/>
      <c r="AB299"/>
      <c r="AC299"/>
      <c r="AD299"/>
      <c r="AE299"/>
      <c r="AF299"/>
      <c r="AG299"/>
    </row>
    <row r="300" spans="23:33" x14ac:dyDescent="0.35">
      <c r="W300"/>
      <c r="X300"/>
      <c r="Y300"/>
      <c r="Z300"/>
      <c r="AA300"/>
      <c r="AB300"/>
      <c r="AC300"/>
      <c r="AD300"/>
      <c r="AE300"/>
      <c r="AF300"/>
      <c r="AG300"/>
    </row>
    <row r="301" spans="23:33" x14ac:dyDescent="0.35">
      <c r="W301"/>
      <c r="X301"/>
      <c r="Y301"/>
      <c r="Z301"/>
      <c r="AA301"/>
      <c r="AB301"/>
      <c r="AC301"/>
      <c r="AD301"/>
      <c r="AE301"/>
      <c r="AF301"/>
      <c r="AG301"/>
    </row>
    <row r="302" spans="23:33" x14ac:dyDescent="0.35">
      <c r="W302"/>
      <c r="X302"/>
      <c r="Y302"/>
      <c r="Z302"/>
      <c r="AA302"/>
      <c r="AB302"/>
      <c r="AC302"/>
      <c r="AD302"/>
      <c r="AE302"/>
      <c r="AF302"/>
      <c r="AG302"/>
    </row>
  </sheetData>
  <mergeCells count="8">
    <mergeCell ref="S3:V3"/>
    <mergeCell ref="AO3:AR3"/>
    <mergeCell ref="BK3:BN3"/>
    <mergeCell ref="FQ3:FT3"/>
    <mergeCell ref="CG3:CJ3"/>
    <mergeCell ref="DC3:DF3"/>
    <mergeCell ref="DY3:EB3"/>
    <mergeCell ref="EU3:EX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</vt:lpstr>
      <vt:lpstr>21</vt:lpstr>
      <vt:lpstr>22</vt:lpstr>
      <vt:lpstr>23</vt:lpstr>
      <vt:lpstr>24</vt:lpstr>
      <vt:lpstr>25</vt:lpstr>
      <vt:lpstr>26</vt:lpstr>
      <vt:lpstr>81</vt:lpstr>
      <vt:lpstr>82</vt:lpstr>
      <vt:lpstr>83</vt:lpstr>
      <vt:lpstr>85</vt:lpstr>
      <vt:lpstr>86</vt:lpstr>
    </vt:vector>
  </TitlesOfParts>
  <Company>University of Waikato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Kathleen Doolan</dc:creator>
  <cp:lastModifiedBy>kathleen doolan</cp:lastModifiedBy>
  <dcterms:created xsi:type="dcterms:W3CDTF">2013-09-05T01:55:02Z</dcterms:created>
  <dcterms:modified xsi:type="dcterms:W3CDTF">2020-07-08T13:11:40Z</dcterms:modified>
</cp:coreProperties>
</file>